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600" windowHeight="11800" activeTab="2"/>
  </bookViews>
  <sheets>
    <sheet name="HEC.xlsx" sheetId="2" r:id="rId1"/>
    <sheet name="HEC" sheetId="1" r:id="rId2"/>
    <sheet name="HEC-U" sheetId="5" r:id="rId3"/>
    <sheet name="Sheet1" sheetId="6" state="hidden" r:id="rId4"/>
    <sheet name="EC-Commands" sheetId="3" state="hidden" r:id="rId5"/>
    <sheet name="Sheet2" sheetId="4"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<sst xmlns="http://schemas.openxmlformats.org/spreadsheetml/2006/main" count="38802" uniqueCount="2929">
  <si>
    <t>x</t>
  </si>
  <si>
    <t>Economic Calendar</t>
  </si>
  <si>
    <t>Date</t>
  </si>
  <si>
    <t>Day</t>
  </si>
  <si>
    <t>Time (IST)</t>
  </si>
  <si>
    <t>Cur.</t>
  </si>
  <si>
    <t>Imp.</t>
  </si>
  <si>
    <t>Event</t>
  </si>
  <si>
    <t>Actual</t>
  </si>
  <si>
    <t>Forecast</t>
  </si>
  <si>
    <t>Previous</t>
  </si>
  <si>
    <t>Notes</t>
  </si>
  <si>
    <t>EUR</t>
  </si>
  <si>
    <t>German CPI (MoM) (Jun) P</t>
  </si>
  <si>
    <t>USD</t>
  </si>
  <si>
    <t>S&amp;P Global US Manufacturing PMI (Jun)</t>
  </si>
  <si>
    <t>ISM Manufacturing PMI (Jun)</t>
  </si>
  <si>
    <t>ISM Manufacturing Prices (Jun)</t>
  </si>
  <si>
    <t>CPI (YoY) (Jun) P</t>
  </si>
  <si>
    <t>Fed Chair Powell Speaks</t>
  </si>
  <si>
    <t>JOLTs Job Openings (May)</t>
  </si>
  <si>
    <t>8.059M</t>
  </si>
  <si>
    <t>ADP Nonfarm Employment Change (Jun)</t>
  </si>
  <si>
    <t>170K</t>
  </si>
  <si>
    <t>152K</t>
  </si>
  <si>
    <t>Initial Jobless Claims</t>
  </si>
  <si>
    <t>233K</t>
  </si>
  <si>
    <t>S&amp;P Global Services PMI (Jun)</t>
  </si>
  <si>
    <t>ISM Non-Manufacturing PMI (Jun)</t>
  </si>
  <si>
    <t>ISM Non-Manufacturing Prices (Jun)</t>
  </si>
  <si>
    <t>Crude Oil Inventories</t>
  </si>
  <si>
    <t>3.591M</t>
  </si>
  <si>
    <t>FOMC Meeting Minutes</t>
  </si>
  <si>
    <t>Average Hourly Earnings (MoM) (Jun)</t>
  </si>
  <si>
    <t>Nonfarm Payrolls (Jun)</t>
  </si>
  <si>
    <t>180K</t>
  </si>
  <si>
    <t>272K</t>
  </si>
  <si>
    <t>Unemployment Rate</t>
  </si>
  <si>
    <t>Fed Monetary Policy Report</t>
  </si>
  <si>
    <t>Fed Chair Powell Testifies</t>
  </si>
  <si>
    <t>NZD</t>
  </si>
  <si>
    <t>RBNZ Interest Rate Decision</t>
  </si>
  <si>
    <t>-12.157M</t>
  </si>
  <si>
    <t>10-Year Note Auction</t>
  </si>
  <si>
    <t>GBP</t>
  </si>
  <si>
    <t>GDP (MoM) (May)</t>
  </si>
  <si>
    <t>German CPI (MoM) (Jun)</t>
  </si>
  <si>
    <t>Core CPI (MoM) (Jun)</t>
  </si>
  <si>
    <t>CPI (YoY) (Jun)</t>
  </si>
  <si>
    <t>CPI (MoM) (Jun)</t>
  </si>
  <si>
    <t>238K</t>
  </si>
  <si>
    <t>30-YearBond Auction</t>
  </si>
  <si>
    <t>PPI (MoM) (Jun)</t>
  </si>
  <si>
    <t>CNY</t>
  </si>
  <si>
    <t>GDP (YoY) (Q2)</t>
  </si>
  <si>
    <t>Core Retail Sales (MoM) (Jun)</t>
  </si>
  <si>
    <t>Retail Sales (MoM) (Jun)</t>
  </si>
  <si>
    <t>-3.443M</t>
  </si>
  <si>
    <t>Deposit Facility Rate (Jul)</t>
  </si>
  <si>
    <t>ECB Interest Rate Decision (Jul)</t>
  </si>
  <si>
    <t>222K</t>
  </si>
  <si>
    <t>Philadelphia Fed Manufacturing Index (Jul)</t>
  </si>
  <si>
    <t>ECB Press Conference</t>
  </si>
  <si>
    <t>Existing Home Sales (Jun)</t>
  </si>
  <si>
    <t>4.00M</t>
  </si>
  <si>
    <t>4.11M</t>
  </si>
  <si>
    <t>Alphabet Q2 Earnings Report</t>
  </si>
  <si>
    <t>R: $84.14B | EPS 1.84 | P $23B</t>
  </si>
  <si>
    <t>After hours</t>
  </si>
  <si>
    <t>Tesla Q2 Earnings Report</t>
  </si>
  <si>
    <t>R: $24.6B | EPS $0.46 | P $1.7B</t>
  </si>
  <si>
    <t>HCOB Germany Services PMI (Jul) P</t>
  </si>
  <si>
    <t>Imp. 2 | EURCAD</t>
  </si>
  <si>
    <t xml:space="preserve">HCOB Eurozone Services PMI (Jul) P </t>
  </si>
  <si>
    <t>S&amp;P Global US Manufacturing PMI (Jul) P</t>
  </si>
  <si>
    <t>S&amp;P Global Services PMI (Jul) P</t>
  </si>
  <si>
    <t>CAD</t>
  </si>
  <si>
    <t>BoC Interest Rate Decision</t>
  </si>
  <si>
    <t>EURCAD</t>
  </si>
  <si>
    <t>New Home Sales (Jun)</t>
  </si>
  <si>
    <t>640K</t>
  </si>
  <si>
    <t>619K</t>
  </si>
  <si>
    <t>0.700M</t>
  </si>
  <si>
    <t>-4.870M</t>
  </si>
  <si>
    <t>Durable Goods Orders (MoM) (Jun)</t>
  </si>
  <si>
    <t>GDP (QoQ) (Q2) P</t>
  </si>
  <si>
    <t>243K</t>
  </si>
  <si>
    <t>Core PCE Price Index (MoM) (Jun)</t>
  </si>
  <si>
    <t>if lower-than-expected, B USD | I Copper</t>
  </si>
  <si>
    <t>Core PCE Price Index (YoY) (Jun)</t>
  </si>
  <si>
    <t>PCE Price Index (MoM) (Jun)</t>
  </si>
  <si>
    <t>PCE Price Index (YoY) (Jun)</t>
  </si>
  <si>
    <t>German GDP (QoQ) (Q2) P</t>
  </si>
  <si>
    <t>-Slowdown in growth for Germany, Italy, Spain</t>
  </si>
  <si>
    <t>German CPI (MoM) (Jul) P</t>
  </si>
  <si>
    <t>CB Consumer Confidence (Jul)</t>
  </si>
  <si>
    <t>JOLTs Job Openings (Jun)</t>
  </si>
  <si>
    <t>8.140M</t>
  </si>
  <si>
    <t>AMD Earnings Report</t>
  </si>
  <si>
    <t>-Support zone***: 136/134
-Resistance Zone***: 145/148.5</t>
  </si>
  <si>
    <t>Microsoft Earnings Report</t>
  </si>
  <si>
    <t>-Support zone***: 409/406
-Resistance Zone***: 430/432</t>
  </si>
  <si>
    <t>Manufacturing PMI (Jul)</t>
  </si>
  <si>
    <t>JPY</t>
  </si>
  <si>
    <t>BoJ Interest Rate Decision</t>
  </si>
  <si>
    <t>-Forecast: Possible rate hike (30% chance)
-Reducing monthly bond purchases</t>
  </si>
  <si>
    <t>CPI (YoY) (Jul) P</t>
  </si>
  <si>
    <t>ADP Nonfarm Employment Change (Jul)</t>
  </si>
  <si>
    <t>150K</t>
  </si>
  <si>
    <t>Chicago PMI (Jul)</t>
  </si>
  <si>
    <t>-3.741M</t>
  </si>
  <si>
    <t>FOMC Statement</t>
  </si>
  <si>
    <t>-Forecast: Rate cut in Sept
-Fed Chair J. Powell may signal rate cut</t>
  </si>
  <si>
    <t>Fed Interest Rate Decision</t>
  </si>
  <si>
    <t>-Forecast: Rate cut in Sept</t>
  </si>
  <si>
    <t>FOMC Press Conference</t>
  </si>
  <si>
    <t>Meta</t>
  </si>
  <si>
    <t>-Support zone***: 459/454
-Resistance Zone***: 478/487</t>
  </si>
  <si>
    <t>ARM</t>
  </si>
  <si>
    <t>-Support zone***: 140/137
-Resistance Zone***: 164/170</t>
  </si>
  <si>
    <t>BoE Interest Rate Decision (Aug)</t>
  </si>
  <si>
    <t>-Forecast: Possible rate cut (50% chance)
-New inflation &amp; growth forecasts</t>
  </si>
  <si>
    <t>235K</t>
  </si>
  <si>
    <t>S&amp;P Global US Manufacturing PMI (Jul)</t>
  </si>
  <si>
    <t>ISM Manufacturing PMI (Jul)</t>
  </si>
  <si>
    <t>ISM Manufacturing Prices (Jul)</t>
  </si>
  <si>
    <t>Amazon</t>
  </si>
  <si>
    <t>-Support zone***: 178/174
-Resistance Zone***: 186/89</t>
  </si>
  <si>
    <t>Apple</t>
  </si>
  <si>
    <t>-Support zone***: 214/209
-Resistance Zone***: 222/226</t>
  </si>
  <si>
    <t>Intel</t>
  </si>
  <si>
    <t>-Support zone***: 30.25/29.7
-Resistance Zone***: 32.55/33.75</t>
  </si>
  <si>
    <t>Average Hourly Earnings (MoM) (Jul)</t>
  </si>
  <si>
    <t>Nonfarm Payrolls (Jul)</t>
  </si>
  <si>
    <t>185K</t>
  </si>
  <si>
    <t>206K</t>
  </si>
  <si>
    <t>Unemployment Rate (Jul)</t>
  </si>
  <si>
    <t>- Lower-than-expected PMI could indicate a weakening services sector, potentially leading to increased recession fears and rate cuts, impacting US500.</t>
  </si>
  <si>
    <t>ISM Non-Manufacturing PMI (Jul)</t>
  </si>
  <si>
    <t>- A lower PMI may lead to heightened concerns over economic slowdown, further supporting Fed rate cut expectations, impacting US500.</t>
  </si>
  <si>
    <t>ISM Non-Manufacturing Prices (Jul)</t>
  </si>
  <si>
    <t>-Changes in pricing pressure could influence inflation outlook, with higher values leading to inflation concerns, influencing Fed policy and US500.</t>
  </si>
  <si>
    <t>Lucid</t>
  </si>
  <si>
    <t>-Support Zone***: 2.92/2.75
-Reistance Zone***: 3.70/3.88</t>
  </si>
  <si>
    <t>Palantir</t>
  </si>
  <si>
    <t>-Support Zone***: 22.81/222.07
-Reistance Zone***: 26.18/26.33</t>
  </si>
  <si>
    <t>Berkshire H</t>
  </si>
  <si>
    <t>-Support Zone***: 422/416
-Reistance Zone***: 439/444
-Berkshire Hathaway’s reduced equity holdings and increased cash position may signal a bearish outlook on the economy, impacting US500.</t>
  </si>
  <si>
    <t>RBA Interest Rate Decision (Aug)</t>
  </si>
  <si>
    <t>-Holding rates steady may support AUD against USD; however, concerns over global economic slowdown may affect AUD/USD.</t>
  </si>
  <si>
    <t>-3.728M</t>
  </si>
  <si>
    <t>-1.600M</t>
  </si>
  <si>
    <t>-3.436M</t>
  </si>
  <si>
    <t>-Lower inventories could indicate supply constraints, potentially impacting oil prices and market sentiment</t>
  </si>
  <si>
    <t>- Bond yields may be influenced by increased demand for safe assets amid economic uncertainty, impacting USD and equities.</t>
  </si>
  <si>
    <t>Supermicro</t>
  </si>
  <si>
    <t>-Support Zone***: 582/569
-Reistance Zone***: 655/663</t>
  </si>
  <si>
    <t>241K</t>
  </si>
  <si>
    <t>249K</t>
  </si>
  <si>
    <t>- Higher-than-expected claims could signal labor market weakness, increasing recession fears and supporting rate cut expectations, affecting USD and AUD/USD.</t>
  </si>
  <si>
    <t>30-Year Bond Auction</t>
  </si>
  <si>
    <t>- Rising bond yields may reflect increased risk aversion and demand for safe assets amid economic concerns.</t>
  </si>
  <si>
    <t>LILY</t>
  </si>
  <si>
    <t>-Support Zone***: 789/776
-Reistance Zone***: 921/929</t>
  </si>
  <si>
    <t>German CPI (MoM) (Jul)</t>
  </si>
  <si>
    <t>- Higher inflation may lead to reduced ECB rate cuts, supporting EUR against CAD, especially if Canadian data shows economic weakness.</t>
  </si>
  <si>
    <t>Next Scheduled FOMC Meet</t>
  </si>
  <si>
    <t>Source: Bloomberg, ADSS, News Articles, Company Research. Notes as of 5PM, 5th Aug'24</t>
  </si>
  <si>
    <t xml:space="preserve"> Tue </t>
  </si>
  <si>
    <t>PPI (MoM) (Jul)</t>
  </si>
  <si>
    <t>Lower-than-expected PPI coild ease inflation concerns, supporting the case for Fed rate cuts and impacting USD negatively</t>
  </si>
  <si>
    <t xml:space="preserve"> Wed </t>
  </si>
  <si>
    <t>According to Bloomberg, there is 77% probability of a 25-basis point rate cut. Expected rate cut could lead to NZD depreciation; however a strong commitment to lowering inflation may limit losses against USD. RBNZ press conference at 8:30 am.</t>
  </si>
  <si>
    <t>CPI (YoY) (Jul)</t>
  </si>
  <si>
    <t>Lower-than-expected inflation could pressure the BoE to consider rate cuts, impacting GBP negatively and potentially boosting UK100.</t>
  </si>
  <si>
    <t>Core CPI (MoM) (Jul)</t>
  </si>
  <si>
    <t>Lower core CPI could strengthen the case for aggressive Fed rate cuts, weakening USD and impacting commodities like oil.</t>
  </si>
  <si>
    <t>Slight decrease expected; weaker inflation figures could lead to increased expectations for rate cuts, affecting USD.</t>
  </si>
  <si>
    <t>CPI (MoM) (Jul)</t>
  </si>
  <si>
    <t>1.3570M</t>
  </si>
  <si>
    <t>-1.900M</t>
  </si>
  <si>
    <t>Continued inventory drawdown may provide temporary support to oil prices, but broader demand concerns, especially from China, could pressure Brent.</t>
  </si>
  <si>
    <t xml:space="preserve"> Thu </t>
  </si>
  <si>
    <t>GDP (YoY) (Q2) P</t>
  </si>
  <si>
    <t>Positive GDP growth could bolster UK100, but any downside surprise may raise concerns over economic stability, impacting GBP negatively.</t>
  </si>
  <si>
    <t>GDP (MoM) (Jun) P</t>
  </si>
  <si>
    <t>Steady growth supports UK100, but volatility may arise if figures deviate significantly.</t>
  </si>
  <si>
    <t>Continued GDP growth could postively impact the UK100 index, boosting investor confidence in the British economy.</t>
  </si>
  <si>
    <t>Core Retail Sales (MoM) (Jul)</t>
  </si>
  <si>
    <t>Weaker retail could signal slowing consumer demand, increasing recession fears and supporting rate cut expectations, affecting USD.</t>
  </si>
  <si>
    <t>227K</t>
  </si>
  <si>
    <t>236K</t>
  </si>
  <si>
    <t>234K</t>
  </si>
  <si>
    <t>Stable jobless claims could maitain current economic outlook, but any significant deviation could impact Fed decisions and USD.</t>
  </si>
  <si>
    <t>Philadelphia Fed Manufacturing Index (Aug)</t>
  </si>
  <si>
    <t>Lower-than-expected manufacturing index may indicate economic slowdown, influencing Fed policy and potentially weakening USD.</t>
  </si>
  <si>
    <t>Retail Sales (MoM) (Jul)</t>
  </si>
  <si>
    <t>Retail sales growth, though modest, could support the case for maintaining current rates;  weak sales may increase rate cut expectations, affecting USD.</t>
  </si>
  <si>
    <t>SEK</t>
  </si>
  <si>
    <t>Riksbank Interest Rate Decision</t>
  </si>
  <si>
    <t>Markets are fully pricing in a rate cut by the Riksbank, with the primary debate centered around whether the cut will be 25 or 50 basis points.</t>
  </si>
  <si>
    <t>A lower-than-expected figure could pressure the European Central Bank (ECB) to adopt a more dovish stance, potentially weakening the Euro</t>
  </si>
  <si>
    <t>-4.649M</t>
  </si>
  <si>
    <t>-2.000M</t>
  </si>
  <si>
    <t>1.357M</t>
  </si>
  <si>
    <t>The weekly oil inventory data could influence global oil prices, especially in the context of economic growth concerns. Continued drawdowns may temporarily support prices, but broader economic trends, particularly in China, could limit gains. Investors are watching closely as energy costs remain a significant factor in the inflation outlook.</t>
  </si>
  <si>
    <t>These minutes will provide insight into the Fed’s internal discussions regarding rate cuts. Markets will be looking for signs of how aggressive the Fed might be in reducing rates, especially given the recent data on retail sales and jobless claims suggesting economic resilience. The minutes are likely to play a crucial role in setting market expectations for a potential soft landing.</t>
  </si>
  <si>
    <t>232K</t>
  </si>
  <si>
    <t>Stable jobless claims are essential for maintaining the current economic outlook. Any significant deviation could impact the Fed’s decisions and the USD. Given recent strong labor market data, markets will be sensitive to any signs of weakening, which could support the case for rate cuts and influence USDXXX pairs.</t>
  </si>
  <si>
    <t>S&amp;P Global US Manufacturing PMI (Aug) P</t>
  </si>
  <si>
    <t>The PMI figures are a key indicator of the health of the manufacturing sector. Weak numbers could suggest economic slowing, raising concerns over a potential recession. However, this could also strengthen the case for a Fed rate cut, which is generally supportive of equities, including the Nasdaq.</t>
  </si>
  <si>
    <t>S&amp;P Global Services PMI (Aug) P</t>
  </si>
  <si>
    <t>Existing Home Sales (Jul)</t>
  </si>
  <si>
    <t xml:space="preserve"> 3.95M </t>
  </si>
  <si>
    <t xml:space="preserve"> 3.92M </t>
  </si>
  <si>
    <t xml:space="preserve"> 3.89M </t>
  </si>
  <si>
    <t>The housing market data will be closely watched as an indicator of consumer confidence and economic stability. A strong report could ease concerns about a slowing economy, while weaker-than-expected numbers could add to recession fears and support the case for rate cuts.</t>
  </si>
  <si>
    <t xml:space="preserve"> Fri </t>
  </si>
  <si>
    <t xml:space="preserve">BOJ Gov. Ueda speaks </t>
  </si>
  <si>
    <t xml:space="preserve">BoJ Governor Kazuo Ueda will speak at a lower parliamentary committee from 9:30 a.m. to noon wrt July Hike. BoJ Governor Kazuo Ueda will provide insights into Japan’s economic outlook following the July rate hike. His comments could influence global markets, particularly the JPY and USDXXX pairs. </t>
  </si>
  <si>
    <t>Fed Chair Powell Speaks | Jackson Hole</t>
  </si>
  <si>
    <t>This is one of the most anticipated events of the week. Powell’s remarks will likely shape expectations for future Fed rate cuts. His comments will be crucial for understanding the Fed’s outlook on inflation, employment, and the broader economy, with significant implications for both FX and equity markets, including the Nasdaq. The focus will be on whether Powell signals a potential soft landing for the US economy.</t>
  </si>
  <si>
    <t>New Home Sales (Jul)</t>
  </si>
  <si>
    <t>739K</t>
  </si>
  <si>
    <t>628K</t>
  </si>
  <si>
    <t>617K</t>
  </si>
  <si>
    <t>Source: Bloomberg, ADSS, News Articles, Company Research. Notes as of 5PM, 18th Aug'24</t>
  </si>
  <si>
    <t>Durable Goods Orders (MoM) (Jul)</t>
  </si>
  <si>
    <r>
      <rPr>
        <sz val="9"/>
        <color theme="1"/>
        <rFont val="Verdana"/>
        <charset val="134"/>
      </rPr>
      <t xml:space="preserve">The significant rebound in durable goos orders suggeets stabilization in business investments, which could be a positive signal for the US economy. This data reinforces expectations for a soft landing.
</t>
    </r>
    <r>
      <rPr>
        <i/>
        <sz val="9"/>
        <color theme="1"/>
        <rFont val="Verdana"/>
        <charset val="134"/>
      </rPr>
      <t xml:space="preserve">If actual data is better than forecasted, it could strenghthen the USD and positively imapct NASDAQ, as it signals economic resilience. If data is worse than expected, it may weaken the USD and pressure NASDAQ, raising concerns about economic slowdown. </t>
    </r>
  </si>
  <si>
    <t>German GDP (QoQ) (Q2)</t>
  </si>
  <si>
    <r>
      <rPr>
        <sz val="9"/>
        <color theme="1"/>
        <rFont val="Verdana"/>
        <charset val="134"/>
      </rPr>
      <t xml:space="preserve">The slight contraction in Germany's GDP raises concerns about the broader Eurozone economy. Investors will be watching closely for signals from the ECB regarding potential rate cuts. 
</t>
    </r>
    <r>
      <rPr>
        <i/>
        <sz val="9"/>
        <color theme="1"/>
        <rFont val="Verdana"/>
        <charset val="134"/>
      </rPr>
      <t xml:space="preserve">Better-than-expected GDP could support the Euro and ease concerns about a Eurozone recession, while worse-than-expected data could weaken the Euro and increase the likelihood of a soft landing through potential ECB rate cuts. </t>
    </r>
  </si>
  <si>
    <t>CB Consumer Confidence (Aug)</t>
  </si>
  <si>
    <r>
      <rPr>
        <sz val="9"/>
        <color theme="1"/>
        <rFont val="Verdana"/>
        <charset val="134"/>
      </rPr>
      <t xml:space="preserve">Further declines could prompt the Fed to consider more aggressive rate cuts. 
</t>
    </r>
    <r>
      <rPr>
        <i/>
        <sz val="9"/>
        <color theme="1"/>
        <rFont val="Verdana"/>
        <charset val="134"/>
      </rPr>
      <t>Stronger-than-expected consumer confidence could bolster the USD and NASDAQ, supporting the soft landing narrative. If confidence falls short, it may increase expectations for larger rate cuts, potentially weakening the USD.</t>
    </r>
  </si>
  <si>
    <t>-0.846M</t>
  </si>
  <si>
    <t>-2.700M</t>
  </si>
  <si>
    <r>
      <rPr>
        <sz val="9"/>
        <color theme="1"/>
        <rFont val="Verdana"/>
        <charset val="134"/>
      </rPr>
      <t xml:space="preserve">Continued drawdowns in oil inventories could temporarily support oil prices, but broader economic trends, particularly in China, might limit gains.
</t>
    </r>
    <r>
      <rPr>
        <i/>
        <sz val="9"/>
        <color theme="1"/>
        <rFont val="Verdana"/>
        <charset val="134"/>
      </rPr>
      <t xml:space="preserve">If inventories drop more than expected, oil prices might rise. Converserly, with smaller-than-expected drawdowns, oil prices might decline.   </t>
    </r>
  </si>
  <si>
    <t>NVIDIA Earnings Report (Q2)</t>
  </si>
  <si>
    <r>
      <rPr>
        <sz val="9"/>
        <color theme="1"/>
        <rFont val="Verdana"/>
        <charset val="134"/>
      </rPr>
      <t xml:space="preserve">NVIDIA's earnings report is critical for NASDAQ, given its influence on the tech sector. Investors are watching if NVIDIA meets or exceeds projections of $0.64 EPS &amp; $28.65 billion in revenue.
</t>
    </r>
    <r>
      <rPr>
        <i/>
        <sz val="9"/>
        <color theme="1"/>
        <rFont val="Verdana"/>
        <charset val="134"/>
      </rPr>
      <t xml:space="preserve">If NVIDIA outperforms expectations, it could drive NASDAQ higer, reinforcing confidence in a soft landing. A miss could trigger a sell-off in tech stocks, potentially impacting broader market sentiment. </t>
    </r>
  </si>
  <si>
    <t>German CPI (MoM) (Aug) P</t>
  </si>
  <si>
    <r>
      <rPr>
        <sz val="9"/>
        <color theme="1"/>
        <rFont val="Verdana"/>
        <charset val="134"/>
      </rPr>
      <t xml:space="preserve">German CPI will influence ECB's upcoming decisions. A lower-than-expected CPI could increase the likelihood of rate cuts, impacting the Euro. </t>
    </r>
    <r>
      <rPr>
        <i/>
        <sz val="9"/>
        <color theme="1"/>
        <rFont val="Verdana"/>
        <charset val="134"/>
      </rPr>
      <t xml:space="preserve">
Higher-than-expected CPI could reduce chances of ECB rate cuts, strengthening the Euro, while lower CPI would likely weaken the Euro, supporting the softlanding narrative by justfying further easing. </t>
    </r>
  </si>
  <si>
    <t>US GDP (QoQ) (Q2) P</t>
  </si>
  <si>
    <r>
      <rPr>
        <sz val="9"/>
        <color theme="1"/>
        <rFont val="Verdana"/>
        <charset val="134"/>
      </rPr>
      <t xml:space="preserve">The stronger-than-expected GDP growth suggests US economic resilience, reducing the urgency for aggressive rate cuts. 
</t>
    </r>
    <r>
      <rPr>
        <i/>
        <sz val="9"/>
        <color theme="1"/>
        <rFont val="Verdana"/>
        <charset val="134"/>
      </rPr>
      <t>Better-than-expected GDP would likely boost the USD and NASDAQ, reinforcing the soft landing scenario. Lower-than-expected GDP might raise concerns about economic slowing, weakening the USD &amp; NASDAQ.</t>
    </r>
  </si>
  <si>
    <t>231K</t>
  </si>
  <si>
    <t xml:space="preserve">Lower-than-expected claims could strengthen the USD and NASDAQ, signaling a robust labor market supportive of a soft landing. Higher claims could weaken the USD and raise concerns about economic resilience. </t>
  </si>
  <si>
    <t>Europe CPI (YoY) (Aug) P</t>
  </si>
  <si>
    <r>
      <rPr>
        <sz val="9"/>
        <color theme="1"/>
        <rFont val="Verdana"/>
        <charset val="134"/>
      </rPr>
      <t xml:space="preserve">The European CPI will be a key data point for the ECB's policy decisions. </t>
    </r>
    <r>
      <rPr>
        <i/>
        <sz val="9"/>
        <color theme="1"/>
        <rFont val="Verdana"/>
        <charset val="134"/>
      </rPr>
      <t xml:space="preserve">
If CPI is lower than expected, it could pressure the Euro and boost equities like ESTOX, aligning with expectations for ECB rate cuts. Higher CPI might strengthen the Euro but dampen equity markets, impacting the softlanding narrative. </t>
    </r>
  </si>
  <si>
    <t>Core PCE Price Index (YoY) (Jul)</t>
  </si>
  <si>
    <t>Core PCE Price Index (MoM) (Jul)</t>
  </si>
  <si>
    <r>
      <rPr>
        <sz val="9"/>
        <color theme="1"/>
        <rFont val="Verdana"/>
        <charset val="134"/>
      </rPr>
      <t xml:space="preserve">The Core PCE index is the Fed's preferred inflation measure. </t>
    </r>
    <r>
      <rPr>
        <i/>
        <sz val="9"/>
        <color theme="1"/>
        <rFont val="Verdana"/>
        <charset val="134"/>
      </rPr>
      <t xml:space="preserve">
Better-than-expected PCE could reduce expectations for aggressive rate cuts, supporting the USD, potentially impacting the softlanding narrative. </t>
    </r>
  </si>
  <si>
    <t>Chicago PMI (Aug)</t>
  </si>
  <si>
    <t xml:space="preserve">The Chicago PMI will provide insights into the health of the manufacturing sector. A reading below expectations could reinforce concerns about a potential economic slowdown.
Higher-than-expected PMI could boost the USD, signalling economic resilience and supporting the softlanding narrative. Lowe PMI might weaken USD and raise recession fears. </t>
  </si>
  <si>
    <t>Manufacturing PMI (Aug)</t>
  </si>
  <si>
    <r>
      <rPr>
        <sz val="9"/>
        <color theme="1"/>
        <rFont val="Verdana"/>
        <charset val="134"/>
      </rPr>
      <t>China's PMI data will have global implications, particularly for commodity markets and global growth outlooks.</t>
    </r>
    <r>
      <rPr>
        <i/>
        <sz val="9"/>
        <color theme="1"/>
        <rFont val="Verdana"/>
        <charset val="134"/>
      </rPr>
      <t xml:space="preserve">
Better-than-expected PMI could ease global growth concerns, positively impacting commodity prices and global equities. Lower PMI might trigger risk-off sentiment, weakening commodities and equities globally.</t>
    </r>
  </si>
  <si>
    <t>Source: Bloomberg, ADSS, News Articles, Company Research. Notes as of 25th Aug 2024</t>
  </si>
  <si>
    <t>CHF</t>
  </si>
  <si>
    <t>CPI (MoM) (Aug)</t>
  </si>
  <si>
    <t>Swiss inflation data plays a crucial roles in shaping the Swiss National Bank's monetary policy. Notably, the SNB was the first major central bank to initiate interest rate cuts, followed by the Canadian, European, and British central banks. This shift was driven by a decline in Swiss inflation, allowing for a more accomodative monetary stance. The previous Swiss inflaiton reading was -0.2%, so a further decline could prompt the SNB to consider current the interest rate of 1.25%, potentially boosting the performance of the Swiss stock index and strengthening of XXXCHF pairs. 
Probable impact on Assets: EURCHF | USDCHF | AUDCHF</t>
  </si>
  <si>
    <t>Stronger than expected reading supports softlanding narrative. 
A reading that is stronger than forecast is generally suppportive (bullish) for the USD while a weaker than forecast reading is generally negative (bearish) for the USD.
Probable impact on Assets: USDJPY | EURUSD</t>
  </si>
  <si>
    <t>ISM Manufacturing PMI (Aug)</t>
  </si>
  <si>
    <t>ISM Manufacturing Prices (Aug)</t>
  </si>
  <si>
    <t>Markets will monitor the BoC's interest rate decision this week. According to Bloomberg, this is expected to result in a 25-basis point cut from 4.5% to 4.25%.
The decline in Canadian inflation levels, nearing the 2% target, has led markets to anticipate a 25-basis point cut for the BoC's remaining meetings this year. 
Investors will pay close attention to the BoC press conference for further insights into Canadian Monteray Policy. Any hints from the BoC's president about the possibility of halting rate cuts before the year-end could support the Canadian dollar against other major currencies like the euro. 
Probable impact on Asset: EURCAD</t>
  </si>
  <si>
    <t>JOLTs Job Openings (Jul)</t>
  </si>
  <si>
    <t>8.000M</t>
  </si>
  <si>
    <t>8.184M</t>
  </si>
  <si>
    <t>ADP Nonfarm Employment Change (Aug)</t>
  </si>
  <si>
    <t>136K</t>
  </si>
  <si>
    <t>122K</t>
  </si>
  <si>
    <t>Weaker than expected reading supports softlanding narrative. 
A reading that is stronger than forecast is generally negative (bearish) for the USD while a weaker than forecast reading is generally supportive (bullish) for the USD.
Probable impact on Assets: USDJPY | EURUSD</t>
  </si>
  <si>
    <t>Services PMI (Aug)</t>
  </si>
  <si>
    <t>ISM Non-Manufacturing PMI (Aug)</t>
  </si>
  <si>
    <t>ISM Non-Manufacturing Prices (Aug)</t>
  </si>
  <si>
    <t>Crudel Oil Inventories</t>
  </si>
  <si>
    <t>If the increase in crude inventories is more than expected, it implies weaker demand and is bearish for crude prices. The same can be said if a decline in inventories is less than expected.
If the increase in crude is less than expectedm it implies greater demand and is bullish for crude prices. The same can be said if a decline in inventories is more than expected. 
Probable impact on Assets: USOILRoll</t>
  </si>
  <si>
    <t>Average Hourly Earnings (MoM) (Aug)</t>
  </si>
  <si>
    <t>Stronger than expected reading supports softlanding narrative. 
A reading that is stronger than forecast is generally suppportive (bullish) for the USD while a weaker than forecast reading is generally negative (bearish) for the USD.
Probable impact on Asset: US2000 | USDJPY | EURUSD</t>
  </si>
  <si>
    <t>Non Farm Payrolls (Aug)</t>
  </si>
  <si>
    <t>155K</t>
  </si>
  <si>
    <t>114K</t>
  </si>
  <si>
    <t>All eyes will be on the US jobs report for August, which will provide a snapshot of the US labour market. This comes after the July report highlighted a significant weakening in labour market strenght and a rise in unemployment, increasing concerns of a potential recession in the US and trigerring a major sell-off in the stock market.
Bloomberg forecasts that the US economy may add 155,000 jobs in the August, with unemployment levels expected to drop from 4.3% to 4.2%. Any data falling short of expectations could underscore the fragility of the US labour market, increasing the likelihood of a 50-basis point interest rate cut by the Federal Reserve, instead of the 25-basis points currently priced by markets. This could have a positive impact on US stock indices, such as the US2000.
Probable impact on Asset: US2000</t>
  </si>
  <si>
    <t>A strong report, indicating falling unemployment rate, could ease concerns about an economic slowdown and support the narrative of a soft landing.</t>
  </si>
  <si>
    <t>CPI Report</t>
  </si>
  <si>
    <t>A continued easing of inflation could give the Fed more room to implement rate cuts without stoking inflation fears, supporting the case for a soft landing.</t>
  </si>
  <si>
    <t xml:space="preserve">USD </t>
  </si>
  <si>
    <t xml:space="preserve">A continued easing of inflation could give the Fed more room to implement rate cuts without stoking inflation fears, supporting the case for a soft landing. </t>
  </si>
  <si>
    <t>Source: Bloomberg, ADSS, News Articles, Company Research. Notes as of 2nd September 2024, 8PM.</t>
  </si>
  <si>
    <t>German CPI (MoM) (Aug)</t>
  </si>
  <si>
    <t>A higher than expected reading should be taken as positive/bullish for the EUR, while a lower than expected reading should be taken as negative/bearish for the EUR. 
Historical impact on Assets: EURUSD | EURAUD</t>
  </si>
  <si>
    <t>OPEC Monthly Report</t>
  </si>
  <si>
    <t>This report delves into the prominent issues impacting the global oil market, offering an in-depth analysis of pivotal developments influencing the trajectory of global oil demand. It also showcases the trends in supply levels and the balance between them for the current and upcoming years. 
Last week, oil prices tested their lowest levels of the year. This was down to several key factors, inlcuding concerns over declining Chinese demand, an expceted increase in supply following the end of voluntary cuts by OPEC+, and easing geopolitical tensiosn with relative calm in the Middle East. As a result, it fell below the $75 per barrel mark. Any further reduction in the expected demand levels in OPEC's upcoming monthly report could negatively impact Brent cryde prices. 
Historical Impact on Assets: EURUSD | UK Oil (Brent)</t>
  </si>
  <si>
    <t>U.S presidential debate between Donald Trump and Kamala Harris</t>
  </si>
  <si>
    <t>Currency movements are influenced by the candidates’ policy positions.
Historical impact on Assets: EURUSD | USDJPY | AUDUSD</t>
  </si>
  <si>
    <t>GDP (MoM) (Jul)</t>
  </si>
  <si>
    <t>A higher than expected reading should be taken as positive/bullish for the GBP, while a lower reading should be taken as negative/bearish for the GBP
Historical impact on Assets: GBPUSD | EURGBP</t>
  </si>
  <si>
    <t>Core CPI (MoM) (Aug)</t>
  </si>
  <si>
    <t>In July, YoY inflation stabilised at 2.9% and Bloomberg expects it to decline to 2.6% in August because of falling global energy prices. Meanwhile, the MoM core inflation is expected to hold steady at 0.2%
Any higher-than-expected inflation data suggests the Federal Reserve could cut interest rates by just 25 basis points in its upcoming September meeting, providing slight support to the US dollar. On the other hand, lower-than-expected data would increase the likelihood of 50-basis point cut, potentially boosting US stock indices such as the US2000.
Historical impact on Assets: EURUSD | RUSS2000 | AUDUSD</t>
  </si>
  <si>
    <t>CPI (YoY) (Aug)</t>
  </si>
  <si>
    <t>-0.833M</t>
  </si>
  <si>
    <t>-0.900M</t>
  </si>
  <si>
    <t>-6.873M</t>
  </si>
  <si>
    <t>If the increase in crude inventories is more than expected, it implies weaker demand and is bearish fo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USOILRoll</t>
  </si>
  <si>
    <t>U.S. Treasury Notes have maturities of two to ten years. Governments issue treasuries to borrow money to cover the gap between the amount they receive in taxes and the amunt they spend to refinance existing debt and/or to raise capital. The rate on a Treasury Note represents the return an investor will receive by holding the note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Historical impact on Assets: NAS100</t>
  </si>
  <si>
    <t>PPI (MoM) (Aug)</t>
  </si>
  <si>
    <t>A higher than expected reading should be taken as positive/bullish for the JPY, while a lower than expected reading should be taken as negative/bearish for the JPY. 
Historical impact on Assets: USDJPY | AUDJPY</t>
  </si>
  <si>
    <t>PPI (YoY) (Aug)</t>
  </si>
  <si>
    <t>Deposit Facility Rate (Sep)</t>
  </si>
  <si>
    <t>According to Bloomberg, the ECB is expected to cut interest rates by 25 basis points in the September Session.
Investors will also closely follow ECB President Christine Lagarde's press conference for insights into the central bank's future monetary policy direction. Any indication of expected rate cuts this year may postively impact European stock indices such as the French CAC. Conversely, any hint of a potential slowdown in the pace of rate cuts could provide support to the euro.
Historical impact on Assets: FRA40Roll, EURUSD</t>
  </si>
  <si>
    <t>ECB Interest Rate Decision (Sep)</t>
  </si>
  <si>
    <t>230K</t>
  </si>
  <si>
    <t>229K</t>
  </si>
  <si>
    <t>A higher than expected reading should be taken as negative/bearish for the USD, while a lower than expected reading should be taken as positive/bullish for the USD.
Historical impact on Assets: EURUSD | USDJPY | AUDUSD</t>
  </si>
  <si>
    <t>A higher than expected reading should be taken as positive/bullish for the USD, while a lower than expected reading should be taken as negative/bearish for the USD.
Historical impact on Assets: EURUSD | USDJPY | AUDUSD</t>
  </si>
  <si>
    <t>U.S Treasury Bonds have maturities from ten up to 30 years. Governments issue treasuries to borrow money to cover the gap between the amount they receive in taxes and the amount they spend to refinance exisiting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Historical impact on Assets: US30Roll</t>
  </si>
  <si>
    <t>Industrial Production (MoM) (Jul)</t>
  </si>
  <si>
    <t>U. Michigan Consumer Sentiment (Sep) P</t>
  </si>
  <si>
    <t>A higher than expected reading should be taken as positive/bullish for the USD, while a lower than expected reading should be taken as negative/bearish for the USD. 
Historical impact on Assets: EURUSD | AUDUSD | USDJPY</t>
  </si>
  <si>
    <t>Tue</t>
  </si>
  <si>
    <t>Core Retail Sales (MoM) (Aug)</t>
  </si>
  <si>
    <t>US retail sales data for August is set for release this week, and Bloomberg expects the number to decline from July's figure of 1.0% to 0.2%. If it comes in above expectations, it could elevate inflation levels, strengthening the US dollar against other major currencies, and vice versa. At the same time, markets will also look forward to Canadian inflation data for August. Bloomberg forecasts suggest that YoY CPI will decrease from 2.5% in July to 2.1% in August, largely due to falling energy prices. The YoY Core CPI is also expected to drop slightly from 2.7% in July to 2.6% in August. Higher-than-expected readings could prompt the Bank of Canada to consider slowing its rate cuts pace, providing support for the Canadian dollar against major currencies like the US dollar.</t>
  </si>
  <si>
    <t>Retail Sales (MoM) (Aug)</t>
  </si>
  <si>
    <t>Core CPI (YoY) (Aug)</t>
  </si>
  <si>
    <t>Wed</t>
  </si>
  <si>
    <t>A reading that is stronger than forecast is generally supportive (bullish) for the GBP, while a weaker than forecast reading is generally negative (bearish) for the GBP</t>
  </si>
  <si>
    <t>A reading that is stronger than forecast is generally supportive (bullish) for the EUR, while a weaker than forecast reading is generally negative (bearish) for the EUR</t>
  </si>
  <si>
    <t>-1.630M</t>
  </si>
  <si>
    <t>-0.200M</t>
  </si>
  <si>
    <t>0.833M</t>
  </si>
  <si>
    <t>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t>
  </si>
  <si>
    <t>FOMC Economic Projections</t>
  </si>
  <si>
    <t>Markets will closely watch the Federal Reserve's interest rate decision, the central bank's projections for growth, inflation, and unemployment levels for the upcoming year, as well as the Fed dot plot and the subsequent press conference by Federal Reserve Chairman Jerome Powell. The US Consumer Price Index data for August met expectations, with the headline at 2.5% and the core 3.2%. According to Bloomberg, markets anticipate the Federal Reserve will reduce interest rates by 25 basis points at its September meeting. Investors will play close attention to Chairman Powell's press conference in particular, following the rate decision to gauge the Federal Reserve's assessment of the US economy's performance and whether it is on path towards recession. The conference will also provide insights into the pace of interest rate cuts, as reflected in the Fed dot plot, and whether there may be an increase in rate cuts before the year's end. Any indication of a faster pace could negatively impact the US dollar and positively influence precious metals prices, such as silver.</t>
  </si>
  <si>
    <t>Thu</t>
  </si>
  <si>
    <t>BoE Interest Rate Decision (Sep)</t>
  </si>
  <si>
    <t>Before the end of the week, traders will also focus on the Bank of England's interest rate decision. According to Bloomberg, the central bank is expected to maintain the current rate at 5.00%. Investors will pay close attention to the MPC voting split between those favouring unchanged rates and those advocating for cuts to predict the BoE's next step. Interest rates in the last meeting were notably reduced by 25 basis points with a narrow majority of five votes to four. Markets will also examine the minutes from the Bank of England's Monetary Policy Committee meeting for insights into the committee's views on the British economy and future monetary policy direction.</t>
  </si>
  <si>
    <t>219K</t>
  </si>
  <si>
    <t>A higher than expected reading should be taken as negative/bearish for the USD, while a lower than expected reading should be taken as positive/bullish for the USD.</t>
  </si>
  <si>
    <t>Philadelphia Fed Manufacturing Index (Sep)</t>
  </si>
  <si>
    <t>Existing Home Sales (Aug)</t>
  </si>
  <si>
    <t>3.86M</t>
  </si>
  <si>
    <t>3.92M</t>
  </si>
  <si>
    <t>3.96M</t>
  </si>
  <si>
    <t>Fri</t>
  </si>
  <si>
    <t>As per Bloomberg, BoJ chief Kazuo Ueda is bound to get a lot of attention after the board sets policy on Friday. While economists are unanimous in predicting no change to borrowing costs, how the governor characterizes the trajectory could jolt Japan's currency, which has already spooked yen-carry traders by outperforming its peers so far this month. </t>
  </si>
  <si>
    <t>Manufacturing PMI (Sep) P</t>
  </si>
  <si>
    <t>A reading that is stronger than forecast is generally supportive (bullish) for the USD while a weaker than forecast reading is generally negative (bearish) for the USD.
Historical impact on Assets: EURUSD | USDJPY</t>
  </si>
  <si>
    <t>Services PMI (Sep) P</t>
  </si>
  <si>
    <t>A reading that is stronger than forecast is generally supportive (bullish) for the USD, while a weaker than forecast reading is generally negative (bearish) for the USD.
Historical impact on Assets: EURUSD | USDJPY</t>
  </si>
  <si>
    <t>AUD</t>
  </si>
  <si>
    <t>RBA Interest Rate Decision (Sep)</t>
  </si>
  <si>
    <t>Investors will closely monitor the Reserve Bank of Australia's decision on interest rates, along with the monetary policy statement and press conference.
Bloomberg anticipates the RBA will maintain interest rates at 4.35%, as inflation trends in Australia are not aligning with the central bank's targets. The country's consumer price index has risen from 3.6% in Q1 to 3.8% in Q2 of this year.
Markets expect the RBA to start reducing interest rates by its December meeting, with a 55% likelihood, according to Bloomber. Investors are looking to the upcoming press conference for more insight into the future direction of monetary policy. Any indication that the central bank might join other major banks in cutting rates before the end of the year could negatively impact the Australian dollar's value against currencies like the US dollar. The interest rate decision is followed by the press conference. 
A reading that is stronger than forecast is generally supportive (bullish) for the AUD, while a weaker than forecast reading is generally negative (bearish) for the AUD.
Historical impact on Assets: AUDUSD | AUDJPY</t>
  </si>
  <si>
    <t>RBA Rate Statement</t>
  </si>
  <si>
    <t>Investors will closely monitor the Reserve Bank of Australia's decision on interest rates, along with the monetary policy statement and press conference.
Bloomberg anticipates the RBA will maintain interest rates at 4.35%, as inflation trends in Australia are not aligning with the central bank's targets. The country's consumer price index has risen from 3.6% in Q1 to 3.8% in Q2 of this year.
Markets expect the RBA to start reducing interest rates by its December meeting, with a 55% likelihood, according to Bloomber. Investors are looking to the upcoming press conference for more insight into the future direction of monetary policy. Any indication that the central bank might join other major banks in cutting rates before the end of the year could negatively impact the Australian dollar's value against currencies like the US dollar. 
A more dovish than expected statement could be taken as negative/bearish for the AUD, while a more hawkish than expected statement could be taken as positive/bullish for the AUD.
Historical impact on Assets: AUDUSD | AUDJPY</t>
  </si>
  <si>
    <t>CB Consumer Confidence (Sep)</t>
  </si>
  <si>
    <t xml:space="preserve">
A reading that is stronger than forecast is generally supportive (bullish) for the USD, while a weaker than forecast reading is generally negative (bearish) for the USD.
Historical impact on Assets: EURUSD | USDJPY</t>
  </si>
  <si>
    <t>New Home Sales (Aug)</t>
  </si>
  <si>
    <t>716K</t>
  </si>
  <si>
    <t>700K</t>
  </si>
  <si>
    <t>-4.471M</t>
  </si>
  <si>
    <t>-1.300M</t>
  </si>
  <si>
    <t>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t>
  </si>
  <si>
    <t>SNB Interest Rate Decision (Q3)</t>
  </si>
  <si>
    <t>According to Bloomberg, the Swiss Central Bank is expected to lower interest rates by 25 basis points, from 1.25% to 1.00%, due to a decline in inflation, which remains below the 2% target. Swiss inflation dropped from 1.3% in July to 1.1% in August.
Notably, the Swiss Central Bank was among the first to initiate rate cuts this year, followed by central banks in Canada, Europe, and the UK.
Investor will pay close attention to the Swiss National Bank's press conference for further insight into the future of Swiss monetary policy. Any signals about the continuation of the current rate-cutting strategy could have a positive impact on Swiss indices, such as the SWISS (SMI) index. 
A reading that is stronger than forecast is generally supportive (bullish) for the CHF, while a weaker than forecast reading is generally negative (bearish) for the CHF.
Historical impact on assets: USDCHF | SMI</t>
  </si>
  <si>
    <t>SNB Press Conference</t>
  </si>
  <si>
    <t>According to Bloomberg, the Swiss Central Bank is expected to lower interest rates by 25 basis points, from 1.25% to 1.00%, due to a decline in inflation, which remains below the 2% target. Swiss inflation dropped from 1.3% in July to 1.1% in August.
Notably, the Swiss Central Bank was among the first to initiate rate cuts this year, followed by central banks in Canada, Europe, and the UK.
Investor will pay close attention to the Swiss National Bank's press conference for further insight into the future of Swiss monetary policy. Any signals about the continuation of the current rate-cutting strategy could have a positive impact on Swiss indices, such as the SWISS (SMI) index. 
Historical impact on assets: USDCHF | SMI</t>
  </si>
  <si>
    <t>Durable Goods Orders (MoM) (Aug)</t>
  </si>
  <si>
    <t>218K</t>
  </si>
  <si>
    <t>224K</t>
  </si>
  <si>
    <t>A reading that is higher than forecast is generally negative (bearish) for the USD, while a lower than forecast reading is generally supportive (bullish) for the USD.
Historical impact on Assets: EURUSD | USDJPY</t>
  </si>
  <si>
    <t xml:space="preserve">Federal Reserve Chair Jerome Powell (Feb. 2018 – Feb. 2026) is to speak. As head of the Fed, which controls short term interest rates, he has more influence over the U.S. dollar's value than any other person. Traders closely watch his speeches as they are often used to drop hints regarding future monetary policy.
Historical impact on Assets: EURUSD | USDJPY		</t>
  </si>
  <si>
    <t>Core PCE Price Index (MoM) (Aug)</t>
  </si>
  <si>
    <t>Traders will eagerly await the release of the US Personal Consumption Expenditures Index data for August, which is the Federal Reserve's preferred gauge of inflation in the US.
Bloomberg forecasts suggest the main index wull decrease annually from 2.5% in July to 2.3% in August, while the core index data on an annual basis could increase from 2.6% to 2.7%.
The Federal Reserve defied market expectations in its meeting last week by cutting US interest rates by 50 basis points instead of the anticipated 25. The Fed dot plot suggests the possibility of an additional 50 basis point cut by the end of the year. As a result, any weaker-than-expected data, particularly in core personal spending, could lead the US central bank to proceed with these cuts, potentialy boosting US stock indices, especially US500 &amp; US2000 index.
A reading that is stronger than forecast is generally supportive (bullish) for the USD, while a weaker than forecast reading is generally negative (bearish) for the USD.
Historical impact on assets: EURUSD | USDJPY | US500 | US2000</t>
  </si>
  <si>
    <t>Core PCE Price Index (YoY) (Aug)</t>
  </si>
  <si>
    <t>A continued easing of inflation and robust labour market could give the Fed more room to implement rate cuts without stoking inflation fears, supporting the case for a soft landing.</t>
  </si>
  <si>
    <t>X</t>
  </si>
  <si>
    <t>Mon</t>
  </si>
  <si>
    <t>Manufacturing PMI (Sep) (CNY)</t>
  </si>
  <si>
    <t xml:space="preserve">China Manufacturing Purchasing Managers Index (PMI) provides an early indication each month of economic activities in the Chinese manufacturing sector. It is compiled by China Federation of Logistics &amp; Purchasing (CFLP) and China Logistics Information Centre (CLIC), based on data collected by the National Bureau of Statistics (NBS).Li &amp; Fung Research Centre is responsible for drafting and disseminating the English PMI report. Every month questionnaires are sent to over 700 manufacturing enterprises all over China. The data presented here is compiled from the enterprises responses about their purchasing activities and supply situations. The PMI should be compared to other economic data sources when used in decision-making.
A reading that is stronger than forecast is generally supportive (bullish) for the CNY , while a weaker than forecast reading is generally negative (bearish) for the CNY.
Historical impact on Assets: USDCNY </t>
  </si>
  <si>
    <t>GDP (QoQ) (Q2) (GBP)</t>
  </si>
  <si>
    <t>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GBP, while a weaker than forecast reading is generally negative (bearish) for the GBP.
Historical impact on Assets: GBPUSD</t>
  </si>
  <si>
    <t>GDP (YoY) (Q2) (GBP)</t>
  </si>
  <si>
    <t>German CPI (MoM) (Sep)</t>
  </si>
  <si>
    <t>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EURUSD | EURJPY</t>
  </si>
  <si>
    <t>Chicago PMI (Sep)</t>
  </si>
  <si>
    <t>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Historical impact on Assets: EURUSD | USDJPY</t>
  </si>
  <si>
    <t>Federal Reserve Chair Jerome Powell (Feb. 2018 – Feb. 2026) is to speak. As head of the Fed, which controls short term interest rates, he has more influence over the U.S. dollar's value than any other person. Traders closely watch his speeches as they are often used to drop hints regarding future monetary policy.
Historical impact on Assets: EURUSD | USDJPY</t>
  </si>
  <si>
    <t>CPI (YoY) (Sep) P</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</si>
  <si>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In August, the YoY consumer price index held steady at 2.2%, thanks to a notable drop in energy prices, while the YoY core consumer price index remained significantly above its target, at 2.8%.
It's important to highlight that markets have already priced in more than 60% chance of the ECB cutting interest rates by 25 basis points in its October meeting (according to Bloomberg). A further decline in September inflation, particularly in core CPI, could increase the likelihood of rate cuts even more, which may positively impact the European stock index, ESTOX. 
Historical impact on Assets: EURUSD | USDJPY | ESTOX</t>
  </si>
  <si>
    <t>Manufacturing PMI (Sep)</t>
  </si>
  <si>
    <t>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Historical impact on Assets: EURUSD | USDJPY</t>
  </si>
  <si>
    <t>ISM Manufacturing PMI (Sep)</t>
  </si>
  <si>
    <t xml:space="preserve">
The Institute of Supply Management (ISM) Manufacturing Purchasing Managers Index (PMI) Report on Business is based on data compiled from monthly replies to questions asked of purchasing and supply executives in over 400 industrial companies across the United States. For each of the indicators measured (New Orders, Backlog of Orders, New Export Orders, Imports, Production, Supplier Deliveries, Inventories, Customers Inventories, Employment, and Prices), a diffusion index is calculated by adding the percent of positive responses plus one-half of those responding the same (considered positive). The resulting single index number is then seasonally adjusted.
The PMI is a composite index based on the seasonally adjusted diffusion indices for five of the indicators with differing weights: New Orders --30% Production --25% Employment --20% Supplier Deliveries --15% and Inventories -- 10%.
A reading that is stronger than forecast is generally supportive (bullish) for the USD, while a weaker than forecast reading is generally negative (bearish) for the USD.
Historical impact on Assets: EURUSD | USDJPY</t>
  </si>
  <si>
    <t>ISM Manufacturing Prices (Sep)</t>
  </si>
  <si>
    <t>The Institute of Supply Management (ISM) Manufacturing Purchasing Managers Index (PMI) Report on Business is based on data compiled from monthly replies to questions asked of purchasing and supply executives in over 400 industrial companies. For each of the indicators measured (New Orders, Backlog of Orders, New Export Orders, Imports, Production, Supplier Deliveries, Inventories, Customers Inventories, Employment, and Prices), this report shows the percentage reporting each response, the net difference between the number of responses in the positive economic direction and the negative economic direction and the diffusion index. Responses are raw data and are never changed.
The diffusion index includes the percent of positive responses plus one-half of those responding the same (considered positive). The resulting single index number is then seasonally adjusted to allow for the effects of repetitive intra-year variations resulting primarily from normal differences in weather conditions, various institutional arrangements, and differences attributable to non-moveable holidays. All seasonal adjustment factors are supplied by the U.S. Department of Commerce and are subject annually to relatively minor changes when conditions warrant them.
The PMI is a composite index based on the seasonally adjusted diffusion indices for five of the indicators with varying weights: New Orders --30% Production --25% Employment --20% Supplier Deliveries --15% and Inventories -- 10%.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higher than expected reading should be taken as positive/bullish for the USD, while a lower than expected reading should be taken as negative/bearish for the USD.
Historical impact on Assets: EURUSD | USDJPY</t>
  </si>
  <si>
    <t>JOLTs Job Openings (Aug)</t>
  </si>
  <si>
    <t>8.040M</t>
  </si>
  <si>
    <t>7.640M</t>
  </si>
  <si>
    <t>7.673M</t>
  </si>
  <si>
    <t>A survey done by the US Bureau of Labor Statistics to help measure job vacancies. It collects data from employers about their businesses' employment, job openings, recruitment, hires and separations.
JOLTS defines Job Openings as all positions that are open (not filled) on the last business day of the month. A job is "open" only if it meets all three of the following conditions:
1. A specific position exists and there is work available for that position.
2. The job could start within 30 days, whether or not the establishment finds a suitable candidate during that time.
3. There is active recruiting for workers from outside the establishment location that has the opening.
A reading that is stronger than forecast is generally supportive (bullish) for the USD, while a weaker than forecast reading is generally negative (bearish) for the USD.
Historical impact on Assets: EURUSD | USDJPY</t>
  </si>
  <si>
    <t>ADP Nonfarm Employment Change</t>
  </si>
  <si>
    <t>143K</t>
  </si>
  <si>
    <t>124K</t>
  </si>
  <si>
    <t>99K</t>
  </si>
  <si>
    <t>ADP is performs payroll services for its clients. The ADP National Employment Report is a measure of the monthly change in non-farm, private employment, based on the payroll data of approximately 400,000 U.S. business clients. The release, two days ahead of government data, is used as a predictor of the government's Labour Market Report.
A reading that is stronger than forecast is generally supportive (bullish) for the USD, while a weaker than forecast reading is generally negative (bearish) for the USD.
Historical impact on Assets: EURUSD | USDJPY</t>
  </si>
  <si>
    <t>3.889M</t>
  </si>
  <si>
    <t>-1.500M</t>
  </si>
  <si>
    <t>4.471M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</si>
  <si>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EURUSD | USDJPY</t>
  </si>
  <si>
    <t>CPI (MoM) (Sep)</t>
  </si>
  <si>
    <t>The Swiss CPI hit its lowest level in several months, dropping from 1.3% in July to 1.1% in August (YoY). This decline led the SNB to lower interest rates at its recent meeting, reducing them from 1.25% to 1%.
A continued drop in inflation could lead markets to expect further rate cuts in upcoming SCB sessions. Notably, markets have already priced in a 95% chance of a rate cut at December meeting and over 50% for January 2025. A reduction in interest rates could negatively impact the Swiss franc against major currencies.
Historical impact on Assets: USDCHF | CHFJPY</t>
  </si>
  <si>
    <t>225K</t>
  </si>
  <si>
    <t>221K</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</si>
  <si>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EURUSD | USDJPY</t>
  </si>
  <si>
    <t>Services PMI (Sep)</t>
  </si>
  <si>
    <t xml:space="preserve">
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Historical impact on Assets: EURUSD | USDJPY</t>
  </si>
  <si>
    <t>ISM Non-Manufacturing PMI (Sep)</t>
  </si>
  <si>
    <t xml:space="preserve">
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NMI is a composite index based on the diffusion indexes for four of the indicators with equal weights: Business Activity (seasonally adjusted), New Orders (seasonally adjusted), Employment (seasonally adjusted) and Supplier Deliveries.
A reading above 50 percent indicates the non-manufacturing sector economy is generally expanding; below 50 percent indicates the non-manufacturing sector is generally contracting. Given the large proportion of the US economy engaged in the services sector, this report offers insights into the health of the overall US economy.
A reading that is stronger than forecast is generally supportive (bullish) for the USD, while a weaker than forecast reading is generally negative (bearish) for the USD.
According to Bloomberg, expectations suggest the index may hold steady at 51.5. Any reading below expectations could signal a weakening services sector, potentially reducing inflation, especially core inflation, in the US. This may open the door for further US rate cuts, which could negatively impact the US dollar against major currencies.
Historical impact on Assets: EURUSD | USDJPY | USDCHF</t>
  </si>
  <si>
    <t>ISM Non-Manufacturing Prices (Sep)</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</si>
  <si>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reading that is stronger than forecast is generally supportive (bullish) for the USD, while a weaker than forecast reading is generally negative (bearish) for the USD.
Historical impact on Assets: EURUSD | USDJPY</t>
  </si>
  <si>
    <t>Average Hourly Earnings (MoM) (Sep)</t>
  </si>
  <si>
    <t>Average Hourly Earnings measures the change in the amount of money businesses pay for labour, excluding the agricultural sector.
A reading that is stronger than forecast is generally supportive (bullish) for the USD, while a weaker than forecast reading is generally negative (bearish) for the USD.
Historical impact on Assets: EURUSD | USDJPY</t>
  </si>
  <si>
    <t>Nonfarm Payroll</t>
  </si>
  <si>
    <t>254K</t>
  </si>
  <si>
    <t>147K</t>
  </si>
  <si>
    <t>159k</t>
  </si>
  <si>
    <t xml:space="preserve">
Nonfarm Payrolls measures the change in the number of people employed during the prior month, excluding workers in the farming industry. Given that full employment is one of the Federal Reserves mandates, it is very closely watched.
A reading that is stronger than forecast is generally supportive (bullish) for the USD, while a weaker than forecast reading is generally negative (bearish) for the USD.
Bloomberg projects the US economy will have added 120,000 jobs in September, slighlty above the 118,000 added in August, while unemployment rate is expected to remain steady at 4.2%.
The US jobs report has attracted increased investor attention, especially after July's report revealed notable weakness in the labour market, sparking recession concerns and triggering a sharp stock market sell-off. However, markets soon recovered as the immediate risk of recession was reassessed.
As such, labour market data will be closely watched, and any underperformance could reignite fears of recession, potentially pushing the Federal Reserve to accelerate its rate cuts. This could weaken the US dollar and boost appeal of precious metals like silver.
It's also noting that markets have priced in a total rate cut of around 75 basis points by the end of the year, which according to Bloomberg, leaves room for a 50 basis point cut at one of the remaining meetings this year. 
Historical impact on Assets: EURUSD | USDJPY | XAGUSD</t>
  </si>
  <si>
    <t xml:space="preserve">
The Unemployment Rate measures the percentage of the total work force that is not working, yet actively seeking employment.
A reading that is higher than forecast is generally negative (bearish) for the USD, while a lower than forecast reading is generally supportive (bullish) for the USD.
Historical impact on Assets: EURUSD | USDJPY</t>
  </si>
  <si>
    <t>Source: Bloomberg, ADSS, News Articles, Company Research. Notes as of 29th September 2024, 6PM.</t>
  </si>
  <si>
    <t xml:space="preserve">The Reserve Bank of New Zealand (RBNZ) governor decides where to set the rate after consulting senior bank staff and external advisers. As short term interest rates are an important determinant of currency valuation, traders watch interest rate changes closely.
A reading that is stronger than forecast is generally supportive (bullish) for the NZD, while a weaker than forecast reading is generally negative (bearish) for the NZD.
Historical impact on Assets: AUDNZD | USDNZD </t>
  </si>
  <si>
    <t>5.810M</t>
  </si>
  <si>
    <t>2.000M</t>
  </si>
  <si>
    <t xml:space="preserve">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USOILX4</t>
  </si>
  <si>
    <t>10-Year Auction Note</t>
  </si>
  <si>
    <t xml:space="preserve">
The figures displayed in the calendar represent the yield on the Treasury Note auctioned.
U.S. Treasury Notes have maturities of two to ten years. Governments issue treasuries to borrow money to cover the gap between the amount they receive in taxes and the amount they spend to refinance existing debt and/or to raise capital. The rate on a Treasury Note represents the return an investor will receive by holding the note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t>
  </si>
  <si>
    <t>The Federal Open Market Committee (FOMC) Meeting Minutes are a detailed record of the committee's policy-setting meeting held about three weeks earlier. The minutes offer detailed insights regarding the FOMC's stance on monetary policy, so currency traders carefully examine them for clues regarding the outcome of future interest rate decisions.
Historical impact on Assets: USDJPY</t>
  </si>
  <si>
    <t>Core CPI (MoM) (Sep)</t>
  </si>
  <si>
    <t xml:space="preserve">
The Core Consumer Price Index (CPI) measures the changes in the price of goods and services, excluding food and energy. The Central bank pays very close attention to this figure in its role of maintaining price stability. Because the Fed believes that core inflation is a better gauge of underlying price pressures, it is more closely watched than overall inflation which tends to be more volatile.
A reading that is stronger than forecast is generally supportive (bullish) for the USD, while a weaker than forecast reading is generally negative (bearish) for the USD.
Historical impact on Assets: USDJPY</t>
  </si>
  <si>
    <t>CPI (YoY) (Sep)</t>
  </si>
  <si>
    <t xml:space="preserve">
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USD, while a weaker than forecast reading is generally negative (bearish) for the USD.
Historical impact on Assets: USDJPY</t>
  </si>
  <si>
    <t>258K</t>
  </si>
  <si>
    <t>B</t>
  </si>
  <si>
    <t xml:space="preserve">
The figures displayed in the calendar represent the yield on the Treasury Bond auctioned.
U.S. Treasury Bonds have maturities from ten up to 30 years. Governments issue treasuries to borrow money to cover the gap between the amount they receive in taxes and the amount they spend to refinance existing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t>
  </si>
  <si>
    <t>GDP (MoM) (Aug)</t>
  </si>
  <si>
    <t>Gross Domestic Product (GDP) measures the annualized change in the inflation-adjusted value of all goods and services produced by the economy. It is the broadest measure of economic activity and the primary indicator of the economy's health. A higher than expected reading should be taken as positive/bullish for the GBP, while a lower than expected reading should be taken as negative/bearish for the GBP.
Historical impact on Assets: GBPUSD</t>
  </si>
  <si>
    <t>PPI (MoM) (Sep)</t>
  </si>
  <si>
    <t>The Producer Price Index (PPI) measures a change in input prices of raw, semi-finished or finished goods and services. If input costs rise, some will be absorbed by the producer and some passed on to the consumer. Conversely, if input costs fall, some of the decline will be enjoyed as wider profit margins by the producer and some will be passed on to the consumer in the form of lower prices. Because PPI impacts consumer prices, it is watched by central bankers as part of fulfilling their mandate of price stability.
A reading that is stronger than forecast is generally supportive (bullish) for the USD, while a weaker than forecast reading is generally negative (bearish) for the USD.
Historical impact on Assets: USDJPY</t>
  </si>
  <si>
    <t>  Michigan 1-Year Inflation Expectations</t>
  </si>
  <si>
    <t>University of Michigan (UoM) Inflation Expectations measures the percentage that consumers expect the price of goods and services to change during the next 12 months. There are two versions of this data released two weeks apart,Preliminary and Revised. The preliminary release is the earliest so tends to have more impact.
A higher than expected reading should be taken as positive/bullish for the USD, while a lower than expected reading should be taken as negative/bearish for the USD.</t>
  </si>
  <si>
    <t>  Michigan 5-Year Inflation Expectations</t>
  </si>
  <si>
    <t xml:space="preserve">
The University of Michigan Inflation Expectations survey of consumers presents the median expected price changes for the next 5 years.
A reading that is stronger than forecast is generally supportive (bullish) for the USD, while a weaker than forecast reading is generally negative (bearish) for the USD.</t>
  </si>
  <si>
    <t xml:space="preserve">  Michigan Consumer Expectations</t>
  </si>
  <si>
    <t>The Michigan sentiment index includes two major components, a "current conditions" component and an "expectations" component. The current conditions component index is based on the answers to two standard questions and the expectations component index is based on three standard questions. This number is the expectations part of the overall index. A higher than expected number should be taken as positive to the USD, while a lower than expected number as negative. This is the final number.</t>
  </si>
  <si>
    <t xml:space="preserve">  Michigan Consumer Sentiment</t>
  </si>
  <si>
    <t>The University of Michigan Consumer Sentiment Index is composed of survey results comparing the relative level of both current and future economic conditions. There are two versions of this data released two weeks apart, preliminary and revised. The preliminary data tends to have a greater impact as it is more timely. The reading is compiled from a survey of around 500 consumers.
A reading that is stronger than forecast is generally supportive (bullish) for the USD, while a weaker than forecast reading is generally negative (bearish) for the USD.</t>
  </si>
  <si>
    <t>Source: Bloomberg, ADSS, News Articles, Company Research. Notes as of 5th October 2024, 8 PM.</t>
  </si>
  <si>
    <t>Sat</t>
  </si>
  <si>
    <t>Investors will follow the release of OPEC's monthly report this week.
This essential report explores the major factors affecting the global oil market, providing an in-depth analysis of key developments influencing global oil demand supply, and price stability for the current and upcoming year.
It's worth noting that oil prices corrected higher by the end of September and then rallied since the beginning of October - recouping some of its previous losses due to renewed geopolitical tensions in the Middle East. However, in the absence of further escalations, prices may fall once more with the return of Libyan oil to the market and the lack of signs of increased Chinese oil demand.
If the OPEC report suggests a potential rise in demand, it could lend support to oil prices, which struggle to remain above the $80 per barrel threshold.
Historical impact on Assets: USOILX4</t>
  </si>
  <si>
    <t>CPI (YoY) (Q3) (NZD)</t>
  </si>
  <si>
    <t>The New Zealand Consumer Price Index dropped from 4% in Q1 of 2024 to 3.3% in Q2 of the same year, prompting the Reserve Bank of New Zealand to lower interest rates by 50 basis points at its last meeting (bringing rates down from 5.25% to 4.75%)
With inflation likely to continue falling, Bloomberg reports that markets have already priced in a 50 basis point rate cut by the New Zealand Central Bank at its November meeting, with an additional 50 basis point cut expected in February next year, with a probability of up to 90%.
If inflation rises or remains stable around 3%, the Reserve Bank of New Zealand may slow the pace of rate cuts, which could strengthen the New Zealand dollar against other major currencies.
Historical impact on Assets: NZDJPY | GBPZND</t>
  </si>
  <si>
    <t>CPI (YoY) (Sep) (GBP)</t>
  </si>
  <si>
    <t>In the UK, YoY CPI held steady in August at 2.2%, while core CPI (excluding food and energy) increased from 3.3% in July to 3.6% in August. As a result, markets expect the Bank of England to cut rates, but more cautiously than its counterparts. Bloomberg suggests that a 25-basis point cut is priced in with over 90% certainity for the November meeting, but only 50% certainity for December. If core inflation remains stable or proves difficult to lower in the September report, investors may delay pricing in a full December rate cut until further data is available, which could strengthen the pound against currencies like the New Zealand dollar. 
Historical impact on Assets: GBPJPY | GBPNZD</t>
  </si>
  <si>
    <t>CPI (YoY) (Sep) (EUR)</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</si>
  <si>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EURJPY</t>
  </si>
  <si>
    <t>Deposit Facility Rate (Oct)</t>
  </si>
  <si>
    <t>ECB Interest Rate Decision (Oct)</t>
  </si>
  <si>
    <t>Bloomberg anticipates the ECB will lower interest rates by 25 basis points at its upcoming meeting, driven by a significant drop in overall inflation, which has reached its lowest level since April 2021. The consumer price index fell from 2.2% in August to 1.8% in September. 
Bloomberg also reports that markets have priced in a 25-basis point rate cut at the November meeting with about 95% certainity and similar cut in December with over 100% certainty. Any signal from the ECM president suggesting the continuation of this pace into next year could lead investors to expect further cuts, potentially weakening the euro while boosting European stocks like ESTOX
Historical impact on Assets: EURJPY | ESTOX</t>
  </si>
  <si>
    <t>Core Retail Sales (MoM) (Sep)</t>
  </si>
  <si>
    <t>Core Retail Sales measures the change in the total value of sales at the retail level in the U.S., excluding automobiles. It is an important indicator of consumer spending which accounts for a large percentage of US GDP.
A reading that is stronger than forecast is generally supportive (bullish) for the USD, while a weaker than forecast reading is generally negative (bearish) for the USD.
Historical impact on Assets: USDJPY</t>
  </si>
  <si>
    <t>260K</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</si>
  <si>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USDJPY</t>
  </si>
  <si>
    <t>Philadelphia Fed Manufacturing Index (Oct)</t>
  </si>
  <si>
    <t>The Philadelphia Federal Reserve Manufacturing Index measures the relative level of business conditions amongst manufacturers in the Federal reserve district. A level above zero on the index indicates improving conditions; below indicates worsening conditions. The data is compiled from a survey of about 250 manufacturers in the Philadelphia Federal Reserve district.
A reading that is stronger than forecast is generally supportive (bullish) for the USD, while a weaker than forecast reading is generally negative (bearish) for the USD.
Historical impact on Assets: USDJPY</t>
  </si>
  <si>
    <t>Retail Sales (MoM) (Sep)</t>
  </si>
  <si>
    <t>Retail Sales gauges the change in the aggregate value of sales at the retail level across the country. It is an important indicator of consumer spending accounting for the majority of overall economic activity.
A reading that is stronger than forecast is generally supportive (bullish) for the USD, while a weaker than forecast reading is generally negative (bearish) for the USD.
Historical impact on Assets: USDJPY</t>
  </si>
  <si>
    <t>The European Central Bank (ECB) press conference is held monthly, about 45 minutes after the Minimum Bid Rate is announced. The conference is approximately an hour long and has two parts. Firstly, a prepared statement is read, then the conference is open to press questions. The press conference examines the factors which affected the ECB's interest rate decision and deals with the overall economic outlook and inflation. Most importantly, it provides clues regarding future monetary policy. High levels of volatility can frequently be observed during the press conference as press questions lead to unscripted answers.
Historical impact on Assets: EURJPY</t>
  </si>
  <si>
    <t>-2.191M</t>
  </si>
  <si>
    <t>1.800M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</si>
  <si>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USOILX4</t>
  </si>
  <si>
    <t>GDP (YoY) (Q3)</t>
  </si>
  <si>
    <t>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CNY, while a weaker than forecast reading is generally negative (bearish) for the CNY.
Historical impact on Assets: USDCNY</t>
  </si>
  <si>
    <t>Source: Bloomberg, ADSS, News Articles, Company Research. Notes as of 13th October 2024, 8 PM.</t>
  </si>
  <si>
    <t>The Bank of Canada (BOC) is expected to cut rates by 50bps as price pressures ease.
Headline inflation declined more than expected to 1.6% last month. This combined with signs of a slowing economy, has convinced market participants that the BoC will go for a bigger 50bps cut next week. A reminder that the BoC has already cut rates by a cumulative 75bps since early June.
USDCAD has risen given this relative widening in rate cut expectations, with the pair trading up to 1.3800 from 1.3415 in early October.
Traders can expect significant volatility around and post the BoC release next Wednesday. 
Historical impact on Assets: USDCAD | CADJPY</t>
  </si>
  <si>
    <t>Existing Home Sales (Sep)</t>
  </si>
  <si>
    <t>3.88M</t>
  </si>
  <si>
    <t>Existing Home Sales measures the change in the annualised number of existing residential buildings that were sold during the prior month. This report helps to gauge the strength of the U.S. housing market and is an important indicator of overall economic strength.
A reading that is stronger than forecast is generally supportive (bullish) for the USD, while a weaker than forecast reading is generally negative (bearish) for the USD.
Historical impact on Assets: USDJPY</t>
  </si>
  <si>
    <t>Tesla Earnings</t>
  </si>
  <si>
    <t>Earnings result declaration after market close</t>
  </si>
  <si>
    <t>Composite PMI (Oct) P</t>
  </si>
  <si>
    <t>Sterling pairs have seen several weeks of weakness following Fed's 50bps cut in September where GBPUSD traded a high of 1.3433_x000b__x000b_We have seen a slew of robust US data releases including strong payrolls and higher-than-expected CPI casting doubts on the aggressive price cuts priced in for the next 12 months._x000b_In addition to stronger US data, UK rate cut expectations have ramped up with interest rate futures showing a 90% chance of two BOE 25bps cuts by year-end._x000b__x000b_This week has seen GBPUSD test key support around 1.2990, which has been held for now. On Friday we again dropped below 1.30 before stronger-than-expected retail sales which gave GBPUSD a boost and traded up to a high of 1.3070</t>
  </si>
  <si>
    <t>Manufacturing PMI (Oct) P</t>
  </si>
  <si>
    <t>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Historical impact on Assets: USDJPY</t>
  </si>
  <si>
    <t>Services PMI (Oct) P</t>
  </si>
  <si>
    <t>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Historical impact on Assets: USDJPY</t>
  </si>
  <si>
    <t>New Home Sales (Sep)</t>
  </si>
  <si>
    <t>717K</t>
  </si>
  <si>
    <t>New Home Sales measures the annualised number of new single-family homes that were sold during the prior month. When it's released ahead of Existing Home Sales, this report tends to have more impact because the two reports are highly correlated.
A reading that is stronger than forecast is generally supportive (bullish) for the USD, while a weaker than forecast reading is generally negative (bearish) for the USD.
Historical impact on Assets: USDJPY</t>
  </si>
  <si>
    <t>Durable Goods Orders (MoM) (Sep) P</t>
  </si>
  <si>
    <t>Durable Goods Orders reports the change in the total value of new orders for long lasting manufactured goods, including transportation items.
A reading that is stronger than forecast is generally supportive (bullish) for the USD, while a weaker than forecast reading is generally negative (bearish) for the USD.
Historical impact on Assets: USDJPY</t>
  </si>
  <si>
    <t>Source: Bloomberg, ADSS, News Articles, Company Research. Notes as of 20th October 2024, 8 PM.</t>
  </si>
  <si>
    <t>CB Consumer Confidence (Oct)</t>
  </si>
  <si>
    <t>Conference Board (CB) Consumer Confidence measures the level of confidence consumers have in the economy. When consumers are optimistic, they tend to spend more which increases consumption and overall economic growth.
A reading that is stronger than forecast is generally supportive (bullish) for the USD, while a weaker than forecast reading is generally negative (bearish) for the USD. 
Historical impact on Assets: USDJPY</t>
  </si>
  <si>
    <t>JOLTs Job Openings (Sep)</t>
  </si>
  <si>
    <t>7.920M</t>
  </si>
  <si>
    <t>A survey done by the US Bureau of Labor Statistics to help measure job vacancies. It collects data from employers about their businesses' employment, job openings, recruitment, hires and separations.
JOLTS defines Job Openings as all positions that are open (not filled) on the last business day of the month. A job is "open" only if it meets all three of the following conditions:
1. A specific position exists and there is work available for that position.
2. The job could start within 30 days, whether or not the establishment finds a suitable candidate during that time.
3. There is active recruiting for workers from outside the establishment location that has the opening.
A reading that is stronger than forecast is generally supportive (bullish) for the USD, while a weaker than forecast reading is generally negative (bearish) for the USD.
Historical impact on Assets: USDJPY</t>
  </si>
  <si>
    <t>Alphabet Earnings Report</t>
  </si>
  <si>
    <t>Earning report scheduled to be released post market close.</t>
  </si>
  <si>
    <t>CPI (YoY) (Q3) (AUD)</t>
  </si>
  <si>
    <t>Investors are closely monitoring the release of Australia's CPI data for Q3.
During the 2nd quarter, Australian inflation rose to 3.8%, leading markets to dismiss the likelihood the Reserve Bank of Australia would cut interest rates in Q3. As a result, the Australian dollar strengthened, gaining around 2.6% against the euro and 3.6% against the US dollar.
Bloomberg reports that inflation is projected to drop to 3.5% in Q3, which remains above the 2% target. A larger-than-expected decline could prompt Australian policymakers to consider interest rate cuts, potentially weakening the Australian dollar against other major currencies.
Historical impact on Assets: EURAUD | AUDUSD | AUDJPY</t>
  </si>
  <si>
    <t>German GDP (QoQ) (Q3) P</t>
  </si>
  <si>
    <t>Gross Domestic Product (GDP) is the broadest measure of economic activity and is a key indicator of economic health. The quarterly percent changes in GDP show the growth rate of the economy as a whole.
A reading that is stronger than forecast is generally supportive (bullish) for the EUR, while a weaker than forecast reading is generally negative (bearish) for the EUR.
Historical impact on Assets: EURJPY</t>
  </si>
  <si>
    <t>GDP (YoY) (EUR)</t>
  </si>
  <si>
    <t>Traders await the preliminary Q3 European GDP data on the same day. The European economy grew by 0.6% in Q2. If growth falls short of this figure, it could reinforce market expectations that the European Central Bank may need to stimulate the economy further through rate cuts, potentially weighing on the euro's value against currencues like the Australian dollar.
Historical impact on Assets: EURJPY | EURAUD | EURUSD</t>
  </si>
  <si>
    <t>Autumn Forecast Statement</t>
  </si>
  <si>
    <t>The Autumn Statement of the British Government, also known as the "mini-budget", is one of the two statements HM Treasury makes each year to Parliament upon publication of economic forecasts. It usually involves speeches in the House of Commons by the Chancellor of the Exchequer.
Historical impact on Assets: GBPJPY</t>
  </si>
  <si>
    <t>ADP Nonfarm Employment Change (Oct)</t>
  </si>
  <si>
    <t>101K</t>
  </si>
  <si>
    <t xml:space="preserve">
ADP is performs payroll services for its clients. The ADP National Employment Report is a measure of the monthly change in non-farm, private employment, based on the payroll data of approximately 400,000 U.S. business clients. The release, two days ahead of government data, is used as a predictor of the government's Labour Market Report.
A reading that is stronger than forecast is generally supportive (bullish) for the USD, while a weaker than forecast reading is generally negative (bearish) for the USD.
Historical impact on Assets: USDJPY</t>
  </si>
  <si>
    <t>GDP (QoQ) (Q3) P</t>
  </si>
  <si>
    <t>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Historical impact on Assets: USDJPY</t>
  </si>
  <si>
    <t>German CPI (MoM) (Oct) P</t>
  </si>
  <si>
    <t>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EURJPY</t>
  </si>
  <si>
    <t>5.474M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</si>
  <si>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USOilRoll</t>
  </si>
  <si>
    <t>Meta Earnings Report</t>
  </si>
  <si>
    <t>Manufacturing PMI (Oct) (CNY)</t>
  </si>
  <si>
    <t>China Manufacturing Purchasing Managers Index (PMI) provides an early indication each month of economic activities in the Chinese manufacturing sector. It is compiled by China Federation of Logistics &amp; Purchasing (CFLP) and China Logistics Information Centre (CLIC), based on data collected by the National Bureau of Statistics (NBS).Li &amp; Fung Research Centre is responsible for drafting and disseminating the English PMI report. Every month questionnaires are sent to over 700 manufacturing enterprises all over China. The data presented here is compiled from the enterprises responses about their purchasing activities and supply situations. The PMI should be compared to other economic data sources when used in decision-making.
A reading that is stronger than forecast is generally supportive (bullish) for the CNY , while a weaker than forecast reading is generally negative (bearish) for the CNY.
Historical impact on Assets: USDCNY</t>
  </si>
  <si>
    <t xml:space="preserve">
Bank of Japan (BOJ) policy board publishes its decision about where to set the target overnight rate. As short term interest rates are an important determinant of currency valuation, traders watch interest rate changes closely. A reading that is stronger than forecast is generally supportive (bullish) for the JPY, while a weaker than forecast reading is generally negative (bearish) for the JPY.
Historical impact on Assets: USDJPY</t>
  </si>
  <si>
    <t>CPI (YoY) (Oct) P (EUR)</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</si>
  <si>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EURJPY</t>
  </si>
  <si>
    <t>Core PCE Price Index (YoY) (Sep)</t>
  </si>
  <si>
    <t>The Core PCE price Index is the less volatile measure of the PCE price index which excludes the more volatile and seasonal food and energy prices. The impact on the currency may go both ways, a rise in inflation may lead to a rise in interest rates and a rise in local currency, on the other hand, during recession, a rise in inflation may lead to a deepened recession and therefore a fall in local currency.
Historical impact on Assets: USDJPY</t>
  </si>
  <si>
    <t>Core PCE Price Index (MoM) (Sep)</t>
  </si>
  <si>
    <t>The Core Personal Consumption Expenditure (PCE) Price Index measures the changes in the price of goods and services purchased by consumers for the purpose of consumption, excluding food and energy. Unlike the fixed-weight CPI, PCE is chain-weighted and thus adjusts to changing consumer behaviour. Core PCE is the Fed's preferred inflation measure and thus receives greater attention.
A reading that is stronger than forecast is generally supportive (bullish) for the USD, while a weaker than forecast reading is generally negative (bearish) for the USD.
Historical impact on Assets: USDJPY</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</si>
  <si>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USDJPY</t>
  </si>
  <si>
    <t>Chicago PMI (Oct)</t>
  </si>
  <si>
    <t>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Historical impact on Assets: USDJPY</t>
  </si>
  <si>
    <t>Amazon earnings report</t>
  </si>
  <si>
    <t>Earnings report scheduled to be released post market close.</t>
  </si>
  <si>
    <t>Apple earnings report</t>
  </si>
  <si>
    <t>The markets will closely watch the release of Apple's Q4 earnings report.
The report may highlight Apple's initiative to incorporate artificial intelligence into its devices, particularly the iPhones launched last September, as well as developers' feedback and the potential of this initiative.
Apple's previous quarter earnings per share surpassed expectations of 1.34, reaching 1.40 with a positive growth of 0.14%. For the current quarter, Bloomberg forecasts EPS of 1.59 and quarterly revenues of $94.33 billion.
Any figures below expectations could negatively impact Apple's stock, which may affect the US500 index, where Apple is a key component, and vice verse.
Historical impact on Assets: UTI100Roll | AAPL | US500</t>
  </si>
  <si>
    <t>Average Hourly Earnings (MoM) (Oct)</t>
  </si>
  <si>
    <t>Before the week concludes, traders will wait for the release oftthe US jobs report for October.
Bloomberg forecasts the US economy may add 135,000 jobs in October, a decrease from September's unexpectedly strong report, which showed the addition of 254,000 jobs and a drop in the unemployment rate to 4.1%
Stronger-than-expected figures could bolster the Federal Reserve's confidence in the resilience of the US economy, potentially slowing the pace of interest rate cuts. This would likely support the US dollar while negatively impacting dollar-related commodities like gold, which recently reached record highs, surpassing $2,700 per ounce.
Historical impact on Assets: USDJPY | XAUUSD</t>
  </si>
  <si>
    <t>Nonfarm Payrolls (Oct)</t>
  </si>
  <si>
    <t>111K</t>
  </si>
  <si>
    <t>Unemployment Rate (Oct)</t>
  </si>
  <si>
    <t>ISM Manufacturing PMI (Oct)</t>
  </si>
  <si>
    <t>The Institute of Supply Management (ISM) Manufacturing Purchasing Managers Index (PMI) Report on Business is based on data compiled from monthly replies to questions asked of purchasing and supply executives in over 400 industrial companies across the United States. For each of the indicators measured (New Orders, Backlog of Orders, New Export Orders, Imports, Production, Supplier Deliveries, Inventories, Customers Inventories, Employment, and Prices), a diffusion index is calculated by adding the percent of positive responses plus one-half of those responding the same (considered positive). The resulting single index number is then seasonally adjusted.
The PMI is a composite index based on the seasonally adjusted diffusion indices for five of the indicators with differing weights: New Orders --30% Production --25% Employment --20% Supplier Deliveries --15% and Inventories -- 10%.
A reading that is stronger than forecast is generally supportive (bullish) for the USD, while a weaker than forecast reading is generally negative (bearish) for the USD.
Historical impact on Assets: USDJPY</t>
  </si>
  <si>
    <t>ISM Manufacturing Prices (Oct)</t>
  </si>
  <si>
    <t>The Institute of Supply Management (ISM) Manufacturing Purchasing Managers Index (PMI) Report on Business is based on data compiled from monthly replies to questions asked of purchasing and supply executives in over 400 industrial companies. For each of the indicators measured (New Orders, Backlog of Orders, New Export Orders, Imports, Production, Supplier Deliveries, Inventories, Customers Inventories, Employment, and Prices), this report shows the percentage reporting each response, the net difference between the number of responses in the positive economic direction and the negative economic direction and the diffusion index. Responses are raw data and are never changed.
The diffusion index includes the percent of positive responses plus one-half of those responding the same (considered positive). The resulting single index number is then seasonally adjusted to allow for the effects of repetitive intra-year variations resulting primarily from normal differences in weather conditions, various institutional arrangements, and differences attributable to non-moveable holidays. All seasonal adjustment factors are supplied by the U.S. Department of Commerce and are subject annually to relatively minor changes when conditions warrant them.
The PMI is a composite index based on the seasonally adjusted diffusion indices for five of the indicators with varying weights: New Orders --30% Production --25% Employment --20% Supplier Deliveries --15% and Inventories -- 10%.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higher than expected reading should be taken as positive/bullish for the USD, while a lower than expected reading should be taken as negative/bearish for the USD.
Historical impact on Assets: USDJPY</t>
  </si>
  <si>
    <t>Manufacturing PMI (Oct)</t>
  </si>
  <si>
    <t>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Historical impact on Assets: USDJPY</t>
  </si>
  <si>
    <t>RBA Interest Rate Decision (Nov)</t>
  </si>
  <si>
    <t>The Reserve Bank of Australia (RBA) reports its decision on where to set the benchmark interest rate. As short term interest rates are an important determinant of currency valuation, traders watch interest rate changes closely.
A reading that is stronger than forecast is generally supportive (bullish) for the AUD, while a weaker than forecast reading is generally negative (bearish) for the AUD.
Historical impact on Assets: AUDPY</t>
  </si>
  <si>
    <t>US Presidential Election</t>
  </si>
  <si>
    <t xml:space="preserve">
Once every four years, U.S. voters cast ballots for a slate of electors of the U.S. Electoral College, who in turn directly elect the President and Vice President. The most recent presidential election occurred on November 3, 2020, with the next one scheduled for November 5, 2024.
Historical impact on Assets: UTI100Roll</t>
  </si>
  <si>
    <t>Services PMI (Oct)</t>
  </si>
  <si>
    <t>ISM Non-Manufacturing PMI (Oct)</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</si>
  <si>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NMI is a composite index based on the diffusion indexes for four of the indicators with equal weights: Business Activity (seasonally adjusted), New Orders (seasonally adjusted), Employment (seasonally adjusted) and Supplier Deliveries.
A reading above 50 percent indicates the non-manufacturing sector economy is generally expanding; below 50 percent indicates the non-manufacturing sector is generally contracting. Given the large proportion of the US economy engaged in the services sector, this report offers insights into the health of the overall US economy.
A reading that is stronger than forecast is generally supportive (bullish) for the USD, while a weaker than forecast reading is generally negative (bearish) for the USD.
Historical impact on Assets: USDJPY</t>
  </si>
  <si>
    <t>ISM Non-Manufacturing Prices (Oct)</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</si>
  <si>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reading that is stronger than forecast is generally supportive (bullish) for the USD, while a weaker than forecast reading is generally negative (bearish) for the USD.
Historical impact on Assets: USDJPY</t>
  </si>
  <si>
    <t>The figures displayed in the calendar represent the yield on the Treasury Note auctioned.
U.S. Treasury Notes have maturities of two to ten years. Governments issue treasuries to borrow money to cover the gap between the amount they receive in taxes and the amount they spend to refinance existing debt and/or to raise capital. The rate on a Treasury Note represents the return an investor will receive by holding the note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Historical impact on Assets: USDJPY</t>
  </si>
  <si>
    <t>-0.515M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</si>
  <si>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USOilRoll</t>
  </si>
  <si>
    <t>30-Year Note Auction</t>
  </si>
  <si>
    <t>The figures displayed in the calendar represent the yield on the Treasury Bond auctioned.
U.S. Treasury Bonds have maturities from ten up to 30 years. Governments issue treasuries to borrow money to cover the gap between the amount they receive in taxes and the amount they spend to refinance existing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Historical impact on Assets: USDJPY</t>
  </si>
  <si>
    <t>BoE Interest Rate Decision (Nov)</t>
  </si>
  <si>
    <t>Bank of England (BOE) monetary policy committee members vote on where to set the Bank Rate. Traders watch interest rate changes closely because short term interest rates are the primary factor in currency valuation.
A reading that is stronger than forecast is generally supportive (bullish) for the GBP, while a weaker than forecast reading is generally negative (bearish) for the GBP.
Historical impact on Assets: GBPJPY</t>
  </si>
  <si>
    <t>220K</t>
  </si>
  <si>
    <t>216K</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</si>
  <si>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USDJPY</t>
  </si>
  <si>
    <t>Federal Open Market Committee (FOMC) members vote on where to set the target interest rate. Traders watch interest rate changes closely as relative short term interest rates are a primary factor in currency valuation.
A reading that is stronger than forecast is generally supportive (bullish) for the USD, while a weaker than forecast reading is generally negative (bearish) for the USD.
A continued easing of inflation and robust labour market could give the Fed more room to implement rate cuts without stoking inflation fears, supporting the case for a soft landing.
Historical impact on Assets: USDJPY | XAGUSD</t>
  </si>
  <si>
    <t xml:space="preserve">
The U.S. Federal Reserve's Federal Open Market Committee (FOMC) statement is the primary tool the panel uses to communicate with investors about monetary policy. It contains the outcome of the vote on interest rates, discusses the economic outlook and offers clues on the outcome of future votes.
A more dovish than expected statement could be taken as negative/bearish for the USD, while a more hawkish than expected statement could be taken as positive/bullish for the USD.
Historical impact on Assets: USDJPY | XAGUSD</t>
  </si>
  <si>
    <t>Historical impact on Assets: USDJPY | XAGUSD</t>
  </si>
  <si>
    <t>Source: Bloomberg, ADSS, News Articles, Company Research. Notes as of 4th November 2024, 9 AM.</t>
  </si>
  <si>
    <t>German CPI (MoM) (Oct)</t>
  </si>
  <si>
    <t>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EURJPY | EURUSD</t>
  </si>
  <si>
    <t>Core CPI (MoM) (Oct)</t>
  </si>
  <si>
    <t>The Core Consumer Price Index (CPI) measures the changes in the price of goods and services, excluding food and energy. The Central bank pays very close attention to this figure in its role of maintaining price stability. Because the Fed believes that core inflation is a better gauge of underlying price pressures, it is more closely watched than overall inflation which tends to be more volatile.
A reading that is stronger than forecast is generally supportive (bullish) for the USD, while a weaker than forecast reading is generally negative (bearish) for the USD.
Historical impact on Assets: USDJPY | EURUSD</t>
  </si>
  <si>
    <t>CPI (YoY) (Oct)</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</si>
  <si>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USD, while a weaker than forecast reading is generally negative (bearish) for the USD.
Historical impact on Assets: USDJPY | EURUSD</t>
  </si>
  <si>
    <t>CPI (MoM) (Oct)</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</si>
  <si>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USDJPY | EURUSD</t>
  </si>
  <si>
    <t>PPI (MoM) (Oct)</t>
  </si>
  <si>
    <t>The Producer Price Index (PPI) measures a change in input prices of raw, semi-finished or finished goods and services. If input costs rise, some will be absorbed by the producer and some passed on to the consumer. Conversely, if input costs fall, some of the decline will be enjoyed as wider profit margins by the producer and some will be passed on to the consumer in the form of lower prices. Because PPI impacts consumer prices, it is watched by central bankers as part of fulfilling their mandate of price stability.
A reading that is stronger than forecast is generally supportive (bullish) for the USD, while a weaker than forecast reading is generally negative (bearish) for the USD.
Historical impact on Assets: USDJPY | EURUSD</t>
  </si>
  <si>
    <t>2.149M</t>
  </si>
  <si>
    <t>GDP (QoQ) (Q3) P (Japan)</t>
  </si>
  <si>
    <t>Gross Domestic Product (GDP) measures the change in the inflation-adjusted value of all goods and services produced by the economy. It is the broadest measure of economic activity and the primary indicator of the economy's health.
A reading that is stronger than forecast is generally supportive (bullish) for the JPY, while a weaker than forecast reading is generally negative (bearish) for the JPY.
Historical impact on Assets: USDJPY</t>
  </si>
  <si>
    <t>GDP (YoY) (Q3) P (UK)</t>
  </si>
  <si>
    <t>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GBP, while a weaker than forecast reading is generally negative (bearish) for the GBP.
Historical impact on Assets: GBPJPY</t>
  </si>
  <si>
    <t>GDP (MoM) (Sep) (UK)</t>
  </si>
  <si>
    <t xml:space="preserve">
Gross Domestic Product (GDP) measures the annualized change in the inflation-adjusted value of all goods and services produced by the economy. It is the broadest measure of economic activity and the primary indicator of the economy's health. A higher than expected reading should be taken as positive/bullish for the GBP, while a lower than expected reading should be taken as negative/bearish for the GBP.
Historical impact on Assets: GBPJPY</t>
  </si>
  <si>
    <t>GDP (QoQ) (Q3) P (UK)</t>
  </si>
  <si>
    <t xml:space="preserve">
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GBP, while a weaker than forecast reading is generally negative (bearish) for the GBP.
Historical impact on Assets: GBPJPY</t>
  </si>
  <si>
    <t>Core Retail Sales (MoM) (Oct)</t>
  </si>
  <si>
    <t>Retail Sales (MoM) (Oct)</t>
  </si>
  <si>
    <t xml:space="preserve">
Retail Sales gauges the change in the aggregate value of sales at the retail level across the country. It is an important indicator of consumer spending accounting for the majority of overall economic activity.
A reading that is stronger than forecast is generally supportive (bullish) for the USD, while a weaker than forecast reading is generally negative (bearish) for the USD.
Historical impact on Assets: USDJPY</t>
  </si>
  <si>
    <t>Source: Bloomberg, ADSS, News Articles, Company Research. Notes as of 11th November 2024, 8 AM.</t>
  </si>
  <si>
    <t>EUR CPI (YoY) (Oct)</t>
  </si>
  <si>
    <t>The YoY inflation headline fell to 1.7% in September primarily due to lower energy prices. Markets now anticipate the European Central Bank (ECB) may continue its rate-cutting trajectory through this year, potentially extending into Q1 of next year. 
Bloomberg forecasts suggest that the YoY CPI of October may stabilize at 2.0%, keeping current market expectations intact. A further drop in inflation could prompt markets to factor in additional rate cuts in Q2 2025, which may exert downward presurre on the euro against major currencies. 
It should be noted that over the past two weeks, the euro has lost approximately 2.5% of its value against the US dollar, largely driven by the dollar's stregth following Trump's returm to power, which raises concerns about overshooting inflation rates under his proposed policies. 
Historical impact on Assets: EURJPY | EURUSD | EURCAD</t>
  </si>
  <si>
    <t>CAD CPI (YoY)</t>
  </si>
  <si>
    <t>In September, the YoY inflation headline reached a three-and-a-half-year low of 1.6% prompting the Bank of Canada to cut rates by 50 basis points at its last meeting. Markets expect a further 25 basis-point cut by December, followed by an addiitonal 25 basis points early next year. 
According to Bloomberg, Canadian CPI may increase from 1.6% in September to 1.9% in October. Any data below expectations could reinforce market predictions for further rate cuts next year, potentially weakening the Canadian dollar against major currencies like the euro. 
Historical impact on Assets: EURCAD</t>
  </si>
  <si>
    <t>GBP CPI (YoY) (Oct)</t>
  </si>
  <si>
    <t>The YoY inflation rate dropeed to a three-year low of 1.7% in September, which encouraged the Bank of England's Monetary Policy Committee to lower rates by 25 basis points in its last meeting.
Bloomberg predicts the YoY inlfation rate could rise to 2.1% in October. However, if the data falls below expectations, it could motivate furhter rate cuts by the Bank of England in the coming year, likely boosting stock pices and the UK100 index.
Historical impact on Assets: GBPJPY | GBPUSD | UK100Roll</t>
  </si>
  <si>
    <t>2.089M</t>
  </si>
  <si>
    <t>NVIDIA's Q4 Earnings Report</t>
  </si>
  <si>
    <t>According to Bloomberg, investors expect NVIDIA to report $32.97 billion of revenue with earnings per share of approximately 0.75.
If results fall below these expectations, it may impact Nvidia’s stock performance and, consequently, the US500 index, as NVIDIA is a key component.
Notably, NVIDIA overtook Apple in market capitalization this month, reaching $3.44 trillion compared to Apple’s $3.37 trillion – although Apple’s share price remains higher.
Historical impact on Assets: US500 | UT100</t>
  </si>
  <si>
    <t>215K</t>
  </si>
  <si>
    <t>217K</t>
  </si>
  <si>
    <t>Philadelphia Fed Manufacturing Index (Nov)</t>
  </si>
  <si>
    <t>_x000b_The Philadelphia Federal Reserve Manufacturing Index measures the relative level of business conditions amongst manufacturers in the Federal reserve district. A level above zero on the index indicates improving conditions; below indicates worsening conditions. The data is compiled from a survey of about 250 manufacturers in the Philadelphia Federal Reserve district._x000b__x000b_A reading that is stronger than forecast is generally supportive (bullish) for the USD, while a weaker than forecast reading is generally negative (bearish) for the USD._x000b__x000b_Historical impact on Assets: USDJPY | EURUSD 
Historical impact on Assets: USDJPY | EURUSD</t>
  </si>
  <si>
    <t>Existing Home Sales (Oct)</t>
  </si>
  <si>
    <t>3.84M</t>
  </si>
  <si>
    <t>Existing Home Sales measures the change in the annualised number of existing residential buildings that were sold during the prior month. This report helps to gauge the strength of the U.S. housing market and is an important indicator of overall economic strength.
A reading that is stronger than forecast is generally supportive (bullish) for the USD, while a weaker than forecast reading is generally negative (bearish) for the USD.
Historical impact on Assets: USDJPY | EURUSD</t>
  </si>
  <si>
    <t>German GDP (QoQ) (Q3)</t>
  </si>
  <si>
    <t>Gross Domestic Product (GDP) is the broadest measure of economic activity and is a key indicator of economic health. The quarterly percent changes in GDP show the growth rate of the economy as a whole.
A reading that is stronger than forecast is generally supportive (bullish) for the EUR, while a weaker than forecast reading is generally negative (bearish) for the EUR.
Historical impact on Assets: EURJPY | EURUSD</t>
  </si>
  <si>
    <t>Manufacturing PMI (Nov) P</t>
  </si>
  <si>
    <t>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Historical impact on Assets: USDJPY | EURUSD</t>
  </si>
  <si>
    <t>Services PMI (Nov) P</t>
  </si>
  <si>
    <t>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Historical impact on Assets: USDJPY | EURUSD</t>
  </si>
  <si>
    <t>Source: Bloomberg, ADSS, News Articles, Company Research. Notes as of 17th November 2024, 9 PM.</t>
  </si>
  <si>
    <t>CB Consumer Confidence (Nov)</t>
  </si>
  <si>
    <t>Conference Board (CB) Consumer Confidence measures the level of confidence consumers have in the economy. When consumers are optimistic, they tend to spend more which increases consumption and overall economic growth.
A reading that is stronger than forecast is generally supportive (bullish) for the USD, while a weaker than forecast reading is generally negative (bearish) for the USD.
Historical impact on Assets: USDJPY | EURUSD</t>
  </si>
  <si>
    <t>New Home Sales (Oct)</t>
  </si>
  <si>
    <t>738K</t>
  </si>
  <si>
    <t>New Home Sales measures the annualised number of new single-family homes that were sold during the prior month. When it's released ahead of Existing Home Sales, this report tends to have more impact because the two reports are highly correlated.
A reading that is stronger than forecast is generally supportive (bullish) for the USD, while a weaker than forecast reading is generally negative (bearish) for the USD.
Historical impact on Assets: USDJPY | EURUSD</t>
  </si>
  <si>
    <t>The Federal Open Market Committee (FOMC) Meeting Minutes are a detailed record of the committee's policy-setting meeting held about three weeks earlier. The minutes offer detailed insights regarding the FOMC's stance on monetary policy, so currency traders carefully examine them for clues regarding the outcome of future interest rate decisions.
Historical impact on Assets: USDJPY | EURUSD</t>
  </si>
  <si>
    <t>New Zealand's inflation rate has significantly declined, dropping from 3.3% in Q2 to 2.2% in Q3. This sharp reduction has paved the way for the RBNZ to ease monetary policy, potentially lowering rates from restrictive levels to a neutral stance that neither stimulates nor constrains economic growth.
Bloomberg predicts a 50-basis-point rate cut at the upcoming RBNZ meeting. A larger reduction of upto 75 basis points remains possible in response to weaker economic performance. If the RBNZ opts for the larger cut, from 4.75% to 4.00%, it could lead to the depreciation of the New Zealand dollar against major currencies like the US dollar, as markets have already priced in a 50-basis-point cut. 
Historical impact on Assets: AUDNZD | NZDJPY | NZDUSD</t>
  </si>
  <si>
    <t>Durable Goods Orders (MoM) (Oct) P</t>
  </si>
  <si>
    <t>Durable Goods Orders reports the change in the total value of new orders for long lasting manufactured goods, including transportation items.
A reading that is stronger than forecast is generally supportive (bullish) for the USD, while a weaker than forecast reading is generally negative (bearish) for the USD.
Historical impact on Assets: USDJPY | EURUSD</t>
  </si>
  <si>
    <t>US GDP (QoQ) (Q3) P</t>
  </si>
  <si>
    <t>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Historical impact on Assets: USDJPY | EURUSD</t>
  </si>
  <si>
    <t>213K</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</si>
  <si>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USDJPY | EURUSD</t>
  </si>
  <si>
    <t>Chicago PMI</t>
  </si>
  <si>
    <t>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Historical impact on Assets: USDJPY | EURUSD</t>
  </si>
  <si>
    <t>Core PCE Price Index (YoY) (Oct)</t>
  </si>
  <si>
    <t>The Personal Consumption Expenditure, alongside the US jobs report for November (set to be released for December 6), will be pivotal in determining whether the Federal Reserve opts for a 25-basis-points rate hike at its final meeting of the year.
The upcoming jobs report will shed light on whether the labour market's softening in November, a temporary effect of strikes and adverse weather conditions or a sign of a broader economic slowdown could warrant additional stimulus through rate cuts. 
According to Bloomberg, the YoY PCE is projected to increase from 2.1% in September to 2.3% in October, while the Core Index is expected to edge up from 2.7% to 2.8% during the same period. Any data falling short of these expectations could strengthen the case for rate cuts at the December meeting, potentially weakening the dollar while boosting precious metal prices such as silver. 
Historical impact on Assets: USDJPY | EURUSD | XAGUSD</t>
  </si>
  <si>
    <t>Core PCE Price Index (MoM) (Oct)</t>
  </si>
  <si>
    <t>0.545M</t>
  </si>
  <si>
    <t xml:space="preserve">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USOilRoll </t>
  </si>
  <si>
    <t>German CPI (MoM) (Nov) P</t>
  </si>
  <si>
    <t xml:space="preserve">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EURJPY | EURUSD </t>
  </si>
  <si>
    <t>CHF GDP (QoQ) (Q3)</t>
  </si>
  <si>
    <t>Switzerland's economy expanded by 1.8% in the second quarter, but a slowdown in growth could further suppress inflation, which dropped from 0.8% in September to 0.6% in October. This trend could prompt the Swiss National Bank to consider additional interest rate cuts. 
Markets have already priced in a 25-basis-point cut by the Swiss National Bank. However, weak growth may lead to expectations of a more aggresive 50-basis-point reduction, potentially boosting Swiss index prices. 
Historical impact on Assets: Swiss Market Index | CHFJPY</t>
  </si>
  <si>
    <t>EUR CPI (YoY) (Nov) P</t>
  </si>
  <si>
    <t xml:space="preserve">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EURJPY | EURUSD </t>
  </si>
  <si>
    <t>Manufacturing PMI (Nov)</t>
  </si>
  <si>
    <t xml:space="preserve">China Manufacturing Purchasing Managers Index (PMI) provides an early indication each month of economic activities in the Chinese manufacturing sector. It is compiled by China Federation of Logistics &amp; Purchasing (CFLP) and China Logistics Information Centre (CLIC), based on data collected by the National Bureau of Statistics (NBS).Li &amp; Fung Research Centre is responsible for drafting and disseminating the English PMI report. Every month questionnaires are sent to over 700 manufacturing enterprises all over China. The data presented here is compiled from the enterprises responses about their purchasing activities and supply situations. The PMI should be compared to other economic data sources when used in decision-making.
A reading that is stronger than forecast is generally supportive (bullish) for the CNY , while a weaker than forecast reading is generally negative (bearish) for the CNY.
Historical impact on Assets: USDCNH </t>
  </si>
  <si>
    <t>Source: Bloomberg, ADSS, News Articles, Company Research. Notes as of 25th November 2024, 9 AM.</t>
  </si>
  <si>
    <t xml:space="preserve"> Mon </t>
  </si>
  <si>
    <t>JPY GDP (QoQ) (Q3)</t>
  </si>
  <si>
    <t xml:space="preserve">Gross Domestic Product (GDP) measures the change in the inflation-adjusted value of all goods and services produced by the economy. It is the broadest measure of economic activity and the primary indicator of the economy's health._x000b_
_x000b_A reading that is stronger than forecast is generally supportive (bullish) for the JPY, while a weaker than forecast reading is generally negative (bearish) for the JPY._x000b_
_x000b_Historical impact on Assets: USDJPY </t>
  </si>
  <si>
    <t>RBA Interest Rate Decision (Dec)</t>
  </si>
  <si>
    <t>Australian inflation rates dropped significantly from 3.8% in Q2 to 2.8% in Q3, increasing the likelihood that the RBA may consider reducing rates to levels that neither hinder nor overly stimulate economic growth. 
Bloomberg forecasts suggest that the RBA could hold interest rates steady at this meeting. Attention will then shift to the central bank governor’s press conference, where hints about future monetary policy could emerge. Any indication that rate cuts are approaching, could weigh on the Australian dollar against major currencies, including the Japanese yen, which is currently buoyed by expectations of a potential rate hike by the Bank of Japan._x000b_
_x000b_Historical impact on Assets: AUDUSD | AUDJPY</t>
  </si>
  <si>
    <t>German CPI (MoM) (Nov)</t>
  </si>
  <si>
    <t>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stability._x000b__x000b_A reading that is stronger than forecast is generally supportive (bullish) for the EUR, while a weaker than forecast reading is generally negative (bearish) for the EUR._x000b_
_x000b_Historical impact on Assets: EURUSD | EURJPY</t>
  </si>
  <si>
    <t>USD Core CPI (MoM) (Nov)</t>
  </si>
  <si>
    <t>Bloomberg expects US inflation levels to rise slightly, from 2.6% in October to 2.7% in November, while core inflation is projected to remain stable at 3.3%.
Despite inflation moving contrary to the Federal Reserve’s targets, markets are pricing in a 75% probability of a 25-basis point rate cut at the next meeting. A lower-than-expected inflation rate, particularly in the core index, could reinforce this expectation and increase the likelihood of further rate cut in March. In this scenario, US stock indices, including the S&amp;P500 – which recently surpassed the 6,000 threshold – could benefit. _x000b_
_x000b_Historical impact on Assets: USDJPY | EURUSD | US500</t>
  </si>
  <si>
    <t>USD CPI (MoM) (Nov)</t>
  </si>
  <si>
    <t>Bloomberg expects US inflation levels to rise slightly, from 2.6% in October to 2.7% in November, while core inflation is projected to remain stable at 3.3%.
Despite inflation moving contrary to the Federal Reserve’s targets, markets are pricing in a 75% probability of a 25-basis point rate cut at the next meeting. A lower-than-expected inflation rate, particularly in the core index, could reinforce this expectation and increase the likelihood of further rate cut in March. In this scenario, US stock indices, including the S&amp;P500 – which recently surpassed the 6,000 threshold – could benefit. _x000b_
_x000b_Historical impact on Assets: USDJPY | EURUSD | US500</t>
  </si>
  <si>
    <t>USD CPI (YoY) (Nov)</t>
  </si>
  <si>
    <t>The Bank of Canada (BOC) publishes its decision on where to set the benchmark interest rate. As short term interest rates are an important determinant of currency valuation, traders watch interest rate changes closely._x000b__x000b_A reading that is stronger than forecast is generally supportive (bullish) for the CAD, while a weaker than forecast reading is generally negative (bearish) for the CAD._x000b_
_x000b_Historical impact on Assets: CADJPY | USDCAD</t>
  </si>
  <si>
    <t>-5.073M</t>
  </si>
  <si>
    <t>The Energy Information Administration's (EIA) Crude Oil Inventories measures the weekly change in the number of barrels of commercial crude oil held by US firms. The level of inventories influences the price of petroleum products, which can have an impact on inflation._x000b__x000b_If the increase in crude inventories is more than expected, it implies weaker demand and is bearish for crude prices. The same can be said if a decline in inventories is less than expected._x000b_If the increase in crude is less than expected, it implies greater demand and is bullish for crude prices. The same can be said if a decline in inventories is more than expected._x000b_
_x000b_Historical impact on Assets: GBPJPY | GBPUSD</t>
  </si>
  <si>
    <t>The figures displayed in the calendar represent the yield on the Treasury Note auctioned._x000b__x000b_U.S. Treasury Notes have maturities of two to ten years. Governments issue treasuries to borrow money to cover the gap between the amount they receive in taxes and the amount they spend to refinance existing debt and/or to raise capital. The rate on a Treasury Note represents the return an investor will receive by holding the note for its entire duration. All bidders receive the same rate at the highest accepted bid._x000b__x000b_Yield fluctuations should be monitored closely as an indicator of the government debt situation. Investors compare the average rate at auction to the rate at previous auctions of the same security._x000b_
_x000b_Historical impact on Assets: CHFJPY | USDCHF</t>
  </si>
  <si>
    <t>SNB Interest Rate Decision (Q4)</t>
  </si>
  <si>
    <t>Swiss National Bank (SNB) governing board members come to a consensus on where to set the target range for the rate. Traders watch interest rate changes closely as short term interest rates are the primary factor in currency valuation._x000b__x000b_A reading that is stronger than forecast is generally supportive (bullish) for the CHF, while a weaker than forecast reading is generally negative (bearish) for the CHF._x000b_
_x000b_Historical impact on Assets: CHFJPY | USDCHF</t>
  </si>
  <si>
    <t>EUR Deposit Facility Rate (Dec)</t>
  </si>
  <si>
    <t>Bloomberg anticipates a 25-basis point rate cut, from 3.40% to 3.15%, to align with neutral levels suggested by some ECB board members as being between 2% and 3%. 
While overall European inflation has risen from 1.7% in September to 2.3% in November, core inflation has remained steady at 2.7% since September. Markets expect the ECB to continue its rate cuts, pricing in three reductions over the next three meetings. 
Investors will also closely watch the ECB President, Christine Lagarde’s press conference for hints about the potential end of the rate-cutting cycle. Such signals could boost the euro while negatively impacting European stock indices like ESTOX, DAX _x000b_
_x000b_Historical impact on Assets: EURJPY | EURUSD | ESTOX | DE40Roll</t>
  </si>
  <si>
    <t>ECB Interest Rate Decision (Dec)</t>
  </si>
  <si>
    <t>Initial Jobless Claims measures the number of people who filed for unemployment insurance for the first time during the past week. This is the most timely U.S. economic data, but the market impact varies from week to week._x000b_A reading that is higher than forecast is generally negative (bearish) for the USD, while a lower than forecast reading is generally supportive (bullish) for the USD._x000b_
_x000b_Historical impact on Assets: USDJPY | EURUSD</t>
  </si>
  <si>
    <t>USD PPI (MoM) (Nov)</t>
  </si>
  <si>
    <t>_x000b_The Producer Price Index (PPI) measures a change in input prices of raw, semi-finished or finished goods and services. If input costs rise, some will be absorbed by the producer and some passed on to the consumer. Conversely, if input costs fall, some of the decline will be enjoyed as wider profit margins by the producer and some will be passed on to the consumer in the form of lower prices. Because PPI impacts consumer prices, it is watched by central bankers as part of fulfilling their mandate of price stability._x000b__x000b_A reading that is stronger than forecast is generally supportive (bullish) for the USD, while a weaker than forecast reading is generally negative (bearish) for the USD._x000b_
_x000b_Historical impact on Assets: USDJPY | EURUSD</t>
  </si>
  <si>
    <t>USD 30-Year Bond Auction</t>
  </si>
  <si>
    <t>_x000b_The figures displayed in the calendar represent the yield on the Treasury Bond auctioned.
U.S. Treasury Bonds have maturities from ten up to 30 years. Governments issue treasuries to borrow money to cover the gap between the amount they receive in taxes and the amount they spend to refinance existing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_x000b_Historical impact on Assets: USDJPY | EURUSD</t>
  </si>
  <si>
    <t>GBP GDP (MoM) (Oct)</t>
  </si>
  <si>
    <t xml:space="preserve">_x000b_Gross Domestic Product (GDP) measures the annualized change in the inflation-adjusted value of all goods and services produced by the economy. It is the broadest measure of economic activity and the primary indicator of the economy's health. A higher than expected reading should be taken as positive/bullish for the GBP, while a lower than expected reading should be taken as negative/bearish for the GBP._x000b_
_x000b_Historical impact on Assets: GBPJPY | GBPUSD
</t>
  </si>
  <si>
    <t>Source: Bloomberg, ADSS, News Articles, Company Research. Notes as of 8th December 2024, 6 PM.</t>
  </si>
  <si>
    <t>US Manufacturing PMI (Dec)</t>
  </si>
  <si>
    <t xml:space="preserve">
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Historical impact on Assets: USDJPY </t>
  </si>
  <si>
    <t>US Services PMI (Dec)</t>
  </si>
  <si>
    <t xml:space="preserve">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Historical impact on Assets: USDJPY </t>
  </si>
  <si>
    <t>CAD Core CPI (YoY) (Nov)</t>
  </si>
  <si>
    <t xml:space="preserve">According to Bloomberg, Canadian inflation is projected to decline from 2.0% in October to 1.9% in November, while core inflation (exclusind energy and food) expected to ease from 2.6% to 2.5%.
The Bank of Canada reduced interest rates by 50 basis points in its most recent meeting, lowering the rate from 3.75% to 3.25%. With inflation continuing to decline, there remains potential for further rate cuts in upcoming meetings. Markets currently estimate a 65% likelihood of a 25-basis-point reduction at the Januray meeting. However, lower-than-expected inflation data could increase expectations for this rate cuts, potentially weaking the Canadian dollar against major currencies like the US dollar. 
Historical impact on Assets: USDCAD </t>
  </si>
  <si>
    <t>CAD CPI (MoM) (Nov)</t>
  </si>
  <si>
    <t>US Core Retail Sales (MoM) (Nov)</t>
  </si>
  <si>
    <t xml:space="preserve">
Core Retail Sales measures the change in the total value of sales at the retail level in the U.S., excluding automobiles. It is an important indicator of consumer spending which accounts for a large percentage of US GDP.
A reading that is stronger than forecast is generally supportive (bullish) for the USD, while a weaker than forecast reading is generally negative (bearish) for the USD.
Historical impact on Assets: USDJPY </t>
  </si>
  <si>
    <t>US Retail Sales (MoM) (Nov)</t>
  </si>
  <si>
    <t xml:space="preserve">Retail Sales gauges the change in the aggregate value of sales at the retail level across the country. It is an important indicator of consumer spending accounting for the majority of overall economic activity.
A reading that is stronger than forecast is generally supportive (bullish) for the USD, while a weaker than forecast reading is generally negative (bearish) for the USD.
Historical impact on Assets: USDJPY </t>
  </si>
  <si>
    <t>GBP CPI (YoY) (Nov)</t>
  </si>
  <si>
    <t xml:space="preserve">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GBP, while a weaker than forecast reading is generally negative (bearish) for the GBP.
Historical impact on Assets: GBPJPY </t>
  </si>
  <si>
    <t>EUR CPI (YoY) (Nov)</t>
  </si>
  <si>
    <t xml:space="preserve">
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EURJPY </t>
  </si>
  <si>
    <t>-1.425M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</si>
  <si>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USOILRoll</t>
  </si>
  <si>
    <t xml:space="preserve">
Bloomberg anticipates that the Fed will lower interest rates by 25 basis points, bringing them down from 4.75% to 4.50%. Investors will pay close attention to the "dot plot", which reflects Federal Reserve members' projections for future rate changes. If the dot plot signals more aggresive rate cuts in 2025, it could impact major US stock idices, inlcuding US2000. 
Additionally, traders will tune in the Federal Reserve Chairman Jerome Powell's press conference for insights into the Fed's monetary policy outlook for the coming year. 
Historical impact on Assets: USDJPY | US2000</t>
  </si>
  <si>
    <t xml:space="preserve">Bank of Japan (BOJ) policy board publishes its decision about where to set the target overnight rate. As short term interest rates are an important determinant of currency valuation, traders watch interest rate changes closely. A reading that is stronger than forecast is generally supportive (bullish) for the JPY, while a weaker than forecast reading is generally negative (bearish) for the JPY.
Historical impact on Assets: USDJPY </t>
  </si>
  <si>
    <t>BoE Interest Rate Decision (Dec)</t>
  </si>
  <si>
    <t>Bloomberg expects the Bank of England to maintain interest rate at 4.75%. However, traders will closely monitor the vote distirbution among committee members. A higher number of votes favouring rate cuts could increase expectations for reductions in future meetings, potentially supporting the UK100 stock index. 
Historical impact on Assets: GBPJPY | UK100</t>
  </si>
  <si>
    <t>US GDP (QoQ) (Q3)</t>
  </si>
  <si>
    <t xml:space="preserve">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Historical impact on Assets: USDJPY </t>
  </si>
  <si>
    <t>US Initial Jobless Claims</t>
  </si>
  <si>
    <t>245K</t>
  </si>
  <si>
    <t>242K</t>
  </si>
  <si>
    <t xml:space="preserve">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USDJPY </t>
  </si>
  <si>
    <t>US Philadelphia Fed Manufacturing Index (Dec)</t>
  </si>
  <si>
    <t xml:space="preserve">
The Philadelphia Federal Reserve Manufacturing Index measures the relative level of business conditions amongst manufacturers in the Federal reserve district. A level above zero on the index indicates improving conditions; below indicates worsening conditions. The data is compiled from a survey of about 250 manufacturers in the Philadelphia Federal Reserve district.
A reading that is stronger than forecast is generally supportive (bullish) for the USD, while a weaker than forecast reading is generally negative (bearish) for the USD.
Historical impact on Assets: USDJPY </t>
  </si>
  <si>
    <t>US Existing Home Sales (Nov)</t>
  </si>
  <si>
    <t xml:space="preserve">Existing Home Sales measures the change in the annualised number of existing residential buildings that were sold during the prior month. This report helps to gauge the strength of the U.S. housing market and is an important indicator of overall economic strength.
A reading that is stronger than forecast is generally supportive (bullish) for the USD, while a weaker than forecast reading is generally negative (bearish) for the USD.
Historical impact on Assets: USDJPY </t>
  </si>
  <si>
    <t>US Core PCE Price Index (MoM) (Nov)</t>
  </si>
  <si>
    <t xml:space="preserve">The Core Personal Consumption Expenditure (PCE) Price Index measures the changes in the price of goods and services purchased by consumers for the purpose of consumption, excluding food and energy. Unlike the fixed-weight CPI, PCE is chain-weighted and thus adjusts to changing consumer behaviour. Core PCE is the Fed's preferred inflation measure and thus receives greater attention.
A reading that is stronger than forecast is generally supportive (bullish) for the USD, while a weaker than forecast reading is generally negative (bearish) for the USD.
Historical impact on Assets: USDJPY </t>
  </si>
  <si>
    <t>US Core PCE Price Index (YoY) (Nov)</t>
  </si>
  <si>
    <t xml:space="preserve">
The Core PCE price Index is the less volatile measure of the PCE price index which excludes the more volatile and seasonal food and energy prices. The impact on the currency may go both ways, a rise in inflation may lead to a rise in interest rates and a rise in local currency, on the other hand, during recession, a rise in inflation may lead to a deepened recession and therefore a fall in local currency.
Historical impact on Assets: USDJPY </t>
  </si>
  <si>
    <t xml:space="preserve">A continued easing of inflation and robust labour market could give the Fed more room to implement rate cuts without stoking inflation fears, supporting the case for a soft landing.
Historical impact on Assets: USDJPY </t>
  </si>
  <si>
    <t>GBP GDP (QoQ) (Q3)</t>
  </si>
  <si>
    <t xml:space="preserve">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GBP, while a weaker than forecast reading is generally negative (bearish) for the GBP.
Historical impact on Assets: GBPJPY </t>
  </si>
  <si>
    <t>GBP GDP (YoY) (Q3)</t>
  </si>
  <si>
    <t>USD CB Consumer Confidence (Dec)</t>
  </si>
  <si>
    <t xml:space="preserve">Conference Board (CB) Consumer Confidence measures the level of confidence consumers have in the economy. When consumers are optimistic, they tend to spend more which increases consumption and overall economic growth.
A reading that is stronger than forecast is generally supportive (bullish) for the USD, while a weaker than forecast reading is generally negative (bearish) for the USD.
Historical impact on Assets: USDJPY </t>
  </si>
  <si>
    <t>Global</t>
  </si>
  <si>
    <t xml:space="preserve">Major markets closing early or closed. </t>
  </si>
  <si>
    <t>USD Durable Goods Orders (MoM) (Nov) P</t>
  </si>
  <si>
    <t xml:space="preserve">Durable Goods Orders reports the change in the total value of new orders for long lasting manufactured goods, including transportation items.
A reading that is stronger than forecast is generally supportive (bullish) for the USD, while a weaker than forecast reading is generally negative (bearish) for the USD.
Historical impact on Assets: USDJPY </t>
  </si>
  <si>
    <t>USD New Homes Sales (Nov)</t>
  </si>
  <si>
    <t>650K</t>
  </si>
  <si>
    <t>610K</t>
  </si>
  <si>
    <t xml:space="preserve">
New Home Sales measures the annualised number of new single-family homes that were sold during the prior month. When it's released ahead of Existing Home Sales, this report tends to have more impact because the two reports are highly correlated.
A reading that is stronger than forecast is generally supportive (bullish) for the USD, while a weaker than forecast reading is generally negative (bearish) for the USD.
Historical impact on Assets: USDJPY </t>
  </si>
  <si>
    <t xml:space="preserve">Major markets closed. </t>
  </si>
  <si>
    <t>USD Initial Jobless Claims</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</si>
  <si>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USDJPY </t>
  </si>
  <si>
    <t>-0.934M</t>
  </si>
  <si>
    <t xml:space="preserve">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USOILRoll</t>
  </si>
  <si>
    <t>Source: Bloomberg, ADSS, News Articles, Company Research. Notes as of 22nd December 2024, 6 PM.</t>
  </si>
  <si>
    <t>USD Chicago PMI (Dec)</t>
  </si>
  <si>
    <t>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-Historical Impact on Assets: EURUSD | USDJPY</t>
  </si>
  <si>
    <t>Major Markets closed or closing early</t>
  </si>
  <si>
    <t>CNY Manufacturing PMI (Dec)</t>
  </si>
  <si>
    <t>China Manufacturing Purchasing Managers Index (PMI) provides an early indication each month of economic activities in the Chinese manufacturing sector. It is compiled by China Federation of Logistics &amp; Purchasing (CFLP) and China Logistics Information Centre (CLIC), based on data collected by the National Bureau of Statistics (NBS).Li &amp; Fung Research Centre is responsible for drafting and disseminating the English PMI report. Every month questionnaires are sent to over 700 manufacturing enterprises all over China. The data presented here is compiled from the enterprises responses about their purchasing activities and supply situations. The PMI should be compared to other economic data sources when used in decision-making.
A reading that is stronger than forecast is generally supportive (bullish) for the CNY , while a weaker than forecast reading is generally negative (bearish) for the CNY.
-Historical Impact on Assets: USDCNH | USDCNY</t>
  </si>
  <si>
    <t>Major Markets closed</t>
  </si>
  <si>
    <t>Thur</t>
  </si>
  <si>
    <t>Markets closed: Swiss, Russia, NZ, Japan</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</si>
  <si>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EURUSD | USDJPY</t>
  </si>
  <si>
    <t>USD Manufacturing PMI (Dec)</t>
  </si>
  <si>
    <t xml:space="preserve">
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-Historical Impact on Assets: EURUSD | USDJPY</t>
  </si>
  <si>
    <t>USD ISM Manufacturing PMI</t>
  </si>
  <si>
    <t>The Institute of Supply Management (ISM) Manufacturing Purchasing Managers Index (PMI) Report on Business is based on data compiled from monthly replies to questions asked of purchasing and supply executives in over 400 industrial companies across the United States. For each of the indicators measured (New Orders, Backlog of Orders, New Export Orders, Imports, Production, Supplier Deliveries, Inventories, Customers Inventories, Employment, and Prices), a diffusion index is calculated by adding the percent of positive responses plus one-half of those responding the same (considered positive). The resulting single index number is then seasonally adjusted.
The PMI is a composite index based on the seasonally adjusted diffusion indices for five of the indicators with differing weights: New Orders --30% Production --25% Employment --20% Supplier Deliveries --15% and Inventories -- 10%.
A reading that is stronger than forecast is generally supportive (bullish) for the USD, while a weaker than forecast reading is generally negative (bearish) for the USD.
-Historical Impact on Assets: EURUSD | USDJPY</t>
  </si>
  <si>
    <t>USD ISM Manufacturing Prices (Dec)</t>
  </si>
  <si>
    <t>The Institute of Supply Management (ISM) Manufacturing Purchasing Managers Index (PMI) Report on Business is based on data compiled from monthly replies to questions asked of purchasing and supply executives in over 400 industrial companies. For each of the indicators measured (New Orders, Backlog of Orders, New Export Orders, Imports, Production, Supplier Deliveries, Inventories, Customers Inventories, Employment, and Prices), this report shows the percentage reporting each response, the net difference between the number of responses in the positive economic direction and the negative economic direction and the diffusion index. Responses are raw data and are never changed.
The diffusion index includes the percent of positive responses plus one-half of those responding the same (considered positive). The resulting single index number is then seasonally adjusted to allow for the effects of repetitive intra-year variations resulting primarily from normal differences in weather conditions, various institutional arrangements, and differences attributable to non-moveable holidays. All seasonal adjustment factors are supplied by the U.S. Department of Commerce and are subject annually to relatively minor changes when conditions warrant them.
The PMI is a composite index based on the seasonally adjusted diffusion indices for five of the indicators with varying weights: New Orders --30% Production --25% Employment --20% Supplier Deliveries --15% and Inventories -- 10%.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higher than expected reading should be taken as positive/bullish for the USD, while a lower than expected reading should be taken as negative/bearish for the USD.
-Historical Impact on Assets: EURUSD | USDJPY</t>
  </si>
  <si>
    <t>Crude Oil Invetories</t>
  </si>
  <si>
    <t>-4.237M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</si>
  <si>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USOILRoll</t>
  </si>
  <si>
    <t>Markets closed: Japan, Russia</t>
  </si>
  <si>
    <t>Source: Bloomberg, ADSS, News Articles, Company Research. Notes as of 29th December 2024, 8 PM.</t>
  </si>
  <si>
    <t>EUR German CPI (MoM) (Dec) P</t>
  </si>
  <si>
    <t>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EURUSD | EURJPY</t>
  </si>
  <si>
    <t>USD Services PMI (Dec)</t>
  </si>
  <si>
    <t>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-Historical Impact on Assets: EURUSD | USDJPY</t>
  </si>
  <si>
    <t>CHF CPI (YoY) (Dec)</t>
  </si>
  <si>
    <t>According to Bloomberg, Swiss inflation is expected to ease from 0.7% in November to 0.6% in December. Markets have already priced in a 25-basis-point rate cut by the Swiss National Bank at its March meeting. Lower-than-expected inflation could prompt expectations of further rate cuts this year, potentially weakening the Swiss franc against major currencies. 
Investors will also watch the release of European CPI data for December, scheduled on the same day. Bloomberg forecasts that core inflation (excluding food and energy) will remain steady at 2.7% in December. 
In its December meeting, the European Central Bank reduced interest rates by 25 basis points. Markets have priced in three additional 25-basis-point cuts this year. However, higher-than-expected inflation could reduce the likelihood of these cuts, potentially strengthening the euro against major currencies like the Swiss franc. 
-Historical Impact on Assets: EURUSD | EURJPY | EURCHF</t>
  </si>
  <si>
    <t>EUR CPI (YoY) (Dec) P</t>
  </si>
  <si>
    <t>USD ISM Non-Manufacturing PMI (Dec)</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</si>
  <si>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NMI is a composite index based on the diffusion indexes for four of the indicators with equal weights: Business Activity (seasonally adjusted), New Orders (seasonally adjusted), Employment (seasonally adjusted) and Supplier Deliveries.
A reading above 50 percent indicates the non-manufacturing sector economy is generally expanding; below 50 percent indicates the non-manufacturing sector is generally contracting. Given the large proportion of the US economy engaged in the services sector, this report offers insights into the health of the overall US economy.
A reading that is stronger than forecast is generally supportive (bullish) for the USD, while a weaker than forecast reading is generally negative (bearish) for the USD.
-Historical Impact on Assets: EURUSD | USDJPY</t>
  </si>
  <si>
    <t>USD ISM Non-Manufacturing Prices (Dec)</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</si>
  <si>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reading that is stronger than forecast is generally supportive (bullish) for the USD, while a weaker than forecast reading is generally negative (bearish) for the USD.
-Historical Impact on Assets: EURUSD | USDJPY</t>
  </si>
  <si>
    <t>USD JOLTs Job Openings (Nov)</t>
  </si>
  <si>
    <t>7.650M</t>
  </si>
  <si>
    <t>7.744M</t>
  </si>
  <si>
    <t xml:space="preserve">
A survey done by the US Bureau of Labor Statistics to help measure job vacancies. It collects data from employers about their businesses' employment, job openings, recruitment, hires and separations.
JOLTS defines Job Openings as all positions that are open (not filled) on the last business day of the month. A job is "open" only if it meets all three of the following conditions:
1. A specific position exists and there is work available for that position.
2. The job could start within 30 days, whether or not the establishment finds a suitable candidate during that time.
3. There is active recruiting for workers from outside the establishment location that has the opening.
A reading that is stronger than forecast is generally supportive (bullish) for the USD, while a weaker than forecast reading is generally negative (bearish) for the USD.
-Historical Impact on Assets: EURUSD | USDJPY</t>
  </si>
  <si>
    <t xml:space="preserve">
The figures displayed in the calendar represent the yield on the Treasury Note auctioned.
U.S. Treasury Notes have maturities of two to ten years. Governments issue treasuries to borrow money to cover the gap between the amount they receive in taxes and the amount they spend to refinance existing debt and/or to raise capital. The rate on a Treasury Note represents the return an investor will receive by holding the note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-Historical Impact on Assets: USDJPY | EURUSD</t>
  </si>
  <si>
    <t>USD ADP Nonfarm Employment Change (Dec)</t>
  </si>
  <si>
    <t>146K</t>
  </si>
  <si>
    <t>ADP is performs payroll services for its clients. The ADP National Employment Report is a measure of the monthly change in non-farm, private employment, based on the payroll data of approximately 400,000 U.S. business clients. The release, two days ahead of government data, is used as a predictor of the government's Labour Market Report.
A reading that is stronger than forecast is generally supportive (bullish) for the USD, while a weaker than forecast reading is generally negative (bearish) for the USD.
-Historical Impact on Assets: EURUSD | USDJPY</t>
  </si>
  <si>
    <t>211K</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</si>
  <si>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USDJPY | EURJPY</t>
  </si>
  <si>
    <t>-1.178M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</si>
  <si>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USDOilRoll</t>
  </si>
  <si>
    <t>The figures displayed in the calendar represent the yield on the Treasury Bond auctioned.
U.S. Treasury Bonds have maturities from ten up to 30 years. Governments issue treasuries to borrow money to cover the gap between the amount they receive in taxes and the amount they spend to refinance existing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-Historical Impact on Assets: USDJPY | EURUSD</t>
  </si>
  <si>
    <t>US stock markets closed in honor of former President Jimmy Carter (National Day of Mourning)</t>
  </si>
  <si>
    <t>U.S. stock markets (NYSE and Nasdaq) closed; CME Group US Equities close early at 8:30 AM CT; Interest Rate, Real Estate, and Weather products close early at 12:15 PM CT; BrokerTec US Treasuries close early at 2:30 PM ET; Repo closes at 3:30 PM ET; CME Group FX, Crypto, Energy, and Metals operate normal hours.</t>
  </si>
  <si>
    <t>Markets will analyse the release of the minutes from the Federal Reserve's last meeting, providing insight into members' discussions and opinions. These minutes help traders assess the Fed's future monetary policy direction. 
Notably, the Federal Reserve reduced US interest rates by 25 basis points in its last session and hinted at a more cautious approach to future rate cuts. This stance supported the US dollar, with the US Dollar Index rising by 2.5% in December. 
If the minutes indicate that most FOMC members are open to multiple interest rate cuts this year, it could bolster the prices of major U.S. stock indices, including the S&amp;P 500 &amp; Nasdaq 100. 
-Historical Impact on Assets: USDJPY | EURJPY | US500 | UT100</t>
  </si>
  <si>
    <t>USD Average Hourly Earnings (MoM) (Dec)</t>
  </si>
  <si>
    <t>According to Bloomberg, the U.S. economy is projected to have added 153,000 jobs in December, down from 227,000 in November. Meanwhile, the unemployment rate is expected to remain stable at 4.2%.
Labour market data, along with inflation trends, play a critical role in shaping Federal Reserve interest rate decisions. With inflation (measured by the U.S. Consumer Spending Index) remaining below 2.5%, the Federal Open Market Committee is likely to focus on labour market performance. 
A weaker-than-expected jobs report may indicate a softening labour market, potentially leading markets to anticipate additional US interest rate cuts this year. This could weigh on the U.S. dollar while providing support for precious metals like silver. 
-Historical Impact on Assets: EURUSD | USDJPY | XAGUSD</t>
  </si>
  <si>
    <t>USD Nonfarm Payrolls (Dec)</t>
  </si>
  <si>
    <t>154K</t>
  </si>
  <si>
    <t>USD Unemployment Rate (Dec)</t>
  </si>
  <si>
    <t>Recent data indicates that while inflation has moderated to 2.4% as of November 2024, it remains above the Federal Reserve’s 2% target. Simultaneously, the labor market continues to exhibit resilience, with jobless claims reaching an eight-month low. This combination of easing inflation and a strong labor market may provide the Federal Reserve with increased flexibility to adjust interest rates without reigniting inflation concerns, thereby supporting the possibility of a soft landing for the economy.</t>
  </si>
  <si>
    <t>Source: Bloomberg, ADSS, News Articles, Company Research. Notes as of 8th January 2025, 8 PM.</t>
  </si>
  <si>
    <t>Holiday - Japan - Respect for the Aged Day</t>
  </si>
  <si>
    <t>A day to honor elderly citizens, to express appreciation and gratitude for their contribution to society, and to celebrate their longevity and vitality</t>
  </si>
  <si>
    <t>USD - PPI (MoM) (Dec)</t>
  </si>
  <si>
    <t>The Producer Price Index (PPI) measures a change in input prices of raw, semi-finished or finished goods and services. If input costs rise, some will be absorbed by the producer and some passed on to the consumer. Conversely, if input costs fall, some of the decline will be enjoyed as wider profit margins by the producer and some will be passed on to the consumer in the form of lower prices. Because PPI impacts consumer prices, it is watched by central bankers as part of fulfilling their mandate of price stability.
A reading that is stronger than forecast is generally supportive (bullish) for the USD, while a weaker than forecast reading is generally negative (bearish) for the USD.
-Historical Impact on Assets: USDJPY | EURUSD</t>
  </si>
  <si>
    <t>GBP - CPI (YoY) (Dec)</t>
  </si>
  <si>
    <t>At its last Monetary Policy Committee meeting in December 2024, the Bank of England decided to maintain interest rates at 4.75%. The decision was made with a majority of 6 to 3, with the minority favouring a 25-basis-point rate cut. 
Bloomberg expects the MPC to cut interest rates by 25 basis points during its February meeting. Inflation data released in December, as well as in the coming months, will significantly influence the committee's interest rate decisions throughout the year. A sharp decline in inflation levels m bringing them closer to the 2% target, could accelerate the pace of rate cuts in 2025, potentially benefitting British stock indices like the UK100. However, if inflation remains slow to approach the target, the pace of rate reductions may decelerate.
Notably, the YoY inflation in November increased from 2.3% to 2.6%, while the YoY core inflation rose from 3.3% to 3.5%.
-Historical Impact on Assets: GBPJPY | GBPUSD | UK100</t>
  </si>
  <si>
    <t>USD - Core CPI (MoM) (Dec)</t>
  </si>
  <si>
    <t>Bloomberg forecasts suggest YoY inflation will rise from 2.7% in November to 2.9% in December, while the YoY core inflation is expected to remain steady at 3.3%
In his December press conference, the Federal Reserve Chairman indicated that the pace of interest rate cuts might slow this year due to the "remarkable" performance of the US economy. Additionally, the Federal Open Market Committee's dot plot suggests the likelihood of only two rate cuts in 2025.
The persistent rise in inflation could hinder US interest rate cuts, supporting the US dollar and negatively impacting precious metal prices like silver, which have an inverse relationship with the dollar. 
-Historical Impact on Assets: USDJPY | EURUSD | XAGUSD</t>
  </si>
  <si>
    <t>USD - CPI (YoY) (Dec)</t>
  </si>
  <si>
    <t>USD - CPI (MoM) (Dec)</t>
  </si>
  <si>
    <t>Global - Crude Oil Inventories</t>
  </si>
  <si>
    <t>-0.959M</t>
  </si>
  <si>
    <t xml:space="preserve">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-Historical Impact on Assets: USOILRoll</t>
  </si>
  <si>
    <t>GBP - GDP (MoM) (Nov)</t>
  </si>
  <si>
    <t xml:space="preserve">
Gross Domestic Product (GDP) measures the annualized change in the inflation-adjusted value of all goods and services produced by the economy. It is the broadest measure of economic activity and the primary indicator of the economy's health. A higher than expected reading should be taken as positive/bullish for the GBP, while a lower than expected reading should be taken as negative/bearish for the GBP.
-Historical Impact on Assets: GBPJPY | GBPUSD</t>
  </si>
  <si>
    <t>EUR - German CPI (MoM) (Dec)</t>
  </si>
  <si>
    <t xml:space="preserve">
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EURJPY | EURUSD</t>
  </si>
  <si>
    <t>USD - Core Retail Sales (MoM)</t>
  </si>
  <si>
    <t xml:space="preserve">
Core Retail Sales measures the change in the total value of sales at the retail level in the U.S., excluding automobiles. It is an important indicator of consumer spending which accounts for a large percentage of US GDP.
A reading that is stronger than forecast is generally supportive (bullish) for the USD, while a weaker than forecast reading is generally negative (bearish) for the USD.
-Historical Impact on Assets: USDJPY | EURUSD</t>
  </si>
  <si>
    <t>USD - Initial Jobless Claims</t>
  </si>
  <si>
    <t>210K</t>
  </si>
  <si>
    <t>201K</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</si>
  <si>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-Historical Impact on Assets: USDJPY | EURUSD</t>
  </si>
  <si>
    <t>USD - Philadelphia Fed Manufacturing Index (Jan)</t>
  </si>
  <si>
    <t>-7</t>
  </si>
  <si>
    <t>-10.9</t>
  </si>
  <si>
    <t xml:space="preserve">
The Philadelphia Federal Reserve Manufacturing Index measures the relative level of business conditions amongst manufacturers in the Federal reserve district. A level above zero on the index indicates improving conditions; below indicates worsening conditions. The data is compiled from a survey of about 250 manufacturers in the Philadelphia Federal Reserve district.
A reading that is stronger than forecast is generally supportive (bullish) for the USD, while a weaker than forecast reading is generally negative (bearish) for the USD.
-Historical Impact on Assets: USDJPY | EURUSD</t>
  </si>
  <si>
    <t>USD - Retail Sales (MoM) (Dec)</t>
  </si>
  <si>
    <t xml:space="preserve">
Retail Sales gauges the change in the aggregate value of sales at the retail level across the country. It is an important indicator of consumer spending accounting for the majority of overall economic activity.
A reading that is stronger than forecast is generally supportive (bullish) for the USD, while a weaker than forecast reading is generally negative (bearish) for the USD.
-Historical Impact on Assets: USDJPY | EURUSD</t>
  </si>
  <si>
    <t>CNY - GDP (YoY) (Q4)</t>
  </si>
  <si>
    <t xml:space="preserve">
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CNY, while a weaker than forecast reading is generally negative (bearish) for the CNY.
-Historical Impact on Assets: USDCNH | USDCNY</t>
  </si>
  <si>
    <t>EUR - CPI (YoY) (Dec)</t>
  </si>
  <si>
    <t xml:space="preserve">
Bloomberg forecasts indicate the YoY core inflation in Europe will remain stable at 2.7%, while the YoY inflation in expected to stay at 2.4%.
At its December meeting, the European Central Bank reduced interest rates by 25 basis points and suggested further cuts early next year to reach neutral levels that neither hinder nor stimulate economic growth. 
A decline in inflation closer to the ECB's 2% target would support the current rate reduction pace, potentially benefitting European stock indices like the EURO STOXX 50, DAX, FRA40 indexes. Coversely, rising inflation could obstruct planned rate cuts, negatively impacting these indices.
-Historical Impact on Assets: EURJPY | EURUSD | DE40Roll | ESTOX</t>
  </si>
  <si>
    <t>Source: Bloomberg, ADSS, News Articles, Company Research. Notes as of 12th January 2025, 6 PM.</t>
  </si>
  <si>
    <t>All Day</t>
  </si>
  <si>
    <t>United States - Martin Luther King, Jr. Day</t>
  </si>
  <si>
    <t>Martin Luther King Jr. Day is a federal holiday in the United States, observed annually on the third Monday of January to honor the civil rights leader Dr. Martin Luther King Jr. In 2025, it falls on January 20th, coinciding with the presidential inauguration. 
Market Impact: U.S. financial markets are closed. Trading volumes in global markets may be lower due to reduced U.S. participation.
Learn More: Minimal direct impact, but lower market liquidity may increase volatility.
Legacy Reference: https://www.nobelprize.org/prizes/peace/1964/king/biographical/</t>
  </si>
  <si>
    <t>GBP - Unemployment Rate</t>
  </si>
  <si>
    <t>Bloomberg estimates that unemployment could remain staedy at 4.3%, while wages excluding bonuses may decline from 5.2% in October to 5.0% in November. It should be noted that the decrease in wages is a key factor easing inflation, potentially paving the way for the Bank of England's Monetary Policy Committee to cut interest rates further this year. Such a move could weaken the pound against other major currencies. Conversely, stronger-than-expected wage growth could signal persistent inflation, limiting rate cuts and boosting the pound's performance against other currencies. 
Learn More: GBPJPY | GBPCAD</t>
  </si>
  <si>
    <t>GBP - Average Earnings Index + Bonus (Nov)</t>
  </si>
  <si>
    <t>CAD - Common CPI (YoY)</t>
  </si>
  <si>
    <t>December's Conusmer Price Index will also be released, with Bloomberg predicting the YoY inflation headline to edge lower from 1.9% in November to 1.8% in December. 
Last year, the Bank of Canada reduced interest rates from 5% to 3.25%. Continued declines in inflation could set the stage for additional cuts this year. Notably, Canadian officials have hinted at further rate reductions in response to US tariffs proposed by incoming President Trump, aimed at pressuring Canada politically. 
Learn More: CADJPY | GBPCAD</t>
  </si>
  <si>
    <t>NZD - CPI (QoQ) (Q4)</t>
  </si>
  <si>
    <t>According to Bloomberg, New Zealand's YoY inflation headline is expected to decrease slightly, from 2.2% in the third quarter to 2.1% in the fourth quarter. This decline could enable the Reserve Bank of New Zealand to continue its monetary easing, following last year's interest rate cuts from 5.5% to 4.25%.
However, a higher-than-expected rise in inflation could slow the Reserve Bank's rate-cutting trajectory, potentially boosting the value of the New Zealand dollar against major currencies like the US dollar. 
Learn More: NZDUSD</t>
  </si>
  <si>
    <t>US - Initial Jobless Claims</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</si>
  <si>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USDJPY | EURUSD</t>
  </si>
  <si>
    <t>US - Crude Oil Inventories</t>
  </si>
  <si>
    <t>-1.962M</t>
  </si>
  <si>
    <t xml:space="preserve">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More:USDOILRoll</t>
  </si>
  <si>
    <t>JPY - BoJ Interest Rate Decision</t>
  </si>
  <si>
    <t xml:space="preserve">
Bank of Japan (BOJ) policy board publishes its decision about where to set the target overnight rate. As short term interest rates are an important determinant of currency valuation, traders watch interest rate changes closely. A reading that is stronger than forecast is generally supportive (bullish) for the JPY, while a weaker than forecast reading is generally negative (bearish) for the JPY.
Learn More:USDJPY | EURJPY</t>
  </si>
  <si>
    <t>US - Manufacturing PMI P</t>
  </si>
  <si>
    <t xml:space="preserve">
Since the beginning of Q3 last year, the PMI has been in contraction territory (below 50).
Bloomberg forecasts the index to slightly improve from 49.4 to 49.6. Any reading above expectations would signal progress toward exiting the contraction zone, positively impacting the US GDP for Q4 and bolstering stock indices like the Dow Jones Industrial Average (US30).
Learn More:USDJPY | EURJUSD | US30</t>
  </si>
  <si>
    <t>US - Services PMI P</t>
  </si>
  <si>
    <t xml:space="preserve">
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Learn More:USDJPY | EURUSD</t>
  </si>
  <si>
    <t>US - Existing Home Sales Dec</t>
  </si>
  <si>
    <t>4.16M</t>
  </si>
  <si>
    <t>4.15M</t>
  </si>
  <si>
    <t xml:space="preserve">
Existing Home Sales measures the change in the annualised number of existing residential buildings that were sold during the prior month. This report helps to gauge the strength of the U.S. housing market and is an important indicator of overall economic strength.
A reading that is stronger than forecast is generally supportive (bullish) for the USD, while a weaker than forecast reading is generally negative (bearish) for the USD.
Learn More:USDJPY | EURJUSD</t>
  </si>
  <si>
    <t>Source: Bloomberg, ADSS, News Articles, Company Research. Notes as of 20th January 2025, 10 AM.</t>
  </si>
  <si>
    <t>Australia - Australia Day</t>
  </si>
  <si>
    <t>Australia Day is a national holiday in Australia, celebrating the country's history and culture. Markets and businesses are typically closed, leading to reduced trading activity.
Learn More: []</t>
  </si>
  <si>
    <t>CNY - Manufacturing PMI (Jan)</t>
  </si>
  <si>
    <t>China Manufacturing Purchasing Managers Index (PMI) provides an early indication each month of economic activities in the Chinese manufacturing sector. It is compiled by China Federation of Logistics &amp; Purchasing (CFLP) and China Logistics Information Centre (CLIC), based on data collected by the National Bureau of Statistics (NBS).Li &amp; Fung Research Centre is responsible for drafting and disseminating the English PMI report. Every month questionnaires are sent to over 700 manufacturing enterprises all over China. The data presented here is compiled from the enterprises responses about their purchasing activities and supply situations. The PMI should be compared to other economic data sources when used in decision-making.
A reading that is stronger than forecast is generally supportive (bullish) for the CNY , while a weaker than forecast reading is generally negative (bearish) for the CNY.
Learn More: USDCNY | USDCNH</t>
  </si>
  <si>
    <t>USD - New Home Sales (Dec)</t>
  </si>
  <si>
    <t>670K</t>
  </si>
  <si>
    <t>664K</t>
  </si>
  <si>
    <t>New Home Sales measures the annualised number of new single-family homes that were sold during the prior month. When it's released ahead of Existing Home Sales, this report tends to have more impact because the two reports are highly correlated.
A reading that is stronger than forecast is generally supportive (bullish) for the USD, while a weaker than forecast reading is generally negative (bearish) for the USD.
Learn More: USDJPY | EURUSD</t>
  </si>
  <si>
    <t>CNY - Chinese New Year</t>
  </si>
  <si>
    <t>Chinese New Year is a major holiday in China, marking the beginning of the lunar new year. Financial markets and businesses are closed, resulting in lower trading volumes across Asia.
Learn More: []</t>
  </si>
  <si>
    <t>KRW</t>
  </si>
  <si>
    <t>KRW - Korean New Year</t>
  </si>
  <si>
    <t>Korean New Year, or Seollal, is a significant holiday in South Korea, celebrated with family gatherings and traditional rituals. Markets are closed, leading to reduced trading activity.
Learn More: []</t>
  </si>
  <si>
    <t>USD - Durable Goods Orders (MoM) (Dec) P</t>
  </si>
  <si>
    <t>Durable Goods Orders reports the change in the total value of new orders for long lasting manufactured goods, including transportation items.
A reading that is stronger than forecast is generally supportive (bullish) for the USD, while a weaker than forecast reading is generally negative (bearish) for the USD.
Learn More: USDJPY | EUR</t>
  </si>
  <si>
    <t>USD - CB Consumer Confidence (Jan)</t>
  </si>
  <si>
    <t>Conference Board (CB) Consumer Confidence measures the level of confidence consumers have in the economy. When consumers are optimistic, they tend to spend more which increases consumption and overall economic growth.
A reading that is stronger than forecast is generally supportive (bullish) for the USD, while a weaker than forecast reading is generally negative (bearish) for the USD.
Learn More: USDJPY | EUR</t>
  </si>
  <si>
    <t>SGD</t>
  </si>
  <si>
    <t>SGD - Singapore - Chinese New Year</t>
  </si>
  <si>
    <t>Singapore observes Chinese New Year as a public holiday, with businesses and financial markets closed. Trading activity is typically subdued during this period.
Learn More: []</t>
  </si>
  <si>
    <t>HKD</t>
  </si>
  <si>
    <t>HKD - Hong Kong - Chinese New Year</t>
  </si>
  <si>
    <t>Hong Kong celebrates Chinese New Year with public holidays, resulting in closures of financial markets and businesses. Trading volumes are generally lower during this time.
Learn More: []</t>
  </si>
  <si>
    <t>USD - Microsoft earnings report</t>
  </si>
  <si>
    <t>Typically reports after U.S. markets close
Learn More: UT100</t>
  </si>
  <si>
    <t>USD - Tesla earnings report</t>
  </si>
  <si>
    <t>CAD - BoC Interest Rate Decision</t>
  </si>
  <si>
    <t>The Bank of Canada (BOC) publishes its decision on where to set the benchmark interest rate. As short term interest rates are an important determinant of currency valuation, traders watch interest rate changes closely.
A reading that is stronger than forecast is generally supportive (bullish) for the CAD, while a weaker than forecast reading is generally negative (bearish) for the CAD.
Learn More: USDCAD | CADJPY</t>
  </si>
  <si>
    <t>USD - Crude Oil Inventories</t>
  </si>
  <si>
    <t>-1.017M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</si>
  <si>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USOILRoll</t>
  </si>
  <si>
    <t>USD - FOMC Statement</t>
  </si>
  <si>
    <t>The Federal Reserve Open Market Committee is convening to vote on US interest rates. According to Bloomberg, members are expected to maintain the current rate, supported by last month's economic data. The US jobs report for December revealed a rise in employment, with jobs added to the economy increasing from 212,000 in November to 256,000 in December, while unemployment dropped from 4.2% to 4.1%. Meanwhile, the US Consumer Price Index for December indicated a slight decline in the year-over-year (YoY) core inflation, from 3.2% to 3.1%
Investors are also anticipating Powell's press conference for insights into US monetary policy, particularly the potential impact of President Trump's policies, the Federal Reserve's tolerance for rising inflation, and the likelihood of interest rate hikes rather than cuts in 2025.
Learn More: USDJPY | EURUSD | XAGUSD</t>
  </si>
  <si>
    <t>USD - Fed Interest Rate Decision</t>
  </si>
  <si>
    <t>USD - FOMC Press Conference</t>
  </si>
  <si>
    <t>USD - Meta earnings report</t>
  </si>
  <si>
    <t>EUR - German GDP (QoQ) (Q4) P</t>
  </si>
  <si>
    <t>Gross Domestic Product (GDP) is the broadest measure of economic activity and is a key indicator of economic health. The quarterly percent changes in GDP show the growth rate of the economy as a whole.
A reading that is stronger than forecast is generally supportive (bullish) for the EUR, while a weaker than forecast reading is generally negative (bearish) for the EUR.
Learn More: EURUSD | EURJPY</t>
  </si>
  <si>
    <t>EUR - Deposit Facility Rate (Jan)</t>
  </si>
  <si>
    <t>Bloomberg Suggests the ECB may reduce interest rates by 25 basis points at this meeting. Markets have already priced in a potential reduction of up to 100 basis points this year, in light of some ECB Board members' hints about the possibility of reaching neutral rates as long as inflation levels stabilize close to the ECB's 2% target._x000b__x000b_Traders will pay close attention to ECB President Christine Lagarde's press conference for clues on how European monetary policy might be impacted by the looming threat of a trade war between the European Union and the United States. Proposed tariffs on European goods by President Trump - and potentially retaliatory measures on American products - could drive European inflation levels higher. _x000b_
_x000b_
Learn More: EURUSD | EURJPY | CAC40</t>
  </si>
  <si>
    <t>EUR - ECB Interest Rate Decision (Jan)</t>
  </si>
  <si>
    <t>USD - GDP (QoQ) (Q4) P</t>
  </si>
  <si>
    <t xml:space="preserve">
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Learn More: EURUSD | USDJPY</t>
  </si>
  <si>
    <t>223K</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</si>
  <si>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EURUSD | USDJPY</t>
  </si>
  <si>
    <t>EUR - ECB Press Conference</t>
  </si>
  <si>
    <t>[]
Learn More: []</t>
  </si>
  <si>
    <t>USD - Apple  earnings report</t>
  </si>
  <si>
    <t>Bloombeg forecasts suggest Apple may post YoY growth of 3.9%, with earnings per share (EPS) expected to rise from 2.18 in Q1 of last year to 2.35 in the same period this year. 
However, Apple faces challenges, particularly a decline in sales growth for products like the iPhone, especially in China, where sales are estimated to have dropped by 18% in Q4 of last year. This decline is partially offset by growth in the European and Asian markets.
A key focus for investors is Apple's initiative to integrate artificial intelligence into its devices, enhancing user experience. This strategy could drive increased demand for Apple's products. 
Any unexpected positive news, such as stronger-than-anticipated economic outlook, could boost Apple's stock and have a positive impact on the US500 index, where Apple's stock is a major component.
Learn More: US500 | UT100</t>
  </si>
  <si>
    <t>EUR - German CPI (MoM) (Jan) P</t>
  </si>
  <si>
    <t xml:space="preserve">
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Learn More: EURUSD |  EURJPY</t>
  </si>
  <si>
    <t>USD - Core PCE Price Index (MoM) (Dec)</t>
  </si>
  <si>
    <t xml:space="preserve">
The Core Personal Consumption Expenditure (PCE) Price Index measures the changes in the price of goods and services purchased by consumers for the purpose of consumption, excluding food and energy. Unlike the fixed-weight CPI, PCE is chain-weighted and thus adjusts to changing consumer behaviour. Core PCE is the Fed's preferred inflation measure and thus receives greater attention.
A reading that is stronger than forecast is generally supportive (bullish) for the USD, while a weaker than forecast reading is generally negative (bearish) for the USD.
Learn More: EURUSD |  USDJPY</t>
  </si>
  <si>
    <t>USD - Core PCE Price Index (YoY) (Dec)</t>
  </si>
  <si>
    <t xml:space="preserve">
The Core PCE price Index is the less volatile measure of the PCE price index which excludes the more volatile and seasonal food and energy prices. The impact on the currency may go both ways, a rise in inflation may lead to a rise in interest rates and a rise in local currency, on the other hand, during recession, a rise in inflation may lead to a deepened recession and therefore a fall in local currency.
Learn More: EURUSD |  USDJPY</t>
  </si>
  <si>
    <t>USD - Chicago PMI (Jan)</t>
  </si>
  <si>
    <t xml:space="preserve">
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Learn More: EURUSD |  USDJPY</t>
  </si>
  <si>
    <t>Source: Bloomberg, ADSS, News Articles, Company Research. Notes as of 27th January 2025, 7 AM.</t>
  </si>
  <si>
    <t>Holiday</t>
  </si>
  <si>
    <t>National Day</t>
  </si>
  <si>
    <t>Japan's National Day is a public holiday, and financial markets are closed.
Learn More: Legacy Reference</t>
  </si>
  <si>
    <t>NFIB Small Business Optimism</t>
  </si>
  <si>
    <t>The National Federation of Independent Business (NFIB) Small Business Optimism Index is a composite of ten seasonally adjusted components. It comprises survey results from amongst the organisation's members. In providing an indication of the health of small businesses in the U.S., it is important to watch as roughly 50% of the nation's private workforce work for small businesses. A reading that is stronger than forecast is generally supportive (bullish) for the USD, while a weaker than forecast reading is generally negative (bearish) for the USD.
Learn More: USDJPY | EURUSD</t>
  </si>
  <si>
    <t>Fed Chair Jerome Powell Testifies</t>
  </si>
  <si>
    <t>Federal Reserve Chair Jerome Powell (Feb. 2018 – Feb. 2022) is to testify on the economic outlook and recent monetary policy actions before the Joint Economic Committee, in Washington DC. The testimony is in two parts; the first is a prepared statement, then the committee conducts a question and answer session. The Q&amp;A portion of the testimony can see heavy market volatility for the duration.
Learn More: USDJPY | EURUSD</t>
  </si>
  <si>
    <t>Core CPI (MoM) (Jan)</t>
  </si>
  <si>
    <t>This week, the preliminary U.S. Consumer Price Index data for January will be released, with Bloomberg foreacsting the YoY inlfation to remiain stable at 2.9%, unchanged from December.
Meanwhile, the YoY core inflation (excluding nergy and food) is expected to decline slightly from 3.2% to 3.1%, marking its lowest level in over three and a half years.
The Federal Reserve paused rate cuts in its last meeting after reducing interest rates by 100 basis points in 2024. Fed policymakres closely monitor inflation and labour market data when making decisions. A continued decline in core inflation could pave the way for future rate cuts, which would likely weaken the U.S. dollar and boost precious metal prices, including silver. 
Learn More: USDJPY, EURUSD, XAGUSD</t>
  </si>
  <si>
    <t>CPI (MoM) (Jan)</t>
  </si>
  <si>
    <t>CPI (YoY) (Jan)</t>
  </si>
  <si>
    <t>Global- Crude Oil Inventories</t>
  </si>
  <si>
    <t>8.664M</t>
  </si>
  <si>
    <t>The figures displayed in the calendar represent the yield on the Treasury Note auctioned.
U.S. Treasury Notes have maturities of two to ten years. Governments issue treasuries to borrow money to cover the gap between the amount they receive in taxes and the amount they spend to refinance existing debt and/or to raise capital. The rate on a Treasury Note represents the return an investor will receive by holding the note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 More: USDJPY, EURUSD</t>
  </si>
  <si>
    <t>GDP (YoY) (Q4) P</t>
  </si>
  <si>
    <t>The UK GDP recorded its strongest growth in over a year-and-a-half, rising from 0.7% in Q2 to 0.9% in Q3. The upcoming report will provide insights into consumer and business spending, as well as government expenditures, helping assess the health of the British economy. Sustained economic growth could lead to higher corporate profits and support a rally in UK stock indices such as the UK100.
Learn More: GBPJPY, GBPUSD, UK100</t>
  </si>
  <si>
    <t>GDP (QoQ) (Q4) P</t>
  </si>
  <si>
    <t>GDP (MoM) (Dec)</t>
  </si>
  <si>
    <t>German CPI (MoM) (Jan)</t>
  </si>
  <si>
    <t>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Learn More: EURJPY, EURUSD</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</si>
  <si>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USDJPY, EURUSD</t>
  </si>
  <si>
    <t>PPI (MoM) (Jan)</t>
  </si>
  <si>
    <t>The Producer Price Index (PPI) measures a change in input prices of raw, semi-finished or finished goods and services. If input costs rise, some will be absorbed by the producer and some passed on to the consumer. Conversely, if input costs fall, some of the decline will be enjoyed as wider profit margins by the producer and some will be passed on to the consumer in the form of lower prices. Because PPI impacts consumer prices, it is watched by central bankers as part of fulfilling their mandate of price stability.
A reading that is stronger than forecast is generally supportive (bullish) for the USD, while a weaker than forecast reading is generally negative (bearish) for the USD.
Learn More: USDJPY, EURUSD</t>
  </si>
  <si>
    <t>The figures displayed in the calendar represent the yield on the Treasury Bond auctioned.
U.S. Treasury Bonds have maturities from ten up to 30 years. Governments issue treasuries to borrow money to cover the gap between the amount they receive in taxes and the amount they spend to refinance existing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 More: USDJPY, EURUSD</t>
  </si>
  <si>
    <t>Eurozone GDP (QoQ) (Q4) P</t>
  </si>
  <si>
    <t>Eurozone GDP growth remained steady at 0.9%in Q3, unchanged from Q2.
The European Central Bank has cut interest rates by 100 basis points since last year, with an additional 25-basis-point cut this year. Another 25-basis-point cut is expected in the next meeting to support slowing economic growth, despite inflation rising slightly from 2.4% in December to 2.5% in January.
Learn More: ESTOX, DE40Roll</t>
  </si>
  <si>
    <t>Core Retail Sales (MoM) (Jan)</t>
  </si>
  <si>
    <t>Core Retail Sales measures the change in the total value of sales at the retail level in the U.S., excluding automobiles. It is an important indicator of consumer spending which accounts for a large percentage of US GDP.
A reading that is stronger than forecast is generally supportive (bullish) for the USD, while a weaker than forecast reading is generally negative (bearish) for the USD.
Learn More: USDJPY, EURUSD</t>
  </si>
  <si>
    <t>Retail Sales (MoM) (Jan)</t>
  </si>
  <si>
    <t>Retail Sales gauges the change in the aggregate value of sales at the retail level across the country. It is an important indicator of consumer spending accounting for the majority of overall economic activity.
A reading that is stronger than forecast is generally supportive (bullish) for the USD, while a weaker than forecast reading is generally negative (bearish) for the USD.
Learn More: USDJPY, EURUSD</t>
  </si>
  <si>
    <t>As per CME FedWatch, the FFR is expected to be 4.37%</t>
  </si>
  <si>
    <t>Source: Bloomberg, ADSS, News Articles, Company Research. Notes as of 10th February 2025, 10 AM.</t>
  </si>
  <si>
    <t>JPY - Japan - Emperor's Birthday</t>
  </si>
  <si>
    <t>Japan observes Emperor’s Birthday, a national holiday. Markets remain closed, leading to lower liquidity in JPY pairs.
Learn More: Legacy Reference (hyperling: https://www.google.com/url?sa=t&amp;source=web&amp;rct=j&amp;opi=89978449&amp;url=https://en.wikipedia.org/wiki/The_Emperor%2527s_Birthday&amp;ved=2ahUKEwi36Za-n9qLAxVZsFYBHRiGH3oQFnoECFgQAQ&amp;usg=AOvVaw0B421pm151g656U7ABFws)</t>
  </si>
  <si>
    <t>EUR - CPI (YoY) (Jan)</t>
  </si>
  <si>
    <t xml:space="preserve">
Bloomberg's expectations suggest YoY inflation will increase from 2.4% in December to 2.5% in January, while the YoY core inflation to remain steady at 2.7%. Notably, sources from the European Central Bank have hinted at lowering the neutral interest rate ceiling - from 2.5% to a range of 1.75% - 2.25%. This highlights uncertainty over its precise level. A lower-than-expected inflation reading could support further ECB rate cuts, aimed at boosting European GDP growth. This could benefit stock indices such ESTOX. DE40.
Learn More: EURJPY | EURUSD | ESTOX | DE40Roll</t>
  </si>
  <si>
    <t>EUR - German GDP (QoQ) (Q4)</t>
  </si>
  <si>
    <t>Gross Domestic Product (GDP) is the broadest measure of economic activity and is a key indicator of economic health. The quarterly percent changes in GDP show the growth rate of the economy as a whole.
A reading that is stronger than forecast is generally supportive (bullish) for the EUR, while a weaker than forecast reading is generally negative (bearish) for the EUR.
Learn More: EURJPY | EURUSD</t>
  </si>
  <si>
    <t>USD - CB Consumer Confidence (Feb)</t>
  </si>
  <si>
    <t>Conference Board (CB) Consumer Confidence measures the level of confidence consumers have in the economy. When consumers are optimistic, they tend to spend more which increases consumption and overall economic growth.
A reading that is stronger than forecast is generally supportive (bullish) for the USD, while a weaker than forecast reading is generally negative (bearish) for the USD.
Learn More: USDJPY | EURUSD</t>
  </si>
  <si>
    <t>INR</t>
  </si>
  <si>
    <t>INR - India - Mahashivratri</t>
  </si>
  <si>
    <t>A major Hindu festival dedicated to Lord Shiva, Mahashivratri is observed across India. Financial markets remain closed, leading to reduced liquidity in INR trading.
Learn More: Legacy Reference (Hyperlink: https://www.google.com/url?sa=t&amp;source=web&amp;rct=j&amp;opi=89978449&amp;url=https://en.wikipedia.org/wiki/Maha_Shivaratri&amp;ved=2ahUKEwjfof7xn9qLAxUDrlYBHbv9EtAQFnoECBsQAQ&amp;usg=AOvVaw0jLuuurYN4ucTmvXDzPPSQ)</t>
  </si>
  <si>
    <t>4.633M</t>
  </si>
  <si>
    <t>USD - New Home Sales (Jan)</t>
  </si>
  <si>
    <t>698K</t>
  </si>
  <si>
    <t>USD - NVIDIA earnings release</t>
  </si>
  <si>
    <t>Swiss GDP saw its strongest growth in over two years, rising from 1.5% in Q2 2024 to 2%, in Q3.
The upcoming report will assess the contributions of consumer spending, business investments, and government expenditures to economic growth. 
Bloomberg forecasts a 1.1% decline in Q4 GDP nonetheless, any upside surprise could boost investor sentiment and risk appetite, and have a positive impact on Swiss stock indices, including the Swiss Markets Index.
It's worth highlighting that the Swiss index is approaching its December 2021 peak. A successful breakout could mark a new record high. 
Learn More: US100Roll | NVIDIA</t>
  </si>
  <si>
    <t>CHF - GDP (QoQ) (Q4)</t>
  </si>
  <si>
    <t>Swiss GDP saw its strongest growth in over two years, rising from 1.5% in Q2 2024 to 2%, in Q3.
The upcoming report will assess the contributions of consumer spending, business investments, and government expenditures to economic growth. 
Bloomberg forecasts a 1.1% decline in Q4 GDP nonetheless, any upside surprise could boost investor sentiment and risk appetite, and have a positive impact on Swiss stock indices, including the Swiss Markets Index.
It's worth highlighting that the Swiss index is approaching its December 2021 peak. A successful breakout could mark a new record high. 
Learn More: CHFJPY | Swiss20Roll</t>
  </si>
  <si>
    <t>USD - Durable Goods Orders (MoM) (Jan) P</t>
  </si>
  <si>
    <t>Durable Goods Orders reports the change in the total value of new orders for long lasting manufactured goods, including transportation items.
A reading that is stronger than forecast is generally supportive (bullish) for the USD, while a weaker than forecast reading is generally negative (bearish) for the USD.
Learn More: USDJPY | EURUSD</t>
  </si>
  <si>
    <t>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Learn More: USDJPY | EURUSD</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</si>
  <si>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USDJPY | EURUSD</t>
  </si>
  <si>
    <t>EUR - German CPI (MoM) (Feb) P</t>
  </si>
  <si>
    <t>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Learn More: EURJPY | EURUSD</t>
  </si>
  <si>
    <t>USD - Core PCE Price Index (MoM) (Jan)</t>
  </si>
  <si>
    <t>Bloomberg forecasts the YoY headline to ease from 2.6% in December to 2.5% in January, while the YoY core PCE is expected to decline from 2.8% to 2.7%. A hotter-than-expected reading would suggest persistent inflation, delaying potential Fed rate cuts and strenghtening the US dollar - potentially pressuring silver prices. Conversely, a softer print could support precious metals. 
Learn More: USDJPY | EURUSD | XAGUSD</t>
  </si>
  <si>
    <t>USD - Core PCE Price Index (YoY) (Jan)</t>
  </si>
  <si>
    <t>USD - Chicago PMI (Feb)</t>
  </si>
  <si>
    <t>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Learn More: USDJPY | EURUSD</t>
  </si>
  <si>
    <t>KRW - South Korea - Independence Movement Day</t>
  </si>
  <si>
    <t>South Korea observes the Independence Movement Day, commemorating the 1919 protest against Japanese rule. Markets remain closed, impacting KRW liquidity.
Learn More: Legacy Reference (hyperling: https://www.google.com/url?sa=t&amp;source=web&amp;rct=j&amp;opi=89978449&amp;url=https://en.wikipedia.org/wiki/March_First_Movement&amp;ved=2ahUKEwjX8LOJoNqLAxVZ5DQHHcbJCZQQFnoECA8QAQ&amp;usg=AOvVaw0mADMg4uDFjm5RbF2oa6Ve</t>
  </si>
  <si>
    <t>CNY - Manufacturing PMI (Feb)</t>
  </si>
  <si>
    <t>As per CME FedWatch tool, the FFR is expected to be 4.37%
Learn More: CME FedWatch</t>
  </si>
  <si>
    <t>Source: Bloomberg, ADSS, News Articles, Company Research. Notes as of 24th February 2025, 10 AM.</t>
  </si>
  <si>
    <t>USD - Manufacturing PMI (Mar) P</t>
  </si>
  <si>
    <t>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Learn More: USDJPY | EURUSD</t>
  </si>
  <si>
    <t>USD - Services PMI (Mar) P</t>
  </si>
  <si>
    <t>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Learn More: USDJPY | EURUSD</t>
  </si>
  <si>
    <t>USD - CB Consumer Confidence (Mar)</t>
  </si>
  <si>
    <t>USD - New Home Sales (Feb)</t>
  </si>
  <si>
    <t>657K</t>
  </si>
  <si>
    <t>New Home Sales measures the annualised number of new single-family homes that were sold during the prior month. When it's released ahead of Existing Home Sales, this report tends to have more impact because the two reports are highly correlated.
A reading that is stronger than forecast is generally supportive (bullish) for the USD, while a weaker than forecast reading is generally negative (bearish) for the USD.</t>
  </si>
  <si>
    <t>GBP - CPI (YoY) (Feb)</t>
  </si>
  <si>
    <t xml:space="preserve">
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GBP, while a weaker than forecast reading is generally negative (bearish) for the GBP.
Learn More: GBPJPY | GBPUSD</t>
  </si>
  <si>
    <t xml:space="preserve">GBP - Spring Forecast Statement </t>
  </si>
  <si>
    <t xml:space="preserve">
The Spring Statement of the British Government, also known as the 'mini-budget', is one of the two statements HM Treasury makes each year to Parliament upon publication of economic forecasts. It usually involves speeches in the House of Commons by the Chancellor of the Exchequer.
Learn More: GBPJPY | GBPUSD</t>
  </si>
  <si>
    <t>USD - Durable Goods orders (MoM) (Feb) P</t>
  </si>
  <si>
    <t xml:space="preserve">
Durable Goods Orders reports the change in the total value of new orders for long lasting manufactured goods, including transportation items.
A reading that is stronger than forecast is generally supportive (bullish) for the USD, while a weaker than forecast reading is generally negative (bearish) for the USD.
Learn More: USDJPY | EURJPY</t>
  </si>
  <si>
    <t>1.745M</t>
  </si>
  <si>
    <t xml:space="preserve">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USOILRoll</t>
  </si>
  <si>
    <t>USD - GDP (QoQ) (Q4)</t>
  </si>
  <si>
    <t xml:space="preserve">
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Learn More: USDJPY | EURJPY</t>
  </si>
  <si>
    <t>GBP - GDP (QoQ) (Q4)</t>
  </si>
  <si>
    <t xml:space="preserve">
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GBP, while a weaker than forecast reading is generally negative (bearish) for the GBP.
Learn More: GBPJPY | GBPUSD</t>
  </si>
  <si>
    <t>GBP - GDP (YoY) (Q4)</t>
  </si>
  <si>
    <t>USD - Core PCE Price Index (MoM) (Feb)</t>
  </si>
  <si>
    <t>The Core Personal Consumption Expenditure (PCE) Price Index measures the changes in the price of goods and services purchased by consumers for the purpose of consumption, excluding food and energy. Unlike the fixed-weight CPI, PCE is chain-weighted and thus adjusts to changing consumer behaviour. Core PCE is the Fed's preferred inflation measure and thus receives greater attention.
A reading that is stronger than forecast is generally supportive (bullish) for the USD, while a weaker than forecast reading is generally negative (bearish) for the USD.
Learn More: USDJPY | EURUSD</t>
  </si>
  <si>
    <t>USD - Core PCE Price Index (YoY) (Feb)</t>
  </si>
  <si>
    <t>The Core PCE price Index is the less volatile measure of the PCE price index which excludes the more volatile and seasonal food and energy prices. The impact on the currency may go both ways, a rise in inflation may lead to a rise in interest rates and a rise in local currency, on the other hand, during recession, a rise in inflation may lead to a deepened recession and therefore a fall in local currency.
Learn More: USDJPY | EURUSD</t>
  </si>
  <si>
    <t>[]</t>
  </si>
  <si>
    <t>Source: Bloomberg, News Articles, Company Research. Notes as of 21st March 2025, 10 AM.</t>
  </si>
  <si>
    <t>SGD - Singapore Eid al-Fitr</t>
  </si>
  <si>
    <t>INR - India - Ramzan (Id-Ul-Fitr)</t>
  </si>
  <si>
    <t>CNY - Manufacturing PMI (Mar)</t>
  </si>
  <si>
    <t>EUR - German CPI (MoM) (Mar) P</t>
  </si>
  <si>
    <t>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Learn More: EURJPY| EURUSD</t>
  </si>
  <si>
    <t>USD - Chicago PMI (Mar)</t>
  </si>
  <si>
    <t>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Learn More:USDJPY | EURUSD</t>
  </si>
  <si>
    <t>AUD - RBA Interest Rate Decision (Apr)</t>
  </si>
  <si>
    <t>The Reserve Bank of Australia (RBA) reports its decision on where to set the benchmark interest rate. As short term interest rates are an important determinant of currency valuation, traders watch interest rate changes closely.
A reading that is stronger than forecast is generally supportive (bullish) for the AUD, while a weaker than forecast reading is generally negative (bearish) for the AUD.
Learn More:AUDJPY | AUDUSD</t>
  </si>
  <si>
    <t>EUR - CPI (YoY) (Mar) P</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</si>
  <si>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Learn More:EURJPY | EURUSD</t>
  </si>
  <si>
    <t>USD - Manufacturing PMI (Mar)</t>
  </si>
  <si>
    <t>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Learn More:USDJPY | EURUSD</t>
  </si>
  <si>
    <t>USD - ISM Manufacturing PMI (Mar)</t>
  </si>
  <si>
    <t>The Institute of Supply Management (ISM) Manufacturing Purchasing Managers Index (PMI) Report on Business is based on data compiled from monthly replies to questions asked of purchasing and supply executives in over 400 industrial companies across the United States. For each of the indicators measured (New Orders, Backlog of Orders, New Export Orders, Imports, Production, Supplier Deliveries, Inventories, Customers Inventories, Employment, and Prices), a diffusion index is calculated by adding the percent of positive responses plus one-half of those responding the same (considered positive). The resulting single index number is then seasonally adjusted.
The PMI is a composite index based on the seasonally adjusted diffusion indices for five of the indicators with differing weights: New Orders --30% Production --25% Employment --20% Supplier Deliveries --15% and Inventories -- 10%.
A reading that is stronger than forecast is generally supportive (bullish) for the USD, while a weaker than forecast reading is generally negative (bearish) for the USD.
Learn More:USDJPY | EURUSD</t>
  </si>
  <si>
    <t>USD - ISM Manufacturing Prices (Mar)</t>
  </si>
  <si>
    <t>The Institute of Supply Management (ISM) Manufacturing Purchasing Managers Index (PMI) Report on Business is based on data compiled from monthly replies to questions asked of purchasing and supply executives in over 400 industrial companies. For each of the indicators measured (New Orders, Backlog of Orders, New Export Orders, Imports, Production, Supplier Deliveries, Inventories, Customers Inventories, Employment, and Prices), this report shows the percentage reporting each response, the net difference between the number of responses in the positive economic direction and the negative economic direction and the diffusion index. Responses are raw data and are never changed.
The diffusion index includes the percent of positive responses plus one-half of those responding the same (considered positive). The resulting single index number is then seasonally adjusted to allow for the effects of repetitive intra-year variations resulting primarily from normal differences in weather conditions, various institutional arrangements, and differences attributable to non-moveable holidays. All seasonal adjustment factors are supplied by the U.S. Department of Commerce and are subject annually to relatively minor changes when conditions warrant them.
The PMI is a composite index based on the seasonally adjusted diffusion indices for five of the indicators with varying weights: New Orders --30% Production --25% Employment --20% Supplier Deliveries --15% and Inventories -- 10%.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higher than expected reading should be taken as positive/bullish for the USD, while a lower than expected reading should be taken as negative/bearish for the USD.
Learn More:USDJPY | EURUSD</t>
  </si>
  <si>
    <t>USD - JOLTS Job Openings (Feb)</t>
  </si>
  <si>
    <t>7.740M</t>
  </si>
  <si>
    <t xml:space="preserve">
A survey done by the US Bureau of Labor Statistics to help measure job vacancies. It collects data from employers about their businesses' employment, job openings, recruitment, hires and separations.
JOLTS defines Job Openings as all positions that are open (not filled) on the last business day of the month. A job is "open" only if it meets all three of the following conditions:
1. A specific position exists and there is work available for that position.
2. The job could start within 30 days, whether or not the establishment finds a suitable candidate during that time.
3. There is active recruiting for workers from outside the establishment location that has the opening.
A reading that is stronger than forecast is generally supportive (bullish) for the USD, while a weaker than forecast reading is generally negative (bearish) for the USD.
Learn More:USDJPY | EURUSD</t>
  </si>
  <si>
    <t>USD - ADP Nonfarm Employment Change (Mar)</t>
  </si>
  <si>
    <t>77K</t>
  </si>
  <si>
    <t xml:space="preserve">
ADP is performs payroll services for its clients. The ADP National Employment Report is a measure of the monthly change in non-farm, private employment, based on the payroll data of approximately 400,000 U.S. business clients. The release, two days ahead of government data, is used as a predictor of the government's Labour Market Report.
A reading that is stronger than forecast is generally supportive (bullish) for the USD, while a weaker than forecast reading is generally negative (bearish) for the USD.
Learn More:USDJPY | EURUSD</t>
  </si>
  <si>
    <t>-3.341M</t>
  </si>
  <si>
    <t xml:space="preserve">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More:USOILRoll</t>
  </si>
  <si>
    <t>USD - Services PMI (Mar)</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</si>
  <si>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NMI is a composite index based on the diffusion indexes for four of the indicators with equal weights: Business Activity (seasonally adjusted), New Orders (seasonally adjusted), Employment (seasonally adjusted) and Supplier Deliveries.
A reading above 50 percent indicates the non-manufacturing sector economy is generally expanding; below 50 percent indicates the non-manufacturing sector is generally contracting. Given the large proportion of the US economy engaged in the services sector, this report offers insights into the health of the overall US economy.
A reading that is stronger than forecast is generally supportive (bullish) for the USD, while a weaker than forecast reading is generally negative (bearish) for the USD.
Learn More:USDJPY | EURUSD</t>
  </si>
  <si>
    <t>USD - ISM Non-Manufacturing PMI (Mar)</t>
  </si>
  <si>
    <t>USD - ISM Non-Manufacturing Prices (Mar)</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</si>
  <si>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reading that is stronger than forecast is generally supportive (bullish) for the USD, while a weaker than forecast reading is generally negative (bearish) for the USD.
Learn More:USDJPY | EURUSD</t>
  </si>
  <si>
    <t>HKD - Hong Kong - Ching Ming Festival</t>
  </si>
  <si>
    <t>CNY - China - Ching Ming Festival</t>
  </si>
  <si>
    <t>USD - Average Hourly Earnings (MoM) (Mar)</t>
  </si>
  <si>
    <t>Average Hourly Earnings measures the change in the amount of money businesses pay for labour, excluding the agricultural sector.
A reading that is stronger than forecast is generally supportive (bullish) for the USD, while a weaker than forecast reading is generally negative (bearish) for the USD.
Learn More:USDJPY | EURUSD</t>
  </si>
  <si>
    <t>USD - Nonfarm Payrolls (Mar)</t>
  </si>
  <si>
    <t>128K</t>
  </si>
  <si>
    <t>151K</t>
  </si>
  <si>
    <t>Nonfarm Payrolls measures the change in the number of people employed during the prior month, excluding workers in the farming industry. Given that full employment is one of the Federal Reserves mandates, it is very closely watched.
A reading that is stronger than forecast is generally supportive (bullish) for the USD, while a weaker than forecast reading is generally negative (bearish) for the USD.
Learn More:USDJPY | EURUSD</t>
  </si>
  <si>
    <t>USD - Unemployment Rate (Mar)</t>
  </si>
  <si>
    <t>The Unemployment Rate measures the percentage of the total work force that is not working, yet actively seeking employment.
A reading that is higher than forecast is generally negative (bearish) for the USD, while a lower than forecast reading is generally supportive (bullish) for the USD.
Learn More:USDJPY | EURUSD</t>
  </si>
  <si>
    <t>USD - Fed Chair Powell Speaks</t>
  </si>
  <si>
    <t>Federal Reserve Chair Jerome Powell is to speak. As head of the Fed, which controls short term interest rates, he has more influence over the U.S. dollar's value than any other person. Traders closely watch his speeches as they are often used to drop hints regarding future monetary policy.
Learn More:USDJPY | EURUSD</t>
  </si>
  <si>
    <t>Source: Bloomberg, News Articles, Company Research. Notes as of 30st March 2025, 6 PM.</t>
  </si>
  <si>
    <t>NZD - RBNZ Interest Rate Decision</t>
  </si>
  <si>
    <t>The Reserve Bank of New Zealand (RBNZ) governor decides where to set the rate after consulting senior bank staff and external advisers. As short term interest rates are an important determinant of currency valuation, traders watch interest rate changes closely.
A reading that is stronger than forecast is generally supportive (bullish) for the NZD, while a weaker than forecast reading is generally negative (bearish) for the NZD.
Learn More: NZDJPY | NZDUSD</t>
  </si>
  <si>
    <t>6.165</t>
  </si>
  <si>
    <t>USD - 10-Year Note Auction</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</si>
  <si>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USDJPY | EURUSD</t>
  </si>
  <si>
    <t>USD - FOMC Meeting Minutes</t>
  </si>
  <si>
    <t>The Federal Open Market Committee (FOMC) Meeting Minutes are a detailed record of the committee's policy-setting meeting held about three weeks earlier. The minutes offer detailed insights regarding the FOMC's stance on monetary policy, so currency traders carefully examine them for clues regarding the outcome of future interest rate decisions.
Learn More: USDJPY | EURUSD</t>
  </si>
  <si>
    <t>INR - India - Mahavir Jayanti</t>
  </si>
  <si>
    <t>[]
Learn More: NZDJPY | NZDUSD</t>
  </si>
  <si>
    <t>USD - Core CPI (MoM) (Mar)</t>
  </si>
  <si>
    <t>The Core Consumer Price Index (CPI) measures the changes in the price of goods and services, excluding food and energy. The Central bank pays very close attention to this figure in its role of maintaining price stability. Because the Fed believes that core inflation is a better gauge of underlying price pressures, it is more closely watched than overall inflation which tends to be more volatile.
A reading that is stronger than forecast is generally supportive (bullish) for the USD, while a weaker than forecast reading is generally negative (bearish) for the USD.
Learn More: USDJPY | EURUSD</t>
  </si>
  <si>
    <t>USD - CPI (YoY) (Mar)</t>
  </si>
  <si>
    <t xml:space="preserve">
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USD, while a weaker than forecast reading is generally negative (bearish) for the USD.
Learn More: USDJPY | EURUSD</t>
  </si>
  <si>
    <t>USD - CPI (MoM) (Mar)</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</si>
  <si>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USD, while a weaker than forecast reading is generally negative (bearish) for the USD.
Learn More: USDJPY | EURUSD</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</si>
  <si>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Learni More: USDJPY | EURUSD</t>
  </si>
  <si>
    <t>USD- 30-Year Bond Auction</t>
  </si>
  <si>
    <t>The figures displayed in the calendar represent the yield on the Treasury Bond auctioned.
U.S. Treasury Bonds have maturities from ten up to 30 years. Governments issue treasuries to borrow money to cover the gap between the amount they receive in taxes and the amount they spend to refinance existing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Learni More: USDJPY | EURUSD</t>
  </si>
  <si>
    <t>GBP - GDP (MoM) (Feb)</t>
  </si>
  <si>
    <t>Gross Domestic Product (GDP) measures the annualized change in the inflation-adjusted value of all goods and services produced by the economy. It is the broadest measure of economic activity and the primary indicator of the economy's health. A higher than expected reading should be taken as positive/bullish for the GBP, while a lower than expected reading should be taken as negative/bearish for the GBP.
Learn More: GBPJPY | GBPUSD</t>
  </si>
  <si>
    <t>EUR - German CPI (MoM) (Mar)</t>
  </si>
  <si>
    <t>USD - PPI (MoM) (Mar)</t>
  </si>
  <si>
    <t xml:space="preserve">
The Producer Price Index (PPI) measures a change in input prices of raw, semi-finished or finished goods and services. If input costs rise, some will be absorbed by the producer and some passed on to the consumer. Conversely, if input costs fall, some of the decline will be enjoyed as wider profit margins by the producer and some will be passed on to the consumer in the form of lower prices. Because PPI impacts consumer prices, it is watched by central bankers as part of fulfilling their mandate of price stability.
A reading that is stronger than forecast is generally supportive (bullish) for the USD, while a weaker than forecast reading is generally negative (bearish) for the USD.
Learn More: USDJPY | EURUSD</t>
  </si>
  <si>
    <t>Source: Bloomberg, News Articles, Company Research. Notes as of 6th April 2025, 6 PM.</t>
  </si>
  <si>
    <t>INR - India -Ambedkar Jayanti</t>
  </si>
  <si>
    <t>This is a public holiday in India commemorating the birth anniversary of Dr. B.R. Ambedkar. Financial markets, including the National Stock Exchange (NSE) and Bombay Stock Exchange (BSE), and banks will be closed. Expect no local data releases and potentially reduced liquidity in INR currency pairs.
Learn More: Legacy Reference</t>
  </si>
  <si>
    <t>NOK</t>
  </si>
  <si>
    <t>NOK - Norway - Holy Wednesday - Early close at 13:00</t>
  </si>
  <si>
    <t>Norwegian financial markets will close early at 13:00 local time in observance of Holy Wednesday. Expect reduced liquidity in NOK currency pairs during the afternoon session.
Learn More: Legacy Reference</t>
  </si>
  <si>
    <t>CNY - GDP (YoY) (Q1)</t>
  </si>
  <si>
    <t>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CNY, while a weaker than forecast reading is generally negative (bearish) for the CNY.
Learn More: USDCNY | USDCNH</t>
  </si>
  <si>
    <t>GBP - CPI (YoY) (Mar)</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</si>
  <si>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GBP, while a weaker than forecast reading is generally negative (bearish) for the GBP.
Learn More: GBPJPY | GBPUSD</t>
  </si>
  <si>
    <t>EUR - CPI (YoY) (Mar)</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</si>
  <si>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Learn More: EURJPY | EURUSD</t>
  </si>
  <si>
    <t>USD - Core Retail Sales (MoM) (Mar)</t>
  </si>
  <si>
    <t xml:space="preserve">
Core Retail Sales measures the change in the total value of sales at the retail level in the U.S., excluding automobiles. It is an important indicator of consumer spending which accounts for a large percentage of US GDP.
A reading that is stronger than forecast is generally supportive (bullish) for the USD, while a weaker than forecast reading is generally negative (bearish) for the USD.
Learn More: USDJPY | EURUSD</t>
  </si>
  <si>
    <t>USD - Retail Sales (MoM) (Mar)</t>
  </si>
  <si>
    <t xml:space="preserve">
Retail Sales gauges the change in the aggregate value of sales at the retail level across the country. It is an important indicator of consumer spending accounting for the majority of overall economic activity.
A reading that is stronger than forecast is generally supportive (bullish) for the USD, while a weaker than forecast reading is generally negative (bearish) for the USD.
Learn More: USDJPY | EURUSD</t>
  </si>
  <si>
    <t xml:space="preserve">
The Bank of Canada (BOC) publishes its decision on where to set the benchmark interest rate. As short term interest rates are an important determinant of currency valuation, traders watch interest rate changes closely.
A reading that is stronger than forecast is generally supportive (bullish) for the CAD, while a weaker than forecast reading is generally negative (bearish) for the CAD.
Learn More: CADJPY | USDCAD</t>
  </si>
  <si>
    <t>2.553M</t>
  </si>
  <si>
    <t xml:space="preserve">
Federal Reserve Chair Jerome Powell (Feb. 2018 – Feb. 2026) is to speak. As head of the Fed, which controls short term interest rates, he has more influence over the U.S. dollar's value than any other person. Traders closely watch his speeches as they are often used to drop hints regarding future monetary policy.
Learn More: USDJPY | EURUSD</t>
  </si>
  <si>
    <t>MXN</t>
  </si>
  <si>
    <t>MXN - Mexico - Easter</t>
  </si>
  <si>
    <t>Mexican financial markets will be closed in observance of Easter (likely Maundy Thursday and/or Good Friday). Expect no local data releases and potentially reduced liquidity in MXN currency pairs.
Learni More: Legacy Reference</t>
  </si>
  <si>
    <t>NOK - Norway - Maundy Thursday</t>
  </si>
  <si>
    <t>Norwegian financial markets will be closed in observance of Maundy Thursday. Expect no local data releases and potentially reduced liquidity in NOK currency pairs.
Learni More: Legacy Reference</t>
  </si>
  <si>
    <t>EUR -  Deposit Facility Rate (Apr)</t>
  </si>
  <si>
    <t xml:space="preserve">
The Producer Price Index (PPI) measures a change in input prices of raw, semi-finished or finished goods and services. If input costs rise, some will be absorbed by the producer and some passed on to the consumer. Conversely, if input costs fall, some of the decline will be enjoyed as wider profit margins by the producer and some will be passed on to the consumer in the form of lower prices. Because PPI impacts consumer prices, it is watched by central bankers as part of fulfilling their mandate of price stability.
A reading that is stronger than forecast is generally supportive (bullish) for the USD, while a weaker than forecast reading is generally negative (bearish) for the USD.
Learn More: EURJPY | EURUSD</t>
  </si>
  <si>
    <t>EUR - ECB Interest Rate Decision (Apr)</t>
  </si>
  <si>
    <t xml:space="preserve">
The European Central Bank publishes its decision on where to set the benchmark interest rate. As short term interest rates are an important determinant of currency valuation, traders watch interest rate changes closely.
A reading that is stronger than forecast is generally supportive (bullish) for the EUR, while a weaker than forecast reading is generally negative (bearish) for the EUR.
Learn More: EURJPY | EURUSD</t>
  </si>
  <si>
    <t>USD - Philadelphia Fed Manufacturing Index (Apr)</t>
  </si>
  <si>
    <t>The Philadelphia Federal Reserve Manufacturing Index measures the relative level of business conditions amongst manufacturers in the Federal reserve district. A level above zero on the index indicates improving conditions; below indicates worsening conditions. The data is compiled from a survey of about 250 manufacturers in the Philadelphia Federal Reserve district.
A reading that is stronger than forecast is generally supportive (bullish) for the USD, while a weaker than forecast reading is generally negative (bearish) for the USD.
Learni More: USDJPY | EURUSD</t>
  </si>
  <si>
    <t>EUR -  ECB Press Conference</t>
  </si>
  <si>
    <t xml:space="preserve">
The European Central Bank (ECB) press conference is held monthly, about 45 minutes after the Minimum Bid Rate is announced. The conference is approximately an hour long and has two parts. Firstly, a prepared statement is read, then the conference is open to press questions. The press conference examines the factors which affected the ECB's interest rate decision and deals with the overall economic outlook and inflation. Most importantly, it provides clues regarding future monetary policy. High levels of volatility can frequently be observed during the press conference as press questions lead to unscripted answers.
Learn More: EURJPY | EURUSD</t>
  </si>
  <si>
    <t>Global - Good Friday &amp; Easter</t>
  </si>
  <si>
    <t xml:space="preserve">
[]
Learn More: Legacy Reference</t>
  </si>
  <si>
    <t>Source: Bloomberg, News Articles, Company Research. Notes as of 13th April 2025, 3 PM.</t>
  </si>
  <si>
    <t>Global - Easter, Family Day, Tiradentes Day</t>
  </si>
  <si>
    <t>[]
Learn More: Legacy Reference</t>
  </si>
  <si>
    <t>USD - Tesla Earnings Report</t>
  </si>
  <si>
    <t>[]
Learn More: UT100Roll</t>
  </si>
  <si>
    <t>USD - Manufacturing PMI (Apr) P</t>
  </si>
  <si>
    <t>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Learn More: USDJPY | EURUSD</t>
  </si>
  <si>
    <t>USD - Services PMI (Apr) P</t>
  </si>
  <si>
    <t xml:space="preserve">
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Learn More: USDJPY | EURUSD</t>
  </si>
  <si>
    <t>USD - New Home Sales (Mar)</t>
  </si>
  <si>
    <t>676K</t>
  </si>
  <si>
    <t>0.515M</t>
  </si>
  <si>
    <t>USD - Durable Goods Orders (MoM) (Mar) P</t>
  </si>
  <si>
    <t>USD - Existing Homes Sales (Mar)</t>
  </si>
  <si>
    <t>4.26M</t>
  </si>
  <si>
    <t xml:space="preserve">
Existing Home Sales measures the change in the annualised number of existing residential buildings that were sold during the prior month. This report helps to gauge the strength of the U.S. housing market and is an important indicator of overall economic strength.
A reading that is stronger than forecast is generally supportive (bullish) for the USD, while a weaker than forecast reading is generally negative (bearish) for the USD.
Learn More: USDJPY | EURUSD</t>
  </si>
  <si>
    <t>USD - Alphabet Earnings Report</t>
  </si>
  <si>
    <t>AUS</t>
  </si>
  <si>
    <t>Australia - ANZAC Day</t>
  </si>
  <si>
    <t>New Zealand - ANZAC Day</t>
  </si>
  <si>
    <t>[]
Learni More: Legacy Reference</t>
  </si>
  <si>
    <t>ZAR</t>
  </si>
  <si>
    <t>South Africa - Freedom Day</t>
  </si>
  <si>
    <t>Japan - Showa Day</t>
  </si>
  <si>
    <t>USD - CB Consumer Confidence (Apr)</t>
  </si>
  <si>
    <t>USD - JOLTS Job Openings (Mar)</t>
  </si>
  <si>
    <t>7.568M</t>
  </si>
  <si>
    <t>A survey done by the US Bureau of Labor Statistics to help measure job vacancies. It collects data from employers about their businesses' employment, job openings, recruitment, hires and separations.
JOLTS defines Job Openings as all positions that are open (not filled) on the last business day of the month. A job is "open" only if it meets all three of the following conditions:
1. A specific position exists and there is work available for that position.
2. The job could start within 30 days, whether or not the establishment finds a suitable candidate during that time.
3. There is active recruiting for workers from outside the establishment location that has the opening.
A reading that is stronger than forecast is generally supportive (bullish) for the USD, while a weaker than forecast reading is generally negative (bearish) for the USD.
Learn More: USDJPY | EURUSD</t>
  </si>
  <si>
    <t>CNY - Manufacturing PMI (Apr)</t>
  </si>
  <si>
    <t>China Manufacturing Purchasing Managers Index (PMI) provides an early indication each month of economic activities in the Chinese manufacturing sector. It is compiled by China Federation of Logistics &amp; Purchasing (CFLP) and China Logistics Information Centre (CLIC), based on data collected by the National Bureau of Statistics (NBS).Li &amp; Fung Research Centre is responsible for drafting and disseminating the English PMI report. Every month questionnaires are sent to over 700 manufacturing enterprises all over China. The data presented here is compiled from the enterprises responses about their purchasing activities and supply situations. The PMI should be compared to other economic data sources when used in decision-making.
A reading that is stronger than forecast is generally supportive (bullish) for the CNY , while a weaker than forecast reading is generally negative (bearish) for the CNY.
Learn More: USDJPY | EURUSD</t>
  </si>
  <si>
    <t>EUR - German GDP (QoQ) (Q1) P</t>
  </si>
  <si>
    <t xml:space="preserve">
Gross Domestic Product (GDP) is the broadest measure of economic activity and is a key indicator of economic health. The quarterly percent changes in GDP show the growth rate of the economy as a whole.
A reading that is stronger than forecast is generally supportive (bullish) for the EUR, while a weaker than forecast reading is generally negative (bearish) for the EUR.
Learn More: EURJPY | EURUSD</t>
  </si>
  <si>
    <t>EUR - German CPI (MoM) (Apr) P</t>
  </si>
  <si>
    <t xml:space="preserve">
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Learn More: EURJPY | EURUSD</t>
  </si>
  <si>
    <t>USD - ADP Nonfarm Employment Change (Apr)</t>
  </si>
  <si>
    <t xml:space="preserve">
ADP is performs payroll services for its clients. The ADP National Employment Report is a measure of the monthly change in non-farm, private employment, based on the payroll data of approximately 400,000 U.S. business clients. The release, two days ahead of government data, is used as a predictor of the government's Labour Market Report.
A reading that is stronger than forecast is generally supportive (bullish) for the USD, while a weaker than forecast reading is generally negative (bearish) for the USD.
Learn More: USDJPY | EURUSD</t>
  </si>
  <si>
    <t>USD - GDP (QoQ) (Q1) P</t>
  </si>
  <si>
    <t>USD - Chicago PMI (Apr)</t>
  </si>
  <si>
    <t>USD - Core PCE Price Index (MoM) (Mar)</t>
  </si>
  <si>
    <t xml:space="preserve">
The Core Personal Consumption Expenditure (PCE) Price Index measures the changes in the price of goods and services purchased by consumers for the purpose of consumption, excluding food and energy. Unlike the fixed-weight CPI, PCE is chain-weighted and thus adjusts to changing consumer behaviour. Core PCE is the Fed's preferred inflation measure and thus receives greater attention.
A reading that is stronger than forecast is generally supportive (bullish) for the USD, while a weaker than forecast reading is generally negative (bearish) for the USD.
Learn More: USDJPY | EURUSD</t>
  </si>
  <si>
    <t>USD - Core PCE Price Index (YoY) (Mar)</t>
  </si>
  <si>
    <t xml:space="preserve">
The Core PCE price Index is the less volatile measure of the PCE price index which excludes the more volatile and seasonal food and energy prices. The impact on the currency may go both ways, a rise in inflation may lead to a rise in interest rates and a rise in local currency, on the other hand, during recession, a rise in inflation may lead to a deepened recession and therefore a fall in local currency.
Learn More: USDJPY | EURUSD</t>
  </si>
  <si>
    <t>0.244M</t>
  </si>
  <si>
    <t>USD - Microsoft Earnings Report</t>
  </si>
  <si>
    <t>Microsoft’s earnings are critical for insights into cloud computing (Azure), software subscriptions, and AI initiatives.
Learn More: UT100Roll</t>
  </si>
  <si>
    <t>USD - Meta Earnings Report</t>
  </si>
  <si>
    <t>Meta’s earnings will focus on advertising revenue, AI investments, and metaverse progress. Analysts expect strong ad performance.
Learn More: UT100Roll</t>
  </si>
  <si>
    <t>Global - Labor Day | Workers Day | Maharashtra Day</t>
  </si>
  <si>
    <t>Bank of Japan (BOJ) policy board publishes its decision about where to set the target overnight rate. As short term interest rates are an important determinant of currency valuation, traders watch interest rate changes closely. A reading that is stronger than forecast is generally supportive (bullish) for the JPY, while a weaker than forecast reading is generally negative (bearish) for the JPY.
Learn More: Legacy Reference</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</si>
  <si>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Legacy Reference</t>
  </si>
  <si>
    <t>USD - ISM Manufacturing PMI (Apr)</t>
  </si>
  <si>
    <t>The Institute of Supply Management (ISM) Manufacturing Purchasing Managers Index (PMI) Report on Business is based on data compiled from monthly replies to questions asked of purchasing and supply executives in over 400 industrial companies across the United States. For each of the indicators measured (New Orders, Backlog of Orders, New Export Orders, Imports, Production, Supplier Deliveries, Inventories, Customers Inventories, Employment, and Prices), a diffusion index is calculated by adding the percent of positive responses plus one-half of those responding the same (considered positive). The resulting single index number is then seasonally adjusted.
The PMI is a composite index based on the seasonally adjusted diffusion indices for five of the indicators with differing weights: New Orders --30% Production --25% Employment --20% Supplier Deliveries --15% and Inventories -- 10%.
A reading that is stronger than forecast is generally supportive (bullish) for the USD, while a weaker than forecast reading is generally negative (bearish) for the USD.
Learn More: USDJPY | EURUSD</t>
  </si>
  <si>
    <t>USD - ISM Manufacturing Prices (Apr)</t>
  </si>
  <si>
    <t>The Institute of Supply Management (ISM) Manufacturing Purchasing Managers Index (PMI) Report on Business is based on data compiled from monthly replies to questions asked of purchasing and supply executives in over 400 industrial companies. For each of the indicators measured (New Orders, Backlog of Orders, New Export Orders, Imports, Production, Supplier Deliveries, Inventories, Customers Inventories, Employment, and Prices), this report shows the percentage reporting each response, the net difference between the number of responses in the positive economic direction and the negative economic direction and the diffusion index. Responses are raw data and are never changed.
The diffusion index includes the percent of positive responses plus one-half of those responding the same (considered positive). The resulting single index number is then seasonally adjusted to allow for the effects of repetitive intra-year variations resulting primarily from normal differences in weather conditions, various institutional arrangements, and differences attributable to non-moveable holidays. All seasonal adjustment factors are supplied by the U.S. Department of Commerce and are subject annually to relatively minor changes when conditions warrant them.
The PMI is a composite index based on the seasonally adjusted diffusion indices for five of the indicators with varying weights: New Orders --30% Production --25% Employment --20% Supplier Deliveries --15% and Inventories -- 10%.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higher than expected reading should be taken as positive/bullish for the USD, while a lower than expected reading should be taken as negative/bearish for the USD.
Learn More: USDJPY | EURUSD</t>
  </si>
  <si>
    <t>China - Labor Day</t>
  </si>
  <si>
    <t>[]
Learn More: Legacy Refernce</t>
  </si>
  <si>
    <t>USD - Amazon.com Earnings Report</t>
  </si>
  <si>
    <t>Analysts expect earnings of $1.36 per share (+38.8% YoY) on revenue of $155.1 billion (+8.2% YoY). Focus will be on AWS growth, e-commerce margins, and tariff impacts.
Learn More: UT100Roll</t>
  </si>
  <si>
    <t>USD - Apple Earnings Report</t>
  </si>
  <si>
    <t>Apple’s fiscal Q2 results will highlight iPhone sales, services growth, and tariff-related supply chain updates. Analysts anticipate modest YoY growth.
Learn More: Legacy Refernce</t>
  </si>
  <si>
    <t>EUR - CPI (YoY) (Apr) P</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</si>
  <si>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Learn More: Legacy Refernce</t>
  </si>
  <si>
    <t>USD - Average Hourly Earnings (MoM) (Apr)</t>
  </si>
  <si>
    <t xml:space="preserve">
Average Hourly Earnings measures the change in the amount of money businesses pay for labour, excluding the agricultural sector.
A reading that is stronger than forecast is generally supportive (bullish) for the USD, while a weaker than forecast reading is generally negative (bearish) for the USD.
Learn More: USDJPY | EURUSD</t>
  </si>
  <si>
    <t>USD - Nonfarm Payrolls (Apr)</t>
  </si>
  <si>
    <t>228K</t>
  </si>
  <si>
    <t xml:space="preserve">
Nonfarm Payrolls measures the change in the number of people employed during the prior month, excluding workers in the farming industry. Given that full employment is one of the Federal Reserves mandates, it is very closely watched.
A reading that is stronger than forecast is generally supportive (bullish) for the USD, while a weaker than forecast reading is generally negative (bearish) for the USD.
Learn More: USDJPY | EURUSD</t>
  </si>
  <si>
    <t>USD - Unemployment Rate (Apr)</t>
  </si>
  <si>
    <t xml:space="preserve">
The Unemployment Rate measures the percentage of the total work force that is not working, yet actively seeking employment.
A reading that is higher than forecast is generally negative (bearish) for the USD, while a lower than forecast reading is generally supportive (bullish) for the USD.
Learn More: USDJPY | EURUSD</t>
  </si>
  <si>
    <t>Japan - Children's Day</t>
  </si>
  <si>
    <t>South Korea - Children's Day</t>
  </si>
  <si>
    <t>United Kingdom - Bank Holiday</t>
  </si>
  <si>
    <t>Hong Kong - The Birthday of the Buddha</t>
  </si>
  <si>
    <t>USD - Services PMI (Apr)</t>
  </si>
  <si>
    <t>USD - ISM Non-Manufacturing PMI (Apr)</t>
  </si>
  <si>
    <t xml:space="preserve">
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NMI is a composite index based on the diffusion indexes for four of the indicators with equal weights: Business Activity (seasonally adjusted), New Orders (seasonally adjusted), Employment (seasonally adjusted) and Supplier Deliveries.
A reading above 50 percent indicates the non-manufacturing sector economy is generally expanding; below 50 percent indicates the non-manufacturing sector is generally contracting. Given the large proportion of the US economy engaged in the services sector, this report offers insights into the health of the overall US economy.
A reading that is stronger than forecast is generally supportive (bullish) for the USD, while a weaker than forecast reading is generally negative (bearish) for the USD.
Learn More: USDJPY | EURUSD</t>
  </si>
  <si>
    <t>USD - ISM Non-Manufacturing Prices (Apr)</t>
  </si>
  <si>
    <t xml:space="preserve">
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reading that is stronger than forecast is generally supportive (bullish) for the USD, while a weaker than forecast reading is generally negative (bearish) for the USD.
Learn More: USDJPY | EURUSD</t>
  </si>
  <si>
    <t>Japan - Greenery Day</t>
  </si>
  <si>
    <t>South Korea - Vesak Day</t>
  </si>
  <si>
    <t xml:space="preserve">
The figures displayed in the calendar represent the yield on the Treasury Note auctioned.
U.S. Treasury Notes have maturities of two to ten years. Governments issue treasuries to borrow money to cover the gap between the amount they receive in taxes and the amount they spend to refinance existing debt and/or to raise capital. The rate on a Treasury Note represents the return an investor will receive by holding the note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 More:USDJPY | EURUSD</t>
  </si>
  <si>
    <t>-2.696M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</si>
  <si>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More:USOILRoll</t>
  </si>
  <si>
    <t>The U.S. Federal Reserve's Federal Open Market Committee (FOMC) statement is the primary tool the panel uses to communicate with investors about monetary policy. It contains the outcome of the vote on interest rates, discusses the economic outlook and offers clues on the outcome of future votes.
A more dovish than expected statement could be taken as negative/bearish for the USD, while a more hawkish than expected statement could be taken as positive/bullish for the USD.
Learn More:USDJPY | EURUSD</t>
  </si>
  <si>
    <t>Federal Open Market Committee (FOMC) members vote on where to set the target interest rate. Traders watch interest rate changes closely as relative short term interest rates are a primary factor in currency valuation.
A reading that is stronger than forecast is generally supportive (bullish) for the USD, while a weaker than forecast reading is generally negative (bearish) for the USD.
Learn More:USDJPY | EURUSD</t>
  </si>
  <si>
    <t>[]
Learn More:USDJPY | EURUSD</t>
  </si>
  <si>
    <t>GBP - BoE Interest Rate Decision</t>
  </si>
  <si>
    <t>Bank of England (BOE) monetary policy committee members vote on where to set the Bank Rate. Traders watch interest rate changes closely because short term interest rates are the primary factor in currency valuation.
A reading that is stronger than forecast is generally supportive (bullish) for the GBP, while a weaker than forecast reading is generally negative (bearish) for the GBP.
Learn More:GBPJPY | GBPUSD</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</si>
  <si>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More:USDJPY | EURUSD</t>
  </si>
  <si>
    <t>USD - 30-Year Bond Auction</t>
  </si>
  <si>
    <t xml:space="preserve">
The figures displayed in the calendar represent the yield on the Treasury Bond auctioned.
U.S. Treasury Bonds have maturities from ten up to 30 years. Governments issue treasuries to borrow money to cover the gap between the amount they receive in taxes and the amount they spend to refinance existing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 More:USDJPY | EURUSD</t>
  </si>
  <si>
    <t>Source: Bloomberg, News Articles, Company Research. Notes as of 28th April 2025, 3 PM.</t>
  </si>
  <si>
    <t>Singapore - Vesak Day</t>
  </si>
  <si>
    <t>USD - Core CPI (MoM) (Apr)</t>
  </si>
  <si>
    <t>The Core Consumer Price Index (CPI) measures the changes in the price of goods and services, excluding food and energy. The Central bank pays very close attention to this figure in its role of maintaining price stability. Because the Fed believes that core inflation is a better gauge of underlying price pressures, it is more closely watched than overall inflation which tends to be more volatile.
A reading that is stronger than forecast is generally supportive (bullish) for the USD, while a weaker than forecast reading is generally negative (bearish) for the USD.]
Learn More: USDJPY | EURUSD</t>
  </si>
  <si>
    <t>USD - CPI (MoM) (Apr)</t>
  </si>
  <si>
    <t>USD - CPI (YoY) (Apr)</t>
  </si>
  <si>
    <t>EUR - German CPI (MoM) (Apr)</t>
  </si>
  <si>
    <t>-2032M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</si>
  <si>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USOILROLL</t>
  </si>
  <si>
    <t>GBP - GDP (YoY) (Q1) P</t>
  </si>
  <si>
    <t>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GBP, while a weaker than forecast reading is generally negative (bearish) for the GBP.
Learn More: GBPJPY | GBPUSD</t>
  </si>
  <si>
    <t>GBP - GDP (MoM) (Mar)</t>
  </si>
  <si>
    <t>GBP - GDP (QoQ) (Q1) P</t>
  </si>
  <si>
    <t>USD - Core Retail Sales (MoM) (Apr)</t>
  </si>
  <si>
    <t>USD - Philadelphia Fed Manufacturing Index (May)</t>
  </si>
  <si>
    <t xml:space="preserve">
The Philadelphia Federal Reserve Manufacturing Index measures the relative level of business conditions amongst manufacturers in the Federal reserve district. A level above zero on the index indicates improving conditions; below indicates worsening conditions. The data is compiled from a survey of about 250 manufacturers in the Philadelphia Federal Reserve district.
A reading that is stronger than forecast is generally supportive (bullish) for the USD, while a weaker than forecast reading is generally negative (bearish) for the USD.
Learn More: USDJPY | EURUSD</t>
  </si>
  <si>
    <t>USD - PPI (MoM) (Apr)</t>
  </si>
  <si>
    <t>USD - Retail Sales (MoM) (Apr)</t>
  </si>
  <si>
    <t xml:space="preserve">
Federal Reserve Chair Jerome Powell (Feb. 2018 – Feb. 2026) is to speak. As head of the Fed, which controls short term interest rates, he has more influence over the U.S. dollar's value than any other person. Traders closely watch his speeches as they are often used to drop hints regarding future monetary policy.
Learn More: USDJPY | EURUSD</t>
  </si>
  <si>
    <t>JPY - GDP (QoQ) (Q1) P</t>
  </si>
  <si>
    <t xml:space="preserve">
Gross Domestic Product (GDP) measures the change in the inflation-adjusted value of all goods and services produced by the economy. It is the broadest measure of economic activity and the primary indicator of the economy's health.
A reading that is stronger than forecast is generally supportive (bullish) for the JPY, while a weaker than forecast reading is generally negative (bearish) for the JPY.
Learn More: USDJPY | EURJPY</t>
  </si>
  <si>
    <t>Source: Bloomberg, News Articles, Company Research. Notes as of 10th May 2025, 4 PM.</t>
  </si>
  <si>
    <t>Canada - Victoria Day</t>
  </si>
  <si>
    <t>EUR - CPI (YoY) (Apr)</t>
  </si>
  <si>
    <t>AUD - RBA Interest Decision (May)</t>
  </si>
  <si>
    <t>The Reserve Bank of Australia (RBA) reports its decision on where to set the benchmark interest rate. As short term interest rates are an important determinant of currency valuation, traders watch interest rate changes closely.
A reading that is stronger than forecast is generally supportive (bullish) for the AUD, while a weaker than forecast reading is generally negative (bearish) for the AUD.
Learn More: AUDJPY | AUDUSD</t>
  </si>
  <si>
    <t>GBP - CPI (YoY) (Apr)</t>
  </si>
  <si>
    <t>3.454M</t>
  </si>
  <si>
    <t>USD - Manufacturing PMI (May) P</t>
  </si>
  <si>
    <t xml:space="preserve">
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Learn More: USDJPY | EURUSD</t>
  </si>
  <si>
    <t>USD - Services PMI (May) P</t>
  </si>
  <si>
    <t>USD - Existing Home Sales (Apr)</t>
  </si>
  <si>
    <t>4.02M</t>
  </si>
  <si>
    <t>EUR - German GDP (QoQ) (Q1)</t>
  </si>
  <si>
    <t>USD - New Home Sales (Apr)</t>
  </si>
  <si>
    <t>724K</t>
  </si>
  <si>
    <t>Source: Bloomberg, News Articles, Company Research. Notes as of 18th May 2025, 4 PM.</t>
  </si>
  <si>
    <t>UK</t>
  </si>
  <si>
    <t>United States - Memorial Day</t>
  </si>
  <si>
    <t>US - Fed Chair Powell Speaks</t>
  </si>
  <si>
    <t>Federal Reserve Chair Jerome Powell (Feb. 2018 – Feb. 2026) is to speak. As head of the Fed, which controls short term interest rates, he has more influence over the U.S. dollar's value than any other person. Traders closely watch his speeches as they are often used to drop hints regarding future monetary policy.
Learn More: USDJPY | EURUSD</t>
  </si>
  <si>
    <t>US - Durable Good Orders (MoM) (Apr) P</t>
  </si>
  <si>
    <t>US - CB Consumer Confidence (May)</t>
  </si>
  <si>
    <t xml:space="preserve">
Conference Board (CB) Consumer Confidence measures the level of confidence consumers have in the economy. When consumers are optimistic, they tend to spend more which increases consumption and overall economic growth.
A reading that is stronger than forecast is generally supportive (bullish) for the USD, while a weaker than forecast reading is generally negative (bearish) for the USD.
Learn More: USDJPY | EURUSD</t>
  </si>
  <si>
    <t xml:space="preserve">
The Reserve Bank of New Zealand (RBNZ) governor decides where to set the rate after consulting senior bank staff and external advisers. As short term interest rates are an important determinant of currency valuation, traders watch interest rate changes closely.
A reading that is stronger than forecast is generally supportive (bullish) for the NZD, while a weaker than forecast reading is generally negative (bearish) for the NZD.
Learn More: NZDJPY |NZDUSD</t>
  </si>
  <si>
    <t xml:space="preserve">
The Federal Open Market Committee (FOMC) Meeting Minutes are a detailed record of the committee's policy-setting meeting held about three weeks earlier. The minutes offer detailed insights regarding the FOMC's stance on monetary policy, so currency traders carefully examine them for clues regarding the outcome of future interest rate decisions.
Learn More: USDJPY |EURUSD</t>
  </si>
  <si>
    <t>Switzerland - Ascension Day</t>
  </si>
  <si>
    <t>Noway - Ascension Day</t>
  </si>
  <si>
    <t>USD - NVIDIA Earnings Release</t>
  </si>
  <si>
    <t>Expected EPS $0.89, revenue $43.12B. High AI-driven expectations mean a miss could spark a sharp drop. Key support at $125.62 (200-day MA); break below risks fall to $115, while beating forecasts may retest $153. Watch for tariff impacts and guidance on AI demand.
Learn More: UT100</t>
  </si>
  <si>
    <t>US - GDP (QoQ) (Q1) P</t>
  </si>
  <si>
    <t>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Learn More: USDJPY |EURUSD</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</si>
  <si>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USDJPY |EURUSD</t>
  </si>
  <si>
    <t>1.328M</t>
  </si>
  <si>
    <t>EUR - German CPI (MoM) (May) P</t>
  </si>
  <si>
    <t xml:space="preserve">
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Learn More: EURJPY |EURUSD</t>
  </si>
  <si>
    <t>USD - Core PCE Price Index (MoM) (Apr)</t>
  </si>
  <si>
    <t xml:space="preserve">
The Core Personal Consumption Expenditure (PCE) Price Index measures the changes in the price of goods and services purchased by consumers for the purpose of consumption, excluding food and energy. Unlike the fixed-weight CPI, PCE is chain-weighted and thus adjusts to changing consumer behaviour. Core PCE is the Fed's preferred inflation measure and thus receives greater attention.
A reading that is stronger than forecast is generally supportive (bullish) for the USD, while a weaker than forecast reading is generally negative (bearish) for the USD.
Learn More: EURJPY |EURUSD</t>
  </si>
  <si>
    <t>USD - Core PCE Price Index (YoY) (Apr)</t>
  </si>
  <si>
    <t xml:space="preserve">
The Core PCE price Index is the less volatile measure of the PCE price index which excludes the more volatile and seasonal food and energy prices. The impact on the currency may go both ways, a rise in inflation may lead to a rise in interest rates and a rise in local currency, on the other hand, during recession, a rise in inflation may lead to a deepened recession and therefore a fall in local currency.
Learn More: EURJPY |EURUSD</t>
  </si>
  <si>
    <t>USD - Chicago PMI (May)</t>
  </si>
  <si>
    <t xml:space="preserve">
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Learn More: EURJPY |EURUSD</t>
  </si>
  <si>
    <t>Hong Kong - Tuen Ng Day</t>
  </si>
  <si>
    <t>CNY - Manufacturing PMI (May)</t>
  </si>
  <si>
    <t xml:space="preserve">
China Manufacturing Purchasing Managers Index (PMI) provides an early indication each month of economic activities in the Chinese manufacturing sector. It is compiled by China Federation of Logistics &amp; Purchasing (CFLP) and China Logistics Information Centre (CLIC), based on data collected by the National Bureau of Statistics (NBS).Li &amp; Fung Research Centre is responsible for drafting and disseminating the English PMI report. Every month questionnaires are sent to over 700 manufacturing enterprises all over China. The data presented here is compiled from the enterprises responses about their purchasing activities and supply situations. The PMI should be compared to other economic data sources when used in decision-making.
A reading that is stronger than forecast is generally supportive (bullish) for the CNY , while a weaker than forecast reading is generally negative (bearish) for the CNY.
Learn More: USDCNY | USDCNH</t>
  </si>
  <si>
    <t>New Zealand - Queen's Birthday</t>
  </si>
  <si>
    <t>China - Dragon Boat Festival</t>
  </si>
  <si>
    <t>USD - Manufacturing PMI (May)</t>
  </si>
  <si>
    <t>USD - ISM Manufacturing PMI (May)</t>
  </si>
  <si>
    <t xml:space="preserve">
The Institute of Supply Management (ISM) Manufacturing Purchasing Managers Index (PMI) Report on Business is based on data compiled from monthly replies to questions asked of purchasing and supply executives in over 400 industrial companies across the United States. For each of the indicators measured (New Orders, Backlog of Orders, New Export Orders, Imports, Production, Supplier Deliveries, Inventories, Customers Inventories, Employment, and Prices), a diffusion index is calculated by adding the percent of positive responses plus one-half of those responding the same (considered positive). The resulting single index number is then seasonally adjusted.
The PMI is a composite index based on the seasonally adjusted diffusion indices for five of the indicators with differing weights: New Orders --30% Production --25% Employment --20% Supplier Deliveries --15% and Inventories -- 10%.
A reading that is stronger than forecast is generally supportive (bullish) for the USD, while a weaker than forecast reading is generally negative (bearish) for the USD..
Learn More: USDJPY | EURUSD</t>
  </si>
  <si>
    <t>USD - ISM Manufacturing Prices (May)</t>
  </si>
  <si>
    <t xml:space="preserve">
The Institute of Supply Management (ISM) Manufacturing Purchasing Managers Index (PMI) Report on Business is based on data compiled from monthly replies to questions asked of purchasing and supply executives in over 400 industrial companies. For each of the indicators measured (New Orders, Backlog of Orders, New Export Orders, Imports, Production, Supplier Deliveries, Inventories, Customers Inventories, Employment, and Prices), this report shows the percentage reporting each response, the net difference between the number of responses in the positive economic direction and the negative economic direction and the diffusion index. Responses are raw data and are never changed.
The diffusion index includes the percent of positive responses plus one-half of those responding the same (considered positive). The resulting single index number is then seasonally adjusted to allow for the effects of repetitive intra-year variations resulting primarily from normal differences in weather conditions, various institutional arrangements, and differences attributable to non-moveable holidays. All seasonal adjustment factors are supplied by the U.S. Department of Commerce and are subject annually to relatively minor changes when conditions warrant them.
The PMI is a composite index based on the seasonally adjusted diffusion indices for five of the indicators with varying weights: New Orders --30% Production --25% Employment --20% Supplier Deliveries --15% and Inventories -- 10%.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higher than expected reading should be taken as positive/bullish for the USD, while a lower than expected reading should be taken as negative/bearish for the USD.
Learn More: USDJPY | EURUSD</t>
  </si>
  <si>
    <t>South Korea - Presidential election day</t>
  </si>
  <si>
    <t>EUR - CPI (YoY) (May) P</t>
  </si>
  <si>
    <t>USD - JOLTS Job Openings (Apr)</t>
  </si>
  <si>
    <t>7.192M</t>
  </si>
  <si>
    <t>USD - ADP Nonfarm Employment Change (May)</t>
  </si>
  <si>
    <t>110K</t>
  </si>
  <si>
    <t>62K</t>
  </si>
  <si>
    <t>ADP is performs payroll services for its clients. The ADP National Employment Report is a measure of the monthly change in non-farm, private employment, based on the payroll data of approximately 400,000 U.S. business clients. The release, two days ahead of government data, is used as a predictor of the government's Labour Market Report.
A reading that is stronger than forecast is generally supportive (bullish) for the USD, while a weaker than forecast reading is generally negative (bearish) for the USD.
Learn More: USDJPY | EURUSD</t>
  </si>
  <si>
    <t>USD - Services PMI (May)</t>
  </si>
  <si>
    <t xml:space="preserve">
The Bank of Canada (BOC) publishes its decision on where to set the benchmark interest rate. As short term interest rates are an important determinant of currency valuation, traders watch interest rate changes closely.
A reading that is stronger than forecast is generally supportive (bullish) for the CAD, while a weaker than forecast reading is generally negative (bearish) for the CAD.
Learn More: CADJPY |USDCAD</t>
  </si>
  <si>
    <t>USD - ISM Non-Manufacturing PMI (May)</t>
  </si>
  <si>
    <t xml:space="preserve">
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NMI is a composite index based on the diffusion indexes for four of the indicators with equal weights: Business Activity (seasonally adjusted), New Orders (seasonally adjusted), Employment (seasonally adjusted) and Supplier Deliveries.
A reading above 50 percent indicates the non-manufacturing sector economy is generally expanding; below 50 percent indicates the non-manufacturing sector is generally contracting. Given the large proportion of the US economy engaged in the services sector, this report offers insights into the health of the overall US economy.
A reading that is stronger than forecast is generally supportive (bullish) for the USD, while a weaker than forecast reading is generally negative (bearish) for the USD.
Learn More: USDJPY |EURUSD</t>
  </si>
  <si>
    <t>USD - ISM Non-Manufacturing Prices (May)</t>
  </si>
  <si>
    <t xml:space="preserve">
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reading that is stronger than forecast is generally supportive (bullish) for the USD, while a weaker than forecast reading is generally negative (bearish) for the USD.
Learn More: USDJPY |EURUSD</t>
  </si>
  <si>
    <t>-2.795M</t>
  </si>
  <si>
    <t>EUR - Deposit Facility Rate (Jun)</t>
  </si>
  <si>
    <t xml:space="preserve">
[]
Learn More: EURJPY |EURUSD</t>
  </si>
  <si>
    <t>EUR - ECB Interest Rate Decision (Jun)</t>
  </si>
  <si>
    <t xml:space="preserve">
The European Central Bank publishes its decision on where to set the benchmark interest rate. As short term interest rates are an important determinant of currency valuation, traders watch interest rate changes closely.
A reading that is stronger than forecast is generally supportive (bullish) for the EUR, while a weaker than forecast reading is generally negative (bearish) for the EUR.
Learn More: EURJPY |EURUSD</t>
  </si>
  <si>
    <t>240K</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</si>
  <si>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USDJPY |EURUSD</t>
  </si>
  <si>
    <t xml:space="preserve">
The European Central Bank (ECB) press conference is held monthly, about 45 minutes after the Minimum Bid Rate is announced. The conference is approximately an hour long and has two parts. Firstly, a prepared statement is read, then the conference is open to press questions. The press conference examines the factors which affected the ECB's interest rate decision and deals with the overall economic outlook and inflation. Most importantly, it provides clues regarding future monetary policy. High levels of volatility can frequently be observed during the press conference as press questions lead to unscripted answers.
Learn More: EURJPY |EURUSD</t>
  </si>
  <si>
    <t>South Korea - Memorial Day</t>
  </si>
  <si>
    <t>Singapore - Eid al-Adha</t>
  </si>
  <si>
    <t>USD - Average Hourly Earnings (MoM) (May)</t>
  </si>
  <si>
    <t>USD - Nonfarm Payrolls (May)</t>
  </si>
  <si>
    <t>130K</t>
  </si>
  <si>
    <t>177K</t>
  </si>
  <si>
    <t>USD - Unemployment Rate (May)</t>
  </si>
  <si>
    <t xml:space="preserve">
The Unemployment Rate measures the percentage of the total work force that is not working, yet actively seeking employment.
A reading that is higher than forecast is generally negative (bearish) for the USD, while a lower than forecast reading is generally supportive (bullish) for the USD.
Learn More: USDJPY | EURUSD</t>
  </si>
  <si>
    <t>Source: Bloomberg, News Articles, Company Research. Notes as of 1st June 2025, 11 AM.</t>
  </si>
  <si>
    <t>Australia-King's Birthday</t>
  </si>
  <si>
    <t>Switzerland - Pentecost</t>
  </si>
  <si>
    <t>Norway - Pentecost</t>
  </si>
  <si>
    <t>Gross Domestic Product (GDP) measures the change in the inflation-adjusted value of all goods and services produced by the economy. It is the broadest measure of economic activity and the primary indicator of the economy's health.
A reading that is stronger than forecast is generally supportive (bullish) for the JPY, while a weaker than forecast reading is generally negative (bearish) for the JPY.
Learn More: USDJPY | EURUSD</t>
  </si>
  <si>
    <t>USD - Core CPI (MoM) (May)</t>
  </si>
  <si>
    <t>USD - CPI (MoM) (May)</t>
  </si>
  <si>
    <t>USD - CPI (YoY) (May)</t>
  </si>
  <si>
    <t>-4.034M</t>
  </si>
  <si>
    <t>The figures displayed in the calendar represent the yield on the Treasury Note auctioned.
U.S. Treasury Notes have maturities of two to ten years. Governments issue treasuries to borrow money to cover the gap between the amount they receive in taxes and the amount they spend to refinance existing debt and/or to raise capital. The rate on a Treasury Note represents the return an investor will receive by holding the note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 More: USDJPY | EURUSD</t>
  </si>
  <si>
    <t>GBP - GDP (MoM) (Apr)</t>
  </si>
  <si>
    <t>USD - PPI (MoM) (May)</t>
  </si>
  <si>
    <t xml:space="preserve">
The Producer Price Index (PPI) measures a change in input prices of raw, semi-finished or finished goods and services. If input costs rise, some will be absorbed by the producer and some passed on to the consumer. Conversely, if input costs fall, some of the decline will be enjoyed as wider profit margins by the producer and some will be passed on to the consumer in the form of lower prices. Because PPI impacts consumer prices, it is watched by central bankers as part of fulfilling their mandate of price stability.
A reading that is stronger than forecast is generally supportive (bullish) for the USD, while a weaker than forecast reading is generally negative (bearish) for the USD.
Learn More: GBPJPY | GBPUSD</t>
  </si>
  <si>
    <t xml:space="preserve">
The figures displayed in the calendar represent the yield on the Treasury Bond auctioned.
U.S. Treasury Bonds have maturities from ten up to 30 years. Governments issue treasuries to borrow money to cover the gap between the amount they receive in taxes and the amount they spend to refinance existing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 More: GBPJPY | GBPUSD</t>
  </si>
  <si>
    <t>EUR - German CPI (MoM) (May)</t>
  </si>
  <si>
    <t xml:space="preserve">
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Learn More: GBPJPY | GBPUSD</t>
  </si>
  <si>
    <t>Source: Bloomberg, News Articles, Company Research. Notes as of 8th June 2025, 8 PM.</t>
  </si>
  <si>
    <t>South Africa - Youth Day</t>
  </si>
  <si>
    <t>JPY - BoJ interest Rate Decision</t>
  </si>
  <si>
    <t>Bank of Japan (BOJ) policy board publishes its decision about where to set the target overnight rate. As short term interest rates are an important determinant of currency valuation, traders watch interest rate changes closely. A reading that is stronger than forecast is generally supportive (bullish) for the JPY, while a weaker than forecast reading is generally negative (bearish) for the JPY.
Learn More: EURJPY | USDJPY</t>
  </si>
  <si>
    <t>USD - Core Retail Sales (MoM) (May)</t>
  </si>
  <si>
    <t>Core Retail Sales measures the change in the total value of sales at the retail level in the U.S., excluding automobiles. It is an important indicator of consumer spending which accounts for a large percentage of US GDP.
A reading that is stronger than forecast is generally supportive (bullish) for the USD, while a weaker than forecast reading is generally negative (bearish) for the USD.
Learn More: USDJPY | EURUSD</t>
  </si>
  <si>
    <t>USD - Retail Sales (MoM) (May)</t>
  </si>
  <si>
    <t>Retail Sales gauges the change in the aggregate value of sales at the retail level across the country. It is an important indicator of consumer spending accounting for the majority of overall economic activity.
A reading that is stronger than forecast is generally supportive (bullish) for the USD, while a weaker than forecast reading is generally negative (bearish) for the USD.
Learn More: USDJPY | EURUSD</t>
  </si>
  <si>
    <t>GBP - CPI (YoY) (May)</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</si>
  <si>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GBP, while a weaker than forecast reading is generally negative (bearish) for the GBP.
Learn More: USDJPY | EURUSD</t>
  </si>
  <si>
    <t>EUR - CPI (YoY) (May)</t>
  </si>
  <si>
    <t xml:space="preserve">
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Learn More: USDJPY | EURUSD</t>
  </si>
  <si>
    <t>248K</t>
  </si>
  <si>
    <t>-3.644M</t>
  </si>
  <si>
    <t>USD - FOMC Economic Projections</t>
  </si>
  <si>
    <t xml:space="preserve">
This report includes the Federal Open Market Committee's (FOMC) projection for inflation and economic growth over the next 2 years. An important part of the report is the breakdown of individual FOMC members' interest rate forecasts.
Learn More: USOILRoll</t>
  </si>
  <si>
    <t xml:space="preserve">
Federal Open Market Committee (FOMC) members vote on where to set the target interest rate. Traders watch interest rate changes closely as relative short term interest rates are a primary factor in currency valuation.
A reading that is stronger than forecast is generally supportive (bullish) for the USD, while a weaker than forecast reading is generally negative (bearish) for the USD.
Learn More: USOILRoll</t>
  </si>
  <si>
    <t>±</t>
  </si>
  <si>
    <t xml:space="preserve">
Federal Open Market Committee (FOMC) members vote on where to set the target interest rate. Traders watch interest rate changes closely as relative short term interest rates are a primary factor in currency valuation.
A reading that is stronger than forecast is generally supportive (bullish) for the USD, while a weaker than forecast reading is generally negative (bearish) for the USD.
Learn More: USDJPY | EURUSD</t>
  </si>
  <si>
    <t>BRL</t>
  </si>
  <si>
    <t>Brazil - Corpus Christi Day</t>
  </si>
  <si>
    <t>USD - Juneteenth</t>
  </si>
  <si>
    <t>Swiss National Bank (SNB) governing board members come to a consensus on where to set the target range for the rate. Traders watch interest rate changes closely as short term interest rates are the primary factor in currency valuation.
A reading that is stronger than forecast is generally supportive (bullish) for the CHF, while a weaker than forecast reading is generally negative (bearish) for the CHF.
Learn More: CHFJPY | USDCHF</t>
  </si>
  <si>
    <t>CHF - SNB Interest Rate Decision (Q2)</t>
  </si>
  <si>
    <t>GBP - BoE Interest Rate Decision (Jun)</t>
  </si>
  <si>
    <t xml:space="preserve">
Bank of England (BOE) monetary policy committee members vote on where to set the Bank Rate. Traders watch interest rate changes closely because short term interest rates are the primary factor in currency valuation.
A reading that is stronger than forecast is generally supportive (bullish) for the GBP, while a weaker than forecast reading is generally negative (bearish) for the GBP.
Learn More: GBPJPY | GBPUSD</t>
  </si>
  <si>
    <t>NZD - New Year's Day</t>
  </si>
  <si>
    <t>USD - Philadelphia Fed Manufacturing Index (Jun)</t>
  </si>
  <si>
    <t>The Philadelphia Federal Reserve Manufacturing Index measures the relative level of business conditions amongst manufacturers in the Federal reserve district. A level above zero on the index indicates improving conditions; below indicates worsening conditions. The data is compiled from a survey of about 250 manufacturers in the Philadelphia Federal Reserve district.
A reading that is stronger than forecast is generally supportive (bullish) for the USD, while a weaker than forecast reading is generally negative (bearish) for the USD.
Learn More: USDJPY | EURUSD</t>
  </si>
  <si>
    <t>Source: Bloomberg, News Articles, Company Research. Notes as of 15th June 2025, 4 PM.</t>
  </si>
  <si>
    <t>19:15</t>
  </si>
  <si>
    <t>USD - Manufacturing PMI (Jun)</t>
  </si>
  <si>
    <t xml:space="preserve">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Learn More: USDJPY | EURUSD
</t>
  </si>
  <si>
    <t>19:30</t>
  </si>
  <si>
    <t>USD - Services PMI (Jun)</t>
  </si>
  <si>
    <t xml:space="preserve">
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Learn More: USDJPY | EURUSD
</t>
  </si>
  <si>
    <t>USD - Existing Home Sales (May)</t>
  </si>
  <si>
    <t>4.03M</t>
  </si>
  <si>
    <t xml:space="preserve">
Existing Home Sales measures the change in the annualised number of existing residential buildings that were sold during the prior month. This report helps to gauge the strength of the U.S. housing market and is an important indicator of overall economic strength.
A reading that is stronger than forecast is generally supportive (bullish) for the USD, while a weaker than forecast reading is generally negative (bearish) for the USD.
Learn More: USDJPY | EURUSD
</t>
  </si>
  <si>
    <t>Tues</t>
  </si>
  <si>
    <t>19:00</t>
  </si>
  <si>
    <t>USD CB Consumer Confidence (Jun)</t>
  </si>
  <si>
    <t xml:space="preserve">
Conference Board (CB) Consumer Confidence measures the level of confidence consumers have in the economy. When consumers are optimistic, they tend to spend more which increases consumption and overall economic growth.
A reading that is stronger than forecast is generally supportive (bullish) for the USD, while a weaker than forecast reading is generally negative (bearish) for the USD.
Learn More: USDJPY | EURUSD
</t>
  </si>
  <si>
    <t>USD Fed Chair Powell Speaks</t>
  </si>
  <si>
    <t xml:space="preserve">
Federal Reserve Chair Jerome Powell (Feb. 2018 – Feb. 2022) is to testify on the economic outlook and recent monetary policy actions before the Joint Economic Committee, in Washington DC. The testimony is in two parts; the first is a prepared statement, then the committee conducts a question and answer session. The Q&amp;A portion of the testimony can see heavy market volatility for the duration.
Learn More: USDJPY | EURUSD
</t>
  </si>
  <si>
    <t>25-Jun-25</t>
  </si>
  <si>
    <t>USD New Home Sales (May)</t>
  </si>
  <si>
    <t>623K</t>
  </si>
  <si>
    <t>694K</t>
  </si>
  <si>
    <t>722K</t>
  </si>
  <si>
    <t xml:space="preserve">New Home Sales measures the annualised number of new single-family homes that were sold during the prior month. When it's released ahead of Existing Home Sales, this report tends to have more impact because the two reports are highly correlated.
A reading that is stronger than forecast is generally supportive (bullish) for the USD, while a weaker than forecast reading is generally negative (bearish) for the USD.
Learn More: USDJPY | EURUSD
</t>
  </si>
  <si>
    <t>20:00</t>
  </si>
  <si>
    <t>USD Crude Oil Inventories</t>
  </si>
  <si>
    <t>-5.836M</t>
  </si>
  <si>
    <t>-1.200M</t>
  </si>
  <si>
    <t>26-Jun-25</t>
  </si>
  <si>
    <t>18:00</t>
  </si>
  <si>
    <t>USD Durable Goods Orders (May)</t>
  </si>
  <si>
    <t xml:space="preserve">
Durable Goods Orders reports the change in the total value of new orders for long lasting manufactured goods, including transportation items.
A reading that is stronger than forecast is generally supportive (bullish) for the USD, while a weaker than forecast reading is generally negative (bearish) for the USD.
Learn More: USDJPY | EURUSD</t>
  </si>
  <si>
    <t>USD GDP (QoQ) (Q1)</t>
  </si>
  <si>
    <t xml:space="preserve">
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Learn More: USDJPY | EURUSD</t>
  </si>
  <si>
    <t>244K</t>
  </si>
  <si>
    <t>246K</t>
  </si>
  <si>
    <t>USD Core PCE Price Index (YoY)</t>
  </si>
  <si>
    <t>27-Jun-25</t>
  </si>
  <si>
    <t>USD Core PCE Price Index (MoM)</t>
  </si>
  <si>
    <t>Source: Bloomberg, News Articles, Company Research. Notes as of 23th June 2025, 4 PM.</t>
  </si>
  <si>
    <t>CNY - Manufacturing PMI (Jun)</t>
  </si>
  <si>
    <t>GBP - GDP (QoQ) (Q1)</t>
  </si>
  <si>
    <t>GBP - GDP (YoY) (Q1)</t>
  </si>
  <si>
    <t xml:space="preserve">
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GBP, while a weaker than forecast reading is generally negative (bearish) for the GBP.
Learn More: GBPJPY | GBPUSD</t>
  </si>
  <si>
    <t>EUR - German CPI (MoM) (Jun) P</t>
  </si>
  <si>
    <t xml:space="preserve">
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Learn More: EURJPY | EURUSD</t>
  </si>
  <si>
    <t>USD - Chicago PMI (Jun)</t>
  </si>
  <si>
    <t xml:space="preserve">
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Learn More: USDJPY | EURUSD</t>
  </si>
  <si>
    <t>CAD - Canada Day</t>
  </si>
  <si>
    <t xml:space="preserve">
[]
Learn More: []</t>
  </si>
  <si>
    <t>Hong Kong - Hong Kong Special Administrative Region Establishment Day</t>
  </si>
  <si>
    <t>EUR - CPI (YoY) (Jun) P</t>
  </si>
  <si>
    <t xml:space="preserve">
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Learn More: EURJPY | EURUSD</t>
  </si>
  <si>
    <t>USD - ISM Manufacturing PMI (Jun)</t>
  </si>
  <si>
    <t xml:space="preserve">
The Institute of Supply Management (ISM) Manufacturing Purchasing Managers Index (PMI) Report on Business is based on data compiled from monthly replies to questions asked of purchasing and supply executives in over 400 industrial companies across the United States. For each of the indicators measured (New Orders, Backlog of Orders, New Export Orders, Imports, Production, Supplier Deliveries, Inventories, Customers Inventories, Employment, and Prices), a diffusion index is calculated by adding the percent of positive responses plus one-half of those responding the same (considered positive). The resulting single index number is then seasonally adjusted.
The PMI is a composite index based on the seasonally adjusted diffusion indices for five of the indicators with differing weights: New Orders --30% Production --25% Employment --20% Supplier Deliveries --15% and Inventories -- 10%.
A reading that is stronger than forecast is generally supportive (bullish) for the USD, while a weaker than forecast reading is generally negative (bearish) for the USD.
Learn More: USDJPY | EURUSD</t>
  </si>
  <si>
    <t>USD - ISM Manufacturing Prices (Jun)</t>
  </si>
  <si>
    <t>USD - JOLTS Job Openings (May)</t>
  </si>
  <si>
    <t>7.391M</t>
  </si>
  <si>
    <t xml:space="preserve">
A survey done by the US Bureau of Labor Statistics to help measure job vacancies. It collects data from employers about their businesses' employment, job openings, recruitment, hires and separations.
JOLTS defines Job Openings as all positions that are open (not filled) on the last business day of the month. A job is "open" only if it meets all three of the following conditions:
1. A specific position exists and there is work available for that position.
2. The job could start within 30 days, whether or not the establishment finds a suitable candidate during that time.
3. There is active recruiting for workers from outside the establishment location that has the opening.
A reading that is stronger than forecast is generally supportive (bullish) for the USD, while a weaker than forecast reading is generally negative (bearish) for the USD.
Learn More: USDJPY | EURUSD</t>
  </si>
  <si>
    <t>USD - ADP Nonfarm Employment Change (Jun)</t>
  </si>
  <si>
    <t>37K</t>
  </si>
  <si>
    <t xml:space="preserve">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USOILRoll</t>
  </si>
  <si>
    <t>United States - Independence Day - Early close at 13:00</t>
  </si>
  <si>
    <t xml:space="preserve">
Average Hourly Earnings measures the change in the amount of money businesses pay for labour, excluding the agricultural sector.
A reading that is stronger than forecast is generally supportive (bullish) for the USD, while a weaker than forecast reading is generally negative (bearish) for the USD.
Learn More: USDJPY | EURUSD2</t>
  </si>
  <si>
    <t>239K</t>
  </si>
  <si>
    <t xml:space="preserve">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USDJPY | EURUSD2</t>
  </si>
  <si>
    <t>120K</t>
  </si>
  <si>
    <t>139K</t>
  </si>
  <si>
    <t xml:space="preserve">
Nonfarm Payrolls measures the change in the number of people employed during the prior month, excluding workers in the farming industry. Given that full employment is one of the Federal Reserves mandates, it is very closely watched.
A reading that is stronger than forecast is generally supportive (bullish) for the USD, while a weaker than forecast reading is generally negative (bearish) for the USD.
Learn More: USDJPY | EURUSD2</t>
  </si>
  <si>
    <t>USD - Unemployment Rate (Jun)</t>
  </si>
  <si>
    <t xml:space="preserve">
The Unemployment Rate measures the percentage of the total work force that is not working, yet actively seeking employment.
A reading that is higher than forecast is generally negative (bearish) for the USD, while a lower than forecast reading is generally supportive (bullish) for the USD.
Learn More: USDJPY | EURUSD2</t>
  </si>
  <si>
    <t>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Learn More: USDJPY | EURUSD2</t>
  </si>
  <si>
    <t>USD - ISM Non-Manufacturing PMI (Jun)</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</si>
  <si>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NMI is a composite index based on the diffusion indexes for four of the indicators with equal weights: Business Activity (seasonally adjusted), New Orders (seasonally adjusted), Employment (seasonally adjusted) and Supplier Deliveries.
A reading above 50 percent indicates the non-manufacturing sector economy is generally expanding; below 50 percent indicates the non-manufacturing sector is generally contracting. Given the large proportion of the US economy engaged in the services sector, this report offers insights into the health of the overall US economy.
A reading that is stronger than forecast is generally supportive (bullish) for the USD, while a weaker than forecast reading is generally negative (bearish) for the USD.
Learn More: USDJPY | EURUSD2</t>
  </si>
  <si>
    <t>USD - ISM Non-Manufacturing Prices (Jun)</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</si>
  <si>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reading that is stronger than forecast is generally supportive (bullish) for the USD, while a weaker than forecast reading is generally negative (bearish) for the USD.
Learn More: USDJPY | EURUSD2</t>
  </si>
  <si>
    <t>United States - Independence Day</t>
  </si>
  <si>
    <t>Source: Bloomberg, News Articles, Company Research. Notes as of 24th June 2025, 11 PM.</t>
  </si>
  <si>
    <t>AUD - RBA Interest Rate Decision (Jul)</t>
  </si>
  <si>
    <t>3.845M</t>
  </si>
  <si>
    <t xml:space="preserve">
The figures displayed in the calendar represent the yield on the Treasury Note auctioned.
U.S. Treasury Notes have maturities of two to ten years. Governments issue treasuries to borrow money to cover the gap between the amount they receive in taxes and the amount they spend to refinance existing debt and/or to raise capital. The rate on a Treasury Note represents the return an investor will receive by holding the note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 More: USDJPY | EURUSD</t>
  </si>
  <si>
    <t>The figures displayed in the calendar represent the yield on the Treasury Bond auctioned.
U.S. Treasury Bonds have maturities from ten up to 30 years. Governments issue treasuries to borrow money to cover the gap between the amount they receive in taxes and the amount they spend to refinance existing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 More: USDJPY | EURUSD</t>
  </si>
  <si>
    <t>GBP - GDP (MoM) (May)</t>
  </si>
  <si>
    <t>EUR - German CPI (MoM) (Jun)</t>
  </si>
  <si>
    <t>Source: Bloomberg, News Articles, Company Research. Notes as of 7th Jul 2025, 11 PM.</t>
  </si>
  <si>
    <t>CNY - GDP (YoY) (Q2)</t>
  </si>
  <si>
    <t xml:space="preserve">
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CNY, while a weaker than forecast reading is generally negative (bearish) for the CNY.
Learn More: USDCNY |USDCNH</t>
  </si>
  <si>
    <t>USD - Core CPI (MoM) (Jun)</t>
  </si>
  <si>
    <t xml:space="preserve">
The Core Consumer Price Index (CPI) measures the changes in the price of goods and services, excluding food and energy. The Central bank pays very close attention to this figure in its role of maintaining price stability. Because the Fed believes that core inflation is a better gauge of underlying price pressures, it is more closely watched than overall inflation which tends to be more volatile.
A reading that is stronger than forecast is generally supportive (bullish) for the USD, while a weaker than forecast reading is generally negative (bearish) for the USD.
Learn More: USDJPY |EURUSD</t>
  </si>
  <si>
    <t>USD - CPI (MoM) (Jun)</t>
  </si>
  <si>
    <t xml:space="preserve">
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USD, while a weaker than forecast reading is generally negative (bearish) for the USD.
Learn More: USDJPY |EURUSD</t>
  </si>
  <si>
    <t>USD - CPI (YoY) (Jun)</t>
  </si>
  <si>
    <t>GBP - CPI (YoY) (Jun)</t>
  </si>
  <si>
    <t>USD - PPI (MoM) (Jun)</t>
  </si>
  <si>
    <t>7.070M</t>
  </si>
  <si>
    <t xml:space="preserve">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GBPJPY | GBPUSD</t>
  </si>
  <si>
    <t>EUR - CPI (YoY) (Jun)</t>
  </si>
  <si>
    <t>USD - Core Retail Sales (MoM) (Jun)</t>
  </si>
  <si>
    <t>USD - Philadelphia Fed Manufacturing Index (Jul)</t>
  </si>
  <si>
    <t xml:space="preserve">
The Philadelphia Federal Reserve Manufacturing Index measures the relative level of business conditions amongst manufacturers in the Federal reserve district. A level above zero on the index indicates improving conditions; below indicates worsening conditions. The data is compiled from a survey of about 250 manufacturers in the Philadelphia Federal Reserve district.
A reading that is stronger than forecast is generally supportive (bullish) for the USD, while a weaker than forecast reading is generally negative (bearish) for the USD.
Learn More: USDJPY | EURUSD</t>
  </si>
  <si>
    <t>USD - Retail Sales (MoM) (Jun)</t>
  </si>
  <si>
    <t>Source: Bloomberg, News Articles, Company Research. Notes as of 12th July June 2025 4 PM.</t>
  </si>
  <si>
    <t>Japan - Marine Day</t>
  </si>
  <si>
    <t>USD - Existing Home Sales (Jun)</t>
  </si>
  <si>
    <t xml:space="preserve">
Existing Home Sales measures the change in the annualised number of existing residential buildings that were sold during the prior month. This report helps to gauge the strength of the U.S. housing market and is an important indicator of overall economic strength.
A reading that is stronger than forecast is generally supportive (bullish) for the USD, while a weaker than forecast reading is generally negative (bearish) for the USD.
Learn More: USDJPY |EURUSD</t>
  </si>
  <si>
    <t>-3.859M</t>
  </si>
  <si>
    <t xml:space="preserve">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USOILRoll</t>
  </si>
  <si>
    <t>EUR - Deposit Facility Rate (Jul)</t>
  </si>
  <si>
    <t xml:space="preserve">
The deposit facility is the rate which banks may use to make overnight deposits with the Eurosystem.
Learn More: EURUSD | USDJPY</t>
  </si>
  <si>
    <t>EUR - ECB Interest Interest Rate Decision (Jul)</t>
  </si>
  <si>
    <t xml:space="preserve">
The European Central Bank publishes its decision on where to set the benchmark interest rate. As short term interest rates are an important determinant of currency valuation, traders watch interest rate changes closely.
A reading that is stronger than forecast is generally supportive (bullish) for the EUR, while a weaker than forecast reading is generally negative (bearish) for the EUR.
Learn More: EURUSD | USDJPY</t>
  </si>
  <si>
    <t>The European Central Bank (ECB) press conference is held monthly, about 45 minutes after the Minimum Bid Rate is announced. The conference is approximately an hour long and has two parts. Firstly, a prepared statement is read, then the conference is open to press questions. The press conference examines the factors which affected the ECB's interest rate decision and deals with the overall economic outlook and inflation. Most importantly, it provides clues regarding future monetary policy. High levels of volatility can frequently be observed during the press conference as press questions lead to unscripted answers.
Learn More: EURUSD | USDJPY</t>
  </si>
  <si>
    <t>USD - Manufacturing PMI (Jul) P</t>
  </si>
  <si>
    <t>USD - Services PMI (Jul) P</t>
  </si>
  <si>
    <t>USD - New Home Sales (Jun)</t>
  </si>
  <si>
    <t xml:space="preserve">
New Home Sales measures the annualised number of new single-family homes that were sold during the prior month. When it's released ahead of Existing Home Sales, this report tends to have more impact because the two reports are highly correlated.
A reading that is stronger than forecast is generally supportive (bullish) for the USD, while a weaker than forecast reading is generally negative (bearish) for the USD.
Learn More: USDJPY | EURUSD</t>
  </si>
  <si>
    <t>USD - Durable Goods Orders (MoM) (Jun) P</t>
  </si>
  <si>
    <t>Source: Bloomberg, News Articles, Company Research. Notes as of 19th July June 2025 6 PM.</t>
  </si>
  <si>
    <t>USD - CB Consumer confidence (Jul)</t>
  </si>
  <si>
    <t>-Conference Board (CB) Consumer Confidence measures the level of confidence consumers have in the economy. When consumers are optimistic, they tend to spend more which increases consumption and overall economic growth.
A reading that is stronger than forecast is generally supportive (bullish) for the USD, while a weaker than forecast reading is generally negative (bearish) for the USD.
Learn more: USDJPY | EURUSD</t>
  </si>
  <si>
    <t>USD - JOLTS Job Openings (Jun)</t>
  </si>
  <si>
    <t>7.769M</t>
  </si>
  <si>
    <t>-A survey done by the US Bureau of Labor Statistics to help measure job vacancies. It collects data from employers about their businesses' employment, job openings, recruitment, hires and separations.
JOLTS defines Job Openings as all positions that are open (not filled) on the last business day of the month. A job is "open" only if it meets all three of the following conditions:
1. A specific position exists and there is work available for that position.
2. The job could start within 30 days, whether or not the establishment finds a suitable candidate during that time.
3. There is active recruiting for workers from outside the establishment location that has the opening.
A reading that is stronger than forecast is generally supportive (bullish) for the USD, while a weaker than forecast reading is generally negative (bearish) for the USD.
Learn more: USDJPY | EURUSD</t>
  </si>
  <si>
    <t>EUR - German GDP (QoQ) (Q2) P</t>
  </si>
  <si>
    <t>-Gross Domestic Product (GDP) is the broadest measure of economic activity and is a key indicator of economic health. The quarterly percent changes in GDP show the growth rate of the economy as a whole.
A reading that is stronger than forecast is generally supportive (bullish) for the EUR, while a weaker than forecast reading is generally negative (bearish) for the EUR.
Learn more: EURJPY | EURUSD</t>
  </si>
  <si>
    <t>USD - ADP Nonfarm employment Change (Jul)</t>
  </si>
  <si>
    <t>-33K</t>
  </si>
  <si>
    <t>-ADP is performs payroll services for its clients. The ADP National Employment Report is a measure of the monthly change in non-farm, private employment, based on the payroll data of approximately 400,000 U.S. business clients. The release, two days ahead of government data, is used as a predictor of the government's Labour Market Report.
A reading that is stronger than forecast is generally supportive (bullish) for the USD, while a weaker than forecast reading is generally negative (bearish) for the USD.
Learn more: USDJPY | EURUSD</t>
  </si>
  <si>
    <t>USD - GDP (QoQ) (Q2) P</t>
  </si>
  <si>
    <t>-Gross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Learn more: USDJPY | EURUSD</t>
  </si>
  <si>
    <t>-The Bank of Canada (BOC) publishes its decision on where to set the benchmark interest rate. As short term interest rates are an important determinant of currency valuation, traders watch interest rate changes closely.
A reading that is stronger than forecast is generally supportive (bullish) for the CAD, while a weaker than forecast reading is generally negative (bearish) for the CAD.
Learn more: CADJPY | USDCAD</t>
  </si>
  <si>
    <t>-3.169M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</si>
  <si>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USDJPY | EURUSD</t>
  </si>
  <si>
    <t>-The U.S. Federal Reserve's Federal Open Market Committee (FOMC) statement is the primary tool the panel uses to communicate with investors about monetary policy. It contains the outcome of the vote on interest rates, discusses the economic outlook and offers clues on the outcome of future votes.
A more dovish than expected statement could be taken as negative/bearish for the USD, while a more hawkish than expected statement could be taken as positive/bullish for the USD.
Learn more: USDJPY | EURUSD</t>
  </si>
  <si>
    <t>USD - Fed Inerest Rate Decision</t>
  </si>
  <si>
    <t>-Federal Open Market Committee (FOMC) members vote on where to set the target interest rate. Traders watch interest rate changes closely as relative short term interest rates are a primary factor in currency valuation.
A reading that is stronger than forecast is generally supportive (bullish) for the USD, while a weaker than forecast reading is generally negative (bearish) for the USD.
Learn more: USDJPY | EURUSD</t>
  </si>
  <si>
    <t>-[]
Learn more: USDJPY | EURUSD</t>
  </si>
  <si>
    <t>CNY - Manufacturing PMI (Jul)</t>
  </si>
  <si>
    <t>-China Manufacturing Purchasing Managers Index (PMI) provides an early indication each month of economic activities in the Chinese manufacturing sector. It is compiled by China Federation of Logistics &amp; Purchasing (CFLP) and China Logistics Information Centre (CLIC), based on data collected by the National Bureau of Statistics (NBS).Li &amp; Fung Research Centre is responsible for drafting and disseminating the English PMI report. Every month questionnaires are sent to over 700 manufacturing enterprises all over China. The data presented here is compiled from the enterprises responses about their purchasing activities and supply situations. The PMI should be compared to other economic data sources when used in decision-making.
A reading that is stronger than forecast is generally supportive (bullish) for the CNY , while a weaker than forecast reading is generally negative (bearish) for the CNY.
Learn more: USDCNH | USDCNY</t>
  </si>
  <si>
    <t>-Bank of Japan (BOJ) policy board publishes its decision about where to set the target overnight rate. As short term interest rates are an important determinant of currency valuation, traders watch interest rate changes closely. A reading that is stronger than forecast is generally supportive (bullish) for the JPY, while a weaker than forecast reading is generally negative (bearish) for the JPY.
Learn more: USDJPY | EURJPY</t>
  </si>
  <si>
    <t>EUR - German CPI (MoM) (Jul) P</t>
  </si>
  <si>
    <t>-The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Learn more: EURJPY | EURUSD</t>
  </si>
  <si>
    <t>USD - Core PCE Price Index (MoM) (Jun)</t>
  </si>
  <si>
    <t>-The Core Personal Consumption Expenditure (PCE) Price Index measures the changes in the price of goods and services purchased by consumers for the purpose of consumption, excluding food and energy. Unlike the fixed-weight CPI, PCE is chain-weighted and thus adjusts to changing consumer behaviour. Core PCE is the Fed's preferred inflation measure and thus receives greater attention.
A reading that is stronger than forecast is generally supportive (bullish) for the USD, while a weaker than forecast reading is generally negative (bearish) for the USD.
Learn more: USDJPY | EURUSD</t>
  </si>
  <si>
    <t>USD - Core PCE Price Index (YoY) (Jun)</t>
  </si>
  <si>
    <t>-The Core PCE price Index is the less volatile measure of the PCE price index which excludes the more volatile and seasonal food and energy prices. The impact on the currency may go both ways, a rise in inflation may lead to a rise in interest rates and a rise in local currency, on the other hand, during recession, a rise in inflation may lead to a deepened recession and therefore a fall in local currency.
Learn more: USDJPY | EURUSD</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</si>
  <si>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USDJPY | EURUSD</t>
  </si>
  <si>
    <t>USD - Chicago PMI (Jul)</t>
  </si>
  <si>
    <t>-The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Learn more: USDJPY | EURUSD</t>
  </si>
  <si>
    <t>CHF - Switzerland - National Day</t>
  </si>
  <si>
    <t>-[]
Learn more: []</t>
  </si>
  <si>
    <t>EUR - CPI (YoY) (Jul) P</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</si>
  <si>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Learn more: USDJPY | EURUSD</t>
  </si>
  <si>
    <t>USD - Average Hourly Earnings (MoM) (Jul)</t>
  </si>
  <si>
    <t>-Average Hourly Earnings measures the change in the amount of money businesses pay for labour, excluding the agricultural sector.
A reading that is stronger than forecast is generally supportive (bullish) for the USD, while a weaker than forecast reading is generally negative (bearish) for the USD.
Learn more: USDJPY | EURUSD</t>
  </si>
  <si>
    <t>USD - Nonfarm Payrolls (Jul)</t>
  </si>
  <si>
    <t>-Nonfarm Payrolls measures the change in the number of people employed during the prior month, excluding workers in the farming industry. Given that full employment is one of the Federal Reserves mandates, it is very closely watched.
A reading that is stronger than forecast is generally supportive (bullish) for the USD, while a weaker than forecast reading is generally negative (bearish) for the USD.
Learn more: USDJPY | EURUSD</t>
  </si>
  <si>
    <t>USD - Unemployment Rate (Jul)</t>
  </si>
  <si>
    <t>-The Unemployment Rate measures the percentage of the total work force that is not working, yet actively seeking employment.
A reading that is higher than forecast is generally negative (bearish) for the USD, while a lower than forecast reading is generally supportive (bullish) for the USD.
Learn more: USDJPY | EURUSD</t>
  </si>
  <si>
    <t>USD - Manufacturing PMI (Jul)</t>
  </si>
  <si>
    <t>-The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Learn more: USDJPY | EURUSD</t>
  </si>
  <si>
    <t>USD - ISM Manufacturing PMI (Jul)</t>
  </si>
  <si>
    <t>-The Institute of Supply Management (ISM) Manufacturing Purchasing Managers Index (PMI) Report on Business is based on data compiled from monthly replies to questions asked of purchasing and supply executives in over 400 industrial companies across the United States. For each of the indicators measured (New Orders, Backlog of Orders, New Export Orders, Imports, Production, Supplier Deliveries, Inventories, Customers Inventories, Employment, and Prices), a diffusion index is calculated by adding the percent of positive responses plus one-half of those responding the same (considered positive). The resulting single index number is then seasonally adjusted.
The PMI is a composite index based on the seasonally adjusted diffusion indices for five of the indicators with differing weights: New Orders --30% Production --25% Employment --20% Supplier Deliveries --15% and Inventories -- 10%.
A reading that is stronger than forecast is generally supportive (bullish) for the USD, while a weaker than forecast reading is generally negative (bearish) for the USD.
Learn more: USDJPY | EURUSD</t>
  </si>
  <si>
    <t>USD - ISM Manufacturing Prices (Jul)</t>
  </si>
  <si>
    <t>-The Institute of Supply Management (ISM) Manufacturing Purchasing Managers Index (PMI) Report on Business is based on data compiled from monthly replies to questions asked of purchasing and supply executives in over 400 industrial companies. For each of the indicators measured (New Orders, Backlog of Orders, New Export Orders, Imports, Production, Supplier Deliveries, Inventories, Customers Inventories, Employment, and Prices), this report shows the percentage reporting each response, the net difference between the number of responses in the positive economic direction and the negative economic direction and the diffusion index. Responses are raw data and are never changed.
The diffusion index includes the percent of positive responses plus one-half of those responding the same (considered positive). The resulting single index number is then seasonally adjusted to allow for the effects of repetitive intra-year variations resulting primarily from normal differences in weather conditions, various institutional arrangements, and differences attributable to non-moveable holidays. All seasonal adjustment factors are supplied by the U.S. Department of Commerce and are subject annually to relatively minor changes when conditions warrant them.
The PMI is a composite index based on the seasonally adjusted diffusion indices for five of the indicators with varying weights: New Orders --30% Production --25% Employment --20% Supplier Deliveries --15% and Inventories -- 10%.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higher than expected reading should be taken as positive/bullish for the USD, while a lower than expected reading should be taken as negative/bearish for the USD.
Learn more: USDJPY | EURUSD</t>
  </si>
  <si>
    <t>Source: Bloomberg, News Articles, Company Research. Notes as of 25th July June 2025 5 PM.</t>
  </si>
  <si>
    <t>GBP - United Kingdom - Bank Holiday</t>
  </si>
  <si>
    <t>-[]
Learn more: Legacy Reference</t>
  </si>
  <si>
    <t xml:space="preserve">CAD - Canada - Civic Holiday </t>
  </si>
  <si>
    <t>USD - Palantir Technologies Earnings Release</t>
  </si>
  <si>
    <t>-Palantir Technologies is scheduled to report its Q2 2025 earnings on August 4, 2025, at 21:00 GMT (after market close). The consensus forecast is for an EPS of $0.14, representing a 55.6% year-over-year increase from the previous year’s Q2 2024 EPS of $0.09
Learn more: UT100Roll | PLTR</t>
  </si>
  <si>
    <t>USD - Services PMI (Jul)</t>
  </si>
  <si>
    <t>-The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Learn more: USDJPY | EURUSD</t>
  </si>
  <si>
    <t>USD - ISM Non-Manufacturing PMI (Jul)</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</si>
  <si>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NMI is a composite index based on the diffusion indexes for four of the indicators with equal weights: Business Activity (seasonally adjusted), New Orders (seasonally adjusted), Employment (seasonally adjusted) and Supplier Deliveries.
A reading above 50 percent indicates the non-manufacturing sector economy is generally expanding; below 50 percent indicates the non-manufacturing sector is generally contracting. Given the large proportion of the US economy engaged in the services sector, this report offers insights into the health of the overall US economy.
A reading that is stronger than forecast is generally supportive (bullish) for the USD, while a weaker than forecast reading is generally negative (bearish) for the USD.
Learn more: USDJPY | EURUSD</t>
  </si>
  <si>
    <t>USD - ISM Non-Manufacturing Prices (Jul)</t>
  </si>
  <si>
    <t>-The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reading that is stronger than forecast is generally supportive (bullish) for the USD, while a weaker than forecast reading is generally negative (bearish) for the USD.
Learn more: USDJPY | EURUSD</t>
  </si>
  <si>
    <t>7.698M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</si>
  <si>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USOILRoll</t>
  </si>
  <si>
    <t>-The figures displayed in the calendar represent the yield on the Treasury Note auctioned.
U.S. Treasury Notes have maturities of two to ten years. Governments issue treasuries to borrow money to cover the gap between the amount they receive in taxes and the amount they spend to refinance existing debt and/or to raise capital. The rate on a Treasury Note represents the return an investor will receive by holding the note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 more: USDJPY | EURUSD</t>
  </si>
  <si>
    <t>GBP - BoE Interest Rate Decision (Aug)</t>
  </si>
  <si>
    <t>-Bank of England (BOE) monetary policy committee members vote on where to set the Bank Rate. Traders watch interest rate changes closely because short term interest rates are the primary factor in currency valuation.
A reading that is stronger than forecast is generally supportive (bullish) for the GBP, while a weaker than forecast reading is generally negative (bearish) for the GBP.
Learn more: GBPJPY | GBPUSD</t>
  </si>
  <si>
    <t>-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USDJPY | EURUSD</t>
  </si>
  <si>
    <t>USD - 30-Year Note Auction</t>
  </si>
  <si>
    <t>-The figures displayed in the calendar represent the yield on the Treasury Bond auctioned.
U.S. Treasury Bonds have maturities from ten up to 30 years. Governments issue treasuries to borrow money to cover the gap between the amount they receive in taxes and the amount they spend to refinance existing debt and/or to raise capital. The rate on a Treasury Bond represents the return an investor will receive by holding the bond for its entire duration. All bidders receive the same rate at the highest accepted bid.
Yield fluctuations should be monitored closely as an indicator of the government debt situation. Investors compare the average rate at auction to the rate at previous auctions of the same security.
Learn more: USDJPY | EURUSD</t>
  </si>
  <si>
    <t>Source: Bloomberg, News Articles, Company Research. Notes as of 04th Aug 2025 5 PM.</t>
  </si>
  <si>
    <t>JPY - Mountain Day</t>
  </si>
  <si>
    <t>RBA - Interest Rate Decision (Aug)</t>
  </si>
  <si>
    <t>-The Reserve Bank of Australia (RBA) reports its decision on where to set the benchmark interest rate. As short term interest rates are an important determinant of currency valuation, traders watch interest rate changes closely.
A reading that is stronger than forecast is generally supportive (bullish) for the AUD, while a weaker than forecast reading is generally negative (bearish) for the AUD.
Learn more:AUDJPY | AUDUSD</t>
  </si>
  <si>
    <t>USD - Core CPI (MoM) (Jul)</t>
  </si>
  <si>
    <t>-The Core Consumer Price Index (CPI) measures the changes in the price of goods and services, excluding food and energy. The Central bank pays very close attention to this figure in its role of maintaining price stability. Because the Fed believes that core inflation is a better gauge of underlying price pressures, it is more closely watched than overall inflation which tends to be more volatile.
A reading that is stronger than forecast is generally supportive (bullish) for the USD, while a weaker than forecast reading is generally negative (bearish) for the USD.
Learn more:USDJPY | EURUSD</t>
  </si>
  <si>
    <t>USD - CPI (MoM) (Jul)</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</si>
  <si>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USD, while a weaker than forecast reading is generally negative (bearish) for the USD.
Learn more: USDJPY | EURUSD</t>
  </si>
  <si>
    <t>USD - CPI (YoY) (Jul)</t>
  </si>
  <si>
    <t>EUR - German CPI (MoM) (Jul)</t>
  </si>
  <si>
    <t>GBP - GDP (MoM) (Jun)</t>
  </si>
  <si>
    <t>-Gross Domestic Product (GDP) measures the annualized change in the inflation-adjusted value of all goods and services produced by the economy. It is the broadest measure of economic activity and the primary indicator of the economy's health. A higher than expected reading should be taken as positive/bullish for the GBP, while a lower than expected reading should be taken as negative/bearish for the GBP.
Learn more: GBPJPY | GBPUSD</t>
  </si>
  <si>
    <t>GBP - GDP (QoQ) (Q2) P</t>
  </si>
  <si>
    <t>-Gross Domestic Product (GDP) gauges the inflation-adjusted value of all goods and services produced within the economy. It is the most comprehensive measure of economic activity and an important indicator of economic health.
A reading that is stronger than forecast is generally supportive (bullish) for the GBP, while a weaker than forecast reading is generally negative (bearish) for the GBP.
Learn more: GBPJPY | GBPUSD</t>
  </si>
  <si>
    <t>GBP - GDP (YoY) (Q2) P</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</si>
  <si>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GBPJPY | GBPUSD</t>
  </si>
  <si>
    <t>USD - PPI (MoM) (Jul)</t>
  </si>
  <si>
    <t>-The Producer Price Index (PPI) measures a change in input prices of raw, semi-finished or finished goods and services. If input costs rise, some will be absorbed by the producer and some passed on to the consumer. Conversely, if input costs fall, some of the decline will be enjoyed as wider profit margins by the producer and some will be passed on to the consumer in the form of lower prices. Because PPI impacts consumer prices, it is watched by central bankers as part of fulfilling their mandate of price stability.
A reading that is stronger than forecast is generally supportive (bullish) for the USD, while a weaker than forecast reading is generally negative (bearish) for the USD.
Learn more: USDJPY | EURUSD</t>
  </si>
  <si>
    <t>Italy - Assumption Day</t>
  </si>
  <si>
    <t>India - Independence Day</t>
  </si>
  <si>
    <t>South Korea - Liberation Day</t>
  </si>
  <si>
    <t>JPY - GDP (QoQ) (Q2) P</t>
  </si>
  <si>
    <t>-Gross Domestic Product (GDP) measures the change in the inflation-adjusted value of all goods and services produced by the economy. It is the broadest measure of economic activity and the primary indicator of the economy's health.
A reading that is stronger than forecast is generally supportive (bullish) for the JPY, while a weaker than forecast reading is generally negative (bearish) for the JPY.
Learn More: USDJPY | EURJPY</t>
  </si>
  <si>
    <t>USD - Core Retail Sales (MoM) (Jul)</t>
  </si>
  <si>
    <t>-Core Retail Sales measures the change in the total value of sales at the retail level in the U.S., excluding automobiles. It is an important indicator of consumer spending which accounts for a large percentage of US GDP.
A reading that is stronger than forecast is generally supportive (bullish) for the USD, while a weaker than forecast reading is generally negative (bearish) for the USD.
Learn More: USDJPY | EURUSD</t>
  </si>
  <si>
    <t>USD - Retail Sales (MoM) (Jul)</t>
  </si>
  <si>
    <t>-Retail Sales gauges the change in the aggregate value of sales at the retail level across the country. It is an important indicator of consumer spending accounting for the majority of overall economic activity.
A reading that is stronger than forecast is generally supportive (bullish) for the USD, while a weaker than forecast reading is generally negative (bearish) for the USD..
Learn More: USDJPY | EURUSD</t>
  </si>
  <si>
    <t>USD - Michigan Consumer Sentiment (Aug) P</t>
  </si>
  <si>
    <t>-The University of Michigan Consumer Sentiment Index is composed of survey results comparing the relative level of both current and future economic conditions. There are two versions of this data released two weeks apart, preliminary and revised. The preliminary data tends to have a greater impact as it is more timely. The reading is compiled from a survey of around 500 consumers.
A reading that is stronger than forecast is generally supportive (bullish) for the USD, while a weaker than forecast reading is generally negative (bearish) for the USD.
Learn More: USDJPY | EURUSD</t>
  </si>
  <si>
    <t>Source: Bloomberg, News Articles, Company Research. Notes as of 9th August 2025 5 PM.</t>
  </si>
  <si>
    <t>-The Reserve Bank of New Zealand (RBNZ) governor decides where to set the rate after consulting senior bank staff and external advisers. As short term interest rates are an important determinant of currency valuation, traders watch interest rate changes closely.
A reading that is stronger than forecast is generally supportive (bullish) for the NZD, while a weaker than forecast reading is generally negative (bearish) for the NZD.
Learn more: NZDJPY | NZDUSD</t>
  </si>
  <si>
    <t>GBP - CPI (YoY) (Jul)</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</si>
  <si>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GBP, while a weaker than forecast reading is generally negative (bearish) for the GBP.
Learn more: GBPJPY | GBPUSD</t>
  </si>
  <si>
    <t>EUR - CPI (YoY) (Jul)</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</si>
  <si>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Learn more: EURJPY | EURUSD</t>
  </si>
  <si>
    <t>3.036M</t>
  </si>
  <si>
    <t>-The Federal Open Market Committee (FOMC) Meeting Minutes are a detailed record of the committee's policy-setting meeting held about three weeks earlier. The minutes offer detailed insights regarding the FOMC's stance on monetary policy, so currency traders carefully examine them for clues regarding the outcome of future interest rate decisions.
Learn more: USDJPY | EURUSD</t>
  </si>
  <si>
    <t>USD - Walmart Earnings Report</t>
  </si>
  <si>
    <t>- The Walmart (WMT) Earnings Report provides insight into one of the world’s largest retailers and is viewed as a key proxy for U.S. consumer spending due to Walmart’s massive reach across consumer segments. The reported earnings per share (EPS) is a closely watched metric, used by analysts and investors to gauge not only Walmart’s performance but also underlying trends in the broader U.S. retail and consumer spending environment.
A higher than expected EPS is generally taken as a positive signal for both Walmart and, by extension, U.S. consumer buying power, which can influence market sentiment on the USD and related sectors. Conversely, a lower EPS can raise concerns about sluggish consumer demand or operational pressures within the retail sector.
Earnings releases are accompanied by management commentary and forward guidance, which traders and analysts examine closely for insights into retail sales, supply chain resilience, inflation impacts on consumers, and expectations for coming quarters.
Historical Impact: US500</t>
  </si>
  <si>
    <t>USD - Philadelphia Fed Manufacturing Index (Aug)</t>
  </si>
  <si>
    <t>-The Philadelphia Federal Reserve Manufacturing Index measures the relative level of business conditions amongst manufacturers in the Federal reserve district. A level above zero on the index indicates improving conditions; below indicates worsening conditions. The data is compiled from a survey of about 250 manufacturers in the Philadelphia Federal Reserve district.
A reading that is stronger than forecast is generally supportive (bullish) for the USD, while a weaker than forecast reading is generally negative (bearish) for the USD.
Learn more: USDJPY | EURUSD</t>
  </si>
  <si>
    <t>USD - Manufacturing PMI (Aug) P</t>
  </si>
  <si>
    <t>USD - Services PMI (Aug) P</t>
  </si>
  <si>
    <t>USD - Existing Home Sales (Jul)</t>
  </si>
  <si>
    <t>3.93M</t>
  </si>
  <si>
    <t>-Existing Home Sales measures the change in the annualised number of existing residential buildings that were sold during the prior month. This report helps to gauge the strength of the U.S. housing market and is an important indicator of overall economic strength.
A reading that is stronger than forecast is generally supportive (bullish) for the USD, while a weaker than forecast reading is generally negative (bearish) for the USD.
Learn more: USDJPY | EURUSD</t>
  </si>
  <si>
    <t>EUR - German GDP (QoQ) (Q2)</t>
  </si>
  <si>
    <t>-Gross Domestic Product (GDP) is the broadest measure of economic activity and is a key indicator of economic health. The quarterly percent changes in GDP show the growth rate of the economy as a whole.
A reading that is stronger than forecast is generally supportive (bullish) for the EUR, while a weaker than forecast reading is generally negative (bearish) for the EUR.
Learn more: USDJPY | EURUSD</t>
  </si>
  <si>
    <t>-Federal Reserve Chair Jerome Powell (Feb. 2018 – Feb. 2026) is to speak. As head of the Fed, which controls short term interest rates, he has more influence over the U.S. dollar's value than any other person. Traders closely watch his speeches as they are often used to drop hints regarding future monetary policy.
Learn more: USDJPY | EURUSD</t>
  </si>
  <si>
    <t>Source: Bloomberg, News Articles, Company Research. Notes as of 17th August 2025 8 PM.</t>
  </si>
  <si>
    <t>USD - New Home Sales (Jul)</t>
  </si>
  <si>
    <t>627K</t>
  </si>
  <si>
    <t>-New Home Sales measures the annualised number of new single-family homes that were sold during the prior month. When it's released ahead of Existing Home Sales, this report tends to have more impact because the two reports are highly correlated.
A reading that is stronger than forecast is generally supportive (bullish) for the USD, while a weaker than forecast reading is generally negative (bearish) for the USD.
Learni more: USDJPY | EURUSD</t>
  </si>
  <si>
    <t>USD - Durable Goods Orders (MoM) (Jul) P</t>
  </si>
  <si>
    <t>-Durable Goods Orders reports the change in the total value of new orders for long lasting manufactured goods, including transportation items.
A reading that is stronger than forecast is generally supportive (bullish) for the USD, while a weaker than forecast reading is generally negative (bearish) for the USD.
Learn more:USDJPY | EURUSD</t>
  </si>
  <si>
    <t>USD - CB Consumer Confidence (Aug)</t>
  </si>
  <si>
    <t>-Conference Board (CB) Consumer Confidence measures the level of confidence consumers have in the economy. When consumers are optimistic, they tend to spend more which increases consumption and overall economic growth.
A reading that is stronger than forecast is generally supportive (bullish) for the USD, while a weaker than forecast reading is generally negative (bearish) for the USD.
Learn more:USDJPY | EURUSD</t>
  </si>
  <si>
    <t>India - Ganesh Chaturthi</t>
  </si>
  <si>
    <t>-[ ]
Legacy Reference: [ ]</t>
  </si>
  <si>
    <t>-6.014M</t>
  </si>
  <si>
    <t>-The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Legacy Reference: USOILRoll</t>
  </si>
  <si>
    <t>-Revenue measures the total amount of value that NVIDIA brings in during a quarter. This is the “top-line” of the income statement and reflects the company’s ability to generate sales from its GPU, Data Center, Gaming, and other business segments.
Revenue results that are stronger than forecast are generally supportive (bullish) for NVDA stock, while weaker than forecast results are generally negative (bearish) for NVDA stock.
Learn More: UT100Roll</t>
  </si>
  <si>
    <t>-Gross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Learn more:USDJPY | EURUSD</t>
  </si>
  <si>
    <t>-Initial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more:USDJPY | EURUSD</t>
  </si>
  <si>
    <t>EUR - German CPI (MoM) (Aug) P</t>
  </si>
  <si>
    <t>-The Consumer Price Index (CPI) measures the change in the prices of goods and services from the perspective of the consumer. As Germany has the largest output of any country in the euro-zone, the European Central bank pays very close attention to this figure in its role of maintaining price stability.
A reading that is stronger than forecast is generally supportive (bullish) for the EUR, while a weaker than forecast reading is generally negative (bearish) for the EUR.
Learn more:EURJPY | EURUSD</t>
  </si>
  <si>
    <t>USD - Core PCE Price Index (YoY) (Jul)</t>
  </si>
  <si>
    <t>-The Core PCE price Index is the less volatile measure of the PCE price index which excludes the more volatile and seasonal food and energy prices. The impact on the currency may go both ways, a rise in inflation may lead to a rise in interest rates and a rise in local currency, on the other hand, during recession, a rise in inflation may lead to a deepened recession and therefore a fall in local currency.
Learn more:USDJPY | EURUSD</t>
  </si>
  <si>
    <t>USD - Core PCE Price Index (MoM) (Jul)</t>
  </si>
  <si>
    <t>-The Core Personal Consumption Expenditure (PCE) Price Index measures the changes in the price of goods and services purchased by consumers for the purpose of consumption, excluding food and energy. Unlike the fixed-weight CPI, PCE is chain-weighted and thus adjusts to changing consumer behaviour. Core PCE is the Fed's preferred inflation measure and thus receives greater attention.
A reading that is stronger than forecast is generally supportive (bullish) for the USD, while a weaker than forecast reading is generally negative (bearish) for the USD.
Learn more:USDJPY | EURUSD</t>
  </si>
  <si>
    <t>USD - Chicago PMI (Aug)</t>
  </si>
  <si>
    <t>Source: Bloomberg, WSJ, News Articles, Company Research. Notes as of 24th August 2025 3:!4 PM.</t>
  </si>
  <si>
    <t>Sun</t>
  </si>
  <si>
    <t>CNY - Manufacturing PMI (Aug)</t>
  </si>
  <si>
    <t>United States - Labor Day</t>
  </si>
  <si>
    <t>[]
Legacy Reference: []</t>
  </si>
  <si>
    <t>Canada - Labor Day</t>
  </si>
  <si>
    <t>EUR - CPI (YoY) (Aug) P</t>
  </si>
  <si>
    <t>USD - Manufacturing PMI (Aug)</t>
  </si>
  <si>
    <t>USD - ISM Manufacturing PMI (Aug)</t>
  </si>
  <si>
    <t>- The Institute of Supply Management (ISM) Manufacturing Purchasing Managers Index (PMI) Report on Business is based on data compiled from monthly replies to questions asked of purchasing and supply executives in over 400 industrial companies across the United States. For each of the indicators measured (New Orders, Backlog of Orders, New Export Orders, Imports, Production, Supplier Deliveries, Inventories, Customers Inventories, Employment, and Prices), a diffusion index is calculated by adding the percent of positive responses plus one-half of those responding the same (considered positive). The resulting single index number is then seasonally adjusted.
The PMI is a composite index based on the seasonally adjusted diffusion indices for five of the indicators with differing weights: New Orders --30% Production --25% Employment --20% Supplier Deliveries --15% and Inventories -- 10%.
A reading that is stronger than forecast is generally supportive (bullish) for the USD, while a weaker than forecast reading is generally negative (bearish) for the USD.
Learn more: USDJPY | EURUSD</t>
  </si>
  <si>
    <t>USD - ISM Manufacturing Prices (Aug)</t>
  </si>
  <si>
    <t>- The Institute of Supply Management (ISM) Manufacturing Purchasing Managers Index (PMI) Report on Business is based on data compiled from monthly replies to questions asked of purchasing and supply executives in over 400 industrial companies. For each of the indicators measured (New Orders, Backlog of Orders, New Export Orders, Imports, Production, Supplier Deliveries, Inventories, Customers Inventories, Employment, and Prices), this report shows the percentage reporting each response, the net difference between the number of responses in the positive economic direction and the negative economic direction and the diffusion index. Responses are raw data and are never changed.
The diffusion index includes the percent of positive responses plus one-half of those responding the same (considered positive). The resulting single index number is then seasonally adjusted to allow for the effects of repetitive intra-year variations resulting primarily from normal differences in weather conditions, various institutional arrangements, and differences attributable to non-moveable holidays. All seasonal adjustment factors are supplied by the U.S. Department of Commerce and are subject annually to relatively minor changes when conditions warrant them.
The PMI is a composite index based on the seasonally adjusted diffusion indices for five of the indicators with varying weights: New Orders --30% Production --25% Employment --20% Supplier Deliveries --15% and Inventories -- 10%.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higher than expected reading should be taken as positive/bullish for the USD, while a lower than expected reading should be taken as negative/bearish for the USD.
Learn more: USDJPY | EURUSD</t>
  </si>
  <si>
    <t>USD - JOLTS Job Openings (Jul)</t>
  </si>
  <si>
    <t>7.437M</t>
  </si>
  <si>
    <t>- A survey done by the US Bureau of Labor Statistics to help measure job vacancies. It collects data from employers about their businesses' employment, job openings, recruitment, hires and separations.
JOLTS defines Job Openings as all positions that are open (not filled) on the last business day of the month. A job is "open" only if it meets all three of the following conditions:
1. A specific position exists and there is work available for that position.
2. The job could start within 30 days, whether or not the establishment finds a suitable candidate during that time.
3. There is active recruiting for workers from outside the establishment location that has the opening.
A reading that is stronger than forecast is generally supportive (bullish) for the USD, while a weaker than forecast reading is generally negative (bearish) for the USD.
Learn More: USDJPY | EURUSD</t>
  </si>
  <si>
    <t>USD - ADP Nonfarm Employment Change (Aug)</t>
  </si>
  <si>
    <t>104K</t>
  </si>
  <si>
    <t>- ADP is performs payroll services for its clients. The ADP National Employment Report is a measure of the monthly change in non-farm, private employment, based on the payroll data of approximately 400,000 U.S. business clients. The release, two days ahead of government data, is used as a predictor of the government's Labour Market Report.
A reading that is stronger than forecast is generally supportive (bullish) for the USD, while a weaker than forecast reading is generally negative (bearish) for the USD.
Learn More: USDJPY | EURUSD</t>
  </si>
  <si>
    <t>-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USDJPY | EURUSD</t>
  </si>
  <si>
    <t>USD - Services PMI (Aug)</t>
  </si>
  <si>
    <t>- The Service PMI release is published monthly by Markit Economics. The data are based on surveys of over 400 executives in private sector service companies. The surveys cover transport and communication, financial intermediaries, business and personal services, computing &amp; IT, hotels and restaurants. 
An index level of 50 denotes no change since the previous month, while a level above 50 signals an improvement, and below 50 indicates a deterioration. A reading that is stronger than forecast is generally supportive (bullish) for the USD, while a weaker than forecast reading is generally negative (bearish) for the USD.
Learn More: USDJPY | EURUSD</t>
  </si>
  <si>
    <t>USD - ISM Non-Manufacturing PMI (Aug)</t>
  </si>
  <si>
    <t>- 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NMI is a composite index based on the diffusion indexes for four of the indicators with equal weights: Business Activity (seasonally adjusted), New Orders (seasonally adjusted), Employment (seasonally adjusted) and Supplier Deliveries.
A reading above 50 percent indicates the non-manufacturing sector economy is generally expanding; below 50 percent indicates the non-manufacturing sector is generally contracting. Given the large proportion of the US economy engaged in the services sector, this report offers insights into the health of the overall US economy.
A reading that is stronger than forecast is generally supportive (bullish) for the USD, while a weaker than forecast reading is generally negative (bearish) for the USD.
Learn More: USDJPY | EURUSD</t>
  </si>
  <si>
    <t>USD - ISM Non-Manufacturing Prices (Aug)</t>
  </si>
  <si>
    <t>- 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Prices Paid subcategory is a diffusion index calculated by adding the percent of responses indicating they paid more for inputs plus one-half of those responding that they paid the same for inputs. The resulting single index number is then seasonally adjusted.
The Prices Paid diffusion index is one of a number of indicators pointing to the degree of inflationary pressures in the economy.
A reading that is stronger than forecast is generally supportive (bullish) for the USD, while a weaker than forecast reading is generally negative (bearish) for the USD.
Learn More: USDJPY | EURUSD</t>
  </si>
  <si>
    <t>-2.392M</t>
  </si>
  <si>
    <t>-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USOILRoll</t>
  </si>
  <si>
    <t>USD - Average Hourly Earnings (MoM) (Aug)</t>
  </si>
  <si>
    <t>- Average Hourly Earnings measures the change in the amount of money businesses pay for labour, excluding the agricultural sector.
A reading that is stronger than forecast is generally supportive (bullish) for the USD, while a weaker than forecast reading is generally negative (bearish) for the USD.
Learn More: USDJPY | EURUSD</t>
  </si>
  <si>
    <t>USD - Nonfarm Payrolls (Aug)</t>
  </si>
  <si>
    <t>73K</t>
  </si>
  <si>
    <t>- Nonfarm Payrolls measures the change in the number of people employed during the prior month, excluding workers in the farming industry. Given that full employment is one of the Federal Reserves mandates, it is very closely watched.
A reading that is stronger than forecast is generally supportive (bullish) for the USD, while a weaker than forecast reading is generally negative (bearish) for the USD.
Learn More: USDJPY | EURUSD</t>
  </si>
  <si>
    <t>USD - Unemployment Rate</t>
  </si>
  <si>
    <t>- The Unemployment Rate measures the percentage of the total work force that is not working, yet actively seeking employment.
A reading that is higher than forecast is generally negative (bearish) for the USD, while a lower than forecast reading is generally supportive (bullish) for the USD.
Learn More: USDJPY | EURUSD</t>
  </si>
  <si>
    <t>Source: Bloomberg, WSJ, News Articles, Company Research. Notes as of 30th August 2025 9 PM.</t>
  </si>
  <si>
    <t>Description</t>
  </si>
  <si>
    <t>IST Time</t>
  </si>
  <si>
    <t>MT5 server time</t>
  </si>
  <si>
    <t>Actual:</t>
  </si>
  <si>
    <t>Forecast:</t>
  </si>
  <si>
    <t>Previous:</t>
  </si>
  <si>
    <t>Time (GMT):</t>
  </si>
  <si>
    <t>Release Date</t>
  </si>
  <si>
    <t>Aug. 31, 2024</t>
  </si>
  <si>
    <t>49.5 </t>
  </si>
  <si>
    <t>Jul. 31, 2024</t>
  </si>
  <si>
    <t>49.4 </t>
  </si>
  <si>
    <t>Jun. 30, 2024</t>
  </si>
  <si>
    <t>May 31, 2024</t>
  </si>
  <si>
    <t>50.5 </t>
  </si>
  <si>
    <t>Apr. 30, 2024</t>
  </si>
  <si>
    <t>50.3 </t>
  </si>
  <si>
    <t>Mar. 31, 2024</t>
  </si>
  <si>
    <t>50.1 </t>
  </si>
  <si>
    <t>Aug. 15, 2024  </t>
  </si>
  <si>
    <t>0.6% </t>
  </si>
  <si>
    <t>Jun. 28, 2024</t>
  </si>
  <si>
    <t>May 10, 2024  </t>
  </si>
  <si>
    <t>0.4% </t>
  </si>
  <si>
    <t>Mar. 28, 2024</t>
  </si>
  <si>
    <t>-0.3% </t>
  </si>
  <si>
    <t>Feb. 15, 2024  </t>
  </si>
  <si>
    <t>-0.1% </t>
  </si>
  <si>
    <t>Dec. 22, 2023</t>
  </si>
  <si>
    <t>0.0% </t>
  </si>
  <si>
    <t>0.9% </t>
  </si>
  <si>
    <t>0.2% </t>
  </si>
  <si>
    <t>-0.2% </t>
  </si>
  <si>
    <t>0.1% </t>
  </si>
  <si>
    <t>German CPI (MoM) (Sep) P</t>
  </si>
  <si>
    <t>Sep. 10, 2024</t>
  </si>
  <si>
    <t>Aug. 29, 2024  </t>
  </si>
  <si>
    <t>Aug. 09, 2024</t>
  </si>
  <si>
    <t>0.3% </t>
  </si>
  <si>
    <t>Jul. 30, 2024  </t>
  </si>
  <si>
    <t>Jul. 11, 2024</t>
  </si>
  <si>
    <t>Jul. 01, 2024  </t>
  </si>
  <si>
    <t xml:space="preserve">
The Chicago Purchasing Managers' Index (PMI) is a diffusion index incorporating survey results provided by manufacturing firms around the Chicago area. A reading above fifty suggests the manufacturing sector is expanding, while a reading below fifty suggests the manufacturing sector is in contraction. The Chicago PMI can be of some assistance in forecasting the ISM manufacturing PMI.
A reading that is stronger than forecast is generally supportive (bullish) for the USD, while a weaker than forecast reading is generally negative (bearish) for the USD.
Historical impact on Assets: EURUSD | USDJPY</t>
  </si>
  <si>
    <t>Aug. 30, 2024</t>
  </si>
  <si>
    <t>45.0 </t>
  </si>
  <si>
    <t>44.8 </t>
  </si>
  <si>
    <t>39.7 </t>
  </si>
  <si>
    <t>41.1 </t>
  </si>
  <si>
    <t>44.9 </t>
  </si>
  <si>
    <t>45.9 </t>
  </si>
  <si>
    <t>Sep. 26, 2024</t>
  </si>
  <si>
    <t>Aug. 23, 2024</t>
  </si>
  <si>
    <t>Jul. 15, 2024</t>
  </si>
  <si>
    <t>Jul. 02, 2024</t>
  </si>
  <si>
    <t>May 19, 2024</t>
  </si>
  <si>
    <t>May 14, 2024</t>
  </si>
  <si>
    <t>CPI (YoY) (Sep) P (EUR)</t>
  </si>
  <si>
    <t>The Consumer Price Index (CPI) measures the change in the prices of goods and services contained in a basket of consumer items. The Central bank pays very close attention to this figure in its role of maintaining price stability.
A reading that is stronger than forecast is generally supportive (bullish) for the EUR, while a weaker than forecast reading is generally negative (bearish) for the EUR.
Historical impact on Assets: EURUSD | USDJPY</t>
  </si>
  <si>
    <t>Time (GMT):real</t>
  </si>
  <si>
    <t>Release Datetain</t>
  </si>
  <si>
    <t>Sep. 18, 2024</t>
  </si>
  <si>
    <t>2.2% </t>
  </si>
  <si>
    <t>Aug. 30, 2024  </t>
  </si>
  <si>
    <t>Aug. 20, 2024</t>
  </si>
  <si>
    <t>2.6% </t>
  </si>
  <si>
    <t>Jul. 31, 2024  </t>
  </si>
  <si>
    <t>2.5% </t>
  </si>
  <si>
    <t>Jul. 17, 2024</t>
  </si>
  <si>
    <t>Jul. 02, 2024  </t>
  </si>
  <si>
    <t>Manufacturing PMI (Sep) (USD)</t>
  </si>
  <si>
    <t>Sep. 23, 2024  </t>
  </si>
  <si>
    <t>48.6 </t>
  </si>
  <si>
    <t>Sep. 03, 2024</t>
  </si>
  <si>
    <t>48.0 </t>
  </si>
  <si>
    <t>Aug. 22, 2024  </t>
  </si>
  <si>
    <t>Aug. 01, 2024</t>
  </si>
  <si>
    <t>Jul. 24, 2024  </t>
  </si>
  <si>
    <t>51.7 </t>
  </si>
  <si>
    <t>Jul. 01, 2024</t>
  </si>
  <si>
    <t>ISM Manufacturing PMI (Sep) (USD)</t>
  </si>
  <si>
    <t>47.5 </t>
  </si>
  <si>
    <t>48.8 </t>
  </si>
  <si>
    <t>49.2 </t>
  </si>
  <si>
    <t>Jun. 03, 2024</t>
  </si>
  <si>
    <t>49.8 </t>
  </si>
  <si>
    <t>May 01, 2024</t>
  </si>
  <si>
    <t>50.0 </t>
  </si>
  <si>
    <t>Apr. 01, 2024</t>
  </si>
  <si>
    <t>48.5 </t>
  </si>
  <si>
    <t>ISM Manufacturing Prices (Sep) (USD)</t>
  </si>
  <si>
    <t>52.1 </t>
  </si>
  <si>
    <t>51.9 </t>
  </si>
  <si>
    <t>55.8 </t>
  </si>
  <si>
    <t>60.0 </t>
  </si>
  <si>
    <t>55.5 </t>
  </si>
  <si>
    <t>53.3 </t>
  </si>
  <si>
    <t>JOLTS Job Openings (Aug) (USD)</t>
  </si>
  <si>
    <t>Sep. 04, 2024</t>
  </si>
  <si>
    <t>8.090M </t>
  </si>
  <si>
    <t>7.910M</t>
  </si>
  <si>
    <t>Jul. 30, 2024</t>
  </si>
  <si>
    <t>8.020M </t>
  </si>
  <si>
    <t>8.230M</t>
  </si>
  <si>
    <t>7.960M </t>
  </si>
  <si>
    <t>7.919M</t>
  </si>
  <si>
    <t>Jun. 04, 2024</t>
  </si>
  <si>
    <t>8.370M </t>
  </si>
  <si>
    <t>8.355M</t>
  </si>
  <si>
    <t>8.488M</t>
  </si>
  <si>
    <t>8.680M </t>
  </si>
  <si>
    <t>8.813M</t>
  </si>
  <si>
    <t>Apr. 02, 2024</t>
  </si>
  <si>
    <t>8.756M</t>
  </si>
  <si>
    <t>8.760M </t>
  </si>
  <si>
    <t>8.748M</t>
  </si>
  <si>
    <t>ADP Nonfarm Employment Change (Sep) (USD)</t>
  </si>
  <si>
    <t>Sep. 05, 2024</t>
  </si>
  <si>
    <t>144K </t>
  </si>
  <si>
    <t>147K </t>
  </si>
  <si>
    <t>Jul. 03, 2024</t>
  </si>
  <si>
    <t>163K </t>
  </si>
  <si>
    <t>157K</t>
  </si>
  <si>
    <t>Jun. 05, 2024</t>
  </si>
  <si>
    <t>173K </t>
  </si>
  <si>
    <t>188K</t>
  </si>
  <si>
    <t>192K</t>
  </si>
  <si>
    <t>179K </t>
  </si>
  <si>
    <t>208K</t>
  </si>
  <si>
    <t>Apr. 03, 2024</t>
  </si>
  <si>
    <t>184K</t>
  </si>
  <si>
    <t>148K </t>
  </si>
  <si>
    <t>Crude Oil Inventories (USD)</t>
  </si>
  <si>
    <t>Sep. 25, 2024</t>
  </si>
  <si>
    <t>-1.300M </t>
  </si>
  <si>
    <t>-0.200M </t>
  </si>
  <si>
    <t>Sep. 11, 2024</t>
  </si>
  <si>
    <t>0.900M </t>
  </si>
  <si>
    <t>-0.600M </t>
  </si>
  <si>
    <t>Aug. 28, 2024</t>
  </si>
  <si>
    <t>-2.700M </t>
  </si>
  <si>
    <t>Aug. 21, 2024</t>
  </si>
  <si>
    <t>-2.000M </t>
  </si>
  <si>
    <t>Initial Jobless Claims (USD)</t>
  </si>
  <si>
    <t>224K </t>
  </si>
  <si>
    <t>Sep. 19, 2024</t>
  </si>
  <si>
    <t>230K </t>
  </si>
  <si>
    <t>Sep. 12, 2024</t>
  </si>
  <si>
    <t>227K </t>
  </si>
  <si>
    <t>231K </t>
  </si>
  <si>
    <t>Aug. 29, 2024</t>
  </si>
  <si>
    <t>232K </t>
  </si>
  <si>
    <t>Aug. 22, 2024</t>
  </si>
  <si>
    <t>Services PMI (Sep) (USD)</t>
  </si>
  <si>
    <t>55.3 </t>
  </si>
  <si>
    <t>55.2 </t>
  </si>
  <si>
    <t>54.0 </t>
  </si>
  <si>
    <t>Aug. 05, 2024</t>
  </si>
  <si>
    <t>56.0 </t>
  </si>
  <si>
    <t>54.7 </t>
  </si>
  <si>
    <t>55.1 </t>
  </si>
  <si>
    <t>ISM Non-Manfucturing PMI (Sep) (USD)</t>
  </si>
  <si>
    <t xml:space="preserve">
The Institute of Supply Management (ISM) Non-Manufacturing Purchasing Managers' Index (PMI) (also known as the ISM Services PMI) report on Business, is based on data compiled from monthly replies to questions asked of more than 370 purchasing and supply executives in over 62 different industries.
The NMI is a composite index based on the diffusion indexes for four of the indicators with equal weights: Business Activity (seasonally adjusted), New Orders (seasonally adjusted), Employment (seasonally adjusted) and Supplier Deliveries.
A reading above 50 percent indicates the non-manufacturing sector economy is generally expanding; below 50 percent indicates the non-manufacturing sector is generally contracting. Given the large proportion of the US economy engaged in the services sector, this report offers insights into the health of the overall US economy.
A reading that is stronger than forecast is generally supportive (bullish) for the USD, while a weaker than forecast reading is generally negative (bearish) for the USD.
Historical impact on Assets: EURUSD | USDJPY</t>
  </si>
  <si>
    <t>51.3 </t>
  </si>
  <si>
    <t>51.4 </t>
  </si>
  <si>
    <t>52.6 </t>
  </si>
  <si>
    <t>51.0 </t>
  </si>
  <si>
    <t>May 03, 2024</t>
  </si>
  <si>
    <t>52.0 </t>
  </si>
  <si>
    <t>52.8 </t>
  </si>
  <si>
    <t>ISM Non-Manfucturing Prices (Sep) (USD)</t>
  </si>
  <si>
    <t>56.7 </t>
  </si>
  <si>
    <t>59.0 </t>
  </si>
  <si>
    <t>55.0 </t>
  </si>
  <si>
    <t>58.4 </t>
  </si>
  <si>
    <t>Average Hourly Earnings (MoM) (Sep) (USD)</t>
  </si>
  <si>
    <t>Sep. 06, 2024</t>
  </si>
  <si>
    <t>Aug. 02, 2024</t>
  </si>
  <si>
    <t>Jul. 05, 2024</t>
  </si>
  <si>
    <t>Jun. 07, 2024</t>
  </si>
  <si>
    <t>Apr. 05, 2024</t>
  </si>
  <si>
    <t>Nonfarm Payrolls (Sep) (USD)</t>
  </si>
  <si>
    <t xml:space="preserve">
Nonfarm Payrolls measures the change in the number of people employed during the prior month, excluding workers in the farming industry. Given that full employment is one of the Federal Reserves mandates, it is very closely watched.
A reading that is stronger than forecast is generally supportive (bullish) for the USD, while a weaker than forecast reading is generally negative (bearish) for the USD.
Historical impact on Assets: EURUSD | USDJPY</t>
  </si>
  <si>
    <t>144K</t>
  </si>
  <si>
    <t>142K</t>
  </si>
  <si>
    <t>164K </t>
  </si>
  <si>
    <t>89K</t>
  </si>
  <si>
    <t>176K </t>
  </si>
  <si>
    <t>179K</t>
  </si>
  <si>
    <t>191K </t>
  </si>
  <si>
    <t>182K </t>
  </si>
  <si>
    <t>165K</t>
  </si>
  <si>
    <t>175K</t>
  </si>
  <si>
    <t>238K </t>
  </si>
  <si>
    <t>315K</t>
  </si>
  <si>
    <t>303K</t>
  </si>
  <si>
    <t>212K </t>
  </si>
  <si>
    <t>270K</t>
  </si>
  <si>
    <t>Unemployment Rate (Sep)</t>
  </si>
  <si>
    <t>4.2% </t>
  </si>
  <si>
    <t>4.1% </t>
  </si>
  <si>
    <t>4.0% </t>
  </si>
  <si>
    <t>3.9% </t>
  </si>
  <si>
    <t>3.8% </t>
  </si>
  <si>
    <t>2.7% </t>
  </si>
  <si>
    <t>2.8% </t>
  </si>
  <si>
    <t>2.9% </t>
  </si>
  <si>
    <t>3.1% </t>
  </si>
  <si>
    <t>3.0% </t>
  </si>
  <si>
    <t>73.0 </t>
  </si>
  <si>
    <t>71.0 </t>
  </si>
  <si>
    <t>72.1 </t>
  </si>
  <si>
    <t>68.5 </t>
  </si>
  <si>
    <t>67.2 </t>
  </si>
  <si>
    <t>69.8 </t>
  </si>
  <si>
    <t>4.25% </t>
  </si>
  <si>
    <t>Jul. 24, 2024</t>
  </si>
  <si>
    <t>4.50% </t>
  </si>
  <si>
    <t>4.75% </t>
  </si>
  <si>
    <t>Apr. 10, 2024</t>
  </si>
  <si>
    <t>5.00% </t>
  </si>
  <si>
    <t>Mar. 06, 2024</t>
  </si>
  <si>
    <t>Jan. 24, 2024</t>
  </si>
  <si>
    <t>3.92M </t>
  </si>
  <si>
    <t>3.95M</t>
  </si>
  <si>
    <t>3.94M </t>
  </si>
  <si>
    <t>3.90M</t>
  </si>
  <si>
    <t>Jul. 23, 2024</t>
  </si>
  <si>
    <t>3.89M</t>
  </si>
  <si>
    <t>3.99M </t>
  </si>
  <si>
    <t>Jun. 21, 2024</t>
  </si>
  <si>
    <t>4.08M </t>
  </si>
  <si>
    <t>4.14M</t>
  </si>
  <si>
    <t>May 22, 2024</t>
  </si>
  <si>
    <t>4.21M </t>
  </si>
  <si>
    <t>4.22M</t>
  </si>
  <si>
    <t>Apr. 18, 2024</t>
  </si>
  <si>
    <t>4.19M</t>
  </si>
  <si>
    <t>4.20M </t>
  </si>
  <si>
    <t>4.38M</t>
  </si>
  <si>
    <t>1.800M </t>
  </si>
  <si>
    <t>2.000M </t>
  </si>
  <si>
    <t>-1.500M </t>
  </si>
  <si>
    <t>Oct. 03, 2024</t>
  </si>
  <si>
    <t>52.9 </t>
  </si>
  <si>
    <t>  </t>
  </si>
  <si>
    <t>53.4 </t>
  </si>
  <si>
    <t>52.7 </t>
  </si>
  <si>
    <t>222K </t>
  </si>
  <si>
    <t>Oct. 01, 2024</t>
  </si>
  <si>
    <t>47.0 </t>
  </si>
  <si>
    <t>55.4 </t>
  </si>
  <si>
    <t>699K </t>
  </si>
  <si>
    <t>751K</t>
  </si>
  <si>
    <t>624K </t>
  </si>
  <si>
    <t>668K</t>
  </si>
  <si>
    <t>639K </t>
  </si>
  <si>
    <t>621K</t>
  </si>
  <si>
    <t>Jun. 26, 2024</t>
  </si>
  <si>
    <t>636K </t>
  </si>
  <si>
    <t>May 23, 2024</t>
  </si>
  <si>
    <t>634K</t>
  </si>
  <si>
    <t>677K </t>
  </si>
  <si>
    <t>665K</t>
  </si>
  <si>
    <t>Apr. 23, 2024</t>
  </si>
  <si>
    <t>693K</t>
  </si>
  <si>
    <t>668K </t>
  </si>
  <si>
    <t>637K</t>
  </si>
  <si>
    <t>Sep. 26, 2024  </t>
  </si>
  <si>
    <t>-2.8% </t>
  </si>
  <si>
    <t>Aug. 26, 2024</t>
  </si>
  <si>
    <t>Jul. 25, 2024</t>
  </si>
  <si>
    <t>Jun. 27, 2024</t>
  </si>
  <si>
    <t>-0.5% </t>
  </si>
  <si>
    <t>May 24, 2024</t>
  </si>
  <si>
    <t>-0.9% </t>
  </si>
  <si>
    <t>Apr. 24, 2024</t>
  </si>
  <si>
    <t>Tokyo Core CPI (YoY)</t>
  </si>
  <si>
    <t>1.7% </t>
  </si>
  <si>
    <t>2.0% </t>
  </si>
  <si>
    <t>1.9% </t>
  </si>
  <si>
    <t>103.9 </t>
  </si>
  <si>
    <t>100.9 </t>
  </si>
  <si>
    <t>99.7 </t>
  </si>
  <si>
    <t>100.0 </t>
  </si>
  <si>
    <t>96.0 </t>
  </si>
  <si>
    <t>104.0 </t>
  </si>
  <si>
    <t>7.640M </t>
  </si>
  <si>
    <t>7.711M</t>
  </si>
  <si>
    <t>3.4% </t>
  </si>
  <si>
    <t>4.3% </t>
  </si>
  <si>
    <t>5.3% </t>
  </si>
  <si>
    <t>6.2% </t>
  </si>
  <si>
    <t>6.9% </t>
  </si>
  <si>
    <t>124K </t>
  </si>
  <si>
    <t>103K</t>
  </si>
  <si>
    <t>1.3% </t>
  </si>
  <si>
    <t>1.6% </t>
  </si>
  <si>
    <t>0.800M </t>
  </si>
  <si>
    <t>0.25% </t>
  </si>
  <si>
    <t>0.10% </t>
  </si>
  <si>
    <t>-0.10% </t>
  </si>
  <si>
    <t>1.8% </t>
  </si>
  <si>
    <t>243K </t>
  </si>
  <si>
    <t>241K </t>
  </si>
  <si>
    <t>46.1 </t>
  </si>
  <si>
    <t>159K</t>
  </si>
  <si>
    <t>47.6 </t>
  </si>
  <si>
    <t>53.5 </t>
  </si>
  <si>
    <t>Apple's earnings report</t>
  </si>
  <si>
    <t>AMD earnings report</t>
  </si>
  <si>
    <t>Alphabet earnings report</t>
  </si>
  <si>
    <t>Microsoft earnings report</t>
  </si>
  <si>
    <t>Meta earnings report</t>
  </si>
  <si>
    <t>House Price Index</t>
  </si>
  <si>
    <t>0.5% </t>
  </si>
  <si>
    <t>4.35% </t>
  </si>
  <si>
    <t>56.3 </t>
  </si>
  <si>
    <t>1.500M </t>
  </si>
  <si>
    <t>5.25% </t>
  </si>
  <si>
    <t>229K </t>
  </si>
  <si>
    <t>5.50% </t>
  </si>
  <si>
    <t>2.3% </t>
  </si>
  <si>
    <t>221</t>
  </si>
  <si>
    <t>223</t>
  </si>
  <si>
    <t>218</t>
  </si>
  <si>
    <t>216</t>
  </si>
  <si>
    <t>229</t>
  </si>
  <si>
    <t>228</t>
  </si>
  <si>
    <t>227</t>
  </si>
  <si>
    <t>243</t>
  </si>
  <si>
    <t>242</t>
  </si>
  <si>
    <t>241</t>
  </si>
  <si>
    <t>260</t>
  </si>
  <si>
    <t>258</t>
  </si>
  <si>
    <t>231</t>
  </si>
  <si>
    <t>225</t>
  </si>
  <si>
    <t>222</t>
  </si>
  <si>
    <t>219</t>
  </si>
  <si>
    <t>2.149</t>
  </si>
  <si>
    <t>0.300</t>
  </si>
  <si>
    <t>-0.51</t>
  </si>
  <si>
    <t>1.500</t>
  </si>
  <si>
    <t>5.474</t>
  </si>
  <si>
    <t>0.800</t>
  </si>
  <si>
    <t>-2.19</t>
  </si>
  <si>
    <t>1.800</t>
  </si>
  <si>
    <t>5.810</t>
  </si>
  <si>
    <t>2.000</t>
  </si>
  <si>
    <t>3.889</t>
  </si>
  <si>
    <t>-1.50</t>
  </si>
  <si>
    <t>-4.47</t>
  </si>
  <si>
    <t>0.8% </t>
  </si>
  <si>
    <t>2.1% </t>
  </si>
  <si>
    <t>2.089</t>
  </si>
  <si>
    <t>0.400</t>
  </si>
  <si>
    <t>217</t>
  </si>
  <si>
    <t>224</t>
  </si>
  <si>
    <t>4.2 </t>
  </si>
  <si>
    <t>-0.8 </t>
  </si>
  <si>
    <t>5.4 </t>
  </si>
  <si>
    <t>2.7 </t>
  </si>
  <si>
    <t>4.8 </t>
  </si>
  <si>
    <t>7.7 </t>
  </si>
  <si>
    <t>3.84</t>
  </si>
  <si>
    <t>3.88</t>
  </si>
  <si>
    <t>3.86</t>
  </si>
  <si>
    <t>3.92</t>
  </si>
  <si>
    <t>3.96</t>
  </si>
  <si>
    <t>3.95</t>
  </si>
  <si>
    <t>3.94</t>
  </si>
  <si>
    <t>3.90</t>
  </si>
  <si>
    <t>3.89</t>
  </si>
  <si>
    <t>3.99</t>
  </si>
  <si>
    <t>4.11</t>
  </si>
  <si>
    <t>4.08</t>
  </si>
  <si>
    <t>4.14</t>
  </si>
  <si>
    <t>4.21</t>
  </si>
  <si>
    <t>4.22</t>
  </si>
  <si>
    <t>47.8 </t>
  </si>
  <si>
    <t/>
  </si>
  <si>
    <t>99.5 </t>
  </si>
  <si>
    <t>738</t>
  </si>
  <si>
    <t>719</t>
  </si>
  <si>
    <t>709</t>
  </si>
  <si>
    <t>716</t>
  </si>
  <si>
    <t>699</t>
  </si>
  <si>
    <t>751</t>
  </si>
  <si>
    <t>739</t>
  </si>
  <si>
    <t>624</t>
  </si>
  <si>
    <t>668</t>
  </si>
  <si>
    <t>617</t>
  </si>
  <si>
    <t>639</t>
  </si>
  <si>
    <t>621</t>
  </si>
  <si>
    <t>619</t>
  </si>
  <si>
    <t>636</t>
  </si>
  <si>
    <t>698</t>
  </si>
  <si>
    <t>634</t>
  </si>
  <si>
    <t>677</t>
  </si>
  <si>
    <t>665</t>
  </si>
  <si>
    <t>-1.1% </t>
  </si>
  <si>
    <t>213</t>
  </si>
  <si>
    <t>220</t>
  </si>
  <si>
    <t>41.6</t>
  </si>
  <si>
    <t>46.9</t>
  </si>
  <si>
    <t>46.6</t>
  </si>
  <si>
    <t>46.1</t>
  </si>
  <si>
    <t>45.0</t>
  </si>
  <si>
    <t>45.3</t>
  </si>
  <si>
    <t>44.8</t>
  </si>
  <si>
    <t>47.4</t>
  </si>
  <si>
    <t>39.7</t>
  </si>
  <si>
    <t>35.4</t>
  </si>
  <si>
    <t>41.1</t>
  </si>
  <si>
    <t>37.9</t>
  </si>
  <si>
    <t>0.545</t>
  </si>
  <si>
    <t>46.5</t>
  </si>
  <si>
    <t>47.6</t>
  </si>
  <si>
    <t>47.2</t>
  </si>
  <si>
    <t>47.5</t>
  </si>
  <si>
    <t>46.8</t>
  </si>
  <si>
    <t>48.8</t>
  </si>
  <si>
    <t>48.5</t>
  </si>
  <si>
    <t>49.2</t>
  </si>
  <si>
    <t>48.7</t>
  </si>
  <si>
    <t>49.8</t>
  </si>
  <si>
    <t>49.9 </t>
  </si>
  <si>
    <t>7.443</t>
  </si>
  <si>
    <t>7.980</t>
  </si>
  <si>
    <t>7.861</t>
  </si>
  <si>
    <t>8.040</t>
  </si>
  <si>
    <t>7.640</t>
  </si>
  <si>
    <t>7.711</t>
  </si>
  <si>
    <t>7.673</t>
  </si>
  <si>
    <t>8.090</t>
  </si>
  <si>
    <t>7.910</t>
  </si>
  <si>
    <t>8.184</t>
  </si>
  <si>
    <t>8.020</t>
  </si>
  <si>
    <t>8.230</t>
  </si>
  <si>
    <t>8.140</t>
  </si>
  <si>
    <t>7.960</t>
  </si>
  <si>
    <t>7.919</t>
  </si>
  <si>
    <t>8.059</t>
  </si>
  <si>
    <t>8.370</t>
  </si>
  <si>
    <t>8.355</t>
  </si>
  <si>
    <t>233</t>
  </si>
  <si>
    <t>110</t>
  </si>
  <si>
    <t>159</t>
  </si>
  <si>
    <t>143</t>
  </si>
  <si>
    <t>124</t>
  </si>
  <si>
    <t>103</t>
  </si>
  <si>
    <t>99</t>
  </si>
  <si>
    <t>144</t>
  </si>
  <si>
    <t>111</t>
  </si>
  <si>
    <t>122</t>
  </si>
  <si>
    <t>147</t>
  </si>
  <si>
    <t>155</t>
  </si>
  <si>
    <t>150</t>
  </si>
  <si>
    <t>163</t>
  </si>
  <si>
    <t>157</t>
  </si>
  <si>
    <t>152</t>
  </si>
  <si>
    <t>173</t>
  </si>
  <si>
    <t>188</t>
  </si>
  <si>
    <t>56</t>
  </si>
  <si>
    <t>53.8</t>
  </si>
  <si>
    <t>54.9</t>
  </si>
  <si>
    <t>51.7</t>
  </si>
  <si>
    <t>51.5</t>
  </si>
  <si>
    <t>51.3</t>
  </si>
  <si>
    <t>51.4</t>
  </si>
  <si>
    <t>52.6</t>
  </si>
  <si>
    <t>51.0</t>
  </si>
  <si>
    <t>49.4</t>
  </si>
  <si>
    <t>58.1</t>
  </si>
  <si>
    <t>58.0</t>
  </si>
  <si>
    <t>59.4</t>
  </si>
  <si>
    <t>56.3</t>
  </si>
  <si>
    <t>57.3</t>
  </si>
  <si>
    <t>56.0</t>
  </si>
  <si>
    <t>57</t>
  </si>
  <si>
    <t>56.7</t>
  </si>
  <si>
    <t>59.0</t>
  </si>
  <si>
    <t>59.2</t>
  </si>
  <si>
    <t>-1.84</t>
  </si>
  <si>
    <t>-1.30</t>
  </si>
  <si>
    <t>215</t>
  </si>
  <si>
    <t>12</t>
  </si>
  <si>
    <t>106</t>
  </si>
  <si>
    <t>254</t>
  </si>
  <si>
    <t>142</t>
  </si>
  <si>
    <t>164</t>
  </si>
  <si>
    <t>114</t>
  </si>
  <si>
    <t>176</t>
  </si>
  <si>
    <t>179</t>
  </si>
  <si>
    <t>206</t>
  </si>
  <si>
    <t>191</t>
  </si>
  <si>
    <t>272</t>
  </si>
  <si>
    <t>182</t>
  </si>
  <si>
    <t>165</t>
  </si>
  <si>
    <t>57.0 </t>
  </si>
  <si>
    <t>-1.425</t>
  </si>
  <si>
    <t>-1.000</t>
  </si>
  <si>
    <t>-5.073</t>
  </si>
  <si>
    <t>-1.600</t>
  </si>
  <si>
    <t>-1.844</t>
  </si>
  <si>
    <t>-1.300</t>
  </si>
  <si>
    <t>7.4 </t>
  </si>
  <si>
    <t>3.83</t>
  </si>
  <si>
    <t>111.8 </t>
  </si>
  <si>
    <t>-0.8% </t>
  </si>
  <si>
    <t>610</t>
  </si>
  <si>
    <t>725</t>
  </si>
  <si>
    <t>-0.934</t>
  </si>
  <si>
    <t>46.9 </t>
  </si>
  <si>
    <t>55.7 </t>
  </si>
  <si>
    <t>50.2 </t>
  </si>
  <si>
    <t>47.7 </t>
  </si>
  <si>
    <t>-4.237</t>
  </si>
  <si>
    <t>-0.700</t>
  </si>
  <si>
    <t>53.8 </t>
  </si>
  <si>
    <t>56.4 </t>
  </si>
  <si>
    <t>58.0 </t>
  </si>
  <si>
    <t>1.1% </t>
  </si>
  <si>
    <t>1.2% </t>
  </si>
  <si>
    <t>1.4% </t>
  </si>
  <si>
    <t>7.744</t>
  </si>
  <si>
    <t>7.510</t>
  </si>
  <si>
    <t>7.372</t>
  </si>
  <si>
    <t>146</t>
  </si>
  <si>
    <t>166</t>
  </si>
  <si>
    <t>184</t>
  </si>
  <si>
    <t>-1.178</t>
  </si>
  <si>
    <t>-2.400</t>
  </si>
  <si>
    <t>-1.42</t>
  </si>
  <si>
    <t>-1.00</t>
  </si>
  <si>
    <t>-5.07</t>
  </si>
  <si>
    <t>-1.60</t>
  </si>
  <si>
    <t>202</t>
  </si>
  <si>
    <t>36</t>
  </si>
  <si>
    <t>89</t>
  </si>
  <si>
    <t>-0.959</t>
  </si>
  <si>
    <t>-1.800</t>
  </si>
  <si>
    <t>201</t>
  </si>
  <si>
    <t>214</t>
  </si>
  <si>
    <t>211</t>
  </si>
  <si>
    <t>2.9 </t>
  </si>
  <si>
    <t>4.6% </t>
  </si>
  <si>
    <t>5.1% </t>
  </si>
  <si>
    <t>4.8% </t>
  </si>
  <si>
    <t>4.4% </t>
  </si>
  <si>
    <t>7.3% </t>
  </si>
  <si>
    <t>2.4% </t>
  </si>
  <si>
    <t>664</t>
  </si>
  <si>
    <t>666</t>
  </si>
  <si>
    <t>627</t>
  </si>
  <si>
    <t>0.7% </t>
  </si>
  <si>
    <t>1.0% </t>
  </si>
  <si>
    <t>112.9 </t>
  </si>
  <si>
    <t>48.3 </t>
  </si>
  <si>
    <t>58.5 </t>
  </si>
  <si>
    <t>4.15</t>
  </si>
  <si>
    <t>4.09</t>
  </si>
  <si>
    <t>3.25% </t>
  </si>
  <si>
    <t>3.75% </t>
  </si>
  <si>
    <t>-1.017</t>
  </si>
  <si>
    <t>-2.100</t>
  </si>
  <si>
    <t>-1.962</t>
  </si>
  <si>
    <t>-3.500</t>
  </si>
  <si>
    <t>3.00% </t>
  </si>
  <si>
    <t>3.50% </t>
  </si>
  <si>
    <t>4.00% </t>
  </si>
  <si>
    <t>3.15% </t>
  </si>
  <si>
    <t>3.40% </t>
  </si>
  <si>
    <t>3.65% </t>
  </si>
  <si>
    <t>210</t>
  </si>
  <si>
    <t>203</t>
  </si>
  <si>
    <t>42.7 </t>
  </si>
  <si>
    <t>xx</t>
  </si>
  <si>
    <t>101.3 </t>
  </si>
  <si>
    <t>94.6 </t>
  </si>
  <si>
    <t>91.9 </t>
  </si>
  <si>
    <t>92.0 </t>
  </si>
  <si>
    <t>93.6 </t>
  </si>
  <si>
    <t>91.5 </t>
  </si>
  <si>
    <t>8.664</t>
  </si>
  <si>
    <t>2.400</t>
  </si>
  <si>
    <t>3.463</t>
  </si>
  <si>
    <t>2.200</t>
  </si>
  <si>
    <t>-1.01</t>
  </si>
  <si>
    <t>-2.10</t>
  </si>
  <si>
    <t>-1.96</t>
  </si>
  <si>
    <t>-3.50</t>
  </si>
  <si>
    <t>-0.95</t>
  </si>
  <si>
    <t>-1.80</t>
  </si>
  <si>
    <t>-1.17</t>
  </si>
  <si>
    <t xml:space="preserve"> </t>
  </si>
  <si>
    <t>-2.40</t>
  </si>
  <si>
    <t>-4.23</t>
  </si>
  <si>
    <t>207</t>
  </si>
  <si>
    <t>105.7 </t>
  </si>
  <si>
    <t>4.633</t>
  </si>
  <si>
    <t>3.200</t>
  </si>
  <si>
    <t>4.070</t>
  </si>
  <si>
    <t>669</t>
  </si>
  <si>
    <t>674</t>
  </si>
  <si>
    <t>b</t>
  </si>
  <si>
    <t>m</t>
  </si>
  <si>
    <t>208</t>
  </si>
  <si>
    <t>40.3 </t>
  </si>
  <si>
    <t>49.1</t>
  </si>
  <si>
    <t>50.1</t>
  </si>
  <si>
    <t>50.3</t>
  </si>
  <si>
    <t>50.2</t>
  </si>
  <si>
    <t>49.5</t>
  </si>
  <si>
    <t>51.6 </t>
  </si>
  <si>
    <t>49.7 </t>
  </si>
  <si>
    <t>53.0 </t>
  </si>
  <si>
    <t>102.7 </t>
  </si>
  <si>
    <t>657</t>
  </si>
  <si>
    <t>679</t>
  </si>
  <si>
    <t>734</t>
  </si>
  <si>
    <t>1.745</t>
  </si>
  <si>
    <t>1.448</t>
  </si>
  <si>
    <t>2.100</t>
  </si>
  <si>
    <t>3.614</t>
  </si>
  <si>
    <t>0.600</t>
  </si>
  <si>
    <t>-2.33</t>
  </si>
  <si>
    <t>2.500</t>
  </si>
  <si>
    <t>226</t>
  </si>
  <si>
    <t>234</t>
  </si>
  <si>
    <t>t</t>
  </si>
  <si>
    <t>40.5 </t>
  </si>
  <si>
    <t>4.10% </t>
  </si>
  <si>
    <t>50.6 </t>
  </si>
  <si>
    <t>50.9</t>
  </si>
  <si>
    <t>49.3 </t>
  </si>
  <si>
    <t>49.3</t>
  </si>
  <si>
    <t>48.2 </t>
  </si>
  <si>
    <t>48.4</t>
  </si>
  <si>
    <t>56.2 </t>
  </si>
  <si>
    <t>51.5 </t>
  </si>
  <si>
    <t>7.740</t>
  </si>
  <si>
    <t>7.650</t>
  </si>
  <si>
    <t>7.508</t>
  </si>
  <si>
    <t>7.600</t>
  </si>
  <si>
    <t>8.010</t>
  </si>
  <si>
    <t>8.156</t>
  </si>
  <si>
    <t>8.098</t>
  </si>
  <si>
    <t>7.730</t>
  </si>
  <si>
    <t>7.839</t>
  </si>
  <si>
    <t>77</t>
  </si>
  <si>
    <t>141</t>
  </si>
  <si>
    <t>186</t>
  </si>
  <si>
    <t>183</t>
  </si>
  <si>
    <t>148</t>
  </si>
  <si>
    <t>139</t>
  </si>
  <si>
    <t>-3.34</t>
  </si>
  <si>
    <t>51.2 </t>
  </si>
  <si>
    <t>52.5 </t>
  </si>
  <si>
    <t>/</t>
  </si>
  <si>
    <t>54.2 </t>
  </si>
  <si>
    <t>57.5 </t>
  </si>
  <si>
    <t>151</t>
  </si>
  <si>
    <t>125</t>
  </si>
  <si>
    <t>169</t>
  </si>
  <si>
    <t>307</t>
  </si>
  <si>
    <t>256</t>
  </si>
  <si>
    <t>212</t>
  </si>
  <si>
    <t>Mar. 07, 2025</t>
  </si>
  <si>
    <t>Dec. 04, 2024</t>
  </si>
  <si>
    <t>Nov. 14, 2024</t>
  </si>
  <si>
    <t xml:space="preserve"> -   </t>
  </si>
  <si>
    <t xml:space="preserve"> 49.7  </t>
  </si>
  <si>
    <t xml:space="preserve"> 53.0  </t>
  </si>
  <si>
    <t>2.553</t>
  </si>
  <si>
    <t>-0.20</t>
  </si>
  <si>
    <t>676</t>
  </si>
  <si>
    <t>682</t>
  </si>
  <si>
    <t>$0.66</t>
  </si>
  <si>
    <t>$0.62</t>
  </si>
  <si>
    <t>$0.46</t>
  </si>
  <si>
    <t>$0.42</t>
  </si>
  <si>
    <t>$0.35</t>
  </si>
  <si>
    <t>$0.57</t>
  </si>
  <si>
    <t>$0.60</t>
  </si>
  <si>
    <t>$0.53</t>
  </si>
  <si>
    <t>$0.64</t>
  </si>
  <si>
    <t>0.515</t>
  </si>
  <si>
    <t>4.26</t>
  </si>
  <si>
    <t>4.13</t>
  </si>
  <si>
    <t>4.29</t>
  </si>
  <si>
    <t>4.24</t>
  </si>
  <si>
    <t>4.19</t>
  </si>
  <si>
    <t>$2.15</t>
  </si>
  <si>
    <t>$2.12</t>
  </si>
  <si>
    <t>$1.83</t>
  </si>
  <si>
    <t>$1.89</t>
  </si>
  <si>
    <t>$1.85</t>
  </si>
  <si>
    <t>$1.49</t>
  </si>
  <si>
    <t>$1.64</t>
  </si>
  <si>
    <t>$1.60</t>
  </si>
  <si>
    <t>$1.55</t>
  </si>
  <si>
    <t>$1.45</t>
  </si>
  <si>
    <t>7.568</t>
  </si>
  <si>
    <t>7.690</t>
  </si>
  <si>
    <t>7.762</t>
  </si>
  <si>
    <t>50.5</t>
  </si>
  <si>
    <t>50.4</t>
  </si>
  <si>
    <t>50</t>
  </si>
  <si>
    <t>118</t>
  </si>
  <si>
    <t>84</t>
  </si>
  <si>
    <t>0.244</t>
  </si>
  <si>
    <t>-0.70</t>
  </si>
  <si>
    <t>137</t>
  </si>
  <si>
    <t>117</t>
  </si>
  <si>
    <t>52.8</t>
  </si>
  <si>
    <t>54.4</t>
  </si>
  <si>
    <t>54.3</t>
  </si>
  <si>
    <t>51</t>
  </si>
  <si>
    <t>-2.696</t>
  </si>
  <si>
    <t>0.390</t>
  </si>
  <si>
    <t>-3.341</t>
  </si>
  <si>
    <t>3.454</t>
  </si>
  <si>
    <t>-2.00</t>
  </si>
  <si>
    <t>-2.03</t>
  </si>
  <si>
    <t>-1.70</t>
  </si>
  <si>
    <t>-2.69</t>
  </si>
  <si>
    <t>4.02</t>
  </si>
  <si>
    <t>4.27</t>
  </si>
  <si>
    <t>724</t>
  </si>
  <si>
    <t>684</t>
  </si>
  <si>
    <t>0.85</t>
  </si>
  <si>
    <t>0.7</t>
  </si>
  <si>
    <t>0.4</t>
  </si>
  <si>
    <t>0.3</t>
  </si>
  <si>
    <t>0.6</t>
  </si>
  <si>
    <t>0.2</t>
  </si>
  <si>
    <t>0.5</t>
  </si>
  <si>
    <t>0.09</t>
  </si>
  <si>
    <t>0.06</t>
  </si>
  <si>
    <t>0.03</t>
  </si>
  <si>
    <t>1.328</t>
  </si>
  <si>
    <t>-0.90</t>
  </si>
  <si>
    <t>52.3</t>
  </si>
  <si>
    <t>49.9</t>
  </si>
  <si>
    <t>50.7</t>
  </si>
  <si>
    <t>7.192</t>
  </si>
  <si>
    <t>7.490</t>
  </si>
  <si>
    <t>7.480</t>
  </si>
  <si>
    <t>51.6</t>
  </si>
  <si>
    <t>50.8</t>
  </si>
  <si>
    <t>53</t>
  </si>
  <si>
    <t>53.5</t>
  </si>
  <si>
    <t>52.5</t>
  </si>
  <si>
    <t>54.2</t>
  </si>
  <si>
    <t>54</t>
  </si>
  <si>
    <t>54.1</t>
  </si>
  <si>
    <t>52.1</t>
  </si>
  <si>
    <t>55.5</t>
  </si>
  <si>
    <t>-2.795</t>
  </si>
  <si>
    <t>1.000</t>
  </si>
  <si>
    <t>240</t>
  </si>
  <si>
    <t>230</t>
  </si>
  <si>
    <t>177</t>
  </si>
  <si>
    <t>138</t>
  </si>
  <si>
    <t>18</t>
  </si>
  <si>
    <t>22</t>
  </si>
  <si>
    <t>36K</t>
  </si>
  <si>
    <t>-4.304</t>
  </si>
  <si>
    <t>-2.900</t>
  </si>
  <si>
    <t>247</t>
  </si>
  <si>
    <t>236</t>
  </si>
  <si>
    <t>23</t>
  </si>
  <si>
    <t>24</t>
  </si>
  <si>
    <t>248</t>
  </si>
  <si>
    <t>239</t>
  </si>
  <si>
    <t>-3.644</t>
  </si>
  <si>
    <t>-0.900</t>
  </si>
  <si>
    <t>-2.000</t>
  </si>
  <si>
    <t>-2.032</t>
  </si>
  <si>
    <t>-1.700</t>
  </si>
  <si>
    <t xml:space="preserve">                                                                                                          -  </t>
  </si>
  <si>
    <t xml:space="preserve"> -5.836M </t>
  </si>
  <si>
    <t xml:space="preserve"> 139K </t>
  </si>
  <si>
    <t xml:space="preserve">                              -  </t>
  </si>
  <si>
    <t xml:space="preserve"> 3.845M </t>
  </si>
  <si>
    <t>250K</t>
  </si>
  <si>
    <t>247K</t>
  </si>
  <si>
    <t>226K</t>
  </si>
  <si>
    <t>7.070</t>
  </si>
  <si>
    <t>3.845</t>
  </si>
  <si>
    <t>-5.83</t>
  </si>
  <si>
    <t>-1.20</t>
  </si>
  <si>
    <t>-11.4</t>
  </si>
  <si>
    <t>-2.30</t>
  </si>
  <si>
    <t>-3.64</t>
  </si>
  <si>
    <t>-4.30</t>
  </si>
  <si>
    <t>-2.90</t>
  </si>
  <si>
    <t>-2.79</t>
  </si>
  <si>
    <t>237K</t>
  </si>
  <si>
    <t>4.03</t>
  </si>
  <si>
    <t>4.00</t>
  </si>
  <si>
    <t>4.27M</t>
  </si>
  <si>
    <t>4.09M</t>
  </si>
  <si>
    <t>4.29M</t>
  </si>
  <si>
    <t>-3.85</t>
  </si>
  <si>
    <t>-11.473M</t>
  </si>
  <si>
    <t>-4.304M</t>
  </si>
  <si>
    <t>232</t>
  </si>
  <si>
    <t>237</t>
  </si>
  <si>
    <t>244</t>
  </si>
  <si>
    <t>246</t>
  </si>
  <si>
    <t>245</t>
  </si>
  <si>
    <t>250</t>
  </si>
  <si>
    <t>-2.032M</t>
  </si>
  <si>
    <t>623</t>
  </si>
  <si>
    <t>694</t>
  </si>
  <si>
    <t>722</t>
  </si>
  <si>
    <t>743</t>
  </si>
  <si>
    <t>670</t>
  </si>
  <si>
    <t>674K</t>
  </si>
  <si>
    <t>734K</t>
  </si>
  <si>
    <t>Act</t>
  </si>
  <si>
    <t>For</t>
  </si>
  <si>
    <t>Pre</t>
  </si>
  <si>
    <t>elease Date</t>
  </si>
  <si>
    <t>Time</t>
  </si>
  <si>
    <t>Jun 24, 2025</t>
  </si>
  <si>
    <t>2025</t>
  </si>
  <si>
    <t>93</t>
  </si>
  <si>
    <t>99.4</t>
  </si>
  <si>
    <t>98.4</t>
  </si>
  <si>
    <t>Jul 29, 2025</t>
  </si>
  <si>
    <t>Jul 29, 2025 (Jul)</t>
  </si>
  <si>
    <t>May 27, 2025</t>
  </si>
  <si>
    <t>27</t>
  </si>
  <si>
    <t>98</t>
  </si>
  <si>
    <t>87.1</t>
  </si>
  <si>
    <t>85.7</t>
  </si>
  <si>
    <t>Jun 24, 2025 (Jun)</t>
  </si>
  <si>
    <t>Apr 29, 2025</t>
  </si>
  <si>
    <t>29</t>
  </si>
  <si>
    <t>86</t>
  </si>
  <si>
    <t>87.7</t>
  </si>
  <si>
    <t>93.9</t>
  </si>
  <si>
    <t>May 27, 2025 (May)</t>
  </si>
  <si>
    <t>Mar 25, 2025</t>
  </si>
  <si>
    <t>25</t>
  </si>
  <si>
    <t>92.9</t>
  </si>
  <si>
    <t>94.2</t>
  </si>
  <si>
    <t>100.</t>
  </si>
  <si>
    <t>Apr 29, 2025 (Apr)</t>
  </si>
  <si>
    <t>Feb 25, 2025</t>
  </si>
  <si>
    <t>98.3</t>
  </si>
  <si>
    <t>102.</t>
  </si>
  <si>
    <t>105.</t>
  </si>
  <si>
    <t>Mar 25, 2025 (Mar)</t>
  </si>
  <si>
    <t>Jan 28, 2025</t>
  </si>
  <si>
    <t>28</t>
  </si>
  <si>
    <t>104.</t>
  </si>
  <si>
    <t>109.</t>
  </si>
  <si>
    <t>Feb 25, 2025 (Feb)</t>
  </si>
  <si>
    <t>Jan 28, 2025 (Jan)</t>
  </si>
  <si>
    <t>Dec 23, 2024 (Dec)</t>
  </si>
  <si>
    <t>Year</t>
  </si>
  <si>
    <t>Month</t>
  </si>
  <si>
    <t>Jul 29, 2025 (Jun)</t>
  </si>
  <si>
    <t>7.769</t>
  </si>
  <si>
    <t>7.320</t>
  </si>
  <si>
    <t>7.395</t>
  </si>
  <si>
    <t>Jul 01, 2025</t>
  </si>
  <si>
    <t>7.320M</t>
  </si>
  <si>
    <t>7.395M</t>
  </si>
  <si>
    <t>01</t>
  </si>
  <si>
    <t>Jul 01, 2025 (May)</t>
  </si>
  <si>
    <t>7.391</t>
  </si>
  <si>
    <t>7.110</t>
  </si>
  <si>
    <t>7.200</t>
  </si>
  <si>
    <t>Jun 03, 2025</t>
  </si>
  <si>
    <t>7.110M</t>
  </si>
  <si>
    <t>7.200M</t>
  </si>
  <si>
    <t>03</t>
  </si>
  <si>
    <t>Jun 03, 2025 (Apr)</t>
  </si>
  <si>
    <t>7.490M</t>
  </si>
  <si>
    <t>7.480M</t>
  </si>
  <si>
    <t>Apr 29, 2025 (Mar)</t>
  </si>
  <si>
    <t>Apr 01, 2025</t>
  </si>
  <si>
    <t>7.690M</t>
  </si>
  <si>
    <t>7.762M</t>
  </si>
  <si>
    <t>Apr 01, 2025 (Feb)</t>
  </si>
  <si>
    <t>Mar 11, 2025</t>
  </si>
  <si>
    <t>7.508M</t>
  </si>
  <si>
    <t>11</t>
  </si>
  <si>
    <t>Mar 11, 2025 (Jan)</t>
  </si>
  <si>
    <t>Feb 04, 2025</t>
  </si>
  <si>
    <t>7.600M</t>
  </si>
  <si>
    <t>8.010M</t>
  </si>
  <si>
    <t>8.156M</t>
  </si>
  <si>
    <t>04</t>
  </si>
  <si>
    <t>Feb 04, 2025 (Dec)</t>
  </si>
  <si>
    <t>Sep 20, 2024 </t>
  </si>
  <si>
    <t>Jul 30, 2025</t>
  </si>
  <si>
    <t>Jul 30, 2025 (Q2)</t>
  </si>
  <si>
    <t>May 23, 2025</t>
  </si>
  <si>
    <t>0.004</t>
  </si>
  <si>
    <t>0.002</t>
  </si>
  <si>
    <t>-0.00</t>
  </si>
  <si>
    <t>May 23, 2025 (Q1)</t>
  </si>
  <si>
    <t>Apr 30, 2025</t>
  </si>
  <si>
    <t>30</t>
  </si>
  <si>
    <t>Apr 30, 2025 (Q1)</t>
  </si>
  <si>
    <t>0.001</t>
  </si>
  <si>
    <t>Feb 25, 2025 (Q4)</t>
  </si>
  <si>
    <t>Jan 30, 2025</t>
  </si>
  <si>
    <t>Jan 30, 2025 (Q4)</t>
  </si>
  <si>
    <t>Nov 22, 2024</t>
  </si>
  <si>
    <t>2024</t>
  </si>
  <si>
    <t>Nov 22, 2024 (Q3)</t>
  </si>
  <si>
    <t>Oct 30, 2024</t>
  </si>
  <si>
    <t>Oct 30, 2024 (Q3)</t>
  </si>
  <si>
    <t>Aug 27, 2024 (Q2)</t>
  </si>
  <si>
    <t>Jul 30, 2024 (Q2)</t>
  </si>
  <si>
    <t>Jul 30, 2025 (Jul)</t>
  </si>
  <si>
    <t>-33</t>
  </si>
  <si>
    <t>Jul 02, 2025</t>
  </si>
  <si>
    <t>29K</t>
  </si>
  <si>
    <t>02</t>
  </si>
  <si>
    <t>Jul 02, 2025 (Jun)</t>
  </si>
  <si>
    <t>37</t>
  </si>
  <si>
    <t>60</t>
  </si>
  <si>
    <t>Jun 04, 2025</t>
  </si>
  <si>
    <t>60K</t>
  </si>
  <si>
    <t>Jun 04, 2025 (May)</t>
  </si>
  <si>
    <t>62</t>
  </si>
  <si>
    <t>Apr 30, 2025 (Apr)</t>
  </si>
  <si>
    <t>Apr 02, 2025</t>
  </si>
  <si>
    <t>118K</t>
  </si>
  <si>
    <t>84K</t>
  </si>
  <si>
    <t>Apr 02, 2025 (Mar)</t>
  </si>
  <si>
    <t>Mar 05, 2025</t>
  </si>
  <si>
    <t>141K</t>
  </si>
  <si>
    <t>186K</t>
  </si>
  <si>
    <t>05</t>
  </si>
  <si>
    <t>Mar 05, 2025 (Feb)</t>
  </si>
  <si>
    <t>Feb 05, 2025</t>
  </si>
  <si>
    <t>183K</t>
  </si>
  <si>
    <t>148K</t>
  </si>
  <si>
    <t>176K</t>
  </si>
  <si>
    <t>Feb 05, 2025 (Jan)</t>
  </si>
  <si>
    <t>Jan 08, 2025</t>
  </si>
  <si>
    <t>Jan 08, 2025 (Dec)</t>
  </si>
  <si>
    <t>Jul 18, 2024</t>
  </si>
  <si>
    <t>Jul 18, 2024 (Jul)</t>
  </si>
  <si>
    <t>Jun 26, 2025</t>
  </si>
  <si>
    <t>26</t>
  </si>
  <si>
    <t>May 29, 2025</t>
  </si>
  <si>
    <t>Jun 26, 2025 (Q1)</t>
  </si>
  <si>
    <t>May 29, 2025 (Q1)</t>
  </si>
  <si>
    <t>Mar 27, 2025</t>
  </si>
  <si>
    <t>Feb 27, 2025</t>
  </si>
  <si>
    <t>Mar 27, 2025 (Q4)</t>
  </si>
  <si>
    <t>Nov 08, 2024</t>
  </si>
  <si>
    <t>08</t>
  </si>
  <si>
    <t>Feb 27, 2025 (Q4)</t>
  </si>
  <si>
    <t>Jul 30, 2025 </t>
  </si>
  <si>
    <t>Apr 16, 2025</t>
  </si>
  <si>
    <t>16</t>
  </si>
  <si>
    <t>Jun 04, 2025 </t>
  </si>
  <si>
    <t>Mar 12, 2025</t>
  </si>
  <si>
    <t>Apr 16, 2025 </t>
  </si>
  <si>
    <t>Jan 29, 2025</t>
  </si>
  <si>
    <t>Mar 12, 2025 </t>
  </si>
  <si>
    <t>Dec 11, 2024</t>
  </si>
  <si>
    <t>Jan 29, 2025 </t>
  </si>
  <si>
    <t>Dec 11, 2024 </t>
  </si>
  <si>
    <t>lease Date</t>
  </si>
  <si>
    <t>-3.16</t>
  </si>
  <si>
    <t>-1.40</t>
  </si>
  <si>
    <t>Jul 23, 2025</t>
  </si>
  <si>
    <t>-1.400M</t>
  </si>
  <si>
    <t>Jul 16, 2025</t>
  </si>
  <si>
    <t>-1.800M</t>
  </si>
  <si>
    <t>Jul 23, 2025 </t>
  </si>
  <si>
    <t>Jul 09, 2025</t>
  </si>
  <si>
    <t>-1.700M</t>
  </si>
  <si>
    <t>09</t>
  </si>
  <si>
    <t>Jul 16, 2025 </t>
  </si>
  <si>
    <t>-3.500M</t>
  </si>
  <si>
    <t>Jul 09, 2025 </t>
  </si>
  <si>
    <t>Jun 25, 2025</t>
  </si>
  <si>
    <t>Jul 02, 2025 </t>
  </si>
  <si>
    <t>Jun 25, 2025 </t>
  </si>
  <si>
    <t>Jun 18, 2025</t>
  </si>
  <si>
    <t>0</t>
  </si>
  <si>
    <t>May 07, 2025</t>
  </si>
  <si>
    <t>07</t>
  </si>
  <si>
    <t>Jun 18, 2025 </t>
  </si>
  <si>
    <t>Mar 19, 2025</t>
  </si>
  <si>
    <t>19</t>
  </si>
  <si>
    <t>May 07, 2025 </t>
  </si>
  <si>
    <t>Mar 19, 2025 </t>
  </si>
  <si>
    <t>Dec 19, 2024</t>
  </si>
  <si>
    <t>Jan 30, 2025 </t>
  </si>
  <si>
    <t>Dec 19, 2024 </t>
  </si>
  <si>
    <t>Nov 08, 2024 </t>
  </si>
  <si>
    <t>Sep 18, 2024 </t>
  </si>
  <si>
    <t>Jul 31, 2024</t>
  </si>
  <si>
    <t>Jul 31, 2024 </t>
  </si>
  <si>
    <t>0.0</t>
  </si>
  <si>
    <t>Jun 19, 2025</t>
  </si>
  <si>
    <t>Jul 31, 2025</t>
  </si>
  <si>
    <t>Jul 31, 2025 </t>
  </si>
  <si>
    <t>May 08, 2025</t>
  </si>
  <si>
    <t>Jun 19, 2025 </t>
  </si>
  <si>
    <t>Mar 20, 2025</t>
  </si>
  <si>
    <t>20</t>
  </si>
  <si>
    <t>May 08, 2025 </t>
  </si>
  <si>
    <t>Mar 20, 2025 </t>
  </si>
  <si>
    <t>Sep 19, 2024 </t>
  </si>
  <si>
    <t>Jun 30, 2025</t>
  </si>
  <si>
    <t>49.</t>
  </si>
  <si>
    <t>Jul 31, 2025 (Jul)</t>
  </si>
  <si>
    <t>May 31, 2025</t>
  </si>
  <si>
    <t>31</t>
  </si>
  <si>
    <t>49</t>
  </si>
  <si>
    <t>Jun 30, 2025 (Jun)</t>
  </si>
  <si>
    <t>50.</t>
  </si>
  <si>
    <t>May 31, 2025 (May)</t>
  </si>
  <si>
    <t>Mar 31, 2025</t>
  </si>
  <si>
    <t>Mar 01, 2025</t>
  </si>
  <si>
    <t>Mar 31, 2025 (Mar)</t>
  </si>
  <si>
    <t>Mar 01, 2025 (Feb)</t>
  </si>
  <si>
    <t>Jun 17, 2025</t>
  </si>
  <si>
    <t>17</t>
  </si>
  <si>
    <t>May 01, 2025</t>
  </si>
  <si>
    <t>Jun 17, 2025 </t>
  </si>
  <si>
    <t>May 01, 2025 </t>
  </si>
  <si>
    <t>Jan 24, 2025</t>
  </si>
  <si>
    <t>Jan 24, 2025 </t>
  </si>
  <si>
    <t>Oct 31, 2024</t>
  </si>
  <si>
    <t>Oct 31, 2024 </t>
  </si>
  <si>
    <t>Sep 20, 2024</t>
  </si>
  <si>
    <t>Aug 13, 2025</t>
  </si>
  <si>
    <t>Aug 13, 2025 (Jul)</t>
  </si>
  <si>
    <t>Jul 10, 2025</t>
  </si>
  <si>
    <t>10</t>
  </si>
  <si>
    <t>Jul 10, 2025 (Jun)</t>
  </si>
  <si>
    <t>Jun 13, 2025</t>
  </si>
  <si>
    <t>13</t>
  </si>
  <si>
    <t>Jun 13, 2025 (May)</t>
  </si>
  <si>
    <t>May 30, 2025</t>
  </si>
  <si>
    <t>May 30, 2025 (May)</t>
  </si>
  <si>
    <t>May 14, 2025</t>
  </si>
  <si>
    <t>14</t>
  </si>
  <si>
    <t>May 14, 2025 (Apr)</t>
  </si>
  <si>
    <t>Apr 11, 2025</t>
  </si>
  <si>
    <t>Apr 11, 2025 (Mar)</t>
  </si>
  <si>
    <t>Aug 23, 2024</t>
  </si>
  <si>
    <t>May 14, 2025 </t>
  </si>
  <si>
    <t>Jul 31, 2025 (Jun)</t>
  </si>
  <si>
    <t>Jun 27, 2025</t>
  </si>
  <si>
    <t>Jun 27, 2025 (May)</t>
  </si>
  <si>
    <t>May 30, 2025 (Apr)</t>
  </si>
  <si>
    <t>Apr 30, 2025 (Mar)</t>
  </si>
  <si>
    <t>Mar 28, 2025</t>
  </si>
  <si>
    <t>Mar 28, 2025 (Feb)</t>
  </si>
  <si>
    <t>Feb 28, 2025</t>
  </si>
  <si>
    <t>Feb 28, 2025 (Jan)</t>
  </si>
  <si>
    <t>Jan 31, 2025</t>
  </si>
  <si>
    <t>Jan 31, 2025 (Dec)</t>
  </si>
  <si>
    <t>Dec 20, 2024</t>
  </si>
  <si>
    <t>Dec 20, 2024 (Nov)</t>
  </si>
  <si>
    <t>Nov 27, 2024</t>
  </si>
  <si>
    <t>Nov 27, 2024 (Oct)</t>
  </si>
  <si>
    <t>Nov 13, 2024</t>
  </si>
  <si>
    <t>Nov 13, 2024 (Oct)</t>
  </si>
  <si>
    <t>Nov 14, 2024</t>
  </si>
  <si>
    <t>Nov 14, 2024 (Oct)</t>
  </si>
  <si>
    <t>Oct 11, 2024 (Sep)</t>
  </si>
  <si>
    <t>Jul 24, 2025</t>
  </si>
  <si>
    <t>Jul 24, 2025 </t>
  </si>
  <si>
    <t>Jul 17, 2025</t>
  </si>
  <si>
    <t>Jul 17, 2025 </t>
  </si>
  <si>
    <t>Jul 10, 2025 </t>
  </si>
  <si>
    <t>Jul 03, 2025</t>
  </si>
  <si>
    <t>Jul 03, 2025 </t>
  </si>
  <si>
    <t>Jun 26, 2025 </t>
  </si>
  <si>
    <t>Jun 12, 2025</t>
  </si>
  <si>
    <t>Jun 12, 2025 </t>
  </si>
  <si>
    <t>Jun 05, 2025</t>
  </si>
  <si>
    <t>Jun 05, 2025 </t>
  </si>
  <si>
    <t>Dec 05, 2024</t>
  </si>
  <si>
    <t>May 29, 2025 </t>
  </si>
  <si>
    <t>May 22, 2025 </t>
  </si>
  <si>
    <t>40.</t>
  </si>
  <si>
    <t>42.</t>
  </si>
  <si>
    <t>45.</t>
  </si>
  <si>
    <t>44.</t>
  </si>
  <si>
    <t>47.</t>
  </si>
  <si>
    <t>39.</t>
  </si>
  <si>
    <t>Feb 28, 2025 (Feb)</t>
  </si>
  <si>
    <t>36.</t>
  </si>
  <si>
    <t>Jan 31, 2025 (Jan)</t>
  </si>
  <si>
    <t>Dec 30, 2024</t>
  </si>
  <si>
    <t>Dec 30, 2024 (Dec)</t>
  </si>
  <si>
    <t>Nov 29, 2024</t>
  </si>
  <si>
    <t>Nov 29, 2024 (Nov)</t>
  </si>
  <si>
    <t>Oct 31, 2024 (Oct)</t>
  </si>
  <si>
    <t>May 22, 2025</t>
  </si>
  <si>
    <t>Apr 23, 2025 </t>
  </si>
  <si>
    <t>-0.700M</t>
  </si>
  <si>
    <t>May 15, 2025 </t>
  </si>
  <si>
    <t>Aug 01, 2025</t>
  </si>
  <si>
    <t>Aug 01, 2025 (Jul)</t>
  </si>
  <si>
    <t>0.02</t>
  </si>
  <si>
    <t>0.019</t>
  </si>
  <si>
    <t>Jul 17, 2025 (Jun)</t>
  </si>
  <si>
    <t>Jul 01, 2025 (Jun)</t>
  </si>
  <si>
    <t>0.022</t>
  </si>
  <si>
    <t>Jun 18, 2025 (May)</t>
  </si>
  <si>
    <t>Jun 03, 2025 (May)</t>
  </si>
  <si>
    <t>May 19, 2025</t>
  </si>
  <si>
    <t>May 19, 2025 (Apr)</t>
  </si>
  <si>
    <t>May 02, 2025</t>
  </si>
  <si>
    <t>0.021</t>
  </si>
  <si>
    <t>May 02, 2025 (Apr)</t>
  </si>
  <si>
    <t>Apr 16, 2025 (Mar)</t>
  </si>
  <si>
    <t>Apr 01, 2025 (Mar)</t>
  </si>
  <si>
    <t>Mar 19, 2025 (Feb)</t>
  </si>
  <si>
    <t>ase Date</t>
  </si>
  <si>
    <t>0.003</t>
  </si>
  <si>
    <t>Jul 03, 2025 (Jun)</t>
  </si>
  <si>
    <t>Jun 06, 2025</t>
  </si>
  <si>
    <t>06</t>
  </si>
  <si>
    <t>Jun 06, 2025 (May)</t>
  </si>
  <si>
    <t>Apr 04, 2025</t>
  </si>
  <si>
    <t>Apr 04, 2025 (Mar)</t>
  </si>
  <si>
    <t>Mar 07, 2025</t>
  </si>
  <si>
    <t>Mar 07, 2025 (Feb)</t>
  </si>
  <si>
    <t>Feb 07, 2025</t>
  </si>
  <si>
    <t>0.005</t>
  </si>
  <si>
    <t>Feb 07, 2025 (Jan)</t>
  </si>
  <si>
    <t>Jan 10, 2025</t>
  </si>
  <si>
    <t>Jan 10, 2025 (Dec)</t>
  </si>
  <si>
    <t>Dec 06, 2024</t>
  </si>
  <si>
    <t>Dec 06, 2024 (Nov)</t>
  </si>
  <si>
    <t>Nov 01, 2024 (Oct)</t>
  </si>
  <si>
    <t>Sep 17, 2024 (Aug)</t>
  </si>
  <si>
    <t>ease Date</t>
  </si>
  <si>
    <t>126</t>
  </si>
  <si>
    <t>126K</t>
  </si>
  <si>
    <t>185</t>
  </si>
  <si>
    <t>138K</t>
  </si>
  <si>
    <t>137K</t>
  </si>
  <si>
    <t>117K</t>
  </si>
  <si>
    <t>125K</t>
  </si>
  <si>
    <t>169K</t>
  </si>
  <si>
    <t>307K</t>
  </si>
  <si>
    <t>256K</t>
  </si>
  <si>
    <t>164K</t>
  </si>
  <si>
    <t>212K</t>
  </si>
  <si>
    <t>202K</t>
  </si>
  <si>
    <t>12K</t>
  </si>
  <si>
    <t>106K</t>
  </si>
  <si>
    <t>Feb 20, 2025 </t>
  </si>
  <si>
    <t>52.7</t>
  </si>
  <si>
    <t>52.9</t>
  </si>
  <si>
    <t>Jul 24, 2025 (Jul)</t>
  </si>
  <si>
    <t>Jun 02, 2025</t>
  </si>
  <si>
    <t>Jun 02, 2025 (May)</t>
  </si>
  <si>
    <t>48</t>
  </si>
  <si>
    <t>May 01, 2025 (Apr)</t>
  </si>
  <si>
    <t>Mar 03, 2025</t>
  </si>
  <si>
    <t>50.6</t>
  </si>
  <si>
    <t>Mar 03, 2025 (Feb)</t>
  </si>
  <si>
    <t>Feb 03, 2025</t>
  </si>
  <si>
    <t>Feb 03, 2025 (Jan)</t>
  </si>
  <si>
    <t>Jan 03, 2025</t>
  </si>
  <si>
    <t>Jan 03, 2025 (Dec)</t>
  </si>
  <si>
    <t>Dec 02, 2024</t>
  </si>
  <si>
    <t>Dec 02, 2024 (Nov)</t>
  </si>
  <si>
    <t>69.7</t>
  </si>
  <si>
    <t>69.6</t>
  </si>
  <si>
    <t>69.4</t>
  </si>
  <si>
    <t>70.2</t>
  </si>
  <si>
    <t>69.8</t>
  </si>
  <si>
    <t>72.9</t>
  </si>
  <si>
    <t>64.6</t>
  </si>
  <si>
    <t>62.4</t>
  </si>
  <si>
    <t>56.2</t>
  </si>
  <si>
    <t>\</t>
  </si>
  <si>
    <t>7.698</t>
  </si>
  <si>
    <t>3.036</t>
  </si>
  <si>
    <t>-3.02</t>
  </si>
  <si>
    <t>0.200</t>
  </si>
  <si>
    <t>0.61</t>
  </si>
  <si>
    <t>0.58</t>
  </si>
  <si>
    <t>0.66</t>
  </si>
  <si>
    <t>0.64</t>
  </si>
  <si>
    <t>1.8</t>
  </si>
  <si>
    <t>0.53</t>
  </si>
  <si>
    <t>1.53</t>
  </si>
  <si>
    <t>0.67</t>
  </si>
  <si>
    <t>1.84</t>
  </si>
  <si>
    <t>0.51</t>
  </si>
  <si>
    <t>1.47</t>
  </si>
  <si>
    <t>1.64</t>
  </si>
  <si>
    <t>3.93</t>
  </si>
  <si>
    <t>4.04</t>
  </si>
  <si>
    <t>649</t>
  </si>
  <si>
    <t>97.2</t>
  </si>
  <si>
    <t>95.9</t>
  </si>
  <si>
    <t>95.2</t>
  </si>
  <si>
    <t>100.1</t>
  </si>
  <si>
    <t>102.7</t>
  </si>
  <si>
    <t>105.3</t>
  </si>
  <si>
    <t>-6.01</t>
  </si>
  <si>
    <t>-0.80</t>
  </si>
  <si>
    <t>Asset</t>
  </si>
  <si>
    <t>Investment</t>
  </si>
  <si>
    <t>Size</t>
  </si>
  <si>
    <t>atr</t>
  </si>
  <si>
    <t>spread</t>
  </si>
  <si>
    <t>factor</t>
  </si>
  <si>
    <t>VU</t>
  </si>
  <si>
    <t>sl</t>
  </si>
  <si>
    <t>margin</t>
  </si>
  <si>
    <t>RRR</t>
  </si>
  <si>
    <t>R</t>
  </si>
  <si>
    <t>C:USDCAD</t>
  </si>
  <si>
    <t>on chart</t>
  </si>
  <si>
    <t>USDCAD.sd</t>
  </si>
  <si>
    <t>Hist 1</t>
  </si>
  <si>
    <t>Hist 2</t>
  </si>
  <si>
    <t>Placement</t>
  </si>
  <si>
    <t>P</t>
  </si>
  <si>
    <t>$ Strengthens due to differentials</t>
  </si>
  <si>
    <t>C:USDJPY</t>
  </si>
  <si>
    <t>USDJPY.sd</t>
  </si>
  <si>
    <t>Final</t>
  </si>
  <si>
    <t>USOILRoll</t>
  </si>
  <si>
    <t>TESLA</t>
  </si>
  <si>
    <t>C:GBPUSD</t>
  </si>
  <si>
    <t>GBPUSD.sd</t>
  </si>
  <si>
    <t>C:AUDJPY</t>
  </si>
  <si>
    <t>AUDJPY.sd</t>
  </si>
  <si>
    <t>C:EURUSD</t>
  </si>
  <si>
    <t>EURUSD.sd</t>
  </si>
  <si>
    <t>GBPJPY.sd</t>
  </si>
  <si>
    <t>C:EURJPY</t>
  </si>
  <si>
    <t>EURJPY.sd</t>
  </si>
  <si>
    <t>C:USDCNH</t>
  </si>
  <si>
    <t>USDCNH.sd</t>
  </si>
  <si>
    <t>UT100Roll</t>
  </si>
  <si>
    <t>multipe of 0.1 | 0.15 not tradable</t>
  </si>
  <si>
    <t>6th Nov</t>
  </si>
  <si>
    <t>next day</t>
  </si>
  <si>
    <t>same day</t>
  </si>
  <si>
    <t>C:GBPJPY</t>
  </si>
  <si>
    <t>Time ET</t>
  </si>
  <si>
    <t>GMT</t>
  </si>
  <si>
    <t>% of 10K (OL of 100K)</t>
  </si>
  <si>
    <t>ECB might continue cutting while Fed pauses</t>
  </si>
  <si>
    <t>C:CADJPY</t>
  </si>
  <si>
    <t>CADJPY.sd</t>
  </si>
  <si>
    <t>UK100Roll</t>
  </si>
  <si>
    <t>NVIDIA</t>
  </si>
  <si>
    <t>C:NZDUSD</t>
  </si>
  <si>
    <t>NZDUSD.sd</t>
  </si>
  <si>
    <t>XAGUSD.sd</t>
  </si>
  <si>
    <t>C:CHFUSD</t>
  </si>
  <si>
    <t>CHFUSD.sd</t>
  </si>
  <si>
    <t>Chicago PMI (Nov)</t>
  </si>
  <si>
    <t>C:USDCNY</t>
  </si>
  <si>
    <t>USDCNY.sd</t>
  </si>
  <si>
    <t>Time IST</t>
  </si>
  <si>
    <t>US500Roll</t>
  </si>
  <si>
    <t>C:CHFJPY</t>
  </si>
  <si>
    <t>CHFJPY.sd</t>
  </si>
  <si>
    <t>US2000</t>
  </si>
  <si>
    <t>C:EURCHF</t>
  </si>
  <si>
    <t>EURCHF.sd</t>
  </si>
  <si>
    <t>Time MT5</t>
  </si>
  <si>
    <t>C:GBPCAD</t>
  </si>
  <si>
    <t>GBPCAD.sd</t>
  </si>
  <si>
    <t>C:USDKRW</t>
  </si>
  <si>
    <t>USDKRW</t>
  </si>
  <si>
    <t>C:NZDJPY</t>
  </si>
  <si>
    <t>NZDJPY.sd</t>
  </si>
  <si>
    <t>USD - 10-Year Note Auction 2</t>
  </si>
  <si>
    <t>USD - FOMC Statement 2</t>
  </si>
  <si>
    <t>USD - FOMC Press Conference 2</t>
  </si>
  <si>
    <t>USD - 30-Year Bond Auction 2</t>
  </si>
  <si>
    <t>C: EURJPY</t>
  </si>
  <si>
    <t>C: USDJPY</t>
  </si>
  <si>
    <t>C: CHFJPY</t>
  </si>
  <si>
    <t>C: GBPJPY</t>
  </si>
  <si>
    <t>53.1</t>
  </si>
  <si>
    <t>53.7</t>
  </si>
  <si>
    <t>Commands</t>
  </si>
  <si>
    <t>cd /var/www/html/</t>
  </si>
  <si>
    <t>sudo mv ~/ec.csv /var/www/html/</t>
  </si>
  <si>
    <t>sudo chmod 644 /var/www/html/ec.csv</t>
  </si>
  <si>
    <t>sudo systemctl restart apache2</t>
  </si>
  <si>
    <t>http://35.246.171.209/ec.csv</t>
  </si>
  <si>
    <t>http://35.222.178.176/ec20240901.csv</t>
  </si>
  <si>
    <t>sudo python3 generate_html3.py</t>
  </si>
  <si>
    <t>http://35.246.171.209/economic_calendar.html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</si>
</sst>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0_-;\-* #,##0_-;_-* &quot;-&quot;_-;_-@_-"/>
    <numFmt numFmtId="42" formatCode="_-&quot;£&quot;* #,##0_-;\-&quot;£&quot;* #,##0_-;_-&quot;£&quot;* &quot;-&quot;_-;_-@_-"/>
    <numFmt numFmtId="44" formatCode="_-&quot;£&quot;* #,##0.00_-;\-&quot;£&quot;* #,##0.00_-;_-&quot;£&quot;* &quot;-&quot;??_-;_-@_-"/>
    <numFmt numFmtId="176" formatCode="_(* #,##0.00_);_(* \(#,##0.00\);_(* &quot;-&quot;??_);_(@_)"/>
    <numFmt numFmtId="177" formatCode="dd\-mmm\-yy"/>
    <numFmt numFmtId="178" formatCode="0.0%"/>
    <numFmt numFmtId="179" formatCode="0.00000000"/>
    <numFmt numFmtId="180" formatCode="0.00000"/>
    <numFmt numFmtId="181" formatCode="0.0000"/>
    <numFmt numFmtId="182" formatCode="_(* #,##0_);_(* \(#,##0\);_(* &quot;-&quot;??_);_(@_)"/>
    <numFmt numFmtId="183" formatCode="_(* #,##0.0_);_(* \(#,##0.0\);_(* &quot;-&quot;??_);_(@_)"/>
    <numFmt numFmtId="184" formatCode="0.0"/>
    <numFmt numFmtId="185" formatCode="0.000%"/>
    <numFmt numFmtId="186" formatCode="0.000"/>
    <numFmt numFmtId="187" formatCode="0.0000%"/>
    <numFmt numFmtId="188" formatCode="hh:mm\ AM/PM"/>
    <numFmt numFmtId="189" formatCode="_(* #,##0.000_);_(* \(#,##0.000\);_(* &quot;-&quot;??_);_(@_)"/>
  </numFmts>
  <fonts count="126">
    <font>
      <sz val="12"/>
      <color theme="1"/>
      <name val="Aptos Narrow"/>
      <charset val="134"/>
      <scheme val="minor"/>
    </font>
    <font>
      <b/>
      <sz val="12"/>
      <color theme="1"/>
      <name val="Aptos Narrow"/>
      <charset val="134"/>
      <scheme val="minor"/>
    </font>
    <font>
      <b/>
      <sz val="12"/>
      <color theme="1"/>
      <name val="Century Gothic"/>
      <charset val="134"/>
    </font>
    <font>
      <b/>
      <sz val="18"/>
      <color rgb="FF000000"/>
      <name val="Century Gothic"/>
      <charset val="134"/>
    </font>
    <font>
      <b/>
      <sz val="10"/>
      <color rgb="FF000000"/>
      <name val="Century Gothic"/>
      <charset val="134"/>
    </font>
    <font>
      <sz val="18"/>
      <color rgb="FF000000"/>
      <name val="Century Gothic"/>
      <charset val="134"/>
    </font>
    <font>
      <sz val="9"/>
      <color rgb="FF000000"/>
      <name val="Century Gothic"/>
      <charset val="134"/>
    </font>
    <font>
      <sz val="12"/>
      <color theme="1"/>
      <name val="Century Gothic"/>
      <charset val="134"/>
    </font>
    <font>
      <b/>
      <sz val="12"/>
      <color theme="0"/>
      <name val="Century Gothic"/>
      <charset val="134"/>
    </font>
    <font>
      <sz val="10"/>
      <color theme="1"/>
      <name val="Century Gothic"/>
      <charset val="134"/>
    </font>
    <font>
      <sz val="10"/>
      <color rgb="FF00B0F0"/>
      <name val="Century Gothic"/>
      <charset val="134"/>
    </font>
    <font>
      <sz val="12"/>
      <color rgb="FF00B0F0"/>
      <name val="Century Gothic"/>
      <charset val="134"/>
    </font>
    <font>
      <sz val="10"/>
      <color rgb="FF000000"/>
      <name val="Century Gothic"/>
      <charset val="134"/>
    </font>
    <font>
      <sz val="18"/>
      <color theme="1"/>
      <name val="Century Gothic"/>
      <charset val="134"/>
    </font>
    <font>
      <b/>
      <sz val="18"/>
      <color theme="1"/>
      <name val="Century Gothic"/>
      <charset val="134"/>
    </font>
    <font>
      <sz val="10"/>
      <color rgb="FF0070C0"/>
      <name val="Century Gothic"/>
      <charset val="134"/>
    </font>
    <font>
      <sz val="18"/>
      <color rgb="FF00B0F0"/>
      <name val="Century Gothic"/>
      <charset val="134"/>
    </font>
    <font>
      <sz val="14"/>
      <color theme="1"/>
      <name val="Aptos Narrow"/>
      <charset val="134"/>
      <scheme val="minor"/>
    </font>
    <font>
      <b/>
      <sz val="14"/>
      <color rgb="FF000000"/>
      <name val="Century Gothic"/>
      <charset val="134"/>
    </font>
    <font>
      <sz val="14"/>
      <color rgb="FF000000"/>
      <name val="Century Gothic"/>
      <charset val="134"/>
    </font>
    <font>
      <sz val="14"/>
      <color theme="1"/>
      <name val="Century Gothic"/>
      <charset val="134"/>
    </font>
    <font>
      <b/>
      <sz val="14"/>
      <color theme="1"/>
      <name val="Century Gothic"/>
      <charset val="134"/>
    </font>
    <font>
      <b/>
      <sz val="14"/>
      <color theme="0"/>
      <name val="Century Gothic"/>
      <charset val="134"/>
    </font>
    <font>
      <sz val="14"/>
      <color rgb="FF0070C0"/>
      <name val="Century Gothic"/>
      <charset val="134"/>
    </font>
    <font>
      <sz val="14"/>
      <color rgb="FF00B0F0"/>
      <name val="Century Gothic"/>
      <charset val="134"/>
    </font>
    <font>
      <b/>
      <sz val="14"/>
      <color rgb="FF00B0F0"/>
      <name val="Century Gothic"/>
      <charset val="134"/>
    </font>
    <font>
      <sz val="14"/>
      <color rgb="FF00B0F0"/>
      <name val="Aptos Narrow"/>
      <charset val="134"/>
      <scheme val="minor"/>
    </font>
    <font>
      <b/>
      <sz val="14"/>
      <color rgb="FF0070C0"/>
      <name val="Century Gothic"/>
      <charset val="134"/>
    </font>
    <font>
      <b/>
      <sz val="16"/>
      <color rgb="FF000000"/>
      <name val="Century Gothic"/>
      <charset val="134"/>
    </font>
    <font>
      <sz val="16"/>
      <color rgb="FF000000"/>
      <name val="Century Gothic"/>
      <charset val="134"/>
    </font>
    <font>
      <sz val="16"/>
      <color theme="1"/>
      <name val="Century Gothic"/>
      <charset val="134"/>
    </font>
    <font>
      <b/>
      <sz val="16"/>
      <color theme="1"/>
      <name val="Century Gothic"/>
      <charset val="134"/>
    </font>
    <font>
      <b/>
      <sz val="12"/>
      <color rgb="FF000000"/>
      <name val="Century Gothic"/>
      <charset val="134"/>
    </font>
    <font>
      <sz val="16"/>
      <color rgb="FF00B0F0"/>
      <name val="Century Gothic"/>
      <charset val="134"/>
    </font>
    <font>
      <sz val="12"/>
      <color rgb="FF000000"/>
      <name val="Century Gothic"/>
      <charset val="134"/>
    </font>
    <font>
      <sz val="12"/>
      <color rgb="FF0070C0"/>
      <name val="Century Gothic"/>
      <charset val="134"/>
    </font>
    <font>
      <b/>
      <sz val="12"/>
      <color rgb="FF00B0F0"/>
      <name val="Century Gothic"/>
      <charset val="134"/>
    </font>
    <font>
      <sz val="12"/>
      <color theme="0" tint="-0.499984740745262"/>
      <name val="Century Gothic"/>
      <charset val="134"/>
    </font>
    <font>
      <b/>
      <sz val="12"/>
      <color theme="0" tint="-0.499984740745262"/>
      <name val="Century Gothic"/>
      <charset val="134"/>
    </font>
    <font>
      <b/>
      <sz val="12"/>
      <color rgb="FF0070C0"/>
      <name val="Century Gothic"/>
      <charset val="134"/>
    </font>
    <font>
      <sz val="10"/>
      <color theme="1"/>
      <name val="Aptos Narrow"/>
      <charset val="134"/>
      <scheme val="minor"/>
    </font>
    <font>
      <b/>
      <sz val="10"/>
      <color theme="1"/>
      <name val="Century Gothic"/>
      <charset val="134"/>
    </font>
    <font>
      <b/>
      <sz val="10"/>
      <color rgb="FF00B0F0"/>
      <name val="Century Gothic"/>
      <charset val="134"/>
    </font>
    <font>
      <sz val="10"/>
      <color rgb="FF000000"/>
      <name val="Aptos Narrow"/>
      <charset val="134"/>
      <scheme val="minor"/>
    </font>
    <font>
      <b/>
      <sz val="10"/>
      <color rgb="FF0070C0"/>
      <name val="Century Gothic"/>
      <charset val="134"/>
    </font>
    <font>
      <b/>
      <sz val="12"/>
      <color theme="3" tint="0.499984740745262"/>
      <name val="Century Gothic"/>
      <charset val="134"/>
    </font>
    <font>
      <b/>
      <sz val="10"/>
      <color theme="1"/>
      <name val="Aptos Narrow"/>
      <charset val="134"/>
      <scheme val="minor"/>
    </font>
    <font>
      <sz val="10"/>
      <color theme="3" tint="0.749992370372631"/>
      <name val="Century Gothic"/>
      <charset val="134"/>
    </font>
    <font>
      <b/>
      <sz val="12"/>
      <color theme="1"/>
      <name val="Aptos Narrow"/>
      <charset val="134"/>
      <scheme val="minor"/>
    </font>
    <font>
      <b/>
      <sz val="15"/>
      <color rgb="FF000000"/>
      <name val="Century Gothic"/>
      <charset val="134"/>
    </font>
    <font>
      <sz val="15"/>
      <color rgb="FF000000"/>
      <name val="Century Gothic"/>
      <charset val="134"/>
    </font>
    <font>
      <b/>
      <sz val="10"/>
      <color theme="3" tint="0.499984740745262"/>
      <name val="Century Gothic"/>
      <charset val="134"/>
    </font>
    <font>
      <sz val="10"/>
      <color theme="1"/>
      <name val="Aptos Narrow"/>
      <charset val="134"/>
      <scheme val="minor"/>
    </font>
    <font>
      <b/>
      <sz val="10"/>
      <color rgb="FF000000"/>
      <name val="Century Gothic"/>
      <charset val="134"/>
    </font>
    <font>
      <b/>
      <sz val="10"/>
      <color theme="1"/>
      <name val="Century Gothic"/>
      <charset val="134"/>
    </font>
    <font>
      <sz val="10"/>
      <color rgb="FF000000"/>
      <name val="Century Gothic"/>
      <charset val="134"/>
    </font>
    <font>
      <sz val="10"/>
      <color theme="1"/>
      <name val="Century Gothic"/>
      <charset val="134"/>
    </font>
    <font>
      <sz val="9"/>
      <color theme="1"/>
      <name val="Aptos Narrow"/>
      <charset val="134"/>
      <scheme val="minor"/>
    </font>
    <font>
      <b/>
      <sz val="9"/>
      <color rgb="FF000000"/>
      <name val="Century Gothic"/>
      <charset val="134"/>
    </font>
    <font>
      <sz val="8"/>
      <color rgb="FF000000"/>
      <name val="Century Gothic"/>
      <charset val="134"/>
    </font>
    <font>
      <b/>
      <sz val="12"/>
      <color rgb="FF00B0F0"/>
      <name val="Aptos Narrow"/>
      <charset val="134"/>
      <scheme val="minor"/>
    </font>
    <font>
      <b/>
      <sz val="18"/>
      <color theme="0" tint="-0.499984740745262"/>
      <name val="Century Gothic"/>
      <charset val="134"/>
    </font>
    <font>
      <b/>
      <sz val="12"/>
      <color rgb="FF0070C0"/>
      <name val="Aptos Narrow"/>
      <charset val="134"/>
      <scheme val="minor"/>
    </font>
    <font>
      <b/>
      <sz val="18"/>
      <color rgb="FF00B0F0"/>
      <name val="Century Gothic"/>
      <charset val="134"/>
    </font>
    <font>
      <b/>
      <sz val="18"/>
      <color rgb="FF0070C0"/>
      <name val="Century Gothic"/>
      <charset val="134"/>
    </font>
    <font>
      <sz val="12"/>
      <color rgb="FF333333"/>
      <name val="Inherit"/>
      <charset val="134"/>
    </font>
    <font>
      <sz val="12"/>
      <color rgb="FF008000"/>
      <name val="Inherit"/>
      <charset val="134"/>
    </font>
    <font>
      <sz val="12"/>
      <color rgb="FF000000"/>
      <name val="Inherit"/>
      <charset val="134"/>
    </font>
    <font>
      <i/>
      <sz val="12"/>
      <color rgb="FF333333"/>
      <name val="Inherit"/>
      <charset val="134"/>
    </font>
    <font>
      <sz val="12"/>
      <color rgb="FFB40000"/>
      <name val="Inherit"/>
      <charset val="134"/>
    </font>
    <font>
      <b/>
      <sz val="12"/>
      <color rgb="FF333333"/>
      <name val="Inherit"/>
      <charset val="134"/>
    </font>
    <font>
      <b/>
      <sz val="18"/>
      <color theme="3" tint="0.499984740745262"/>
      <name val="Century Gothic"/>
      <charset val="134"/>
    </font>
    <font>
      <b/>
      <sz val="18"/>
      <color rgb="FF333333"/>
      <name val="Inherit"/>
      <charset val="134"/>
    </font>
    <font>
      <sz val="18"/>
      <color rgb="FF0EA600"/>
      <name val="Inherit"/>
      <charset val="134"/>
    </font>
    <font>
      <sz val="18"/>
      <color rgb="FF333333"/>
      <name val="Inherit"/>
      <charset val="134"/>
    </font>
    <font>
      <sz val="18"/>
      <color rgb="FF000000"/>
      <name val="Inherit"/>
      <charset val="134"/>
    </font>
    <font>
      <i/>
      <sz val="18"/>
      <color rgb="FF333333"/>
      <name val="Inherit"/>
      <charset val="134"/>
    </font>
    <font>
      <sz val="12"/>
      <color rgb="FF000000"/>
      <name val="Aptos Narrow"/>
      <charset val="134"/>
      <scheme val="minor"/>
    </font>
    <font>
      <b/>
      <sz val="12"/>
      <color rgb="FF000000"/>
      <name val="Aptos Narrow"/>
      <charset val="134"/>
      <scheme val="minor"/>
    </font>
    <font>
      <sz val="18"/>
      <color rgb="FFFF0000"/>
      <name val="Inherit"/>
      <charset val="134"/>
    </font>
    <font>
      <sz val="12"/>
      <color theme="1"/>
      <name val="Inherit"/>
      <charset val="134"/>
    </font>
    <font>
      <b/>
      <sz val="12"/>
      <color theme="1"/>
      <name val="Inherit"/>
      <charset val="134"/>
    </font>
    <font>
      <i/>
      <sz val="12"/>
      <color theme="1"/>
      <name val="Inherit"/>
      <charset val="134"/>
    </font>
    <font>
      <sz val="12"/>
      <color theme="1"/>
      <name val="Aptos Narrow"/>
      <charset val="134"/>
      <scheme val="minor"/>
    </font>
    <font>
      <b/>
      <sz val="18"/>
      <color rgb="FF000000"/>
      <name val="Century Gothic"/>
      <charset val="134"/>
    </font>
    <font>
      <b/>
      <sz val="18"/>
      <color theme="1"/>
      <name val="Century Gothic"/>
      <charset val="134"/>
    </font>
    <font>
      <sz val="18"/>
      <color theme="1"/>
      <name val="Century Gothic"/>
      <charset val="134"/>
    </font>
    <font>
      <sz val="9"/>
      <color rgb="FF000000"/>
      <name val="Century Gothic"/>
      <charset val="134"/>
    </font>
    <font>
      <sz val="12"/>
      <color rgb="FF000000"/>
      <name val="Aptos Narrow"/>
      <charset val="134"/>
      <scheme val="minor"/>
    </font>
    <font>
      <sz val="18"/>
      <color rgb="FF000000"/>
      <name val="Century Gothic"/>
      <charset val="134"/>
    </font>
    <font>
      <b/>
      <sz val="18"/>
      <color rgb="FF00B0F0"/>
      <name val="Century Gothic"/>
      <charset val="134"/>
    </font>
    <font>
      <b/>
      <sz val="12"/>
      <color theme="0"/>
      <name val="Aptos Narrow"/>
      <charset val="134"/>
      <scheme val="minor"/>
    </font>
    <font>
      <sz val="10"/>
      <color theme="1"/>
      <name val="Verdana"/>
      <charset val="134"/>
    </font>
    <font>
      <sz val="9"/>
      <color theme="1"/>
      <name val="Verdana"/>
      <charset val="134"/>
    </font>
    <font>
      <sz val="10"/>
      <color rgb="FF000000"/>
      <name val="Verdana"/>
      <charset val="134"/>
    </font>
    <font>
      <sz val="9"/>
      <color rgb="FF333333"/>
      <name val="Verdana"/>
      <charset val="134"/>
    </font>
    <font>
      <sz val="8"/>
      <color theme="1"/>
      <name val="Verdana"/>
      <charset val="134"/>
    </font>
    <font>
      <sz val="8"/>
      <color theme="1"/>
      <name val="Aptos Narrow"/>
      <charset val="134"/>
      <scheme val="minor"/>
    </font>
    <font>
      <sz val="9"/>
      <color rgb="FF000000"/>
      <name val="Verdana"/>
      <charset val="134"/>
    </font>
    <font>
      <b/>
      <sz val="12"/>
      <color theme="0"/>
      <name val="Verdana"/>
      <charset val="134"/>
    </font>
    <font>
      <i/>
      <sz val="9"/>
      <color theme="1"/>
      <name val="Verdana"/>
      <charset val="134"/>
    </font>
    <font>
      <sz val="9"/>
      <color theme="1"/>
      <name val="Century Gothic"/>
      <charset val="134"/>
    </font>
    <font>
      <sz val="8"/>
      <color theme="1"/>
      <name val="Century Gothic"/>
      <charset val="134"/>
    </font>
    <font>
      <sz val="9"/>
      <color theme="1"/>
      <name val="Century Gothic"/>
      <charset val="134"/>
    </font>
    <font>
      <sz val="12"/>
      <color theme="1"/>
      <name val="Century Gothic"/>
      <charset val="134"/>
    </font>
    <font>
      <sz val="8"/>
      <color theme="1"/>
      <name val="Century Gothic"/>
      <charset val="134"/>
    </font>
    <font>
      <sz val="11"/>
      <color theme="1"/>
      <name val="Aptos Narrow"/>
      <charset val="134"/>
      <scheme val="minor"/>
    </font>
    <font>
      <u/>
      <sz val="11"/>
      <color rgb="FF0000FF"/>
      <name val="Aptos Narrow"/>
      <charset val="0"/>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42">
    <fill>
      <patternFill patternType="none"/>
    </fill>
    <fill>
      <patternFill patternType="gray125"/>
    </fill>
    <fill>
      <patternFill patternType="solid">
        <fgColor theme="0" tint="-0.149998474074526"/>
        <bgColor indexed="64"/>
      </patternFill>
    </fill>
    <fill>
      <patternFill patternType="solid">
        <fgColor rgb="FF002060"/>
        <bgColor indexed="64"/>
      </patternFill>
    </fill>
    <fill>
      <patternFill patternType="solid">
        <fgColor rgb="FFFFFF00"/>
        <bgColor indexed="64"/>
      </patternFill>
    </fill>
    <fill>
      <patternFill patternType="solid">
        <fgColor theme="0" tint="-0.0499893185216834"/>
        <bgColor indexed="64"/>
      </patternFill>
    </fill>
    <fill>
      <patternFill patternType="solid">
        <fgColor theme="1" tint="0.499984740745262"/>
        <bgColor indexed="64"/>
      </patternFill>
    </fill>
    <fill>
      <patternFill patternType="solid">
        <fgColor rgb="FF00B0F0"/>
        <bgColor indexed="64"/>
      </patternFill>
    </fill>
    <fill>
      <patternFill patternType="solid">
        <fgColor theme="3" tint="0.899990844447157"/>
        <bgColor indexed="64"/>
      </patternFill>
    </fill>
    <fill>
      <patternFill patternType="solid">
        <fgColor theme="3" tint="0.749992370372631"/>
        <bgColor indexed="64"/>
      </patternFill>
    </fill>
    <fill>
      <patternFill patternType="solid">
        <fgColor rgb="FFF9F9F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7">
    <border>
      <left/>
      <right/>
      <top/>
      <bottom/>
      <diagonal/>
    </border>
    <border>
      <left style="medium">
        <color theme="1"/>
      </left>
      <right style="thin">
        <color auto="1"/>
      </right>
      <top style="medium">
        <color theme="1"/>
      </top>
      <bottom style="medium">
        <color auto="1"/>
      </bottom>
      <diagonal/>
    </border>
    <border>
      <left style="medium">
        <color theme="1"/>
      </left>
      <right style="thin">
        <color auto="1"/>
      </right>
      <top/>
      <bottom style="thin">
        <color auto="1"/>
      </bottom>
      <diagonal/>
    </border>
    <border>
      <left style="medium">
        <color theme="1"/>
      </left>
      <right style="thin">
        <color auto="1"/>
      </right>
      <top style="thin">
        <color auto="1"/>
      </top>
      <bottom style="thin">
        <color auto="1"/>
      </bottom>
      <diagonal/>
    </border>
    <border>
      <left style="medium">
        <color theme="1"/>
      </left>
      <right style="thin">
        <color auto="1"/>
      </right>
      <top style="thin">
        <color auto="1"/>
      </top>
      <bottom/>
      <diagonal/>
    </border>
    <border>
      <left style="medium">
        <color theme="1"/>
      </left>
      <right style="thin">
        <color auto="1"/>
      </right>
      <top style="medium">
        <color auto="1"/>
      </top>
      <bottom style="medium">
        <color auto="1"/>
      </bottom>
      <diagonal/>
    </border>
    <border>
      <left style="thin">
        <color auto="1"/>
      </left>
      <right/>
      <top style="medium">
        <color theme="1"/>
      </top>
      <bottom style="medium">
        <color auto="1"/>
      </bottom>
      <diagonal/>
    </border>
    <border>
      <left/>
      <right/>
      <top style="medium">
        <color theme="1"/>
      </top>
      <bottom style="medium">
        <color auto="1"/>
      </bottom>
      <diagonal/>
    </border>
    <border>
      <left/>
      <right style="medium">
        <color auto="1"/>
      </right>
      <top style="medium">
        <color theme="1"/>
      </top>
      <bottom style="medium">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theme="1"/>
      </right>
      <top style="medium">
        <color theme="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theme="1"/>
      </right>
      <top/>
      <bottom/>
      <diagonal/>
    </border>
    <border>
      <left style="medium">
        <color auto="1"/>
      </left>
      <right/>
      <top/>
      <bottom/>
      <diagonal/>
    </border>
    <border>
      <left/>
      <right style="medium">
        <color auto="1"/>
      </right>
      <top/>
      <bottom/>
      <diagonal/>
    </border>
    <border>
      <left style="medium">
        <color auto="1"/>
      </left>
      <right style="medium">
        <color theme="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theme="1"/>
      </right>
      <top style="medium">
        <color auto="1"/>
      </top>
      <bottom style="medium">
        <color auto="1"/>
      </bottom>
      <diagonal/>
    </border>
    <border>
      <left style="medium">
        <color auto="1"/>
      </left>
      <right style="medium">
        <color theme="1"/>
      </right>
      <top/>
      <bottom style="medium">
        <color auto="1"/>
      </bottom>
      <diagonal/>
    </border>
    <border>
      <left/>
      <right/>
      <top style="thin">
        <color auto="1"/>
      </top>
      <bottom/>
      <diagonal/>
    </border>
    <border>
      <left style="medium">
        <color theme="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theme="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medium">
        <color theme="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theme="1"/>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medium">
        <color theme="1"/>
      </right>
      <top style="thin">
        <color auto="1"/>
      </top>
      <bottom style="medium">
        <color auto="1"/>
      </bottom>
      <diagonal/>
    </border>
    <border>
      <left style="thin">
        <color auto="1"/>
      </left>
      <right style="medium">
        <color theme="1"/>
      </right>
      <top/>
      <bottom style="thin">
        <color auto="1"/>
      </bottom>
      <diagonal/>
    </border>
    <border>
      <left style="medium">
        <color auto="1"/>
      </left>
      <right style="medium">
        <color theme="1"/>
      </right>
      <top style="thin">
        <color auto="1"/>
      </top>
      <bottom style="thin">
        <color auto="1"/>
      </bottom>
      <diagonal/>
    </border>
    <border>
      <left style="medium">
        <color auto="1"/>
      </left>
      <right style="medium">
        <color theme="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right style="medium">
        <color theme="1"/>
      </right>
      <top style="medium">
        <color auto="1"/>
      </top>
      <bottom style="thin">
        <color auto="1"/>
      </bottom>
      <diagonal/>
    </border>
    <border>
      <left/>
      <right style="medium">
        <color auto="1"/>
      </right>
      <top style="thin">
        <color auto="1"/>
      </top>
      <bottom/>
      <diagonal/>
    </border>
    <border>
      <left/>
      <right style="medium">
        <color theme="1"/>
      </right>
      <top style="medium">
        <color auto="1"/>
      </top>
      <bottom style="medium">
        <color auto="1"/>
      </bottom>
      <diagonal/>
    </border>
    <border>
      <left/>
      <right style="medium">
        <color theme="1"/>
      </right>
      <top style="thin">
        <color auto="1"/>
      </top>
      <bottom style="medium">
        <color auto="1"/>
      </bottom>
      <diagonal/>
    </border>
    <border>
      <left style="medium">
        <color theme="1"/>
      </left>
      <right style="thin">
        <color auto="1"/>
      </right>
      <top/>
      <bottom style="medium">
        <color theme="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bottom style="medium">
        <color theme="1"/>
      </bottom>
      <diagonal/>
    </border>
    <border>
      <left style="medium">
        <color auto="1"/>
      </left>
      <right style="medium">
        <color auto="1"/>
      </right>
      <top style="thin">
        <color auto="1"/>
      </top>
      <bottom style="medium">
        <color theme="1"/>
      </bottom>
      <diagonal/>
    </border>
    <border>
      <left/>
      <right/>
      <top/>
      <bottom style="medium">
        <color theme="1"/>
      </bottom>
      <diagonal/>
    </border>
    <border>
      <left/>
      <right style="medium">
        <color auto="1"/>
      </right>
      <top/>
      <bottom style="medium">
        <color theme="1"/>
      </bottom>
      <diagonal/>
    </border>
    <border>
      <left/>
      <right style="medium">
        <color theme="1"/>
      </right>
      <top style="thin">
        <color auto="1"/>
      </top>
      <bottom style="medium">
        <color theme="1"/>
      </bottom>
      <diagonal/>
    </border>
    <border>
      <left style="medium">
        <color auto="1"/>
      </left>
      <right style="thin">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diagonal/>
    </border>
    <border>
      <left style="medium">
        <color auto="1"/>
      </left>
      <right style="thin">
        <color auto="1"/>
      </right>
      <top/>
      <bottom/>
      <diagonal/>
    </border>
    <border>
      <left/>
      <right style="medium">
        <color rgb="FF000000"/>
      </right>
      <top style="medium">
        <color auto="1"/>
      </top>
      <bottom style="medium">
        <color auto="1"/>
      </bottom>
      <diagonal/>
    </border>
    <border>
      <left/>
      <right style="medium">
        <color rgb="FF000000"/>
      </right>
      <top style="medium">
        <color auto="1"/>
      </top>
      <bottom style="thin">
        <color auto="1"/>
      </bottom>
      <diagonal/>
    </border>
    <border>
      <left/>
      <right style="medium">
        <color rgb="FF000000"/>
      </right>
      <top style="thin">
        <color auto="1"/>
      </top>
      <bottom style="thin">
        <color auto="1"/>
      </bottom>
      <diagonal/>
    </border>
    <border>
      <left/>
      <right style="medium">
        <color rgb="FF000000"/>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bottom/>
      <diagonal/>
    </border>
    <border>
      <left style="medium">
        <color auto="1"/>
      </left>
      <right/>
      <top style="medium">
        <color theme="1"/>
      </top>
      <bottom style="medium">
        <color auto="1"/>
      </bottom>
      <diagonal/>
    </border>
    <border>
      <left style="medium">
        <color auto="1"/>
      </left>
      <right/>
      <top/>
      <bottom style="medium">
        <color theme="1"/>
      </bottom>
      <diagonal/>
    </border>
    <border>
      <left/>
      <right style="medium">
        <color theme="1"/>
      </right>
      <top style="medium">
        <color theme="1"/>
      </top>
      <bottom style="medium">
        <color auto="1"/>
      </bottom>
      <diagonal/>
    </border>
    <border>
      <left/>
      <right style="medium">
        <color theme="1"/>
      </right>
      <top/>
      <bottom/>
      <diagonal/>
    </border>
    <border>
      <left/>
      <right style="medium">
        <color theme="1"/>
      </right>
      <top/>
      <bottom style="medium">
        <color theme="1"/>
      </bottom>
      <diagonal/>
    </border>
    <border>
      <left style="medium">
        <color rgb="FF000000"/>
      </left>
      <right/>
      <top style="medium">
        <color auto="1"/>
      </top>
      <bottom style="medium">
        <color auto="1"/>
      </bottom>
      <diagonal/>
    </border>
    <border>
      <left/>
      <right style="medium">
        <color rgb="FF000000"/>
      </right>
      <top style="medium">
        <color auto="1"/>
      </top>
      <bottom/>
      <diagonal/>
    </border>
    <border>
      <left/>
      <right style="medium">
        <color rgb="FF000000"/>
      </right>
      <top/>
      <bottom/>
      <diagonal/>
    </border>
    <border>
      <left/>
      <right style="medium">
        <color rgb="FF000000"/>
      </right>
      <top/>
      <bottom style="medium">
        <color auto="1"/>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right style="medium">
        <color rgb="FF000000"/>
      </right>
      <top style="medium">
        <color rgb="FF000000"/>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44" fontId="106" fillId="0" borderId="0" applyFont="0" applyFill="0" applyBorder="0" applyAlignment="0" applyProtection="0">
      <alignment vertical="center"/>
    </xf>
    <xf numFmtId="9" fontId="0" fillId="0" borderId="0" applyFont="0" applyFill="0" applyBorder="0" applyAlignment="0" applyProtection="0"/>
    <xf numFmtId="41" fontId="106" fillId="0" borderId="0" applyFont="0" applyFill="0" applyBorder="0" applyAlignment="0" applyProtection="0">
      <alignment vertical="center"/>
    </xf>
    <xf numFmtId="42" fontId="106" fillId="0" borderId="0" applyFont="0" applyFill="0" applyBorder="0" applyAlignment="0" applyProtection="0">
      <alignment vertical="center"/>
    </xf>
    <xf numFmtId="0" fontId="107"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6" fillId="11" borderId="109" applyNumberFormat="0" applyFont="0" applyAlignment="0" applyProtection="0">
      <alignment vertical="center"/>
    </xf>
    <xf numFmtId="0" fontId="109" fillId="0" borderId="0" applyNumberFormat="0" applyFill="0" applyBorder="0" applyAlignment="0" applyProtection="0">
      <alignment vertical="center"/>
    </xf>
    <xf numFmtId="0" fontId="110" fillId="0" borderId="0" applyNumberFormat="0" applyFill="0" applyBorder="0" applyAlignment="0" applyProtection="0">
      <alignment vertical="center"/>
    </xf>
    <xf numFmtId="0" fontId="111" fillId="0" borderId="0" applyNumberFormat="0" applyFill="0" applyBorder="0" applyAlignment="0" applyProtection="0">
      <alignment vertical="center"/>
    </xf>
    <xf numFmtId="0" fontId="112" fillId="0" borderId="110" applyNumberFormat="0" applyFill="0" applyAlignment="0" applyProtection="0">
      <alignment vertical="center"/>
    </xf>
    <xf numFmtId="0" fontId="113" fillId="0" borderId="110" applyNumberFormat="0" applyFill="0" applyAlignment="0" applyProtection="0">
      <alignment vertical="center"/>
    </xf>
    <xf numFmtId="0" fontId="114" fillId="0" borderId="111" applyNumberFormat="0" applyFill="0" applyAlignment="0" applyProtection="0">
      <alignment vertical="center"/>
    </xf>
    <xf numFmtId="0" fontId="114" fillId="0" borderId="0" applyNumberFormat="0" applyFill="0" applyBorder="0" applyAlignment="0" applyProtection="0">
      <alignment vertical="center"/>
    </xf>
    <xf numFmtId="0" fontId="115" fillId="12" borderId="112" applyNumberFormat="0" applyAlignment="0" applyProtection="0">
      <alignment vertical="center"/>
    </xf>
    <xf numFmtId="0" fontId="116" fillId="13" borderId="113" applyNumberFormat="0" applyAlignment="0" applyProtection="0">
      <alignment vertical="center"/>
    </xf>
    <xf numFmtId="0" fontId="117" fillId="13" borderId="112" applyNumberFormat="0" applyAlignment="0" applyProtection="0">
      <alignment vertical="center"/>
    </xf>
    <xf numFmtId="0" fontId="118" fillId="14" borderId="114" applyNumberFormat="0" applyAlignment="0" applyProtection="0">
      <alignment vertical="center"/>
    </xf>
    <xf numFmtId="0" fontId="119" fillId="0" borderId="115" applyNumberFormat="0" applyFill="0" applyAlignment="0" applyProtection="0">
      <alignment vertical="center"/>
    </xf>
    <xf numFmtId="0" fontId="120" fillId="0" borderId="116" applyNumberFormat="0" applyFill="0" applyAlignment="0" applyProtection="0">
      <alignment vertical="center"/>
    </xf>
    <xf numFmtId="0" fontId="121" fillId="15" borderId="0" applyNumberFormat="0" applyBorder="0" applyAlignment="0" applyProtection="0">
      <alignment vertical="center"/>
    </xf>
    <xf numFmtId="0" fontId="122" fillId="16" borderId="0" applyNumberFormat="0" applyBorder="0" applyAlignment="0" applyProtection="0">
      <alignment vertical="center"/>
    </xf>
    <xf numFmtId="0" fontId="123" fillId="17" borderId="0" applyNumberFormat="0" applyBorder="0" applyAlignment="0" applyProtection="0">
      <alignment vertical="center"/>
    </xf>
    <xf numFmtId="0" fontId="124" fillId="18" borderId="0" applyNumberFormat="0" applyBorder="0" applyAlignment="0" applyProtection="0">
      <alignment vertical="center"/>
    </xf>
    <xf numFmtId="0" fontId="125" fillId="19" borderId="0" applyNumberFormat="0" applyBorder="0" applyAlignment="0" applyProtection="0">
      <alignment vertical="center"/>
    </xf>
    <xf numFmtId="0" fontId="125" fillId="20" borderId="0" applyNumberFormat="0" applyBorder="0" applyAlignment="0" applyProtection="0">
      <alignment vertical="center"/>
    </xf>
    <xf numFmtId="0" fontId="124" fillId="21" borderId="0" applyNumberFormat="0" applyBorder="0" applyAlignment="0" applyProtection="0">
      <alignment vertical="center"/>
    </xf>
    <xf numFmtId="0" fontId="124" fillId="22" borderId="0" applyNumberFormat="0" applyBorder="0" applyAlignment="0" applyProtection="0">
      <alignment vertical="center"/>
    </xf>
    <xf numFmtId="0" fontId="125" fillId="23" borderId="0" applyNumberFormat="0" applyBorder="0" applyAlignment="0" applyProtection="0">
      <alignment vertical="center"/>
    </xf>
    <xf numFmtId="0" fontId="125" fillId="24" borderId="0" applyNumberFormat="0" applyBorder="0" applyAlignment="0" applyProtection="0">
      <alignment vertical="center"/>
    </xf>
    <xf numFmtId="0" fontId="124" fillId="25" borderId="0" applyNumberFormat="0" applyBorder="0" applyAlignment="0" applyProtection="0">
      <alignment vertical="center"/>
    </xf>
    <xf numFmtId="0" fontId="124" fillId="26" borderId="0" applyNumberFormat="0" applyBorder="0" applyAlignment="0" applyProtection="0">
      <alignment vertical="center"/>
    </xf>
    <xf numFmtId="0" fontId="125" fillId="27" borderId="0" applyNumberFormat="0" applyBorder="0" applyAlignment="0" applyProtection="0">
      <alignment vertical="center"/>
    </xf>
    <xf numFmtId="0" fontId="125" fillId="28" borderId="0" applyNumberFormat="0" applyBorder="0" applyAlignment="0" applyProtection="0">
      <alignment vertical="center"/>
    </xf>
    <xf numFmtId="0" fontId="124" fillId="29" borderId="0" applyNumberFormat="0" applyBorder="0" applyAlignment="0" applyProtection="0">
      <alignment vertical="center"/>
    </xf>
    <xf numFmtId="0" fontId="124" fillId="30" borderId="0" applyNumberFormat="0" applyBorder="0" applyAlignment="0" applyProtection="0">
      <alignment vertical="center"/>
    </xf>
    <xf numFmtId="0" fontId="125" fillId="31" borderId="0" applyNumberFormat="0" applyBorder="0" applyAlignment="0" applyProtection="0">
      <alignment vertical="center"/>
    </xf>
    <xf numFmtId="0" fontId="125" fillId="32" borderId="0" applyNumberFormat="0" applyBorder="0" applyAlignment="0" applyProtection="0">
      <alignment vertical="center"/>
    </xf>
    <xf numFmtId="0" fontId="124" fillId="33" borderId="0" applyNumberFormat="0" applyBorder="0" applyAlignment="0" applyProtection="0">
      <alignment vertical="center"/>
    </xf>
    <xf numFmtId="0" fontId="124" fillId="34" borderId="0" applyNumberFormat="0" applyBorder="0" applyAlignment="0" applyProtection="0">
      <alignment vertical="center"/>
    </xf>
    <xf numFmtId="0" fontId="125" fillId="35" borderId="0" applyNumberFormat="0" applyBorder="0" applyAlignment="0" applyProtection="0">
      <alignment vertical="center"/>
    </xf>
    <xf numFmtId="0" fontId="125" fillId="36" borderId="0" applyNumberFormat="0" applyBorder="0" applyAlignment="0" applyProtection="0">
      <alignment vertical="center"/>
    </xf>
    <xf numFmtId="0" fontId="124" fillId="37" borderId="0" applyNumberFormat="0" applyBorder="0" applyAlignment="0" applyProtection="0">
      <alignment vertical="center"/>
    </xf>
    <xf numFmtId="0" fontId="124" fillId="38" borderId="0" applyNumberFormat="0" applyBorder="0" applyAlignment="0" applyProtection="0">
      <alignment vertical="center"/>
    </xf>
    <xf numFmtId="0" fontId="125" fillId="39" borderId="0" applyNumberFormat="0" applyBorder="0" applyAlignment="0" applyProtection="0">
      <alignment vertical="center"/>
    </xf>
    <xf numFmtId="0" fontId="125" fillId="40" borderId="0" applyNumberFormat="0" applyBorder="0" applyAlignment="0" applyProtection="0">
      <alignment vertical="center"/>
    </xf>
    <xf numFmtId="0" fontId="124" fillId="41" borderId="0" applyNumberFormat="0" applyBorder="0" applyAlignment="0" applyProtection="0">
      <alignment vertical="center"/>
    </xf>
  </cellStyleXfs>
  <cellXfs count="2099">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left" vertical="center" wrapText="1" readingOrder="1"/>
    </xf>
    <xf numFmtId="0" fontId="3" fillId="0" borderId="2" xfId="0" applyFont="1" applyBorder="1" applyAlignment="1">
      <alignment horizontal="left" vertical="center" wrapText="1" readingOrder="1"/>
    </xf>
    <xf numFmtId="0" fontId="3" fillId="0" borderId="3" xfId="0" applyFont="1" applyBorder="1" applyAlignment="1">
      <alignment horizontal="left" vertical="center" wrapText="1" readingOrder="1"/>
    </xf>
    <xf numFmtId="0" fontId="3" fillId="0" borderId="4" xfId="0" applyFont="1" applyBorder="1" applyAlignment="1">
      <alignment horizontal="left" vertical="center" wrapText="1" readingOrder="1"/>
    </xf>
    <xf numFmtId="0" fontId="3" fillId="0" borderId="5" xfId="0" applyFont="1" applyBorder="1" applyAlignment="1">
      <alignment horizontal="left" vertical="center" wrapText="1" readingOrder="1"/>
    </xf>
    <xf numFmtId="177" fontId="3" fillId="0" borderId="2" xfId="0" applyNumberFormat="1" applyFont="1" applyBorder="1" applyAlignment="1">
      <alignment horizontal="left" vertical="center" wrapText="1" readingOrder="1"/>
    </xf>
    <xf numFmtId="0" fontId="3" fillId="2" borderId="5" xfId="0" applyFont="1" applyFill="1" applyBorder="1" applyAlignment="1">
      <alignment horizontal="left" vertical="center" wrapText="1" readingOrder="1"/>
    </xf>
    <xf numFmtId="0" fontId="3" fillId="2" borderId="6" xfId="0" applyFont="1" applyFill="1" applyBorder="1" applyAlignment="1">
      <alignment horizontal="right" vertical="center" wrapText="1" readingOrder="1"/>
    </xf>
    <xf numFmtId="0" fontId="3" fillId="2" borderId="7" xfId="0" applyFont="1" applyFill="1" applyBorder="1" applyAlignment="1">
      <alignment horizontal="right" vertical="center" wrapText="1" readingOrder="1"/>
    </xf>
    <xf numFmtId="0" fontId="3" fillId="2" borderId="8" xfId="0" applyFont="1" applyFill="1" applyBorder="1" applyAlignment="1">
      <alignment horizontal="right" vertical="center" wrapText="1" readingOrder="1"/>
    </xf>
    <xf numFmtId="0" fontId="3" fillId="0" borderId="6" xfId="0" applyFont="1" applyBorder="1" applyAlignment="1">
      <alignment vertical="center" wrapText="1" readingOrder="1"/>
    </xf>
    <xf numFmtId="10" fontId="3" fillId="0" borderId="9" xfId="0" applyNumberFormat="1" applyFont="1" applyBorder="1" applyAlignment="1">
      <alignment horizontal="right" vertical="center" wrapText="1" readingOrder="1"/>
    </xf>
    <xf numFmtId="10" fontId="3" fillId="0" borderId="10" xfId="0" applyNumberFormat="1" applyFont="1" applyBorder="1" applyAlignment="1">
      <alignment horizontal="right" vertical="center" wrapText="1" readingOrder="1"/>
    </xf>
    <xf numFmtId="10" fontId="3" fillId="0" borderId="11" xfId="0" applyNumberFormat="1" applyFont="1" applyBorder="1" applyAlignment="1">
      <alignment horizontal="right" vertical="center" wrapText="1" readingOrder="1"/>
    </xf>
    <xf numFmtId="0" fontId="4" fillId="0" borderId="12" xfId="0" applyFont="1" applyBorder="1" applyAlignment="1">
      <alignment horizontal="left" vertical="center" wrapText="1" readingOrder="1"/>
    </xf>
    <xf numFmtId="10" fontId="3" fillId="0" borderId="13" xfId="3" applyNumberFormat="1" applyFont="1" applyBorder="1" applyAlignment="1">
      <alignment horizontal="right" vertical="center" wrapText="1" readingOrder="1"/>
    </xf>
    <xf numFmtId="10" fontId="3" fillId="0" borderId="14" xfId="3" applyNumberFormat="1" applyFont="1" applyBorder="1" applyAlignment="1">
      <alignment horizontal="right" vertical="center" wrapText="1" readingOrder="1"/>
    </xf>
    <xf numFmtId="10" fontId="3" fillId="0" borderId="15" xfId="3" applyNumberFormat="1" applyFont="1" applyBorder="1" applyAlignment="1">
      <alignment horizontal="right" vertical="center" wrapText="1" readingOrder="1"/>
    </xf>
    <xf numFmtId="0" fontId="3" fillId="0" borderId="12" xfId="0" applyFont="1" applyBorder="1" applyAlignment="1">
      <alignment horizontal="left" vertical="center" wrapText="1" readingOrder="1"/>
    </xf>
    <xf numFmtId="20" fontId="3" fillId="0" borderId="16" xfId="0" applyNumberFormat="1" applyFont="1" applyBorder="1" applyAlignment="1">
      <alignment horizontal="right" vertical="center" wrapText="1" readingOrder="1"/>
    </xf>
    <xf numFmtId="20" fontId="3" fillId="0" borderId="17" xfId="0" applyNumberFormat="1" applyFont="1" applyBorder="1" applyAlignment="1">
      <alignment horizontal="right" vertical="center" wrapText="1" readingOrder="1"/>
    </xf>
    <xf numFmtId="20" fontId="3" fillId="0" borderId="18" xfId="0" applyNumberFormat="1" applyFont="1" applyBorder="1" applyAlignment="1">
      <alignment horizontal="right" vertical="center" wrapText="1" readingOrder="1"/>
    </xf>
    <xf numFmtId="0" fontId="3" fillId="0" borderId="19" xfId="0" applyFont="1" applyBorder="1" applyAlignment="1">
      <alignment horizontal="right" vertical="center" wrapText="1" readingOrder="1"/>
    </xf>
    <xf numFmtId="0" fontId="3" fillId="0" borderId="20" xfId="0" applyFont="1" applyBorder="1" applyAlignment="1">
      <alignment horizontal="right" vertical="center" wrapText="1" readingOrder="1"/>
    </xf>
    <xf numFmtId="10" fontId="5" fillId="0" borderId="21" xfId="3" applyNumberFormat="1" applyFont="1" applyBorder="1" applyAlignment="1">
      <alignment horizontal="right" vertical="center" wrapText="1" readingOrder="1"/>
    </xf>
    <xf numFmtId="178" fontId="5" fillId="0" borderId="21" xfId="3" applyNumberFormat="1" applyFont="1" applyBorder="1" applyAlignment="1">
      <alignment horizontal="right" vertical="center" wrapText="1" readingOrder="1"/>
    </xf>
    <xf numFmtId="20" fontId="5" fillId="0" borderId="12" xfId="0" applyNumberFormat="1" applyFont="1" applyBorder="1" applyAlignment="1">
      <alignment horizontal="right" vertical="center" wrapText="1" readingOrder="1"/>
    </xf>
    <xf numFmtId="0" fontId="3" fillId="2" borderId="22" xfId="0" applyFont="1" applyFill="1" applyBorder="1" applyAlignment="1">
      <alignment horizontal="right" vertical="center" wrapText="1" readingOrder="1"/>
    </xf>
    <xf numFmtId="0" fontId="3" fillId="2" borderId="23" xfId="0" applyFont="1" applyFill="1" applyBorder="1" applyAlignment="1">
      <alignment horizontal="right" vertical="center" wrapText="1" readingOrder="1"/>
    </xf>
    <xf numFmtId="0" fontId="3" fillId="2" borderId="24" xfId="0" applyFont="1" applyFill="1" applyBorder="1" applyAlignment="1">
      <alignment horizontal="right" vertical="center" wrapText="1" readingOrder="1"/>
    </xf>
    <xf numFmtId="0" fontId="3" fillId="0" borderId="22" xfId="0" applyFont="1" applyBorder="1" applyAlignment="1">
      <alignment vertical="center" wrapText="1" readingOrder="1"/>
    </xf>
    <xf numFmtId="176" fontId="3" fillId="0" borderId="13" xfId="1" applyFont="1" applyBorder="1" applyAlignment="1">
      <alignment horizontal="right" vertical="center" wrapText="1" readingOrder="1"/>
    </xf>
    <xf numFmtId="176" fontId="3" fillId="0" borderId="14" xfId="1" applyFont="1" applyBorder="1" applyAlignment="1">
      <alignment horizontal="right" vertical="center" wrapText="1" readingOrder="1"/>
    </xf>
    <xf numFmtId="176" fontId="3" fillId="0" borderId="15" xfId="1" applyFont="1" applyBorder="1" applyAlignment="1">
      <alignment horizontal="right" vertical="center" wrapText="1" readingOrder="1"/>
    </xf>
    <xf numFmtId="176" fontId="5" fillId="0" borderId="21" xfId="1" applyFont="1" applyBorder="1" applyAlignment="1">
      <alignment horizontal="right" vertical="center" wrapText="1" readingOrder="1"/>
    </xf>
    <xf numFmtId="0" fontId="3" fillId="0" borderId="6"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8" xfId="0" applyFont="1" applyBorder="1" applyAlignment="1">
      <alignment horizontal="center" vertical="center" wrapText="1" readingOrder="1"/>
    </xf>
    <xf numFmtId="0" fontId="3" fillId="0" borderId="25" xfId="0" applyFont="1" applyBorder="1" applyAlignment="1">
      <alignment vertical="center" wrapText="1" readingOrder="1"/>
    </xf>
    <xf numFmtId="0" fontId="6" fillId="0" borderId="26" xfId="0" applyFont="1" applyBorder="1" applyAlignment="1">
      <alignment horizontal="center" vertical="center" wrapText="1" readingOrder="1"/>
    </xf>
    <xf numFmtId="0" fontId="6" fillId="0" borderId="27" xfId="0" applyFont="1" applyBorder="1" applyAlignment="1">
      <alignment horizontal="center" vertical="center" wrapText="1" readingOrder="1"/>
    </xf>
    <xf numFmtId="0" fontId="6" fillId="0" borderId="28" xfId="0" applyFont="1" applyBorder="1" applyAlignment="1">
      <alignment horizontal="center" vertical="center" wrapText="1" readingOrder="1"/>
    </xf>
    <xf numFmtId="0" fontId="7" fillId="0" borderId="29" xfId="0" applyFont="1" applyBorder="1" applyAlignment="1">
      <alignment horizontal="center" vertical="center"/>
    </xf>
    <xf numFmtId="0" fontId="6" fillId="0" borderId="30" xfId="0" applyFont="1" applyBorder="1" applyAlignment="1">
      <alignment horizontal="center" vertical="center" wrapText="1" readingOrder="1"/>
    </xf>
    <xf numFmtId="0" fontId="6" fillId="0" borderId="0" xfId="0" applyFont="1" applyAlignment="1">
      <alignment horizontal="center" vertical="center" wrapText="1" readingOrder="1"/>
    </xf>
    <xf numFmtId="0" fontId="6" fillId="0" borderId="31" xfId="0" applyFont="1" applyBorder="1" applyAlignment="1">
      <alignment horizontal="center" vertical="center" wrapText="1" readingOrder="1"/>
    </xf>
    <xf numFmtId="20" fontId="2" fillId="0" borderId="32" xfId="0" applyNumberFormat="1" applyFont="1" applyBorder="1" applyAlignment="1">
      <alignment horizontal="center" vertical="center"/>
    </xf>
    <xf numFmtId="20" fontId="7" fillId="0" borderId="29" xfId="0" applyNumberFormat="1" applyFont="1" applyBorder="1" applyAlignment="1">
      <alignment horizontal="center" vertical="center"/>
    </xf>
    <xf numFmtId="0" fontId="6" fillId="0" borderId="33" xfId="0" applyFont="1" applyBorder="1" applyAlignment="1">
      <alignment horizontal="center" vertical="center" wrapText="1" readingOrder="1"/>
    </xf>
    <xf numFmtId="0" fontId="6" fillId="0" borderId="34" xfId="0" applyFont="1" applyBorder="1" applyAlignment="1">
      <alignment horizontal="center" vertical="center" wrapText="1" readingOrder="1"/>
    </xf>
    <xf numFmtId="0" fontId="6" fillId="0" borderId="35" xfId="0" applyFont="1" applyBorder="1" applyAlignment="1">
      <alignment horizontal="center" vertical="center" wrapText="1" readingOrder="1"/>
    </xf>
    <xf numFmtId="0" fontId="3" fillId="0" borderId="22" xfId="0" applyFont="1" applyBorder="1" applyAlignment="1">
      <alignment horizontal="center" vertical="center" wrapText="1" readingOrder="1"/>
    </xf>
    <xf numFmtId="0" fontId="3" fillId="0" borderId="23" xfId="0" applyFont="1" applyBorder="1" applyAlignment="1">
      <alignment horizontal="center" vertical="center" wrapText="1" readingOrder="1"/>
    </xf>
    <xf numFmtId="0" fontId="3" fillId="0" borderId="24" xfId="0" applyFont="1" applyBorder="1" applyAlignment="1">
      <alignment horizontal="center" vertical="center" wrapText="1" readingOrder="1"/>
    </xf>
    <xf numFmtId="0" fontId="3" fillId="0" borderId="36" xfId="0" applyFont="1" applyBorder="1" applyAlignment="1">
      <alignment vertical="center" wrapText="1" readingOrder="1"/>
    </xf>
    <xf numFmtId="0" fontId="2" fillId="0" borderId="29" xfId="0" applyFont="1" applyBorder="1" applyAlignment="1">
      <alignment horizontal="center" vertical="center"/>
    </xf>
    <xf numFmtId="0" fontId="7" fillId="0" borderId="37" xfId="0" applyFont="1" applyBorder="1" applyAlignment="1">
      <alignment horizontal="center" vertical="center"/>
    </xf>
    <xf numFmtId="0" fontId="3" fillId="2" borderId="24" xfId="0" applyFont="1" applyFill="1" applyBorder="1" applyAlignment="1">
      <alignment vertical="center" wrapText="1" readingOrder="1"/>
    </xf>
    <xf numFmtId="0" fontId="8" fillId="3" borderId="10" xfId="0" applyFont="1" applyFill="1" applyBorder="1" applyAlignment="1">
      <alignment horizontal="center" vertical="center"/>
    </xf>
    <xf numFmtId="0" fontId="7" fillId="0" borderId="31" xfId="0" applyFont="1" applyBorder="1" applyAlignment="1">
      <alignment horizontal="center" vertical="center"/>
    </xf>
    <xf numFmtId="0" fontId="9" fillId="0" borderId="14" xfId="0" applyFont="1" applyBorder="1" applyAlignment="1">
      <alignment horizontal="center" vertical="center"/>
    </xf>
    <xf numFmtId="0" fontId="10" fillId="0" borderId="14" xfId="0" applyFont="1" applyBorder="1" applyAlignment="1">
      <alignment horizontal="center" vertical="center"/>
    </xf>
    <xf numFmtId="0" fontId="9" fillId="0" borderId="0" xfId="0" applyFont="1" applyAlignment="1">
      <alignment horizontal="center" vertical="center"/>
    </xf>
    <xf numFmtId="0" fontId="9" fillId="0" borderId="38" xfId="0" applyFont="1" applyBorder="1" applyAlignment="1">
      <alignment horizontal="center" vertical="center"/>
    </xf>
    <xf numFmtId="0" fontId="10" fillId="0" borderId="38" xfId="0" applyFont="1" applyBorder="1" applyAlignment="1">
      <alignment horizontal="center" vertical="center"/>
    </xf>
    <xf numFmtId="20" fontId="2" fillId="0" borderId="24" xfId="0" applyNumberFormat="1" applyFont="1" applyBorder="1" applyAlignment="1">
      <alignment horizontal="center" vertical="center"/>
    </xf>
    <xf numFmtId="0" fontId="9" fillId="0" borderId="10" xfId="0" applyFont="1" applyBorder="1" applyAlignment="1">
      <alignment horizontal="center" vertical="center"/>
    </xf>
    <xf numFmtId="0" fontId="10" fillId="0" borderId="10" xfId="0" applyFont="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vertical="center"/>
    </xf>
    <xf numFmtId="0" fontId="11" fillId="0" borderId="0" xfId="0" applyFont="1" applyAlignment="1">
      <alignment vertical="center"/>
    </xf>
    <xf numFmtId="0" fontId="7" fillId="0" borderId="0" xfId="0" applyFont="1"/>
    <xf numFmtId="0" fontId="7" fillId="0" borderId="35" xfId="0" applyFont="1" applyBorder="1" applyAlignment="1">
      <alignment horizontal="center" vertical="center"/>
    </xf>
    <xf numFmtId="0" fontId="10" fillId="0" borderId="14" xfId="0" applyFont="1" applyBorder="1" applyAlignment="1">
      <alignment horizontal="center" vertical="center" wrapText="1" readingOrder="1"/>
    </xf>
    <xf numFmtId="179" fontId="10" fillId="0" borderId="14" xfId="0" applyNumberFormat="1" applyFont="1" applyBorder="1" applyAlignment="1">
      <alignment horizontal="center" vertical="center"/>
    </xf>
    <xf numFmtId="0" fontId="9" fillId="0" borderId="14" xfId="0" applyFont="1" applyBorder="1" applyAlignment="1">
      <alignment vertical="center"/>
    </xf>
    <xf numFmtId="179" fontId="9" fillId="0" borderId="0" xfId="0" applyNumberFormat="1" applyFont="1" applyAlignment="1">
      <alignment horizontal="center" vertical="center"/>
    </xf>
    <xf numFmtId="180" fontId="10" fillId="0" borderId="38" xfId="0" applyNumberFormat="1" applyFont="1" applyBorder="1" applyAlignment="1">
      <alignment horizontal="center" vertical="center" wrapText="1" readingOrder="1"/>
    </xf>
    <xf numFmtId="179" fontId="10" fillId="0" borderId="38" xfId="0" applyNumberFormat="1" applyFont="1" applyBorder="1" applyAlignment="1">
      <alignment horizontal="center" vertical="center"/>
    </xf>
    <xf numFmtId="0" fontId="9" fillId="0" borderId="38" xfId="0" applyFont="1" applyBorder="1" applyAlignment="1">
      <alignment vertical="center"/>
    </xf>
    <xf numFmtId="180" fontId="10" fillId="0" borderId="10" xfId="0" applyNumberFormat="1" applyFont="1" applyBorder="1" applyAlignment="1">
      <alignment horizontal="center" vertical="center" wrapText="1" readingOrder="1"/>
    </xf>
    <xf numFmtId="179" fontId="10" fillId="0" borderId="10" xfId="0" applyNumberFormat="1" applyFont="1" applyBorder="1" applyAlignment="1">
      <alignment horizontal="center" vertical="center"/>
    </xf>
    <xf numFmtId="0" fontId="9" fillId="0" borderId="10" xfId="0" applyFont="1" applyBorder="1" applyAlignment="1">
      <alignment vertical="center"/>
    </xf>
    <xf numFmtId="181" fontId="12" fillId="0" borderId="14" xfId="0" applyNumberFormat="1" applyFont="1" applyBorder="1" applyAlignment="1">
      <alignment horizontal="center" vertical="center" wrapText="1" readingOrder="1"/>
    </xf>
    <xf numFmtId="179" fontId="9" fillId="0" borderId="14" xfId="0" applyNumberFormat="1" applyFont="1" applyBorder="1" applyAlignment="1">
      <alignment horizontal="center" vertical="center"/>
    </xf>
    <xf numFmtId="180" fontId="9" fillId="0" borderId="10" xfId="0" applyNumberFormat="1" applyFont="1" applyBorder="1" applyAlignment="1">
      <alignment horizontal="center" vertical="center" wrapText="1" readingOrder="1"/>
    </xf>
    <xf numFmtId="182" fontId="9" fillId="0" borderId="38" xfId="1" applyNumberFormat="1" applyFont="1" applyBorder="1" applyAlignment="1">
      <alignment horizontal="center" vertical="center"/>
    </xf>
    <xf numFmtId="1" fontId="9" fillId="0" borderId="38" xfId="0" applyNumberFormat="1" applyFont="1" applyBorder="1" applyAlignment="1">
      <alignment horizontal="center" vertical="center"/>
    </xf>
    <xf numFmtId="0" fontId="10" fillId="0" borderId="38" xfId="0" applyFont="1" applyBorder="1" applyAlignment="1">
      <alignment vertical="center"/>
    </xf>
    <xf numFmtId="182" fontId="9" fillId="0" borderId="38" xfId="0" applyNumberFormat="1" applyFont="1" applyBorder="1" applyAlignment="1">
      <alignment vertical="center"/>
    </xf>
    <xf numFmtId="182" fontId="9" fillId="0" borderId="10" xfId="1" applyNumberFormat="1" applyFont="1" applyBorder="1" applyAlignment="1">
      <alignment horizontal="center" vertical="center"/>
    </xf>
    <xf numFmtId="1" fontId="9" fillId="0" borderId="10" xfId="0" applyNumberFormat="1" applyFont="1" applyBorder="1" applyAlignment="1">
      <alignment horizontal="center" vertical="center"/>
    </xf>
    <xf numFmtId="0" fontId="10" fillId="0" borderId="10" xfId="0" applyFont="1" applyBorder="1" applyAlignment="1">
      <alignment vertical="center"/>
    </xf>
    <xf numFmtId="182" fontId="9" fillId="0" borderId="10" xfId="0" applyNumberFormat="1" applyFont="1" applyBorder="1" applyAlignment="1">
      <alignment vertical="center"/>
    </xf>
    <xf numFmtId="182" fontId="9" fillId="0" borderId="0" xfId="0" applyNumberFormat="1" applyFont="1" applyAlignment="1">
      <alignment vertical="center"/>
    </xf>
    <xf numFmtId="1" fontId="9" fillId="0" borderId="0" xfId="0" applyNumberFormat="1" applyFont="1" applyAlignment="1">
      <alignment horizontal="center" vertical="center"/>
    </xf>
    <xf numFmtId="182" fontId="9" fillId="0" borderId="14" xfId="1" applyNumberFormat="1" applyFont="1" applyBorder="1" applyAlignment="1">
      <alignment horizontal="center" vertical="center"/>
    </xf>
    <xf numFmtId="1" fontId="9" fillId="0" borderId="14" xfId="0" applyNumberFormat="1" applyFont="1" applyBorder="1" applyAlignment="1">
      <alignment horizontal="center" vertical="center"/>
    </xf>
    <xf numFmtId="182" fontId="9" fillId="0" borderId="14" xfId="0" applyNumberFormat="1" applyFont="1" applyBorder="1" applyAlignment="1">
      <alignment vertical="center"/>
    </xf>
    <xf numFmtId="182" fontId="7" fillId="0" borderId="0" xfId="0" applyNumberFormat="1" applyFont="1"/>
    <xf numFmtId="0" fontId="7" fillId="0" borderId="14" xfId="0" applyFont="1" applyBorder="1" applyAlignment="1">
      <alignment vertical="center"/>
    </xf>
    <xf numFmtId="0" fontId="11" fillId="0" borderId="38" xfId="0" applyFont="1" applyBorder="1" applyAlignment="1">
      <alignment vertical="center"/>
    </xf>
    <xf numFmtId="0" fontId="11" fillId="0" borderId="10" xfId="0" applyFont="1" applyBorder="1" applyAlignment="1">
      <alignment vertical="center"/>
    </xf>
    <xf numFmtId="0" fontId="11" fillId="0" borderId="14" xfId="0" applyFont="1" applyBorder="1" applyAlignment="1">
      <alignment vertical="center"/>
    </xf>
    <xf numFmtId="183" fontId="5" fillId="0" borderId="21" xfId="1" applyNumberFormat="1" applyFont="1" applyBorder="1" applyAlignment="1">
      <alignment horizontal="right" vertical="center" wrapText="1" readingOrder="1"/>
    </xf>
    <xf numFmtId="178" fontId="3" fillId="0" borderId="13" xfId="3" applyNumberFormat="1" applyFont="1" applyBorder="1" applyAlignment="1">
      <alignment horizontal="right" vertical="center" wrapText="1" readingOrder="1"/>
    </xf>
    <xf numFmtId="178" fontId="3" fillId="0" borderId="14" xfId="3" applyNumberFormat="1" applyFont="1" applyBorder="1" applyAlignment="1">
      <alignment horizontal="right" vertical="center" wrapText="1" readingOrder="1"/>
    </xf>
    <xf numFmtId="178" fontId="3" fillId="0" borderId="15" xfId="3" applyNumberFormat="1" applyFont="1" applyBorder="1" applyAlignment="1">
      <alignment horizontal="right" vertical="center" wrapText="1" readingOrder="1"/>
    </xf>
    <xf numFmtId="177" fontId="3" fillId="0" borderId="39" xfId="0" applyNumberFormat="1" applyFont="1" applyBorder="1" applyAlignment="1">
      <alignment horizontal="left" vertical="center" wrapText="1" readingOrder="1"/>
    </xf>
    <xf numFmtId="0" fontId="7" fillId="0" borderId="0" xfId="0" applyFont="1" applyAlignment="1">
      <alignment horizontal="center" vertical="center"/>
    </xf>
    <xf numFmtId="0" fontId="3" fillId="2" borderId="3" xfId="0" applyFont="1" applyFill="1" applyBorder="1" applyAlignment="1">
      <alignment horizontal="left" vertical="center" wrapText="1" readingOrder="1"/>
    </xf>
    <xf numFmtId="177" fontId="3" fillId="0" borderId="3" xfId="0" applyNumberFormat="1" applyFont="1" applyBorder="1" applyAlignment="1">
      <alignment horizontal="left" vertical="center" wrapText="1" readingOrder="1"/>
    </xf>
    <xf numFmtId="178" fontId="5" fillId="0" borderId="40" xfId="3" applyNumberFormat="1" applyFont="1" applyBorder="1" applyAlignment="1">
      <alignment horizontal="right" vertical="center" wrapText="1" readingOrder="1"/>
    </xf>
    <xf numFmtId="20" fontId="5" fillId="0" borderId="41" xfId="0" applyNumberFormat="1" applyFont="1" applyBorder="1" applyAlignment="1">
      <alignment horizontal="right" vertical="center" wrapText="1" readingOrder="1"/>
    </xf>
    <xf numFmtId="0" fontId="3" fillId="2" borderId="42" xfId="0" applyFont="1" applyFill="1" applyBorder="1" applyAlignment="1">
      <alignment horizontal="right" vertical="center" wrapText="1" readingOrder="1"/>
    </xf>
    <xf numFmtId="0" fontId="3" fillId="0" borderId="42" xfId="0" applyFont="1" applyBorder="1" applyAlignment="1">
      <alignment horizontal="center" vertical="center" wrapText="1" readingOrder="1"/>
    </xf>
    <xf numFmtId="10" fontId="3" fillId="0" borderId="42" xfId="0" applyNumberFormat="1" applyFont="1" applyBorder="1" applyAlignment="1">
      <alignment horizontal="right" vertical="center" wrapText="1" readingOrder="1"/>
    </xf>
    <xf numFmtId="0" fontId="4" fillId="0" borderId="42" xfId="0" applyFont="1" applyBorder="1" applyAlignment="1">
      <alignment horizontal="center" vertical="center" wrapText="1" readingOrder="1"/>
    </xf>
    <xf numFmtId="176" fontId="3" fillId="0" borderId="42" xfId="1" applyFont="1" applyBorder="1" applyAlignment="1">
      <alignment horizontal="right" vertical="center" wrapText="1" readingOrder="1"/>
    </xf>
    <xf numFmtId="20" fontId="3" fillId="0" borderId="42" xfId="0" applyNumberFormat="1" applyFont="1" applyBorder="1" applyAlignment="1">
      <alignment horizontal="right" vertical="center" wrapText="1" readingOrder="1"/>
    </xf>
    <xf numFmtId="0" fontId="3" fillId="0" borderId="42" xfId="0" applyFont="1" applyBorder="1" applyAlignment="1">
      <alignment horizontal="right" vertical="center" wrapText="1" readingOrder="1"/>
    </xf>
    <xf numFmtId="176" fontId="5" fillId="0" borderId="42" xfId="1" applyFont="1" applyBorder="1" applyAlignment="1">
      <alignment horizontal="right" vertical="center" wrapText="1" readingOrder="1"/>
    </xf>
    <xf numFmtId="20" fontId="5" fillId="0" borderId="42" xfId="0" applyNumberFormat="1" applyFont="1" applyBorder="1" applyAlignment="1">
      <alignment horizontal="center" vertical="center" wrapText="1" readingOrder="1"/>
    </xf>
    <xf numFmtId="10" fontId="3" fillId="0" borderId="42" xfId="3" applyNumberFormat="1" applyFont="1" applyBorder="1" applyAlignment="1">
      <alignment horizontal="right" vertical="center" wrapText="1" readingOrder="1"/>
    </xf>
    <xf numFmtId="178" fontId="5" fillId="0" borderId="42" xfId="3" applyNumberFormat="1" applyFont="1" applyBorder="1" applyAlignment="1">
      <alignment horizontal="right" vertical="center" wrapText="1" readingOrder="1"/>
    </xf>
    <xf numFmtId="178" fontId="5" fillId="0" borderId="42" xfId="3" applyNumberFormat="1" applyFont="1" applyFill="1" applyBorder="1" applyAlignment="1">
      <alignment horizontal="right" vertical="center" wrapText="1" readingOrder="1"/>
    </xf>
    <xf numFmtId="0" fontId="3" fillId="0" borderId="13" xfId="0" applyFont="1" applyBorder="1" applyAlignment="1">
      <alignment horizontal="left" vertical="center" wrapText="1" readingOrder="1"/>
    </xf>
    <xf numFmtId="0" fontId="3" fillId="0" borderId="14" xfId="0" applyFont="1" applyBorder="1" applyAlignment="1">
      <alignment horizontal="left" vertical="center" wrapText="1" readingOrder="1"/>
    </xf>
    <xf numFmtId="0" fontId="3" fillId="0" borderId="43" xfId="0" applyFont="1" applyBorder="1" applyAlignment="1">
      <alignment horizontal="left" vertical="center" wrapText="1" readingOrder="1"/>
    </xf>
    <xf numFmtId="0" fontId="3" fillId="0" borderId="44" xfId="0" applyFont="1" applyBorder="1" applyAlignment="1">
      <alignment horizontal="center" vertical="center" wrapText="1" readingOrder="1"/>
    </xf>
    <xf numFmtId="0" fontId="5" fillId="0" borderId="45" xfId="0" applyFont="1" applyBorder="1" applyAlignment="1">
      <alignment horizontal="left" vertical="center" wrapText="1" indent="5" readingOrder="1"/>
    </xf>
    <xf numFmtId="0" fontId="5" fillId="0" borderId="38" xfId="0" applyFont="1" applyBorder="1" applyAlignment="1">
      <alignment horizontal="left" vertical="center" wrapText="1" indent="5" readingOrder="1"/>
    </xf>
    <xf numFmtId="0" fontId="5" fillId="0" borderId="46" xfId="0" applyFont="1" applyBorder="1" applyAlignment="1">
      <alignment horizontal="left" vertical="center" wrapText="1" indent="5" readingOrder="1"/>
    </xf>
    <xf numFmtId="0" fontId="13" fillId="0" borderId="44" xfId="0" applyFont="1" applyBorder="1" applyAlignment="1">
      <alignment horizontal="center" vertical="center"/>
    </xf>
    <xf numFmtId="0" fontId="5" fillId="0" borderId="47" xfId="0" applyFont="1" applyBorder="1" applyAlignment="1">
      <alignment horizontal="left" vertical="center" wrapText="1" indent="5" readingOrder="1"/>
    </xf>
    <xf numFmtId="0" fontId="5" fillId="0" borderId="0" xfId="0" applyFont="1" applyAlignment="1">
      <alignment horizontal="left" vertical="center" wrapText="1" indent="5" readingOrder="1"/>
    </xf>
    <xf numFmtId="0" fontId="5" fillId="0" borderId="48" xfId="0" applyFont="1" applyBorder="1" applyAlignment="1">
      <alignment horizontal="left" vertical="center" wrapText="1" indent="5" readingOrder="1"/>
    </xf>
    <xf numFmtId="20" fontId="14" fillId="0" borderId="44" xfId="0" applyNumberFormat="1" applyFont="1" applyBorder="1" applyAlignment="1">
      <alignment horizontal="center" vertical="center"/>
    </xf>
    <xf numFmtId="0" fontId="14" fillId="0" borderId="44" xfId="0" applyFont="1" applyBorder="1" applyAlignment="1">
      <alignment horizontal="center" vertical="center"/>
    </xf>
    <xf numFmtId="0" fontId="5" fillId="0" borderId="9" xfId="0" applyFont="1" applyBorder="1" applyAlignment="1">
      <alignment horizontal="left" vertical="center" wrapText="1" indent="5" readingOrder="1"/>
    </xf>
    <xf numFmtId="0" fontId="5" fillId="0" borderId="10" xfId="0" applyFont="1" applyBorder="1" applyAlignment="1">
      <alignment horizontal="left" vertical="center" wrapText="1" indent="5" readingOrder="1"/>
    </xf>
    <xf numFmtId="0" fontId="5" fillId="0" borderId="49" xfId="0" applyFont="1" applyBorder="1" applyAlignment="1">
      <alignment horizontal="left" vertical="center" wrapText="1" indent="5" readingOrder="1"/>
    </xf>
    <xf numFmtId="0" fontId="3" fillId="0" borderId="13" xfId="0" applyFont="1" applyBorder="1" applyAlignment="1">
      <alignment horizontal="left" vertical="center" wrapText="1" indent="5" readingOrder="1"/>
    </xf>
    <xf numFmtId="0" fontId="3" fillId="0" borderId="14" xfId="0" applyFont="1" applyBorder="1" applyAlignment="1">
      <alignment horizontal="left" vertical="center" wrapText="1" indent="5" readingOrder="1"/>
    </xf>
    <xf numFmtId="0" fontId="3" fillId="0" borderId="43" xfId="0" applyFont="1" applyBorder="1" applyAlignment="1">
      <alignment horizontal="left" vertical="center" wrapText="1" indent="5" readingOrder="1"/>
    </xf>
    <xf numFmtId="20" fontId="13" fillId="0" borderId="44" xfId="0" applyNumberFormat="1" applyFont="1" applyBorder="1" applyAlignment="1">
      <alignment horizontal="center" vertical="center"/>
    </xf>
    <xf numFmtId="0" fontId="3" fillId="2" borderId="43" xfId="0" applyFont="1" applyFill="1" applyBorder="1" applyAlignment="1">
      <alignment horizontal="center" vertical="center" wrapText="1" readingOrder="1"/>
    </xf>
    <xf numFmtId="0" fontId="13" fillId="0" borderId="43" xfId="0" applyFont="1" applyBorder="1" applyAlignment="1">
      <alignment horizontal="center" vertical="center"/>
    </xf>
    <xf numFmtId="0" fontId="15" fillId="0" borderId="14" xfId="0" applyFont="1" applyBorder="1" applyAlignment="1">
      <alignment horizontal="center" vertical="center"/>
    </xf>
    <xf numFmtId="0" fontId="15" fillId="0" borderId="38" xfId="0" applyFont="1" applyBorder="1" applyAlignment="1">
      <alignment horizontal="center" vertical="center"/>
    </xf>
    <xf numFmtId="20" fontId="14" fillId="0" borderId="43" xfId="0" applyNumberFormat="1" applyFont="1" applyBorder="1" applyAlignment="1">
      <alignment horizontal="center" vertical="center"/>
    </xf>
    <xf numFmtId="0" fontId="15" fillId="0" borderId="10" xfId="0" applyFont="1" applyBorder="1" applyAlignment="1">
      <alignment horizontal="center" vertical="center"/>
    </xf>
    <xf numFmtId="0" fontId="15" fillId="4" borderId="14" xfId="0" applyFont="1" applyFill="1" applyBorder="1" applyAlignment="1">
      <alignment horizontal="center" vertical="center"/>
    </xf>
    <xf numFmtId="184" fontId="15" fillId="0" borderId="14" xfId="0" applyNumberFormat="1" applyFont="1" applyBorder="1" applyAlignment="1">
      <alignment horizontal="center" vertical="center"/>
    </xf>
    <xf numFmtId="0" fontId="15" fillId="0" borderId="14" xfId="0" applyFont="1" applyBorder="1" applyAlignment="1">
      <alignment horizontal="center" vertical="center" wrapText="1" readingOrder="1"/>
    </xf>
    <xf numFmtId="179" fontId="15" fillId="0" borderId="14" xfId="0" applyNumberFormat="1" applyFont="1" applyBorder="1" applyAlignment="1">
      <alignment horizontal="center" vertical="center"/>
    </xf>
    <xf numFmtId="180" fontId="15" fillId="0" borderId="38" xfId="0" applyNumberFormat="1" applyFont="1" applyBorder="1" applyAlignment="1">
      <alignment horizontal="center" vertical="center" wrapText="1" readingOrder="1"/>
    </xf>
    <xf numFmtId="179" fontId="15" fillId="0" borderId="38" xfId="0" applyNumberFormat="1" applyFont="1" applyBorder="1" applyAlignment="1">
      <alignment horizontal="center" vertical="center"/>
    </xf>
    <xf numFmtId="179" fontId="15" fillId="0" borderId="10" xfId="0" applyNumberFormat="1" applyFont="1" applyBorder="1" applyAlignment="1">
      <alignment horizontal="center" vertical="center"/>
    </xf>
    <xf numFmtId="181" fontId="15" fillId="0" borderId="10" xfId="0" applyNumberFormat="1" applyFont="1" applyBorder="1" applyAlignment="1">
      <alignment horizontal="center" vertical="center"/>
    </xf>
    <xf numFmtId="184" fontId="15" fillId="0" borderId="38" xfId="0" applyNumberFormat="1" applyFont="1" applyBorder="1" applyAlignment="1">
      <alignment horizontal="center" vertical="center"/>
    </xf>
    <xf numFmtId="184" fontId="15" fillId="0" borderId="10" xfId="0" applyNumberFormat="1" applyFont="1" applyBorder="1" applyAlignment="1">
      <alignment horizontal="center" vertical="center"/>
    </xf>
    <xf numFmtId="184" fontId="10" fillId="0" borderId="0" xfId="0" applyNumberFormat="1" applyFont="1" applyAlignment="1">
      <alignment horizontal="center" vertical="center"/>
    </xf>
    <xf numFmtId="181" fontId="15" fillId="0" borderId="14" xfId="0" applyNumberFormat="1" applyFont="1" applyBorder="1" applyAlignment="1">
      <alignment horizontal="center" vertical="center"/>
    </xf>
    <xf numFmtId="0" fontId="15" fillId="0" borderId="14" xfId="0" applyFont="1" applyBorder="1" applyAlignment="1">
      <alignment vertical="center"/>
    </xf>
    <xf numFmtId="0" fontId="15" fillId="0" borderId="38" xfId="0" applyFont="1" applyBorder="1" applyAlignment="1">
      <alignment vertical="center"/>
    </xf>
    <xf numFmtId="0" fontId="15" fillId="0" borderId="10" xfId="0" applyFont="1" applyBorder="1" applyAlignment="1">
      <alignment vertical="center"/>
    </xf>
    <xf numFmtId="0" fontId="15" fillId="0" borderId="38" xfId="0" applyFont="1" applyBorder="1" applyAlignment="1">
      <alignment horizontal="right" vertical="center"/>
    </xf>
    <xf numFmtId="183" fontId="15" fillId="0" borderId="10" xfId="1" applyNumberFormat="1" applyFont="1" applyBorder="1" applyAlignment="1">
      <alignment horizontal="right" vertical="center"/>
    </xf>
    <xf numFmtId="0" fontId="9" fillId="0" borderId="0" xfId="0" applyFont="1" applyAlignment="1">
      <alignment horizontal="right" vertical="center"/>
    </xf>
    <xf numFmtId="0" fontId="7" fillId="0" borderId="0" xfId="0" applyFont="1" applyAlignment="1">
      <alignment horizontal="right" vertical="center"/>
    </xf>
    <xf numFmtId="184" fontId="15" fillId="0" borderId="14" xfId="0" applyNumberFormat="1" applyFont="1" applyBorder="1" applyAlignment="1">
      <alignment horizontal="right" vertical="center"/>
    </xf>
    <xf numFmtId="20" fontId="3" fillId="4" borderId="42" xfId="0" applyNumberFormat="1" applyFont="1" applyFill="1" applyBorder="1" applyAlignment="1">
      <alignment horizontal="right" vertical="center" wrapText="1" readingOrder="1"/>
    </xf>
    <xf numFmtId="183" fontId="3" fillId="0" borderId="42" xfId="1" applyNumberFormat="1" applyFont="1" applyBorder="1" applyAlignment="1">
      <alignment horizontal="right" vertical="center" wrapText="1" readingOrder="1"/>
    </xf>
    <xf numFmtId="183" fontId="5" fillId="0" borderId="42" xfId="1" applyNumberFormat="1" applyFont="1" applyBorder="1" applyAlignment="1">
      <alignment horizontal="right" vertical="center" wrapText="1" readingOrder="1"/>
    </xf>
    <xf numFmtId="178" fontId="3" fillId="0" borderId="42" xfId="3" applyNumberFormat="1" applyFont="1" applyBorder="1" applyAlignment="1">
      <alignment horizontal="right" vertical="center" wrapText="1" readingOrder="1"/>
    </xf>
    <xf numFmtId="2" fontId="15" fillId="0" borderId="14" xfId="0" applyNumberFormat="1" applyFont="1" applyBorder="1" applyAlignment="1">
      <alignment horizontal="center" vertical="center"/>
    </xf>
    <xf numFmtId="20" fontId="9" fillId="0" borderId="0" xfId="0" applyNumberFormat="1" applyFont="1" applyAlignment="1">
      <alignment vertical="center"/>
    </xf>
    <xf numFmtId="10" fontId="5" fillId="0" borderId="42" xfId="3" applyNumberFormat="1" applyFont="1" applyBorder="1" applyAlignment="1">
      <alignment horizontal="right" vertical="center" wrapText="1" readingOrder="1"/>
    </xf>
    <xf numFmtId="178" fontId="3" fillId="0" borderId="42" xfId="3" applyNumberFormat="1" applyFont="1" applyFill="1" applyBorder="1" applyAlignment="1">
      <alignment horizontal="right" vertical="center" wrapText="1" readingOrder="1"/>
    </xf>
    <xf numFmtId="185" fontId="3" fillId="0" borderId="42" xfId="3" applyNumberFormat="1" applyFont="1" applyBorder="1" applyAlignment="1">
      <alignment horizontal="right" vertical="center" wrapText="1" readingOrder="1"/>
    </xf>
    <xf numFmtId="20" fontId="13" fillId="0" borderId="43" xfId="0" applyNumberFormat="1" applyFont="1" applyBorder="1" applyAlignment="1">
      <alignment horizontal="center" vertical="center"/>
    </xf>
    <xf numFmtId="185" fontId="5" fillId="0" borderId="42" xfId="3" applyNumberFormat="1" applyFont="1" applyBorder="1" applyAlignment="1">
      <alignment horizontal="right" vertical="center" wrapText="1" readingOrder="1"/>
    </xf>
    <xf numFmtId="10" fontId="3" fillId="0" borderId="42" xfId="1" applyNumberFormat="1" applyFont="1" applyBorder="1" applyAlignment="1">
      <alignment horizontal="right" vertical="center" wrapText="1" readingOrder="1"/>
    </xf>
    <xf numFmtId="0" fontId="3" fillId="0" borderId="42" xfId="0" applyFont="1" applyBorder="1" applyAlignment="1">
      <alignment horizontal="left" vertical="center" wrapText="1" readingOrder="1"/>
    </xf>
    <xf numFmtId="0" fontId="3" fillId="0" borderId="13" xfId="0" applyFont="1" applyBorder="1" applyAlignment="1">
      <alignment horizontal="right" vertical="center" wrapText="1" readingOrder="1"/>
    </xf>
    <xf numFmtId="0" fontId="3" fillId="0" borderId="14" xfId="0" applyFont="1" applyBorder="1" applyAlignment="1">
      <alignment horizontal="right" vertical="center" wrapText="1" readingOrder="1"/>
    </xf>
    <xf numFmtId="0" fontId="3" fillId="0" borderId="50" xfId="0" applyFont="1" applyBorder="1" applyAlignment="1">
      <alignment horizontal="right" vertical="center" wrapText="1" readingOrder="1"/>
    </xf>
    <xf numFmtId="10" fontId="3" fillId="0" borderId="13" xfId="0" applyNumberFormat="1" applyFont="1" applyBorder="1" applyAlignment="1">
      <alignment horizontal="right" vertical="center" wrapText="1" readingOrder="1"/>
    </xf>
    <xf numFmtId="10" fontId="3" fillId="0" borderId="14" xfId="0" applyNumberFormat="1" applyFont="1" applyBorder="1" applyAlignment="1">
      <alignment horizontal="right" vertical="center" wrapText="1" readingOrder="1"/>
    </xf>
    <xf numFmtId="10" fontId="3" fillId="0" borderId="50" xfId="0" applyNumberFormat="1" applyFont="1" applyBorder="1" applyAlignment="1">
      <alignment horizontal="right" vertical="center" wrapText="1" readingOrder="1"/>
    </xf>
    <xf numFmtId="176" fontId="3" fillId="0" borderId="13" xfId="1" applyFont="1" applyFill="1" applyBorder="1" applyAlignment="1">
      <alignment horizontal="right" vertical="center" wrapText="1" readingOrder="1"/>
    </xf>
    <xf numFmtId="176" fontId="3" fillId="0" borderId="14" xfId="1" applyFont="1" applyFill="1" applyBorder="1" applyAlignment="1">
      <alignment horizontal="right" vertical="center" wrapText="1" readingOrder="1"/>
    </xf>
    <xf numFmtId="176" fontId="3" fillId="0" borderId="50" xfId="1" applyFont="1" applyFill="1" applyBorder="1" applyAlignment="1">
      <alignment horizontal="right" vertical="center" wrapText="1" readingOrder="1"/>
    </xf>
    <xf numFmtId="20" fontId="3" fillId="0" borderId="44" xfId="0" applyNumberFormat="1" applyFont="1" applyBorder="1" applyAlignment="1">
      <alignment horizontal="right" vertical="center" wrapText="1" readingOrder="1"/>
    </xf>
    <xf numFmtId="177" fontId="3" fillId="0" borderId="42" xfId="0" applyNumberFormat="1" applyFont="1" applyBorder="1" applyAlignment="1">
      <alignment horizontal="left" vertical="center" wrapText="1" readingOrder="1"/>
    </xf>
    <xf numFmtId="183" fontId="5" fillId="0" borderId="42" xfId="1" applyNumberFormat="1" applyFont="1" applyFill="1" applyBorder="1" applyAlignment="1">
      <alignment horizontal="right" vertical="center" wrapText="1" readingOrder="1"/>
    </xf>
    <xf numFmtId="183" fontId="5" fillId="0" borderId="44" xfId="1" applyNumberFormat="1" applyFont="1" applyFill="1" applyBorder="1" applyAlignment="1">
      <alignment horizontal="center" vertical="center" wrapText="1" readingOrder="1"/>
    </xf>
    <xf numFmtId="0" fontId="3" fillId="0" borderId="43" xfId="0" applyFont="1" applyBorder="1" applyAlignment="1">
      <alignment horizontal="center" vertical="center" wrapText="1" readingOrder="1"/>
    </xf>
    <xf numFmtId="20" fontId="3" fillId="0" borderId="43" xfId="0" applyNumberFormat="1" applyFont="1" applyBorder="1" applyAlignment="1">
      <alignment horizontal="center" vertical="center" wrapText="1" readingOrder="1"/>
    </xf>
    <xf numFmtId="20" fontId="5" fillId="0" borderId="43" xfId="0" applyNumberFormat="1" applyFont="1" applyBorder="1" applyAlignment="1">
      <alignment horizontal="center" vertical="center" wrapText="1" readingOrder="1"/>
    </xf>
    <xf numFmtId="0" fontId="3" fillId="0" borderId="51"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3" fillId="0" borderId="12" xfId="0" applyFont="1" applyBorder="1" applyAlignment="1">
      <alignment horizontal="center" vertical="center" wrapText="1" readingOrder="1"/>
    </xf>
    <xf numFmtId="0" fontId="3" fillId="0" borderId="52" xfId="0" applyFont="1" applyBorder="1" applyAlignment="1">
      <alignment horizontal="center" vertical="center" wrapText="1" readingOrder="1"/>
    </xf>
    <xf numFmtId="0" fontId="3" fillId="0" borderId="53" xfId="0" applyFont="1" applyBorder="1" applyAlignment="1">
      <alignment horizontal="center" vertical="center" wrapText="1" readingOrder="1"/>
    </xf>
    <xf numFmtId="0" fontId="3" fillId="0" borderId="54" xfId="0" applyFont="1" applyBorder="1" applyAlignment="1">
      <alignment horizontal="center" vertical="center" wrapText="1" readingOrder="1"/>
    </xf>
    <xf numFmtId="0" fontId="3" fillId="0" borderId="55" xfId="0" applyFont="1" applyBorder="1" applyAlignment="1">
      <alignment horizontal="center" vertical="center" wrapText="1" readingOrder="1"/>
    </xf>
    <xf numFmtId="0" fontId="12" fillId="0" borderId="45" xfId="0" applyFont="1" applyBorder="1" applyAlignment="1">
      <alignment horizontal="left" vertical="center" wrapText="1" indent="5" readingOrder="1"/>
    </xf>
    <xf numFmtId="0" fontId="12" fillId="0" borderId="38" xfId="0" applyFont="1" applyBorder="1" applyAlignment="1">
      <alignment horizontal="left" vertical="center" wrapText="1" indent="5" readingOrder="1"/>
    </xf>
    <xf numFmtId="0" fontId="12" fillId="0" borderId="46" xfId="0" applyFont="1" applyBorder="1" applyAlignment="1">
      <alignment horizontal="left" vertical="center" wrapText="1" indent="5" readingOrder="1"/>
    </xf>
    <xf numFmtId="0" fontId="12" fillId="0" borderId="47" xfId="0" applyFont="1" applyBorder="1" applyAlignment="1">
      <alignment horizontal="left" vertical="center" wrapText="1" indent="5" readingOrder="1"/>
    </xf>
    <xf numFmtId="0" fontId="12" fillId="0" borderId="0" xfId="0" applyFont="1" applyAlignment="1">
      <alignment horizontal="left" vertical="center" wrapText="1" indent="5" readingOrder="1"/>
    </xf>
    <xf numFmtId="0" fontId="12" fillId="0" borderId="48" xfId="0" applyFont="1" applyBorder="1" applyAlignment="1">
      <alignment horizontal="left" vertical="center" wrapText="1" indent="5" readingOrder="1"/>
    </xf>
    <xf numFmtId="20" fontId="7" fillId="0" borderId="0" xfId="0" applyNumberFormat="1" applyFont="1" applyAlignment="1">
      <alignment vertical="center"/>
    </xf>
    <xf numFmtId="0" fontId="3" fillId="2" borderId="56" xfId="0" applyFont="1" applyFill="1" applyBorder="1" applyAlignment="1">
      <alignment horizontal="center" vertical="center" wrapText="1" readingOrder="1"/>
    </xf>
    <xf numFmtId="0" fontId="13" fillId="0" borderId="15" xfId="0" applyFont="1" applyBorder="1" applyAlignment="1">
      <alignment horizontal="center" vertical="center"/>
    </xf>
    <xf numFmtId="20" fontId="14" fillId="0" borderId="15" xfId="0" applyNumberFormat="1" applyFont="1" applyBorder="1" applyAlignment="1">
      <alignment horizontal="center" vertical="center"/>
    </xf>
    <xf numFmtId="176" fontId="9" fillId="0" borderId="0" xfId="0" applyNumberFormat="1" applyFont="1" applyAlignment="1">
      <alignment vertical="center"/>
    </xf>
    <xf numFmtId="20" fontId="16" fillId="0" borderId="12" xfId="0" applyNumberFormat="1" applyFont="1" applyBorder="1" applyAlignment="1">
      <alignment horizontal="center" vertical="center" wrapText="1" readingOrder="1"/>
    </xf>
    <xf numFmtId="20" fontId="10" fillId="0" borderId="12" xfId="0" applyNumberFormat="1" applyFont="1" applyBorder="1" applyAlignment="1">
      <alignment horizontal="center" vertical="center" wrapText="1" readingOrder="1"/>
    </xf>
    <xf numFmtId="176" fontId="5" fillId="0" borderId="21" xfId="1" applyFont="1" applyFill="1" applyBorder="1" applyAlignment="1">
      <alignment horizontal="right" vertical="center" wrapText="1" readingOrder="1"/>
    </xf>
    <xf numFmtId="185" fontId="3" fillId="0" borderId="13" xfId="3" applyNumberFormat="1" applyFont="1" applyBorder="1" applyAlignment="1">
      <alignment horizontal="right" vertical="center" wrapText="1" readingOrder="1"/>
    </xf>
    <xf numFmtId="185" fontId="3" fillId="0" borderId="14" xfId="3" applyNumberFormat="1" applyFont="1" applyBorder="1" applyAlignment="1">
      <alignment horizontal="right" vertical="center" wrapText="1" readingOrder="1"/>
    </xf>
    <xf numFmtId="185" fontId="3" fillId="0" borderId="15" xfId="3" applyNumberFormat="1" applyFont="1" applyBorder="1" applyAlignment="1">
      <alignment horizontal="right" vertical="center" wrapText="1" readingOrder="1"/>
    </xf>
    <xf numFmtId="185" fontId="5" fillId="0" borderId="21" xfId="3" applyNumberFormat="1" applyFont="1" applyBorder="1" applyAlignment="1">
      <alignment horizontal="right" vertical="center" wrapText="1" readingOrder="1"/>
    </xf>
    <xf numFmtId="20" fontId="13" fillId="0" borderId="12" xfId="0" applyNumberFormat="1" applyFont="1" applyBorder="1" applyAlignment="1">
      <alignment horizontal="center" vertical="center" wrapText="1" readingOrder="1"/>
    </xf>
    <xf numFmtId="0" fontId="12" fillId="0" borderId="9" xfId="0" applyFont="1" applyBorder="1" applyAlignment="1">
      <alignment horizontal="left" vertical="center" wrapText="1" indent="5" readingOrder="1"/>
    </xf>
    <xf numFmtId="0" fontId="12" fillId="0" borderId="10" xfId="0" applyFont="1" applyBorder="1" applyAlignment="1">
      <alignment horizontal="left" vertical="center" wrapText="1" indent="5" readingOrder="1"/>
    </xf>
    <xf numFmtId="0" fontId="12" fillId="0" borderId="49" xfId="0" applyFont="1" applyBorder="1" applyAlignment="1">
      <alignment horizontal="left" vertical="center" wrapText="1" indent="5" readingOrder="1"/>
    </xf>
    <xf numFmtId="0" fontId="3" fillId="0" borderId="13" xfId="0" applyFont="1" applyBorder="1" applyAlignment="1">
      <alignment horizontal="center" vertical="center" wrapText="1" readingOrder="1"/>
    </xf>
    <xf numFmtId="0" fontId="3" fillId="0" borderId="14" xfId="0" applyFont="1" applyBorder="1" applyAlignment="1">
      <alignment horizontal="center" vertical="center" wrapText="1" readingOrder="1"/>
    </xf>
    <xf numFmtId="0" fontId="3" fillId="2" borderId="15" xfId="0" applyFont="1" applyFill="1" applyBorder="1" applyAlignment="1">
      <alignment horizontal="center" vertical="center" wrapText="1" readingOrder="1"/>
    </xf>
    <xf numFmtId="20" fontId="3" fillId="5" borderId="16" xfId="0" applyNumberFormat="1" applyFont="1" applyFill="1" applyBorder="1" applyAlignment="1">
      <alignment horizontal="right" vertical="center" wrapText="1" readingOrder="1"/>
    </xf>
    <xf numFmtId="20" fontId="3" fillId="5" borderId="17" xfId="0" applyNumberFormat="1" applyFont="1" applyFill="1" applyBorder="1" applyAlignment="1">
      <alignment horizontal="right" vertical="center" wrapText="1" readingOrder="1"/>
    </xf>
    <xf numFmtId="20" fontId="3" fillId="5" borderId="18" xfId="0" applyNumberFormat="1" applyFont="1" applyFill="1" applyBorder="1" applyAlignment="1">
      <alignment horizontal="right" vertical="center" wrapText="1" readingOrder="1"/>
    </xf>
    <xf numFmtId="178" fontId="5" fillId="0" borderId="21" xfId="3" applyNumberFormat="1" applyFont="1" applyFill="1" applyBorder="1" applyAlignment="1">
      <alignment horizontal="right" vertical="center" wrapText="1" readingOrder="1"/>
    </xf>
    <xf numFmtId="20" fontId="5" fillId="0" borderId="12" xfId="0" applyNumberFormat="1" applyFont="1" applyBorder="1" applyAlignment="1">
      <alignment horizontal="center" vertical="center" wrapText="1" readingOrder="1"/>
    </xf>
    <xf numFmtId="10" fontId="3" fillId="0" borderId="52" xfId="0" applyNumberFormat="1" applyFont="1" applyBorder="1" applyAlignment="1">
      <alignment horizontal="right" vertical="center" wrapText="1" readingOrder="1"/>
    </xf>
    <xf numFmtId="10" fontId="3" fillId="0" borderId="53" xfId="0" applyNumberFormat="1" applyFont="1" applyBorder="1" applyAlignment="1">
      <alignment horizontal="right" vertical="center" wrapText="1" readingOrder="1"/>
    </xf>
    <xf numFmtId="10" fontId="3" fillId="0" borderId="56" xfId="0" applyNumberFormat="1" applyFont="1" applyBorder="1" applyAlignment="1">
      <alignment horizontal="right" vertical="center" wrapText="1" readingOrder="1"/>
    </xf>
    <xf numFmtId="183" fontId="3" fillId="0" borderId="13" xfId="1" applyNumberFormat="1" applyFont="1" applyBorder="1" applyAlignment="1">
      <alignment horizontal="right" vertical="center" wrapText="1" readingOrder="1"/>
    </xf>
    <xf numFmtId="183" fontId="3" fillId="0" borderId="14" xfId="1" applyNumberFormat="1" applyFont="1" applyBorder="1" applyAlignment="1">
      <alignment horizontal="right" vertical="center" wrapText="1" readingOrder="1"/>
    </xf>
    <xf numFmtId="183" fontId="3" fillId="0" borderId="15" xfId="1" applyNumberFormat="1" applyFont="1" applyBorder="1" applyAlignment="1">
      <alignment horizontal="right" vertical="center" wrapText="1" readingOrder="1"/>
    </xf>
    <xf numFmtId="0" fontId="3" fillId="0" borderId="49" xfId="0" applyFont="1" applyBorder="1" applyAlignment="1">
      <alignment horizontal="center" vertical="center" wrapText="1" readingOrder="1"/>
    </xf>
    <xf numFmtId="183" fontId="5" fillId="0" borderId="57" xfId="1" applyNumberFormat="1" applyFont="1" applyBorder="1" applyAlignment="1">
      <alignment horizontal="right" vertical="center" wrapText="1" readingOrder="1"/>
    </xf>
    <xf numFmtId="183" fontId="5" fillId="0" borderId="40" xfId="1" applyNumberFormat="1" applyFont="1" applyBorder="1" applyAlignment="1">
      <alignment horizontal="right" vertical="center" wrapText="1" readingOrder="1"/>
    </xf>
    <xf numFmtId="183" fontId="5" fillId="0" borderId="58" xfId="1" applyNumberFormat="1" applyFont="1" applyBorder="1" applyAlignment="1">
      <alignment horizontal="right" vertical="center" wrapText="1" readingOrder="1"/>
    </xf>
    <xf numFmtId="0" fontId="3" fillId="0" borderId="59" xfId="0" applyFont="1" applyBorder="1" applyAlignment="1">
      <alignment horizontal="center" vertical="center" wrapText="1" readingOrder="1"/>
    </xf>
    <xf numFmtId="20" fontId="13" fillId="0" borderId="41" xfId="0" applyNumberFormat="1" applyFont="1" applyBorder="1" applyAlignment="1">
      <alignment horizontal="center" vertical="center" wrapText="1" readingOrder="1"/>
    </xf>
    <xf numFmtId="0" fontId="12" fillId="0" borderId="60" xfId="0" applyFont="1" applyBorder="1" applyAlignment="1">
      <alignment horizontal="left" vertical="center" wrapText="1" indent="5" readingOrder="1"/>
    </xf>
    <xf numFmtId="0" fontId="12" fillId="0" borderId="34" xfId="0" applyFont="1" applyBorder="1" applyAlignment="1">
      <alignment horizontal="left" vertical="center" wrapText="1" indent="5" readingOrder="1"/>
    </xf>
    <xf numFmtId="0" fontId="12" fillId="0" borderId="61" xfId="0" applyFont="1" applyBorder="1" applyAlignment="1">
      <alignment horizontal="left" vertical="center" wrapText="1" indent="5" readingOrder="1"/>
    </xf>
    <xf numFmtId="0" fontId="13" fillId="0" borderId="62" xfId="0" applyFont="1" applyBorder="1" applyAlignment="1">
      <alignment horizontal="center" vertical="center"/>
    </xf>
    <xf numFmtId="0" fontId="3" fillId="0" borderId="9" xfId="0" applyFont="1" applyBorder="1" applyAlignment="1">
      <alignment horizontal="left" vertical="center" wrapText="1" indent="5" readingOrder="1"/>
    </xf>
    <xf numFmtId="0" fontId="3" fillId="0" borderId="10" xfId="0" applyFont="1" applyBorder="1" applyAlignment="1">
      <alignment horizontal="left" vertical="center" wrapText="1" indent="5" readingOrder="1"/>
    </xf>
    <xf numFmtId="0" fontId="3" fillId="0" borderId="49" xfId="0" applyFont="1" applyBorder="1" applyAlignment="1">
      <alignment horizontal="left" vertical="center" wrapText="1" indent="5" readingOrder="1"/>
    </xf>
    <xf numFmtId="0" fontId="3" fillId="0" borderId="63" xfId="0" applyFont="1" applyBorder="1" applyAlignment="1">
      <alignment horizontal="center" vertical="center" wrapText="1" readingOrder="1"/>
    </xf>
    <xf numFmtId="0" fontId="3" fillId="0" borderId="32" xfId="0" applyFont="1" applyBorder="1" applyAlignment="1">
      <alignment horizontal="center" vertical="center" wrapText="1" readingOrder="1"/>
    </xf>
    <xf numFmtId="20" fontId="16" fillId="0" borderId="64" xfId="0" applyNumberFormat="1" applyFont="1" applyBorder="1" applyAlignment="1">
      <alignment horizontal="center" vertical="center" wrapText="1" readingOrder="1"/>
    </xf>
    <xf numFmtId="20" fontId="16" fillId="0" borderId="65" xfId="0" applyNumberFormat="1" applyFont="1" applyBorder="1" applyAlignment="1">
      <alignment horizontal="center" vertical="center" wrapText="1" readingOrder="1"/>
    </xf>
    <xf numFmtId="0" fontId="13" fillId="0" borderId="18" xfId="0" applyFont="1" applyBorder="1" applyAlignment="1">
      <alignment horizontal="center" vertical="center"/>
    </xf>
    <xf numFmtId="0" fontId="3" fillId="2" borderId="49" xfId="0" applyFont="1" applyFill="1" applyBorder="1" applyAlignment="1">
      <alignment horizontal="center" vertical="center" wrapText="1" readingOrder="1"/>
    </xf>
    <xf numFmtId="0" fontId="13" fillId="0" borderId="11" xfId="0" applyFont="1" applyBorder="1" applyAlignment="1">
      <alignment horizontal="center" vertical="center"/>
    </xf>
    <xf numFmtId="20" fontId="13" fillId="0" borderId="15" xfId="0" applyNumberFormat="1" applyFont="1" applyBorder="1" applyAlignment="1">
      <alignment horizontal="center" vertical="center"/>
    </xf>
    <xf numFmtId="20" fontId="3" fillId="0" borderId="12" xfId="0" applyNumberFormat="1" applyFont="1" applyBorder="1" applyAlignment="1">
      <alignment horizontal="center" vertical="center" wrapText="1" readingOrder="1"/>
    </xf>
    <xf numFmtId="20" fontId="13" fillId="0" borderId="11" xfId="0" applyNumberFormat="1" applyFont="1" applyBorder="1" applyAlignment="1">
      <alignment horizontal="center" vertical="center"/>
    </xf>
    <xf numFmtId="183" fontId="15" fillId="0" borderId="10" xfId="1" applyNumberFormat="1" applyFont="1" applyBorder="1" applyAlignment="1">
      <alignment vertical="center"/>
    </xf>
    <xf numFmtId="10" fontId="5" fillId="0" borderId="40" xfId="3" applyNumberFormat="1" applyFont="1" applyBorder="1" applyAlignment="1">
      <alignment horizontal="right" vertical="center" wrapText="1" readingOrder="1"/>
    </xf>
    <xf numFmtId="183" fontId="15" fillId="0" borderId="38" xfId="1" applyNumberFormat="1" applyFont="1" applyBorder="1" applyAlignment="1">
      <alignment vertical="center"/>
    </xf>
    <xf numFmtId="183" fontId="9" fillId="0" borderId="14" xfId="0" applyNumberFormat="1" applyFont="1" applyBorder="1" applyAlignment="1">
      <alignment vertical="center"/>
    </xf>
    <xf numFmtId="20" fontId="7" fillId="0" borderId="0" xfId="0" applyNumberFormat="1" applyFont="1"/>
    <xf numFmtId="178" fontId="9" fillId="0" borderId="14" xfId="3" applyNumberFormat="1" applyFont="1" applyBorder="1" applyAlignment="1">
      <alignment horizontal="center" vertical="center"/>
    </xf>
    <xf numFmtId="184" fontId="15" fillId="0" borderId="14" xfId="0" applyNumberFormat="1" applyFont="1" applyBorder="1" applyAlignment="1">
      <alignment horizontal="left" vertical="center"/>
    </xf>
    <xf numFmtId="0" fontId="17" fillId="0" borderId="0" xfId="0" applyFont="1" applyAlignment="1">
      <alignment horizontal="center" vertical="center"/>
    </xf>
    <xf numFmtId="0" fontId="18" fillId="2" borderId="5" xfId="0" applyFont="1" applyFill="1" applyBorder="1" applyAlignment="1">
      <alignment horizontal="left" vertical="center" wrapText="1" readingOrder="1"/>
    </xf>
    <xf numFmtId="0" fontId="18" fillId="0" borderId="2" xfId="0" applyFont="1" applyBorder="1" applyAlignment="1">
      <alignment horizontal="left" vertical="center" wrapText="1" indent="1" readingOrder="1"/>
    </xf>
    <xf numFmtId="0" fontId="18" fillId="0" borderId="3" xfId="0" applyFont="1" applyBorder="1" applyAlignment="1">
      <alignment horizontal="left" vertical="center" wrapText="1" indent="1" readingOrder="1"/>
    </xf>
    <xf numFmtId="0" fontId="18" fillId="0" borderId="4" xfId="0" applyFont="1" applyBorder="1" applyAlignment="1">
      <alignment horizontal="left" vertical="center" wrapText="1" indent="1" readingOrder="1"/>
    </xf>
    <xf numFmtId="0" fontId="18" fillId="0" borderId="5" xfId="0" applyFont="1" applyBorder="1" applyAlignment="1">
      <alignment horizontal="left" vertical="center" wrapText="1" indent="1" readingOrder="1"/>
    </xf>
    <xf numFmtId="177" fontId="18" fillId="0" borderId="2" xfId="0" applyNumberFormat="1" applyFont="1" applyBorder="1" applyAlignment="1">
      <alignment horizontal="left" vertical="center" wrapText="1" indent="1" readingOrder="1"/>
    </xf>
    <xf numFmtId="0" fontId="3" fillId="0" borderId="19" xfId="0" applyFont="1" applyBorder="1" applyAlignment="1">
      <alignment horizontal="right" vertical="center" wrapText="1" indent="2" readingOrder="1"/>
    </xf>
    <xf numFmtId="0" fontId="3" fillId="0" borderId="20" xfId="0" applyFont="1" applyBorder="1" applyAlignment="1">
      <alignment horizontal="right" vertical="center" wrapText="1" indent="2" readingOrder="1"/>
    </xf>
    <xf numFmtId="183" fontId="5" fillId="0" borderId="21" xfId="1" applyNumberFormat="1" applyFont="1" applyBorder="1" applyAlignment="1">
      <alignment horizontal="right" vertical="center" wrapText="1" indent="2" readingOrder="1"/>
    </xf>
    <xf numFmtId="176" fontId="5" fillId="0" borderId="40" xfId="1" applyFont="1" applyBorder="1" applyAlignment="1">
      <alignment horizontal="right" vertical="center" wrapText="1" readingOrder="1"/>
    </xf>
    <xf numFmtId="0" fontId="18" fillId="2" borderId="22" xfId="0" applyFont="1" applyFill="1" applyBorder="1" applyAlignment="1">
      <alignment horizontal="right" vertical="center" wrapText="1" readingOrder="1"/>
    </xf>
    <xf numFmtId="0" fontId="18" fillId="2" borderId="23" xfId="0" applyFont="1" applyFill="1" applyBorder="1" applyAlignment="1">
      <alignment horizontal="right" vertical="center" wrapText="1" readingOrder="1"/>
    </xf>
    <xf numFmtId="0" fontId="18" fillId="2" borderId="24" xfId="0" applyFont="1" applyFill="1" applyBorder="1" applyAlignment="1">
      <alignment horizontal="right" vertical="center" wrapText="1" readingOrder="1"/>
    </xf>
    <xf numFmtId="0" fontId="18" fillId="0" borderId="66" xfId="0" applyFont="1" applyBorder="1" applyAlignment="1">
      <alignment horizontal="center" vertical="center" wrapText="1" readingOrder="1"/>
    </xf>
    <xf numFmtId="10" fontId="18" fillId="0" borderId="9" xfId="0" applyNumberFormat="1" applyFont="1" applyBorder="1" applyAlignment="1">
      <alignment horizontal="right" vertical="center" wrapText="1" indent="2" readingOrder="1"/>
    </xf>
    <xf numFmtId="10" fontId="18" fillId="0" borderId="10" xfId="0" applyNumberFormat="1" applyFont="1" applyBorder="1" applyAlignment="1">
      <alignment horizontal="right" vertical="center" wrapText="1" indent="2" readingOrder="1"/>
    </xf>
    <xf numFmtId="10" fontId="18" fillId="0" borderId="11" xfId="0" applyNumberFormat="1" applyFont="1" applyBorder="1" applyAlignment="1">
      <alignment horizontal="right" vertical="center" wrapText="1" indent="2" readingOrder="1"/>
    </xf>
    <xf numFmtId="0" fontId="18" fillId="0" borderId="67" xfId="0" applyFont="1" applyBorder="1" applyAlignment="1">
      <alignment horizontal="center" vertical="center" wrapText="1" readingOrder="1"/>
    </xf>
    <xf numFmtId="176" fontId="18" fillId="0" borderId="13" xfId="1" applyFont="1" applyBorder="1" applyAlignment="1">
      <alignment horizontal="right" vertical="center" wrapText="1" indent="2" readingOrder="1"/>
    </xf>
    <xf numFmtId="176" fontId="18" fillId="0" borderId="14" xfId="1" applyFont="1" applyBorder="1" applyAlignment="1">
      <alignment horizontal="right" vertical="center" wrapText="1" indent="2" readingOrder="1"/>
    </xf>
    <xf numFmtId="176" fontId="18" fillId="0" borderId="15" xfId="1" applyFont="1" applyBorder="1" applyAlignment="1">
      <alignment horizontal="right" vertical="center" wrapText="1" indent="2" readingOrder="1"/>
    </xf>
    <xf numFmtId="20" fontId="18" fillId="0" borderId="16" xfId="0" applyNumberFormat="1" applyFont="1" applyBorder="1" applyAlignment="1">
      <alignment horizontal="right" vertical="center" wrapText="1" indent="2" readingOrder="1"/>
    </xf>
    <xf numFmtId="20" fontId="18" fillId="0" borderId="17" xfId="0" applyNumberFormat="1" applyFont="1" applyBorder="1" applyAlignment="1">
      <alignment horizontal="right" vertical="center" wrapText="1" indent="2" readingOrder="1"/>
    </xf>
    <xf numFmtId="20" fontId="18" fillId="0" borderId="18" xfId="0" applyNumberFormat="1" applyFont="1" applyBorder="1" applyAlignment="1">
      <alignment horizontal="right" vertical="center" wrapText="1" indent="2" readingOrder="1"/>
    </xf>
    <xf numFmtId="20" fontId="18" fillId="0" borderId="67" xfId="0" applyNumberFormat="1" applyFont="1" applyBorder="1" applyAlignment="1">
      <alignment horizontal="center" vertical="center" wrapText="1" readingOrder="1"/>
    </xf>
    <xf numFmtId="0" fontId="18" fillId="0" borderId="19" xfId="0" applyFont="1" applyBorder="1" applyAlignment="1">
      <alignment horizontal="right" vertical="center" wrapText="1" indent="2" readingOrder="1"/>
    </xf>
    <xf numFmtId="0" fontId="18" fillId="0" borderId="20" xfId="0" applyFont="1" applyBorder="1" applyAlignment="1">
      <alignment horizontal="right" vertical="center" wrapText="1" indent="2" readingOrder="1"/>
    </xf>
    <xf numFmtId="0" fontId="18" fillId="0" borderId="68" xfId="0" applyFont="1" applyBorder="1" applyAlignment="1">
      <alignment horizontal="center" vertical="center" wrapText="1" readingOrder="1"/>
    </xf>
    <xf numFmtId="183" fontId="19" fillId="0" borderId="21" xfId="1" applyNumberFormat="1" applyFont="1" applyBorder="1" applyAlignment="1">
      <alignment horizontal="right" vertical="center" wrapText="1" indent="2" readingOrder="1"/>
    </xf>
    <xf numFmtId="20" fontId="20" fillId="0" borderId="67" xfId="0" applyNumberFormat="1" applyFont="1" applyBorder="1" applyAlignment="1">
      <alignment horizontal="center" vertical="center" wrapText="1" readingOrder="1"/>
    </xf>
    <xf numFmtId="0" fontId="18" fillId="0" borderId="53" xfId="0" applyFont="1" applyBorder="1" applyAlignment="1">
      <alignment horizontal="center" vertical="center" wrapText="1" readingOrder="1"/>
    </xf>
    <xf numFmtId="0" fontId="18" fillId="0" borderId="54" xfId="0" applyFont="1" applyBorder="1" applyAlignment="1">
      <alignment horizontal="center" vertical="center" wrapText="1" readingOrder="1"/>
    </xf>
    <xf numFmtId="0" fontId="18" fillId="0" borderId="55" xfId="0" applyFont="1" applyBorder="1" applyAlignment="1">
      <alignment horizontal="center" vertical="center" wrapText="1" readingOrder="1"/>
    </xf>
    <xf numFmtId="0" fontId="19" fillId="0" borderId="38" xfId="0" applyFont="1" applyBorder="1" applyAlignment="1">
      <alignment horizontal="left" vertical="center" wrapText="1" indent="5" readingOrder="1"/>
    </xf>
    <xf numFmtId="0" fontId="19" fillId="0" borderId="46" xfId="0" applyFont="1" applyBorder="1" applyAlignment="1">
      <alignment horizontal="left" vertical="center" wrapText="1" indent="5" readingOrder="1"/>
    </xf>
    <xf numFmtId="0" fontId="20" fillId="0" borderId="44" xfId="0" applyFont="1" applyBorder="1" applyAlignment="1">
      <alignment horizontal="center" vertical="center"/>
    </xf>
    <xf numFmtId="0" fontId="19" fillId="0" borderId="0" xfId="0" applyFont="1" applyAlignment="1">
      <alignment horizontal="left" vertical="center" wrapText="1" indent="5" readingOrder="1"/>
    </xf>
    <xf numFmtId="0" fontId="19" fillId="0" borderId="48" xfId="0" applyFont="1" applyBorder="1" applyAlignment="1">
      <alignment horizontal="left" vertical="center" wrapText="1" indent="5" readingOrder="1"/>
    </xf>
    <xf numFmtId="20" fontId="21" fillId="0" borderId="44" xfId="0" applyNumberFormat="1" applyFont="1" applyBorder="1" applyAlignment="1">
      <alignment horizontal="center" vertical="center"/>
    </xf>
    <xf numFmtId="0" fontId="18" fillId="0" borderId="32" xfId="0" applyFont="1" applyBorder="1" applyAlignment="1">
      <alignment horizontal="center" vertical="center" wrapText="1" readingOrder="1"/>
    </xf>
    <xf numFmtId="20" fontId="20" fillId="0" borderId="64" xfId="0" applyNumberFormat="1" applyFont="1" applyBorder="1" applyAlignment="1">
      <alignment horizontal="center" vertical="center" wrapText="1" readingOrder="1"/>
    </xf>
    <xf numFmtId="0" fontId="18" fillId="2" borderId="56" xfId="0" applyFont="1" applyFill="1" applyBorder="1" applyAlignment="1">
      <alignment horizontal="center" vertical="center" wrapText="1" readingOrder="1"/>
    </xf>
    <xf numFmtId="0" fontId="20" fillId="0" borderId="0" xfId="0" applyFont="1" applyAlignment="1">
      <alignment horizontal="center" vertical="center"/>
    </xf>
    <xf numFmtId="0" fontId="22" fillId="3" borderId="10" xfId="0" applyFont="1" applyFill="1" applyBorder="1" applyAlignment="1">
      <alignment horizontal="center" vertical="center"/>
    </xf>
    <xf numFmtId="0" fontId="21" fillId="0" borderId="15" xfId="0" applyFont="1" applyBorder="1" applyAlignment="1">
      <alignment horizontal="center" vertical="center"/>
    </xf>
    <xf numFmtId="0" fontId="20" fillId="0" borderId="14" xfId="0" applyFont="1" applyBorder="1" applyAlignment="1">
      <alignment horizontal="center" vertical="center"/>
    </xf>
    <xf numFmtId="0" fontId="23"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38" xfId="0" applyFont="1" applyBorder="1" applyAlignment="1">
      <alignment horizontal="center" vertical="center"/>
    </xf>
    <xf numFmtId="0" fontId="23" fillId="0" borderId="38" xfId="0" applyFont="1" applyBorder="1" applyAlignment="1">
      <alignment horizontal="center" vertical="center"/>
    </xf>
    <xf numFmtId="20" fontId="21" fillId="0" borderId="15" xfId="0" applyNumberFormat="1" applyFont="1" applyBorder="1" applyAlignment="1">
      <alignment horizontal="center" vertical="center"/>
    </xf>
    <xf numFmtId="0" fontId="20" fillId="0" borderId="10" xfId="0" applyFont="1" applyBorder="1" applyAlignment="1">
      <alignment horizontal="center" vertical="center"/>
    </xf>
    <xf numFmtId="0" fontId="23" fillId="0" borderId="10" xfId="0" applyFont="1" applyBorder="1" applyAlignment="1">
      <alignment horizontal="center" vertical="center"/>
    </xf>
    <xf numFmtId="0" fontId="18" fillId="0" borderId="24" xfId="0" applyFont="1" applyBorder="1" applyAlignment="1">
      <alignment horizontal="center" vertical="center" wrapText="1" readingOrder="1"/>
    </xf>
    <xf numFmtId="0" fontId="20" fillId="0" borderId="0" xfId="0" applyFont="1" applyAlignment="1">
      <alignment vertical="center"/>
    </xf>
    <xf numFmtId="0" fontId="24" fillId="0" borderId="0" xfId="0" applyFont="1" applyAlignment="1">
      <alignment vertical="center"/>
    </xf>
    <xf numFmtId="0" fontId="20" fillId="0" borderId="11" xfId="0" applyFont="1" applyBorder="1" applyAlignment="1">
      <alignment horizontal="center" vertical="center"/>
    </xf>
    <xf numFmtId="20" fontId="20" fillId="0" borderId="15" xfId="0" applyNumberFormat="1" applyFont="1" applyBorder="1" applyAlignment="1">
      <alignment horizontal="center" vertical="center"/>
    </xf>
    <xf numFmtId="0" fontId="23" fillId="0" borderId="14" xfId="0" applyFont="1" applyBorder="1" applyAlignment="1">
      <alignment horizontal="center" vertical="center" wrapText="1" readingOrder="1"/>
    </xf>
    <xf numFmtId="179" fontId="23" fillId="0" borderId="14" xfId="0" applyNumberFormat="1" applyFont="1" applyBorder="1" applyAlignment="1">
      <alignment horizontal="center" vertical="center"/>
    </xf>
    <xf numFmtId="0" fontId="20" fillId="0" borderId="14" xfId="0" applyFont="1" applyBorder="1" applyAlignment="1">
      <alignment vertical="center"/>
    </xf>
    <xf numFmtId="179" fontId="20" fillId="0" borderId="0" xfId="0" applyNumberFormat="1" applyFont="1" applyAlignment="1">
      <alignment horizontal="center" vertical="center"/>
    </xf>
    <xf numFmtId="180" fontId="23" fillId="0" borderId="38" xfId="0" applyNumberFormat="1" applyFont="1" applyBorder="1" applyAlignment="1">
      <alignment horizontal="center" vertical="center" wrapText="1" readingOrder="1"/>
    </xf>
    <xf numFmtId="179" fontId="23" fillId="0" borderId="38" xfId="0" applyNumberFormat="1" applyFont="1" applyBorder="1" applyAlignment="1">
      <alignment horizontal="center" vertical="center"/>
    </xf>
    <xf numFmtId="0" fontId="20" fillId="0" borderId="38" xfId="0" applyFont="1" applyBorder="1" applyAlignment="1">
      <alignment vertical="center"/>
    </xf>
    <xf numFmtId="180" fontId="20" fillId="0" borderId="10" xfId="0" applyNumberFormat="1" applyFont="1" applyBorder="1" applyAlignment="1">
      <alignment horizontal="center" vertical="center" wrapText="1" readingOrder="1"/>
    </xf>
    <xf numFmtId="179" fontId="23" fillId="0" borderId="10" xfId="0" applyNumberFormat="1" applyFont="1" applyBorder="1" applyAlignment="1">
      <alignment horizontal="center" vertical="center"/>
    </xf>
    <xf numFmtId="0" fontId="20" fillId="0" borderId="10" xfId="0" applyFont="1" applyBorder="1" applyAlignment="1">
      <alignment vertical="center"/>
    </xf>
    <xf numFmtId="181" fontId="23" fillId="0" borderId="10" xfId="0" applyNumberFormat="1" applyFont="1" applyBorder="1" applyAlignment="1">
      <alignment horizontal="center" vertical="center"/>
    </xf>
    <xf numFmtId="181" fontId="19" fillId="0" borderId="14" xfId="0" applyNumberFormat="1" applyFont="1" applyBorder="1" applyAlignment="1">
      <alignment horizontal="center" vertical="center" wrapText="1" readingOrder="1"/>
    </xf>
    <xf numFmtId="179" fontId="20" fillId="0" borderId="14" xfId="0" applyNumberFormat="1" applyFont="1" applyBorder="1" applyAlignment="1">
      <alignment horizontal="center" vertical="center"/>
    </xf>
    <xf numFmtId="0" fontId="23" fillId="0" borderId="14" xfId="0" applyFont="1" applyBorder="1" applyAlignment="1">
      <alignment vertical="center"/>
    </xf>
    <xf numFmtId="182" fontId="20" fillId="0" borderId="14" xfId="0" applyNumberFormat="1" applyFont="1" applyBorder="1" applyAlignment="1">
      <alignment vertical="center"/>
    </xf>
    <xf numFmtId="182" fontId="20" fillId="0" borderId="38" xfId="1" applyNumberFormat="1" applyFont="1" applyBorder="1" applyAlignment="1">
      <alignment horizontal="center" vertical="center"/>
    </xf>
    <xf numFmtId="1" fontId="20" fillId="0" borderId="38" xfId="0" applyNumberFormat="1" applyFont="1" applyBorder="1" applyAlignment="1">
      <alignment horizontal="center" vertical="center"/>
    </xf>
    <xf numFmtId="0" fontId="23" fillId="0" borderId="38" xfId="0" applyFont="1" applyBorder="1" applyAlignment="1">
      <alignment vertical="center"/>
    </xf>
    <xf numFmtId="182" fontId="20" fillId="0" borderId="38" xfId="0" applyNumberFormat="1" applyFont="1" applyBorder="1" applyAlignment="1">
      <alignment vertical="center"/>
    </xf>
    <xf numFmtId="182" fontId="20" fillId="0" borderId="10" xfId="1" applyNumberFormat="1" applyFont="1" applyBorder="1" applyAlignment="1">
      <alignment horizontal="center" vertical="center"/>
    </xf>
    <xf numFmtId="1" fontId="20" fillId="0" borderId="10" xfId="0" applyNumberFormat="1" applyFont="1" applyBorder="1" applyAlignment="1">
      <alignment horizontal="center" vertical="center"/>
    </xf>
    <xf numFmtId="0" fontId="23" fillId="0" borderId="10" xfId="0" applyFont="1" applyBorder="1" applyAlignment="1">
      <alignment vertical="center"/>
    </xf>
    <xf numFmtId="182" fontId="20" fillId="0" borderId="10" xfId="0" applyNumberFormat="1" applyFont="1" applyBorder="1" applyAlignment="1">
      <alignment vertical="center"/>
    </xf>
    <xf numFmtId="182" fontId="20" fillId="0" borderId="0" xfId="0" applyNumberFormat="1" applyFont="1" applyAlignment="1">
      <alignment vertical="center"/>
    </xf>
    <xf numFmtId="1" fontId="20" fillId="0" borderId="0" xfId="0" applyNumberFormat="1" applyFont="1" applyAlignment="1">
      <alignment horizontal="center" vertical="center"/>
    </xf>
    <xf numFmtId="182" fontId="20" fillId="0" borderId="14" xfId="1" applyNumberFormat="1" applyFont="1" applyBorder="1" applyAlignment="1">
      <alignment horizontal="center" vertical="center"/>
    </xf>
    <xf numFmtId="1" fontId="20" fillId="0" borderId="14" xfId="0" applyNumberFormat="1" applyFont="1" applyBorder="1" applyAlignment="1">
      <alignment horizontal="center" vertical="center"/>
    </xf>
    <xf numFmtId="0" fontId="24" fillId="0" borderId="38" xfId="0" applyFont="1" applyBorder="1" applyAlignment="1">
      <alignment vertical="center"/>
    </xf>
    <xf numFmtId="0" fontId="24" fillId="0" borderId="10" xfId="0" applyFont="1" applyBorder="1" applyAlignment="1">
      <alignment vertical="center"/>
    </xf>
    <xf numFmtId="0" fontId="24" fillId="0" borderId="14" xfId="0" applyFont="1" applyBorder="1" applyAlignment="1">
      <alignment vertical="center"/>
    </xf>
    <xf numFmtId="0" fontId="18" fillId="0" borderId="2" xfId="0" applyFont="1" applyBorder="1" applyAlignment="1">
      <alignment horizontal="left" vertical="center" wrapText="1" readingOrder="1"/>
    </xf>
    <xf numFmtId="0" fontId="18" fillId="0" borderId="3" xfId="0" applyFont="1" applyBorder="1" applyAlignment="1">
      <alignment horizontal="left" vertical="center" wrapText="1" readingOrder="1"/>
    </xf>
    <xf numFmtId="0" fontId="18" fillId="0" borderId="4" xfId="0" applyFont="1" applyBorder="1" applyAlignment="1">
      <alignment horizontal="left" vertical="center" wrapText="1" readingOrder="1"/>
    </xf>
    <xf numFmtId="0" fontId="18" fillId="0" borderId="5" xfId="0" applyFont="1" applyBorder="1" applyAlignment="1">
      <alignment horizontal="left" vertical="center" wrapText="1" readingOrder="1"/>
    </xf>
    <xf numFmtId="177" fontId="18" fillId="0" borderId="2" xfId="0" applyNumberFormat="1" applyFont="1" applyBorder="1" applyAlignment="1">
      <alignment horizontal="left" vertical="center" wrapText="1" readingOrder="1"/>
    </xf>
    <xf numFmtId="0" fontId="21" fillId="2" borderId="5" xfId="0" applyFont="1" applyFill="1" applyBorder="1" applyAlignment="1">
      <alignment horizontal="left" vertical="center" wrapText="1" readingOrder="1"/>
    </xf>
    <xf numFmtId="177" fontId="25" fillId="0" borderId="2" xfId="0" applyNumberFormat="1" applyFont="1" applyBorder="1" applyAlignment="1">
      <alignment horizontal="left" vertical="center" wrapText="1" readingOrder="1"/>
    </xf>
    <xf numFmtId="10" fontId="18" fillId="0" borderId="9" xfId="0" applyNumberFormat="1" applyFont="1" applyBorder="1" applyAlignment="1">
      <alignment horizontal="right" vertical="center" wrapText="1" readingOrder="1"/>
    </xf>
    <xf numFmtId="10" fontId="18" fillId="0" borderId="10" xfId="0" applyNumberFormat="1" applyFont="1" applyBorder="1" applyAlignment="1">
      <alignment horizontal="right" vertical="center" wrapText="1" readingOrder="1"/>
    </xf>
    <xf numFmtId="10" fontId="18" fillId="0" borderId="11" xfId="0" applyNumberFormat="1" applyFont="1" applyBorder="1" applyAlignment="1">
      <alignment horizontal="right" vertical="center" wrapText="1" readingOrder="1"/>
    </xf>
    <xf numFmtId="10" fontId="18" fillId="0" borderId="13" xfId="3" applyNumberFormat="1" applyFont="1" applyBorder="1" applyAlignment="1">
      <alignment horizontal="right" vertical="center" wrapText="1" readingOrder="1"/>
    </xf>
    <xf numFmtId="10" fontId="18" fillId="0" borderId="14" xfId="3" applyNumberFormat="1" applyFont="1" applyBorder="1" applyAlignment="1">
      <alignment horizontal="right" vertical="center" wrapText="1" readingOrder="1"/>
    </xf>
    <xf numFmtId="10" fontId="18" fillId="0" borderId="15" xfId="3" applyNumberFormat="1" applyFont="1" applyBorder="1" applyAlignment="1">
      <alignment horizontal="right" vertical="center" wrapText="1" readingOrder="1"/>
    </xf>
    <xf numFmtId="20" fontId="18" fillId="0" borderId="16" xfId="0" applyNumberFormat="1" applyFont="1" applyBorder="1" applyAlignment="1">
      <alignment horizontal="right" vertical="center" wrapText="1" readingOrder="1"/>
    </xf>
    <xf numFmtId="20" fontId="18" fillId="0" borderId="17" xfId="0" applyNumberFormat="1" applyFont="1" applyBorder="1" applyAlignment="1">
      <alignment horizontal="right" vertical="center" wrapText="1" readingOrder="1"/>
    </xf>
    <xf numFmtId="20" fontId="18" fillId="0" borderId="18" xfId="0" applyNumberFormat="1" applyFont="1" applyBorder="1" applyAlignment="1">
      <alignment horizontal="right" vertical="center" wrapText="1" readingOrder="1"/>
    </xf>
    <xf numFmtId="0" fontId="18" fillId="0" borderId="19" xfId="0" applyFont="1" applyBorder="1" applyAlignment="1">
      <alignment horizontal="right" vertical="center" wrapText="1" readingOrder="1"/>
    </xf>
    <xf numFmtId="0" fontId="18" fillId="0" borderId="20" xfId="0" applyFont="1" applyBorder="1" applyAlignment="1">
      <alignment horizontal="right" vertical="center" wrapText="1" readingOrder="1"/>
    </xf>
    <xf numFmtId="10" fontId="19" fillId="0" borderId="21" xfId="3" applyNumberFormat="1" applyFont="1" applyBorder="1" applyAlignment="1">
      <alignment horizontal="right" vertical="center" wrapText="1" readingOrder="1"/>
    </xf>
    <xf numFmtId="0" fontId="21" fillId="2" borderId="22" xfId="0" applyFont="1" applyFill="1" applyBorder="1" applyAlignment="1">
      <alignment horizontal="right" vertical="center" wrapText="1" readingOrder="1"/>
    </xf>
    <xf numFmtId="0" fontId="21" fillId="2" borderId="23" xfId="0" applyFont="1" applyFill="1" applyBorder="1" applyAlignment="1">
      <alignment horizontal="right" vertical="center" wrapText="1" readingOrder="1"/>
    </xf>
    <xf numFmtId="0" fontId="21" fillId="2" borderId="24" xfId="0" applyFont="1" applyFill="1" applyBorder="1" applyAlignment="1">
      <alignment horizontal="right" vertical="center" wrapText="1" readingOrder="1"/>
    </xf>
    <xf numFmtId="0" fontId="21" fillId="0" borderId="66" xfId="0" applyFont="1" applyBorder="1" applyAlignment="1">
      <alignment horizontal="center" vertical="center" wrapText="1" readingOrder="1"/>
    </xf>
    <xf numFmtId="178" fontId="18" fillId="0" borderId="13" xfId="3" applyNumberFormat="1" applyFont="1" applyBorder="1" applyAlignment="1">
      <alignment horizontal="right" vertical="center" wrapText="1" readingOrder="1"/>
    </xf>
    <xf numFmtId="178" fontId="18" fillId="0" borderId="14" xfId="3" applyNumberFormat="1" applyFont="1" applyBorder="1" applyAlignment="1">
      <alignment horizontal="right" vertical="center" wrapText="1" readingOrder="1"/>
    </xf>
    <xf numFmtId="178" fontId="18" fillId="0" borderId="15" xfId="3" applyNumberFormat="1" applyFont="1" applyBorder="1" applyAlignment="1">
      <alignment horizontal="right" vertical="center" wrapText="1" readingOrder="1"/>
    </xf>
    <xf numFmtId="10" fontId="18" fillId="0" borderId="52" xfId="0" applyNumberFormat="1" applyFont="1" applyBorder="1" applyAlignment="1">
      <alignment horizontal="right" vertical="center" wrapText="1" readingOrder="1"/>
    </xf>
    <xf numFmtId="10" fontId="18" fillId="0" borderId="53" xfId="0" applyNumberFormat="1" applyFont="1" applyBorder="1" applyAlignment="1">
      <alignment horizontal="right" vertical="center" wrapText="1" readingOrder="1"/>
    </xf>
    <xf numFmtId="10" fontId="18" fillId="0" borderId="56" xfId="0" applyNumberFormat="1" applyFont="1" applyBorder="1" applyAlignment="1">
      <alignment horizontal="right" vertical="center" wrapText="1" readingOrder="1"/>
    </xf>
    <xf numFmtId="0" fontId="18" fillId="0" borderId="69" xfId="0" applyFont="1" applyBorder="1" applyAlignment="1">
      <alignment horizontal="center" vertical="center" wrapText="1" readingOrder="1"/>
    </xf>
    <xf numFmtId="0" fontId="19" fillId="0" borderId="34" xfId="0" applyFont="1" applyBorder="1" applyAlignment="1">
      <alignment horizontal="left" vertical="center" wrapText="1" indent="5" readingOrder="1"/>
    </xf>
    <xf numFmtId="0" fontId="19" fillId="0" borderId="61" xfId="0" applyFont="1" applyBorder="1" applyAlignment="1">
      <alignment horizontal="left" vertical="center" wrapText="1" indent="5" readingOrder="1"/>
    </xf>
    <xf numFmtId="20" fontId="20" fillId="0" borderId="65" xfId="0" applyNumberFormat="1" applyFont="1" applyBorder="1" applyAlignment="1">
      <alignment horizontal="center" vertical="center" wrapText="1" readingOrder="1"/>
    </xf>
    <xf numFmtId="0" fontId="21" fillId="0" borderId="53" xfId="0" applyFont="1" applyBorder="1" applyAlignment="1">
      <alignment horizontal="center" vertical="center" wrapText="1" readingOrder="1"/>
    </xf>
    <xf numFmtId="0" fontId="21" fillId="0" borderId="54" xfId="0" applyFont="1" applyBorder="1" applyAlignment="1">
      <alignment horizontal="center" vertical="center" wrapText="1" readingOrder="1"/>
    </xf>
    <xf numFmtId="0" fontId="21" fillId="0" borderId="55" xfId="0" applyFont="1" applyBorder="1" applyAlignment="1">
      <alignment horizontal="center" vertical="center" wrapText="1" readingOrder="1"/>
    </xf>
    <xf numFmtId="0" fontId="24" fillId="0" borderId="14" xfId="0" applyFont="1" applyBorder="1" applyAlignment="1">
      <alignment horizontal="center" vertical="center"/>
    </xf>
    <xf numFmtId="0" fontId="20" fillId="0" borderId="0" xfId="0" applyFont="1"/>
    <xf numFmtId="0" fontId="20" fillId="0" borderId="18" xfId="0" applyFont="1" applyBorder="1" applyAlignment="1">
      <alignment horizontal="center" vertical="center"/>
    </xf>
    <xf numFmtId="0" fontId="19" fillId="0" borderId="0" xfId="0" applyFont="1"/>
    <xf numFmtId="0" fontId="21" fillId="2" borderId="56" xfId="0" applyFont="1" applyFill="1" applyBorder="1" applyAlignment="1">
      <alignment horizontal="center" vertical="center" wrapText="1" readingOrder="1"/>
    </xf>
    <xf numFmtId="0" fontId="26" fillId="0" borderId="0" xfId="0" applyFont="1" applyAlignment="1">
      <alignment horizontal="center" vertical="center"/>
    </xf>
    <xf numFmtId="0" fontId="25" fillId="2" borderId="5" xfId="0" applyFont="1" applyFill="1" applyBorder="1" applyAlignment="1">
      <alignment horizontal="left" vertical="center" wrapText="1" readingOrder="1"/>
    </xf>
    <xf numFmtId="0" fontId="24" fillId="0" borderId="0" xfId="0" applyFont="1" applyAlignment="1">
      <alignment horizontal="center" vertical="center"/>
    </xf>
    <xf numFmtId="0" fontId="25" fillId="0" borderId="2" xfId="0" applyFont="1" applyBorder="1" applyAlignment="1">
      <alignment horizontal="left" vertical="center" wrapText="1" readingOrder="1"/>
    </xf>
    <xf numFmtId="0" fontId="25" fillId="0" borderId="3" xfId="0" applyFont="1" applyBorder="1" applyAlignment="1">
      <alignment horizontal="left" vertical="center" wrapText="1" readingOrder="1"/>
    </xf>
    <xf numFmtId="0" fontId="25" fillId="0" borderId="4" xfId="0" applyFont="1" applyBorder="1" applyAlignment="1">
      <alignment horizontal="left" vertical="center" wrapText="1" readingOrder="1"/>
    </xf>
    <xf numFmtId="0" fontId="25" fillId="0" borderId="5" xfId="0" applyFont="1" applyBorder="1" applyAlignment="1">
      <alignment horizontal="left" vertical="center" wrapText="1" readingOrder="1"/>
    </xf>
    <xf numFmtId="177" fontId="25" fillId="0" borderId="39" xfId="0" applyNumberFormat="1" applyFont="1" applyBorder="1" applyAlignment="1">
      <alignment horizontal="left" vertical="center" wrapText="1" readingOrder="1"/>
    </xf>
    <xf numFmtId="176" fontId="18" fillId="0" borderId="13" xfId="1" applyFont="1" applyBorder="1" applyAlignment="1">
      <alignment horizontal="right" vertical="center" wrapText="1" readingOrder="1"/>
    </xf>
    <xf numFmtId="176" fontId="18" fillId="0" borderId="14" xfId="1" applyFont="1" applyBorder="1" applyAlignment="1">
      <alignment horizontal="right" vertical="center" wrapText="1" readingOrder="1"/>
    </xf>
    <xf numFmtId="176" fontId="18" fillId="0" borderId="15" xfId="1" applyFont="1" applyBorder="1" applyAlignment="1">
      <alignment horizontal="right" vertical="center" wrapText="1" readingOrder="1"/>
    </xf>
    <xf numFmtId="0" fontId="25" fillId="2" borderId="22" xfId="0" applyFont="1" applyFill="1" applyBorder="1" applyAlignment="1">
      <alignment horizontal="right" vertical="center" wrapText="1" readingOrder="1"/>
    </xf>
    <xf numFmtId="0" fontId="25" fillId="2" borderId="23" xfId="0" applyFont="1" applyFill="1" applyBorder="1" applyAlignment="1">
      <alignment horizontal="right" vertical="center" wrapText="1" readingOrder="1"/>
    </xf>
    <xf numFmtId="0" fontId="25" fillId="2" borderId="24" xfId="0" applyFont="1" applyFill="1" applyBorder="1" applyAlignment="1">
      <alignment horizontal="right" vertical="center" wrapText="1" readingOrder="1"/>
    </xf>
    <xf numFmtId="0" fontId="25" fillId="0" borderId="66" xfId="0" applyFont="1" applyBorder="1" applyAlignment="1">
      <alignment horizontal="center" vertical="center" wrapText="1" readingOrder="1"/>
    </xf>
    <xf numFmtId="10" fontId="25" fillId="0" borderId="9" xfId="0" applyNumberFormat="1" applyFont="1" applyBorder="1" applyAlignment="1">
      <alignment horizontal="right" vertical="center" wrapText="1" readingOrder="1"/>
    </xf>
    <xf numFmtId="10" fontId="25" fillId="0" borderId="10" xfId="0" applyNumberFormat="1" applyFont="1" applyBorder="1" applyAlignment="1">
      <alignment horizontal="right" vertical="center" wrapText="1" readingOrder="1"/>
    </xf>
    <xf numFmtId="10" fontId="25" fillId="0" borderId="11" xfId="0" applyNumberFormat="1" applyFont="1" applyBorder="1" applyAlignment="1">
      <alignment horizontal="right" vertical="center" wrapText="1" readingOrder="1"/>
    </xf>
    <xf numFmtId="0" fontId="25" fillId="0" borderId="67" xfId="0" applyFont="1" applyBorder="1" applyAlignment="1">
      <alignment horizontal="center" vertical="center" wrapText="1" readingOrder="1"/>
    </xf>
    <xf numFmtId="10" fontId="25" fillId="0" borderId="13" xfId="3" applyNumberFormat="1" applyFont="1" applyBorder="1" applyAlignment="1">
      <alignment horizontal="right" vertical="center" wrapText="1" readingOrder="1"/>
    </xf>
    <xf numFmtId="10" fontId="25" fillId="0" borderId="14" xfId="3" applyNumberFormat="1" applyFont="1" applyBorder="1" applyAlignment="1">
      <alignment horizontal="right" vertical="center" wrapText="1" readingOrder="1"/>
    </xf>
    <xf numFmtId="10" fontId="25" fillId="0" borderId="15" xfId="3" applyNumberFormat="1" applyFont="1" applyBorder="1" applyAlignment="1">
      <alignment horizontal="right" vertical="center" wrapText="1" readingOrder="1"/>
    </xf>
    <xf numFmtId="176" fontId="25" fillId="0" borderId="13" xfId="1" applyFont="1" applyBorder="1" applyAlignment="1">
      <alignment horizontal="right" vertical="center" wrapText="1" readingOrder="1"/>
    </xf>
    <xf numFmtId="176" fontId="25" fillId="0" borderId="14" xfId="1" applyFont="1" applyBorder="1" applyAlignment="1">
      <alignment horizontal="right" vertical="center" wrapText="1" readingOrder="1"/>
    </xf>
    <xf numFmtId="176" fontId="25" fillId="0" borderId="15" xfId="1" applyFont="1" applyBorder="1" applyAlignment="1">
      <alignment horizontal="right" vertical="center" wrapText="1" readingOrder="1"/>
    </xf>
    <xf numFmtId="20" fontId="25" fillId="0" borderId="16" xfId="0" applyNumberFormat="1" applyFont="1" applyBorder="1" applyAlignment="1">
      <alignment horizontal="right" vertical="center" wrapText="1" readingOrder="1"/>
    </xf>
    <xf numFmtId="20" fontId="25" fillId="0" borderId="17" xfId="0" applyNumberFormat="1" applyFont="1" applyBorder="1" applyAlignment="1">
      <alignment horizontal="right" vertical="center" wrapText="1" readingOrder="1"/>
    </xf>
    <xf numFmtId="20" fontId="25" fillId="0" borderId="18" xfId="0" applyNumberFormat="1" applyFont="1" applyBorder="1" applyAlignment="1">
      <alignment horizontal="right" vertical="center" wrapText="1" readingOrder="1"/>
    </xf>
    <xf numFmtId="20" fontId="25" fillId="0" borderId="67" xfId="0" applyNumberFormat="1" applyFont="1" applyBorder="1" applyAlignment="1">
      <alignment horizontal="center" vertical="center" wrapText="1" readingOrder="1"/>
    </xf>
    <xf numFmtId="0" fontId="25" fillId="0" borderId="19" xfId="0" applyFont="1" applyBorder="1" applyAlignment="1">
      <alignment horizontal="right" vertical="center" wrapText="1" readingOrder="1"/>
    </xf>
    <xf numFmtId="0" fontId="25" fillId="0" borderId="20" xfId="0" applyFont="1" applyBorder="1" applyAlignment="1">
      <alignment horizontal="right" vertical="center" wrapText="1" readingOrder="1"/>
    </xf>
    <xf numFmtId="0" fontId="25" fillId="0" borderId="68" xfId="0" applyFont="1" applyBorder="1" applyAlignment="1">
      <alignment horizontal="center" vertical="center" wrapText="1" readingOrder="1"/>
    </xf>
    <xf numFmtId="176" fontId="24" fillId="0" borderId="21" xfId="1" applyFont="1" applyBorder="1" applyAlignment="1">
      <alignment horizontal="right" vertical="center" wrapText="1" readingOrder="1"/>
    </xf>
    <xf numFmtId="176" fontId="24" fillId="0" borderId="40" xfId="1" applyFont="1" applyBorder="1" applyAlignment="1">
      <alignment horizontal="right"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readingOrder="1"/>
    </xf>
    <xf numFmtId="0" fontId="25" fillId="0" borderId="55" xfId="0" applyFont="1" applyBorder="1" applyAlignment="1">
      <alignment horizontal="center" vertical="center" wrapText="1" readingOrder="1"/>
    </xf>
    <xf numFmtId="0" fontId="24" fillId="0" borderId="38" xfId="0" applyFont="1" applyBorder="1" applyAlignment="1">
      <alignment horizontal="left" vertical="center" wrapText="1" indent="5" readingOrder="1"/>
    </xf>
    <xf numFmtId="0" fontId="24" fillId="0" borderId="46" xfId="0" applyFont="1" applyBorder="1" applyAlignment="1">
      <alignment horizontal="left" vertical="center" wrapText="1" indent="5" readingOrder="1"/>
    </xf>
    <xf numFmtId="0" fontId="24" fillId="0" borderId="44" xfId="0" applyFont="1" applyBorder="1" applyAlignment="1">
      <alignment horizontal="center" vertical="center"/>
    </xf>
    <xf numFmtId="0" fontId="24" fillId="0" borderId="0" xfId="0" applyFont="1" applyAlignment="1">
      <alignment horizontal="left" vertical="center" wrapText="1" indent="5" readingOrder="1"/>
    </xf>
    <xf numFmtId="0" fontId="24" fillId="0" borderId="48" xfId="0" applyFont="1" applyBorder="1" applyAlignment="1">
      <alignment horizontal="left" vertical="center" wrapText="1" indent="5" readingOrder="1"/>
    </xf>
    <xf numFmtId="20" fontId="25" fillId="0" borderId="44" xfId="0" applyNumberFormat="1" applyFont="1" applyBorder="1" applyAlignment="1">
      <alignment horizontal="center" vertical="center"/>
    </xf>
    <xf numFmtId="0" fontId="25" fillId="0" borderId="32" xfId="0" applyFont="1" applyBorder="1" applyAlignment="1">
      <alignment horizontal="center" vertical="center" wrapText="1" readingOrder="1"/>
    </xf>
    <xf numFmtId="20" fontId="24" fillId="0" borderId="64" xfId="0" applyNumberFormat="1" applyFont="1" applyBorder="1" applyAlignment="1">
      <alignment horizontal="center" vertical="center" wrapText="1" readingOrder="1"/>
    </xf>
    <xf numFmtId="0" fontId="24" fillId="0" borderId="34" xfId="0" applyFont="1" applyBorder="1" applyAlignment="1">
      <alignment horizontal="left" vertical="center" wrapText="1" indent="5" readingOrder="1"/>
    </xf>
    <xf numFmtId="0" fontId="24" fillId="0" borderId="61" xfId="0" applyFont="1" applyBorder="1" applyAlignment="1">
      <alignment horizontal="left" vertical="center" wrapText="1" indent="5" readingOrder="1"/>
    </xf>
    <xf numFmtId="20" fontId="24" fillId="0" borderId="65" xfId="0" applyNumberFormat="1" applyFont="1" applyBorder="1" applyAlignment="1">
      <alignment horizontal="center" vertical="center" wrapText="1" readingOrder="1"/>
    </xf>
    <xf numFmtId="184" fontId="23" fillId="0" borderId="14" xfId="0" applyNumberFormat="1" applyFont="1" applyBorder="1" applyAlignment="1">
      <alignment horizontal="center" vertical="center"/>
    </xf>
    <xf numFmtId="20" fontId="20" fillId="0" borderId="11" xfId="0" applyNumberFormat="1" applyFont="1" applyBorder="1" applyAlignment="1">
      <alignment horizontal="center" vertical="center"/>
    </xf>
    <xf numFmtId="0" fontId="25" fillId="2" borderId="56" xfId="0" applyFont="1" applyFill="1" applyBorder="1" applyAlignment="1">
      <alignment horizontal="center" vertical="center" wrapText="1" readingOrder="1"/>
    </xf>
    <xf numFmtId="0" fontId="25" fillId="3" borderId="10" xfId="0" applyFont="1" applyFill="1" applyBorder="1" applyAlignment="1">
      <alignment horizontal="center" vertical="center"/>
    </xf>
    <xf numFmtId="0" fontId="24" fillId="0" borderId="15" xfId="0" applyFont="1" applyBorder="1" applyAlignment="1">
      <alignment horizontal="center" vertical="center"/>
    </xf>
    <xf numFmtId="0" fontId="24" fillId="0" borderId="38" xfId="0" applyFont="1" applyBorder="1" applyAlignment="1">
      <alignment horizontal="center" vertical="center"/>
    </xf>
    <xf numFmtId="20" fontId="25" fillId="0" borderId="15" xfId="0" applyNumberFormat="1" applyFont="1" applyBorder="1" applyAlignment="1">
      <alignment horizontal="center" vertical="center"/>
    </xf>
    <xf numFmtId="0" fontId="24" fillId="0" borderId="10" xfId="0" applyFont="1" applyBorder="1" applyAlignment="1">
      <alignment horizontal="center" vertical="center"/>
    </xf>
    <xf numFmtId="0" fontId="25" fillId="0" borderId="24" xfId="0" applyFont="1" applyBorder="1" applyAlignment="1">
      <alignment horizontal="center" vertical="center" wrapText="1" readingOrder="1"/>
    </xf>
    <xf numFmtId="0" fontId="24" fillId="0" borderId="11" xfId="0" applyFont="1" applyBorder="1" applyAlignment="1">
      <alignment horizontal="center" vertical="center"/>
    </xf>
    <xf numFmtId="20" fontId="24" fillId="0" borderId="15" xfId="0" applyNumberFormat="1" applyFont="1" applyBorder="1" applyAlignment="1">
      <alignment horizontal="center" vertical="center"/>
    </xf>
    <xf numFmtId="2" fontId="24" fillId="0" borderId="14" xfId="0" applyNumberFormat="1" applyFont="1" applyBorder="1" applyAlignment="1">
      <alignment horizontal="center" vertical="center"/>
    </xf>
    <xf numFmtId="0" fontId="24" fillId="0" borderId="0" xfId="0" applyFont="1"/>
    <xf numFmtId="0" fontId="24" fillId="0" borderId="18" xfId="0" applyFont="1" applyBorder="1" applyAlignment="1">
      <alignment horizontal="center" vertical="center"/>
    </xf>
    <xf numFmtId="184" fontId="23" fillId="0" borderId="38" xfId="0" applyNumberFormat="1" applyFont="1" applyBorder="1" applyAlignment="1">
      <alignment horizontal="center" vertical="center"/>
    </xf>
    <xf numFmtId="184" fontId="23" fillId="0" borderId="10" xfId="0" applyNumberFormat="1" applyFont="1" applyBorder="1" applyAlignment="1">
      <alignment horizontal="center" vertical="center"/>
    </xf>
    <xf numFmtId="184" fontId="24" fillId="0" borderId="0" xfId="0" applyNumberFormat="1" applyFont="1" applyAlignment="1">
      <alignment horizontal="center" vertical="center"/>
    </xf>
    <xf numFmtId="181" fontId="23" fillId="0" borderId="14" xfId="0" applyNumberFormat="1" applyFont="1" applyBorder="1" applyAlignment="1">
      <alignment horizontal="center" vertical="center"/>
    </xf>
    <xf numFmtId="0" fontId="24" fillId="0" borderId="14" xfId="0" applyFont="1" applyBorder="1" applyAlignment="1">
      <alignment horizontal="center" vertical="center" wrapText="1" readingOrder="1"/>
    </xf>
    <xf numFmtId="179" fontId="24" fillId="0" borderId="14" xfId="0" applyNumberFormat="1" applyFont="1" applyBorder="1" applyAlignment="1">
      <alignment horizontal="center" vertical="center"/>
    </xf>
    <xf numFmtId="179" fontId="24" fillId="0" borderId="0" xfId="0" applyNumberFormat="1" applyFont="1" applyAlignment="1">
      <alignment horizontal="center" vertical="center"/>
    </xf>
    <xf numFmtId="180" fontId="24" fillId="0" borderId="38" xfId="0" applyNumberFormat="1" applyFont="1" applyBorder="1" applyAlignment="1">
      <alignment horizontal="center" vertical="center" wrapText="1" readingOrder="1"/>
    </xf>
    <xf numFmtId="179" fontId="24" fillId="0" borderId="38" xfId="0" applyNumberFormat="1" applyFont="1" applyBorder="1" applyAlignment="1">
      <alignment horizontal="center" vertical="center"/>
    </xf>
    <xf numFmtId="184" fontId="24" fillId="0" borderId="38" xfId="0" applyNumberFormat="1" applyFont="1" applyBorder="1" applyAlignment="1">
      <alignment horizontal="center" vertical="center"/>
    </xf>
    <xf numFmtId="180" fontId="24" fillId="0" borderId="10" xfId="0" applyNumberFormat="1" applyFont="1" applyBorder="1" applyAlignment="1">
      <alignment horizontal="center" vertical="center" wrapText="1" readingOrder="1"/>
    </xf>
    <xf numFmtId="179" fontId="24" fillId="0" borderId="10" xfId="0" applyNumberFormat="1" applyFont="1" applyBorder="1" applyAlignment="1">
      <alignment horizontal="center" vertical="center"/>
    </xf>
    <xf numFmtId="184" fontId="24" fillId="0" borderId="10" xfId="0" applyNumberFormat="1" applyFont="1" applyBorder="1" applyAlignment="1">
      <alignment horizontal="center" vertical="center"/>
    </xf>
    <xf numFmtId="181" fontId="24" fillId="0" borderId="10" xfId="0" applyNumberFormat="1" applyFont="1" applyBorder="1" applyAlignment="1">
      <alignment horizontal="center" vertical="center"/>
    </xf>
    <xf numFmtId="181" fontId="24" fillId="0" borderId="14" xfId="0" applyNumberFormat="1" applyFont="1" applyBorder="1" applyAlignment="1">
      <alignment horizontal="center" vertical="center" wrapText="1" readingOrder="1"/>
    </xf>
    <xf numFmtId="184" fontId="24" fillId="0" borderId="14" xfId="0" applyNumberFormat="1" applyFont="1" applyBorder="1" applyAlignment="1">
      <alignment horizontal="center" vertical="center"/>
    </xf>
    <xf numFmtId="0" fontId="23" fillId="0" borderId="38" xfId="0" applyFont="1" applyBorder="1" applyAlignment="1">
      <alignment horizontal="right" vertical="center"/>
    </xf>
    <xf numFmtId="183" fontId="23" fillId="0" borderId="10" xfId="1" applyNumberFormat="1" applyFont="1" applyBorder="1" applyAlignment="1">
      <alignment horizontal="right" vertical="center"/>
    </xf>
    <xf numFmtId="0" fontId="20" fillId="0" borderId="0" xfId="0" applyFont="1" applyAlignment="1">
      <alignment horizontal="right" vertical="center"/>
    </xf>
    <xf numFmtId="184" fontId="23" fillId="0" borderId="14" xfId="0" applyNumberFormat="1" applyFont="1" applyBorder="1" applyAlignment="1">
      <alignment horizontal="right" vertical="center"/>
    </xf>
    <xf numFmtId="183" fontId="23" fillId="0" borderId="10" xfId="1" applyNumberFormat="1" applyFont="1" applyBorder="1" applyAlignment="1">
      <alignment vertical="center"/>
    </xf>
    <xf numFmtId="182" fontId="24" fillId="0" borderId="14" xfId="0" applyNumberFormat="1" applyFont="1" applyBorder="1" applyAlignment="1">
      <alignment vertical="center"/>
    </xf>
    <xf numFmtId="182" fontId="24" fillId="0" borderId="38" xfId="1" applyNumberFormat="1" applyFont="1" applyBorder="1" applyAlignment="1">
      <alignment horizontal="center" vertical="center"/>
    </xf>
    <xf numFmtId="1" fontId="24" fillId="0" borderId="38" xfId="0" applyNumberFormat="1" applyFont="1" applyBorder="1" applyAlignment="1">
      <alignment horizontal="center" vertical="center"/>
    </xf>
    <xf numFmtId="0" fontId="24" fillId="0" borderId="38" xfId="0" applyFont="1" applyBorder="1" applyAlignment="1">
      <alignment horizontal="right" vertical="center"/>
    </xf>
    <xf numFmtId="182" fontId="24" fillId="0" borderId="38" xfId="0" applyNumberFormat="1" applyFont="1" applyBorder="1" applyAlignment="1">
      <alignment vertical="center"/>
    </xf>
    <xf numFmtId="182" fontId="24" fillId="0" borderId="10" xfId="1" applyNumberFormat="1" applyFont="1" applyBorder="1" applyAlignment="1">
      <alignment horizontal="center" vertical="center"/>
    </xf>
    <xf numFmtId="1" fontId="24" fillId="0" borderId="10" xfId="0" applyNumberFormat="1" applyFont="1" applyBorder="1" applyAlignment="1">
      <alignment horizontal="center" vertical="center"/>
    </xf>
    <xf numFmtId="183" fontId="24" fillId="0" borderId="10" xfId="1" applyNumberFormat="1" applyFont="1" applyBorder="1" applyAlignment="1">
      <alignment horizontal="right" vertical="center"/>
    </xf>
    <xf numFmtId="182" fontId="24" fillId="0" borderId="10" xfId="0" applyNumberFormat="1" applyFont="1" applyBorder="1" applyAlignment="1">
      <alignment vertical="center"/>
    </xf>
    <xf numFmtId="182" fontId="24" fillId="0" borderId="0" xfId="0" applyNumberFormat="1" applyFont="1" applyAlignment="1">
      <alignment vertical="center"/>
    </xf>
    <xf numFmtId="1" fontId="24" fillId="0" borderId="0" xfId="0" applyNumberFormat="1" applyFont="1" applyAlignment="1">
      <alignment horizontal="center" vertical="center"/>
    </xf>
    <xf numFmtId="0" fontId="24" fillId="0" borderId="0" xfId="0" applyFont="1" applyAlignment="1">
      <alignment horizontal="right" vertical="center"/>
    </xf>
    <xf numFmtId="182" fontId="24" fillId="0" borderId="14" xfId="1" applyNumberFormat="1" applyFont="1" applyBorder="1" applyAlignment="1">
      <alignment horizontal="center" vertical="center"/>
    </xf>
    <xf numFmtId="1" fontId="24" fillId="0" borderId="14" xfId="0" applyNumberFormat="1" applyFont="1" applyBorder="1" applyAlignment="1">
      <alignment horizontal="center" vertical="center"/>
    </xf>
    <xf numFmtId="184" fontId="24" fillId="0" borderId="14" xfId="0" applyNumberFormat="1" applyFont="1" applyBorder="1" applyAlignment="1">
      <alignment horizontal="right" vertical="center"/>
    </xf>
    <xf numFmtId="177" fontId="18" fillId="0" borderId="39" xfId="0" applyNumberFormat="1" applyFont="1" applyBorder="1" applyAlignment="1">
      <alignment horizontal="left" vertical="center" wrapText="1" readingOrder="1"/>
    </xf>
    <xf numFmtId="0" fontId="21" fillId="0" borderId="2" xfId="0" applyFont="1" applyBorder="1" applyAlignment="1">
      <alignment horizontal="left" vertical="center" wrapText="1" readingOrder="1"/>
    </xf>
    <xf numFmtId="0" fontId="21" fillId="0" borderId="3" xfId="0" applyFont="1" applyBorder="1" applyAlignment="1">
      <alignment horizontal="left" vertical="center" wrapText="1" readingOrder="1"/>
    </xf>
    <xf numFmtId="0" fontId="21" fillId="0" borderId="4" xfId="0" applyFont="1" applyBorder="1" applyAlignment="1">
      <alignment horizontal="left" vertical="center" wrapText="1" readingOrder="1"/>
    </xf>
    <xf numFmtId="0" fontId="21" fillId="0" borderId="5" xfId="0" applyFont="1" applyBorder="1" applyAlignment="1">
      <alignment horizontal="left" vertical="center" wrapText="1" readingOrder="1"/>
    </xf>
    <xf numFmtId="177" fontId="21" fillId="0" borderId="2" xfId="0" applyNumberFormat="1" applyFont="1" applyBorder="1" applyAlignment="1">
      <alignment horizontal="left" vertical="center" wrapText="1" readingOrder="1"/>
    </xf>
    <xf numFmtId="177" fontId="21" fillId="0" borderId="39" xfId="0" applyNumberFormat="1" applyFont="1" applyBorder="1" applyAlignment="1">
      <alignment horizontal="left" vertical="center" wrapText="1" readingOrder="1"/>
    </xf>
    <xf numFmtId="178" fontId="19" fillId="0" borderId="21" xfId="3" applyNumberFormat="1" applyFont="1" applyBorder="1" applyAlignment="1">
      <alignment horizontal="right" vertical="center" wrapText="1" readingOrder="1"/>
    </xf>
    <xf numFmtId="20" fontId="20" fillId="0" borderId="57" xfId="0" applyNumberFormat="1" applyFont="1" applyBorder="1" applyAlignment="1">
      <alignment horizontal="center" vertical="center"/>
    </xf>
    <xf numFmtId="178" fontId="19" fillId="0" borderId="40" xfId="3" applyNumberFormat="1" applyFont="1" applyBorder="1" applyAlignment="1">
      <alignment horizontal="right" vertical="center" wrapText="1" readingOrder="1"/>
    </xf>
    <xf numFmtId="10" fontId="19" fillId="0" borderId="40" xfId="3" applyNumberFormat="1" applyFont="1" applyBorder="1" applyAlignment="1">
      <alignment horizontal="right" vertical="center" wrapText="1" readingOrder="1"/>
    </xf>
    <xf numFmtId="10" fontId="21" fillId="0" borderId="9" xfId="0" applyNumberFormat="1" applyFont="1" applyBorder="1" applyAlignment="1">
      <alignment horizontal="right" vertical="center" wrapText="1" readingOrder="1"/>
    </xf>
    <xf numFmtId="10" fontId="21" fillId="0" borderId="10" xfId="0" applyNumberFormat="1" applyFont="1" applyBorder="1" applyAlignment="1">
      <alignment horizontal="right" vertical="center" wrapText="1" readingOrder="1"/>
    </xf>
    <xf numFmtId="10" fontId="21" fillId="0" borderId="11" xfId="0" applyNumberFormat="1" applyFont="1" applyBorder="1" applyAlignment="1">
      <alignment horizontal="right" vertical="center" wrapText="1" readingOrder="1"/>
    </xf>
    <xf numFmtId="10" fontId="21" fillId="0" borderId="13" xfId="3" applyNumberFormat="1" applyFont="1" applyBorder="1" applyAlignment="1">
      <alignment horizontal="right" vertical="center" wrapText="1" readingOrder="1"/>
    </xf>
    <xf numFmtId="10" fontId="21" fillId="0" borderId="14" xfId="3" applyNumberFormat="1" applyFont="1" applyBorder="1" applyAlignment="1">
      <alignment horizontal="right" vertical="center" wrapText="1" readingOrder="1"/>
    </xf>
    <xf numFmtId="10" fontId="21" fillId="0" borderId="15" xfId="3" applyNumberFormat="1" applyFont="1" applyBorder="1" applyAlignment="1">
      <alignment horizontal="right" vertical="center" wrapText="1" readingOrder="1"/>
    </xf>
    <xf numFmtId="0" fontId="21" fillId="0" borderId="67" xfId="0" applyFont="1" applyBorder="1" applyAlignment="1">
      <alignment horizontal="center" vertical="center" wrapText="1" readingOrder="1"/>
    </xf>
    <xf numFmtId="20" fontId="21" fillId="0" borderId="16" xfId="0" applyNumberFormat="1" applyFont="1" applyBorder="1" applyAlignment="1">
      <alignment horizontal="right" vertical="center" wrapText="1" readingOrder="1"/>
    </xf>
    <xf numFmtId="20" fontId="21" fillId="0" borderId="17" xfId="0" applyNumberFormat="1" applyFont="1" applyBorder="1" applyAlignment="1">
      <alignment horizontal="right" vertical="center" wrapText="1" readingOrder="1"/>
    </xf>
    <xf numFmtId="20" fontId="21" fillId="0" borderId="18" xfId="0" applyNumberFormat="1" applyFont="1" applyBorder="1" applyAlignment="1">
      <alignment horizontal="right" vertical="center" wrapText="1" readingOrder="1"/>
    </xf>
    <xf numFmtId="0" fontId="21" fillId="0" borderId="19" xfId="0" applyFont="1" applyBorder="1" applyAlignment="1">
      <alignment horizontal="right" vertical="center" wrapText="1" readingOrder="1"/>
    </xf>
    <xf numFmtId="0" fontId="21" fillId="0" borderId="20" xfId="0" applyFont="1" applyBorder="1" applyAlignment="1">
      <alignment horizontal="right" vertical="center" wrapText="1" readingOrder="1"/>
    </xf>
    <xf numFmtId="0" fontId="21" fillId="0" borderId="68" xfId="0" applyFont="1" applyBorder="1" applyAlignment="1">
      <alignment horizontal="center" vertical="center" wrapText="1" readingOrder="1"/>
    </xf>
    <xf numFmtId="20" fontId="20" fillId="0" borderId="70" xfId="0" applyNumberFormat="1" applyFont="1" applyBorder="1" applyAlignment="1">
      <alignment horizontal="center" vertical="center" wrapText="1" readingOrder="1"/>
    </xf>
    <xf numFmtId="183" fontId="18" fillId="0" borderId="13" xfId="1" applyNumberFormat="1" applyFont="1" applyBorder="1" applyAlignment="1">
      <alignment horizontal="right" vertical="center" wrapText="1" readingOrder="1"/>
    </xf>
    <xf numFmtId="183" fontId="18" fillId="0" borderId="14" xfId="1" applyNumberFormat="1" applyFont="1" applyBorder="1" applyAlignment="1">
      <alignment horizontal="right" vertical="center" wrapText="1" readingOrder="1"/>
    </xf>
    <xf numFmtId="183" fontId="18" fillId="0" borderId="15" xfId="1" applyNumberFormat="1" applyFont="1" applyBorder="1" applyAlignment="1">
      <alignment horizontal="right" vertical="center" wrapText="1" readingOrder="1"/>
    </xf>
    <xf numFmtId="183" fontId="19" fillId="0" borderId="21" xfId="1" applyNumberFormat="1" applyFont="1" applyBorder="1" applyAlignment="1">
      <alignment horizontal="right" vertical="center" wrapText="1" readingOrder="1"/>
    </xf>
    <xf numFmtId="0" fontId="20" fillId="0" borderId="38" xfId="0" applyFont="1" applyBorder="1" applyAlignment="1">
      <alignment horizontal="left" vertical="center" wrapText="1" indent="5" readingOrder="1"/>
    </xf>
    <xf numFmtId="0" fontId="20" fillId="0" borderId="46" xfId="0" applyFont="1" applyBorder="1" applyAlignment="1">
      <alignment horizontal="left" vertical="center" wrapText="1" indent="5" readingOrder="1"/>
    </xf>
    <xf numFmtId="0" fontId="20" fillId="0" borderId="0" xfId="0" applyFont="1" applyAlignment="1">
      <alignment horizontal="left" vertical="center" wrapText="1" indent="5" readingOrder="1"/>
    </xf>
    <xf numFmtId="0" fontId="20" fillId="0" borderId="48" xfId="0" applyFont="1" applyBorder="1" applyAlignment="1">
      <alignment horizontal="left" vertical="center" wrapText="1" indent="5" readingOrder="1"/>
    </xf>
    <xf numFmtId="0" fontId="21" fillId="0" borderId="32" xfId="0" applyFont="1" applyBorder="1" applyAlignment="1">
      <alignment horizontal="center" vertical="center" wrapText="1" readingOrder="1"/>
    </xf>
    <xf numFmtId="0" fontId="20" fillId="0" borderId="34" xfId="0" applyFont="1" applyBorder="1" applyAlignment="1">
      <alignment horizontal="left" vertical="center" wrapText="1" indent="5" readingOrder="1"/>
    </xf>
    <xf numFmtId="0" fontId="20" fillId="0" borderId="61" xfId="0" applyFont="1" applyBorder="1" applyAlignment="1">
      <alignment horizontal="left" vertical="center" wrapText="1" indent="5" readingOrder="1"/>
    </xf>
    <xf numFmtId="2" fontId="23" fillId="0" borderId="14" xfId="0" applyNumberFormat="1" applyFont="1" applyBorder="1" applyAlignment="1">
      <alignment horizontal="center" vertical="center"/>
    </xf>
    <xf numFmtId="0" fontId="21" fillId="0" borderId="24" xfId="0" applyFont="1" applyBorder="1" applyAlignment="1">
      <alignment horizontal="center" vertical="center" wrapText="1" readingOrder="1"/>
    </xf>
    <xf numFmtId="183" fontId="23" fillId="0" borderId="38" xfId="1" applyNumberFormat="1" applyFont="1" applyBorder="1" applyAlignment="1">
      <alignment vertical="center"/>
    </xf>
    <xf numFmtId="183" fontId="20" fillId="0" borderId="14" xfId="0" applyNumberFormat="1" applyFont="1" applyBorder="1" applyAlignment="1">
      <alignment vertical="center"/>
    </xf>
    <xf numFmtId="177" fontId="18" fillId="4" borderId="2" xfId="0" applyNumberFormat="1" applyFont="1" applyFill="1" applyBorder="1" applyAlignment="1">
      <alignment horizontal="left" vertical="center" wrapText="1" indent="1" readingOrder="1"/>
    </xf>
    <xf numFmtId="183" fontId="19" fillId="0" borderId="40" xfId="1" applyNumberFormat="1" applyFont="1" applyBorder="1" applyAlignment="1">
      <alignment horizontal="right" vertical="center" wrapText="1" readingOrder="1"/>
    </xf>
    <xf numFmtId="178" fontId="18" fillId="0" borderId="13" xfId="3" applyNumberFormat="1" applyFont="1" applyBorder="1" applyAlignment="1">
      <alignment horizontal="right" vertical="center" wrapText="1" indent="2" readingOrder="1"/>
    </xf>
    <xf numFmtId="178" fontId="18" fillId="0" borderId="14" xfId="3" applyNumberFormat="1" applyFont="1" applyBorder="1" applyAlignment="1">
      <alignment horizontal="right" vertical="center" wrapText="1" indent="2" readingOrder="1"/>
    </xf>
    <xf numFmtId="178" fontId="18" fillId="0" borderId="15" xfId="3" applyNumberFormat="1" applyFont="1" applyBorder="1" applyAlignment="1">
      <alignment horizontal="right" vertical="center" wrapText="1" indent="2" readingOrder="1"/>
    </xf>
    <xf numFmtId="20" fontId="27" fillId="0" borderId="16" xfId="0" applyNumberFormat="1" applyFont="1" applyBorder="1" applyAlignment="1">
      <alignment horizontal="right" vertical="center" wrapText="1" indent="2" readingOrder="1"/>
    </xf>
    <xf numFmtId="20" fontId="27" fillId="0" borderId="17" xfId="0" applyNumberFormat="1" applyFont="1" applyBorder="1" applyAlignment="1">
      <alignment horizontal="right" vertical="center" wrapText="1" indent="2" readingOrder="1"/>
    </xf>
    <xf numFmtId="20" fontId="27" fillId="0" borderId="18" xfId="0" applyNumberFormat="1" applyFont="1" applyBorder="1" applyAlignment="1">
      <alignment horizontal="right" vertical="center" wrapText="1" indent="2" readingOrder="1"/>
    </xf>
    <xf numFmtId="178" fontId="19" fillId="0" borderId="21" xfId="3" applyNumberFormat="1" applyFont="1" applyBorder="1" applyAlignment="1">
      <alignment horizontal="right" vertical="center" wrapText="1" indent="2" readingOrder="1"/>
    </xf>
    <xf numFmtId="10" fontId="19" fillId="0" borderId="21" xfId="3" applyNumberFormat="1" applyFont="1" applyBorder="1" applyAlignment="1">
      <alignment horizontal="right" vertical="center" wrapText="1" indent="2" readingOrder="1"/>
    </xf>
    <xf numFmtId="176" fontId="19" fillId="0" borderId="21" xfId="3" applyNumberFormat="1" applyFont="1" applyBorder="1" applyAlignment="1">
      <alignment horizontal="right" vertical="center" wrapText="1" readingOrder="1"/>
    </xf>
    <xf numFmtId="176" fontId="19" fillId="0" borderId="40" xfId="3" applyNumberFormat="1" applyFont="1" applyBorder="1" applyAlignment="1">
      <alignment horizontal="right" vertical="center" wrapText="1" readingOrder="1"/>
    </xf>
    <xf numFmtId="0" fontId="4" fillId="0" borderId="53" xfId="0" applyFont="1" applyBorder="1" applyAlignment="1">
      <alignment horizontal="center" vertical="center" wrapText="1" readingOrder="1"/>
    </xf>
    <xf numFmtId="0" fontId="4" fillId="0" borderId="56" xfId="0" applyFont="1" applyBorder="1" applyAlignment="1">
      <alignment horizontal="center" vertical="center" wrapText="1" readingOrder="1"/>
    </xf>
    <xf numFmtId="0" fontId="18" fillId="0" borderId="71" xfId="0" applyFont="1" applyBorder="1" applyAlignment="1">
      <alignment horizontal="center" vertical="center" wrapText="1" readingOrder="1"/>
    </xf>
    <xf numFmtId="0" fontId="12" fillId="0" borderId="72" xfId="0" applyFont="1" applyBorder="1" applyAlignment="1">
      <alignment horizontal="left" vertical="center" wrapText="1" indent="5" readingOrder="1"/>
    </xf>
    <xf numFmtId="0" fontId="20" fillId="0" borderId="50" xfId="0" applyFont="1" applyBorder="1" applyAlignment="1">
      <alignment horizontal="center" vertical="center"/>
    </xf>
    <xf numFmtId="0" fontId="12" fillId="0" borderId="31" xfId="0" applyFont="1" applyBorder="1" applyAlignment="1">
      <alignment horizontal="left" vertical="center" wrapText="1" indent="5" readingOrder="1"/>
    </xf>
    <xf numFmtId="20" fontId="21" fillId="0" borderId="50" xfId="0" applyNumberFormat="1" applyFont="1" applyBorder="1" applyAlignment="1">
      <alignment horizontal="center" vertical="center"/>
    </xf>
    <xf numFmtId="0" fontId="18" fillId="0" borderId="73" xfId="0" applyFont="1" applyBorder="1" applyAlignment="1">
      <alignment horizontal="center" vertical="center" wrapText="1" readingOrder="1"/>
    </xf>
    <xf numFmtId="20" fontId="20" fillId="0" borderId="50" xfId="0" applyNumberFormat="1" applyFont="1" applyBorder="1" applyAlignment="1">
      <alignment horizontal="center" vertical="center" wrapText="1" readingOrder="1"/>
    </xf>
    <xf numFmtId="0" fontId="12" fillId="0" borderId="35" xfId="0" applyFont="1" applyBorder="1" applyAlignment="1">
      <alignment horizontal="left" vertical="center" wrapText="1" indent="5" readingOrder="1"/>
    </xf>
    <xf numFmtId="20" fontId="20" fillId="0" borderId="74" xfId="0" applyNumberFormat="1" applyFont="1" applyBorder="1" applyAlignment="1">
      <alignment horizontal="center" vertical="center" wrapText="1" readingOrder="1"/>
    </xf>
    <xf numFmtId="0" fontId="18" fillId="2" borderId="56" xfId="0" applyFont="1" applyFill="1" applyBorder="1" applyAlignment="1">
      <alignment horizontal="left" vertical="center" wrapText="1" readingOrder="1"/>
    </xf>
    <xf numFmtId="0" fontId="21" fillId="0" borderId="15" xfId="0" applyFont="1" applyBorder="1" applyAlignment="1">
      <alignment horizontal="left" vertical="center"/>
    </xf>
    <xf numFmtId="0" fontId="20" fillId="0" borderId="15" xfId="0" applyFont="1" applyBorder="1" applyAlignment="1">
      <alignment horizontal="left" vertical="center"/>
    </xf>
    <xf numFmtId="20" fontId="21" fillId="0" borderId="15" xfId="0" applyNumberFormat="1" applyFont="1" applyBorder="1" applyAlignment="1">
      <alignment horizontal="left" vertical="center"/>
    </xf>
    <xf numFmtId="0" fontId="18" fillId="0" borderId="24" xfId="0" applyFont="1" applyBorder="1" applyAlignment="1">
      <alignment horizontal="left" vertical="center" wrapText="1" readingOrder="1"/>
    </xf>
    <xf numFmtId="0" fontId="20" fillId="0" borderId="11" xfId="0" applyFont="1" applyBorder="1" applyAlignment="1">
      <alignment horizontal="left" vertical="center"/>
    </xf>
    <xf numFmtId="20" fontId="20" fillId="0" borderId="15" xfId="0" applyNumberFormat="1" applyFont="1" applyBorder="1" applyAlignment="1">
      <alignment horizontal="left" vertical="center"/>
    </xf>
    <xf numFmtId="0" fontId="20" fillId="0" borderId="18" xfId="0" applyFont="1" applyBorder="1" applyAlignment="1">
      <alignment horizontal="left" vertical="center"/>
    </xf>
    <xf numFmtId="0" fontId="21" fillId="2" borderId="56" xfId="0" applyFont="1" applyFill="1" applyBorder="1" applyAlignment="1">
      <alignment horizontal="left" vertical="center" wrapText="1" readingOrder="1"/>
    </xf>
    <xf numFmtId="176" fontId="19" fillId="0" borderId="21" xfId="1" applyFont="1" applyBorder="1" applyAlignment="1">
      <alignment horizontal="right" vertical="center" wrapText="1" indent="2" readingOrder="1"/>
    </xf>
    <xf numFmtId="20" fontId="23" fillId="0" borderId="67" xfId="0" applyNumberFormat="1" applyFont="1" applyBorder="1" applyAlignment="1">
      <alignment horizontal="center" vertical="center" wrapText="1" readingOrder="1"/>
    </xf>
    <xf numFmtId="176" fontId="19" fillId="0" borderId="40" xfId="1" applyFont="1" applyBorder="1" applyAlignment="1">
      <alignment horizontal="right" vertical="center" wrapText="1" indent="2" readingOrder="1"/>
    </xf>
    <xf numFmtId="20" fontId="20" fillId="0" borderId="11" xfId="0" applyNumberFormat="1" applyFont="1" applyBorder="1" applyAlignment="1">
      <alignment horizontal="left" vertical="center"/>
    </xf>
    <xf numFmtId="176" fontId="20" fillId="0" borderId="21" xfId="3" applyNumberFormat="1" applyFont="1" applyBorder="1" applyAlignment="1">
      <alignment horizontal="right" vertical="center" wrapText="1" readingOrder="1"/>
    </xf>
    <xf numFmtId="176" fontId="20" fillId="0" borderId="40" xfId="3" applyNumberFormat="1" applyFont="1" applyBorder="1" applyAlignment="1">
      <alignment horizontal="right" vertical="center" wrapText="1" readingOrder="1"/>
    </xf>
    <xf numFmtId="10" fontId="21" fillId="0" borderId="13" xfId="1" applyNumberFormat="1" applyFont="1" applyBorder="1" applyAlignment="1">
      <alignment horizontal="right" vertical="center" wrapText="1" readingOrder="1"/>
    </xf>
    <xf numFmtId="176" fontId="21" fillId="0" borderId="14" xfId="1" applyFont="1" applyBorder="1" applyAlignment="1">
      <alignment horizontal="right" vertical="center" wrapText="1" readingOrder="1"/>
    </xf>
    <xf numFmtId="176" fontId="21" fillId="0" borderId="15" xfId="1" applyFont="1" applyBorder="1" applyAlignment="1">
      <alignment horizontal="right" vertical="center" wrapText="1" readingOrder="1"/>
    </xf>
    <xf numFmtId="178" fontId="20" fillId="0" borderId="21" xfId="3" applyNumberFormat="1" applyFont="1" applyBorder="1" applyAlignment="1">
      <alignment horizontal="right" vertical="center" wrapText="1" readingOrder="1"/>
    </xf>
    <xf numFmtId="178" fontId="20" fillId="0" borderId="40" xfId="3" applyNumberFormat="1" applyFont="1" applyBorder="1" applyAlignment="1">
      <alignment horizontal="right" vertical="center" wrapText="1" readingOrder="1"/>
    </xf>
    <xf numFmtId="0" fontId="21" fillId="0" borderId="24" xfId="0" applyFont="1" applyBorder="1" applyAlignment="1">
      <alignment horizontal="left" vertical="center" wrapText="1" readingOrder="1"/>
    </xf>
    <xf numFmtId="2" fontId="20" fillId="0" borderId="14" xfId="0" applyNumberFormat="1" applyFont="1" applyBorder="1" applyAlignment="1">
      <alignment horizontal="center" vertical="center"/>
    </xf>
    <xf numFmtId="181" fontId="20" fillId="0" borderId="14" xfId="0" applyNumberFormat="1" applyFont="1" applyBorder="1" applyAlignment="1">
      <alignment horizontal="center" vertical="center" wrapText="1" readingOrder="1"/>
    </xf>
    <xf numFmtId="184" fontId="20" fillId="0" borderId="14" xfId="0" applyNumberFormat="1" applyFont="1" applyBorder="1" applyAlignment="1">
      <alignment horizontal="center" vertical="center"/>
    </xf>
    <xf numFmtId="184" fontId="20" fillId="0" borderId="14" xfId="0" applyNumberFormat="1" applyFont="1" applyBorder="1" applyAlignment="1">
      <alignment horizontal="right" vertical="center"/>
    </xf>
    <xf numFmtId="176" fontId="3" fillId="0" borderId="13" xfId="1" applyFont="1" applyBorder="1" applyAlignment="1">
      <alignment horizontal="right" vertical="center" wrapText="1" indent="2" readingOrder="1"/>
    </xf>
    <xf numFmtId="176" fontId="3" fillId="0" borderId="14" xfId="1" applyFont="1" applyBorder="1" applyAlignment="1">
      <alignment horizontal="right" vertical="center" wrapText="1" indent="2" readingOrder="1"/>
    </xf>
    <xf numFmtId="176" fontId="3" fillId="0" borderId="15" xfId="1" applyFont="1" applyBorder="1" applyAlignment="1">
      <alignment horizontal="right" vertical="center" wrapText="1" indent="2" readingOrder="1"/>
    </xf>
    <xf numFmtId="20" fontId="3" fillId="0" borderId="16" xfId="0" applyNumberFormat="1" applyFont="1" applyBorder="1" applyAlignment="1">
      <alignment horizontal="right" vertical="center" wrapText="1" indent="2" readingOrder="1"/>
    </xf>
    <xf numFmtId="20" fontId="3" fillId="0" borderId="17" xfId="0" applyNumberFormat="1" applyFont="1" applyBorder="1" applyAlignment="1">
      <alignment horizontal="right" vertical="center" wrapText="1" indent="2" readingOrder="1"/>
    </xf>
    <xf numFmtId="20" fontId="3" fillId="0" borderId="18" xfId="0" applyNumberFormat="1" applyFont="1" applyBorder="1" applyAlignment="1">
      <alignment horizontal="right" vertical="center" wrapText="1" indent="2" readingOrder="1"/>
    </xf>
    <xf numFmtId="176" fontId="5" fillId="0" borderId="21" xfId="1" applyFont="1" applyBorder="1" applyAlignment="1">
      <alignment horizontal="right" vertical="center" wrapText="1" indent="2" readingOrder="1"/>
    </xf>
    <xf numFmtId="178" fontId="3" fillId="0" borderId="13" xfId="3" applyNumberFormat="1" applyFont="1" applyBorder="1" applyAlignment="1">
      <alignment horizontal="right" vertical="center" wrapText="1" indent="2" readingOrder="1"/>
    </xf>
    <xf numFmtId="178" fontId="3" fillId="0" borderId="14" xfId="3" applyNumberFormat="1" applyFont="1" applyBorder="1" applyAlignment="1">
      <alignment horizontal="right" vertical="center" wrapText="1" indent="2" readingOrder="1"/>
    </xf>
    <xf numFmtId="178" fontId="3" fillId="0" borderId="15" xfId="3" applyNumberFormat="1" applyFont="1" applyBorder="1" applyAlignment="1">
      <alignment horizontal="right" vertical="center" wrapText="1" indent="2" readingOrder="1"/>
    </xf>
    <xf numFmtId="178" fontId="5" fillId="0" borderId="21" xfId="3" applyNumberFormat="1" applyFont="1" applyBorder="1" applyAlignment="1">
      <alignment horizontal="right" vertical="center" wrapText="1" indent="2" readingOrder="1"/>
    </xf>
    <xf numFmtId="10" fontId="3" fillId="0" borderId="13" xfId="3" applyNumberFormat="1" applyFont="1" applyBorder="1" applyAlignment="1">
      <alignment horizontal="right" vertical="center" wrapText="1" indent="2" readingOrder="1"/>
    </xf>
    <xf numFmtId="10" fontId="3" fillId="0" borderId="14" xfId="3" applyNumberFormat="1" applyFont="1" applyBorder="1" applyAlignment="1">
      <alignment horizontal="right" vertical="center" wrapText="1" indent="2" readingOrder="1"/>
    </xf>
    <xf numFmtId="10" fontId="3" fillId="0" borderId="15" xfId="3" applyNumberFormat="1" applyFont="1" applyBorder="1" applyAlignment="1">
      <alignment horizontal="right" vertical="center" wrapText="1" indent="2" readingOrder="1"/>
    </xf>
    <xf numFmtId="183" fontId="20" fillId="0" borderId="14" xfId="1" applyNumberFormat="1" applyFont="1" applyBorder="1" applyAlignment="1">
      <alignment vertical="center"/>
    </xf>
    <xf numFmtId="20" fontId="24" fillId="0" borderId="67" xfId="0" applyNumberFormat="1" applyFont="1" applyBorder="1" applyAlignment="1">
      <alignment horizontal="center" vertical="center" wrapText="1" readingOrder="1"/>
    </xf>
    <xf numFmtId="20" fontId="21" fillId="0" borderId="15" xfId="0" applyNumberFormat="1" applyFont="1" applyBorder="1" applyAlignment="1">
      <alignment horizontal="right" vertical="center"/>
    </xf>
    <xf numFmtId="0" fontId="28" fillId="2" borderId="5" xfId="0" applyFont="1" applyFill="1" applyBorder="1" applyAlignment="1">
      <alignment horizontal="left" vertical="center" wrapText="1" readingOrder="1"/>
    </xf>
    <xf numFmtId="0" fontId="28" fillId="0" borderId="2" xfId="0" applyFont="1" applyBorder="1" applyAlignment="1">
      <alignment horizontal="left" vertical="center" wrapText="1" indent="1" readingOrder="1"/>
    </xf>
    <xf numFmtId="0" fontId="28" fillId="0" borderId="3" xfId="0" applyFont="1" applyBorder="1" applyAlignment="1">
      <alignment horizontal="left" vertical="center" wrapText="1" indent="1" readingOrder="1"/>
    </xf>
    <xf numFmtId="0" fontId="28" fillId="0" borderId="4" xfId="0" applyFont="1" applyBorder="1" applyAlignment="1">
      <alignment horizontal="left" vertical="center" wrapText="1" indent="1" readingOrder="1"/>
    </xf>
    <xf numFmtId="0" fontId="28" fillId="0" borderId="5" xfId="0" applyFont="1" applyBorder="1" applyAlignment="1">
      <alignment horizontal="left" vertical="center" wrapText="1" indent="1" readingOrder="1"/>
    </xf>
    <xf numFmtId="177" fontId="28" fillId="0" borderId="2" xfId="0" applyNumberFormat="1" applyFont="1" applyBorder="1" applyAlignment="1">
      <alignment horizontal="left" vertical="center" wrapText="1" indent="1" readingOrder="1"/>
    </xf>
    <xf numFmtId="176" fontId="21" fillId="0" borderId="13" xfId="1" applyFont="1" applyBorder="1" applyAlignment="1">
      <alignment horizontal="right" vertical="center" wrapText="1" readingOrder="1"/>
    </xf>
    <xf numFmtId="0" fontId="28" fillId="2" borderId="22" xfId="0" applyFont="1" applyFill="1" applyBorder="1" applyAlignment="1">
      <alignment horizontal="right" vertical="center" wrapText="1" readingOrder="1"/>
    </xf>
    <xf numFmtId="0" fontId="28" fillId="2" borderId="23" xfId="0" applyFont="1" applyFill="1" applyBorder="1" applyAlignment="1">
      <alignment horizontal="right" vertical="center" wrapText="1" readingOrder="1"/>
    </xf>
    <xf numFmtId="0" fontId="28" fillId="2" borderId="24" xfId="0" applyFont="1" applyFill="1" applyBorder="1" applyAlignment="1">
      <alignment horizontal="right" vertical="center" wrapText="1" readingOrder="1"/>
    </xf>
    <xf numFmtId="0" fontId="28" fillId="0" borderId="66" xfId="0" applyFont="1" applyBorder="1" applyAlignment="1">
      <alignment horizontal="center" vertical="center" wrapText="1" readingOrder="1"/>
    </xf>
    <xf numFmtId="10" fontId="28" fillId="0" borderId="9" xfId="0" applyNumberFormat="1" applyFont="1" applyBorder="1" applyAlignment="1">
      <alignment horizontal="right" vertical="center" wrapText="1" indent="2" readingOrder="1"/>
    </xf>
    <xf numFmtId="10" fontId="28" fillId="0" borderId="10" xfId="0" applyNumberFormat="1" applyFont="1" applyBorder="1" applyAlignment="1">
      <alignment horizontal="right" vertical="center" wrapText="1" indent="2" readingOrder="1"/>
    </xf>
    <xf numFmtId="10" fontId="28" fillId="0" borderId="11" xfId="0" applyNumberFormat="1" applyFont="1" applyBorder="1" applyAlignment="1">
      <alignment horizontal="right" vertical="center" wrapText="1" indent="2" readingOrder="1"/>
    </xf>
    <xf numFmtId="0" fontId="28" fillId="0" borderId="67" xfId="0" applyFont="1" applyBorder="1" applyAlignment="1">
      <alignment horizontal="center" vertical="center" wrapText="1" readingOrder="1"/>
    </xf>
    <xf numFmtId="10" fontId="28" fillId="0" borderId="13" xfId="3" applyNumberFormat="1" applyFont="1" applyBorder="1" applyAlignment="1">
      <alignment horizontal="right" vertical="center" wrapText="1" indent="2" readingOrder="1"/>
    </xf>
    <xf numFmtId="10" fontId="28" fillId="0" borderId="14" xfId="3" applyNumberFormat="1" applyFont="1" applyBorder="1" applyAlignment="1">
      <alignment horizontal="right" vertical="center" wrapText="1" indent="2" readingOrder="1"/>
    </xf>
    <xf numFmtId="10" fontId="28" fillId="0" borderId="15" xfId="3" applyNumberFormat="1" applyFont="1" applyBorder="1" applyAlignment="1">
      <alignment horizontal="right" vertical="center" wrapText="1" indent="2" readingOrder="1"/>
    </xf>
    <xf numFmtId="20" fontId="28" fillId="0" borderId="16" xfId="0" applyNumberFormat="1" applyFont="1" applyBorder="1" applyAlignment="1">
      <alignment horizontal="right" vertical="center" wrapText="1" indent="2" readingOrder="1"/>
    </xf>
    <xf numFmtId="20" fontId="28" fillId="0" borderId="17" xfId="0" applyNumberFormat="1" applyFont="1" applyBorder="1" applyAlignment="1">
      <alignment horizontal="right" vertical="center" wrapText="1" indent="2" readingOrder="1"/>
    </xf>
    <xf numFmtId="20" fontId="28" fillId="0" borderId="18" xfId="0" applyNumberFormat="1" applyFont="1" applyBorder="1" applyAlignment="1">
      <alignment horizontal="right" vertical="center" wrapText="1" indent="2" readingOrder="1"/>
    </xf>
    <xf numFmtId="20" fontId="28" fillId="0" borderId="67" xfId="0" applyNumberFormat="1" applyFont="1" applyBorder="1" applyAlignment="1">
      <alignment horizontal="center" vertical="center" wrapText="1" readingOrder="1"/>
    </xf>
    <xf numFmtId="0" fontId="28" fillId="0" borderId="19" xfId="0" applyFont="1" applyBorder="1" applyAlignment="1">
      <alignment horizontal="right" vertical="center" wrapText="1" indent="2" readingOrder="1"/>
    </xf>
    <xf numFmtId="0" fontId="28" fillId="0" borderId="20" xfId="0" applyFont="1" applyBorder="1" applyAlignment="1">
      <alignment horizontal="right" vertical="center" wrapText="1" indent="2" readingOrder="1"/>
    </xf>
    <xf numFmtId="0" fontId="28" fillId="0" borderId="68" xfId="0" applyFont="1" applyBorder="1" applyAlignment="1">
      <alignment horizontal="center" vertical="center" wrapText="1" readingOrder="1"/>
    </xf>
    <xf numFmtId="178" fontId="29" fillId="0" borderId="21" xfId="3" applyNumberFormat="1" applyFont="1" applyBorder="1" applyAlignment="1">
      <alignment horizontal="right" vertical="center" wrapText="1" indent="2" readingOrder="1"/>
    </xf>
    <xf numFmtId="20" fontId="30" fillId="0" borderId="67" xfId="0" applyNumberFormat="1" applyFont="1" applyBorder="1" applyAlignment="1">
      <alignment horizontal="center" vertical="center" wrapText="1" readingOrder="1"/>
    </xf>
    <xf numFmtId="0" fontId="28" fillId="2" borderId="5" xfId="0" applyFont="1" applyFill="1" applyBorder="1" applyAlignment="1">
      <alignment horizontal="left" vertical="center" wrapText="1" indent="1" readingOrder="1"/>
    </xf>
    <xf numFmtId="0" fontId="28" fillId="0" borderId="2" xfId="0" applyFont="1" applyBorder="1" applyAlignment="1">
      <alignment horizontal="left" vertical="center" wrapText="1" readingOrder="1"/>
    </xf>
    <xf numFmtId="0" fontId="28" fillId="0" borderId="3" xfId="0" applyFont="1" applyBorder="1" applyAlignment="1">
      <alignment horizontal="left" vertical="center" wrapText="1" readingOrder="1"/>
    </xf>
    <xf numFmtId="0" fontId="28" fillId="0" borderId="4" xfId="0" applyFont="1" applyBorder="1" applyAlignment="1">
      <alignment horizontal="left" vertical="center" wrapText="1" readingOrder="1"/>
    </xf>
    <xf numFmtId="0" fontId="28" fillId="0" borderId="5" xfId="0" applyFont="1" applyBorder="1" applyAlignment="1">
      <alignment horizontal="left" vertical="center" wrapText="1" readingOrder="1"/>
    </xf>
    <xf numFmtId="177" fontId="28" fillId="0" borderId="2" xfId="0" applyNumberFormat="1" applyFont="1" applyBorder="1" applyAlignment="1">
      <alignment horizontal="left" vertical="center" wrapText="1" readingOrder="1"/>
    </xf>
    <xf numFmtId="0" fontId="31" fillId="2" borderId="5" xfId="0" applyFont="1" applyFill="1" applyBorder="1" applyAlignment="1">
      <alignment horizontal="left" vertical="center" wrapText="1" readingOrder="1"/>
    </xf>
    <xf numFmtId="177" fontId="28" fillId="0" borderId="39" xfId="0" applyNumberFormat="1" applyFont="1" applyBorder="1" applyAlignment="1">
      <alignment horizontal="left" vertical="center" wrapText="1" readingOrder="1"/>
    </xf>
    <xf numFmtId="0" fontId="28" fillId="2" borderId="22" xfId="0" applyFont="1" applyFill="1" applyBorder="1" applyAlignment="1">
      <alignment horizontal="right" vertical="center" wrapText="1" indent="2" readingOrder="1"/>
    </xf>
    <xf numFmtId="0" fontId="28" fillId="2" borderId="23" xfId="0" applyFont="1" applyFill="1" applyBorder="1" applyAlignment="1">
      <alignment horizontal="right" vertical="center" wrapText="1" indent="2" readingOrder="1"/>
    </xf>
    <xf numFmtId="0" fontId="28" fillId="2" borderId="24" xfId="0" applyFont="1" applyFill="1" applyBorder="1" applyAlignment="1">
      <alignment horizontal="right" vertical="center" wrapText="1" indent="2" readingOrder="1"/>
    </xf>
    <xf numFmtId="183" fontId="28" fillId="0" borderId="13" xfId="1" applyNumberFormat="1" applyFont="1" applyBorder="1" applyAlignment="1">
      <alignment horizontal="right" vertical="center" wrapText="1" indent="2" readingOrder="1"/>
    </xf>
    <xf numFmtId="183" fontId="28" fillId="0" borderId="14" xfId="1" applyNumberFormat="1" applyFont="1" applyBorder="1" applyAlignment="1">
      <alignment horizontal="right" vertical="center" wrapText="1" indent="2" readingOrder="1"/>
    </xf>
    <xf numFmtId="183" fontId="28" fillId="0" borderId="15" xfId="1" applyNumberFormat="1" applyFont="1" applyBorder="1" applyAlignment="1">
      <alignment horizontal="right" vertical="center" wrapText="1" indent="2" readingOrder="1"/>
    </xf>
    <xf numFmtId="183" fontId="29" fillId="0" borderId="21" xfId="1" applyNumberFormat="1" applyFont="1" applyBorder="1" applyAlignment="1">
      <alignment horizontal="right" vertical="center" wrapText="1" indent="2" readingOrder="1"/>
    </xf>
    <xf numFmtId="10" fontId="28" fillId="0" borderId="52" xfId="0" applyNumberFormat="1" applyFont="1" applyBorder="1" applyAlignment="1">
      <alignment horizontal="right" vertical="center" wrapText="1" indent="2" readingOrder="1"/>
    </xf>
    <xf numFmtId="10" fontId="28" fillId="0" borderId="53" xfId="0" applyNumberFormat="1" applyFont="1" applyBorder="1" applyAlignment="1">
      <alignment horizontal="right" vertical="center" wrapText="1" indent="2" readingOrder="1"/>
    </xf>
    <xf numFmtId="10" fontId="28" fillId="0" borderId="56" xfId="0" applyNumberFormat="1" applyFont="1" applyBorder="1" applyAlignment="1">
      <alignment horizontal="right" vertical="center" wrapText="1" indent="2" readingOrder="1"/>
    </xf>
    <xf numFmtId="10" fontId="28" fillId="0" borderId="9" xfId="0" applyNumberFormat="1" applyFont="1" applyBorder="1" applyAlignment="1">
      <alignment horizontal="right" vertical="center" wrapText="1" readingOrder="1"/>
    </xf>
    <xf numFmtId="10" fontId="28" fillId="0" borderId="10" xfId="0" applyNumberFormat="1" applyFont="1" applyBorder="1" applyAlignment="1">
      <alignment horizontal="right" vertical="center" wrapText="1" readingOrder="1"/>
    </xf>
    <xf numFmtId="10" fontId="28" fillId="0" borderId="11" xfId="0" applyNumberFormat="1" applyFont="1" applyBorder="1" applyAlignment="1">
      <alignment horizontal="right" vertical="center" wrapText="1" readingOrder="1"/>
    </xf>
    <xf numFmtId="178" fontId="28" fillId="0" borderId="13" xfId="3" applyNumberFormat="1" applyFont="1" applyBorder="1" applyAlignment="1">
      <alignment horizontal="right" vertical="center" wrapText="1" indent="2" readingOrder="1"/>
    </xf>
    <xf numFmtId="178" fontId="28" fillId="0" borderId="14" xfId="3" applyNumberFormat="1" applyFont="1" applyBorder="1" applyAlignment="1">
      <alignment horizontal="right" vertical="center" wrapText="1" indent="2" readingOrder="1"/>
    </xf>
    <xf numFmtId="178" fontId="28" fillId="0" borderId="15" xfId="3" applyNumberFormat="1" applyFont="1" applyBorder="1" applyAlignment="1">
      <alignment horizontal="right" vertical="center" wrapText="1" indent="2" readingOrder="1"/>
    </xf>
    <xf numFmtId="20" fontId="28" fillId="0" borderId="16" xfId="0" applyNumberFormat="1" applyFont="1" applyBorder="1" applyAlignment="1">
      <alignment horizontal="right" vertical="center" wrapText="1" readingOrder="1"/>
    </xf>
    <xf numFmtId="20" fontId="28" fillId="0" borderId="17" xfId="0" applyNumberFormat="1" applyFont="1" applyBorder="1" applyAlignment="1">
      <alignment horizontal="right" vertical="center" wrapText="1" readingOrder="1"/>
    </xf>
    <xf numFmtId="20" fontId="28" fillId="0" borderId="18" xfId="0" applyNumberFormat="1" applyFont="1" applyBorder="1" applyAlignment="1">
      <alignment horizontal="right" vertical="center" wrapText="1" readingOrder="1"/>
    </xf>
    <xf numFmtId="0" fontId="28" fillId="0" borderId="19" xfId="0" applyFont="1" applyBorder="1" applyAlignment="1">
      <alignment horizontal="right" vertical="center" wrapText="1" readingOrder="1"/>
    </xf>
    <xf numFmtId="0" fontId="28" fillId="0" borderId="20" xfId="0" applyFont="1" applyBorder="1" applyAlignment="1">
      <alignment horizontal="right" vertical="center" wrapText="1" readingOrder="1"/>
    </xf>
    <xf numFmtId="178" fontId="29" fillId="0" borderId="21" xfId="3" applyNumberFormat="1" applyFont="1" applyBorder="1" applyAlignment="1">
      <alignment horizontal="right" vertical="center" wrapText="1" readingOrder="1"/>
    </xf>
    <xf numFmtId="0" fontId="31" fillId="2" borderId="22" xfId="0" applyFont="1" applyFill="1" applyBorder="1" applyAlignment="1">
      <alignment horizontal="right" vertical="center" wrapText="1" readingOrder="1"/>
    </xf>
    <xf numFmtId="0" fontId="31" fillId="2" borderId="23" xfId="0" applyFont="1" applyFill="1" applyBorder="1" applyAlignment="1">
      <alignment horizontal="right" vertical="center" wrapText="1" readingOrder="1"/>
    </xf>
    <xf numFmtId="0" fontId="31" fillId="2" borderId="24" xfId="0" applyFont="1" applyFill="1" applyBorder="1" applyAlignment="1">
      <alignment horizontal="right" vertical="center" wrapText="1" readingOrder="1"/>
    </xf>
    <xf numFmtId="178" fontId="29" fillId="0" borderId="40" xfId="3" applyNumberFormat="1" applyFont="1" applyBorder="1" applyAlignment="1">
      <alignment horizontal="right" vertical="center" wrapText="1" readingOrder="1"/>
    </xf>
    <xf numFmtId="10" fontId="28" fillId="0" borderId="52" xfId="0" applyNumberFormat="1" applyFont="1" applyBorder="1" applyAlignment="1">
      <alignment horizontal="right" vertical="center" wrapText="1" readingOrder="1"/>
    </xf>
    <xf numFmtId="10" fontId="28" fillId="0" borderId="53" xfId="0" applyNumberFormat="1" applyFont="1" applyBorder="1" applyAlignment="1">
      <alignment horizontal="right" vertical="center" wrapText="1" readingOrder="1"/>
    </xf>
    <xf numFmtId="10" fontId="28" fillId="0" borderId="56" xfId="0" applyNumberFormat="1" applyFont="1" applyBorder="1" applyAlignment="1">
      <alignment horizontal="right" vertical="center" wrapText="1" readingOrder="1"/>
    </xf>
    <xf numFmtId="10" fontId="28" fillId="0" borderId="13" xfId="3" applyNumberFormat="1" applyFont="1" applyBorder="1" applyAlignment="1">
      <alignment horizontal="right" vertical="center" wrapText="1" readingOrder="1"/>
    </xf>
    <xf numFmtId="10" fontId="28" fillId="0" borderId="14" xfId="3" applyNumberFormat="1" applyFont="1" applyBorder="1" applyAlignment="1">
      <alignment horizontal="right" vertical="center" wrapText="1" readingOrder="1"/>
    </xf>
    <xf numFmtId="10" fontId="28" fillId="0" borderId="15" xfId="3" applyNumberFormat="1" applyFont="1" applyBorder="1" applyAlignment="1">
      <alignment horizontal="right" vertical="center" wrapText="1" readingOrder="1"/>
    </xf>
    <xf numFmtId="177" fontId="31" fillId="0" borderId="2" xfId="0" applyNumberFormat="1" applyFont="1" applyBorder="1" applyAlignment="1">
      <alignment horizontal="left" vertical="center" wrapText="1" readingOrder="1"/>
    </xf>
    <xf numFmtId="177" fontId="31" fillId="0" borderId="39" xfId="0" applyNumberFormat="1" applyFont="1" applyBorder="1" applyAlignment="1">
      <alignment horizontal="left" vertical="center" wrapText="1" readingOrder="1"/>
    </xf>
    <xf numFmtId="0" fontId="32" fillId="2" borderId="5" xfId="0" applyFont="1" applyFill="1" applyBorder="1" applyAlignment="1">
      <alignment horizontal="left" vertical="center" wrapText="1" indent="1" readingOrder="1"/>
    </xf>
    <xf numFmtId="0" fontId="32" fillId="0" borderId="2" xfId="0" applyFont="1" applyBorder="1" applyAlignment="1">
      <alignment horizontal="left" vertical="center" wrapText="1" indent="1" readingOrder="1"/>
    </xf>
    <xf numFmtId="0" fontId="32" fillId="0" borderId="3" xfId="0" applyFont="1" applyBorder="1" applyAlignment="1">
      <alignment horizontal="left" vertical="center" wrapText="1" indent="1" readingOrder="1"/>
    </xf>
    <xf numFmtId="0" fontId="32" fillId="0" borderId="4" xfId="0" applyFont="1" applyBorder="1" applyAlignment="1">
      <alignment horizontal="left" vertical="center" wrapText="1" indent="1" readingOrder="1"/>
    </xf>
    <xf numFmtId="0" fontId="32" fillId="0" borderId="5" xfId="0" applyFont="1" applyBorder="1" applyAlignment="1">
      <alignment horizontal="left" vertical="center" wrapText="1" indent="1" readingOrder="1"/>
    </xf>
    <xf numFmtId="177" fontId="32" fillId="0" borderId="2" xfId="0" applyNumberFormat="1" applyFont="1" applyBorder="1" applyAlignment="1">
      <alignment horizontal="left" vertical="center" wrapText="1" indent="1" readingOrder="1"/>
    </xf>
    <xf numFmtId="10" fontId="29" fillId="0" borderId="21" xfId="3" applyNumberFormat="1" applyFont="1" applyBorder="1" applyAlignment="1">
      <alignment horizontal="right" vertical="center" wrapText="1" readingOrder="1"/>
    </xf>
    <xf numFmtId="10" fontId="29" fillId="0" borderId="40" xfId="3" applyNumberFormat="1" applyFont="1" applyBorder="1" applyAlignment="1">
      <alignment horizontal="right" vertical="center" wrapText="1" readingOrder="1"/>
    </xf>
    <xf numFmtId="178" fontId="28" fillId="0" borderId="13" xfId="3" applyNumberFormat="1" applyFont="1" applyBorder="1" applyAlignment="1">
      <alignment horizontal="right" vertical="center" wrapText="1" readingOrder="1"/>
    </xf>
    <xf numFmtId="178" fontId="28" fillId="0" borderId="14" xfId="3" applyNumberFormat="1" applyFont="1" applyBorder="1" applyAlignment="1">
      <alignment horizontal="right" vertical="center" wrapText="1" readingOrder="1"/>
    </xf>
    <xf numFmtId="178" fontId="28" fillId="0" borderId="15" xfId="3" applyNumberFormat="1" applyFont="1" applyBorder="1" applyAlignment="1">
      <alignment horizontal="right" vertical="center" wrapText="1" readingOrder="1"/>
    </xf>
    <xf numFmtId="20" fontId="33" fillId="0" borderId="67" xfId="0" applyNumberFormat="1" applyFont="1" applyBorder="1" applyAlignment="1">
      <alignment horizontal="center" vertical="center" wrapText="1" readingOrder="1"/>
    </xf>
    <xf numFmtId="0" fontId="32" fillId="2" borderId="22" xfId="0" applyFont="1" applyFill="1" applyBorder="1" applyAlignment="1">
      <alignment horizontal="right" vertical="center" wrapText="1" indent="2" readingOrder="1"/>
    </xf>
    <xf numFmtId="0" fontId="32" fillId="2" borderId="23" xfId="0" applyFont="1" applyFill="1" applyBorder="1" applyAlignment="1">
      <alignment horizontal="right" vertical="center" wrapText="1" indent="2" readingOrder="1"/>
    </xf>
    <xf numFmtId="0" fontId="32" fillId="2" borderId="24" xfId="0" applyFont="1" applyFill="1" applyBorder="1" applyAlignment="1">
      <alignment horizontal="right" vertical="center" wrapText="1" indent="2" readingOrder="1"/>
    </xf>
    <xf numFmtId="0" fontId="32" fillId="0" borderId="66" xfId="0" applyFont="1" applyBorder="1" applyAlignment="1">
      <alignment horizontal="center" vertical="center" wrapText="1" readingOrder="1"/>
    </xf>
    <xf numFmtId="10" fontId="32" fillId="0" borderId="9" xfId="0" applyNumberFormat="1" applyFont="1" applyBorder="1" applyAlignment="1">
      <alignment horizontal="right" vertical="center" wrapText="1" indent="2" readingOrder="1"/>
    </xf>
    <xf numFmtId="10" fontId="32" fillId="0" borderId="10" xfId="0" applyNumberFormat="1" applyFont="1" applyBorder="1" applyAlignment="1">
      <alignment horizontal="right" vertical="center" wrapText="1" indent="2" readingOrder="1"/>
    </xf>
    <xf numFmtId="10" fontId="32" fillId="0" borderId="11" xfId="0" applyNumberFormat="1" applyFont="1" applyBorder="1" applyAlignment="1">
      <alignment horizontal="right" vertical="center" wrapText="1" indent="2" readingOrder="1"/>
    </xf>
    <xf numFmtId="0" fontId="32" fillId="0" borderId="67" xfId="0" applyFont="1" applyBorder="1" applyAlignment="1">
      <alignment horizontal="center" vertical="center" wrapText="1" readingOrder="1"/>
    </xf>
    <xf numFmtId="176" fontId="32" fillId="0" borderId="13" xfId="3" applyNumberFormat="1" applyFont="1" applyBorder="1" applyAlignment="1">
      <alignment horizontal="right" vertical="center" wrapText="1" indent="2" readingOrder="1"/>
    </xf>
    <xf numFmtId="10" fontId="32" fillId="0" borderId="14" xfId="3" applyNumberFormat="1" applyFont="1" applyBorder="1" applyAlignment="1">
      <alignment horizontal="right" vertical="center" wrapText="1" indent="2" readingOrder="1"/>
    </xf>
    <xf numFmtId="10" fontId="32" fillId="0" borderId="15" xfId="3" applyNumberFormat="1" applyFont="1" applyBorder="1" applyAlignment="1">
      <alignment horizontal="right" vertical="center" wrapText="1" indent="2" readingOrder="1"/>
    </xf>
    <xf numFmtId="20" fontId="32" fillId="0" borderId="16" xfId="0" applyNumberFormat="1" applyFont="1" applyBorder="1" applyAlignment="1">
      <alignment horizontal="right" vertical="center" wrapText="1" indent="2" readingOrder="1"/>
    </xf>
    <xf numFmtId="20" fontId="32" fillId="0" borderId="17" xfId="0" applyNumberFormat="1" applyFont="1" applyBorder="1" applyAlignment="1">
      <alignment horizontal="right" vertical="center" wrapText="1" indent="2" readingOrder="1"/>
    </xf>
    <xf numFmtId="20" fontId="32" fillId="0" borderId="18" xfId="0" applyNumberFormat="1" applyFont="1" applyBorder="1" applyAlignment="1">
      <alignment horizontal="right" vertical="center" wrapText="1" indent="2" readingOrder="1"/>
    </xf>
    <xf numFmtId="20" fontId="32" fillId="0" borderId="67" xfId="0" applyNumberFormat="1" applyFont="1" applyBorder="1" applyAlignment="1">
      <alignment horizontal="center" vertical="center" wrapText="1" readingOrder="1"/>
    </xf>
    <xf numFmtId="0" fontId="32" fillId="0" borderId="19" xfId="0" applyFont="1" applyBorder="1" applyAlignment="1">
      <alignment horizontal="right" vertical="center" wrapText="1" indent="2" readingOrder="1"/>
    </xf>
    <xf numFmtId="0" fontId="32" fillId="0" borderId="20" xfId="0" applyFont="1" applyBorder="1" applyAlignment="1">
      <alignment horizontal="right" vertical="center" wrapText="1" indent="2" readingOrder="1"/>
    </xf>
    <xf numFmtId="0" fontId="32" fillId="0" borderId="68" xfId="0" applyFont="1" applyBorder="1" applyAlignment="1">
      <alignment horizontal="center" vertical="center" wrapText="1" readingOrder="1"/>
    </xf>
    <xf numFmtId="183" fontId="34" fillId="0" borderId="21" xfId="1" applyNumberFormat="1" applyFont="1" applyFill="1" applyBorder="1" applyAlignment="1">
      <alignment horizontal="right" vertical="center" wrapText="1" indent="2" readingOrder="1"/>
    </xf>
    <xf numFmtId="20" fontId="7" fillId="0" borderId="67" xfId="0" applyNumberFormat="1" applyFont="1" applyBorder="1" applyAlignment="1">
      <alignment horizontal="center" vertical="center" wrapText="1" readingOrder="1"/>
    </xf>
    <xf numFmtId="176" fontId="32" fillId="0" borderId="13" xfId="1" applyFont="1" applyBorder="1" applyAlignment="1">
      <alignment horizontal="right" vertical="center" wrapText="1" indent="2" readingOrder="1"/>
    </xf>
    <xf numFmtId="176" fontId="32" fillId="0" borderId="14" xfId="1" applyFont="1" applyBorder="1" applyAlignment="1">
      <alignment horizontal="right" vertical="center" wrapText="1" indent="2" readingOrder="1"/>
    </xf>
    <xf numFmtId="176" fontId="32" fillId="0" borderId="15" xfId="1" applyFont="1" applyBorder="1" applyAlignment="1">
      <alignment horizontal="right" vertical="center" wrapText="1" indent="2" readingOrder="1"/>
    </xf>
    <xf numFmtId="183" fontId="34" fillId="0" borderId="21" xfId="1" applyNumberFormat="1" applyFont="1" applyBorder="1" applyAlignment="1">
      <alignment horizontal="right" vertical="center" wrapText="1" indent="2" readingOrder="1"/>
    </xf>
    <xf numFmtId="0" fontId="32" fillId="0" borderId="53" xfId="0" applyFont="1" applyBorder="1" applyAlignment="1">
      <alignment horizontal="center" vertical="center" wrapText="1" readingOrder="1"/>
    </xf>
    <xf numFmtId="0" fontId="32" fillId="0" borderId="56" xfId="0" applyFont="1" applyBorder="1" applyAlignment="1">
      <alignment horizontal="center" vertical="center" wrapText="1" readingOrder="1"/>
    </xf>
    <xf numFmtId="0" fontId="32" fillId="0" borderId="71" xfId="0" applyFont="1" applyBorder="1" applyAlignment="1">
      <alignment horizontal="center" vertical="center" wrapText="1" readingOrder="1"/>
    </xf>
    <xf numFmtId="0" fontId="34" fillId="0" borderId="38" xfId="0" applyFont="1" applyBorder="1" applyAlignment="1">
      <alignment horizontal="left" vertical="center" wrapText="1" indent="5" readingOrder="1"/>
    </xf>
    <xf numFmtId="0" fontId="34" fillId="0" borderId="72" xfId="0" applyFont="1" applyBorder="1" applyAlignment="1">
      <alignment horizontal="left" vertical="center" wrapText="1" indent="5" readingOrder="1"/>
    </xf>
    <xf numFmtId="0" fontId="7" fillId="0" borderId="50" xfId="0" applyFont="1" applyBorder="1" applyAlignment="1">
      <alignment horizontal="center" vertical="center"/>
    </xf>
    <xf numFmtId="0" fontId="34" fillId="0" borderId="0" xfId="0" applyFont="1" applyAlignment="1">
      <alignment horizontal="left" vertical="center" wrapText="1" indent="5" readingOrder="1"/>
    </xf>
    <xf numFmtId="0" fontId="34" fillId="0" borderId="31" xfId="0" applyFont="1" applyBorder="1" applyAlignment="1">
      <alignment horizontal="left" vertical="center" wrapText="1" indent="5" readingOrder="1"/>
    </xf>
    <xf numFmtId="20" fontId="2" fillId="0" borderId="50" xfId="0" applyNumberFormat="1" applyFont="1" applyBorder="1" applyAlignment="1">
      <alignment horizontal="center" vertical="center"/>
    </xf>
    <xf numFmtId="0" fontId="32" fillId="0" borderId="73" xfId="0" applyFont="1" applyBorder="1" applyAlignment="1">
      <alignment horizontal="center" vertical="center" wrapText="1" readingOrder="1"/>
    </xf>
    <xf numFmtId="20" fontId="7" fillId="0" borderId="50" xfId="0" applyNumberFormat="1" applyFont="1" applyBorder="1" applyAlignment="1">
      <alignment horizontal="center" vertical="center" wrapText="1" readingOrder="1"/>
    </xf>
    <xf numFmtId="0" fontId="34" fillId="0" borderId="34" xfId="0" applyFont="1" applyBorder="1" applyAlignment="1">
      <alignment horizontal="left" vertical="center" wrapText="1" indent="5" readingOrder="1"/>
    </xf>
    <xf numFmtId="0" fontId="34" fillId="0" borderId="35" xfId="0" applyFont="1" applyBorder="1" applyAlignment="1">
      <alignment horizontal="left" vertical="center" wrapText="1" indent="5" readingOrder="1"/>
    </xf>
    <xf numFmtId="0" fontId="32" fillId="2" borderId="56" xfId="0" applyFont="1" applyFill="1" applyBorder="1" applyAlignment="1">
      <alignment horizontal="left" vertical="center" wrapText="1" readingOrder="1"/>
    </xf>
    <xf numFmtId="0" fontId="2" fillId="0" borderId="15" xfId="0" applyFont="1" applyBorder="1" applyAlignment="1">
      <alignment horizontal="left" vertical="center"/>
    </xf>
    <xf numFmtId="0" fontId="7" fillId="0" borderId="15" xfId="0" applyFont="1" applyBorder="1" applyAlignment="1">
      <alignment horizontal="left" vertical="center"/>
    </xf>
    <xf numFmtId="20" fontId="2" fillId="0" borderId="15" xfId="0" applyNumberFormat="1" applyFont="1" applyBorder="1" applyAlignment="1">
      <alignment horizontal="left" vertical="center"/>
    </xf>
    <xf numFmtId="0" fontId="32" fillId="0" borderId="24" xfId="0" applyFont="1" applyBorder="1" applyAlignment="1">
      <alignment horizontal="left" vertical="center" wrapText="1" readingOrder="1"/>
    </xf>
    <xf numFmtId="0" fontId="7" fillId="0" borderId="11" xfId="0" applyFont="1" applyBorder="1" applyAlignment="1">
      <alignment horizontal="left" vertical="center"/>
    </xf>
    <xf numFmtId="20" fontId="7" fillId="0" borderId="15" xfId="0" applyNumberFormat="1" applyFont="1" applyBorder="1" applyAlignment="1">
      <alignment horizontal="left" vertical="center"/>
    </xf>
    <xf numFmtId="0" fontId="7" fillId="0" borderId="18" xfId="0" applyFont="1" applyBorder="1" applyAlignment="1">
      <alignment horizontal="left" vertical="center"/>
    </xf>
    <xf numFmtId="177" fontId="32" fillId="0" borderId="39" xfId="0" applyNumberFormat="1" applyFont="1" applyBorder="1" applyAlignment="1">
      <alignment horizontal="left" vertical="center" wrapText="1" indent="1" readingOrder="1"/>
    </xf>
    <xf numFmtId="10" fontId="32" fillId="0" borderId="13" xfId="3" applyNumberFormat="1" applyFont="1" applyBorder="1" applyAlignment="1">
      <alignment horizontal="right" vertical="center" wrapText="1" indent="2" readingOrder="1"/>
    </xf>
    <xf numFmtId="10" fontId="34" fillId="0" borderId="21" xfId="3" applyNumberFormat="1" applyFont="1" applyBorder="1" applyAlignment="1">
      <alignment horizontal="right" vertical="center" wrapText="1" indent="2" readingOrder="1"/>
    </xf>
    <xf numFmtId="178" fontId="32" fillId="0" borderId="13" xfId="3" applyNumberFormat="1" applyFont="1" applyBorder="1" applyAlignment="1">
      <alignment horizontal="right" vertical="center" wrapText="1" indent="2" readingOrder="1"/>
    </xf>
    <xf numFmtId="178" fontId="32" fillId="0" borderId="14" xfId="3" applyNumberFormat="1" applyFont="1" applyBorder="1" applyAlignment="1">
      <alignment horizontal="right" vertical="center" wrapText="1" indent="2" readingOrder="1"/>
    </xf>
    <xf numFmtId="178" fontId="32" fillId="0" borderId="15" xfId="3" applyNumberFormat="1" applyFont="1" applyBorder="1" applyAlignment="1">
      <alignment horizontal="right" vertical="center" wrapText="1" indent="2" readingOrder="1"/>
    </xf>
    <xf numFmtId="10" fontId="34" fillId="0" borderId="21" xfId="1" applyNumberFormat="1" applyFont="1" applyBorder="1" applyAlignment="1">
      <alignment horizontal="right" vertical="center" wrapText="1" indent="2" readingOrder="1"/>
    </xf>
    <xf numFmtId="10" fontId="34" fillId="0" borderId="40" xfId="1" applyNumberFormat="1" applyFont="1" applyBorder="1" applyAlignment="1">
      <alignment horizontal="right" vertical="center" wrapText="1" indent="2" readingOrder="1"/>
    </xf>
    <xf numFmtId="20" fontId="7" fillId="0" borderId="70" xfId="0" applyNumberFormat="1" applyFont="1" applyBorder="1" applyAlignment="1">
      <alignment horizontal="center" vertical="center" wrapText="1" readingOrder="1"/>
    </xf>
    <xf numFmtId="20" fontId="7" fillId="0" borderId="74" xfId="0" applyNumberFormat="1" applyFont="1" applyBorder="1" applyAlignment="1">
      <alignment horizontal="center" vertical="center" wrapText="1" readingOrder="1"/>
    </xf>
    <xf numFmtId="20" fontId="2" fillId="0" borderId="15" xfId="0" applyNumberFormat="1" applyFont="1" applyBorder="1" applyAlignment="1">
      <alignment horizontal="center" vertical="center"/>
    </xf>
    <xf numFmtId="0" fontId="2" fillId="2" borderId="56" xfId="0" applyFont="1" applyFill="1" applyBorder="1" applyAlignment="1">
      <alignment horizontal="left" vertical="center" wrapText="1" readingOrder="1"/>
    </xf>
    <xf numFmtId="0" fontId="2" fillId="0" borderId="24" xfId="0" applyFont="1" applyBorder="1" applyAlignment="1">
      <alignment horizontal="left" vertical="center" wrapText="1" readingOrder="1"/>
    </xf>
    <xf numFmtId="20" fontId="7" fillId="0" borderId="11" xfId="0" applyNumberFormat="1" applyFont="1" applyBorder="1" applyAlignment="1">
      <alignment horizontal="left" vertical="center"/>
    </xf>
    <xf numFmtId="183" fontId="34" fillId="0" borderId="40" xfId="1" applyNumberFormat="1" applyFont="1" applyBorder="1" applyAlignment="1">
      <alignment horizontal="right" vertical="center" wrapText="1" indent="2" readingOrder="1"/>
    </xf>
    <xf numFmtId="176" fontId="34" fillId="0" borderId="21" xfId="1" applyFont="1" applyFill="1" applyBorder="1" applyAlignment="1">
      <alignment horizontal="right" vertical="center" wrapText="1" indent="2" readingOrder="1"/>
    </xf>
    <xf numFmtId="0" fontId="7" fillId="0" borderId="14" xfId="0" applyFont="1" applyBorder="1" applyAlignment="1">
      <alignment horizontal="center" vertical="center"/>
    </xf>
    <xf numFmtId="0" fontId="35" fillId="0" borderId="14" xfId="0" applyFont="1" applyBorder="1" applyAlignment="1">
      <alignment horizontal="center" vertical="center"/>
    </xf>
    <xf numFmtId="0" fontId="7" fillId="0" borderId="38" xfId="0" applyFont="1" applyBorder="1" applyAlignment="1">
      <alignment horizontal="center" vertical="center"/>
    </xf>
    <xf numFmtId="0" fontId="35" fillId="0" borderId="38" xfId="0" applyFont="1" applyBorder="1" applyAlignment="1">
      <alignment horizontal="center" vertical="center"/>
    </xf>
    <xf numFmtId="0" fontId="7" fillId="0" borderId="10" xfId="0" applyFont="1" applyBorder="1" applyAlignment="1">
      <alignment horizontal="center" vertical="center"/>
    </xf>
    <xf numFmtId="0" fontId="35" fillId="0" borderId="10" xfId="0" applyFont="1" applyBorder="1" applyAlignment="1">
      <alignment horizontal="center" vertical="center"/>
    </xf>
    <xf numFmtId="0" fontId="11" fillId="0" borderId="14" xfId="0" applyFont="1" applyBorder="1" applyAlignment="1">
      <alignment horizontal="center" vertical="center"/>
    </xf>
    <xf numFmtId="0" fontId="34" fillId="0" borderId="0" xfId="0" applyFont="1"/>
    <xf numFmtId="0" fontId="35" fillId="0" borderId="14" xfId="0" applyFont="1" applyBorder="1" applyAlignment="1">
      <alignment horizontal="center" vertical="center" wrapText="1" readingOrder="1"/>
    </xf>
    <xf numFmtId="179" fontId="35" fillId="0" borderId="14" xfId="0" applyNumberFormat="1" applyFont="1" applyBorder="1" applyAlignment="1">
      <alignment horizontal="center" vertical="center"/>
    </xf>
    <xf numFmtId="179" fontId="7" fillId="0" borderId="0" xfId="0" applyNumberFormat="1" applyFont="1" applyAlignment="1">
      <alignment horizontal="center" vertical="center"/>
    </xf>
    <xf numFmtId="180" fontId="35" fillId="0" borderId="38" xfId="0" applyNumberFormat="1" applyFont="1" applyBorder="1" applyAlignment="1">
      <alignment horizontal="center" vertical="center" wrapText="1" readingOrder="1"/>
    </xf>
    <xf numFmtId="179" fontId="35" fillId="0" borderId="38" xfId="0" applyNumberFormat="1" applyFont="1" applyBorder="1" applyAlignment="1">
      <alignment horizontal="center" vertical="center"/>
    </xf>
    <xf numFmtId="0" fontId="7" fillId="0" borderId="38" xfId="0" applyFont="1" applyBorder="1" applyAlignment="1">
      <alignment vertical="center"/>
    </xf>
    <xf numFmtId="180" fontId="7" fillId="0" borderId="10" xfId="0" applyNumberFormat="1" applyFont="1" applyBorder="1" applyAlignment="1">
      <alignment horizontal="center" vertical="center" wrapText="1" readingOrder="1"/>
    </xf>
    <xf numFmtId="179" fontId="35" fillId="0" borderId="10" xfId="0" applyNumberFormat="1" applyFont="1" applyBorder="1" applyAlignment="1">
      <alignment horizontal="center" vertical="center"/>
    </xf>
    <xf numFmtId="0" fontId="7" fillId="0" borderId="10" xfId="0" applyFont="1" applyBorder="1" applyAlignment="1">
      <alignment vertical="center"/>
    </xf>
    <xf numFmtId="181" fontId="35" fillId="0" borderId="10" xfId="0" applyNumberFormat="1" applyFont="1" applyBorder="1" applyAlignment="1">
      <alignment horizontal="center" vertical="center"/>
    </xf>
    <xf numFmtId="181" fontId="34" fillId="0" borderId="14" xfId="0" applyNumberFormat="1" applyFont="1" applyBorder="1" applyAlignment="1">
      <alignment horizontal="center" vertical="center" wrapText="1" readingOrder="1"/>
    </xf>
    <xf numFmtId="179" fontId="7" fillId="0" borderId="14" xfId="0" applyNumberFormat="1" applyFont="1" applyBorder="1" applyAlignment="1">
      <alignment horizontal="center" vertical="center"/>
    </xf>
    <xf numFmtId="0" fontId="35" fillId="0" borderId="14" xfId="0" applyFont="1" applyBorder="1" applyAlignment="1">
      <alignment vertical="center"/>
    </xf>
    <xf numFmtId="182" fontId="7" fillId="0" borderId="14" xfId="0" applyNumberFormat="1" applyFont="1" applyBorder="1" applyAlignment="1">
      <alignment vertical="center"/>
    </xf>
    <xf numFmtId="182" fontId="7" fillId="0" borderId="38" xfId="1" applyNumberFormat="1" applyFont="1" applyBorder="1" applyAlignment="1">
      <alignment horizontal="center" vertical="center"/>
    </xf>
    <xf numFmtId="1" fontId="7" fillId="0" borderId="38" xfId="0" applyNumberFormat="1" applyFont="1" applyBorder="1" applyAlignment="1">
      <alignment horizontal="center" vertical="center"/>
    </xf>
    <xf numFmtId="0" fontId="35" fillId="0" borderId="38" xfId="0" applyFont="1" applyBorder="1" applyAlignment="1">
      <alignment vertical="center"/>
    </xf>
    <xf numFmtId="182" fontId="7" fillId="0" borderId="38" xfId="0" applyNumberFormat="1" applyFont="1" applyBorder="1" applyAlignment="1">
      <alignment vertical="center"/>
    </xf>
    <xf numFmtId="182" fontId="7" fillId="0" borderId="10" xfId="1" applyNumberFormat="1" applyFont="1" applyBorder="1" applyAlignment="1">
      <alignment horizontal="center" vertical="center"/>
    </xf>
    <xf numFmtId="1" fontId="7" fillId="0" borderId="10" xfId="0" applyNumberFormat="1" applyFont="1" applyBorder="1" applyAlignment="1">
      <alignment horizontal="center" vertical="center"/>
    </xf>
    <xf numFmtId="0" fontId="35" fillId="0" borderId="10" xfId="0" applyFont="1" applyBorder="1" applyAlignment="1">
      <alignment vertical="center"/>
    </xf>
    <xf numFmtId="182" fontId="7" fillId="0" borderId="10" xfId="0" applyNumberFormat="1" applyFont="1" applyBorder="1" applyAlignment="1">
      <alignment vertical="center"/>
    </xf>
    <xf numFmtId="182" fontId="7" fillId="0" borderId="0" xfId="0" applyNumberFormat="1" applyFont="1" applyAlignment="1">
      <alignment vertical="center"/>
    </xf>
    <xf numFmtId="1" fontId="7" fillId="0" borderId="0" xfId="0" applyNumberFormat="1" applyFont="1" applyAlignment="1">
      <alignment horizontal="center" vertical="center"/>
    </xf>
    <xf numFmtId="182" fontId="7" fillId="0" borderId="14" xfId="1" applyNumberFormat="1" applyFont="1" applyBorder="1" applyAlignment="1">
      <alignment horizontal="center" vertical="center"/>
    </xf>
    <xf numFmtId="1" fontId="7" fillId="0" borderId="14" xfId="0" applyNumberFormat="1" applyFont="1" applyBorder="1" applyAlignment="1">
      <alignment horizontal="center" vertical="center"/>
    </xf>
    <xf numFmtId="176" fontId="34" fillId="0" borderId="21" xfId="1" applyFont="1" applyBorder="1" applyAlignment="1">
      <alignment horizontal="right" vertical="center" wrapText="1" indent="2" readingOrder="1"/>
    </xf>
    <xf numFmtId="10" fontId="34" fillId="0" borderId="21" xfId="3" applyNumberFormat="1" applyFont="1" applyFill="1" applyBorder="1" applyAlignment="1">
      <alignment horizontal="right" vertical="center" wrapText="1" indent="2" readingOrder="1"/>
    </xf>
    <xf numFmtId="186" fontId="35" fillId="0" borderId="14" xfId="0" applyNumberFormat="1" applyFont="1" applyBorder="1" applyAlignment="1">
      <alignment horizontal="center" vertical="center"/>
    </xf>
    <xf numFmtId="184" fontId="35" fillId="0" borderId="14" xfId="0" applyNumberFormat="1" applyFont="1" applyBorder="1" applyAlignment="1">
      <alignment horizontal="center" vertical="center"/>
    </xf>
    <xf numFmtId="2" fontId="35" fillId="0" borderId="14" xfId="0" applyNumberFormat="1" applyFont="1" applyBorder="1" applyAlignment="1">
      <alignment horizontal="center" vertical="center"/>
    </xf>
    <xf numFmtId="184" fontId="35" fillId="0" borderId="38" xfId="0" applyNumberFormat="1" applyFont="1" applyBorder="1" applyAlignment="1">
      <alignment horizontal="center" vertical="center"/>
    </xf>
    <xf numFmtId="184" fontId="35" fillId="0" borderId="10" xfId="0" applyNumberFormat="1" applyFont="1" applyBorder="1" applyAlignment="1">
      <alignment horizontal="center" vertical="center"/>
    </xf>
    <xf numFmtId="184" fontId="11" fillId="0" borderId="0" xfId="0" applyNumberFormat="1" applyFont="1" applyAlignment="1">
      <alignment horizontal="center" vertical="center"/>
    </xf>
    <xf numFmtId="181" fontId="35" fillId="0" borderId="14" xfId="0" applyNumberFormat="1" applyFont="1" applyBorder="1" applyAlignment="1">
      <alignment horizontal="center" vertical="center"/>
    </xf>
    <xf numFmtId="181" fontId="7" fillId="0" borderId="0" xfId="0" applyNumberFormat="1" applyFont="1" applyAlignment="1">
      <alignment vertical="center"/>
    </xf>
    <xf numFmtId="0" fontId="35" fillId="0" borderId="38" xfId="0" applyFont="1" applyBorder="1" applyAlignment="1">
      <alignment horizontal="right" vertical="center"/>
    </xf>
    <xf numFmtId="183" fontId="35" fillId="0" borderId="10" xfId="1" applyNumberFormat="1" applyFont="1" applyBorder="1" applyAlignment="1">
      <alignment horizontal="right" vertical="center"/>
    </xf>
    <xf numFmtId="184" fontId="35" fillId="0" borderId="14" xfId="0" applyNumberFormat="1" applyFont="1" applyBorder="1" applyAlignment="1">
      <alignment horizontal="right" vertical="center"/>
    </xf>
    <xf numFmtId="177" fontId="32" fillId="0" borderId="75" xfId="0" applyNumberFormat="1" applyFont="1" applyBorder="1" applyAlignment="1">
      <alignment horizontal="left" vertical="center" wrapText="1" indent="1" readingOrder="1"/>
    </xf>
    <xf numFmtId="0" fontId="32" fillId="2" borderId="59" xfId="0" applyFont="1" applyFill="1" applyBorder="1" applyAlignment="1">
      <alignment horizontal="left" vertical="center" wrapText="1" indent="1" readingOrder="1"/>
    </xf>
    <xf numFmtId="0" fontId="32" fillId="0" borderId="76" xfId="0" applyFont="1" applyBorder="1" applyAlignment="1">
      <alignment horizontal="left" vertical="center" wrapText="1" indent="1" readingOrder="1"/>
    </xf>
    <xf numFmtId="0" fontId="32" fillId="0" borderId="12" xfId="0" applyFont="1" applyBorder="1" applyAlignment="1">
      <alignment horizontal="left" vertical="center" wrapText="1" indent="1" readingOrder="1"/>
    </xf>
    <xf numFmtId="0" fontId="32" fillId="0" borderId="77" xfId="0" applyFont="1" applyBorder="1" applyAlignment="1">
      <alignment horizontal="left" vertical="center" wrapText="1" indent="1" readingOrder="1"/>
    </xf>
    <xf numFmtId="0" fontId="32" fillId="0" borderId="59" xfId="0" applyFont="1" applyBorder="1" applyAlignment="1">
      <alignment horizontal="left" vertical="center" wrapText="1" indent="1" readingOrder="1"/>
    </xf>
    <xf numFmtId="177" fontId="32" fillId="0" borderId="76" xfId="0" applyNumberFormat="1" applyFont="1" applyBorder="1" applyAlignment="1">
      <alignment horizontal="left" vertical="center" wrapText="1" indent="1" readingOrder="1"/>
    </xf>
    <xf numFmtId="10" fontId="34" fillId="0" borderId="78" xfId="1" applyNumberFormat="1" applyFont="1" applyBorder="1" applyAlignment="1">
      <alignment horizontal="right" vertical="center" wrapText="1" indent="2" readingOrder="1"/>
    </xf>
    <xf numFmtId="20" fontId="7" fillId="0" borderId="79" xfId="0" applyNumberFormat="1" applyFont="1" applyBorder="1" applyAlignment="1">
      <alignment horizontal="center" vertical="center" wrapText="1" readingOrder="1"/>
    </xf>
    <xf numFmtId="0" fontId="32" fillId="0" borderId="69" xfId="0" applyFont="1" applyBorder="1" applyAlignment="1">
      <alignment horizontal="center" vertical="center" wrapText="1" readingOrder="1"/>
    </xf>
    <xf numFmtId="10" fontId="32" fillId="0" borderId="13" xfId="1" applyNumberFormat="1" applyFont="1" applyBorder="1" applyAlignment="1">
      <alignment horizontal="right" vertical="center" wrapText="1" indent="2" readingOrder="1"/>
    </xf>
    <xf numFmtId="178" fontId="34" fillId="0" borderId="21" xfId="3" applyNumberFormat="1" applyFont="1" applyBorder="1" applyAlignment="1">
      <alignment horizontal="right" vertical="center" wrapText="1" indent="2" readingOrder="1"/>
    </xf>
    <xf numFmtId="20" fontId="11" fillId="0" borderId="67" xfId="0" applyNumberFormat="1" applyFont="1" applyBorder="1" applyAlignment="1">
      <alignment horizontal="center" vertical="center" wrapText="1" readingOrder="1"/>
    </xf>
    <xf numFmtId="0" fontId="34" fillId="0" borderId="80" xfId="0" applyFont="1" applyBorder="1" applyAlignment="1">
      <alignment horizontal="left" vertical="center" wrapText="1" indent="5" readingOrder="1"/>
    </xf>
    <xf numFmtId="0" fontId="34" fillId="0" borderId="81" xfId="0" applyFont="1" applyBorder="1" applyAlignment="1">
      <alignment horizontal="left" vertical="center" wrapText="1" indent="5" readingOrder="1"/>
    </xf>
    <xf numFmtId="20" fontId="7" fillId="0" borderId="82" xfId="0" applyNumberFormat="1" applyFont="1" applyBorder="1" applyAlignment="1">
      <alignment horizontal="center" vertical="center" wrapText="1" readingOrder="1"/>
    </xf>
    <xf numFmtId="0" fontId="7" fillId="0" borderId="15" xfId="0" applyFont="1" applyBorder="1" applyAlignment="1">
      <alignment horizontal="center" vertical="center"/>
    </xf>
    <xf numFmtId="0" fontId="32" fillId="0" borderId="24" xfId="0" applyFont="1" applyBorder="1" applyAlignment="1">
      <alignment horizontal="center" vertical="center" wrapText="1" readingOrder="1"/>
    </xf>
    <xf numFmtId="20" fontId="7" fillId="0" borderId="15" xfId="0" applyNumberFormat="1" applyFont="1" applyBorder="1" applyAlignment="1">
      <alignment horizontal="center" vertical="center" wrapText="1" readingOrder="1"/>
    </xf>
    <xf numFmtId="0" fontId="2" fillId="3" borderId="10" xfId="0" applyFont="1" applyFill="1" applyBorder="1" applyAlignment="1">
      <alignment horizontal="center" vertical="center"/>
    </xf>
    <xf numFmtId="2" fontId="7" fillId="0" borderId="14" xfId="0" applyNumberFormat="1" applyFont="1" applyBorder="1" applyAlignment="1">
      <alignment horizontal="center" vertical="center"/>
    </xf>
    <xf numFmtId="0" fontId="7" fillId="0" borderId="14" xfId="0" applyFont="1" applyBorder="1" applyAlignment="1">
      <alignment horizontal="center" vertical="center" wrapText="1" readingOrder="1"/>
    </xf>
    <xf numFmtId="180" fontId="7" fillId="0" borderId="38" xfId="0" applyNumberFormat="1" applyFont="1" applyBorder="1" applyAlignment="1">
      <alignment horizontal="center" vertical="center" wrapText="1" readingOrder="1"/>
    </xf>
    <xf numFmtId="179" fontId="7" fillId="0" borderId="38" xfId="0" applyNumberFormat="1" applyFont="1" applyBorder="1" applyAlignment="1">
      <alignment horizontal="center" vertical="center"/>
    </xf>
    <xf numFmtId="184" fontId="7" fillId="0" borderId="38" xfId="0" applyNumberFormat="1" applyFont="1" applyBorder="1" applyAlignment="1">
      <alignment horizontal="center" vertical="center"/>
    </xf>
    <xf numFmtId="179" fontId="7" fillId="0" borderId="10" xfId="0" applyNumberFormat="1" applyFont="1" applyBorder="1" applyAlignment="1">
      <alignment horizontal="center" vertical="center"/>
    </xf>
    <xf numFmtId="184" fontId="7" fillId="0" borderId="10" xfId="0" applyNumberFormat="1" applyFont="1" applyBorder="1" applyAlignment="1">
      <alignment horizontal="center" vertical="center"/>
    </xf>
    <xf numFmtId="181" fontId="7" fillId="0" borderId="10" xfId="0" applyNumberFormat="1" applyFont="1" applyBorder="1" applyAlignment="1">
      <alignment horizontal="center" vertical="center"/>
    </xf>
    <xf numFmtId="184" fontId="7" fillId="0" borderId="0" xfId="0" applyNumberFormat="1" applyFont="1" applyAlignment="1">
      <alignment horizontal="center" vertical="center"/>
    </xf>
    <xf numFmtId="181" fontId="7" fillId="0" borderId="14" xfId="0" applyNumberFormat="1" applyFont="1" applyBorder="1" applyAlignment="1">
      <alignment horizontal="center" vertical="center" wrapText="1" readingOrder="1"/>
    </xf>
    <xf numFmtId="184" fontId="7" fillId="0" borderId="14" xfId="0" applyNumberFormat="1" applyFont="1" applyBorder="1" applyAlignment="1">
      <alignment horizontal="center" vertical="center"/>
    </xf>
    <xf numFmtId="183" fontId="35" fillId="0" borderId="10" xfId="1" applyNumberFormat="1" applyFont="1" applyBorder="1" applyAlignment="1">
      <alignment vertical="center"/>
    </xf>
    <xf numFmtId="0" fontId="7" fillId="0" borderId="38" xfId="0" applyFont="1" applyBorder="1" applyAlignment="1">
      <alignment horizontal="right" vertical="center"/>
    </xf>
    <xf numFmtId="183" fontId="7" fillId="0" borderId="10" xfId="1" applyNumberFormat="1" applyFont="1" applyBorder="1" applyAlignment="1">
      <alignment horizontal="right" vertical="center"/>
    </xf>
    <xf numFmtId="184" fontId="7" fillId="0" borderId="14" xfId="0" applyNumberFormat="1" applyFont="1" applyBorder="1" applyAlignment="1">
      <alignment horizontal="right" vertical="center"/>
    </xf>
    <xf numFmtId="178" fontId="34" fillId="0" borderId="21" xfId="3" applyNumberFormat="1" applyFont="1" applyFill="1" applyBorder="1" applyAlignment="1">
      <alignment horizontal="right" vertical="center" wrapText="1" indent="2" readingOrder="1"/>
    </xf>
    <xf numFmtId="20" fontId="35" fillId="0" borderId="67" xfId="0" applyNumberFormat="1" applyFont="1" applyBorder="1" applyAlignment="1">
      <alignment horizontal="center" vertical="center" wrapText="1" readingOrder="1"/>
    </xf>
    <xf numFmtId="20" fontId="7" fillId="0" borderId="18" xfId="0" applyNumberFormat="1" applyFont="1" applyBorder="1" applyAlignment="1">
      <alignment horizontal="center" vertical="center" wrapText="1" readingOrder="1"/>
    </xf>
    <xf numFmtId="177" fontId="36" fillId="0" borderId="76" xfId="0" applyNumberFormat="1" applyFont="1" applyBorder="1" applyAlignment="1">
      <alignment horizontal="left" vertical="center" wrapText="1" indent="1" readingOrder="1"/>
    </xf>
    <xf numFmtId="185" fontId="32" fillId="0" borderId="13" xfId="3" applyNumberFormat="1" applyFont="1" applyBorder="1" applyAlignment="1">
      <alignment horizontal="right" vertical="center" wrapText="1" indent="2" readingOrder="1"/>
    </xf>
    <xf numFmtId="185" fontId="32" fillId="0" borderId="14" xfId="3" applyNumberFormat="1" applyFont="1" applyBorder="1" applyAlignment="1">
      <alignment horizontal="right" vertical="center" wrapText="1" indent="2" readingOrder="1"/>
    </xf>
    <xf numFmtId="185" fontId="32" fillId="0" borderId="15" xfId="3" applyNumberFormat="1" applyFont="1" applyBorder="1" applyAlignment="1">
      <alignment horizontal="right" vertical="center" wrapText="1" indent="2" readingOrder="1"/>
    </xf>
    <xf numFmtId="0" fontId="7" fillId="0" borderId="11" xfId="0" applyFont="1" applyBorder="1" applyAlignment="1">
      <alignment horizontal="center" vertical="center"/>
    </xf>
    <xf numFmtId="177" fontId="32" fillId="0" borderId="83" xfId="0" applyNumberFormat="1" applyFont="1" applyBorder="1" applyAlignment="1">
      <alignment horizontal="left" vertical="center" wrapText="1" indent="1" readingOrder="1"/>
    </xf>
    <xf numFmtId="20" fontId="35" fillId="0" borderId="70" xfId="0" applyNumberFormat="1" applyFont="1" applyBorder="1" applyAlignment="1">
      <alignment horizontal="center" vertical="center" wrapText="1" readingOrder="1"/>
    </xf>
    <xf numFmtId="0" fontId="36" fillId="2" borderId="22" xfId="0" applyFont="1" applyFill="1" applyBorder="1" applyAlignment="1">
      <alignment horizontal="right" vertical="center" wrapText="1" indent="2" readingOrder="1"/>
    </xf>
    <xf numFmtId="0" fontId="36" fillId="2" borderId="23" xfId="0" applyFont="1" applyFill="1" applyBorder="1" applyAlignment="1">
      <alignment horizontal="right" vertical="center" wrapText="1" indent="2" readingOrder="1"/>
    </xf>
    <xf numFmtId="0" fontId="36" fillId="2" borderId="24" xfId="0" applyFont="1" applyFill="1" applyBorder="1" applyAlignment="1">
      <alignment horizontal="right" vertical="center" wrapText="1" indent="2" readingOrder="1"/>
    </xf>
    <xf numFmtId="0" fontId="32" fillId="2" borderId="68" xfId="0" applyFont="1" applyFill="1" applyBorder="1" applyAlignment="1">
      <alignment horizontal="center" vertical="center" wrapText="1" readingOrder="1"/>
    </xf>
    <xf numFmtId="0" fontId="36" fillId="0" borderId="68" xfId="0" applyFont="1" applyBorder="1" applyAlignment="1">
      <alignment horizontal="center" vertical="center" wrapText="1" readingOrder="1"/>
    </xf>
    <xf numFmtId="10" fontId="32" fillId="0" borderId="52" xfId="0" applyNumberFormat="1" applyFont="1" applyBorder="1" applyAlignment="1">
      <alignment horizontal="right" vertical="center" wrapText="1" indent="2" readingOrder="1"/>
    </xf>
    <xf numFmtId="10" fontId="32" fillId="0" borderId="53" xfId="0" applyNumberFormat="1" applyFont="1" applyBorder="1" applyAlignment="1">
      <alignment horizontal="right" vertical="center" wrapText="1" indent="2" readingOrder="1"/>
    </xf>
    <xf numFmtId="10" fontId="32" fillId="0" borderId="56" xfId="0" applyNumberFormat="1" applyFont="1" applyBorder="1" applyAlignment="1">
      <alignment horizontal="right" vertical="center" wrapText="1" indent="2" readingOrder="1"/>
    </xf>
    <xf numFmtId="20" fontId="37" fillId="0" borderId="67" xfId="0" applyNumberFormat="1" applyFont="1" applyBorder="1" applyAlignment="1">
      <alignment horizontal="center" vertical="center" wrapText="1" readingOrder="1"/>
    </xf>
    <xf numFmtId="0" fontId="32" fillId="0" borderId="84" xfId="0" applyFont="1" applyBorder="1" applyAlignment="1">
      <alignment horizontal="center" vertical="center" wrapText="1" readingOrder="1"/>
    </xf>
    <xf numFmtId="0" fontId="34" fillId="0" borderId="85" xfId="0" applyFont="1" applyBorder="1" applyAlignment="1">
      <alignment horizontal="left" vertical="center" wrapText="1" indent="5" readingOrder="1"/>
    </xf>
    <xf numFmtId="0" fontId="34" fillId="0" borderId="30" xfId="0" applyFont="1" applyBorder="1" applyAlignment="1">
      <alignment horizontal="left" vertical="center" wrapText="1" indent="5" readingOrder="1"/>
    </xf>
    <xf numFmtId="0" fontId="34" fillId="0" borderId="33" xfId="0" applyFont="1" applyBorder="1" applyAlignment="1">
      <alignment horizontal="left" vertical="center" wrapText="1" indent="5" readingOrder="1"/>
    </xf>
    <xf numFmtId="177" fontId="38" fillId="0" borderId="76" xfId="0" applyNumberFormat="1" applyFont="1" applyBorder="1" applyAlignment="1">
      <alignment horizontal="left" vertical="center" wrapText="1" indent="1" readingOrder="1"/>
    </xf>
    <xf numFmtId="20" fontId="39" fillId="0" borderId="16" xfId="0" applyNumberFormat="1" applyFont="1" applyBorder="1" applyAlignment="1">
      <alignment horizontal="right" vertical="center" wrapText="1" indent="2" readingOrder="1"/>
    </xf>
    <xf numFmtId="20" fontId="39" fillId="0" borderId="17" xfId="0" applyNumberFormat="1" applyFont="1" applyBorder="1" applyAlignment="1">
      <alignment horizontal="right" vertical="center" wrapText="1" indent="2" readingOrder="1"/>
    </xf>
    <xf numFmtId="20" fontId="39" fillId="0" borderId="18" xfId="0" applyNumberFormat="1" applyFont="1" applyBorder="1" applyAlignment="1">
      <alignment horizontal="right" vertical="center" wrapText="1" indent="2" readingOrder="1"/>
    </xf>
    <xf numFmtId="176" fontId="32" fillId="0" borderId="14" xfId="3" applyNumberFormat="1" applyFont="1" applyBorder="1" applyAlignment="1">
      <alignment horizontal="right" vertical="center" wrapText="1" indent="2" readingOrder="1"/>
    </xf>
    <xf numFmtId="176" fontId="32" fillId="0" borderId="15" xfId="3" applyNumberFormat="1" applyFont="1" applyBorder="1" applyAlignment="1">
      <alignment horizontal="right" vertical="center" wrapText="1" indent="2" readingOrder="1"/>
    </xf>
    <xf numFmtId="185" fontId="34" fillId="0" borderId="21" xfId="3" applyNumberFormat="1" applyFont="1" applyFill="1" applyBorder="1" applyAlignment="1">
      <alignment horizontal="right" vertical="center" wrapText="1" indent="2" readingOrder="1"/>
    </xf>
    <xf numFmtId="0" fontId="40" fillId="0" borderId="0" xfId="0" applyFont="1" applyAlignment="1">
      <alignment horizontal="center" vertical="center"/>
    </xf>
    <xf numFmtId="0" fontId="4" fillId="2" borderId="59" xfId="0" applyFont="1" applyFill="1" applyBorder="1" applyAlignment="1">
      <alignment horizontal="left" vertical="center" wrapText="1" indent="1" readingOrder="1"/>
    </xf>
    <xf numFmtId="0" fontId="4" fillId="0" borderId="76" xfId="0" applyFont="1" applyBorder="1" applyAlignment="1">
      <alignment horizontal="left" vertical="center" wrapText="1" indent="1" readingOrder="1"/>
    </xf>
    <xf numFmtId="0" fontId="4" fillId="0" borderId="12" xfId="0" applyFont="1" applyBorder="1" applyAlignment="1">
      <alignment horizontal="left" vertical="center" wrapText="1" indent="1" readingOrder="1"/>
    </xf>
    <xf numFmtId="0" fontId="4" fillId="0" borderId="77" xfId="0" applyFont="1" applyBorder="1" applyAlignment="1">
      <alignment horizontal="left" vertical="center" wrapText="1" indent="1" readingOrder="1"/>
    </xf>
    <xf numFmtId="0" fontId="4" fillId="0" borderId="59" xfId="0" applyFont="1" applyBorder="1" applyAlignment="1">
      <alignment horizontal="left" vertical="center" wrapText="1" indent="1" readingOrder="1"/>
    </xf>
    <xf numFmtId="177" fontId="4" fillId="0" borderId="76" xfId="0" applyNumberFormat="1" applyFont="1" applyBorder="1" applyAlignment="1">
      <alignment horizontal="left" vertical="center" wrapText="1" indent="1" readingOrder="1"/>
    </xf>
    <xf numFmtId="0" fontId="4" fillId="2" borderId="22" xfId="0" applyFont="1" applyFill="1" applyBorder="1" applyAlignment="1">
      <alignment horizontal="right" vertical="center" wrapText="1" indent="2" readingOrder="1"/>
    </xf>
    <xf numFmtId="0" fontId="4" fillId="2" borderId="23" xfId="0" applyFont="1" applyFill="1" applyBorder="1" applyAlignment="1">
      <alignment horizontal="right" vertical="center" wrapText="1" indent="2" readingOrder="1"/>
    </xf>
    <xf numFmtId="0" fontId="4" fillId="2" borderId="24" xfId="0" applyFont="1" applyFill="1" applyBorder="1" applyAlignment="1">
      <alignment horizontal="right" vertical="center" wrapText="1" indent="2" readingOrder="1"/>
    </xf>
    <xf numFmtId="0" fontId="4" fillId="0" borderId="68" xfId="0" applyFont="1" applyBorder="1" applyAlignment="1">
      <alignment horizontal="center" vertical="center" wrapText="1" readingOrder="1"/>
    </xf>
    <xf numFmtId="10" fontId="4" fillId="0" borderId="9" xfId="0" applyNumberFormat="1" applyFont="1" applyBorder="1" applyAlignment="1">
      <alignment horizontal="right" vertical="center" wrapText="1" indent="2" readingOrder="1"/>
    </xf>
    <xf numFmtId="10" fontId="4" fillId="0" borderId="10" xfId="0" applyNumberFormat="1" applyFont="1" applyBorder="1" applyAlignment="1">
      <alignment horizontal="right" vertical="center" wrapText="1" indent="2" readingOrder="1"/>
    </xf>
    <xf numFmtId="10" fontId="4" fillId="0" borderId="11" xfId="0" applyNumberFormat="1" applyFont="1" applyBorder="1" applyAlignment="1">
      <alignment horizontal="right" vertical="center" wrapText="1" indent="2" readingOrder="1"/>
    </xf>
    <xf numFmtId="0" fontId="4" fillId="0" borderId="69" xfId="0" applyFont="1" applyBorder="1" applyAlignment="1">
      <alignment horizontal="center" vertical="center" wrapText="1" readingOrder="1"/>
    </xf>
    <xf numFmtId="10" fontId="4" fillId="0" borderId="13" xfId="1" applyNumberFormat="1" applyFont="1" applyBorder="1" applyAlignment="1">
      <alignment horizontal="right" vertical="center" wrapText="1" indent="2" readingOrder="1"/>
    </xf>
    <xf numFmtId="176" fontId="4" fillId="0" borderId="14" xfId="1" applyFont="1" applyBorder="1" applyAlignment="1">
      <alignment horizontal="right" vertical="center" wrapText="1" indent="2" readingOrder="1"/>
    </xf>
    <xf numFmtId="176" fontId="4" fillId="0" borderId="15" xfId="1" applyFont="1" applyBorder="1" applyAlignment="1">
      <alignment horizontal="right" vertical="center" wrapText="1" indent="2" readingOrder="1"/>
    </xf>
    <xf numFmtId="0" fontId="4" fillId="0" borderId="67" xfId="0" applyFont="1" applyBorder="1" applyAlignment="1">
      <alignment horizontal="center" vertical="center" wrapText="1" readingOrder="1"/>
    </xf>
    <xf numFmtId="20" fontId="4" fillId="0" borderId="16" xfId="0" applyNumberFormat="1" applyFont="1" applyBorder="1" applyAlignment="1">
      <alignment horizontal="right" vertical="center" wrapText="1" indent="2" readingOrder="1"/>
    </xf>
    <xf numFmtId="20" fontId="4" fillId="0" borderId="17" xfId="0" applyNumberFormat="1" applyFont="1" applyBorder="1" applyAlignment="1">
      <alignment horizontal="right" vertical="center" wrapText="1" indent="2" readingOrder="1"/>
    </xf>
    <xf numFmtId="20" fontId="4" fillId="0" borderId="18" xfId="0" applyNumberFormat="1" applyFont="1" applyBorder="1" applyAlignment="1">
      <alignment horizontal="right" vertical="center" wrapText="1" indent="2" readingOrder="1"/>
    </xf>
    <xf numFmtId="20" fontId="4" fillId="0" borderId="67" xfId="0" applyNumberFormat="1" applyFont="1" applyBorder="1" applyAlignment="1">
      <alignment horizontal="center" vertical="center" wrapText="1" readingOrder="1"/>
    </xf>
    <xf numFmtId="0" fontId="4" fillId="0" borderId="19" xfId="0" applyFont="1" applyBorder="1" applyAlignment="1">
      <alignment horizontal="right" vertical="center" wrapText="1" indent="2" readingOrder="1"/>
    </xf>
    <xf numFmtId="0" fontId="4" fillId="0" borderId="20" xfId="0" applyFont="1" applyBorder="1" applyAlignment="1">
      <alignment horizontal="right" vertical="center" wrapText="1" indent="2" readingOrder="1"/>
    </xf>
    <xf numFmtId="178" fontId="12" fillId="0" borderId="21" xfId="3" applyNumberFormat="1" applyFont="1" applyBorder="1" applyAlignment="1">
      <alignment horizontal="right" vertical="center" wrapText="1" indent="2" readingOrder="1"/>
    </xf>
    <xf numFmtId="20" fontId="10" fillId="0" borderId="67" xfId="0" applyNumberFormat="1" applyFont="1" applyBorder="1" applyAlignment="1">
      <alignment horizontal="center" vertical="center" wrapText="1" readingOrder="1"/>
    </xf>
    <xf numFmtId="0" fontId="9" fillId="0" borderId="15" xfId="0" applyFont="1" applyBorder="1" applyAlignment="1">
      <alignment horizontal="center" vertical="center"/>
    </xf>
    <xf numFmtId="20" fontId="41" fillId="0" borderId="15" xfId="0" applyNumberFormat="1" applyFont="1" applyBorder="1" applyAlignment="1">
      <alignment horizontal="center" vertical="center"/>
    </xf>
    <xf numFmtId="0" fontId="4" fillId="0" borderId="24" xfId="0" applyFont="1" applyBorder="1" applyAlignment="1">
      <alignment horizontal="center" vertical="center" wrapText="1" readingOrder="1"/>
    </xf>
    <xf numFmtId="20" fontId="9" fillId="0" borderId="15" xfId="0" applyNumberFormat="1" applyFont="1" applyBorder="1" applyAlignment="1">
      <alignment horizontal="center" vertical="center" wrapText="1" readingOrder="1"/>
    </xf>
    <xf numFmtId="0" fontId="4" fillId="2" borderId="68" xfId="0" applyFont="1" applyFill="1" applyBorder="1" applyAlignment="1">
      <alignment horizontal="center" vertical="center" wrapText="1" readingOrder="1"/>
    </xf>
    <xf numFmtId="0" fontId="41" fillId="0" borderId="15" xfId="0" applyFont="1" applyBorder="1" applyAlignment="1">
      <alignment horizontal="left" vertical="center"/>
    </xf>
    <xf numFmtId="0" fontId="9" fillId="0" borderId="15" xfId="0" applyFont="1" applyBorder="1" applyAlignment="1">
      <alignment horizontal="left" vertical="center"/>
    </xf>
    <xf numFmtId="20" fontId="41" fillId="0" borderId="15" xfId="0" applyNumberFormat="1" applyFont="1" applyBorder="1" applyAlignment="1">
      <alignment horizontal="left" vertical="center"/>
    </xf>
    <xf numFmtId="0" fontId="4" fillId="0" borderId="24" xfId="0" applyFont="1" applyBorder="1" applyAlignment="1">
      <alignment horizontal="left" vertical="center" wrapText="1" readingOrder="1"/>
    </xf>
    <xf numFmtId="0" fontId="9" fillId="0" borderId="11" xfId="0" applyFont="1" applyBorder="1" applyAlignment="1">
      <alignment horizontal="left" vertical="center"/>
    </xf>
    <xf numFmtId="20" fontId="9" fillId="0" borderId="15" xfId="0" applyNumberFormat="1" applyFont="1" applyBorder="1" applyAlignment="1">
      <alignment horizontal="left" vertical="center"/>
    </xf>
    <xf numFmtId="0" fontId="9" fillId="0" borderId="18" xfId="0" applyFont="1" applyBorder="1" applyAlignment="1">
      <alignment horizontal="left" vertical="center"/>
    </xf>
    <xf numFmtId="0" fontId="4" fillId="4" borderId="59" xfId="0" applyFont="1" applyFill="1" applyBorder="1" applyAlignment="1">
      <alignment horizontal="left" vertical="center" wrapText="1" indent="1" readingOrder="1"/>
    </xf>
    <xf numFmtId="0" fontId="4" fillId="4" borderId="76" xfId="0" applyFont="1" applyFill="1" applyBorder="1" applyAlignment="1">
      <alignment horizontal="left" vertical="center" wrapText="1" indent="1" readingOrder="1"/>
    </xf>
    <xf numFmtId="0" fontId="4" fillId="4" borderId="12" xfId="0" applyFont="1" applyFill="1" applyBorder="1" applyAlignment="1">
      <alignment horizontal="left" vertical="center" wrapText="1" indent="1" readingOrder="1"/>
    </xf>
    <xf numFmtId="0" fontId="4" fillId="4" borderId="77" xfId="0" applyFont="1" applyFill="1" applyBorder="1" applyAlignment="1">
      <alignment horizontal="left" vertical="center" wrapText="1" indent="1" readingOrder="1"/>
    </xf>
    <xf numFmtId="177" fontId="4" fillId="4" borderId="76" xfId="0" applyNumberFormat="1" applyFont="1" applyFill="1" applyBorder="1" applyAlignment="1">
      <alignment horizontal="left" vertical="center" wrapText="1" indent="1" readingOrder="1"/>
    </xf>
    <xf numFmtId="183" fontId="4" fillId="0" borderId="13" xfId="1" applyNumberFormat="1" applyFont="1" applyBorder="1" applyAlignment="1">
      <alignment horizontal="right" vertical="center" wrapText="1" indent="2" readingOrder="1"/>
    </xf>
    <xf numFmtId="183" fontId="4" fillId="0" borderId="14" xfId="1" applyNumberFormat="1" applyFont="1" applyBorder="1" applyAlignment="1">
      <alignment horizontal="right" vertical="center" wrapText="1" indent="2" readingOrder="1"/>
    </xf>
    <xf numFmtId="183" fontId="4" fillId="0" borderId="15" xfId="1" applyNumberFormat="1" applyFont="1" applyBorder="1" applyAlignment="1">
      <alignment horizontal="right" vertical="center" wrapText="1" indent="2" readingOrder="1"/>
    </xf>
    <xf numFmtId="183" fontId="12" fillId="0" borderId="21" xfId="1" applyNumberFormat="1" applyFont="1" applyBorder="1" applyAlignment="1">
      <alignment horizontal="right" vertical="center" wrapText="1" indent="2" readingOrder="1"/>
    </xf>
    <xf numFmtId="176" fontId="4" fillId="0" borderId="13" xfId="1" applyFont="1" applyBorder="1" applyAlignment="1">
      <alignment horizontal="right" vertical="center" wrapText="1" indent="2" readingOrder="1"/>
    </xf>
    <xf numFmtId="176" fontId="12" fillId="0" borderId="21" xfId="1" applyFont="1" applyBorder="1" applyAlignment="1">
      <alignment horizontal="right" vertical="center" wrapText="1" indent="2" readingOrder="1"/>
    </xf>
    <xf numFmtId="0" fontId="4" fillId="2" borderId="56" xfId="0" applyFont="1" applyFill="1" applyBorder="1" applyAlignment="1">
      <alignment horizontal="left" vertical="center" wrapText="1" readingOrder="1"/>
    </xf>
    <xf numFmtId="10" fontId="4" fillId="0" borderId="13" xfId="3" applyNumberFormat="1" applyFont="1" applyBorder="1" applyAlignment="1">
      <alignment horizontal="right" vertical="center" wrapText="1" indent="2" readingOrder="1"/>
    </xf>
    <xf numFmtId="10" fontId="4" fillId="0" borderId="14" xfId="3" applyNumberFormat="1" applyFont="1" applyBorder="1" applyAlignment="1">
      <alignment horizontal="right" vertical="center" wrapText="1" indent="2" readingOrder="1"/>
    </xf>
    <xf numFmtId="10" fontId="4" fillId="0" borderId="15" xfId="3" applyNumberFormat="1" applyFont="1" applyBorder="1" applyAlignment="1">
      <alignment horizontal="right" vertical="center" wrapText="1" indent="2" readingOrder="1"/>
    </xf>
    <xf numFmtId="178" fontId="12" fillId="0" borderId="21" xfId="3" applyNumberFormat="1" applyFont="1" applyFill="1" applyBorder="1" applyAlignment="1">
      <alignment horizontal="right" vertical="center" wrapText="1" indent="2" readingOrder="1"/>
    </xf>
    <xf numFmtId="176" fontId="12" fillId="0" borderId="21" xfId="1" applyFont="1" applyFill="1" applyBorder="1" applyAlignment="1">
      <alignment horizontal="right" vertical="center" wrapText="1" indent="2" readingOrder="1"/>
    </xf>
    <xf numFmtId="20" fontId="9" fillId="0" borderId="11" xfId="0" applyNumberFormat="1" applyFont="1" applyBorder="1" applyAlignment="1">
      <alignment horizontal="left" vertical="center"/>
    </xf>
    <xf numFmtId="177" fontId="41" fillId="0" borderId="76" xfId="0" applyNumberFormat="1" applyFont="1" applyBorder="1" applyAlignment="1">
      <alignment horizontal="left" vertical="center" wrapText="1" indent="1" readingOrder="1"/>
    </xf>
    <xf numFmtId="177" fontId="42" fillId="0" borderId="76" xfId="0" applyNumberFormat="1" applyFont="1" applyBorder="1" applyAlignment="1">
      <alignment horizontal="left" vertical="center" wrapText="1" indent="1" readingOrder="1"/>
    </xf>
    <xf numFmtId="178" fontId="4" fillId="0" borderId="13" xfId="3" applyNumberFormat="1" applyFont="1" applyBorder="1" applyAlignment="1">
      <alignment horizontal="right" vertical="center" wrapText="1" indent="2" readingOrder="1"/>
    </xf>
    <xf numFmtId="178" fontId="4" fillId="0" borderId="14" xfId="3" applyNumberFormat="1" applyFont="1" applyBorder="1" applyAlignment="1">
      <alignment horizontal="right" vertical="center" wrapText="1" indent="2" readingOrder="1"/>
    </xf>
    <xf numFmtId="178" fontId="4" fillId="0" borderId="15" xfId="3" applyNumberFormat="1" applyFont="1" applyBorder="1" applyAlignment="1">
      <alignment horizontal="right" vertical="center" wrapText="1" indent="2" readingOrder="1"/>
    </xf>
    <xf numFmtId="0" fontId="4" fillId="0" borderId="22" xfId="0" applyFont="1" applyBorder="1" applyAlignment="1">
      <alignment horizontal="right" vertical="center" wrapText="1" indent="2" readingOrder="1"/>
    </xf>
    <xf numFmtId="0" fontId="4" fillId="0" borderId="23" xfId="0" applyFont="1" applyBorder="1" applyAlignment="1">
      <alignment horizontal="right" vertical="center" wrapText="1" indent="2" readingOrder="1"/>
    </xf>
    <xf numFmtId="0" fontId="4" fillId="0" borderId="24" xfId="0" applyFont="1" applyBorder="1" applyAlignment="1">
      <alignment horizontal="right" vertical="center" wrapText="1" indent="2" readingOrder="1"/>
    </xf>
    <xf numFmtId="0" fontId="41" fillId="0" borderId="68" xfId="0" applyFont="1" applyBorder="1" applyAlignment="1">
      <alignment horizontal="center" vertical="center" wrapText="1" readingOrder="1"/>
    </xf>
    <xf numFmtId="0" fontId="41" fillId="0" borderId="69" xfId="0" applyFont="1" applyBorder="1" applyAlignment="1">
      <alignment horizontal="center" vertical="center" wrapText="1" readingOrder="1"/>
    </xf>
    <xf numFmtId="10" fontId="4" fillId="0" borderId="13" xfId="1" applyNumberFormat="1" applyFont="1" applyFill="1" applyBorder="1" applyAlignment="1">
      <alignment horizontal="right" vertical="center" wrapText="1" indent="2" readingOrder="1"/>
    </xf>
    <xf numFmtId="176" fontId="4" fillId="0" borderId="14" xfId="1" applyFont="1" applyFill="1" applyBorder="1" applyAlignment="1">
      <alignment horizontal="right" vertical="center" wrapText="1" indent="2" readingOrder="1"/>
    </xf>
    <xf numFmtId="176" fontId="4" fillId="0" borderId="15" xfId="1" applyFont="1" applyFill="1" applyBorder="1" applyAlignment="1">
      <alignment horizontal="right" vertical="center" wrapText="1" indent="2" readingOrder="1"/>
    </xf>
    <xf numFmtId="0" fontId="41" fillId="0" borderId="67" xfId="0" applyFont="1" applyBorder="1" applyAlignment="1">
      <alignment horizontal="center" vertical="center" wrapText="1" readingOrder="1"/>
    </xf>
    <xf numFmtId="176" fontId="4" fillId="0" borderId="13" xfId="1" applyFont="1" applyFill="1" applyBorder="1" applyAlignment="1">
      <alignment horizontal="right" vertical="center" wrapText="1" indent="2" readingOrder="1"/>
    </xf>
    <xf numFmtId="20" fontId="41" fillId="0" borderId="67" xfId="0" applyNumberFormat="1" applyFont="1" applyBorder="1" applyAlignment="1">
      <alignment horizontal="center" vertical="center" wrapText="1" readingOrder="1"/>
    </xf>
    <xf numFmtId="20" fontId="9" fillId="0" borderId="67" xfId="0" applyNumberFormat="1" applyFont="1" applyBorder="1" applyAlignment="1">
      <alignment horizontal="center" vertical="center" wrapText="1" readingOrder="1"/>
    </xf>
    <xf numFmtId="0" fontId="41" fillId="2" borderId="56" xfId="0" applyFont="1" applyFill="1" applyBorder="1" applyAlignment="1">
      <alignment horizontal="left" vertical="center" wrapText="1" readingOrder="1"/>
    </xf>
    <xf numFmtId="0" fontId="4" fillId="0" borderId="56" xfId="0" applyFont="1" applyBorder="1" applyAlignment="1">
      <alignment horizontal="left" vertical="center" wrapText="1" readingOrder="1"/>
    </xf>
    <xf numFmtId="10" fontId="4" fillId="0" borderId="13" xfId="3" applyNumberFormat="1" applyFont="1" applyFill="1" applyBorder="1" applyAlignment="1">
      <alignment horizontal="right" vertical="center" wrapText="1" indent="2" readingOrder="1"/>
    </xf>
    <xf numFmtId="10" fontId="4" fillId="0" borderId="14" xfId="3" applyNumberFormat="1" applyFont="1" applyFill="1" applyBorder="1" applyAlignment="1">
      <alignment horizontal="right" vertical="center" wrapText="1" indent="2" readingOrder="1"/>
    </xf>
    <xf numFmtId="10" fontId="4" fillId="0" borderId="15" xfId="3" applyNumberFormat="1" applyFont="1" applyFill="1" applyBorder="1" applyAlignment="1">
      <alignment horizontal="right" vertical="center" wrapText="1" indent="2" readingOrder="1"/>
    </xf>
    <xf numFmtId="178" fontId="4" fillId="0" borderId="13" xfId="3" applyNumberFormat="1" applyFont="1" applyFill="1" applyBorder="1" applyAlignment="1">
      <alignment horizontal="right" vertical="center" wrapText="1" indent="2" readingOrder="1"/>
    </xf>
    <xf numFmtId="178" fontId="4" fillId="0" borderId="14" xfId="3" applyNumberFormat="1" applyFont="1" applyFill="1" applyBorder="1" applyAlignment="1">
      <alignment horizontal="right" vertical="center" wrapText="1" indent="2" readingOrder="1"/>
    </xf>
    <xf numFmtId="178" fontId="4" fillId="0" borderId="15" xfId="3" applyNumberFormat="1" applyFont="1" applyFill="1" applyBorder="1" applyAlignment="1">
      <alignment horizontal="right" vertical="center" wrapText="1" indent="2" readingOrder="1"/>
    </xf>
    <xf numFmtId="20" fontId="12" fillId="0" borderId="15" xfId="0" applyNumberFormat="1" applyFont="1" applyBorder="1" applyAlignment="1">
      <alignment horizontal="center" vertical="center" wrapText="1" readingOrder="1"/>
    </xf>
    <xf numFmtId="10" fontId="12" fillId="0" borderId="21" xfId="3" applyNumberFormat="1" applyFont="1" applyFill="1" applyBorder="1" applyAlignment="1">
      <alignment horizontal="right" vertical="center" wrapText="1" indent="2" readingOrder="1"/>
    </xf>
    <xf numFmtId="183" fontId="12" fillId="0" borderId="21" xfId="1" applyNumberFormat="1" applyFont="1" applyFill="1" applyBorder="1" applyAlignment="1">
      <alignment horizontal="right" vertical="center" wrapText="1" indent="2" readingOrder="1"/>
    </xf>
    <xf numFmtId="0" fontId="40" fillId="4" borderId="0" xfId="0" applyFont="1" applyFill="1" applyAlignment="1">
      <alignment horizontal="center" vertical="center"/>
    </xf>
    <xf numFmtId="0" fontId="4" fillId="4" borderId="22" xfId="0" applyFont="1" applyFill="1" applyBorder="1" applyAlignment="1">
      <alignment horizontal="right" vertical="center" wrapText="1" indent="2" readingOrder="1"/>
    </xf>
    <xf numFmtId="0" fontId="4" fillId="4" borderId="23" xfId="0" applyFont="1" applyFill="1" applyBorder="1" applyAlignment="1">
      <alignment horizontal="right" vertical="center" wrapText="1" indent="2" readingOrder="1"/>
    </xf>
    <xf numFmtId="0" fontId="4" fillId="4" borderId="24" xfId="0" applyFont="1" applyFill="1" applyBorder="1" applyAlignment="1">
      <alignment horizontal="right" vertical="center" wrapText="1" indent="2" readingOrder="1"/>
    </xf>
    <xf numFmtId="0" fontId="4" fillId="4" borderId="56" xfId="0" applyFont="1" applyFill="1" applyBorder="1" applyAlignment="1">
      <alignment horizontal="left" vertical="center" wrapText="1" readingOrder="1"/>
    </xf>
    <xf numFmtId="177" fontId="42" fillId="4" borderId="76" xfId="0" applyNumberFormat="1" applyFont="1" applyFill="1" applyBorder="1" applyAlignment="1">
      <alignment horizontal="left" vertical="center" wrapText="1" indent="1" readingOrder="1"/>
    </xf>
    <xf numFmtId="0" fontId="43" fillId="0" borderId="0" xfId="0" applyFont="1" applyAlignment="1">
      <alignment horizontal="center" vertical="center"/>
    </xf>
    <xf numFmtId="0" fontId="4" fillId="0" borderId="86" xfId="0" applyFont="1" applyBorder="1" applyAlignment="1">
      <alignment horizontal="left" vertical="center" wrapText="1" indent="1" readingOrder="1"/>
    </xf>
    <xf numFmtId="20" fontId="44" fillId="0" borderId="67" xfId="0" applyNumberFormat="1" applyFont="1" applyBorder="1" applyAlignment="1">
      <alignment horizontal="center" vertical="center" wrapText="1" readingOrder="1"/>
    </xf>
    <xf numFmtId="0" fontId="4" fillId="0" borderId="87" xfId="0" applyFont="1" applyBorder="1" applyAlignment="1">
      <alignment horizontal="right" vertical="center" wrapText="1" indent="2" readingOrder="1"/>
    </xf>
    <xf numFmtId="10" fontId="4" fillId="0" borderId="52" xfId="0" applyNumberFormat="1" applyFont="1" applyBorder="1" applyAlignment="1">
      <alignment horizontal="right" vertical="center" wrapText="1" indent="2" readingOrder="1"/>
    </xf>
    <xf numFmtId="10" fontId="4" fillId="0" borderId="53" xfId="0" applyNumberFormat="1" applyFont="1" applyBorder="1" applyAlignment="1">
      <alignment horizontal="right" vertical="center" wrapText="1" indent="2" readingOrder="1"/>
    </xf>
    <xf numFmtId="10" fontId="4" fillId="0" borderId="88" xfId="0" applyNumberFormat="1" applyFont="1" applyBorder="1" applyAlignment="1">
      <alignment horizontal="right" vertical="center" wrapText="1" indent="2" readingOrder="1"/>
    </xf>
    <xf numFmtId="10" fontId="4" fillId="0" borderId="13" xfId="0" applyNumberFormat="1" applyFont="1" applyBorder="1" applyAlignment="1">
      <alignment horizontal="right" vertical="center" wrapText="1" indent="2" readingOrder="1"/>
    </xf>
    <xf numFmtId="10" fontId="4" fillId="0" borderId="14" xfId="0" applyNumberFormat="1" applyFont="1" applyBorder="1" applyAlignment="1">
      <alignment horizontal="right" vertical="center" wrapText="1" indent="2" readingOrder="1"/>
    </xf>
    <xf numFmtId="10" fontId="4" fillId="0" borderId="89" xfId="0" applyNumberFormat="1" applyFont="1" applyBorder="1" applyAlignment="1">
      <alignment horizontal="right" vertical="center" wrapText="1" indent="2" readingOrder="1"/>
    </xf>
    <xf numFmtId="178" fontId="4" fillId="0" borderId="13" xfId="0" applyNumberFormat="1" applyFont="1" applyBorder="1" applyAlignment="1">
      <alignment horizontal="right" vertical="center" wrapText="1" indent="2" readingOrder="1"/>
    </xf>
    <xf numFmtId="178" fontId="4" fillId="0" borderId="14" xfId="0" applyNumberFormat="1" applyFont="1" applyBorder="1" applyAlignment="1">
      <alignment horizontal="right" vertical="center" wrapText="1" indent="2" readingOrder="1"/>
    </xf>
    <xf numFmtId="178" fontId="4" fillId="0" borderId="89" xfId="0" applyNumberFormat="1" applyFont="1" applyBorder="1" applyAlignment="1">
      <alignment horizontal="right" vertical="center" wrapText="1" indent="2" readingOrder="1"/>
    </xf>
    <xf numFmtId="0" fontId="4" fillId="0" borderId="11" xfId="0" applyFont="1" applyBorder="1" applyAlignment="1">
      <alignment horizontal="center" vertical="center" wrapText="1" readingOrder="1"/>
    </xf>
    <xf numFmtId="20" fontId="4" fillId="0" borderId="90" xfId="0" applyNumberFormat="1" applyFont="1" applyBorder="1" applyAlignment="1">
      <alignment horizontal="right" vertical="center" wrapText="1" indent="2" readingOrder="1"/>
    </xf>
    <xf numFmtId="20" fontId="4" fillId="0" borderId="11" xfId="0" applyNumberFormat="1" applyFont="1" applyBorder="1" applyAlignment="1">
      <alignment horizontal="center" vertical="center" wrapText="1" readingOrder="1"/>
    </xf>
    <xf numFmtId="0" fontId="4" fillId="0" borderId="61" xfId="0" applyFont="1" applyBorder="1" applyAlignment="1">
      <alignment horizontal="right" vertical="center" wrapText="1" indent="2" readingOrder="1"/>
    </xf>
    <xf numFmtId="0" fontId="4" fillId="0" borderId="35" xfId="0" applyFont="1" applyBorder="1" applyAlignment="1">
      <alignment horizontal="right" vertical="center" wrapText="1" indent="2" readingOrder="1"/>
    </xf>
    <xf numFmtId="178" fontId="12" fillId="0" borderId="49" xfId="0" applyNumberFormat="1" applyFont="1" applyBorder="1" applyAlignment="1">
      <alignment horizontal="right" vertical="center" wrapText="1" indent="2" readingOrder="1"/>
    </xf>
    <xf numFmtId="20" fontId="12" fillId="0" borderId="67" xfId="0" applyNumberFormat="1" applyFont="1" applyBorder="1" applyAlignment="1">
      <alignment horizontal="center" vertical="center" wrapText="1" readingOrder="1"/>
    </xf>
    <xf numFmtId="20" fontId="12" fillId="0" borderId="69" xfId="0" applyNumberFormat="1" applyFont="1" applyBorder="1" applyAlignment="1">
      <alignment horizontal="center" vertical="center" wrapText="1" readingOrder="1"/>
    </xf>
    <xf numFmtId="176" fontId="4" fillId="0" borderId="13" xfId="0" applyNumberFormat="1" applyFont="1" applyBorder="1" applyAlignment="1">
      <alignment horizontal="right" vertical="center" wrapText="1" indent="2" readingOrder="1"/>
    </xf>
    <xf numFmtId="176" fontId="4" fillId="0" borderId="14" xfId="0" applyNumberFormat="1" applyFont="1" applyBorder="1" applyAlignment="1">
      <alignment horizontal="right" vertical="center" wrapText="1" indent="2" readingOrder="1"/>
    </xf>
    <xf numFmtId="176" fontId="4" fillId="0" borderId="89" xfId="0" applyNumberFormat="1" applyFont="1" applyBorder="1" applyAlignment="1">
      <alignment horizontal="right" vertical="center" wrapText="1" indent="2" readingOrder="1"/>
    </xf>
    <xf numFmtId="0" fontId="12" fillId="0" borderId="0" xfId="0" applyFont="1" applyAlignment="1">
      <alignment horizontal="center" vertical="center"/>
    </xf>
    <xf numFmtId="0" fontId="12" fillId="0" borderId="15" xfId="0" applyFont="1" applyBorder="1" applyAlignment="1">
      <alignment horizontal="center" vertical="center"/>
    </xf>
    <xf numFmtId="0" fontId="4" fillId="0" borderId="11" xfId="0" applyFont="1" applyBorder="1" applyAlignment="1">
      <alignment horizontal="left" vertical="center"/>
    </xf>
    <xf numFmtId="0" fontId="12" fillId="0" borderId="11" xfId="0" applyFont="1" applyBorder="1" applyAlignment="1">
      <alignment horizontal="center" vertical="center"/>
    </xf>
    <xf numFmtId="0" fontId="12" fillId="0" borderId="11" xfId="0" applyFont="1" applyBorder="1" applyAlignment="1">
      <alignment horizontal="left" vertical="center"/>
    </xf>
    <xf numFmtId="20" fontId="4" fillId="0" borderId="11" xfId="0" applyNumberFormat="1" applyFont="1" applyBorder="1" applyAlignment="1">
      <alignment horizontal="center" vertical="center"/>
    </xf>
    <xf numFmtId="20" fontId="4" fillId="0" borderId="11" xfId="0" applyNumberFormat="1" applyFont="1" applyBorder="1" applyAlignment="1">
      <alignment horizontal="left" vertical="center"/>
    </xf>
    <xf numFmtId="20" fontId="12" fillId="0" borderId="11" xfId="0" applyNumberFormat="1" applyFont="1" applyBorder="1" applyAlignment="1">
      <alignment horizontal="center" vertical="center" wrapText="1" readingOrder="1"/>
    </xf>
    <xf numFmtId="20" fontId="12" fillId="0" borderId="11" xfId="0" applyNumberFormat="1" applyFont="1" applyBorder="1" applyAlignment="1">
      <alignment horizontal="left" vertical="center"/>
    </xf>
    <xf numFmtId="0" fontId="12" fillId="0" borderId="35" xfId="0" applyFont="1" applyBorder="1" applyAlignment="1">
      <alignment horizontal="left" vertical="center"/>
    </xf>
    <xf numFmtId="0" fontId="4" fillId="0" borderId="11" xfId="0" applyFont="1" applyBorder="1" applyAlignment="1">
      <alignment horizontal="left" vertical="center" wrapText="1" readingOrder="1"/>
    </xf>
    <xf numFmtId="20" fontId="10" fillId="0" borderId="15" xfId="0" applyNumberFormat="1" applyFont="1" applyBorder="1" applyAlignment="1">
      <alignment horizontal="center" vertical="center" wrapText="1" readingOrder="1"/>
    </xf>
    <xf numFmtId="177" fontId="41" fillId="0" borderId="83" xfId="0" applyNumberFormat="1" applyFont="1" applyBorder="1" applyAlignment="1">
      <alignment horizontal="left" vertical="center" wrapText="1" indent="1" readingOrder="1"/>
    </xf>
    <xf numFmtId="177" fontId="2" fillId="0" borderId="76" xfId="0" applyNumberFormat="1" applyFont="1" applyBorder="1" applyAlignment="1">
      <alignment horizontal="left" vertical="center" wrapText="1" indent="1" readingOrder="1"/>
    </xf>
    <xf numFmtId="10" fontId="12" fillId="0" borderId="40" xfId="3" applyNumberFormat="1" applyFont="1" applyFill="1" applyBorder="1" applyAlignment="1">
      <alignment horizontal="right" vertical="center" wrapText="1" indent="2" readingOrder="1"/>
    </xf>
    <xf numFmtId="20" fontId="9" fillId="0" borderId="70" xfId="0" applyNumberFormat="1" applyFont="1" applyBorder="1" applyAlignment="1">
      <alignment horizontal="center" vertical="center" wrapText="1" readingOrder="1"/>
    </xf>
    <xf numFmtId="0" fontId="32" fillId="0" borderId="22" xfId="0" applyFont="1" applyBorder="1" applyAlignment="1">
      <alignment horizontal="right" vertical="center" wrapText="1" indent="2" readingOrder="1"/>
    </xf>
    <xf numFmtId="0" fontId="32" fillId="0" borderId="23" xfId="0" applyFont="1" applyBorder="1" applyAlignment="1">
      <alignment horizontal="right" vertical="center" wrapText="1" indent="2" readingOrder="1"/>
    </xf>
    <xf numFmtId="0" fontId="32" fillId="0" borderId="24" xfId="0" applyFont="1" applyBorder="1" applyAlignment="1">
      <alignment horizontal="right" vertical="center" wrapText="1" indent="2" readingOrder="1"/>
    </xf>
    <xf numFmtId="0" fontId="2" fillId="0" borderId="68" xfId="0" applyFont="1" applyBorder="1" applyAlignment="1">
      <alignment horizontal="center" vertical="center" wrapText="1" readingOrder="1"/>
    </xf>
    <xf numFmtId="0" fontId="2" fillId="0" borderId="69" xfId="0" applyFont="1" applyBorder="1" applyAlignment="1">
      <alignment horizontal="center" vertical="center" wrapText="1" readingOrder="1"/>
    </xf>
    <xf numFmtId="176" fontId="32" fillId="0" borderId="13" xfId="1" applyFont="1" applyFill="1" applyBorder="1" applyAlignment="1">
      <alignment horizontal="right" vertical="center" wrapText="1" indent="2" readingOrder="1"/>
    </xf>
    <xf numFmtId="176" fontId="32" fillId="0" borderId="14" xfId="1" applyFont="1" applyFill="1" applyBorder="1" applyAlignment="1">
      <alignment horizontal="right" vertical="center" wrapText="1" indent="2" readingOrder="1"/>
    </xf>
    <xf numFmtId="176" fontId="32" fillId="0" borderId="15" xfId="1" applyFont="1" applyFill="1" applyBorder="1" applyAlignment="1">
      <alignment horizontal="right" vertical="center" wrapText="1" indent="2" readingOrder="1"/>
    </xf>
    <xf numFmtId="0" fontId="2" fillId="0" borderId="67" xfId="0" applyFont="1" applyBorder="1" applyAlignment="1">
      <alignment horizontal="center" vertical="center" wrapText="1" readingOrder="1"/>
    </xf>
    <xf numFmtId="20" fontId="2" fillId="0" borderId="67" xfId="0" applyNumberFormat="1" applyFont="1" applyBorder="1" applyAlignment="1">
      <alignment horizontal="center" vertical="center" wrapText="1" readingOrder="1"/>
    </xf>
    <xf numFmtId="20" fontId="9" fillId="0" borderId="18" xfId="0" applyNumberFormat="1" applyFont="1" applyBorder="1" applyAlignment="1">
      <alignment horizontal="center" vertical="center" wrapText="1" readingOrder="1"/>
    </xf>
    <xf numFmtId="0" fontId="32" fillId="0" borderId="56" xfId="0" applyFont="1" applyBorder="1" applyAlignment="1">
      <alignment horizontal="left" vertical="center" wrapText="1" readingOrder="1"/>
    </xf>
    <xf numFmtId="0" fontId="32" fillId="6" borderId="59" xfId="0" applyFont="1" applyFill="1" applyBorder="1" applyAlignment="1">
      <alignment horizontal="left" vertical="center" wrapText="1" indent="1" readingOrder="1"/>
    </xf>
    <xf numFmtId="0" fontId="0" fillId="4" borderId="0" xfId="0" applyFill="1" applyAlignment="1">
      <alignment horizontal="center" vertical="center"/>
    </xf>
    <xf numFmtId="0" fontId="32" fillId="4" borderId="59" xfId="0" applyFont="1" applyFill="1" applyBorder="1" applyAlignment="1">
      <alignment horizontal="left" vertical="center" wrapText="1" indent="1" readingOrder="1"/>
    </xf>
    <xf numFmtId="0" fontId="32" fillId="6" borderId="22" xfId="0" applyFont="1" applyFill="1" applyBorder="1" applyAlignment="1">
      <alignment horizontal="right" vertical="center" wrapText="1" indent="2" readingOrder="1"/>
    </xf>
    <xf numFmtId="0" fontId="32" fillId="6" borderId="23" xfId="0" applyFont="1" applyFill="1" applyBorder="1" applyAlignment="1">
      <alignment horizontal="right" vertical="center" wrapText="1" indent="2" readingOrder="1"/>
    </xf>
    <xf numFmtId="0" fontId="32" fillId="6" borderId="24" xfId="0" applyFont="1" applyFill="1" applyBorder="1" applyAlignment="1">
      <alignment horizontal="right" vertical="center" wrapText="1" indent="2" readingOrder="1"/>
    </xf>
    <xf numFmtId="10" fontId="32" fillId="0" borderId="13" xfId="1" applyNumberFormat="1" applyFont="1" applyFill="1" applyBorder="1" applyAlignment="1">
      <alignment horizontal="right" vertical="center" wrapText="1" indent="2" readingOrder="1"/>
    </xf>
    <xf numFmtId="10" fontId="32" fillId="0" borderId="13" xfId="3" applyNumberFormat="1" applyFont="1" applyFill="1" applyBorder="1" applyAlignment="1">
      <alignment horizontal="right" vertical="center" wrapText="1" indent="2" readingOrder="1"/>
    </xf>
    <xf numFmtId="10" fontId="32" fillId="0" borderId="14" xfId="3" applyNumberFormat="1" applyFont="1" applyFill="1" applyBorder="1" applyAlignment="1">
      <alignment horizontal="right" vertical="center" wrapText="1" indent="2" readingOrder="1"/>
    </xf>
    <xf numFmtId="10" fontId="32" fillId="0" borderId="15" xfId="3" applyNumberFormat="1" applyFont="1" applyFill="1" applyBorder="1" applyAlignment="1">
      <alignment horizontal="right" vertical="center" wrapText="1" indent="2" readingOrder="1"/>
    </xf>
    <xf numFmtId="0" fontId="32" fillId="4" borderId="22" xfId="0" applyFont="1" applyFill="1" applyBorder="1" applyAlignment="1">
      <alignment horizontal="right" vertical="center" wrapText="1" indent="2" readingOrder="1"/>
    </xf>
    <xf numFmtId="0" fontId="32" fillId="4" borderId="23" xfId="0" applyFont="1" applyFill="1" applyBorder="1" applyAlignment="1">
      <alignment horizontal="right" vertical="center" wrapText="1" indent="2" readingOrder="1"/>
    </xf>
    <xf numFmtId="0" fontId="32" fillId="4" borderId="24" xfId="0" applyFont="1" applyFill="1" applyBorder="1" applyAlignment="1">
      <alignment horizontal="right" vertical="center" wrapText="1" indent="2" readingOrder="1"/>
    </xf>
    <xf numFmtId="185" fontId="32" fillId="0" borderId="13" xfId="3" applyNumberFormat="1" applyFont="1" applyFill="1" applyBorder="1" applyAlignment="1">
      <alignment horizontal="right" vertical="center" wrapText="1" indent="2" readingOrder="1"/>
    </xf>
    <xf numFmtId="185" fontId="32" fillId="0" borderId="14" xfId="3" applyNumberFormat="1" applyFont="1" applyFill="1" applyBorder="1" applyAlignment="1">
      <alignment horizontal="right" vertical="center" wrapText="1" indent="2" readingOrder="1"/>
    </xf>
    <xf numFmtId="185" fontId="32" fillId="0" borderId="15" xfId="3" applyNumberFormat="1" applyFont="1" applyFill="1" applyBorder="1" applyAlignment="1">
      <alignment horizontal="right" vertical="center" wrapText="1" indent="2" readingOrder="1"/>
    </xf>
    <xf numFmtId="0" fontId="32" fillId="4" borderId="56" xfId="0" applyFont="1" applyFill="1" applyBorder="1" applyAlignment="1">
      <alignment horizontal="left" vertical="center" wrapText="1" readingOrder="1"/>
    </xf>
    <xf numFmtId="177" fontId="36" fillId="4" borderId="76" xfId="0" applyNumberFormat="1" applyFont="1" applyFill="1" applyBorder="1" applyAlignment="1">
      <alignment horizontal="left" vertical="center" wrapText="1" indent="1" readingOrder="1"/>
    </xf>
    <xf numFmtId="20" fontId="36" fillId="0" borderId="67" xfId="0" applyNumberFormat="1" applyFont="1" applyBorder="1" applyAlignment="1">
      <alignment horizontal="center" vertical="center" wrapText="1" readingOrder="1"/>
    </xf>
    <xf numFmtId="0" fontId="32" fillId="4" borderId="76" xfId="0" applyFont="1" applyFill="1" applyBorder="1" applyAlignment="1">
      <alignment horizontal="left" vertical="center" wrapText="1" indent="1" readingOrder="1"/>
    </xf>
    <xf numFmtId="0" fontId="32" fillId="4" borderId="12" xfId="0" applyFont="1" applyFill="1" applyBorder="1" applyAlignment="1">
      <alignment horizontal="left" vertical="center" wrapText="1" indent="1" readingOrder="1"/>
    </xf>
    <xf numFmtId="0" fontId="32" fillId="4" borderId="77" xfId="0" applyFont="1" applyFill="1" applyBorder="1" applyAlignment="1">
      <alignment horizontal="left" vertical="center" wrapText="1" indent="1" readingOrder="1"/>
    </xf>
    <xf numFmtId="177" fontId="2" fillId="4" borderId="76" xfId="0" applyNumberFormat="1" applyFont="1" applyFill="1" applyBorder="1" applyAlignment="1">
      <alignment horizontal="left" vertical="center" wrapText="1" indent="1" readingOrder="1"/>
    </xf>
    <xf numFmtId="10" fontId="32" fillId="4" borderId="9" xfId="0" applyNumberFormat="1" applyFont="1" applyFill="1" applyBorder="1" applyAlignment="1">
      <alignment horizontal="right" vertical="center" wrapText="1" indent="2" readingOrder="1"/>
    </xf>
    <xf numFmtId="10" fontId="32" fillId="4" borderId="10" xfId="0" applyNumberFormat="1" applyFont="1" applyFill="1" applyBorder="1" applyAlignment="1">
      <alignment horizontal="right" vertical="center" wrapText="1" indent="2" readingOrder="1"/>
    </xf>
    <xf numFmtId="10" fontId="32" fillId="4" borderId="11" xfId="0" applyNumberFormat="1" applyFont="1" applyFill="1" applyBorder="1" applyAlignment="1">
      <alignment horizontal="right" vertical="center" wrapText="1" indent="2" readingOrder="1"/>
    </xf>
    <xf numFmtId="10" fontId="32" fillId="4" borderId="13" xfId="1" applyNumberFormat="1" applyFont="1" applyFill="1" applyBorder="1" applyAlignment="1">
      <alignment horizontal="right" vertical="center" wrapText="1" indent="2" readingOrder="1"/>
    </xf>
    <xf numFmtId="176" fontId="32" fillId="4" borderId="14" xfId="1" applyFont="1" applyFill="1" applyBorder="1" applyAlignment="1">
      <alignment horizontal="right" vertical="center" wrapText="1" indent="2" readingOrder="1"/>
    </xf>
    <xf numFmtId="176" fontId="32" fillId="4" borderId="15" xfId="1" applyFont="1" applyFill="1" applyBorder="1" applyAlignment="1">
      <alignment horizontal="right" vertical="center" wrapText="1" indent="2" readingOrder="1"/>
    </xf>
    <xf numFmtId="185" fontId="32" fillId="4" borderId="13" xfId="3" applyNumberFormat="1" applyFont="1" applyFill="1" applyBorder="1" applyAlignment="1">
      <alignment horizontal="right" vertical="center" wrapText="1" indent="2" readingOrder="1"/>
    </xf>
    <xf numFmtId="185" fontId="32" fillId="4" borderId="14" xfId="3" applyNumberFormat="1" applyFont="1" applyFill="1" applyBorder="1" applyAlignment="1">
      <alignment horizontal="right" vertical="center" wrapText="1" indent="2" readingOrder="1"/>
    </xf>
    <xf numFmtId="185" fontId="32" fillId="4" borderId="15" xfId="3" applyNumberFormat="1" applyFont="1" applyFill="1" applyBorder="1" applyAlignment="1">
      <alignment horizontal="right" vertical="center" wrapText="1" indent="2" readingOrder="1"/>
    </xf>
    <xf numFmtId="20" fontId="32" fillId="4" borderId="16" xfId="0" applyNumberFormat="1" applyFont="1" applyFill="1" applyBorder="1" applyAlignment="1">
      <alignment horizontal="right" vertical="center" wrapText="1" indent="2" readingOrder="1"/>
    </xf>
    <xf numFmtId="20" fontId="32" fillId="4" borderId="17" xfId="0" applyNumberFormat="1" applyFont="1" applyFill="1" applyBorder="1" applyAlignment="1">
      <alignment horizontal="right" vertical="center" wrapText="1" indent="2" readingOrder="1"/>
    </xf>
    <xf numFmtId="20" fontId="32" fillId="4" borderId="18" xfId="0" applyNumberFormat="1" applyFont="1" applyFill="1" applyBorder="1" applyAlignment="1">
      <alignment horizontal="right" vertical="center" wrapText="1" indent="2" readingOrder="1"/>
    </xf>
    <xf numFmtId="0" fontId="32" fillId="4" borderId="19" xfId="0" applyFont="1" applyFill="1" applyBorder="1" applyAlignment="1">
      <alignment horizontal="right" vertical="center" wrapText="1" indent="2" readingOrder="1"/>
    </xf>
    <xf numFmtId="0" fontId="32" fillId="4" borderId="20" xfId="0" applyFont="1" applyFill="1" applyBorder="1" applyAlignment="1">
      <alignment horizontal="right" vertical="center" wrapText="1" indent="2" readingOrder="1"/>
    </xf>
    <xf numFmtId="185" fontId="34" fillId="4" borderId="21" xfId="3" applyNumberFormat="1" applyFont="1" applyFill="1" applyBorder="1" applyAlignment="1">
      <alignment horizontal="right" vertical="center" wrapText="1" indent="2" readingOrder="1"/>
    </xf>
    <xf numFmtId="0" fontId="2" fillId="4" borderId="15" xfId="0" applyFont="1" applyFill="1" applyBorder="1" applyAlignment="1">
      <alignment horizontal="left" vertical="center"/>
    </xf>
    <xf numFmtId="0" fontId="7" fillId="4" borderId="15" xfId="0" applyFont="1" applyFill="1" applyBorder="1" applyAlignment="1">
      <alignment horizontal="left" vertical="center"/>
    </xf>
    <xf numFmtId="20" fontId="2" fillId="4" borderId="15" xfId="0" applyNumberFormat="1" applyFont="1" applyFill="1" applyBorder="1" applyAlignment="1">
      <alignment horizontal="left" vertical="center"/>
    </xf>
    <xf numFmtId="0" fontId="32" fillId="4" borderId="24" xfId="0" applyFont="1" applyFill="1" applyBorder="1" applyAlignment="1">
      <alignment horizontal="left" vertical="center" wrapText="1" readingOrder="1"/>
    </xf>
    <xf numFmtId="0" fontId="7" fillId="4" borderId="11" xfId="0" applyFont="1" applyFill="1" applyBorder="1" applyAlignment="1">
      <alignment horizontal="left" vertical="center"/>
    </xf>
    <xf numFmtId="20" fontId="7" fillId="4" borderId="15" xfId="0" applyNumberFormat="1" applyFont="1" applyFill="1" applyBorder="1" applyAlignment="1">
      <alignment horizontal="left" vertical="center"/>
    </xf>
    <xf numFmtId="0" fontId="7" fillId="4" borderId="18" xfId="0" applyFont="1" applyFill="1" applyBorder="1" applyAlignment="1">
      <alignment horizontal="left" vertical="center"/>
    </xf>
    <xf numFmtId="10" fontId="32" fillId="0" borderId="14" xfId="1" applyNumberFormat="1" applyFont="1" applyFill="1" applyBorder="1" applyAlignment="1">
      <alignment horizontal="right" vertical="center" wrapText="1" indent="2" readingOrder="1"/>
    </xf>
    <xf numFmtId="10" fontId="32" fillId="0" borderId="15" xfId="1" applyNumberFormat="1" applyFont="1" applyFill="1" applyBorder="1" applyAlignment="1">
      <alignment horizontal="right" vertical="center" wrapText="1" indent="2" readingOrder="1"/>
    </xf>
    <xf numFmtId="176" fontId="32" fillId="0" borderId="16" xfId="1" applyFont="1" applyBorder="1" applyAlignment="1">
      <alignment horizontal="right" vertical="center" wrapText="1" indent="2" readingOrder="1"/>
    </xf>
    <xf numFmtId="176" fontId="32" fillId="0" borderId="17" xfId="1" applyFont="1" applyBorder="1" applyAlignment="1">
      <alignment horizontal="right" vertical="center" wrapText="1" indent="2" readingOrder="1"/>
    </xf>
    <xf numFmtId="176" fontId="32" fillId="0" borderId="18" xfId="1" applyFont="1" applyBorder="1" applyAlignment="1">
      <alignment horizontal="right" vertical="center" wrapText="1" indent="2" readingOrder="1"/>
    </xf>
    <xf numFmtId="10" fontId="32" fillId="0" borderId="14" xfId="1" applyNumberFormat="1" applyFont="1" applyBorder="1" applyAlignment="1">
      <alignment horizontal="right" vertical="center" wrapText="1" indent="2" readingOrder="1"/>
    </xf>
    <xf numFmtId="10" fontId="32" fillId="0" borderId="15" xfId="1" applyNumberFormat="1" applyFont="1" applyBorder="1" applyAlignment="1">
      <alignment horizontal="right" vertical="center" wrapText="1" indent="2" readingOrder="1"/>
    </xf>
    <xf numFmtId="177" fontId="32" fillId="7" borderId="76" xfId="0" applyNumberFormat="1" applyFont="1" applyFill="1" applyBorder="1" applyAlignment="1">
      <alignment horizontal="left" vertical="center" wrapText="1" indent="1" readingOrder="1"/>
    </xf>
    <xf numFmtId="177" fontId="45" fillId="0" borderId="76" xfId="0" applyNumberFormat="1" applyFont="1" applyBorder="1" applyAlignment="1">
      <alignment horizontal="left" vertical="center" wrapText="1" indent="1" readingOrder="1"/>
    </xf>
    <xf numFmtId="177" fontId="32" fillId="4" borderId="76" xfId="0" applyNumberFormat="1" applyFont="1" applyFill="1" applyBorder="1" applyAlignment="1">
      <alignment horizontal="left" vertical="center" wrapText="1" indent="1" readingOrder="1"/>
    </xf>
    <xf numFmtId="10" fontId="32" fillId="4" borderId="13" xfId="3" applyNumberFormat="1" applyFont="1" applyFill="1" applyBorder="1" applyAlignment="1">
      <alignment horizontal="right" vertical="center" wrapText="1" indent="2" readingOrder="1"/>
    </xf>
    <xf numFmtId="10" fontId="32" fillId="4" borderId="14" xfId="3" applyNumberFormat="1" applyFont="1" applyFill="1" applyBorder="1" applyAlignment="1">
      <alignment horizontal="right" vertical="center" wrapText="1" indent="2" readingOrder="1"/>
    </xf>
    <xf numFmtId="10" fontId="32" fillId="4" borderId="15" xfId="3" applyNumberFormat="1" applyFont="1" applyFill="1" applyBorder="1" applyAlignment="1">
      <alignment horizontal="right" vertical="center" wrapText="1" indent="2" readingOrder="1"/>
    </xf>
    <xf numFmtId="10" fontId="34" fillId="4" borderId="21" xfId="3" applyNumberFormat="1" applyFont="1" applyFill="1" applyBorder="1" applyAlignment="1">
      <alignment horizontal="right" vertical="center" wrapText="1" indent="2" readingOrder="1"/>
    </xf>
    <xf numFmtId="178" fontId="32" fillId="0" borderId="13" xfId="3" applyNumberFormat="1" applyFont="1" applyFill="1" applyBorder="1" applyAlignment="1">
      <alignment horizontal="right" vertical="center" wrapText="1" indent="2" readingOrder="1"/>
    </xf>
    <xf numFmtId="178" fontId="32" fillId="0" borderId="14" xfId="3" applyNumberFormat="1" applyFont="1" applyFill="1" applyBorder="1" applyAlignment="1">
      <alignment horizontal="right" vertical="center" wrapText="1" indent="2" readingOrder="1"/>
    </xf>
    <xf numFmtId="178" fontId="32" fillId="0" borderId="15" xfId="3" applyNumberFormat="1" applyFont="1" applyFill="1" applyBorder="1" applyAlignment="1">
      <alignment horizontal="right" vertical="center" wrapText="1" indent="2" readingOrder="1"/>
    </xf>
    <xf numFmtId="177" fontId="4" fillId="8" borderId="76" xfId="0" applyNumberFormat="1" applyFont="1" applyFill="1" applyBorder="1" applyAlignment="1">
      <alignment horizontal="left" vertical="center" wrapText="1" indent="1" readingOrder="1"/>
    </xf>
    <xf numFmtId="0" fontId="4" fillId="0" borderId="84" xfId="0" applyFont="1" applyBorder="1" applyAlignment="1">
      <alignment horizontal="center" vertical="center" wrapText="1" readingOrder="1"/>
    </xf>
    <xf numFmtId="0" fontId="12" fillId="0" borderId="85" xfId="0" applyFont="1" applyBorder="1" applyAlignment="1">
      <alignment horizontal="left" vertical="center" wrapText="1" indent="5" readingOrder="1"/>
    </xf>
    <xf numFmtId="0" fontId="12" fillId="0" borderId="30" xfId="0" applyFont="1" applyBorder="1" applyAlignment="1">
      <alignment horizontal="left" vertical="center" wrapText="1" indent="5" readingOrder="1"/>
    </xf>
    <xf numFmtId="0" fontId="12" fillId="0" borderId="33" xfId="0" applyFont="1" applyBorder="1" applyAlignment="1">
      <alignment horizontal="left" vertical="center" wrapText="1" indent="5" readingOrder="1"/>
    </xf>
    <xf numFmtId="10" fontId="4" fillId="0" borderId="56" xfId="0" applyNumberFormat="1" applyFont="1" applyBorder="1" applyAlignment="1">
      <alignment horizontal="right" vertical="center" wrapText="1" indent="2" readingOrder="1"/>
    </xf>
    <xf numFmtId="10" fontId="4" fillId="0" borderId="14" xfId="1" applyNumberFormat="1" applyFont="1" applyFill="1" applyBorder="1" applyAlignment="1">
      <alignment horizontal="right" vertical="center" wrapText="1" indent="2" readingOrder="1"/>
    </xf>
    <xf numFmtId="10" fontId="4" fillId="0" borderId="15" xfId="1" applyNumberFormat="1" applyFont="1" applyFill="1" applyBorder="1" applyAlignment="1">
      <alignment horizontal="right" vertical="center" wrapText="1" indent="2" readingOrder="1"/>
    </xf>
    <xf numFmtId="176" fontId="4" fillId="0" borderId="13" xfId="3" applyNumberFormat="1" applyFont="1" applyFill="1" applyBorder="1" applyAlignment="1">
      <alignment horizontal="right" vertical="center" wrapText="1" indent="2" readingOrder="1"/>
    </xf>
    <xf numFmtId="176" fontId="4" fillId="0" borderId="14" xfId="3" applyNumberFormat="1" applyFont="1" applyFill="1" applyBorder="1" applyAlignment="1">
      <alignment horizontal="right" vertical="center" wrapText="1" indent="2" readingOrder="1"/>
    </xf>
    <xf numFmtId="176" fontId="4" fillId="0" borderId="15" xfId="3" applyNumberFormat="1" applyFont="1" applyFill="1" applyBorder="1" applyAlignment="1">
      <alignment horizontal="right" vertical="center" wrapText="1" indent="2" readingOrder="1"/>
    </xf>
    <xf numFmtId="0" fontId="41" fillId="4" borderId="15" xfId="0" applyFont="1" applyFill="1" applyBorder="1" applyAlignment="1">
      <alignment horizontal="left" vertical="center"/>
    </xf>
    <xf numFmtId="0" fontId="9" fillId="4" borderId="15" xfId="0" applyFont="1" applyFill="1" applyBorder="1" applyAlignment="1">
      <alignment horizontal="left" vertical="center"/>
    </xf>
    <xf numFmtId="20" fontId="41" fillId="4" borderId="15" xfId="0" applyNumberFormat="1" applyFont="1" applyFill="1" applyBorder="1" applyAlignment="1">
      <alignment horizontal="left" vertical="center"/>
    </xf>
    <xf numFmtId="0" fontId="4" fillId="4" borderId="24" xfId="0" applyFont="1" applyFill="1" applyBorder="1" applyAlignment="1">
      <alignment horizontal="left" vertical="center" wrapText="1" readingOrder="1"/>
    </xf>
    <xf numFmtId="0" fontId="9" fillId="4" borderId="11" xfId="0" applyFont="1" applyFill="1" applyBorder="1" applyAlignment="1">
      <alignment horizontal="left" vertical="center"/>
    </xf>
    <xf numFmtId="20" fontId="9" fillId="4" borderId="15" xfId="0" applyNumberFormat="1" applyFont="1" applyFill="1" applyBorder="1" applyAlignment="1">
      <alignment horizontal="left" vertical="center"/>
    </xf>
    <xf numFmtId="0" fontId="9" fillId="4" borderId="18" xfId="0" applyFont="1" applyFill="1" applyBorder="1" applyAlignment="1">
      <alignment horizontal="left" vertical="center"/>
    </xf>
    <xf numFmtId="0" fontId="40" fillId="0" borderId="0" xfId="0" applyFont="1"/>
    <xf numFmtId="0" fontId="41" fillId="4" borderId="69" xfId="0" applyFont="1" applyFill="1" applyBorder="1" applyAlignment="1">
      <alignment horizontal="center" vertical="center" wrapText="1" readingOrder="1"/>
    </xf>
    <xf numFmtId="0" fontId="46" fillId="0" borderId="0" xfId="0" applyFont="1" applyAlignment="1">
      <alignment horizontal="center" vertical="center"/>
    </xf>
    <xf numFmtId="0" fontId="12" fillId="0" borderId="76" xfId="0" applyFont="1" applyBorder="1" applyAlignment="1">
      <alignment horizontal="left" vertical="center" wrapText="1" indent="1" readingOrder="1"/>
    </xf>
    <xf numFmtId="0" fontId="12" fillId="0" borderId="12" xfId="0" applyFont="1" applyBorder="1" applyAlignment="1">
      <alignment horizontal="left" vertical="center" wrapText="1" indent="1" readingOrder="1"/>
    </xf>
    <xf numFmtId="0" fontId="12" fillId="0" borderId="77" xfId="0" applyFont="1" applyBorder="1" applyAlignment="1">
      <alignment horizontal="left" vertical="center" wrapText="1" indent="1" readingOrder="1"/>
    </xf>
    <xf numFmtId="0" fontId="12" fillId="0" borderId="59" xfId="0" applyFont="1" applyBorder="1" applyAlignment="1">
      <alignment horizontal="left" vertical="center" wrapText="1" indent="1" readingOrder="1"/>
    </xf>
    <xf numFmtId="177" fontId="12" fillId="0" borderId="76" xfId="0" applyNumberFormat="1" applyFont="1" applyBorder="1" applyAlignment="1">
      <alignment horizontal="left" vertical="center" wrapText="1" indent="1" readingOrder="1"/>
    </xf>
    <xf numFmtId="10" fontId="12" fillId="0" borderId="9" xfId="0" applyNumberFormat="1" applyFont="1" applyBorder="1" applyAlignment="1">
      <alignment horizontal="right" vertical="center" wrapText="1" indent="2" readingOrder="1"/>
    </xf>
    <xf numFmtId="10" fontId="12" fillId="0" borderId="10" xfId="0" applyNumberFormat="1" applyFont="1" applyBorder="1" applyAlignment="1">
      <alignment horizontal="right" vertical="center" wrapText="1" indent="2" readingOrder="1"/>
    </xf>
    <xf numFmtId="10" fontId="12" fillId="0" borderId="11" xfId="0" applyNumberFormat="1" applyFont="1" applyBorder="1" applyAlignment="1">
      <alignment horizontal="right" vertical="center" wrapText="1" indent="2" readingOrder="1"/>
    </xf>
    <xf numFmtId="0" fontId="9" fillId="0" borderId="69" xfId="0" applyFont="1" applyBorder="1" applyAlignment="1">
      <alignment horizontal="center" vertical="center" wrapText="1" readingOrder="1"/>
    </xf>
    <xf numFmtId="10" fontId="12" fillId="0" borderId="13" xfId="1" applyNumberFormat="1" applyFont="1" applyFill="1" applyBorder="1" applyAlignment="1">
      <alignment horizontal="right" vertical="center" wrapText="1" indent="2" readingOrder="1"/>
    </xf>
    <xf numFmtId="176" fontId="12" fillId="0" borderId="14" xfId="1" applyFont="1" applyFill="1" applyBorder="1" applyAlignment="1">
      <alignment horizontal="right" vertical="center" wrapText="1" indent="2" readingOrder="1"/>
    </xf>
    <xf numFmtId="176" fontId="12" fillId="0" borderId="15" xfId="1" applyFont="1" applyFill="1" applyBorder="1" applyAlignment="1">
      <alignment horizontal="right" vertical="center" wrapText="1" indent="2" readingOrder="1"/>
    </xf>
    <xf numFmtId="10" fontId="12" fillId="0" borderId="13" xfId="3" applyNumberFormat="1" applyFont="1" applyFill="1" applyBorder="1" applyAlignment="1">
      <alignment horizontal="right" vertical="center" wrapText="1" indent="2" readingOrder="1"/>
    </xf>
    <xf numFmtId="10" fontId="12" fillId="0" borderId="14" xfId="3" applyNumberFormat="1" applyFont="1" applyFill="1" applyBorder="1" applyAlignment="1">
      <alignment horizontal="right" vertical="center" wrapText="1" indent="2" readingOrder="1"/>
    </xf>
    <xf numFmtId="10" fontId="12" fillId="0" borderId="15" xfId="3" applyNumberFormat="1" applyFont="1" applyFill="1" applyBorder="1" applyAlignment="1">
      <alignment horizontal="right" vertical="center" wrapText="1" indent="2" readingOrder="1"/>
    </xf>
    <xf numFmtId="0" fontId="9" fillId="0" borderId="67" xfId="0" applyFont="1" applyBorder="1" applyAlignment="1">
      <alignment horizontal="center" vertical="center" wrapText="1" readingOrder="1"/>
    </xf>
    <xf numFmtId="20" fontId="12" fillId="0" borderId="16" xfId="0" applyNumberFormat="1" applyFont="1" applyBorder="1" applyAlignment="1">
      <alignment horizontal="right" vertical="center" wrapText="1" indent="2" readingOrder="1"/>
    </xf>
    <xf numFmtId="20" fontId="12" fillId="0" borderId="17" xfId="0" applyNumberFormat="1" applyFont="1" applyBorder="1" applyAlignment="1">
      <alignment horizontal="right" vertical="center" wrapText="1" indent="2" readingOrder="1"/>
    </xf>
    <xf numFmtId="20" fontId="12" fillId="0" borderId="18" xfId="0" applyNumberFormat="1" applyFont="1" applyBorder="1" applyAlignment="1">
      <alignment horizontal="right" vertical="center" wrapText="1" indent="2" readingOrder="1"/>
    </xf>
    <xf numFmtId="0" fontId="12" fillId="0" borderId="19" xfId="0" applyFont="1" applyBorder="1" applyAlignment="1">
      <alignment horizontal="right" vertical="center" wrapText="1" indent="2" readingOrder="1"/>
    </xf>
    <xf numFmtId="0" fontId="12" fillId="0" borderId="20" xfId="0" applyFont="1" applyBorder="1" applyAlignment="1">
      <alignment horizontal="right" vertical="center" wrapText="1" indent="2" readingOrder="1"/>
    </xf>
    <xf numFmtId="0" fontId="9" fillId="0" borderId="68" xfId="0" applyFont="1" applyBorder="1" applyAlignment="1">
      <alignment horizontal="center" vertical="center" wrapText="1" readingOrder="1"/>
    </xf>
    <xf numFmtId="178" fontId="12" fillId="0" borderId="21" xfId="1" applyNumberFormat="1" applyFont="1" applyFill="1" applyBorder="1" applyAlignment="1">
      <alignment horizontal="right" vertical="center" wrapText="1" indent="2" readingOrder="1"/>
    </xf>
    <xf numFmtId="20" fontId="9" fillId="0" borderId="15" xfId="0" applyNumberFormat="1" applyFont="1" applyBorder="1" applyAlignment="1">
      <alignment horizontal="center" vertical="center"/>
    </xf>
    <xf numFmtId="0" fontId="12" fillId="0" borderId="24" xfId="0" applyFont="1" applyBorder="1" applyAlignment="1">
      <alignment horizontal="center" vertical="center" wrapText="1" readingOrder="1"/>
    </xf>
    <xf numFmtId="0" fontId="12" fillId="0" borderId="24" xfId="0" applyFont="1" applyBorder="1" applyAlignment="1">
      <alignment horizontal="left" vertical="center" wrapText="1" readingOrder="1"/>
    </xf>
    <xf numFmtId="20" fontId="47" fillId="4" borderId="67" xfId="0" applyNumberFormat="1" applyFont="1" applyFill="1" applyBorder="1" applyAlignment="1">
      <alignment horizontal="center" vertical="center" wrapText="1" readingOrder="1"/>
    </xf>
    <xf numFmtId="0" fontId="12" fillId="0" borderId="22" xfId="0" applyFont="1" applyBorder="1" applyAlignment="1">
      <alignment horizontal="right" vertical="center" wrapText="1" indent="2" readingOrder="1"/>
    </xf>
    <xf numFmtId="0" fontId="12" fillId="0" borderId="23" xfId="0" applyFont="1" applyBorder="1" applyAlignment="1">
      <alignment horizontal="right" vertical="center" wrapText="1" indent="2" readingOrder="1"/>
    </xf>
    <xf numFmtId="0" fontId="12" fillId="0" borderId="24" xfId="0" applyFont="1" applyBorder="1" applyAlignment="1">
      <alignment horizontal="right" vertical="center" wrapText="1" indent="2" readingOrder="1"/>
    </xf>
    <xf numFmtId="10" fontId="9" fillId="0" borderId="15" xfId="0" applyNumberFormat="1" applyFont="1" applyBorder="1" applyAlignment="1">
      <alignment horizontal="center" vertical="center"/>
    </xf>
    <xf numFmtId="0" fontId="12" fillId="0" borderId="84" xfId="0" applyFont="1" applyBorder="1" applyAlignment="1">
      <alignment horizontal="center" vertical="center" wrapText="1" readingOrder="1"/>
    </xf>
    <xf numFmtId="0" fontId="12" fillId="0" borderId="53" xfId="0" applyFont="1" applyBorder="1" applyAlignment="1">
      <alignment horizontal="center" vertical="center" wrapText="1" readingOrder="1"/>
    </xf>
    <xf numFmtId="0" fontId="12" fillId="0" borderId="56" xfId="0" applyFont="1" applyBorder="1" applyAlignment="1">
      <alignment horizontal="center" vertical="center" wrapText="1" readingOrder="1"/>
    </xf>
    <xf numFmtId="0" fontId="12" fillId="0" borderId="68" xfId="0" applyFont="1" applyBorder="1" applyAlignment="1">
      <alignment horizontal="center" vertical="center" wrapText="1" readingOrder="1"/>
    </xf>
    <xf numFmtId="0" fontId="12" fillId="0" borderId="56" xfId="0" applyFont="1" applyBorder="1" applyAlignment="1">
      <alignment horizontal="left" vertical="center" wrapText="1" readingOrder="1"/>
    </xf>
    <xf numFmtId="10" fontId="12" fillId="0" borderId="52" xfId="0" applyNumberFormat="1" applyFont="1" applyBorder="1" applyAlignment="1">
      <alignment horizontal="right" vertical="center" wrapText="1" indent="2" readingOrder="1"/>
    </xf>
    <xf numFmtId="10" fontId="12" fillId="0" borderId="53" xfId="0" applyNumberFormat="1" applyFont="1" applyBorder="1" applyAlignment="1">
      <alignment horizontal="right" vertical="center" wrapText="1" indent="2" readingOrder="1"/>
    </xf>
    <xf numFmtId="10" fontId="12" fillId="0" borderId="56" xfId="0" applyNumberFormat="1" applyFont="1" applyBorder="1" applyAlignment="1">
      <alignment horizontal="right" vertical="center" wrapText="1" indent="2" readingOrder="1"/>
    </xf>
    <xf numFmtId="10" fontId="12" fillId="0" borderId="14" xfId="1" applyNumberFormat="1" applyFont="1" applyFill="1" applyBorder="1" applyAlignment="1">
      <alignment horizontal="right" vertical="center" wrapText="1" indent="2" readingOrder="1"/>
    </xf>
    <xf numFmtId="10" fontId="12" fillId="0" borderId="15" xfId="1" applyNumberFormat="1" applyFont="1" applyFill="1" applyBorder="1" applyAlignment="1">
      <alignment horizontal="right" vertical="center" wrapText="1" indent="2" readingOrder="1"/>
    </xf>
    <xf numFmtId="176" fontId="12" fillId="0" borderId="14" xfId="3" applyNumberFormat="1" applyFont="1" applyFill="1" applyBorder="1" applyAlignment="1">
      <alignment horizontal="right" vertical="center" wrapText="1" indent="2" readingOrder="1"/>
    </xf>
    <xf numFmtId="176" fontId="12" fillId="0" borderId="15" xfId="3" applyNumberFormat="1" applyFont="1" applyFill="1" applyBorder="1" applyAlignment="1">
      <alignment horizontal="right" vertical="center" wrapText="1" indent="2" readingOrder="1"/>
    </xf>
    <xf numFmtId="176" fontId="12" fillId="0" borderId="13" xfId="1" applyFont="1" applyFill="1" applyBorder="1" applyAlignment="1">
      <alignment horizontal="right" vertical="center" wrapText="1" indent="2" readingOrder="1"/>
    </xf>
    <xf numFmtId="10" fontId="12" fillId="0" borderId="85" xfId="0" applyNumberFormat="1" applyFont="1" applyBorder="1" applyAlignment="1">
      <alignment horizontal="left" vertical="center" wrapText="1" indent="5" readingOrder="1"/>
    </xf>
    <xf numFmtId="0" fontId="48" fillId="0" borderId="0" xfId="0" applyFont="1" applyAlignment="1">
      <alignment horizontal="center" vertical="center"/>
    </xf>
    <xf numFmtId="0" fontId="4" fillId="6" borderId="59" xfId="0" applyFont="1" applyFill="1" applyBorder="1" applyAlignment="1">
      <alignment horizontal="left" vertical="center" wrapText="1" indent="1" readingOrder="1"/>
    </xf>
    <xf numFmtId="0" fontId="4" fillId="6" borderId="22" xfId="0" applyFont="1" applyFill="1" applyBorder="1" applyAlignment="1">
      <alignment horizontal="right" vertical="center" wrapText="1" indent="2" readingOrder="1"/>
    </xf>
    <xf numFmtId="0" fontId="4" fillId="6" borderId="23" xfId="0" applyFont="1" applyFill="1" applyBorder="1" applyAlignment="1">
      <alignment horizontal="right" vertical="center" wrapText="1" indent="2" readingOrder="1"/>
    </xf>
    <xf numFmtId="0" fontId="4" fillId="6" borderId="24" xfId="0" applyFont="1" applyFill="1" applyBorder="1" applyAlignment="1">
      <alignment horizontal="right" vertical="center" wrapText="1" indent="2" readingOrder="1"/>
    </xf>
    <xf numFmtId="176" fontId="4" fillId="0" borderId="13" xfId="3" applyNumberFormat="1" applyFont="1" applyBorder="1" applyAlignment="1">
      <alignment horizontal="right" vertical="center" wrapText="1" indent="2" readingOrder="1"/>
    </xf>
    <xf numFmtId="10" fontId="12" fillId="0" borderId="21" xfId="1" applyNumberFormat="1" applyFont="1" applyBorder="1" applyAlignment="1">
      <alignment horizontal="right" vertical="center" wrapText="1" indent="2" readingOrder="1"/>
    </xf>
    <xf numFmtId="10" fontId="12" fillId="0" borderId="21" xfId="3" applyNumberFormat="1" applyFont="1" applyBorder="1" applyAlignment="1">
      <alignment horizontal="right" vertical="center" wrapText="1" indent="2" readingOrder="1"/>
    </xf>
    <xf numFmtId="10" fontId="4" fillId="4" borderId="9" xfId="0" applyNumberFormat="1" applyFont="1" applyFill="1" applyBorder="1" applyAlignment="1">
      <alignment horizontal="right" vertical="center" wrapText="1" indent="2" readingOrder="1"/>
    </xf>
    <xf numFmtId="10" fontId="4" fillId="4" borderId="10" xfId="0" applyNumberFormat="1" applyFont="1" applyFill="1" applyBorder="1" applyAlignment="1">
      <alignment horizontal="right" vertical="center" wrapText="1" indent="2" readingOrder="1"/>
    </xf>
    <xf numFmtId="10" fontId="4" fillId="4" borderId="11" xfId="0" applyNumberFormat="1" applyFont="1" applyFill="1" applyBorder="1" applyAlignment="1">
      <alignment horizontal="right" vertical="center" wrapText="1" indent="2" readingOrder="1"/>
    </xf>
    <xf numFmtId="10" fontId="4" fillId="4" borderId="13" xfId="1" applyNumberFormat="1" applyFont="1" applyFill="1" applyBorder="1" applyAlignment="1">
      <alignment horizontal="right" vertical="center" wrapText="1" indent="2" readingOrder="1"/>
    </xf>
    <xf numFmtId="176" fontId="4" fillId="4" borderId="14" xfId="1" applyFont="1" applyFill="1" applyBorder="1" applyAlignment="1">
      <alignment horizontal="right" vertical="center" wrapText="1" indent="2" readingOrder="1"/>
    </xf>
    <xf numFmtId="176" fontId="4" fillId="4" borderId="15" xfId="1" applyFont="1" applyFill="1" applyBorder="1" applyAlignment="1">
      <alignment horizontal="right" vertical="center" wrapText="1" indent="2" readingOrder="1"/>
    </xf>
    <xf numFmtId="176" fontId="4" fillId="4" borderId="13" xfId="3" applyNumberFormat="1" applyFont="1" applyFill="1" applyBorder="1" applyAlignment="1">
      <alignment horizontal="right" vertical="center" wrapText="1" indent="2" readingOrder="1"/>
    </xf>
    <xf numFmtId="10" fontId="4" fillId="4" borderId="14" xfId="3" applyNumberFormat="1" applyFont="1" applyFill="1" applyBorder="1" applyAlignment="1">
      <alignment horizontal="right" vertical="center" wrapText="1" indent="2" readingOrder="1"/>
    </xf>
    <xf numFmtId="10" fontId="4" fillId="4" borderId="15" xfId="3" applyNumberFormat="1" applyFont="1" applyFill="1" applyBorder="1" applyAlignment="1">
      <alignment horizontal="right" vertical="center" wrapText="1" indent="2" readingOrder="1"/>
    </xf>
    <xf numFmtId="20" fontId="4" fillId="4" borderId="16" xfId="0" applyNumberFormat="1" applyFont="1" applyFill="1" applyBorder="1" applyAlignment="1">
      <alignment horizontal="right" vertical="center" wrapText="1" indent="2" readingOrder="1"/>
    </xf>
    <xf numFmtId="20" fontId="4" fillId="4" borderId="17" xfId="0" applyNumberFormat="1" applyFont="1" applyFill="1" applyBorder="1" applyAlignment="1">
      <alignment horizontal="right" vertical="center" wrapText="1" indent="2" readingOrder="1"/>
    </xf>
    <xf numFmtId="20" fontId="4" fillId="4" borderId="18" xfId="0" applyNumberFormat="1" applyFont="1" applyFill="1" applyBorder="1" applyAlignment="1">
      <alignment horizontal="right" vertical="center" wrapText="1" indent="2" readingOrder="1"/>
    </xf>
    <xf numFmtId="0" fontId="4" fillId="4" borderId="19" xfId="0" applyFont="1" applyFill="1" applyBorder="1" applyAlignment="1">
      <alignment horizontal="right" vertical="center" wrapText="1" indent="2" readingOrder="1"/>
    </xf>
    <xf numFmtId="0" fontId="4" fillId="4" borderId="20" xfId="0" applyFont="1" applyFill="1" applyBorder="1" applyAlignment="1">
      <alignment horizontal="right" vertical="center" wrapText="1" indent="2" readingOrder="1"/>
    </xf>
    <xf numFmtId="176" fontId="12" fillId="4" borderId="21" xfId="1" applyFont="1" applyFill="1" applyBorder="1" applyAlignment="1">
      <alignment horizontal="right" vertical="center" wrapText="1" indent="2" readingOrder="1"/>
    </xf>
    <xf numFmtId="0" fontId="49" fillId="6" borderId="59" xfId="0" applyFont="1" applyFill="1" applyBorder="1" applyAlignment="1">
      <alignment horizontal="left" vertical="center" wrapText="1" indent="1" readingOrder="1"/>
    </xf>
    <xf numFmtId="0" fontId="49" fillId="0" borderId="76" xfId="0" applyFont="1" applyBorder="1" applyAlignment="1">
      <alignment horizontal="left" vertical="center" wrapText="1" indent="1" readingOrder="1"/>
    </xf>
    <xf numFmtId="0" fontId="49" fillId="0" borderId="12" xfId="0" applyFont="1" applyBorder="1" applyAlignment="1">
      <alignment horizontal="left" vertical="center" wrapText="1" indent="1" readingOrder="1"/>
    </xf>
    <xf numFmtId="0" fontId="49" fillId="0" borderId="77" xfId="0" applyFont="1" applyBorder="1" applyAlignment="1">
      <alignment horizontal="left" vertical="center" wrapText="1" indent="1" readingOrder="1"/>
    </xf>
    <xf numFmtId="0" fontId="49" fillId="0" borderId="59" xfId="0" applyFont="1" applyBorder="1" applyAlignment="1">
      <alignment horizontal="left" vertical="center" wrapText="1" indent="1" readingOrder="1"/>
    </xf>
    <xf numFmtId="177" fontId="49" fillId="0" borderId="76" xfId="0" applyNumberFormat="1" applyFont="1" applyBorder="1" applyAlignment="1">
      <alignment horizontal="left" vertical="center" wrapText="1" indent="1" readingOrder="1"/>
    </xf>
    <xf numFmtId="0" fontId="49" fillId="6" borderId="22" xfId="0" applyFont="1" applyFill="1" applyBorder="1" applyAlignment="1">
      <alignment horizontal="right" vertical="center" wrapText="1" indent="2" readingOrder="1"/>
    </xf>
    <xf numFmtId="0" fontId="49" fillId="6" borderId="23" xfId="0" applyFont="1" applyFill="1" applyBorder="1" applyAlignment="1">
      <alignment horizontal="right" vertical="center" wrapText="1" indent="2" readingOrder="1"/>
    </xf>
    <xf numFmtId="0" fontId="49" fillId="6" borderId="24" xfId="0" applyFont="1" applyFill="1" applyBorder="1" applyAlignment="1">
      <alignment horizontal="right" vertical="center" wrapText="1" indent="2" readingOrder="1"/>
    </xf>
    <xf numFmtId="10" fontId="49" fillId="0" borderId="9" xfId="0" applyNumberFormat="1" applyFont="1" applyBorder="1" applyAlignment="1">
      <alignment horizontal="right" vertical="center" wrapText="1" indent="2" readingOrder="1"/>
    </xf>
    <xf numFmtId="10" fontId="49" fillId="0" borderId="10" xfId="0" applyNumberFormat="1" applyFont="1" applyBorder="1" applyAlignment="1">
      <alignment horizontal="right" vertical="center" wrapText="1" indent="2" readingOrder="1"/>
    </xf>
    <xf numFmtId="10" fontId="49" fillId="0" borderId="11" xfId="0" applyNumberFormat="1" applyFont="1" applyBorder="1" applyAlignment="1">
      <alignment horizontal="right" vertical="center" wrapText="1" indent="2" readingOrder="1"/>
    </xf>
    <xf numFmtId="10" fontId="49" fillId="0" borderId="13" xfId="1" applyNumberFormat="1" applyFont="1" applyBorder="1" applyAlignment="1">
      <alignment horizontal="right" vertical="center" wrapText="1" indent="2" readingOrder="1"/>
    </xf>
    <xf numFmtId="176" fontId="49" fillId="0" borderId="14" xfId="1" applyFont="1" applyBorder="1" applyAlignment="1">
      <alignment horizontal="right" vertical="center" wrapText="1" indent="2" readingOrder="1"/>
    </xf>
    <xf numFmtId="176" fontId="49" fillId="0" borderId="15" xfId="1" applyFont="1" applyBorder="1" applyAlignment="1">
      <alignment horizontal="right" vertical="center" wrapText="1" indent="2" readingOrder="1"/>
    </xf>
    <xf numFmtId="10" fontId="49" fillId="0" borderId="13" xfId="3" applyNumberFormat="1" applyFont="1" applyBorder="1" applyAlignment="1">
      <alignment horizontal="right" vertical="center" wrapText="1" indent="2" readingOrder="1"/>
    </xf>
    <xf numFmtId="10" fontId="49" fillId="0" borderId="14" xfId="3" applyNumberFormat="1" applyFont="1" applyBorder="1" applyAlignment="1">
      <alignment horizontal="right" vertical="center" wrapText="1" indent="2" readingOrder="1"/>
    </xf>
    <xf numFmtId="10" fontId="49" fillId="0" borderId="15" xfId="3" applyNumberFormat="1" applyFont="1" applyBorder="1" applyAlignment="1">
      <alignment horizontal="right" vertical="center" wrapText="1" indent="2" readingOrder="1"/>
    </xf>
    <xf numFmtId="20" fontId="49" fillId="0" borderId="16" xfId="0" applyNumberFormat="1" applyFont="1" applyBorder="1" applyAlignment="1">
      <alignment horizontal="right" vertical="center" wrapText="1" indent="2" readingOrder="1"/>
    </xf>
    <xf numFmtId="20" fontId="49" fillId="0" borderId="17" xfId="0" applyNumberFormat="1" applyFont="1" applyBorder="1" applyAlignment="1">
      <alignment horizontal="right" vertical="center" wrapText="1" indent="2" readingOrder="1"/>
    </xf>
    <xf numFmtId="20" fontId="49" fillId="0" borderId="18" xfId="0" applyNumberFormat="1" applyFont="1" applyBorder="1" applyAlignment="1">
      <alignment horizontal="right" vertical="center" wrapText="1" indent="2" readingOrder="1"/>
    </xf>
    <xf numFmtId="0" fontId="49" fillId="0" borderId="19" xfId="0" applyFont="1" applyBorder="1" applyAlignment="1">
      <alignment horizontal="right" vertical="center" wrapText="1" indent="2" readingOrder="1"/>
    </xf>
    <xf numFmtId="0" fontId="49" fillId="0" borderId="20" xfId="0" applyFont="1" applyBorder="1" applyAlignment="1">
      <alignment horizontal="right" vertical="center" wrapText="1" indent="2" readingOrder="1"/>
    </xf>
    <xf numFmtId="10" fontId="50" fillId="0" borderId="21" xfId="3" applyNumberFormat="1" applyFont="1" applyBorder="1" applyAlignment="1">
      <alignment horizontal="right" vertical="center" wrapText="1" indent="2" readingOrder="1"/>
    </xf>
    <xf numFmtId="10" fontId="50" fillId="0" borderId="21" xfId="1" applyNumberFormat="1" applyFont="1" applyBorder="1" applyAlignment="1">
      <alignment horizontal="right" vertical="center" wrapText="1" indent="2" readingOrder="1"/>
    </xf>
    <xf numFmtId="178" fontId="50" fillId="0" borderId="21" xfId="3" applyNumberFormat="1" applyFont="1" applyBorder="1" applyAlignment="1">
      <alignment horizontal="right" vertical="center" wrapText="1" indent="2" readingOrder="1"/>
    </xf>
    <xf numFmtId="176" fontId="49" fillId="0" borderId="13" xfId="3" applyNumberFormat="1" applyFont="1" applyBorder="1" applyAlignment="1">
      <alignment horizontal="right" vertical="center" wrapText="1" indent="2" readingOrder="1"/>
    </xf>
    <xf numFmtId="185" fontId="49" fillId="0" borderId="13" xfId="3" applyNumberFormat="1" applyFont="1" applyBorder="1" applyAlignment="1">
      <alignment horizontal="right" vertical="center" wrapText="1" indent="2" readingOrder="1"/>
    </xf>
    <xf numFmtId="185" fontId="49" fillId="0" borderId="14" xfId="3" applyNumberFormat="1" applyFont="1" applyBorder="1" applyAlignment="1">
      <alignment horizontal="right" vertical="center" wrapText="1" indent="2" readingOrder="1"/>
    </xf>
    <xf numFmtId="185" fontId="49" fillId="0" borderId="15" xfId="3" applyNumberFormat="1" applyFont="1" applyBorder="1" applyAlignment="1">
      <alignment horizontal="right" vertical="center" wrapText="1" indent="2" readingOrder="1"/>
    </xf>
    <xf numFmtId="187" fontId="50" fillId="0" borderId="21" xfId="3" applyNumberFormat="1" applyFont="1" applyBorder="1" applyAlignment="1">
      <alignment horizontal="right" vertical="center" wrapText="1" indent="2" readingOrder="1"/>
    </xf>
    <xf numFmtId="0" fontId="49" fillId="0" borderId="22" xfId="0" applyFont="1" applyBorder="1" applyAlignment="1">
      <alignment horizontal="right" vertical="center" wrapText="1" indent="2" readingOrder="1"/>
    </xf>
    <xf numFmtId="0" fontId="49" fillId="0" borderId="23" xfId="0" applyFont="1" applyBorder="1" applyAlignment="1">
      <alignment horizontal="right" vertical="center" wrapText="1" indent="2" readingOrder="1"/>
    </xf>
    <xf numFmtId="0" fontId="49" fillId="0" borderId="24" xfId="0" applyFont="1" applyBorder="1" applyAlignment="1">
      <alignment horizontal="right" vertical="center" wrapText="1" indent="2" readingOrder="1"/>
    </xf>
    <xf numFmtId="10" fontId="49" fillId="0" borderId="13" xfId="1" applyNumberFormat="1" applyFont="1" applyFill="1" applyBorder="1" applyAlignment="1">
      <alignment horizontal="right" vertical="center" wrapText="1" indent="2" readingOrder="1"/>
    </xf>
    <xf numFmtId="176" fontId="49" fillId="0" borderId="14" xfId="1" applyFont="1" applyFill="1" applyBorder="1" applyAlignment="1">
      <alignment horizontal="right" vertical="center" wrapText="1" indent="2" readingOrder="1"/>
    </xf>
    <xf numFmtId="176" fontId="49" fillId="0" borderId="15" xfId="1" applyFont="1" applyFill="1" applyBorder="1" applyAlignment="1">
      <alignment horizontal="right" vertical="center" wrapText="1" indent="2" readingOrder="1"/>
    </xf>
    <xf numFmtId="10" fontId="49" fillId="0" borderId="13" xfId="3" applyNumberFormat="1" applyFont="1" applyFill="1" applyBorder="1" applyAlignment="1">
      <alignment horizontal="right" vertical="center" wrapText="1" indent="2" readingOrder="1"/>
    </xf>
    <xf numFmtId="10" fontId="49" fillId="0" borderId="14" xfId="3" applyNumberFormat="1" applyFont="1" applyFill="1" applyBorder="1" applyAlignment="1">
      <alignment horizontal="right" vertical="center" wrapText="1" indent="2" readingOrder="1"/>
    </xf>
    <xf numFmtId="10" fontId="49" fillId="0" borderId="15" xfId="3" applyNumberFormat="1" applyFont="1" applyFill="1" applyBorder="1" applyAlignment="1">
      <alignment horizontal="right" vertical="center" wrapText="1" indent="2" readingOrder="1"/>
    </xf>
    <xf numFmtId="10" fontId="50" fillId="0" borderId="21" xfId="1" applyNumberFormat="1" applyFont="1" applyFill="1" applyBorder="1" applyAlignment="1">
      <alignment horizontal="right" vertical="center" wrapText="1" indent="2" readingOrder="1"/>
    </xf>
    <xf numFmtId="20" fontId="9" fillId="9" borderId="67" xfId="0" applyNumberFormat="1" applyFont="1" applyFill="1" applyBorder="1" applyAlignment="1">
      <alignment horizontal="center" vertical="center" wrapText="1" readingOrder="1"/>
    </xf>
    <xf numFmtId="177" fontId="51" fillId="0" borderId="76" xfId="0" applyNumberFormat="1" applyFont="1" applyBorder="1" applyAlignment="1">
      <alignment horizontal="left" vertical="center" wrapText="1" indent="1" readingOrder="1"/>
    </xf>
    <xf numFmtId="20" fontId="51" fillId="0" borderId="67" xfId="0" applyNumberFormat="1" applyFont="1" applyBorder="1" applyAlignment="1">
      <alignment horizontal="center" vertical="center" wrapText="1" readingOrder="1"/>
    </xf>
    <xf numFmtId="0" fontId="41" fillId="4" borderId="68" xfId="0" applyFont="1" applyFill="1" applyBorder="1" applyAlignment="1">
      <alignment horizontal="center" vertical="center" wrapText="1" readingOrder="1"/>
    </xf>
    <xf numFmtId="10" fontId="4" fillId="4" borderId="52" xfId="0" applyNumberFormat="1" applyFont="1" applyFill="1" applyBorder="1" applyAlignment="1">
      <alignment horizontal="right" vertical="center" wrapText="1" indent="2" readingOrder="1"/>
    </xf>
    <xf numFmtId="10" fontId="4" fillId="4" borderId="53" xfId="0" applyNumberFormat="1" applyFont="1" applyFill="1" applyBorder="1" applyAlignment="1">
      <alignment horizontal="right" vertical="center" wrapText="1" indent="2" readingOrder="1"/>
    </xf>
    <xf numFmtId="10" fontId="4" fillId="4" borderId="56" xfId="0" applyNumberFormat="1" applyFont="1" applyFill="1" applyBorder="1" applyAlignment="1">
      <alignment horizontal="right" vertical="center" wrapText="1" indent="2" readingOrder="1"/>
    </xf>
    <xf numFmtId="10" fontId="4" fillId="4" borderId="14" xfId="1" applyNumberFormat="1" applyFont="1" applyFill="1" applyBorder="1" applyAlignment="1">
      <alignment horizontal="right" vertical="center" wrapText="1" indent="2" readingOrder="1"/>
    </xf>
    <xf numFmtId="10" fontId="4" fillId="4" borderId="15" xfId="1" applyNumberFormat="1" applyFont="1" applyFill="1" applyBorder="1" applyAlignment="1">
      <alignment horizontal="right" vertical="center" wrapText="1" indent="2" readingOrder="1"/>
    </xf>
    <xf numFmtId="176" fontId="4" fillId="4" borderId="13" xfId="1" applyFont="1" applyFill="1" applyBorder="1" applyAlignment="1">
      <alignment horizontal="right" vertical="center" wrapText="1" indent="2" readingOrder="1"/>
    </xf>
    <xf numFmtId="0" fontId="41" fillId="4" borderId="67" xfId="0" applyFont="1" applyFill="1" applyBorder="1" applyAlignment="1">
      <alignment horizontal="center" vertical="center" wrapText="1" readingOrder="1"/>
    </xf>
    <xf numFmtId="20" fontId="41" fillId="4" borderId="67" xfId="0" applyNumberFormat="1" applyFont="1" applyFill="1" applyBorder="1" applyAlignment="1">
      <alignment horizontal="center" vertical="center" wrapText="1" readingOrder="1"/>
    </xf>
    <xf numFmtId="10" fontId="12" fillId="4" borderId="21" xfId="3" applyNumberFormat="1" applyFont="1" applyFill="1" applyBorder="1" applyAlignment="1">
      <alignment horizontal="right" vertical="center" wrapText="1" indent="2" readingOrder="1"/>
    </xf>
    <xf numFmtId="20" fontId="51" fillId="4" borderId="67" xfId="0" applyNumberFormat="1" applyFont="1" applyFill="1" applyBorder="1" applyAlignment="1">
      <alignment horizontal="center" vertical="center" wrapText="1" readingOrder="1"/>
    </xf>
    <xf numFmtId="0" fontId="4" fillId="4" borderId="84" xfId="0" applyFont="1" applyFill="1" applyBorder="1" applyAlignment="1">
      <alignment horizontal="center" vertical="center" wrapText="1" readingOrder="1"/>
    </xf>
    <xf numFmtId="0" fontId="4" fillId="4" borderId="53" xfId="0" applyFont="1" applyFill="1" applyBorder="1" applyAlignment="1">
      <alignment horizontal="center" vertical="center" wrapText="1" readingOrder="1"/>
    </xf>
    <xf numFmtId="0" fontId="4" fillId="4" borderId="56" xfId="0" applyFont="1" applyFill="1" applyBorder="1" applyAlignment="1">
      <alignment horizontal="center" vertical="center" wrapText="1" readingOrder="1"/>
    </xf>
    <xf numFmtId="0" fontId="4" fillId="4" borderId="68" xfId="0" applyFont="1" applyFill="1" applyBorder="1" applyAlignment="1">
      <alignment horizontal="center" vertical="center" wrapText="1" readingOrder="1"/>
    </xf>
    <xf numFmtId="0" fontId="12" fillId="4" borderId="85" xfId="0" applyFont="1" applyFill="1" applyBorder="1" applyAlignment="1">
      <alignment horizontal="left" vertical="center" wrapText="1" indent="5" readingOrder="1"/>
    </xf>
    <xf numFmtId="0" fontId="12" fillId="4" borderId="38" xfId="0" applyFont="1" applyFill="1" applyBorder="1" applyAlignment="1">
      <alignment horizontal="left" vertical="center" wrapText="1" indent="5" readingOrder="1"/>
    </xf>
    <xf numFmtId="0" fontId="12" fillId="4" borderId="72" xfId="0" applyFont="1" applyFill="1" applyBorder="1" applyAlignment="1">
      <alignment horizontal="left" vertical="center" wrapText="1" indent="5" readingOrder="1"/>
    </xf>
    <xf numFmtId="0" fontId="9" fillId="4" borderId="15" xfId="0" applyFont="1" applyFill="1" applyBorder="1" applyAlignment="1">
      <alignment horizontal="center" vertical="center"/>
    </xf>
    <xf numFmtId="0" fontId="12" fillId="4" borderId="30" xfId="0" applyFont="1" applyFill="1" applyBorder="1" applyAlignment="1">
      <alignment horizontal="left" vertical="center" wrapText="1" indent="5" readingOrder="1"/>
    </xf>
    <xf numFmtId="0" fontId="12" fillId="4" borderId="0" xfId="0" applyFont="1" applyFill="1" applyAlignment="1">
      <alignment horizontal="left" vertical="center" wrapText="1" indent="5" readingOrder="1"/>
    </xf>
    <xf numFmtId="0" fontId="12" fillId="4" borderId="31" xfId="0" applyFont="1" applyFill="1" applyBorder="1" applyAlignment="1">
      <alignment horizontal="left" vertical="center" wrapText="1" indent="5" readingOrder="1"/>
    </xf>
    <xf numFmtId="20" fontId="41" fillId="4" borderId="15" xfId="0" applyNumberFormat="1" applyFont="1" applyFill="1" applyBorder="1" applyAlignment="1">
      <alignment horizontal="center" vertical="center"/>
    </xf>
    <xf numFmtId="0" fontId="4" fillId="4" borderId="24" xfId="0" applyFont="1" applyFill="1" applyBorder="1" applyAlignment="1">
      <alignment horizontal="center" vertical="center" wrapText="1" readingOrder="1"/>
    </xf>
    <xf numFmtId="20" fontId="9" fillId="4" borderId="15" xfId="0" applyNumberFormat="1" applyFont="1" applyFill="1" applyBorder="1" applyAlignment="1">
      <alignment horizontal="center" vertical="center" wrapText="1" readingOrder="1"/>
    </xf>
    <xf numFmtId="0" fontId="12" fillId="4" borderId="33" xfId="0" applyFont="1" applyFill="1" applyBorder="1" applyAlignment="1">
      <alignment horizontal="left" vertical="center" wrapText="1" indent="5" readingOrder="1"/>
    </xf>
    <xf numFmtId="0" fontId="12" fillId="4" borderId="34" xfId="0" applyFont="1" applyFill="1" applyBorder="1" applyAlignment="1">
      <alignment horizontal="left" vertical="center" wrapText="1" indent="5" readingOrder="1"/>
    </xf>
    <xf numFmtId="0" fontId="12" fillId="4" borderId="35" xfId="0" applyFont="1" applyFill="1" applyBorder="1" applyAlignment="1">
      <alignment horizontal="left" vertical="center" wrapText="1" indent="5" readingOrder="1"/>
    </xf>
    <xf numFmtId="10" fontId="4" fillId="4" borderId="16" xfId="3" applyNumberFormat="1" applyFont="1" applyFill="1" applyBorder="1" applyAlignment="1">
      <alignment horizontal="right" vertical="center" wrapText="1" indent="2" readingOrder="1"/>
    </xf>
    <xf numFmtId="10" fontId="4" fillId="4" borderId="17" xfId="3" applyNumberFormat="1" applyFont="1" applyFill="1" applyBorder="1" applyAlignment="1">
      <alignment horizontal="right" vertical="center" wrapText="1" indent="2" readingOrder="1"/>
    </xf>
    <xf numFmtId="10" fontId="4" fillId="4" borderId="18" xfId="3" applyNumberFormat="1" applyFont="1" applyFill="1" applyBorder="1" applyAlignment="1">
      <alignment horizontal="right" vertical="center" wrapText="1" indent="2" readingOrder="1"/>
    </xf>
    <xf numFmtId="20" fontId="4" fillId="4" borderId="22" xfId="0" applyNumberFormat="1" applyFont="1" applyFill="1" applyBorder="1" applyAlignment="1">
      <alignment horizontal="right" vertical="center" wrapText="1" indent="2" readingOrder="1"/>
    </xf>
    <xf numFmtId="20" fontId="4" fillId="4" borderId="23" xfId="0" applyNumberFormat="1" applyFont="1" applyFill="1" applyBorder="1" applyAlignment="1">
      <alignment horizontal="right" vertical="center" wrapText="1" indent="2" readingOrder="1"/>
    </xf>
    <xf numFmtId="20" fontId="4" fillId="4" borderId="24" xfId="0" applyNumberFormat="1" applyFont="1" applyFill="1" applyBorder="1" applyAlignment="1">
      <alignment horizontal="right" vertical="center" wrapText="1" indent="2" readingOrder="1"/>
    </xf>
    <xf numFmtId="20" fontId="9" fillId="4" borderId="67" xfId="0" applyNumberFormat="1" applyFont="1" applyFill="1" applyBorder="1" applyAlignment="1">
      <alignment horizontal="center" vertical="center" wrapText="1" readingOrder="1"/>
    </xf>
    <xf numFmtId="10" fontId="4" fillId="0" borderId="16" xfId="3" applyNumberFormat="1" applyFont="1" applyBorder="1" applyAlignment="1">
      <alignment horizontal="right" vertical="center" wrapText="1" indent="2" readingOrder="1"/>
    </xf>
    <xf numFmtId="10" fontId="4" fillId="0" borderId="17" xfId="3" applyNumberFormat="1" applyFont="1" applyBorder="1" applyAlignment="1">
      <alignment horizontal="right" vertical="center" wrapText="1" indent="2" readingOrder="1"/>
    </xf>
    <xf numFmtId="10" fontId="4" fillId="0" borderId="18" xfId="3" applyNumberFormat="1" applyFont="1" applyBorder="1" applyAlignment="1">
      <alignment horizontal="right" vertical="center" wrapText="1" indent="2" readingOrder="1"/>
    </xf>
    <xf numFmtId="20" fontId="4" fillId="0" borderId="22" xfId="0" applyNumberFormat="1" applyFont="1" applyBorder="1" applyAlignment="1">
      <alignment horizontal="right" vertical="center" wrapText="1" indent="2" readingOrder="1"/>
    </xf>
    <xf numFmtId="20" fontId="4" fillId="0" borderId="23" xfId="0" applyNumberFormat="1" applyFont="1" applyBorder="1" applyAlignment="1">
      <alignment horizontal="right" vertical="center" wrapText="1" indent="2" readingOrder="1"/>
    </xf>
    <xf numFmtId="20" fontId="4" fillId="0" borderId="24" xfId="0" applyNumberFormat="1" applyFont="1" applyBorder="1" applyAlignment="1">
      <alignment horizontal="right" vertical="center" wrapText="1" indent="2" readingOrder="1"/>
    </xf>
    <xf numFmtId="10" fontId="4" fillId="0" borderId="16" xfId="3" applyNumberFormat="1" applyFont="1" applyFill="1" applyBorder="1" applyAlignment="1">
      <alignment horizontal="right" vertical="center" wrapText="1" indent="2" readingOrder="1"/>
    </xf>
    <xf numFmtId="10" fontId="4" fillId="0" borderId="17" xfId="3" applyNumberFormat="1" applyFont="1" applyFill="1" applyBorder="1" applyAlignment="1">
      <alignment horizontal="right" vertical="center" wrapText="1" indent="2" readingOrder="1"/>
    </xf>
    <xf numFmtId="10" fontId="4" fillId="0" borderId="18" xfId="3" applyNumberFormat="1" applyFont="1" applyFill="1" applyBorder="1" applyAlignment="1">
      <alignment horizontal="right" vertical="center" wrapText="1" indent="2" readingOrder="1"/>
    </xf>
    <xf numFmtId="0" fontId="40" fillId="0" borderId="0" xfId="0" applyFont="1" applyFill="1" applyAlignment="1">
      <alignment horizontal="center" vertical="center"/>
    </xf>
    <xf numFmtId="0" fontId="4" fillId="0" borderId="59" xfId="0" applyFont="1" applyFill="1" applyBorder="1" applyAlignment="1">
      <alignment horizontal="left" vertical="center" wrapText="1" indent="1" readingOrder="1"/>
    </xf>
    <xf numFmtId="0" fontId="4" fillId="0" borderId="76" xfId="0" applyFont="1" applyFill="1" applyBorder="1" applyAlignment="1">
      <alignment horizontal="left" vertical="center" wrapText="1" indent="1" readingOrder="1"/>
    </xf>
    <xf numFmtId="0" fontId="4" fillId="0" borderId="12" xfId="0" applyFont="1" applyFill="1" applyBorder="1" applyAlignment="1">
      <alignment horizontal="left" vertical="center" wrapText="1" indent="1" readingOrder="1"/>
    </xf>
    <xf numFmtId="0" fontId="4" fillId="0" borderId="77" xfId="0" applyFont="1" applyFill="1" applyBorder="1" applyAlignment="1">
      <alignment horizontal="left" vertical="center" wrapText="1" indent="1" readingOrder="1"/>
    </xf>
    <xf numFmtId="177" fontId="4" fillId="0" borderId="76" xfId="0" applyNumberFormat="1" applyFont="1" applyFill="1" applyBorder="1" applyAlignment="1">
      <alignment horizontal="left" vertical="center" wrapText="1" indent="1" readingOrder="1"/>
    </xf>
    <xf numFmtId="0" fontId="4" fillId="0" borderId="22" xfId="0" applyFont="1" applyFill="1" applyBorder="1" applyAlignment="1">
      <alignment horizontal="right" vertical="center" wrapText="1" indent="2" readingOrder="1"/>
    </xf>
    <xf numFmtId="0" fontId="4" fillId="0" borderId="23" xfId="0" applyFont="1" applyFill="1" applyBorder="1" applyAlignment="1">
      <alignment horizontal="right" vertical="center" wrapText="1" indent="2" readingOrder="1"/>
    </xf>
    <xf numFmtId="0" fontId="4" fillId="0" borderId="24" xfId="0" applyFont="1" applyFill="1" applyBorder="1" applyAlignment="1">
      <alignment horizontal="right" vertical="center" wrapText="1" indent="2" readingOrder="1"/>
    </xf>
    <xf numFmtId="0" fontId="41" fillId="0" borderId="68" xfId="0" applyFont="1" applyFill="1" applyBorder="1" applyAlignment="1">
      <alignment horizontal="center" vertical="center" wrapText="1" readingOrder="1"/>
    </xf>
    <xf numFmtId="10" fontId="4" fillId="0" borderId="52" xfId="0" applyNumberFormat="1" applyFont="1" applyFill="1" applyBorder="1" applyAlignment="1">
      <alignment horizontal="right" vertical="center" wrapText="1" indent="2" readingOrder="1"/>
    </xf>
    <xf numFmtId="10" fontId="4" fillId="0" borderId="53" xfId="0" applyNumberFormat="1" applyFont="1" applyFill="1" applyBorder="1" applyAlignment="1">
      <alignment horizontal="right" vertical="center" wrapText="1" indent="2" readingOrder="1"/>
    </xf>
    <xf numFmtId="10" fontId="4" fillId="0" borderId="56" xfId="0" applyNumberFormat="1" applyFont="1" applyFill="1" applyBorder="1" applyAlignment="1">
      <alignment horizontal="right" vertical="center" wrapText="1" indent="2" readingOrder="1"/>
    </xf>
    <xf numFmtId="0" fontId="41" fillId="0" borderId="69" xfId="0" applyFont="1" applyFill="1" applyBorder="1" applyAlignment="1">
      <alignment horizontal="center" vertical="center" wrapText="1" readingOrder="1"/>
    </xf>
    <xf numFmtId="0" fontId="41" fillId="0" borderId="67" xfId="0" applyFont="1" applyFill="1" applyBorder="1" applyAlignment="1">
      <alignment horizontal="center" vertical="center" wrapText="1" readingOrder="1"/>
    </xf>
    <xf numFmtId="20" fontId="4" fillId="0" borderId="16" xfId="0" applyNumberFormat="1" applyFont="1" applyFill="1" applyBorder="1" applyAlignment="1">
      <alignment horizontal="right" vertical="center" wrapText="1" indent="2" readingOrder="1"/>
    </xf>
    <xf numFmtId="20" fontId="4" fillId="0" borderId="17" xfId="0" applyNumberFormat="1" applyFont="1" applyFill="1" applyBorder="1" applyAlignment="1">
      <alignment horizontal="right" vertical="center" wrapText="1" indent="2" readingOrder="1"/>
    </xf>
    <xf numFmtId="20" fontId="4" fillId="0" borderId="18" xfId="0" applyNumberFormat="1" applyFont="1" applyFill="1" applyBorder="1" applyAlignment="1">
      <alignment horizontal="right" vertical="center" wrapText="1" indent="2" readingOrder="1"/>
    </xf>
    <xf numFmtId="20" fontId="41" fillId="0" borderId="67" xfId="0" applyNumberFormat="1" applyFont="1" applyFill="1" applyBorder="1" applyAlignment="1">
      <alignment horizontal="center" vertical="center" wrapText="1" readingOrder="1"/>
    </xf>
    <xf numFmtId="0" fontId="4" fillId="0" borderId="19" xfId="0" applyFont="1" applyFill="1" applyBorder="1" applyAlignment="1">
      <alignment horizontal="right" vertical="center" wrapText="1" indent="2" readingOrder="1"/>
    </xf>
    <xf numFmtId="0" fontId="4" fillId="0" borderId="20" xfId="0" applyFont="1" applyFill="1" applyBorder="1" applyAlignment="1">
      <alignment horizontal="right" vertical="center" wrapText="1" indent="2" readingOrder="1"/>
    </xf>
    <xf numFmtId="20" fontId="9" fillId="0" borderId="67" xfId="0" applyNumberFormat="1" applyFont="1" applyFill="1" applyBorder="1" applyAlignment="1">
      <alignment horizontal="center" vertical="center" wrapText="1" readingOrder="1"/>
    </xf>
    <xf numFmtId="0" fontId="4" fillId="0" borderId="84" xfId="0" applyFont="1" applyFill="1" applyBorder="1" applyAlignment="1">
      <alignment horizontal="center" vertical="center" wrapText="1" readingOrder="1"/>
    </xf>
    <xf numFmtId="0" fontId="4" fillId="0" borderId="53" xfId="0" applyFont="1" applyFill="1" applyBorder="1" applyAlignment="1">
      <alignment horizontal="center" vertical="center" wrapText="1" readingOrder="1"/>
    </xf>
    <xf numFmtId="0" fontId="4" fillId="0" borderId="56" xfId="0" applyFont="1" applyFill="1" applyBorder="1" applyAlignment="1">
      <alignment horizontal="center" vertical="center" wrapText="1" readingOrder="1"/>
    </xf>
    <xf numFmtId="0" fontId="4" fillId="0" borderId="68" xfId="0" applyFont="1" applyFill="1" applyBorder="1" applyAlignment="1">
      <alignment horizontal="center" vertical="center" wrapText="1" readingOrder="1"/>
    </xf>
    <xf numFmtId="0" fontId="12" fillId="0" borderId="85" xfId="0" applyFont="1" applyFill="1" applyBorder="1" applyAlignment="1">
      <alignment horizontal="left" vertical="center" wrapText="1" indent="5" readingOrder="1"/>
    </xf>
    <xf numFmtId="0" fontId="12" fillId="0" borderId="38" xfId="0" applyFont="1" applyFill="1" applyBorder="1" applyAlignment="1">
      <alignment horizontal="left" vertical="center" wrapText="1" indent="5" readingOrder="1"/>
    </xf>
    <xf numFmtId="0" fontId="12" fillId="0" borderId="72" xfId="0" applyFont="1" applyFill="1" applyBorder="1" applyAlignment="1">
      <alignment horizontal="left" vertical="center" wrapText="1" indent="5" readingOrder="1"/>
    </xf>
    <xf numFmtId="0" fontId="9" fillId="0" borderId="15" xfId="0" applyFont="1" applyFill="1" applyBorder="1" applyAlignment="1">
      <alignment horizontal="center" vertical="center"/>
    </xf>
    <xf numFmtId="0" fontId="12" fillId="0" borderId="30" xfId="0" applyFont="1" applyFill="1" applyBorder="1" applyAlignment="1">
      <alignment horizontal="left" vertical="center" wrapText="1" indent="5" readingOrder="1"/>
    </xf>
    <xf numFmtId="0" fontId="12" fillId="0" borderId="0" xfId="0" applyFont="1" applyFill="1" applyAlignment="1">
      <alignment horizontal="left" vertical="center" wrapText="1" indent="5" readingOrder="1"/>
    </xf>
    <xf numFmtId="0" fontId="12" fillId="0" borderId="31" xfId="0" applyFont="1" applyFill="1" applyBorder="1" applyAlignment="1">
      <alignment horizontal="left" vertical="center" wrapText="1" indent="5" readingOrder="1"/>
    </xf>
    <xf numFmtId="20" fontId="41" fillId="0" borderId="15" xfId="0" applyNumberFormat="1" applyFont="1" applyFill="1" applyBorder="1" applyAlignment="1">
      <alignment horizontal="center" vertical="center"/>
    </xf>
    <xf numFmtId="0" fontId="4" fillId="0" borderId="24" xfId="0" applyFont="1" applyFill="1" applyBorder="1" applyAlignment="1">
      <alignment horizontal="center" vertical="center" wrapText="1" readingOrder="1"/>
    </xf>
    <xf numFmtId="20" fontId="9" fillId="0" borderId="15" xfId="0" applyNumberFormat="1" applyFont="1" applyFill="1" applyBorder="1" applyAlignment="1">
      <alignment horizontal="center" vertical="center" wrapText="1" readingOrder="1"/>
    </xf>
    <xf numFmtId="0" fontId="12" fillId="0" borderId="33" xfId="0" applyFont="1" applyFill="1" applyBorder="1" applyAlignment="1">
      <alignment horizontal="left" vertical="center" wrapText="1" indent="5" readingOrder="1"/>
    </xf>
    <xf numFmtId="0" fontId="12" fillId="0" borderId="34" xfId="0" applyFont="1" applyFill="1" applyBorder="1" applyAlignment="1">
      <alignment horizontal="left" vertical="center" wrapText="1" indent="5" readingOrder="1"/>
    </xf>
    <xf numFmtId="0" fontId="12" fillId="0" borderId="35" xfId="0" applyFont="1" applyFill="1" applyBorder="1" applyAlignment="1">
      <alignment horizontal="left" vertical="center" wrapText="1" indent="5" readingOrder="1"/>
    </xf>
    <xf numFmtId="20" fontId="42" fillId="0" borderId="67" xfId="0" applyNumberFormat="1" applyFont="1" applyFill="1" applyBorder="1" applyAlignment="1">
      <alignment horizontal="center" vertical="center" wrapText="1" readingOrder="1"/>
    </xf>
    <xf numFmtId="177" fontId="4" fillId="0" borderId="83" xfId="0" applyNumberFormat="1" applyFont="1" applyFill="1" applyBorder="1" applyAlignment="1">
      <alignment horizontal="left" vertical="center" wrapText="1" indent="1" readingOrder="1"/>
    </xf>
    <xf numFmtId="0" fontId="52" fillId="0" borderId="0" xfId="0" applyFont="1" applyFill="1" applyAlignment="1">
      <alignment horizontal="center" vertical="center"/>
    </xf>
    <xf numFmtId="0" fontId="53" fillId="0" borderId="59" xfId="0" applyFont="1" applyFill="1" applyBorder="1" applyAlignment="1">
      <alignment horizontal="left" vertical="center" wrapText="1" indent="1" readingOrder="1"/>
    </xf>
    <xf numFmtId="0" fontId="53" fillId="0" borderId="76" xfId="0" applyFont="1" applyFill="1" applyBorder="1" applyAlignment="1">
      <alignment horizontal="left" vertical="center" wrapText="1" indent="1" readingOrder="1"/>
    </xf>
    <xf numFmtId="0" fontId="53" fillId="0" borderId="12" xfId="0" applyFont="1" applyFill="1" applyBorder="1" applyAlignment="1">
      <alignment horizontal="left" vertical="center" wrapText="1" indent="1" readingOrder="1"/>
    </xf>
    <xf numFmtId="0" fontId="53" fillId="0" borderId="77" xfId="0" applyFont="1" applyFill="1" applyBorder="1" applyAlignment="1">
      <alignment horizontal="left" vertical="center" wrapText="1" indent="1" readingOrder="1"/>
    </xf>
    <xf numFmtId="177" fontId="53" fillId="0" borderId="76" xfId="0" applyNumberFormat="1" applyFont="1" applyFill="1" applyBorder="1" applyAlignment="1">
      <alignment horizontal="left" vertical="center" wrapText="1" indent="1" readingOrder="1"/>
    </xf>
    <xf numFmtId="176" fontId="12" fillId="0" borderId="40" xfId="1" applyFont="1" applyFill="1" applyBorder="1" applyAlignment="1">
      <alignment horizontal="right" vertical="center" wrapText="1" indent="2" readingOrder="1"/>
    </xf>
    <xf numFmtId="20" fontId="9" fillId="0" borderId="70" xfId="0" applyNumberFormat="1" applyFont="1" applyFill="1" applyBorder="1" applyAlignment="1">
      <alignment horizontal="center" vertical="center" wrapText="1" readingOrder="1"/>
    </xf>
    <xf numFmtId="0" fontId="53" fillId="0" borderId="22" xfId="0" applyFont="1" applyFill="1" applyBorder="1" applyAlignment="1">
      <alignment horizontal="right" vertical="center" wrapText="1" indent="2" readingOrder="1"/>
    </xf>
    <xf numFmtId="0" fontId="53" fillId="0" borderId="23" xfId="0" applyFont="1" applyFill="1" applyBorder="1" applyAlignment="1">
      <alignment horizontal="right" vertical="center" wrapText="1" indent="2" readingOrder="1"/>
    </xf>
    <xf numFmtId="0" fontId="53" fillId="0" borderId="24" xfId="0" applyFont="1" applyFill="1" applyBorder="1" applyAlignment="1">
      <alignment horizontal="right" vertical="center" wrapText="1" indent="2" readingOrder="1"/>
    </xf>
    <xf numFmtId="0" fontId="54" fillId="0" borderId="68" xfId="0" applyFont="1" applyFill="1" applyBorder="1" applyAlignment="1">
      <alignment horizontal="center" vertical="center" wrapText="1" readingOrder="1"/>
    </xf>
    <xf numFmtId="10" fontId="53" fillId="0" borderId="52" xfId="0" applyNumberFormat="1" applyFont="1" applyFill="1" applyBorder="1" applyAlignment="1">
      <alignment horizontal="right" vertical="center" wrapText="1" indent="2" readingOrder="1"/>
    </xf>
    <xf numFmtId="10" fontId="53" fillId="0" borderId="53" xfId="0" applyNumberFormat="1" applyFont="1" applyFill="1" applyBorder="1" applyAlignment="1">
      <alignment horizontal="right" vertical="center" wrapText="1" indent="2" readingOrder="1"/>
    </xf>
    <xf numFmtId="10" fontId="53" fillId="0" borderId="56" xfId="0" applyNumberFormat="1" applyFont="1" applyFill="1" applyBorder="1" applyAlignment="1">
      <alignment horizontal="right" vertical="center" wrapText="1" indent="2" readingOrder="1"/>
    </xf>
    <xf numFmtId="0" fontId="54" fillId="0" borderId="69" xfId="0" applyFont="1" applyFill="1" applyBorder="1" applyAlignment="1">
      <alignment horizontal="center" vertical="center" wrapText="1" readingOrder="1"/>
    </xf>
    <xf numFmtId="10" fontId="53" fillId="0" borderId="13" xfId="1" applyNumberFormat="1" applyFont="1" applyFill="1" applyBorder="1" applyAlignment="1">
      <alignment horizontal="right" vertical="center" wrapText="1" indent="2" readingOrder="1"/>
    </xf>
    <xf numFmtId="10" fontId="53" fillId="0" borderId="14" xfId="1" applyNumberFormat="1" applyFont="1" applyFill="1" applyBorder="1" applyAlignment="1">
      <alignment horizontal="right" vertical="center" wrapText="1" indent="2" readingOrder="1"/>
    </xf>
    <xf numFmtId="10" fontId="53" fillId="0" borderId="15" xfId="1" applyNumberFormat="1" applyFont="1" applyFill="1" applyBorder="1" applyAlignment="1">
      <alignment horizontal="right" vertical="center" wrapText="1" indent="2" readingOrder="1"/>
    </xf>
    <xf numFmtId="0" fontId="54" fillId="0" borderId="67" xfId="0" applyFont="1" applyFill="1" applyBorder="1" applyAlignment="1">
      <alignment horizontal="center" vertical="center" wrapText="1" readingOrder="1"/>
    </xf>
    <xf numFmtId="10" fontId="53" fillId="0" borderId="13" xfId="3" applyNumberFormat="1" applyFont="1" applyFill="1" applyBorder="1" applyAlignment="1">
      <alignment horizontal="right" vertical="center" wrapText="1" indent="2" readingOrder="1"/>
    </xf>
    <xf numFmtId="10" fontId="53" fillId="0" borderId="14" xfId="3" applyNumberFormat="1" applyFont="1" applyFill="1" applyBorder="1" applyAlignment="1">
      <alignment horizontal="right" vertical="center" wrapText="1" indent="2" readingOrder="1"/>
    </xf>
    <xf numFmtId="10" fontId="53" fillId="0" borderId="15" xfId="3" applyNumberFormat="1" applyFont="1" applyFill="1" applyBorder="1" applyAlignment="1">
      <alignment horizontal="right" vertical="center" wrapText="1" indent="2" readingOrder="1"/>
    </xf>
    <xf numFmtId="20" fontId="53" fillId="0" borderId="16" xfId="0" applyNumberFormat="1" applyFont="1" applyFill="1" applyBorder="1" applyAlignment="1">
      <alignment horizontal="right" vertical="center" wrapText="1" indent="2" readingOrder="1"/>
    </xf>
    <xf numFmtId="20" fontId="53" fillId="0" borderId="17" xfId="0" applyNumberFormat="1" applyFont="1" applyFill="1" applyBorder="1" applyAlignment="1">
      <alignment horizontal="right" vertical="center" wrapText="1" indent="2" readingOrder="1"/>
    </xf>
    <xf numFmtId="20" fontId="53" fillId="0" borderId="18" xfId="0" applyNumberFormat="1" applyFont="1" applyFill="1" applyBorder="1" applyAlignment="1">
      <alignment horizontal="right" vertical="center" wrapText="1" indent="2" readingOrder="1"/>
    </xf>
    <xf numFmtId="20" fontId="54" fillId="0" borderId="67" xfId="0" applyNumberFormat="1" applyFont="1" applyFill="1" applyBorder="1" applyAlignment="1">
      <alignment horizontal="center" vertical="center" wrapText="1" readingOrder="1"/>
    </xf>
    <xf numFmtId="0" fontId="53" fillId="0" borderId="19" xfId="0" applyFont="1" applyFill="1" applyBorder="1" applyAlignment="1">
      <alignment horizontal="right" vertical="center" wrapText="1" indent="2" readingOrder="1"/>
    </xf>
    <xf numFmtId="0" fontId="53" fillId="0" borderId="20" xfId="0" applyFont="1" applyFill="1" applyBorder="1" applyAlignment="1">
      <alignment horizontal="right" vertical="center" wrapText="1" indent="2" readingOrder="1"/>
    </xf>
    <xf numFmtId="10" fontId="55" fillId="0" borderId="21" xfId="3" applyNumberFormat="1" applyFont="1" applyFill="1" applyBorder="1" applyAlignment="1">
      <alignment horizontal="right" vertical="center" wrapText="1" indent="2" readingOrder="1"/>
    </xf>
    <xf numFmtId="20" fontId="56" fillId="0" borderId="67" xfId="0" applyNumberFormat="1" applyFont="1" applyFill="1" applyBorder="1" applyAlignment="1">
      <alignment horizontal="center" vertical="center" wrapText="1" readingOrder="1"/>
    </xf>
    <xf numFmtId="0" fontId="12" fillId="0" borderId="0" xfId="0" applyFont="1" applyFill="1" applyBorder="1" applyAlignment="1">
      <alignment horizontal="left" vertical="center" wrapText="1" indent="5" readingOrder="1"/>
    </xf>
    <xf numFmtId="20" fontId="9" fillId="0" borderId="18" xfId="0" applyNumberFormat="1" applyFont="1" applyFill="1" applyBorder="1" applyAlignment="1">
      <alignment horizontal="center" vertical="center" wrapText="1" readingOrder="1"/>
    </xf>
    <xf numFmtId="0" fontId="53" fillId="0" borderId="84" xfId="0" applyFont="1" applyFill="1" applyBorder="1" applyAlignment="1">
      <alignment horizontal="center" vertical="center" wrapText="1" readingOrder="1"/>
    </xf>
    <xf numFmtId="0" fontId="53" fillId="0" borderId="53" xfId="0" applyFont="1" applyFill="1" applyBorder="1" applyAlignment="1">
      <alignment horizontal="center" vertical="center" wrapText="1" readingOrder="1"/>
    </xf>
    <xf numFmtId="0" fontId="53" fillId="0" borderId="56" xfId="0" applyFont="1" applyFill="1" applyBorder="1" applyAlignment="1">
      <alignment horizontal="center" vertical="center" wrapText="1" readingOrder="1"/>
    </xf>
    <xf numFmtId="0" fontId="53" fillId="0" borderId="68" xfId="0" applyFont="1" applyFill="1" applyBorder="1" applyAlignment="1">
      <alignment horizontal="center" vertical="center" wrapText="1" readingOrder="1"/>
    </xf>
    <xf numFmtId="0" fontId="55" fillId="0" borderId="85" xfId="0" applyFont="1" applyFill="1" applyBorder="1" applyAlignment="1">
      <alignment horizontal="left" vertical="center" wrapText="1" indent="5" readingOrder="1"/>
    </xf>
    <xf numFmtId="0" fontId="55" fillId="0" borderId="38" xfId="0" applyFont="1" applyFill="1" applyBorder="1" applyAlignment="1">
      <alignment horizontal="left" vertical="center" wrapText="1" indent="5" readingOrder="1"/>
    </xf>
    <xf numFmtId="0" fontId="55" fillId="0" borderId="72" xfId="0" applyFont="1" applyFill="1" applyBorder="1" applyAlignment="1">
      <alignment horizontal="left" vertical="center" wrapText="1" indent="5" readingOrder="1"/>
    </xf>
    <xf numFmtId="0" fontId="56" fillId="0" borderId="15" xfId="0" applyFont="1" applyFill="1" applyBorder="1" applyAlignment="1">
      <alignment horizontal="center" vertical="center"/>
    </xf>
    <xf numFmtId="0" fontId="55" fillId="0" borderId="30" xfId="0" applyFont="1" applyFill="1" applyBorder="1" applyAlignment="1">
      <alignment horizontal="left" vertical="center" wrapText="1" indent="5" readingOrder="1"/>
    </xf>
    <xf numFmtId="0" fontId="55" fillId="0" borderId="0" xfId="0" applyFont="1" applyFill="1" applyAlignment="1">
      <alignment horizontal="left" vertical="center" wrapText="1" indent="5" readingOrder="1"/>
    </xf>
    <xf numFmtId="0" fontId="55" fillId="0" borderId="31" xfId="0" applyFont="1" applyFill="1" applyBorder="1" applyAlignment="1">
      <alignment horizontal="left" vertical="center" wrapText="1" indent="5" readingOrder="1"/>
    </xf>
    <xf numFmtId="20" fontId="54" fillId="0" borderId="15" xfId="0" applyNumberFormat="1" applyFont="1" applyFill="1" applyBorder="1" applyAlignment="1">
      <alignment horizontal="center" vertical="center"/>
    </xf>
    <xf numFmtId="0" fontId="53" fillId="0" borderId="24" xfId="0" applyFont="1" applyFill="1" applyBorder="1" applyAlignment="1">
      <alignment horizontal="center" vertical="center" wrapText="1" readingOrder="1"/>
    </xf>
    <xf numFmtId="20" fontId="56" fillId="0" borderId="15" xfId="0" applyNumberFormat="1" applyFont="1" applyFill="1" applyBorder="1" applyAlignment="1">
      <alignment horizontal="center" vertical="center" wrapText="1" readingOrder="1"/>
    </xf>
    <xf numFmtId="0" fontId="55" fillId="0" borderId="33" xfId="0" applyFont="1" applyFill="1" applyBorder="1" applyAlignment="1">
      <alignment horizontal="left" vertical="center" wrapText="1" indent="5" readingOrder="1"/>
    </xf>
    <xf numFmtId="0" fontId="55" fillId="0" borderId="34" xfId="0" applyFont="1" applyFill="1" applyBorder="1" applyAlignment="1">
      <alignment horizontal="left" vertical="center" wrapText="1" indent="5" readingOrder="1"/>
    </xf>
    <xf numFmtId="0" fontId="55" fillId="0" borderId="35" xfId="0" applyFont="1" applyFill="1" applyBorder="1" applyAlignment="1">
      <alignment horizontal="left" vertical="center" wrapText="1" indent="5" readingOrder="1"/>
    </xf>
    <xf numFmtId="0" fontId="53" fillId="0" borderId="56" xfId="0" applyFont="1" applyFill="1" applyBorder="1" applyAlignment="1">
      <alignment horizontal="left" vertical="center" wrapText="1" readingOrder="1"/>
    </xf>
    <xf numFmtId="0" fontId="54" fillId="0" borderId="15" xfId="0" applyFont="1" applyFill="1" applyBorder="1" applyAlignment="1">
      <alignment horizontal="left" vertical="center"/>
    </xf>
    <xf numFmtId="0" fontId="56" fillId="0" borderId="15" xfId="0" applyFont="1" applyFill="1" applyBorder="1" applyAlignment="1">
      <alignment horizontal="left" vertical="center"/>
    </xf>
    <xf numFmtId="20" fontId="54" fillId="0" borderId="15" xfId="0" applyNumberFormat="1" applyFont="1" applyFill="1" applyBorder="1" applyAlignment="1">
      <alignment horizontal="left" vertical="center"/>
    </xf>
    <xf numFmtId="0" fontId="53" fillId="0" borderId="24" xfId="0" applyFont="1" applyFill="1" applyBorder="1" applyAlignment="1">
      <alignment horizontal="left" vertical="center" wrapText="1" readingOrder="1"/>
    </xf>
    <xf numFmtId="0" fontId="56" fillId="0" borderId="11" xfId="0" applyFont="1" applyFill="1" applyBorder="1" applyAlignment="1">
      <alignment horizontal="left" vertical="center"/>
    </xf>
    <xf numFmtId="20" fontId="56" fillId="0" borderId="15" xfId="0" applyNumberFormat="1" applyFont="1" applyFill="1" applyBorder="1" applyAlignment="1">
      <alignment horizontal="left" vertical="center"/>
    </xf>
    <xf numFmtId="0" fontId="56" fillId="0" borderId="18" xfId="0" applyFont="1" applyFill="1" applyBorder="1" applyAlignment="1">
      <alignment horizontal="left" vertical="center"/>
    </xf>
    <xf numFmtId="176" fontId="53" fillId="0" borderId="13" xfId="1" applyFont="1" applyFill="1" applyBorder="1" applyAlignment="1">
      <alignment horizontal="right" vertical="center" wrapText="1" indent="2" readingOrder="1"/>
    </xf>
    <xf numFmtId="176" fontId="53" fillId="0" borderId="14" xfId="1" applyFont="1" applyFill="1" applyBorder="1" applyAlignment="1">
      <alignment horizontal="right" vertical="center" wrapText="1" indent="2" readingOrder="1"/>
    </xf>
    <xf numFmtId="176" fontId="53" fillId="0" borderId="15" xfId="1" applyFont="1" applyFill="1" applyBorder="1" applyAlignment="1">
      <alignment horizontal="right" vertical="center" wrapText="1" indent="2" readingOrder="1"/>
    </xf>
    <xf numFmtId="176" fontId="55" fillId="0" borderId="21" xfId="1" applyFont="1" applyFill="1" applyBorder="1" applyAlignment="1">
      <alignment horizontal="right" vertical="center" wrapText="1" indent="2" readingOrder="1"/>
    </xf>
    <xf numFmtId="10" fontId="53" fillId="0" borderId="13" xfId="1" applyNumberFormat="1" applyFont="1" applyFill="1" applyBorder="1" applyAlignment="1">
      <alignment horizontal="right" vertical="center" wrapText="1" indent="2" readingOrder="1"/>
    </xf>
    <xf numFmtId="10" fontId="53" fillId="0" borderId="14" xfId="1" applyNumberFormat="1" applyFont="1" applyFill="1" applyBorder="1" applyAlignment="1">
      <alignment horizontal="right" vertical="center" wrapText="1" indent="2" readingOrder="1"/>
    </xf>
    <xf numFmtId="10" fontId="53" fillId="0" borderId="15" xfId="1" applyNumberFormat="1" applyFont="1" applyFill="1" applyBorder="1" applyAlignment="1">
      <alignment horizontal="right" vertical="center" wrapText="1" indent="2" readingOrder="1"/>
    </xf>
    <xf numFmtId="176" fontId="53" fillId="0" borderId="13" xfId="1" applyFont="1" applyFill="1" applyBorder="1" applyAlignment="1">
      <alignment horizontal="right" vertical="center" wrapText="1" indent="2" readingOrder="1"/>
    </xf>
    <xf numFmtId="176" fontId="53" fillId="0" borderId="14" xfId="1" applyFont="1" applyFill="1" applyBorder="1" applyAlignment="1">
      <alignment horizontal="right" vertical="center" wrapText="1" indent="2" readingOrder="1"/>
    </xf>
    <xf numFmtId="176" fontId="53" fillId="0" borderId="15" xfId="1" applyFont="1" applyFill="1" applyBorder="1" applyAlignment="1">
      <alignment horizontal="right" vertical="center" wrapText="1" indent="2" readingOrder="1"/>
    </xf>
    <xf numFmtId="176" fontId="55" fillId="0" borderId="21" xfId="1" applyFont="1" applyFill="1" applyBorder="1" applyAlignment="1">
      <alignment horizontal="right" vertical="center" wrapText="1" indent="2" readingOrder="1"/>
    </xf>
    <xf numFmtId="178" fontId="53" fillId="0" borderId="13" xfId="3" applyNumberFormat="1" applyFont="1" applyFill="1" applyBorder="1" applyAlignment="1">
      <alignment horizontal="right" vertical="center" wrapText="1" indent="2" readingOrder="1"/>
    </xf>
    <xf numFmtId="178" fontId="53" fillId="0" borderId="14" xfId="3" applyNumberFormat="1" applyFont="1" applyFill="1" applyBorder="1" applyAlignment="1">
      <alignment horizontal="right" vertical="center" wrapText="1" indent="2" readingOrder="1"/>
    </xf>
    <xf numFmtId="178" fontId="53" fillId="0" borderId="15" xfId="3" applyNumberFormat="1" applyFont="1" applyFill="1" applyBorder="1" applyAlignment="1">
      <alignment horizontal="right" vertical="center" wrapText="1" indent="2" readingOrder="1"/>
    </xf>
    <xf numFmtId="178" fontId="55" fillId="0" borderId="21" xfId="3" applyNumberFormat="1" applyFont="1" applyFill="1" applyBorder="1" applyAlignment="1">
      <alignment horizontal="right" vertical="center" wrapText="1" indent="2" readingOrder="1"/>
    </xf>
    <xf numFmtId="0" fontId="17" fillId="0" borderId="0" xfId="0" applyFont="1"/>
    <xf numFmtId="0" fontId="57" fillId="0" borderId="0" xfId="0" applyFont="1"/>
    <xf numFmtId="0" fontId="18" fillId="2" borderId="59" xfId="0" applyFont="1" applyFill="1" applyBorder="1" applyAlignment="1">
      <alignment horizontal="left" vertical="center" wrapText="1" readingOrder="1"/>
    </xf>
    <xf numFmtId="0" fontId="18" fillId="0" borderId="76" xfId="0" applyFont="1" applyBorder="1" applyAlignment="1">
      <alignment horizontal="left" vertical="center" wrapText="1" readingOrder="1"/>
    </xf>
    <xf numFmtId="0" fontId="18" fillId="0" borderId="12" xfId="0" applyFont="1" applyBorder="1" applyAlignment="1">
      <alignment horizontal="left" vertical="center" wrapText="1" readingOrder="1"/>
    </xf>
    <xf numFmtId="0" fontId="18" fillId="0" borderId="77" xfId="0" applyFont="1" applyBorder="1" applyAlignment="1">
      <alignment horizontal="left" vertical="center" wrapText="1" readingOrder="1"/>
    </xf>
    <xf numFmtId="0" fontId="18" fillId="0" borderId="59" xfId="0" applyFont="1" applyBorder="1" applyAlignment="1">
      <alignment horizontal="left" vertical="center" wrapText="1" readingOrder="1"/>
    </xf>
    <xf numFmtId="177" fontId="18" fillId="0" borderId="76" xfId="0" applyNumberFormat="1" applyFont="1" applyBorder="1" applyAlignment="1">
      <alignment horizontal="left" vertical="center" wrapText="1" readingOrder="1"/>
    </xf>
    <xf numFmtId="176" fontId="19" fillId="0" borderId="21" xfId="1" applyFont="1" applyBorder="1" applyAlignment="1">
      <alignment horizontal="right" vertical="center" wrapText="1" readingOrder="1"/>
    </xf>
    <xf numFmtId="176" fontId="19" fillId="0" borderId="57" xfId="1" applyFont="1" applyBorder="1" applyAlignment="1">
      <alignment horizontal="right" vertical="center" wrapText="1" readingOrder="1"/>
    </xf>
    <xf numFmtId="177" fontId="18" fillId="0" borderId="41" xfId="0" applyNumberFormat="1" applyFont="1" applyBorder="1" applyAlignment="1">
      <alignment horizontal="left" vertical="center" wrapText="1" readingOrder="1"/>
    </xf>
    <xf numFmtId="176" fontId="19" fillId="0" borderId="91" xfId="1" applyFont="1" applyBorder="1" applyAlignment="1">
      <alignment horizontal="right" vertical="center" wrapText="1" readingOrder="1"/>
    </xf>
    <xf numFmtId="176" fontId="19" fillId="0" borderId="92" xfId="1" applyFont="1" applyBorder="1" applyAlignment="1">
      <alignment horizontal="right" vertical="center" wrapText="1" readingOrder="1"/>
    </xf>
    <xf numFmtId="0" fontId="18" fillId="2" borderId="51" xfId="0" applyFont="1" applyFill="1" applyBorder="1" applyAlignment="1">
      <alignment horizontal="left" vertical="center" wrapText="1" readingOrder="1"/>
    </xf>
    <xf numFmtId="0" fontId="18" fillId="2" borderId="52" xfId="0" applyFont="1" applyFill="1" applyBorder="1" applyAlignment="1">
      <alignment horizontal="right" vertical="center" wrapText="1" readingOrder="1"/>
    </xf>
    <xf numFmtId="0" fontId="18" fillId="2" borderId="53" xfId="0" applyFont="1" applyFill="1" applyBorder="1" applyAlignment="1">
      <alignment horizontal="right" vertical="center" wrapText="1" readingOrder="1"/>
    </xf>
    <xf numFmtId="0" fontId="18" fillId="2" borderId="56" xfId="0" applyFont="1" applyFill="1" applyBorder="1" applyAlignment="1">
      <alignment horizontal="right" vertical="center" wrapText="1" readingOrder="1"/>
    </xf>
    <xf numFmtId="10" fontId="18" fillId="0" borderId="13" xfId="0" applyNumberFormat="1" applyFont="1" applyBorder="1" applyAlignment="1">
      <alignment horizontal="right" vertical="center" wrapText="1" readingOrder="1"/>
    </xf>
    <xf numFmtId="10" fontId="18" fillId="0" borderId="14" xfId="0" applyNumberFormat="1" applyFont="1" applyBorder="1" applyAlignment="1">
      <alignment horizontal="right" vertical="center" wrapText="1" readingOrder="1"/>
    </xf>
    <xf numFmtId="10" fontId="18" fillId="0" borderId="15" xfId="0" applyNumberFormat="1" applyFont="1" applyBorder="1" applyAlignment="1">
      <alignment horizontal="right" vertical="center" wrapText="1" readingOrder="1"/>
    </xf>
    <xf numFmtId="178" fontId="18" fillId="0" borderId="13" xfId="1" applyNumberFormat="1" applyFont="1" applyBorder="1" applyAlignment="1">
      <alignment horizontal="right" vertical="center" wrapText="1" readingOrder="1"/>
    </xf>
    <xf numFmtId="178" fontId="18" fillId="0" borderId="14" xfId="1" applyNumberFormat="1" applyFont="1" applyBorder="1" applyAlignment="1">
      <alignment horizontal="right" vertical="center" wrapText="1" readingOrder="1"/>
    </xf>
    <xf numFmtId="178" fontId="18" fillId="0" borderId="15" xfId="1" applyNumberFormat="1" applyFont="1" applyBorder="1" applyAlignment="1">
      <alignment horizontal="right" vertical="center" wrapText="1" readingOrder="1"/>
    </xf>
    <xf numFmtId="178" fontId="19" fillId="0" borderId="57" xfId="3" applyNumberFormat="1" applyFont="1" applyBorder="1" applyAlignment="1">
      <alignment horizontal="right" vertical="center" wrapText="1" readingOrder="1"/>
    </xf>
    <xf numFmtId="178" fontId="19" fillId="0" borderId="91" xfId="3" applyNumberFormat="1" applyFont="1" applyBorder="1" applyAlignment="1">
      <alignment horizontal="right" vertical="center" wrapText="1" readingOrder="1"/>
    </xf>
    <xf numFmtId="178" fontId="19" fillId="0" borderId="92" xfId="3" applyNumberFormat="1" applyFont="1" applyBorder="1" applyAlignment="1">
      <alignment horizontal="right" vertical="center" wrapText="1" readingOrder="1"/>
    </xf>
    <xf numFmtId="0" fontId="58" fillId="2" borderId="22" xfId="0" applyFont="1" applyFill="1" applyBorder="1" applyAlignment="1">
      <alignment horizontal="center" vertical="center" wrapText="1" readingOrder="1"/>
    </xf>
    <xf numFmtId="0" fontId="58" fillId="2" borderId="23" xfId="0" applyFont="1" applyFill="1" applyBorder="1" applyAlignment="1">
      <alignment horizontal="center" vertical="center" wrapText="1" readingOrder="1"/>
    </xf>
    <xf numFmtId="0" fontId="58" fillId="2" borderId="24" xfId="0" applyFont="1" applyFill="1" applyBorder="1" applyAlignment="1">
      <alignment horizontal="center" vertical="center" wrapText="1" readingOrder="1"/>
    </xf>
    <xf numFmtId="0" fontId="3" fillId="2" borderId="22" xfId="0" applyFont="1" applyFill="1" applyBorder="1" applyAlignment="1">
      <alignment vertical="center" wrapText="1" readingOrder="1"/>
    </xf>
    <xf numFmtId="0" fontId="0" fillId="0" borderId="30" xfId="0" applyBorder="1" applyAlignment="1">
      <alignment horizontal="center" vertical="center"/>
    </xf>
    <xf numFmtId="20" fontId="1" fillId="0" borderId="68" xfId="0" applyNumberFormat="1" applyFont="1" applyBorder="1" applyAlignment="1">
      <alignment horizontal="center" vertical="center"/>
    </xf>
    <xf numFmtId="0" fontId="1" fillId="0" borderId="30" xfId="0" applyFont="1" applyBorder="1" applyAlignment="1">
      <alignment horizontal="center" vertical="center"/>
    </xf>
    <xf numFmtId="0" fontId="0" fillId="0" borderId="33" xfId="0" applyBorder="1" applyAlignment="1">
      <alignment horizontal="center" vertical="center"/>
    </xf>
    <xf numFmtId="20" fontId="0" fillId="0" borderId="0" xfId="0" applyNumberFormat="1" applyAlignment="1">
      <alignment horizontal="center" vertical="center"/>
    </xf>
    <xf numFmtId="0" fontId="0" fillId="0" borderId="31" xfId="0" applyBorder="1" applyAlignment="1">
      <alignment horizontal="center" vertical="center"/>
    </xf>
    <xf numFmtId="20" fontId="1" fillId="0" borderId="24" xfId="0" applyNumberFormat="1" applyFont="1" applyBorder="1" applyAlignment="1">
      <alignment horizontal="center" vertical="center"/>
    </xf>
    <xf numFmtId="0" fontId="0" fillId="0" borderId="35" xfId="0" applyBorder="1" applyAlignment="1">
      <alignment horizontal="center" vertical="center"/>
    </xf>
    <xf numFmtId="183" fontId="19" fillId="0" borderId="57" xfId="1" applyNumberFormat="1" applyFont="1" applyBorder="1" applyAlignment="1">
      <alignment horizontal="right" vertical="center" wrapText="1" readingOrder="1"/>
    </xf>
    <xf numFmtId="183" fontId="19" fillId="0" borderId="91" xfId="1" applyNumberFormat="1" applyFont="1" applyBorder="1" applyAlignment="1">
      <alignment horizontal="right" vertical="center" wrapText="1" readingOrder="1"/>
    </xf>
    <xf numFmtId="183" fontId="19" fillId="0" borderId="92" xfId="1" applyNumberFormat="1" applyFont="1" applyBorder="1" applyAlignment="1">
      <alignment horizontal="right" vertical="center" wrapText="1" readingOrder="1"/>
    </xf>
    <xf numFmtId="10" fontId="19" fillId="0" borderId="57" xfId="3" applyNumberFormat="1" applyFont="1" applyBorder="1" applyAlignment="1">
      <alignment horizontal="right" vertical="center" wrapText="1" readingOrder="1"/>
    </xf>
    <xf numFmtId="10" fontId="19" fillId="0" borderId="91" xfId="3" applyNumberFormat="1" applyFont="1" applyBorder="1" applyAlignment="1">
      <alignment horizontal="right" vertical="center" wrapText="1" readingOrder="1"/>
    </xf>
    <xf numFmtId="10" fontId="19" fillId="0" borderId="92" xfId="3" applyNumberFormat="1" applyFont="1" applyBorder="1" applyAlignment="1">
      <alignment horizontal="right" vertical="center" wrapText="1" readingOrder="1"/>
    </xf>
    <xf numFmtId="185" fontId="18" fillId="0" borderId="13" xfId="3" applyNumberFormat="1" applyFont="1" applyBorder="1" applyAlignment="1">
      <alignment horizontal="right" vertical="center" wrapText="1" readingOrder="1"/>
    </xf>
    <xf numFmtId="185" fontId="18" fillId="0" borderId="14" xfId="3" applyNumberFormat="1" applyFont="1" applyBorder="1" applyAlignment="1">
      <alignment horizontal="right" vertical="center" wrapText="1" readingOrder="1"/>
    </xf>
    <xf numFmtId="185" fontId="18" fillId="0" borderId="15" xfId="3" applyNumberFormat="1" applyFont="1" applyBorder="1" applyAlignment="1">
      <alignment horizontal="right" vertical="center" wrapText="1" readingOrder="1"/>
    </xf>
    <xf numFmtId="185" fontId="19" fillId="0" borderId="21" xfId="3" applyNumberFormat="1" applyFont="1" applyBorder="1" applyAlignment="1">
      <alignment horizontal="right" vertical="center" wrapText="1" readingOrder="1"/>
    </xf>
    <xf numFmtId="0" fontId="0" fillId="0" borderId="0" xfId="0" applyFill="1"/>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7" fillId="0" borderId="0" xfId="0" applyFont="1" applyFill="1" applyAlignment="1">
      <alignment horizontal="center" vertical="center"/>
    </xf>
    <xf numFmtId="0" fontId="18" fillId="0" borderId="59" xfId="0" applyFont="1" applyFill="1" applyBorder="1" applyAlignment="1">
      <alignment horizontal="left" vertical="center" wrapText="1" readingOrder="1"/>
    </xf>
    <xf numFmtId="0" fontId="18" fillId="0" borderId="22" xfId="0" applyFont="1" applyFill="1" applyBorder="1" applyAlignment="1">
      <alignment horizontal="right" vertical="center" wrapText="1" readingOrder="1"/>
    </xf>
    <xf numFmtId="0" fontId="18" fillId="0" borderId="23" xfId="0" applyFont="1" applyFill="1" applyBorder="1" applyAlignment="1">
      <alignment horizontal="right" vertical="center" wrapText="1" readingOrder="1"/>
    </xf>
    <xf numFmtId="0" fontId="18" fillId="0" borderId="24" xfId="0" applyFont="1" applyFill="1" applyBorder="1" applyAlignment="1">
      <alignment horizontal="right" vertical="center" wrapText="1" readingOrder="1"/>
    </xf>
    <xf numFmtId="0" fontId="18" fillId="0" borderId="76" xfId="0" applyFont="1" applyFill="1" applyBorder="1" applyAlignment="1">
      <alignment horizontal="left" vertical="center" wrapText="1" readingOrder="1"/>
    </xf>
    <xf numFmtId="10" fontId="18" fillId="0" borderId="9" xfId="0" applyNumberFormat="1" applyFont="1" applyFill="1" applyBorder="1" applyAlignment="1">
      <alignment horizontal="right" vertical="center" wrapText="1" readingOrder="1"/>
    </xf>
    <xf numFmtId="10" fontId="18" fillId="0" borderId="10" xfId="0" applyNumberFormat="1" applyFont="1" applyFill="1" applyBorder="1" applyAlignment="1">
      <alignment horizontal="right" vertical="center" wrapText="1" readingOrder="1"/>
    </xf>
    <xf numFmtId="10" fontId="18" fillId="0" borderId="11" xfId="0" applyNumberFormat="1" applyFont="1" applyFill="1" applyBorder="1" applyAlignment="1">
      <alignment horizontal="right" vertical="center" wrapText="1" readingOrder="1"/>
    </xf>
    <xf numFmtId="0" fontId="18" fillId="0" borderId="12" xfId="0" applyFont="1" applyFill="1" applyBorder="1" applyAlignment="1">
      <alignment horizontal="left" vertical="center" wrapText="1" readingOrder="1"/>
    </xf>
    <xf numFmtId="10" fontId="18" fillId="0" borderId="13" xfId="3" applyNumberFormat="1" applyFont="1" applyFill="1" applyBorder="1" applyAlignment="1">
      <alignment horizontal="right" vertical="center" wrapText="1" readingOrder="1"/>
    </xf>
    <xf numFmtId="10" fontId="18" fillId="0" borderId="14" xfId="3" applyNumberFormat="1" applyFont="1" applyFill="1" applyBorder="1" applyAlignment="1">
      <alignment horizontal="right" vertical="center" wrapText="1" readingOrder="1"/>
    </xf>
    <xf numFmtId="10" fontId="18" fillId="0" borderId="15" xfId="3" applyNumberFormat="1" applyFont="1" applyFill="1" applyBorder="1" applyAlignment="1">
      <alignment horizontal="right" vertical="center" wrapText="1" readingOrder="1"/>
    </xf>
    <xf numFmtId="0" fontId="18" fillId="0" borderId="77" xfId="0" applyFont="1" applyFill="1" applyBorder="1" applyAlignment="1">
      <alignment horizontal="left" vertical="center" wrapText="1" readingOrder="1"/>
    </xf>
    <xf numFmtId="20" fontId="18" fillId="0" borderId="16" xfId="0" applyNumberFormat="1" applyFont="1" applyFill="1" applyBorder="1" applyAlignment="1">
      <alignment horizontal="right" vertical="center" wrapText="1" readingOrder="1"/>
    </xf>
    <xf numFmtId="20" fontId="18" fillId="0" borderId="17" xfId="0" applyNumberFormat="1" applyFont="1" applyFill="1" applyBorder="1" applyAlignment="1">
      <alignment horizontal="right" vertical="center" wrapText="1" readingOrder="1"/>
    </xf>
    <xf numFmtId="20" fontId="18" fillId="0" borderId="18" xfId="0" applyNumberFormat="1" applyFont="1" applyFill="1" applyBorder="1" applyAlignment="1">
      <alignment horizontal="right" vertical="center" wrapText="1" readingOrder="1"/>
    </xf>
    <xf numFmtId="0" fontId="18" fillId="0" borderId="59" xfId="0" applyFont="1" applyFill="1" applyBorder="1" applyAlignment="1">
      <alignment horizontal="left" vertical="center" wrapText="1" readingOrder="1"/>
    </xf>
    <xf numFmtId="0" fontId="18" fillId="0" borderId="19" xfId="0" applyFont="1" applyFill="1" applyBorder="1" applyAlignment="1">
      <alignment horizontal="right" vertical="center" wrapText="1" readingOrder="1"/>
    </xf>
    <xf numFmtId="0" fontId="18" fillId="0" borderId="20" xfId="0" applyFont="1" applyFill="1" applyBorder="1" applyAlignment="1">
      <alignment horizontal="right" vertical="center" wrapText="1" readingOrder="1"/>
    </xf>
    <xf numFmtId="177" fontId="18" fillId="0" borderId="76" xfId="0" applyNumberFormat="1" applyFont="1" applyFill="1" applyBorder="1" applyAlignment="1">
      <alignment horizontal="left" vertical="center" wrapText="1" readingOrder="1"/>
    </xf>
    <xf numFmtId="178" fontId="19" fillId="0" borderId="21" xfId="3" applyNumberFormat="1" applyFont="1" applyFill="1" applyBorder="1" applyAlignment="1">
      <alignment horizontal="right" vertical="center" wrapText="1" readingOrder="1"/>
    </xf>
    <xf numFmtId="0" fontId="58" fillId="0" borderId="22" xfId="0" applyFont="1" applyFill="1" applyBorder="1" applyAlignment="1">
      <alignment horizontal="center" vertical="center" wrapText="1" readingOrder="1"/>
    </xf>
    <xf numFmtId="0" fontId="58" fillId="0" borderId="23" xfId="0" applyFont="1" applyFill="1" applyBorder="1" applyAlignment="1">
      <alignment horizontal="center" vertical="center" wrapText="1" readingOrder="1"/>
    </xf>
    <xf numFmtId="0" fontId="58" fillId="0" borderId="24" xfId="0" applyFont="1" applyFill="1" applyBorder="1" applyAlignment="1">
      <alignment horizontal="center" vertical="center" wrapText="1" readingOrder="1"/>
    </xf>
    <xf numFmtId="0" fontId="3" fillId="0" borderId="22" xfId="0" applyFont="1" applyFill="1" applyBorder="1" applyAlignment="1">
      <alignment vertical="center" wrapText="1" readingOrder="1"/>
    </xf>
    <xf numFmtId="0" fontId="6" fillId="0" borderId="30" xfId="0" applyFont="1" applyFill="1" applyBorder="1" applyAlignment="1">
      <alignment horizontal="center" vertical="center" wrapText="1" readingOrder="1"/>
    </xf>
    <xf numFmtId="0" fontId="6" fillId="0" borderId="0" xfId="0" applyFont="1" applyFill="1" applyAlignment="1">
      <alignment horizontal="center" vertical="center" wrapText="1" readingOrder="1"/>
    </xf>
    <xf numFmtId="0" fontId="6" fillId="0" borderId="31" xfId="0" applyFont="1" applyFill="1" applyBorder="1" applyAlignment="1">
      <alignment horizontal="center" vertical="center" wrapText="1" readingOrder="1"/>
    </xf>
    <xf numFmtId="0" fontId="0" fillId="0" borderId="30" xfId="0" applyFill="1" applyBorder="1" applyAlignment="1">
      <alignment horizontal="center" vertical="center"/>
    </xf>
    <xf numFmtId="20" fontId="1" fillId="0" borderId="68" xfId="0" applyNumberFormat="1" applyFont="1" applyFill="1" applyBorder="1" applyAlignment="1">
      <alignment horizontal="center" vertical="center"/>
    </xf>
    <xf numFmtId="0" fontId="1" fillId="0" borderId="30" xfId="0" applyFont="1" applyFill="1" applyBorder="1" applyAlignment="1">
      <alignment horizontal="center" vertical="center"/>
    </xf>
    <xf numFmtId="0" fontId="6" fillId="0" borderId="33" xfId="0" applyFont="1" applyFill="1" applyBorder="1" applyAlignment="1">
      <alignment horizontal="center" vertical="center" wrapText="1" readingOrder="1"/>
    </xf>
    <xf numFmtId="0" fontId="6" fillId="0" borderId="34" xfId="0" applyFont="1" applyFill="1" applyBorder="1" applyAlignment="1">
      <alignment horizontal="center" vertical="center" wrapText="1" readingOrder="1"/>
    </xf>
    <xf numFmtId="0" fontId="6" fillId="0" borderId="35" xfId="0" applyFont="1" applyFill="1" applyBorder="1" applyAlignment="1">
      <alignment horizontal="center" vertical="center" wrapText="1" readingOrder="1"/>
    </xf>
    <xf numFmtId="0" fontId="0" fillId="0" borderId="33" xfId="0" applyFill="1" applyBorder="1" applyAlignment="1">
      <alignment horizontal="center" vertical="center"/>
    </xf>
    <xf numFmtId="0" fontId="3" fillId="0" borderId="24" xfId="0" applyFont="1" applyFill="1" applyBorder="1" applyAlignment="1">
      <alignment vertical="center" wrapText="1" readingOrder="1"/>
    </xf>
    <xf numFmtId="0" fontId="0" fillId="0" borderId="31" xfId="0" applyFill="1" applyBorder="1" applyAlignment="1">
      <alignment horizontal="center" vertical="center"/>
    </xf>
    <xf numFmtId="20" fontId="1" fillId="0" borderId="24" xfId="0" applyNumberFormat="1" applyFont="1" applyFill="1" applyBorder="1" applyAlignment="1">
      <alignment horizontal="center" vertical="center"/>
    </xf>
    <xf numFmtId="0" fontId="0" fillId="0" borderId="35" xfId="0" applyFill="1" applyBorder="1" applyAlignment="1">
      <alignment horizontal="center" vertical="center"/>
    </xf>
    <xf numFmtId="185" fontId="19" fillId="0" borderId="21" xfId="3" applyNumberFormat="1" applyFont="1" applyFill="1" applyBorder="1" applyAlignment="1">
      <alignment horizontal="right" vertical="center" wrapText="1" readingOrder="1"/>
    </xf>
    <xf numFmtId="176" fontId="18" fillId="0" borderId="13" xfId="1" applyFont="1" applyFill="1" applyBorder="1" applyAlignment="1">
      <alignment horizontal="right" vertical="center" wrapText="1" readingOrder="1"/>
    </xf>
    <xf numFmtId="176" fontId="18" fillId="0" borderId="14" xfId="1" applyFont="1" applyFill="1" applyBorder="1" applyAlignment="1">
      <alignment horizontal="right" vertical="center" wrapText="1" readingOrder="1"/>
    </xf>
    <xf numFmtId="176" fontId="18" fillId="0" borderId="15" xfId="1" applyFont="1" applyFill="1" applyBorder="1" applyAlignment="1">
      <alignment horizontal="right" vertical="center" wrapText="1" readingOrder="1"/>
    </xf>
    <xf numFmtId="176" fontId="19" fillId="0" borderId="21" xfId="1" applyFont="1" applyFill="1" applyBorder="1" applyAlignment="1">
      <alignment horizontal="right" vertical="center" wrapText="1" readingOrder="1"/>
    </xf>
    <xf numFmtId="183" fontId="18" fillId="0" borderId="13" xfId="1" applyNumberFormat="1" applyFont="1" applyFill="1" applyBorder="1" applyAlignment="1">
      <alignment horizontal="right" vertical="center" wrapText="1" readingOrder="1"/>
    </xf>
    <xf numFmtId="183" fontId="18" fillId="0" borderId="14" xfId="1" applyNumberFormat="1" applyFont="1" applyFill="1" applyBorder="1" applyAlignment="1">
      <alignment horizontal="right" vertical="center" wrapText="1" readingOrder="1"/>
    </xf>
    <xf numFmtId="183" fontId="18" fillId="0" borderId="15" xfId="1" applyNumberFormat="1" applyFont="1" applyFill="1" applyBorder="1" applyAlignment="1">
      <alignment horizontal="right" vertical="center" wrapText="1" readingOrder="1"/>
    </xf>
    <xf numFmtId="183" fontId="19" fillId="0" borderId="21" xfId="1" applyNumberFormat="1" applyFont="1" applyFill="1" applyBorder="1" applyAlignment="1">
      <alignment horizontal="right" vertical="center" wrapText="1" readingOrder="1"/>
    </xf>
    <xf numFmtId="10" fontId="18" fillId="0" borderId="52" xfId="0" applyNumberFormat="1" applyFont="1" applyFill="1" applyBorder="1" applyAlignment="1">
      <alignment horizontal="right" vertical="center" wrapText="1" readingOrder="1"/>
    </xf>
    <xf numFmtId="10" fontId="18" fillId="0" borderId="53" xfId="0" applyNumberFormat="1" applyFont="1" applyFill="1" applyBorder="1" applyAlignment="1">
      <alignment horizontal="right" vertical="center" wrapText="1" readingOrder="1"/>
    </xf>
    <xf numFmtId="10" fontId="18" fillId="0" borderId="56" xfId="0" applyNumberFormat="1" applyFont="1" applyFill="1" applyBorder="1" applyAlignment="1">
      <alignment horizontal="right" vertical="center" wrapText="1" readingOrder="1"/>
    </xf>
    <xf numFmtId="0" fontId="58" fillId="0" borderId="93" xfId="0" applyFont="1" applyFill="1" applyBorder="1" applyAlignment="1">
      <alignment horizontal="center" vertical="center" wrapText="1" readingOrder="1"/>
    </xf>
    <xf numFmtId="178" fontId="18" fillId="0" borderId="13" xfId="3" applyNumberFormat="1" applyFont="1" applyFill="1" applyBorder="1" applyAlignment="1">
      <alignment horizontal="right" vertical="center" wrapText="1" readingOrder="1"/>
    </xf>
    <xf numFmtId="178" fontId="18" fillId="0" borderId="14" xfId="3" applyNumberFormat="1" applyFont="1" applyFill="1" applyBorder="1" applyAlignment="1">
      <alignment horizontal="right" vertical="center" wrapText="1" readingOrder="1"/>
    </xf>
    <xf numFmtId="178" fontId="18" fillId="0" borderId="15" xfId="3" applyNumberFormat="1" applyFont="1" applyFill="1" applyBorder="1" applyAlignment="1">
      <alignment horizontal="right" vertical="center" wrapText="1" readingOrder="1"/>
    </xf>
    <xf numFmtId="20" fontId="18" fillId="0" borderId="16" xfId="0" applyNumberFormat="1" applyFont="1" applyFill="1" applyBorder="1" applyAlignment="1">
      <alignment horizontal="right" vertical="center" wrapText="1" readingOrder="1"/>
    </xf>
    <xf numFmtId="20" fontId="18" fillId="0" borderId="17" xfId="0" applyNumberFormat="1" applyFont="1" applyFill="1" applyBorder="1" applyAlignment="1">
      <alignment horizontal="right" vertical="center" wrapText="1" readingOrder="1"/>
    </xf>
    <xf numFmtId="20" fontId="18" fillId="0" borderId="18" xfId="0" applyNumberFormat="1" applyFont="1" applyFill="1" applyBorder="1" applyAlignment="1">
      <alignment horizontal="right" vertical="center" wrapText="1" readingOrder="1"/>
    </xf>
    <xf numFmtId="177" fontId="18" fillId="0" borderId="76" xfId="0" applyNumberFormat="1" applyFont="1" applyFill="1" applyBorder="1" applyAlignment="1">
      <alignment horizontal="left" vertical="center" wrapText="1" readingOrder="1"/>
    </xf>
    <xf numFmtId="177" fontId="18" fillId="0" borderId="83" xfId="0" applyNumberFormat="1" applyFont="1" applyFill="1" applyBorder="1" applyAlignment="1">
      <alignment horizontal="left" vertical="center" wrapText="1" readingOrder="1"/>
    </xf>
    <xf numFmtId="178" fontId="19" fillId="0" borderId="40" xfId="3" applyNumberFormat="1" applyFont="1" applyFill="1" applyBorder="1" applyAlignment="1">
      <alignment horizontal="right" vertical="center" wrapText="1" readingOrder="1"/>
    </xf>
    <xf numFmtId="0" fontId="3" fillId="0" borderId="93" xfId="0" applyFont="1" applyFill="1" applyBorder="1" applyAlignment="1">
      <alignment vertical="center" wrapText="1" readingOrder="1"/>
    </xf>
    <xf numFmtId="0" fontId="6" fillId="0" borderId="30" xfId="0" applyFont="1" applyFill="1" applyBorder="1" applyAlignment="1">
      <alignment horizontal="center" vertical="center" wrapText="1" readingOrder="1"/>
    </xf>
    <xf numFmtId="0" fontId="6" fillId="0" borderId="0" xfId="0" applyFont="1" applyFill="1" applyAlignment="1">
      <alignment horizontal="center" vertical="center" wrapText="1" readingOrder="1"/>
    </xf>
    <xf numFmtId="0" fontId="6" fillId="0" borderId="31" xfId="0" applyFont="1" applyFill="1" applyBorder="1" applyAlignment="1">
      <alignment horizontal="center" vertical="center" wrapText="1" readingOrder="1"/>
    </xf>
    <xf numFmtId="0" fontId="6" fillId="0" borderId="33" xfId="0" applyFont="1" applyFill="1" applyBorder="1" applyAlignment="1">
      <alignment horizontal="center" vertical="center" wrapText="1" readingOrder="1"/>
    </xf>
    <xf numFmtId="0" fontId="6" fillId="0" borderId="34" xfId="0" applyFont="1" applyFill="1" applyBorder="1" applyAlignment="1">
      <alignment horizontal="center" vertical="center" wrapText="1" readingOrder="1"/>
    </xf>
    <xf numFmtId="0" fontId="6" fillId="0" borderId="35" xfId="0" applyFont="1" applyFill="1" applyBorder="1" applyAlignment="1">
      <alignment horizontal="center" vertical="center" wrapText="1" readingOrder="1"/>
    </xf>
    <xf numFmtId="10" fontId="19" fillId="0" borderId="21" xfId="3" applyNumberFormat="1" applyFont="1" applyFill="1" applyBorder="1" applyAlignment="1">
      <alignment horizontal="right" vertical="center" wrapText="1" readingOrder="1"/>
    </xf>
    <xf numFmtId="0" fontId="18" fillId="0" borderId="22" xfId="0" applyFont="1" applyFill="1" applyBorder="1" applyAlignment="1">
      <alignment horizontal="right" vertical="center" wrapText="1" readingOrder="1"/>
    </xf>
    <xf numFmtId="0" fontId="18" fillId="0" borderId="23" xfId="0" applyFont="1" applyFill="1" applyBorder="1" applyAlignment="1">
      <alignment horizontal="right" vertical="center" wrapText="1" readingOrder="1"/>
    </xf>
    <xf numFmtId="0" fontId="18" fillId="0" borderId="24" xfId="0" applyFont="1" applyFill="1" applyBorder="1" applyAlignment="1">
      <alignment horizontal="right" vertical="center" wrapText="1" readingOrder="1"/>
    </xf>
    <xf numFmtId="185" fontId="18" fillId="0" borderId="13" xfId="3" applyNumberFormat="1" applyFont="1" applyFill="1" applyBorder="1" applyAlignment="1">
      <alignment horizontal="right" vertical="center" wrapText="1" readingOrder="1"/>
    </xf>
    <xf numFmtId="185" fontId="18" fillId="0" borderId="14" xfId="3" applyNumberFormat="1" applyFont="1" applyFill="1" applyBorder="1" applyAlignment="1">
      <alignment horizontal="right" vertical="center" wrapText="1" readingOrder="1"/>
    </xf>
    <xf numFmtId="185" fontId="18" fillId="0" borderId="15" xfId="3" applyNumberFormat="1" applyFont="1" applyFill="1" applyBorder="1" applyAlignment="1">
      <alignment horizontal="right" vertical="center" wrapText="1" readingOrder="1"/>
    </xf>
    <xf numFmtId="10" fontId="18" fillId="0" borderId="13" xfId="1" applyNumberFormat="1" applyFont="1" applyFill="1" applyBorder="1" applyAlignment="1">
      <alignment horizontal="right" vertical="center" wrapText="1" readingOrder="1"/>
    </xf>
    <xf numFmtId="177" fontId="18" fillId="0" borderId="83" xfId="0" applyNumberFormat="1" applyFont="1" applyFill="1" applyBorder="1" applyAlignment="1">
      <alignment horizontal="left" vertical="center" wrapText="1" readingOrder="1"/>
    </xf>
    <xf numFmtId="183" fontId="19" fillId="0" borderId="40" xfId="1" applyNumberFormat="1" applyFont="1" applyFill="1" applyBorder="1" applyAlignment="1">
      <alignment horizontal="right" vertical="center" wrapText="1" readingOrder="1"/>
    </xf>
    <xf numFmtId="176" fontId="19" fillId="0" borderId="40" xfId="1" applyFont="1" applyFill="1" applyBorder="1" applyAlignment="1">
      <alignment horizontal="right" vertical="center" wrapText="1" readingOrder="1"/>
    </xf>
    <xf numFmtId="0" fontId="18" fillId="0" borderId="59" xfId="0" applyFont="1" applyFill="1" applyBorder="1" applyAlignment="1">
      <alignment horizontal="left" vertical="center" wrapText="1" indent="1" readingOrder="1"/>
    </xf>
    <xf numFmtId="0" fontId="18" fillId="0" borderId="22" xfId="0" applyFont="1" applyFill="1" applyBorder="1" applyAlignment="1">
      <alignment horizontal="right" vertical="center" wrapText="1" indent="2" readingOrder="1"/>
    </xf>
    <xf numFmtId="0" fontId="18" fillId="0" borderId="23" xfId="0" applyFont="1" applyFill="1" applyBorder="1" applyAlignment="1">
      <alignment horizontal="right" vertical="center" wrapText="1" indent="2" readingOrder="1"/>
    </xf>
    <xf numFmtId="0" fontId="18" fillId="0" borderId="24" xfId="0" applyFont="1" applyFill="1" applyBorder="1" applyAlignment="1">
      <alignment horizontal="right" vertical="center" wrapText="1" indent="2" readingOrder="1"/>
    </xf>
    <xf numFmtId="0" fontId="18" fillId="0" borderId="76" xfId="0" applyFont="1" applyFill="1" applyBorder="1" applyAlignment="1">
      <alignment horizontal="left" vertical="center" wrapText="1" indent="1" readingOrder="1"/>
    </xf>
    <xf numFmtId="10" fontId="18" fillId="0" borderId="9" xfId="0" applyNumberFormat="1" applyFont="1" applyFill="1" applyBorder="1" applyAlignment="1">
      <alignment horizontal="right" vertical="center" wrapText="1" indent="2" readingOrder="1"/>
    </xf>
    <xf numFmtId="10" fontId="18" fillId="0" borderId="10" xfId="0" applyNumberFormat="1" applyFont="1" applyFill="1" applyBorder="1" applyAlignment="1">
      <alignment horizontal="right" vertical="center" wrapText="1" indent="2" readingOrder="1"/>
    </xf>
    <xf numFmtId="10" fontId="18" fillId="0" borderId="11" xfId="0" applyNumberFormat="1" applyFont="1" applyFill="1" applyBorder="1" applyAlignment="1">
      <alignment horizontal="right" vertical="center" wrapText="1" indent="2" readingOrder="1"/>
    </xf>
    <xf numFmtId="0" fontId="18" fillId="0" borderId="12" xfId="0" applyFont="1" applyFill="1" applyBorder="1" applyAlignment="1">
      <alignment horizontal="left" vertical="center" wrapText="1" indent="1" readingOrder="1"/>
    </xf>
    <xf numFmtId="10" fontId="18" fillId="0" borderId="13" xfId="3" applyNumberFormat="1" applyFont="1" applyFill="1" applyBorder="1" applyAlignment="1">
      <alignment horizontal="right" vertical="center" wrapText="1" indent="2" readingOrder="1"/>
    </xf>
    <xf numFmtId="10" fontId="18" fillId="0" borderId="14" xfId="3" applyNumberFormat="1" applyFont="1" applyFill="1" applyBorder="1" applyAlignment="1">
      <alignment horizontal="right" vertical="center" wrapText="1" indent="2" readingOrder="1"/>
    </xf>
    <xf numFmtId="10" fontId="18" fillId="0" borderId="15" xfId="3" applyNumberFormat="1" applyFont="1" applyFill="1" applyBorder="1" applyAlignment="1">
      <alignment horizontal="right" vertical="center" wrapText="1" indent="2" readingOrder="1"/>
    </xf>
    <xf numFmtId="0" fontId="18" fillId="0" borderId="77" xfId="0" applyFont="1" applyFill="1" applyBorder="1" applyAlignment="1">
      <alignment horizontal="left" vertical="center" wrapText="1" indent="1" readingOrder="1"/>
    </xf>
    <xf numFmtId="20" fontId="18" fillId="0" borderId="16" xfId="0" applyNumberFormat="1" applyFont="1" applyFill="1" applyBorder="1" applyAlignment="1">
      <alignment horizontal="right" vertical="center" wrapText="1" indent="2" readingOrder="1"/>
    </xf>
    <xf numFmtId="20" fontId="18" fillId="0" borderId="17" xfId="0" applyNumberFormat="1" applyFont="1" applyFill="1" applyBorder="1" applyAlignment="1">
      <alignment horizontal="right" vertical="center" wrapText="1" indent="2" readingOrder="1"/>
    </xf>
    <xf numFmtId="20" fontId="18" fillId="0" borderId="18" xfId="0" applyNumberFormat="1" applyFont="1" applyFill="1" applyBorder="1" applyAlignment="1">
      <alignment horizontal="right" vertical="center" wrapText="1" indent="2" readingOrder="1"/>
    </xf>
    <xf numFmtId="0" fontId="18" fillId="0" borderId="59" xfId="0" applyFont="1" applyFill="1" applyBorder="1" applyAlignment="1">
      <alignment horizontal="left" vertical="center" wrapText="1" indent="1" readingOrder="1"/>
    </xf>
    <xf numFmtId="0" fontId="18" fillId="0" borderId="19" xfId="0" applyFont="1" applyFill="1" applyBorder="1" applyAlignment="1">
      <alignment horizontal="right" vertical="center" wrapText="1" indent="2" readingOrder="1"/>
    </xf>
    <xf numFmtId="0" fontId="18" fillId="0" borderId="20" xfId="0" applyFont="1" applyFill="1" applyBorder="1" applyAlignment="1">
      <alignment horizontal="right" vertical="center" wrapText="1" indent="2" readingOrder="1"/>
    </xf>
    <xf numFmtId="177" fontId="18" fillId="0" borderId="76" xfId="0" applyNumberFormat="1" applyFont="1" applyFill="1" applyBorder="1" applyAlignment="1">
      <alignment horizontal="left" vertical="center" wrapText="1" indent="1" readingOrder="1"/>
    </xf>
    <xf numFmtId="10" fontId="19" fillId="0" borderId="21" xfId="3" applyNumberFormat="1" applyFont="1" applyFill="1" applyBorder="1" applyAlignment="1">
      <alignment horizontal="right" vertical="center" wrapText="1" indent="2" readingOrder="1"/>
    </xf>
    <xf numFmtId="178" fontId="19" fillId="0" borderId="21" xfId="3" applyNumberFormat="1" applyFont="1" applyFill="1" applyBorder="1" applyAlignment="1">
      <alignment horizontal="right" vertical="center" wrapText="1" indent="2" readingOrder="1"/>
    </xf>
    <xf numFmtId="176" fontId="18" fillId="0" borderId="13" xfId="1" applyFont="1" applyFill="1" applyBorder="1" applyAlignment="1">
      <alignment horizontal="right" vertical="center" wrapText="1" indent="2" readingOrder="1"/>
    </xf>
    <xf numFmtId="176" fontId="18" fillId="0" borderId="14" xfId="1" applyFont="1" applyFill="1" applyBorder="1" applyAlignment="1">
      <alignment horizontal="right" vertical="center" wrapText="1" indent="2" readingOrder="1"/>
    </xf>
    <xf numFmtId="176" fontId="18" fillId="0" borderId="15" xfId="1" applyFont="1" applyFill="1" applyBorder="1" applyAlignment="1">
      <alignment horizontal="right" vertical="center" wrapText="1" indent="2" readingOrder="1"/>
    </xf>
    <xf numFmtId="176" fontId="19" fillId="0" borderId="21" xfId="1" applyFont="1" applyFill="1" applyBorder="1" applyAlignment="1">
      <alignment horizontal="right" vertical="center" wrapText="1" indent="2" readingOrder="1"/>
    </xf>
    <xf numFmtId="185" fontId="18" fillId="0" borderId="13" xfId="3" applyNumberFormat="1" applyFont="1" applyFill="1" applyBorder="1" applyAlignment="1">
      <alignment horizontal="right" vertical="center" wrapText="1" indent="2" readingOrder="1"/>
    </xf>
    <xf numFmtId="185" fontId="18" fillId="0" borderId="14" xfId="3" applyNumberFormat="1" applyFont="1" applyFill="1" applyBorder="1" applyAlignment="1">
      <alignment horizontal="right" vertical="center" wrapText="1" indent="2" readingOrder="1"/>
    </xf>
    <xf numFmtId="185" fontId="18" fillId="0" borderId="15" xfId="3" applyNumberFormat="1" applyFont="1" applyFill="1" applyBorder="1" applyAlignment="1">
      <alignment horizontal="right" vertical="center" wrapText="1" indent="2" readingOrder="1"/>
    </xf>
    <xf numFmtId="185" fontId="19" fillId="0" borderId="21" xfId="3" applyNumberFormat="1" applyFont="1" applyFill="1" applyBorder="1" applyAlignment="1">
      <alignment horizontal="right" vertical="center" wrapText="1" indent="2" readingOrder="1"/>
    </xf>
    <xf numFmtId="10" fontId="18" fillId="0" borderId="52" xfId="0" applyNumberFormat="1" applyFont="1" applyFill="1" applyBorder="1" applyAlignment="1">
      <alignment horizontal="right" vertical="center" wrapText="1" indent="2" readingOrder="1"/>
    </xf>
    <xf numFmtId="10" fontId="18" fillId="0" borderId="53" xfId="0" applyNumberFormat="1" applyFont="1" applyFill="1" applyBorder="1" applyAlignment="1">
      <alignment horizontal="right" vertical="center" wrapText="1" indent="2" readingOrder="1"/>
    </xf>
    <xf numFmtId="10" fontId="18" fillId="0" borderId="56" xfId="0" applyNumberFormat="1" applyFont="1" applyFill="1" applyBorder="1" applyAlignment="1">
      <alignment horizontal="right" vertical="center" wrapText="1" indent="2" readingOrder="1"/>
    </xf>
    <xf numFmtId="183" fontId="18" fillId="0" borderId="13" xfId="1" applyNumberFormat="1" applyFont="1" applyFill="1" applyBorder="1" applyAlignment="1">
      <alignment horizontal="right" vertical="center" wrapText="1" indent="2" readingOrder="1"/>
    </xf>
    <xf numFmtId="183" fontId="18" fillId="0" borderId="14" xfId="1" applyNumberFormat="1" applyFont="1" applyFill="1" applyBorder="1" applyAlignment="1">
      <alignment horizontal="right" vertical="center" wrapText="1" indent="2" readingOrder="1"/>
    </xf>
    <xf numFmtId="183" fontId="18" fillId="0" borderId="15" xfId="1" applyNumberFormat="1" applyFont="1" applyFill="1" applyBorder="1" applyAlignment="1">
      <alignment horizontal="right" vertical="center" wrapText="1" indent="2" readingOrder="1"/>
    </xf>
    <xf numFmtId="183" fontId="19" fillId="0" borderId="21" xfId="1" applyNumberFormat="1" applyFont="1" applyFill="1" applyBorder="1" applyAlignment="1">
      <alignment horizontal="right" vertical="center" wrapText="1" indent="2" readingOrder="1"/>
    </xf>
    <xf numFmtId="177" fontId="18" fillId="0" borderId="83" xfId="0" applyNumberFormat="1" applyFont="1" applyFill="1" applyBorder="1" applyAlignment="1">
      <alignment horizontal="left" vertical="center" wrapText="1" indent="1" readingOrder="1"/>
    </xf>
    <xf numFmtId="183" fontId="19" fillId="0" borderId="40" xfId="1" applyNumberFormat="1" applyFont="1" applyFill="1" applyBorder="1" applyAlignment="1">
      <alignment horizontal="right" vertical="center" wrapText="1" indent="2" readingOrder="1"/>
    </xf>
    <xf numFmtId="20" fontId="0" fillId="0" borderId="31" xfId="0" applyNumberFormat="1" applyFill="1" applyBorder="1" applyAlignment="1">
      <alignment horizontal="center" vertical="center"/>
    </xf>
    <xf numFmtId="0" fontId="7" fillId="0" borderId="0" xfId="0" applyFont="1" applyFill="1"/>
    <xf numFmtId="178" fontId="19" fillId="0" borderId="40" xfId="3" applyNumberFormat="1" applyFont="1" applyFill="1" applyBorder="1" applyAlignment="1">
      <alignment horizontal="right" vertical="center" wrapText="1" indent="2" readingOrder="1"/>
    </xf>
    <xf numFmtId="176" fontId="18" fillId="0" borderId="13" xfId="3" applyNumberFormat="1" applyFont="1" applyFill="1" applyBorder="1" applyAlignment="1">
      <alignment horizontal="right" vertical="center" wrapText="1" indent="2" readingOrder="1"/>
    </xf>
    <xf numFmtId="20" fontId="25" fillId="0" borderId="16" xfId="0" applyNumberFormat="1" applyFont="1" applyFill="1" applyBorder="1" applyAlignment="1">
      <alignment horizontal="right" vertical="center" wrapText="1" indent="2" readingOrder="1"/>
    </xf>
    <xf numFmtId="20" fontId="25" fillId="0" borderId="17" xfId="0" applyNumberFormat="1" applyFont="1" applyFill="1" applyBorder="1" applyAlignment="1">
      <alignment horizontal="right" vertical="center" wrapText="1" indent="2" readingOrder="1"/>
    </xf>
    <xf numFmtId="20" fontId="25" fillId="0" borderId="18" xfId="0" applyNumberFormat="1" applyFont="1" applyFill="1" applyBorder="1" applyAlignment="1">
      <alignment horizontal="right" vertical="center" wrapText="1" indent="2" readingOrder="1"/>
    </xf>
    <xf numFmtId="176" fontId="19" fillId="0" borderId="40" xfId="1" applyFont="1" applyFill="1" applyBorder="1" applyAlignment="1">
      <alignment horizontal="right" vertical="center" wrapText="1" indent="2" readingOrder="1"/>
    </xf>
    <xf numFmtId="10" fontId="18" fillId="0" borderId="13" xfId="1" applyNumberFormat="1" applyFont="1" applyFill="1" applyBorder="1" applyAlignment="1">
      <alignment horizontal="right" vertical="center" wrapText="1" indent="2" readingOrder="1"/>
    </xf>
    <xf numFmtId="20" fontId="27" fillId="0" borderId="16" xfId="0" applyNumberFormat="1" applyFont="1" applyFill="1" applyBorder="1" applyAlignment="1">
      <alignment horizontal="right" vertical="center" wrapText="1" indent="2" readingOrder="1"/>
    </xf>
    <xf numFmtId="20" fontId="27" fillId="0" borderId="17" xfId="0" applyNumberFormat="1" applyFont="1" applyFill="1" applyBorder="1" applyAlignment="1">
      <alignment horizontal="right" vertical="center" wrapText="1" indent="2" readingOrder="1"/>
    </xf>
    <xf numFmtId="20" fontId="27" fillId="0" borderId="18" xfId="0" applyNumberFormat="1" applyFont="1" applyFill="1" applyBorder="1" applyAlignment="1">
      <alignment horizontal="right" vertical="center" wrapText="1" indent="2" readingOrder="1"/>
    </xf>
    <xf numFmtId="20" fontId="0" fillId="0" borderId="30" xfId="0" applyNumberFormat="1" applyFill="1" applyBorder="1" applyAlignment="1">
      <alignment horizontal="center" vertical="center"/>
    </xf>
    <xf numFmtId="20" fontId="1" fillId="0" borderId="31" xfId="0" applyNumberFormat="1" applyFont="1" applyFill="1" applyBorder="1" applyAlignment="1">
      <alignment horizontal="center" vertical="center"/>
    </xf>
    <xf numFmtId="178" fontId="18" fillId="0" borderId="13" xfId="3" applyNumberFormat="1" applyFont="1" applyFill="1" applyBorder="1" applyAlignment="1">
      <alignment horizontal="right" vertical="center" wrapText="1" indent="2" readingOrder="1"/>
    </xf>
    <xf numFmtId="178" fontId="18" fillId="0" borderId="14" xfId="3" applyNumberFormat="1" applyFont="1" applyFill="1" applyBorder="1" applyAlignment="1">
      <alignment horizontal="right" vertical="center" wrapText="1" indent="2" readingOrder="1"/>
    </xf>
    <xf numFmtId="178" fontId="18" fillId="0" borderId="15" xfId="3" applyNumberFormat="1" applyFont="1" applyFill="1" applyBorder="1" applyAlignment="1">
      <alignment horizontal="right" vertical="center" wrapText="1" indent="2" readingOrder="1"/>
    </xf>
    <xf numFmtId="10" fontId="19" fillId="0" borderId="21" xfId="1" applyNumberFormat="1" applyFont="1" applyFill="1" applyBorder="1" applyAlignment="1">
      <alignment horizontal="right" vertical="center" wrapText="1" indent="2" readingOrder="1"/>
    </xf>
    <xf numFmtId="0" fontId="59" fillId="0" borderId="30" xfId="0" applyFont="1" applyFill="1" applyBorder="1" applyAlignment="1">
      <alignment horizontal="center" vertical="center" wrapText="1" readingOrder="1"/>
    </xf>
    <xf numFmtId="0" fontId="59" fillId="0" borderId="0" xfId="0" applyFont="1" applyFill="1" applyAlignment="1">
      <alignment horizontal="center" vertical="center" wrapText="1" readingOrder="1"/>
    </xf>
    <xf numFmtId="0" fontId="59" fillId="0" borderId="31" xfId="0" applyFont="1" applyFill="1" applyBorder="1" applyAlignment="1">
      <alignment horizontal="center" vertical="center" wrapText="1" readingOrder="1"/>
    </xf>
    <xf numFmtId="0" fontId="59" fillId="0" borderId="33" xfId="0" applyFont="1" applyFill="1" applyBorder="1" applyAlignment="1">
      <alignment horizontal="center" vertical="center" wrapText="1" readingOrder="1"/>
    </xf>
    <xf numFmtId="0" fontId="59" fillId="0" borderId="34" xfId="0" applyFont="1" applyFill="1" applyBorder="1" applyAlignment="1">
      <alignment horizontal="center" vertical="center" wrapText="1" readingOrder="1"/>
    </xf>
    <xf numFmtId="0" fontId="59" fillId="0" borderId="35" xfId="0" applyFont="1" applyFill="1" applyBorder="1" applyAlignment="1">
      <alignment horizontal="center" vertical="center" wrapText="1" readingOrder="1"/>
    </xf>
    <xf numFmtId="0" fontId="3" fillId="0" borderId="22" xfId="0" applyFont="1" applyFill="1" applyBorder="1" applyAlignment="1">
      <alignment horizontal="center" vertical="center" wrapText="1" readingOrder="1"/>
    </xf>
    <xf numFmtId="0" fontId="3" fillId="0" borderId="23" xfId="0" applyFont="1" applyFill="1" applyBorder="1" applyAlignment="1">
      <alignment horizontal="center" vertical="center" wrapText="1" readingOrder="1"/>
    </xf>
    <xf numFmtId="0" fontId="3" fillId="0" borderId="24" xfId="0" applyFont="1" applyFill="1" applyBorder="1" applyAlignment="1">
      <alignment horizontal="center" vertical="center" wrapText="1" readingOrder="1"/>
    </xf>
    <xf numFmtId="0" fontId="3" fillId="0" borderId="93" xfId="0" applyFont="1" applyFill="1" applyBorder="1" applyAlignment="1">
      <alignment horizontal="center" vertical="center" wrapText="1" readingOrder="1"/>
    </xf>
    <xf numFmtId="177" fontId="18" fillId="0" borderId="86" xfId="0" applyNumberFormat="1" applyFont="1" applyFill="1" applyBorder="1" applyAlignment="1">
      <alignment horizontal="left" vertical="center" wrapText="1" indent="1" readingOrder="1"/>
    </xf>
    <xf numFmtId="183" fontId="19" fillId="0" borderId="94" xfId="1" applyNumberFormat="1" applyFont="1" applyFill="1" applyBorder="1" applyAlignment="1">
      <alignment horizontal="right" vertical="center" wrapText="1" indent="2" readingOrder="1"/>
    </xf>
    <xf numFmtId="0" fontId="18" fillId="0" borderId="1" xfId="0" applyFont="1" applyFill="1" applyBorder="1" applyAlignment="1">
      <alignment horizontal="left" vertical="center" wrapText="1" indent="1" readingOrder="1"/>
    </xf>
    <xf numFmtId="0" fontId="18" fillId="0" borderId="6" xfId="0" applyFont="1" applyFill="1" applyBorder="1" applyAlignment="1">
      <alignment horizontal="right" vertical="center" wrapText="1" indent="2" readingOrder="1"/>
    </xf>
    <xf numFmtId="0" fontId="18" fillId="0" borderId="7" xfId="0" applyFont="1" applyFill="1" applyBorder="1" applyAlignment="1">
      <alignment horizontal="right" vertical="center" wrapText="1" indent="2" readingOrder="1"/>
    </xf>
    <xf numFmtId="0" fontId="18" fillId="0" borderId="8" xfId="0" applyFont="1" applyFill="1" applyBorder="1" applyAlignment="1">
      <alignment horizontal="right" vertical="center" wrapText="1" indent="2" readingOrder="1"/>
    </xf>
    <xf numFmtId="0" fontId="18" fillId="0" borderId="2" xfId="0" applyFont="1" applyFill="1" applyBorder="1" applyAlignment="1">
      <alignment horizontal="left" vertical="center" wrapText="1" indent="1" readingOrder="1"/>
    </xf>
    <xf numFmtId="0" fontId="18" fillId="0" borderId="3" xfId="0" applyFont="1" applyFill="1" applyBorder="1" applyAlignment="1">
      <alignment horizontal="left" vertical="center" wrapText="1" indent="1" readingOrder="1"/>
    </xf>
    <xf numFmtId="0" fontId="18" fillId="0" borderId="4" xfId="0" applyFont="1" applyFill="1" applyBorder="1" applyAlignment="1">
      <alignment horizontal="left" vertical="center" wrapText="1" indent="1" readingOrder="1"/>
    </xf>
    <xf numFmtId="0" fontId="18" fillId="0" borderId="5" xfId="0" applyFont="1" applyFill="1" applyBorder="1" applyAlignment="1">
      <alignment horizontal="left" vertical="center" wrapText="1" indent="1" readingOrder="1"/>
    </xf>
    <xf numFmtId="177" fontId="18" fillId="0" borderId="2" xfId="0" applyNumberFormat="1" applyFont="1" applyFill="1" applyBorder="1" applyAlignment="1">
      <alignment horizontal="left" vertical="center" wrapText="1" indent="1" readingOrder="1"/>
    </xf>
    <xf numFmtId="177" fontId="18" fillId="0" borderId="75" xfId="0" applyNumberFormat="1" applyFont="1" applyFill="1" applyBorder="1" applyAlignment="1">
      <alignment horizontal="left" vertical="center" wrapText="1" indent="1" readingOrder="1"/>
    </xf>
    <xf numFmtId="183" fontId="19" fillId="0" borderId="78" xfId="1" applyNumberFormat="1" applyFont="1" applyFill="1" applyBorder="1" applyAlignment="1">
      <alignment horizontal="right" vertical="center" wrapText="1" indent="2" readingOrder="1"/>
    </xf>
    <xf numFmtId="0" fontId="3" fillId="0" borderId="95" xfId="0" applyFont="1" applyFill="1" applyBorder="1" applyAlignment="1">
      <alignment horizontal="center" vertical="center" wrapText="1" readingOrder="1"/>
    </xf>
    <xf numFmtId="0" fontId="3" fillId="0" borderId="7" xfId="0" applyFont="1" applyFill="1" applyBorder="1" applyAlignment="1">
      <alignment horizontal="center" vertical="center" wrapText="1" readingOrder="1"/>
    </xf>
    <xf numFmtId="0" fontId="3" fillId="0" borderId="8" xfId="0" applyFont="1" applyFill="1" applyBorder="1" applyAlignment="1">
      <alignment horizontal="center" vertical="center" wrapText="1" readingOrder="1"/>
    </xf>
    <xf numFmtId="0" fontId="3" fillId="0" borderId="95" xfId="0" applyFont="1" applyFill="1" applyBorder="1" applyAlignment="1">
      <alignment vertical="center" wrapText="1" readingOrder="1"/>
    </xf>
    <xf numFmtId="0" fontId="6" fillId="0" borderId="96" xfId="0" applyFont="1" applyFill="1" applyBorder="1" applyAlignment="1">
      <alignment horizontal="center" vertical="center" wrapText="1" readingOrder="1"/>
    </xf>
    <xf numFmtId="0" fontId="6" fillId="0" borderId="80" xfId="0" applyFont="1" applyFill="1" applyBorder="1" applyAlignment="1">
      <alignment horizontal="center" vertical="center" wrapText="1" readingOrder="1"/>
    </xf>
    <xf numFmtId="0" fontId="6" fillId="0" borderId="81" xfId="0" applyFont="1" applyFill="1" applyBorder="1" applyAlignment="1">
      <alignment horizontal="center" vertical="center" wrapText="1" readingOrder="1"/>
    </xf>
    <xf numFmtId="0" fontId="0" fillId="0" borderId="96" xfId="0" applyFill="1" applyBorder="1" applyAlignment="1">
      <alignment horizontal="center" vertical="center"/>
    </xf>
    <xf numFmtId="0" fontId="3" fillId="0" borderId="97" xfId="0" applyFont="1" applyFill="1" applyBorder="1" applyAlignment="1">
      <alignment vertical="center" wrapText="1" readingOrder="1"/>
    </xf>
    <xf numFmtId="0" fontId="0" fillId="0" borderId="98" xfId="0" applyFill="1" applyBorder="1" applyAlignment="1">
      <alignment horizontal="center" vertical="center"/>
    </xf>
    <xf numFmtId="20" fontId="1" fillId="0" borderId="73" xfId="0" applyNumberFormat="1" applyFont="1" applyFill="1" applyBorder="1" applyAlignment="1">
      <alignment horizontal="center" vertical="center"/>
    </xf>
    <xf numFmtId="0" fontId="0" fillId="0" borderId="99" xfId="0" applyFill="1" applyBorder="1" applyAlignment="1">
      <alignment horizontal="center" vertical="center"/>
    </xf>
    <xf numFmtId="177" fontId="25" fillId="0" borderId="76" xfId="0" applyNumberFormat="1" applyFont="1" applyFill="1" applyBorder="1" applyAlignment="1">
      <alignment horizontal="left" vertical="center" wrapText="1" indent="1" readingOrder="1"/>
    </xf>
    <xf numFmtId="20" fontId="60" fillId="0" borderId="24" xfId="0" applyNumberFormat="1" applyFont="1" applyFill="1" applyBorder="1" applyAlignment="1">
      <alignment horizontal="center" vertical="center"/>
    </xf>
    <xf numFmtId="10" fontId="19" fillId="0" borderId="40" xfId="1" applyNumberFormat="1" applyFont="1" applyFill="1" applyBorder="1" applyAlignment="1">
      <alignment horizontal="right" vertical="center" wrapText="1" indent="2" readingOrder="1"/>
    </xf>
    <xf numFmtId="0" fontId="18" fillId="0" borderId="22" xfId="0" applyFont="1" applyFill="1" applyBorder="1" applyAlignment="1">
      <alignment horizontal="center" vertical="center" wrapText="1" readingOrder="1"/>
    </xf>
    <xf numFmtId="0" fontId="18" fillId="0" borderId="23" xfId="0" applyFont="1" applyFill="1" applyBorder="1" applyAlignment="1">
      <alignment horizontal="center" vertical="center" wrapText="1" readingOrder="1"/>
    </xf>
    <xf numFmtId="0" fontId="18" fillId="0" borderId="24" xfId="0" applyFont="1" applyFill="1" applyBorder="1" applyAlignment="1">
      <alignment horizontal="center" vertical="center" wrapText="1" readingOrder="1"/>
    </xf>
    <xf numFmtId="0" fontId="3" fillId="0" borderId="59" xfId="0" applyFont="1" applyFill="1" applyBorder="1" applyAlignment="1">
      <alignment horizontal="left" vertical="center" wrapText="1" indent="1" readingOrder="1"/>
    </xf>
    <xf numFmtId="0" fontId="3" fillId="0" borderId="22" xfId="0" applyFont="1" applyFill="1" applyBorder="1" applyAlignment="1">
      <alignment horizontal="right" vertical="center" wrapText="1" indent="2" readingOrder="1"/>
    </xf>
    <xf numFmtId="0" fontId="3" fillId="0" borderId="23" xfId="0" applyFont="1" applyFill="1" applyBorder="1" applyAlignment="1">
      <alignment horizontal="right" vertical="center" wrapText="1" indent="2" readingOrder="1"/>
    </xf>
    <xf numFmtId="0" fontId="3" fillId="0" borderId="24" xfId="0" applyFont="1" applyFill="1" applyBorder="1" applyAlignment="1">
      <alignment horizontal="right" vertical="center" wrapText="1" indent="2" readingOrder="1"/>
    </xf>
    <xf numFmtId="0" fontId="3" fillId="0" borderId="76" xfId="0" applyFont="1" applyFill="1" applyBorder="1" applyAlignment="1">
      <alignment horizontal="left" vertical="center" wrapText="1" indent="1" readingOrder="1"/>
    </xf>
    <xf numFmtId="10" fontId="3" fillId="0" borderId="9" xfId="0" applyNumberFormat="1" applyFont="1" applyFill="1" applyBorder="1" applyAlignment="1">
      <alignment horizontal="right" vertical="center" wrapText="1" indent="2" readingOrder="1"/>
    </xf>
    <xf numFmtId="10" fontId="3" fillId="0" borderId="10" xfId="0" applyNumberFormat="1" applyFont="1" applyFill="1" applyBorder="1" applyAlignment="1">
      <alignment horizontal="right" vertical="center" wrapText="1" indent="2" readingOrder="1"/>
    </xf>
    <xf numFmtId="10" fontId="3" fillId="0" borderId="11" xfId="0" applyNumberFormat="1" applyFont="1" applyFill="1" applyBorder="1" applyAlignment="1">
      <alignment horizontal="right" vertical="center" wrapText="1" indent="2" readingOrder="1"/>
    </xf>
    <xf numFmtId="0" fontId="3" fillId="0" borderId="12" xfId="0" applyFont="1" applyFill="1" applyBorder="1" applyAlignment="1">
      <alignment horizontal="left" vertical="center" wrapText="1" indent="1" readingOrder="1"/>
    </xf>
    <xf numFmtId="176" fontId="3" fillId="0" borderId="13" xfId="1" applyFont="1" applyFill="1" applyBorder="1" applyAlignment="1">
      <alignment horizontal="right" vertical="center" wrapText="1" indent="2" readingOrder="1"/>
    </xf>
    <xf numFmtId="176" fontId="3" fillId="0" borderId="14" xfId="1" applyFont="1" applyFill="1" applyBorder="1" applyAlignment="1">
      <alignment horizontal="right" vertical="center" wrapText="1" indent="2" readingOrder="1"/>
    </xf>
    <xf numFmtId="176" fontId="3" fillId="0" borderId="15" xfId="1" applyFont="1" applyFill="1" applyBorder="1" applyAlignment="1">
      <alignment horizontal="right" vertical="center" wrapText="1" indent="2" readingOrder="1"/>
    </xf>
    <xf numFmtId="0" fontId="3" fillId="0" borderId="77" xfId="0" applyFont="1" applyFill="1" applyBorder="1" applyAlignment="1">
      <alignment horizontal="left" vertical="center" wrapText="1" indent="1" readingOrder="1"/>
    </xf>
    <xf numFmtId="20" fontId="3" fillId="0" borderId="16" xfId="0" applyNumberFormat="1" applyFont="1" applyFill="1" applyBorder="1" applyAlignment="1">
      <alignment horizontal="right" vertical="center" wrapText="1" indent="2" readingOrder="1"/>
    </xf>
    <xf numFmtId="20" fontId="3" fillId="0" borderId="17" xfId="0" applyNumberFormat="1" applyFont="1" applyFill="1" applyBorder="1" applyAlignment="1">
      <alignment horizontal="right" vertical="center" wrapText="1" indent="2" readingOrder="1"/>
    </xf>
    <xf numFmtId="20" fontId="3" fillId="0" borderId="18" xfId="0" applyNumberFormat="1" applyFont="1" applyFill="1" applyBorder="1" applyAlignment="1">
      <alignment horizontal="right" vertical="center" wrapText="1" indent="2" readingOrder="1"/>
    </xf>
    <xf numFmtId="0" fontId="3" fillId="0" borderId="59" xfId="0" applyFont="1" applyFill="1" applyBorder="1" applyAlignment="1">
      <alignment horizontal="left" vertical="center" wrapText="1" indent="1" readingOrder="1"/>
    </xf>
    <xf numFmtId="0" fontId="3" fillId="0" borderId="19" xfId="0" applyFont="1" applyFill="1" applyBorder="1" applyAlignment="1">
      <alignment horizontal="right" vertical="center" wrapText="1" indent="2" readingOrder="1"/>
    </xf>
    <xf numFmtId="0" fontId="3" fillId="0" borderId="20" xfId="0" applyFont="1" applyFill="1" applyBorder="1" applyAlignment="1">
      <alignment horizontal="right" vertical="center" wrapText="1" indent="2" readingOrder="1"/>
    </xf>
    <xf numFmtId="177" fontId="3" fillId="0" borderId="76" xfId="0" applyNumberFormat="1" applyFont="1" applyFill="1" applyBorder="1" applyAlignment="1">
      <alignment horizontal="left" vertical="center" wrapText="1" indent="1" readingOrder="1"/>
    </xf>
    <xf numFmtId="176" fontId="5" fillId="0" borderId="21" xfId="1" applyFont="1" applyFill="1" applyBorder="1" applyAlignment="1">
      <alignment horizontal="right" vertical="center" wrapText="1" indent="2" readingOrder="1"/>
    </xf>
    <xf numFmtId="10" fontId="3" fillId="0" borderId="13" xfId="3" applyNumberFormat="1" applyFont="1" applyFill="1" applyBorder="1" applyAlignment="1">
      <alignment horizontal="right" vertical="center" wrapText="1" indent="2" readingOrder="1"/>
    </xf>
    <xf numFmtId="10" fontId="3" fillId="0" borderId="14" xfId="3" applyNumberFormat="1" applyFont="1" applyFill="1" applyBorder="1" applyAlignment="1">
      <alignment horizontal="right" vertical="center" wrapText="1" indent="2" readingOrder="1"/>
    </xf>
    <xf numFmtId="10" fontId="3" fillId="0" borderId="15" xfId="3" applyNumberFormat="1" applyFont="1" applyFill="1" applyBorder="1" applyAlignment="1">
      <alignment horizontal="right" vertical="center" wrapText="1" indent="2" readingOrder="1"/>
    </xf>
    <xf numFmtId="178" fontId="5" fillId="0" borderId="21" xfId="3" applyNumberFormat="1" applyFont="1" applyFill="1" applyBorder="1" applyAlignment="1">
      <alignment horizontal="right" vertical="center" wrapText="1" indent="2" readingOrder="1"/>
    </xf>
    <xf numFmtId="20" fontId="39" fillId="0" borderId="16" xfId="0" applyNumberFormat="1" applyFont="1" applyFill="1" applyBorder="1" applyAlignment="1">
      <alignment horizontal="right" vertical="center" wrapText="1" indent="2" readingOrder="1"/>
    </xf>
    <xf numFmtId="20" fontId="39" fillId="0" borderId="17" xfId="0" applyNumberFormat="1" applyFont="1" applyFill="1" applyBorder="1" applyAlignment="1">
      <alignment horizontal="right" vertical="center" wrapText="1" indent="2" readingOrder="1"/>
    </xf>
    <xf numFmtId="20" fontId="39" fillId="0" borderId="18" xfId="0" applyNumberFormat="1" applyFont="1" applyFill="1" applyBorder="1" applyAlignment="1">
      <alignment horizontal="right" vertical="center" wrapText="1" indent="2" readingOrder="1"/>
    </xf>
    <xf numFmtId="177" fontId="61" fillId="0" borderId="76" xfId="0" applyNumberFormat="1" applyFont="1" applyFill="1" applyBorder="1" applyAlignment="1">
      <alignment horizontal="left" vertical="center" wrapText="1" indent="1" readingOrder="1"/>
    </xf>
    <xf numFmtId="10" fontId="3" fillId="0" borderId="13" xfId="1" applyNumberFormat="1" applyFont="1" applyFill="1" applyBorder="1" applyAlignment="1">
      <alignment horizontal="right" vertical="center" wrapText="1" indent="2" readingOrder="1"/>
    </xf>
    <xf numFmtId="183" fontId="5" fillId="0" borderId="21" xfId="1" applyNumberFormat="1" applyFont="1" applyFill="1" applyBorder="1" applyAlignment="1">
      <alignment horizontal="right" vertical="center" wrapText="1" indent="2" readingOrder="1"/>
    </xf>
    <xf numFmtId="20" fontId="62" fillId="0" borderId="24" xfId="0" applyNumberFormat="1" applyFont="1" applyFill="1" applyBorder="1" applyAlignment="1">
      <alignment horizontal="center" vertical="center"/>
    </xf>
    <xf numFmtId="10" fontId="5" fillId="0" borderId="21" xfId="3" applyNumberFormat="1" applyFont="1" applyFill="1" applyBorder="1" applyAlignment="1">
      <alignment horizontal="right" vertical="center" wrapText="1" indent="2" readingOrder="1"/>
    </xf>
    <xf numFmtId="176" fontId="3" fillId="0" borderId="13" xfId="3" applyNumberFormat="1" applyFont="1" applyFill="1" applyBorder="1" applyAlignment="1">
      <alignment horizontal="right" vertical="center" wrapText="1" indent="2" readingOrder="1"/>
    </xf>
    <xf numFmtId="20" fontId="63" fillId="0" borderId="16" xfId="0" applyNumberFormat="1" applyFont="1" applyFill="1" applyBorder="1" applyAlignment="1">
      <alignment horizontal="right" vertical="center" wrapText="1" indent="2" readingOrder="1"/>
    </xf>
    <xf numFmtId="20" fontId="63" fillId="0" borderId="17" xfId="0" applyNumberFormat="1" applyFont="1" applyFill="1" applyBorder="1" applyAlignment="1">
      <alignment horizontal="right" vertical="center" wrapText="1" indent="2" readingOrder="1"/>
    </xf>
    <xf numFmtId="20" fontId="63" fillId="0" borderId="18" xfId="0" applyNumberFormat="1" applyFont="1" applyFill="1" applyBorder="1" applyAlignment="1">
      <alignment horizontal="right" vertical="center" wrapText="1" indent="2" readingOrder="1"/>
    </xf>
    <xf numFmtId="178" fontId="3" fillId="0" borderId="13" xfId="3" applyNumberFormat="1" applyFont="1" applyFill="1" applyBorder="1" applyAlignment="1">
      <alignment horizontal="right" vertical="center" wrapText="1" indent="2" readingOrder="1"/>
    </xf>
    <xf numFmtId="178" fontId="3" fillId="0" borderId="14" xfId="3" applyNumberFormat="1" applyFont="1" applyFill="1" applyBorder="1" applyAlignment="1">
      <alignment horizontal="right" vertical="center" wrapText="1" indent="2" readingOrder="1"/>
    </xf>
    <xf numFmtId="178" fontId="3" fillId="0" borderId="15" xfId="3" applyNumberFormat="1" applyFont="1" applyFill="1" applyBorder="1" applyAlignment="1">
      <alignment horizontal="right" vertical="center" wrapText="1" indent="2" readingOrder="1"/>
    </xf>
    <xf numFmtId="20" fontId="64" fillId="0" borderId="16" xfId="0" applyNumberFormat="1" applyFont="1" applyFill="1" applyBorder="1" applyAlignment="1">
      <alignment horizontal="right" vertical="center" wrapText="1" indent="2" readingOrder="1"/>
    </xf>
    <xf numFmtId="20" fontId="64" fillId="0" borderId="17" xfId="0" applyNumberFormat="1" applyFont="1" applyFill="1" applyBorder="1" applyAlignment="1">
      <alignment horizontal="right" vertical="center" wrapText="1" indent="2" readingOrder="1"/>
    </xf>
    <xf numFmtId="20" fontId="64" fillId="0" borderId="18" xfId="0" applyNumberFormat="1" applyFont="1" applyFill="1" applyBorder="1" applyAlignment="1">
      <alignment horizontal="right" vertical="center" wrapText="1" indent="2" readingOrder="1"/>
    </xf>
    <xf numFmtId="185" fontId="3" fillId="0" borderId="13" xfId="3" applyNumberFormat="1" applyFont="1" applyFill="1" applyBorder="1" applyAlignment="1">
      <alignment horizontal="right" vertical="center" wrapText="1" indent="2" readingOrder="1"/>
    </xf>
    <xf numFmtId="185" fontId="3" fillId="0" borderId="14" xfId="3" applyNumberFormat="1" applyFont="1" applyFill="1" applyBorder="1" applyAlignment="1">
      <alignment horizontal="right" vertical="center" wrapText="1" indent="2" readingOrder="1"/>
    </xf>
    <xf numFmtId="185" fontId="3" fillId="0" borderId="15" xfId="3" applyNumberFormat="1" applyFont="1" applyFill="1" applyBorder="1" applyAlignment="1">
      <alignment horizontal="right" vertical="center" wrapText="1" indent="2" readingOrder="1"/>
    </xf>
    <xf numFmtId="10" fontId="5" fillId="0" borderId="21" xfId="1" applyNumberFormat="1" applyFont="1" applyFill="1" applyBorder="1" applyAlignment="1">
      <alignment horizontal="right" vertical="center" wrapText="1" indent="2" readingOrder="1"/>
    </xf>
    <xf numFmtId="177" fontId="3" fillId="0" borderId="83" xfId="0" applyNumberFormat="1" applyFont="1" applyFill="1" applyBorder="1" applyAlignment="1">
      <alignment horizontal="left" vertical="center" wrapText="1" indent="1" readingOrder="1"/>
    </xf>
    <xf numFmtId="10" fontId="5" fillId="0" borderId="40" xfId="1" applyNumberFormat="1" applyFont="1" applyFill="1" applyBorder="1" applyAlignment="1">
      <alignment horizontal="right" vertical="center" wrapText="1" indent="2" readingOrder="1"/>
    </xf>
    <xf numFmtId="10" fontId="3" fillId="0" borderId="52" xfId="0" applyNumberFormat="1" applyFont="1" applyFill="1" applyBorder="1" applyAlignment="1">
      <alignment horizontal="right" vertical="center" wrapText="1" indent="2" readingOrder="1"/>
    </xf>
    <xf numFmtId="10" fontId="3" fillId="0" borderId="53" xfId="0" applyNumberFormat="1" applyFont="1" applyFill="1" applyBorder="1" applyAlignment="1">
      <alignment horizontal="right" vertical="center" wrapText="1" indent="2" readingOrder="1"/>
    </xf>
    <xf numFmtId="10" fontId="3" fillId="0" borderId="56" xfId="0" applyNumberFormat="1" applyFont="1" applyFill="1" applyBorder="1" applyAlignment="1">
      <alignment horizontal="right" vertical="center" wrapText="1" indent="2" readingOrder="1"/>
    </xf>
    <xf numFmtId="183" fontId="5" fillId="0" borderId="40" xfId="1" applyNumberFormat="1" applyFont="1" applyFill="1" applyBorder="1" applyAlignment="1">
      <alignment horizontal="right" vertical="center" wrapText="1" indent="2" readingOrder="1"/>
    </xf>
    <xf numFmtId="20" fontId="48" fillId="0" borderId="68" xfId="0" applyNumberFormat="1" applyFont="1" applyFill="1" applyBorder="1" applyAlignment="1">
      <alignment horizontal="center" vertical="center"/>
    </xf>
    <xf numFmtId="0" fontId="48" fillId="0" borderId="30" xfId="0" applyFont="1" applyFill="1" applyBorder="1" applyAlignment="1">
      <alignment horizontal="center" vertical="center"/>
    </xf>
    <xf numFmtId="20" fontId="48" fillId="0" borderId="24" xfId="0" applyNumberFormat="1" applyFont="1" applyFill="1" applyBorder="1" applyAlignment="1">
      <alignment horizontal="center" vertical="center"/>
    </xf>
    <xf numFmtId="185" fontId="5" fillId="0" borderId="21" xfId="3" applyNumberFormat="1" applyFont="1" applyFill="1" applyBorder="1" applyAlignment="1">
      <alignment horizontal="right" vertical="center" wrapText="1" indent="2" readingOrder="1"/>
    </xf>
    <xf numFmtId="20" fontId="48" fillId="0" borderId="31" xfId="0" applyNumberFormat="1" applyFont="1" applyFill="1" applyBorder="1" applyAlignment="1">
      <alignment horizontal="center" vertical="center"/>
    </xf>
    <xf numFmtId="177" fontId="3" fillId="0" borderId="76" xfId="0" applyNumberFormat="1" applyFont="1" applyFill="1" applyBorder="1" applyAlignment="1">
      <alignment horizontal="left" vertical="center" wrapText="1" indent="1" readingOrder="1"/>
    </xf>
    <xf numFmtId="0" fontId="3" fillId="0" borderId="22" xfId="0" applyFont="1" applyFill="1" applyBorder="1" applyAlignment="1">
      <alignment horizontal="right" vertical="center" wrapText="1" indent="2" readingOrder="1"/>
    </xf>
    <xf numFmtId="0" fontId="3" fillId="0" borderId="23" xfId="0" applyFont="1" applyFill="1" applyBorder="1" applyAlignment="1">
      <alignment horizontal="right" vertical="center" wrapText="1" indent="2" readingOrder="1"/>
    </xf>
    <xf numFmtId="0" fontId="3" fillId="0" borderId="24" xfId="0" applyFont="1" applyFill="1" applyBorder="1" applyAlignment="1">
      <alignment horizontal="right" vertical="center" wrapText="1" indent="2" readingOrder="1"/>
    </xf>
    <xf numFmtId="0" fontId="3" fillId="0" borderId="22" xfId="0" applyFont="1" applyFill="1" applyBorder="1" applyAlignment="1">
      <alignment horizontal="center" vertical="center" wrapText="1" readingOrder="1"/>
    </xf>
    <xf numFmtId="0" fontId="3" fillId="0" borderId="23" xfId="0" applyFont="1" applyFill="1" applyBorder="1" applyAlignment="1">
      <alignment horizontal="center" vertical="center" wrapText="1" readingOrder="1"/>
    </xf>
    <xf numFmtId="0" fontId="3" fillId="0" borderId="24" xfId="0" applyFont="1" applyFill="1" applyBorder="1" applyAlignment="1">
      <alignment horizontal="center" vertical="center" wrapText="1" readingOrder="1"/>
    </xf>
    <xf numFmtId="0" fontId="3" fillId="0" borderId="93" xfId="0" applyFont="1" applyFill="1" applyBorder="1" applyAlignment="1">
      <alignment vertical="center" wrapText="1" readingOrder="1"/>
    </xf>
    <xf numFmtId="0" fontId="3" fillId="0" borderId="24" xfId="0" applyFont="1" applyFill="1" applyBorder="1" applyAlignment="1">
      <alignment vertical="center" wrapText="1" readingOrder="1"/>
    </xf>
    <xf numFmtId="0" fontId="0" fillId="0" borderId="0" xfId="0" applyFill="1"/>
    <xf numFmtId="0" fontId="3" fillId="0" borderId="76" xfId="0" applyFont="1" applyFill="1" applyBorder="1" applyAlignment="1">
      <alignment horizontal="left" vertical="center" wrapText="1" indent="1" readingOrder="1"/>
    </xf>
    <xf numFmtId="10" fontId="3" fillId="0" borderId="9" xfId="0" applyNumberFormat="1" applyFont="1" applyFill="1" applyBorder="1" applyAlignment="1">
      <alignment horizontal="right" vertical="center" wrapText="1" indent="2" readingOrder="1"/>
    </xf>
    <xf numFmtId="10" fontId="3" fillId="0" borderId="10" xfId="0" applyNumberFormat="1" applyFont="1" applyFill="1" applyBorder="1" applyAlignment="1">
      <alignment horizontal="right" vertical="center" wrapText="1" indent="2" readingOrder="1"/>
    </xf>
    <xf numFmtId="10" fontId="3" fillId="0" borderId="11" xfId="0" applyNumberFormat="1" applyFont="1" applyFill="1" applyBorder="1" applyAlignment="1">
      <alignment horizontal="right" vertical="center" wrapText="1" indent="2" readingOrder="1"/>
    </xf>
    <xf numFmtId="0" fontId="3" fillId="0" borderId="12" xfId="0" applyFont="1" applyFill="1" applyBorder="1" applyAlignment="1">
      <alignment horizontal="left" vertical="center" wrapText="1" indent="1" readingOrder="1"/>
    </xf>
    <xf numFmtId="10" fontId="3" fillId="0" borderId="13" xfId="3" applyNumberFormat="1" applyFont="1" applyFill="1" applyBorder="1" applyAlignment="1">
      <alignment horizontal="right" vertical="center" wrapText="1" indent="2" readingOrder="1"/>
    </xf>
    <xf numFmtId="10" fontId="3" fillId="0" borderId="14" xfId="3" applyNumberFormat="1" applyFont="1" applyFill="1" applyBorder="1" applyAlignment="1">
      <alignment horizontal="right" vertical="center" wrapText="1" indent="2" readingOrder="1"/>
    </xf>
    <xf numFmtId="10" fontId="3" fillId="0" borderId="15" xfId="3" applyNumberFormat="1" applyFont="1" applyFill="1" applyBorder="1" applyAlignment="1">
      <alignment horizontal="right" vertical="center" wrapText="1" indent="2" readingOrder="1"/>
    </xf>
    <xf numFmtId="0" fontId="3" fillId="0" borderId="77" xfId="0" applyFont="1" applyFill="1" applyBorder="1" applyAlignment="1">
      <alignment horizontal="left" vertical="center" wrapText="1" indent="1" readingOrder="1"/>
    </xf>
    <xf numFmtId="20" fontId="3" fillId="0" borderId="16" xfId="0" applyNumberFormat="1" applyFont="1" applyFill="1" applyBorder="1" applyAlignment="1">
      <alignment horizontal="right" vertical="center" wrapText="1" indent="2" readingOrder="1"/>
    </xf>
    <xf numFmtId="20" fontId="3" fillId="0" borderId="17" xfId="0" applyNumberFormat="1" applyFont="1" applyFill="1" applyBorder="1" applyAlignment="1">
      <alignment horizontal="right" vertical="center" wrapText="1" indent="2" readingOrder="1"/>
    </xf>
    <xf numFmtId="20" fontId="3" fillId="0" borderId="18" xfId="0" applyNumberFormat="1" applyFont="1" applyFill="1" applyBorder="1" applyAlignment="1">
      <alignment horizontal="right" vertical="center" wrapText="1" indent="2" readingOrder="1"/>
    </xf>
    <xf numFmtId="0" fontId="3" fillId="0" borderId="19" xfId="0" applyFont="1" applyFill="1" applyBorder="1" applyAlignment="1">
      <alignment horizontal="right" vertical="center" wrapText="1" indent="2" readingOrder="1"/>
    </xf>
    <xf numFmtId="0" fontId="3" fillId="0" borderId="20" xfId="0" applyFont="1" applyFill="1" applyBorder="1" applyAlignment="1">
      <alignment horizontal="right" vertical="center" wrapText="1" indent="2" readingOrder="1"/>
    </xf>
    <xf numFmtId="178" fontId="5" fillId="0" borderId="21" xfId="3" applyNumberFormat="1" applyFont="1" applyFill="1" applyBorder="1" applyAlignment="1">
      <alignment horizontal="right" vertical="center" wrapText="1" indent="2" readingOrder="1"/>
    </xf>
    <xf numFmtId="178" fontId="3" fillId="0" borderId="16" xfId="3" applyNumberFormat="1" applyFont="1" applyFill="1" applyBorder="1" applyAlignment="1">
      <alignment horizontal="right" vertical="center" wrapText="1" indent="2" readingOrder="1"/>
    </xf>
    <xf numFmtId="178" fontId="3" fillId="0" borderId="17" xfId="3" applyNumberFormat="1" applyFont="1" applyFill="1" applyBorder="1" applyAlignment="1">
      <alignment horizontal="right" vertical="center" wrapText="1" indent="2" readingOrder="1"/>
    </xf>
    <xf numFmtId="178" fontId="3" fillId="0" borderId="18" xfId="3" applyNumberFormat="1" applyFont="1" applyFill="1" applyBorder="1" applyAlignment="1">
      <alignment horizontal="right" vertical="center" wrapText="1" indent="2" readingOrder="1"/>
    </xf>
    <xf numFmtId="10" fontId="3" fillId="0" borderId="16" xfId="3" applyNumberFormat="1" applyFont="1" applyFill="1" applyBorder="1" applyAlignment="1">
      <alignment horizontal="right" vertical="center" wrapText="1" indent="2" readingOrder="1"/>
    </xf>
    <xf numFmtId="10" fontId="3" fillId="0" borderId="17" xfId="3" applyNumberFormat="1" applyFont="1" applyFill="1" applyBorder="1" applyAlignment="1">
      <alignment horizontal="right" vertical="center" wrapText="1" indent="2" readingOrder="1"/>
    </xf>
    <xf numFmtId="10" fontId="3" fillId="0" borderId="18" xfId="3" applyNumberFormat="1" applyFont="1" applyFill="1" applyBorder="1" applyAlignment="1">
      <alignment horizontal="right" vertical="center" wrapText="1" indent="2" readingOrder="1"/>
    </xf>
    <xf numFmtId="0" fontId="0" fillId="0" borderId="30" xfId="0" applyFill="1" applyBorder="1" applyAlignment="1">
      <alignment horizontal="center" vertical="center"/>
    </xf>
    <xf numFmtId="20" fontId="48" fillId="0" borderId="68" xfId="0" applyNumberFormat="1" applyFont="1" applyFill="1" applyBorder="1" applyAlignment="1">
      <alignment horizontal="center" vertical="center"/>
    </xf>
    <xf numFmtId="0" fontId="48" fillId="0" borderId="30" xfId="0" applyFont="1" applyFill="1" applyBorder="1" applyAlignment="1">
      <alignment horizontal="center" vertical="center"/>
    </xf>
    <xf numFmtId="0" fontId="0" fillId="0" borderId="33" xfId="0" applyFill="1" applyBorder="1" applyAlignment="1">
      <alignment horizontal="center" vertical="center"/>
    </xf>
    <xf numFmtId="0" fontId="0" fillId="0" borderId="31" xfId="0" applyFill="1" applyBorder="1" applyAlignment="1">
      <alignment horizontal="center" vertical="center"/>
    </xf>
    <xf numFmtId="20" fontId="48" fillId="0" borderId="24" xfId="0" applyNumberFormat="1" applyFont="1" applyFill="1" applyBorder="1" applyAlignment="1">
      <alignment horizontal="center" vertical="center"/>
    </xf>
    <xf numFmtId="0" fontId="0" fillId="0" borderId="35" xfId="0" applyFill="1" applyBorder="1" applyAlignment="1">
      <alignment horizontal="center" vertical="center"/>
    </xf>
    <xf numFmtId="0" fontId="0" fillId="0" borderId="42" xfId="0" applyBorder="1"/>
    <xf numFmtId="0" fontId="65" fillId="0" borderId="0" xfId="0" applyFont="1"/>
    <xf numFmtId="0" fontId="66" fillId="0" borderId="0" xfId="0" applyFont="1"/>
    <xf numFmtId="0" fontId="67" fillId="0" borderId="0" xfId="0" applyFont="1"/>
    <xf numFmtId="58" fontId="2" fillId="0" borderId="42" xfId="0" applyNumberFormat="1" applyFont="1" applyBorder="1" applyAlignment="1">
      <alignment horizontal="center" vertical="center"/>
    </xf>
    <xf numFmtId="0" fontId="2" fillId="0" borderId="42" xfId="0" applyFont="1" applyBorder="1" applyAlignment="1">
      <alignment horizontal="center" vertical="center"/>
    </xf>
    <xf numFmtId="0" fontId="68" fillId="0" borderId="0" xfId="0" applyFont="1"/>
    <xf numFmtId="58" fontId="7" fillId="0" borderId="42" xfId="0" applyNumberFormat="1" applyFont="1" applyBorder="1" applyAlignment="1">
      <alignment horizontal="center" vertical="center"/>
    </xf>
    <xf numFmtId="0" fontId="7" fillId="0" borderId="42" xfId="0" applyFont="1" applyBorder="1" applyAlignment="1">
      <alignment horizontal="center" vertical="center"/>
    </xf>
    <xf numFmtId="176" fontId="3" fillId="0" borderId="16" xfId="1" applyFont="1" applyFill="1" applyBorder="1" applyAlignment="1">
      <alignment horizontal="right" vertical="center" wrapText="1" indent="2" readingOrder="1"/>
    </xf>
    <xf numFmtId="176" fontId="3" fillId="0" borderId="17" xfId="1" applyFont="1" applyFill="1" applyBorder="1" applyAlignment="1">
      <alignment horizontal="right" vertical="center" wrapText="1" indent="2" readingOrder="1"/>
    </xf>
    <xf numFmtId="176" fontId="3" fillId="0" borderId="18" xfId="1" applyFont="1" applyFill="1" applyBorder="1" applyAlignment="1">
      <alignment horizontal="right" vertical="center" wrapText="1" indent="2" readingOrder="1"/>
    </xf>
    <xf numFmtId="0" fontId="69" fillId="0" borderId="0" xfId="0" applyFont="1"/>
    <xf numFmtId="10" fontId="67" fillId="0" borderId="0" xfId="0" applyNumberFormat="1" applyFont="1"/>
    <xf numFmtId="10" fontId="69" fillId="0" borderId="0" xfId="0" applyNumberFormat="1" applyFont="1"/>
    <xf numFmtId="10" fontId="66" fillId="0" borderId="0" xfId="0" applyNumberFormat="1" applyFont="1"/>
    <xf numFmtId="0" fontId="0" fillId="0" borderId="42" xfId="0" applyBorder="1" applyAlignment="1">
      <alignment horizontal="center" vertical="center"/>
    </xf>
    <xf numFmtId="176" fontId="3" fillId="0" borderId="13" xfId="1" applyFont="1" applyFill="1" applyBorder="1" applyAlignment="1">
      <alignment horizontal="right" vertical="center" wrapText="1" indent="2" readingOrder="1"/>
    </xf>
    <xf numFmtId="176" fontId="3" fillId="0" borderId="14" xfId="1" applyFont="1" applyFill="1" applyBorder="1" applyAlignment="1">
      <alignment horizontal="right" vertical="center" wrapText="1" indent="2" readingOrder="1"/>
    </xf>
    <xf numFmtId="176" fontId="3" fillId="0" borderId="15" xfId="1" applyFont="1" applyFill="1" applyBorder="1" applyAlignment="1">
      <alignment horizontal="right" vertical="center" wrapText="1" indent="2" readingOrder="1"/>
    </xf>
    <xf numFmtId="183" fontId="5" fillId="0" borderId="21" xfId="1" applyNumberFormat="1" applyFont="1" applyFill="1" applyBorder="1" applyAlignment="1">
      <alignment horizontal="right" vertical="center" wrapText="1" indent="2" readingOrder="1"/>
    </xf>
    <xf numFmtId="20" fontId="63" fillId="0" borderId="16" xfId="0" applyNumberFormat="1" applyFont="1" applyFill="1" applyBorder="1" applyAlignment="1">
      <alignment horizontal="right" vertical="center" wrapText="1" indent="2" readingOrder="1"/>
    </xf>
    <xf numFmtId="20" fontId="63" fillId="0" borderId="17" xfId="0" applyNumberFormat="1" applyFont="1" applyFill="1" applyBorder="1" applyAlignment="1">
      <alignment horizontal="right" vertical="center" wrapText="1" indent="2" readingOrder="1"/>
    </xf>
    <xf numFmtId="20" fontId="63" fillId="0" borderId="18" xfId="0" applyNumberFormat="1" applyFont="1" applyFill="1" applyBorder="1" applyAlignment="1">
      <alignment horizontal="right" vertical="center" wrapText="1" indent="2" readingOrder="1"/>
    </xf>
    <xf numFmtId="0" fontId="65" fillId="0" borderId="0" xfId="0" applyFont="1" applyFill="1"/>
    <xf numFmtId="0" fontId="70" fillId="0" borderId="0" xfId="0" applyFont="1" applyFill="1"/>
    <xf numFmtId="0" fontId="6" fillId="0" borderId="26" xfId="0" applyFont="1" applyFill="1" applyBorder="1" applyAlignment="1">
      <alignment horizontal="center" vertical="center" wrapText="1" readingOrder="1"/>
    </xf>
    <xf numFmtId="0" fontId="6" fillId="0" borderId="27" xfId="0" applyFont="1" applyFill="1" applyBorder="1" applyAlignment="1">
      <alignment horizontal="center" vertical="center" wrapText="1" readingOrder="1"/>
    </xf>
    <xf numFmtId="0" fontId="6" fillId="0" borderId="28" xfId="0" applyFont="1" applyFill="1" applyBorder="1" applyAlignment="1">
      <alignment horizontal="center" vertical="center" wrapText="1" readingOrder="1"/>
    </xf>
    <xf numFmtId="20" fontId="3" fillId="0" borderId="22" xfId="0" applyNumberFormat="1" applyFont="1" applyFill="1" applyBorder="1" applyAlignment="1">
      <alignment horizontal="right" vertical="center" wrapText="1" indent="2" readingOrder="1"/>
    </xf>
    <xf numFmtId="20" fontId="3" fillId="0" borderId="23" xfId="0" applyNumberFormat="1" applyFont="1" applyFill="1" applyBorder="1" applyAlignment="1">
      <alignment horizontal="right" vertical="center" wrapText="1" indent="2" readingOrder="1"/>
    </xf>
    <xf numFmtId="20" fontId="3" fillId="0" borderId="24" xfId="0" applyNumberFormat="1" applyFont="1" applyFill="1" applyBorder="1" applyAlignment="1">
      <alignment horizontal="right" vertical="center" wrapText="1" indent="2" readingOrder="1"/>
    </xf>
    <xf numFmtId="9" fontId="5" fillId="0" borderId="21" xfId="3" applyFont="1" applyFill="1" applyBorder="1" applyAlignment="1">
      <alignment horizontal="right" vertical="center" wrapText="1" indent="2" readingOrder="1"/>
    </xf>
    <xf numFmtId="177" fontId="63" fillId="0" borderId="76" xfId="0" applyNumberFormat="1" applyFont="1" applyFill="1" applyBorder="1" applyAlignment="1">
      <alignment horizontal="left" vertical="center" wrapText="1" indent="1" readingOrder="1"/>
    </xf>
    <xf numFmtId="177" fontId="63" fillId="0" borderId="76" xfId="0" applyNumberFormat="1" applyFont="1" applyFill="1" applyBorder="1" applyAlignment="1">
      <alignment horizontal="left" vertical="center" wrapText="1" indent="1" readingOrder="1"/>
    </xf>
    <xf numFmtId="10" fontId="5" fillId="0" borderId="21" xfId="3" applyNumberFormat="1" applyFont="1" applyFill="1" applyBorder="1" applyAlignment="1">
      <alignment horizontal="right" vertical="center" wrapText="1" indent="2" readingOrder="1"/>
    </xf>
    <xf numFmtId="10" fontId="3" fillId="0" borderId="14" xfId="1" applyNumberFormat="1" applyFont="1" applyFill="1" applyBorder="1" applyAlignment="1">
      <alignment horizontal="right" vertical="center" wrapText="1" indent="2" readingOrder="1"/>
    </xf>
    <xf numFmtId="10" fontId="3" fillId="0" borderId="15" xfId="1" applyNumberFormat="1" applyFont="1" applyFill="1" applyBorder="1" applyAlignment="1">
      <alignment horizontal="right" vertical="center" wrapText="1" indent="2" readingOrder="1"/>
    </xf>
    <xf numFmtId="176" fontId="3" fillId="0" borderId="14" xfId="3" applyNumberFormat="1" applyFont="1" applyFill="1" applyBorder="1" applyAlignment="1">
      <alignment horizontal="right" vertical="center" wrapText="1" indent="2" readingOrder="1"/>
    </xf>
    <xf numFmtId="176" fontId="3" fillId="0" borderId="15" xfId="3" applyNumberFormat="1" applyFont="1" applyFill="1" applyBorder="1" applyAlignment="1">
      <alignment horizontal="right" vertical="center" wrapText="1" indent="2" readingOrder="1"/>
    </xf>
    <xf numFmtId="177" fontId="71" fillId="0" borderId="76" xfId="0" applyNumberFormat="1" applyFont="1" applyFill="1" applyBorder="1" applyAlignment="1">
      <alignment horizontal="left" vertical="center" wrapText="1" indent="1" readingOrder="1"/>
    </xf>
    <xf numFmtId="10" fontId="3" fillId="0" borderId="13" xfId="1" applyNumberFormat="1" applyFont="1" applyFill="1" applyBorder="1" applyAlignment="1">
      <alignment horizontal="right" vertical="center" wrapText="1" indent="2" readingOrder="1"/>
    </xf>
    <xf numFmtId="10" fontId="3" fillId="0" borderId="52" xfId="0" applyNumberFormat="1" applyFont="1" applyFill="1" applyBorder="1" applyAlignment="1">
      <alignment horizontal="right" vertical="center" wrapText="1" indent="2" readingOrder="1"/>
    </xf>
    <xf numFmtId="10" fontId="3" fillId="0" borderId="53" xfId="0" applyNumberFormat="1" applyFont="1" applyFill="1" applyBorder="1" applyAlignment="1">
      <alignment horizontal="right" vertical="center" wrapText="1" indent="2" readingOrder="1"/>
    </xf>
    <xf numFmtId="10" fontId="3" fillId="0" borderId="56" xfId="0" applyNumberFormat="1" applyFont="1" applyFill="1" applyBorder="1" applyAlignment="1">
      <alignment horizontal="right" vertical="center" wrapText="1" indent="2" readingOrder="1"/>
    </xf>
    <xf numFmtId="10" fontId="3" fillId="0" borderId="14" xfId="1" applyNumberFormat="1" applyFont="1" applyFill="1" applyBorder="1" applyAlignment="1">
      <alignment horizontal="right" vertical="center" wrapText="1" indent="2" readingOrder="1"/>
    </xf>
    <xf numFmtId="10" fontId="3" fillId="0" borderId="15" xfId="1" applyNumberFormat="1" applyFont="1" applyFill="1" applyBorder="1" applyAlignment="1">
      <alignment horizontal="right" vertical="center" wrapText="1" indent="2" readingOrder="1"/>
    </xf>
    <xf numFmtId="176" fontId="3" fillId="0" borderId="13" xfId="3" applyNumberFormat="1" applyFont="1" applyFill="1" applyBorder="1" applyAlignment="1">
      <alignment horizontal="right" vertical="center" wrapText="1" indent="2" readingOrder="1"/>
    </xf>
    <xf numFmtId="176" fontId="3" fillId="0" borderId="14" xfId="3" applyNumberFormat="1" applyFont="1" applyFill="1" applyBorder="1" applyAlignment="1">
      <alignment horizontal="right" vertical="center" wrapText="1" indent="2" readingOrder="1"/>
    </xf>
    <xf numFmtId="176" fontId="3" fillId="0" borderId="15" xfId="3" applyNumberFormat="1" applyFont="1" applyFill="1" applyBorder="1" applyAlignment="1">
      <alignment horizontal="right" vertical="center" wrapText="1" indent="2" readingOrder="1"/>
    </xf>
    <xf numFmtId="176" fontId="5" fillId="0" borderId="21" xfId="1" applyFont="1" applyFill="1" applyBorder="1" applyAlignment="1">
      <alignment horizontal="right" vertical="center" wrapText="1" indent="2" readingOrder="1"/>
    </xf>
    <xf numFmtId="187" fontId="5" fillId="0" borderId="21" xfId="3" applyNumberFormat="1" applyFont="1" applyFill="1" applyBorder="1" applyAlignment="1">
      <alignment horizontal="right" vertical="center" wrapText="1" indent="2" readingOrder="1"/>
    </xf>
    <xf numFmtId="0" fontId="6" fillId="0" borderId="26" xfId="0" applyFont="1" applyFill="1" applyBorder="1" applyAlignment="1">
      <alignment horizontal="center" vertical="center" wrapText="1" readingOrder="1"/>
    </xf>
    <xf numFmtId="0" fontId="6" fillId="0" borderId="27" xfId="0" applyFont="1" applyFill="1" applyBorder="1" applyAlignment="1">
      <alignment horizontal="center" vertical="center" wrapText="1" readingOrder="1"/>
    </xf>
    <xf numFmtId="0" fontId="6" fillId="0" borderId="28" xfId="0" applyFont="1" applyFill="1" applyBorder="1" applyAlignment="1">
      <alignment horizontal="center" vertical="center" wrapText="1" readingOrder="1"/>
    </xf>
    <xf numFmtId="0" fontId="3" fillId="0" borderId="93" xfId="0" applyFont="1" applyFill="1" applyBorder="1" applyAlignment="1">
      <alignment horizontal="center" vertical="center" wrapText="1" readingOrder="1"/>
    </xf>
    <xf numFmtId="178" fontId="5" fillId="0" borderId="21" xfId="1" applyNumberFormat="1" applyFont="1" applyFill="1" applyBorder="1" applyAlignment="1">
      <alignment horizontal="right" vertical="center" wrapText="1" indent="2" readingOrder="1"/>
    </xf>
    <xf numFmtId="10" fontId="48" fillId="0" borderId="68" xfId="0" applyNumberFormat="1" applyFont="1" applyFill="1" applyBorder="1" applyAlignment="1">
      <alignment horizontal="center" vertical="center"/>
    </xf>
    <xf numFmtId="10" fontId="6" fillId="0" borderId="26" xfId="0" applyNumberFormat="1" applyFont="1" applyFill="1" applyBorder="1" applyAlignment="1">
      <alignment horizontal="center" vertical="center" wrapText="1" readingOrder="1"/>
    </xf>
    <xf numFmtId="0" fontId="65" fillId="0" borderId="42" xfId="0" applyFont="1" applyBorder="1"/>
    <xf numFmtId="0" fontId="70" fillId="0" borderId="42" xfId="0" applyFont="1" applyBorder="1"/>
    <xf numFmtId="176" fontId="67" fillId="0" borderId="42" xfId="1" applyFont="1" applyBorder="1"/>
    <xf numFmtId="0" fontId="68" fillId="0" borderId="42" xfId="0" applyFont="1" applyBorder="1"/>
    <xf numFmtId="178" fontId="67" fillId="0" borderId="42" xfId="3" applyNumberFormat="1" applyFont="1" applyBorder="1"/>
    <xf numFmtId="0" fontId="72" fillId="0" borderId="0" xfId="0" applyFont="1"/>
    <xf numFmtId="10" fontId="73" fillId="0" borderId="0" xfId="0" applyNumberFormat="1" applyFont="1"/>
    <xf numFmtId="10" fontId="74" fillId="0" borderId="0" xfId="0" applyNumberFormat="1" applyFont="1"/>
    <xf numFmtId="10" fontId="75" fillId="0" borderId="0" xfId="0" applyNumberFormat="1" applyFont="1"/>
    <xf numFmtId="0" fontId="76" fillId="0" borderId="0" xfId="0" applyFont="1"/>
    <xf numFmtId="0" fontId="77" fillId="0" borderId="0" xfId="0" applyFont="1" applyFill="1"/>
    <xf numFmtId="0" fontId="3" fillId="0" borderId="87" xfId="0" applyFont="1" applyFill="1" applyBorder="1" applyAlignment="1">
      <alignment horizontal="right" vertical="center" wrapText="1" indent="2" readingOrder="1"/>
    </xf>
    <xf numFmtId="10" fontId="3" fillId="0" borderId="13" xfId="0" applyNumberFormat="1" applyFont="1" applyFill="1" applyBorder="1" applyAlignment="1">
      <alignment horizontal="right" vertical="center" wrapText="1" indent="2" readingOrder="1"/>
    </xf>
    <xf numFmtId="10" fontId="3" fillId="0" borderId="14" xfId="0" applyNumberFormat="1" applyFont="1" applyFill="1" applyBorder="1" applyAlignment="1">
      <alignment horizontal="right" vertical="center" wrapText="1" indent="2" readingOrder="1"/>
    </xf>
    <xf numFmtId="10" fontId="3" fillId="0" borderId="89" xfId="0" applyNumberFormat="1" applyFont="1" applyFill="1" applyBorder="1" applyAlignment="1">
      <alignment horizontal="right" vertical="center" wrapText="1" indent="2" readingOrder="1"/>
    </xf>
    <xf numFmtId="176" fontId="3" fillId="0" borderId="13" xfId="0" applyNumberFormat="1" applyFont="1" applyFill="1" applyBorder="1" applyAlignment="1">
      <alignment horizontal="right" vertical="center" wrapText="1" indent="2" readingOrder="1"/>
    </xf>
    <xf numFmtId="176" fontId="3" fillId="0" borderId="14" xfId="0" applyNumberFormat="1" applyFont="1" applyFill="1" applyBorder="1" applyAlignment="1">
      <alignment horizontal="right" vertical="center" wrapText="1" indent="2" readingOrder="1"/>
    </xf>
    <xf numFmtId="176" fontId="3" fillId="0" borderId="89" xfId="0" applyNumberFormat="1" applyFont="1" applyFill="1" applyBorder="1" applyAlignment="1">
      <alignment horizontal="right" vertical="center" wrapText="1" indent="2" readingOrder="1"/>
    </xf>
    <xf numFmtId="0" fontId="3" fillId="0" borderId="86" xfId="0" applyFont="1" applyFill="1" applyBorder="1" applyAlignment="1">
      <alignment horizontal="left" vertical="center" wrapText="1" indent="1" readingOrder="1"/>
    </xf>
    <xf numFmtId="20" fontId="3" fillId="0" borderId="90" xfId="0" applyNumberFormat="1" applyFont="1" applyFill="1" applyBorder="1" applyAlignment="1">
      <alignment horizontal="right" vertical="center" wrapText="1" indent="2" readingOrder="1"/>
    </xf>
    <xf numFmtId="0" fontId="3" fillId="0" borderId="61" xfId="0" applyFont="1" applyFill="1" applyBorder="1" applyAlignment="1">
      <alignment horizontal="right" vertical="center" wrapText="1" indent="2" readingOrder="1"/>
    </xf>
    <xf numFmtId="0" fontId="3" fillId="0" borderId="35" xfId="0" applyFont="1" applyFill="1" applyBorder="1" applyAlignment="1">
      <alignment horizontal="right" vertical="center" wrapText="1" indent="2" readingOrder="1"/>
    </xf>
    <xf numFmtId="176" fontId="5" fillId="0" borderId="49" xfId="0" applyNumberFormat="1" applyFont="1" applyFill="1" applyBorder="1" applyAlignment="1">
      <alignment horizontal="right" vertical="center" wrapText="1" indent="2" readingOrder="1"/>
    </xf>
    <xf numFmtId="178" fontId="5" fillId="0" borderId="49" xfId="0" applyNumberFormat="1" applyFont="1" applyFill="1" applyBorder="1" applyAlignment="1">
      <alignment horizontal="right" vertical="center" wrapText="1" indent="2" readingOrder="1"/>
    </xf>
    <xf numFmtId="10" fontId="5" fillId="0" borderId="49" xfId="0" applyNumberFormat="1" applyFont="1" applyFill="1" applyBorder="1" applyAlignment="1">
      <alignment horizontal="right" vertical="center" wrapText="1" indent="2" readingOrder="1"/>
    </xf>
    <xf numFmtId="0" fontId="3" fillId="0" borderId="100" xfId="0" applyFont="1" applyFill="1" applyBorder="1" applyAlignment="1">
      <alignment horizontal="center" vertical="center" wrapText="1" readingOrder="1"/>
    </xf>
    <xf numFmtId="0" fontId="3" fillId="0" borderId="87" xfId="0" applyFont="1" applyFill="1" applyBorder="1" applyAlignment="1">
      <alignment horizontal="center" vertical="center" wrapText="1" readingOrder="1"/>
    </xf>
    <xf numFmtId="0" fontId="3" fillId="0" borderId="23" xfId="0" applyFont="1" applyFill="1" applyBorder="1" applyAlignment="1">
      <alignment vertical="center" wrapText="1" readingOrder="1"/>
    </xf>
    <xf numFmtId="0" fontId="6" fillId="0" borderId="101" xfId="0" applyFont="1" applyFill="1" applyBorder="1" applyAlignment="1">
      <alignment horizontal="center" vertical="center" wrapText="1" readingOrder="1"/>
    </xf>
    <xf numFmtId="0" fontId="77" fillId="0" borderId="0" xfId="0" applyFont="1" applyFill="1" applyAlignment="1">
      <alignment horizontal="center" vertical="center"/>
    </xf>
    <xf numFmtId="0" fontId="6" fillId="0" borderId="102" xfId="0" applyFont="1" applyFill="1" applyBorder="1" applyAlignment="1">
      <alignment horizontal="center" vertical="center" wrapText="1" readingOrder="1"/>
    </xf>
    <xf numFmtId="20" fontId="78" fillId="0" borderId="24" xfId="0" applyNumberFormat="1" applyFont="1" applyFill="1" applyBorder="1" applyAlignment="1">
      <alignment horizontal="center" vertical="center"/>
    </xf>
    <xf numFmtId="0" fontId="78" fillId="0" borderId="0" xfId="0" applyFont="1" applyFill="1" applyAlignment="1">
      <alignment horizontal="center" vertical="center"/>
    </xf>
    <xf numFmtId="0" fontId="6" fillId="0" borderId="103" xfId="0" applyFont="1" applyFill="1" applyBorder="1" applyAlignment="1">
      <alignment horizontal="center" vertical="center" wrapText="1" readingOrder="1"/>
    </xf>
    <xf numFmtId="0" fontId="77" fillId="0" borderId="34" xfId="0" applyFont="1" applyFill="1" applyBorder="1" applyAlignment="1">
      <alignment horizontal="center" vertical="center"/>
    </xf>
    <xf numFmtId="0" fontId="3" fillId="0" borderId="34" xfId="0" applyFont="1" applyFill="1" applyBorder="1" applyAlignment="1">
      <alignment vertical="center" wrapText="1" readingOrder="1"/>
    </xf>
    <xf numFmtId="0" fontId="77" fillId="0" borderId="31" xfId="0" applyFont="1" applyFill="1" applyBorder="1" applyAlignment="1">
      <alignment horizontal="center" vertical="center"/>
    </xf>
    <xf numFmtId="0" fontId="77" fillId="0" borderId="35" xfId="0" applyFont="1" applyFill="1" applyBorder="1" applyAlignment="1">
      <alignment horizontal="center" vertical="center"/>
    </xf>
    <xf numFmtId="0" fontId="3" fillId="0" borderId="35" xfId="0" applyFont="1" applyFill="1" applyBorder="1" applyAlignment="1">
      <alignment vertical="center" wrapText="1" readingOrder="1"/>
    </xf>
    <xf numFmtId="10" fontId="79" fillId="0" borderId="0" xfId="0" applyNumberFormat="1" applyFont="1"/>
    <xf numFmtId="10" fontId="3" fillId="0" borderId="13" xfId="0" applyNumberFormat="1" applyFont="1" applyFill="1" applyBorder="1" applyAlignment="1">
      <alignment horizontal="right" vertical="center" wrapText="1" indent="2" readingOrder="1"/>
    </xf>
    <xf numFmtId="10" fontId="3" fillId="0" borderId="14" xfId="0" applyNumberFormat="1" applyFont="1" applyFill="1" applyBorder="1" applyAlignment="1">
      <alignment horizontal="right" vertical="center" wrapText="1" indent="2" readingOrder="1"/>
    </xf>
    <xf numFmtId="10" fontId="3" fillId="0" borderId="89" xfId="0" applyNumberFormat="1" applyFont="1" applyFill="1" applyBorder="1" applyAlignment="1">
      <alignment horizontal="right" vertical="center" wrapText="1" indent="2" readingOrder="1"/>
    </xf>
    <xf numFmtId="176" fontId="3" fillId="0" borderId="13" xfId="0" applyNumberFormat="1" applyFont="1" applyFill="1" applyBorder="1" applyAlignment="1">
      <alignment horizontal="right" vertical="center" wrapText="1" indent="2" readingOrder="1"/>
    </xf>
    <xf numFmtId="176" fontId="3" fillId="0" borderId="14" xfId="0" applyNumberFormat="1" applyFont="1" applyFill="1" applyBorder="1" applyAlignment="1">
      <alignment horizontal="right" vertical="center" wrapText="1" indent="2" readingOrder="1"/>
    </xf>
    <xf numFmtId="176" fontId="3" fillId="0" borderId="89" xfId="0" applyNumberFormat="1" applyFont="1" applyFill="1" applyBorder="1" applyAlignment="1">
      <alignment horizontal="right" vertical="center" wrapText="1" indent="2" readingOrder="1"/>
    </xf>
    <xf numFmtId="0" fontId="3" fillId="0" borderId="86" xfId="0" applyFont="1" applyFill="1" applyBorder="1" applyAlignment="1">
      <alignment horizontal="left" vertical="center" wrapText="1" indent="1" readingOrder="1"/>
    </xf>
    <xf numFmtId="20" fontId="3" fillId="0" borderId="90" xfId="0" applyNumberFormat="1" applyFont="1" applyFill="1" applyBorder="1" applyAlignment="1">
      <alignment horizontal="right" vertical="center" wrapText="1" indent="2" readingOrder="1"/>
    </xf>
    <xf numFmtId="0" fontId="3" fillId="0" borderId="61" xfId="0" applyFont="1" applyFill="1" applyBorder="1" applyAlignment="1">
      <alignment horizontal="right" vertical="center" wrapText="1" indent="2" readingOrder="1"/>
    </xf>
    <xf numFmtId="0" fontId="3" fillId="0" borderId="35" xfId="0" applyFont="1" applyFill="1" applyBorder="1" applyAlignment="1">
      <alignment horizontal="right" vertical="center" wrapText="1" indent="2" readingOrder="1"/>
    </xf>
    <xf numFmtId="176" fontId="5" fillId="0" borderId="49" xfId="0" applyNumberFormat="1" applyFont="1" applyFill="1" applyBorder="1" applyAlignment="1">
      <alignment horizontal="right" vertical="center" wrapText="1" indent="2" readingOrder="1"/>
    </xf>
    <xf numFmtId="0" fontId="3" fillId="0" borderId="87" xfId="0" applyFont="1" applyFill="1" applyBorder="1" applyAlignment="1">
      <alignment horizontal="right" vertical="center" wrapText="1" indent="2" readingOrder="1"/>
    </xf>
    <xf numFmtId="178" fontId="3" fillId="0" borderId="13" xfId="0" applyNumberFormat="1" applyFont="1" applyFill="1" applyBorder="1" applyAlignment="1">
      <alignment horizontal="right" vertical="center" wrapText="1" indent="2" readingOrder="1"/>
    </xf>
    <xf numFmtId="178" fontId="3" fillId="0" borderId="14" xfId="0" applyNumberFormat="1" applyFont="1" applyFill="1" applyBorder="1" applyAlignment="1">
      <alignment horizontal="right" vertical="center" wrapText="1" indent="2" readingOrder="1"/>
    </xf>
    <xf numFmtId="178" fontId="3" fillId="0" borderId="89" xfId="0" applyNumberFormat="1" applyFont="1" applyFill="1" applyBorder="1" applyAlignment="1">
      <alignment horizontal="right" vertical="center" wrapText="1" indent="2" readingOrder="1"/>
    </xf>
    <xf numFmtId="0" fontId="6" fillId="0" borderId="101" xfId="0" applyFont="1" applyFill="1" applyBorder="1" applyAlignment="1">
      <alignment horizontal="center" vertical="center" wrapText="1" readingOrder="1"/>
    </xf>
    <xf numFmtId="0" fontId="77" fillId="0" borderId="0" xfId="0" applyFont="1" applyFill="1" applyAlignment="1">
      <alignment horizontal="center" vertical="center"/>
    </xf>
    <xf numFmtId="0" fontId="6" fillId="0" borderId="102" xfId="0" applyFont="1" applyFill="1" applyBorder="1" applyAlignment="1">
      <alignment horizontal="center" vertical="center" wrapText="1" readingOrder="1"/>
    </xf>
    <xf numFmtId="20" fontId="78" fillId="0" borderId="24" xfId="0" applyNumberFormat="1" applyFont="1" applyFill="1" applyBorder="1" applyAlignment="1">
      <alignment horizontal="center" vertical="center"/>
    </xf>
    <xf numFmtId="0" fontId="78" fillId="0" borderId="0" xfId="0" applyFont="1" applyFill="1" applyAlignment="1">
      <alignment horizontal="center" vertical="center"/>
    </xf>
    <xf numFmtId="0" fontId="6" fillId="0" borderId="103" xfId="0" applyFont="1" applyFill="1" applyBorder="1" applyAlignment="1">
      <alignment horizontal="center" vertical="center" wrapText="1" readingOrder="1"/>
    </xf>
    <xf numFmtId="0" fontId="77" fillId="0" borderId="34" xfId="0" applyFont="1" applyFill="1" applyBorder="1" applyAlignment="1">
      <alignment horizontal="center" vertical="center"/>
    </xf>
    <xf numFmtId="0" fontId="3" fillId="0" borderId="100" xfId="0" applyFont="1" applyFill="1" applyBorder="1" applyAlignment="1">
      <alignment horizontal="center" vertical="center" wrapText="1" readingOrder="1"/>
    </xf>
    <xf numFmtId="0" fontId="3" fillId="0" borderId="87" xfId="0" applyFont="1" applyFill="1" applyBorder="1" applyAlignment="1">
      <alignment horizontal="center" vertical="center" wrapText="1" readingOrder="1"/>
    </xf>
    <xf numFmtId="0" fontId="3" fillId="0" borderId="34" xfId="0" applyFont="1" applyFill="1" applyBorder="1" applyAlignment="1">
      <alignment vertical="center" wrapText="1" readingOrder="1"/>
    </xf>
    <xf numFmtId="0" fontId="77" fillId="0" borderId="31" xfId="0" applyFont="1" applyFill="1" applyBorder="1" applyAlignment="1">
      <alignment horizontal="center" vertical="center"/>
    </xf>
    <xf numFmtId="0" fontId="77" fillId="0" borderId="35" xfId="0" applyFont="1" applyFill="1" applyBorder="1" applyAlignment="1">
      <alignment horizontal="center" vertical="center"/>
    </xf>
    <xf numFmtId="0" fontId="3" fillId="0" borderId="35" xfId="0" applyFont="1" applyFill="1" applyBorder="1" applyAlignment="1">
      <alignment vertical="center" wrapText="1" readingOrder="1"/>
    </xf>
    <xf numFmtId="176" fontId="5" fillId="0" borderId="49" xfId="1" applyFont="1" applyFill="1" applyBorder="1" applyAlignment="1">
      <alignment horizontal="right" vertical="center" wrapText="1" indent="2" readingOrder="1"/>
    </xf>
    <xf numFmtId="10" fontId="5" fillId="0" borderId="49" xfId="0" applyNumberFormat="1" applyFont="1" applyFill="1" applyBorder="1" applyAlignment="1">
      <alignment horizontal="right" vertical="center" wrapText="1" indent="2" readingOrder="1"/>
    </xf>
    <xf numFmtId="0" fontId="6" fillId="0" borderId="104" xfId="0" applyFont="1" applyFill="1" applyBorder="1" applyAlignment="1">
      <alignment horizontal="center" vertical="center" wrapText="1" readingOrder="1"/>
    </xf>
    <xf numFmtId="0" fontId="6" fillId="0" borderId="105" xfId="0" applyFont="1" applyFill="1" applyBorder="1" applyAlignment="1">
      <alignment horizontal="center" vertical="center" wrapText="1" readingOrder="1"/>
    </xf>
    <xf numFmtId="0" fontId="3" fillId="0" borderId="106" xfId="0" applyFont="1" applyFill="1" applyBorder="1" applyAlignment="1">
      <alignment horizontal="center" vertical="center" wrapText="1" readingOrder="1"/>
    </xf>
    <xf numFmtId="0" fontId="3" fillId="0" borderId="107" xfId="0" applyFont="1" applyFill="1" applyBorder="1" applyAlignment="1">
      <alignment horizontal="center" vertical="center" wrapText="1" readingOrder="1"/>
    </xf>
    <xf numFmtId="0" fontId="3" fillId="0" borderId="108" xfId="0" applyFont="1" applyFill="1" applyBorder="1" applyAlignment="1">
      <alignment horizontal="center" vertical="center" wrapText="1" readingOrder="1"/>
    </xf>
    <xf numFmtId="187" fontId="5" fillId="0" borderId="49" xfId="0" applyNumberFormat="1" applyFont="1" applyFill="1" applyBorder="1" applyAlignment="1">
      <alignment horizontal="right" vertical="center" wrapText="1" indent="2" readingOrder="1"/>
    </xf>
    <xf numFmtId="0" fontId="0" fillId="0" borderId="43" xfId="0" applyBorder="1"/>
    <xf numFmtId="0" fontId="70" fillId="0" borderId="0" xfId="0" applyFont="1"/>
    <xf numFmtId="0" fontId="80" fillId="0" borderId="0" xfId="0" applyFont="1"/>
    <xf numFmtId="0" fontId="81" fillId="0" borderId="0" xfId="0" applyFont="1"/>
    <xf numFmtId="176" fontId="67" fillId="0" borderId="0" xfId="1" applyFont="1"/>
    <xf numFmtId="10" fontId="69" fillId="0" borderId="0" xfId="3" applyNumberFormat="1" applyFont="1"/>
    <xf numFmtId="0" fontId="82" fillId="0" borderId="0" xfId="0" applyFont="1"/>
    <xf numFmtId="20" fontId="74" fillId="0" borderId="0" xfId="0" applyNumberFormat="1" applyFont="1"/>
    <xf numFmtId="185" fontId="74" fillId="0" borderId="0" xfId="3" applyNumberFormat="1" applyFont="1"/>
    <xf numFmtId="0" fontId="75" fillId="0" borderId="0" xfId="0" applyFont="1"/>
    <xf numFmtId="0" fontId="74" fillId="0" borderId="0" xfId="0" applyFont="1"/>
    <xf numFmtId="0" fontId="79" fillId="0" borderId="0" xfId="0" applyFont="1"/>
    <xf numFmtId="0" fontId="73" fillId="0" borderId="0" xfId="0" applyFont="1"/>
    <xf numFmtId="10" fontId="5" fillId="0" borderId="21" xfId="1" applyNumberFormat="1" applyFont="1" applyFill="1" applyBorder="1" applyAlignment="1">
      <alignment horizontal="right" vertical="center" wrapText="1" indent="2" readingOrder="1"/>
    </xf>
    <xf numFmtId="0" fontId="77" fillId="0" borderId="42" xfId="0" applyFont="1" applyBorder="1" applyAlignment="1">
      <alignment horizontal="center" vertical="center"/>
    </xf>
    <xf numFmtId="0" fontId="77" fillId="0" borderId="43" xfId="0" applyFont="1" applyBorder="1" applyAlignment="1">
      <alignment horizontal="center" vertical="center"/>
    </xf>
    <xf numFmtId="10" fontId="77" fillId="0" borderId="43" xfId="0" applyNumberFormat="1" applyFont="1" applyBorder="1" applyAlignment="1">
      <alignment horizontal="center" vertical="center"/>
    </xf>
    <xf numFmtId="10" fontId="0" fillId="0" borderId="42" xfId="0" applyNumberFormat="1" applyBorder="1" applyAlignment="1">
      <alignment horizontal="center" vertical="center"/>
    </xf>
    <xf numFmtId="9" fontId="0" fillId="0" borderId="42" xfId="3" applyFont="1" applyBorder="1" applyAlignment="1">
      <alignment horizontal="center" vertical="center"/>
    </xf>
    <xf numFmtId="10" fontId="81" fillId="0" borderId="0" xfId="3" applyNumberFormat="1" applyFont="1"/>
    <xf numFmtId="176" fontId="79" fillId="0" borderId="0" xfId="1" applyFont="1"/>
    <xf numFmtId="176" fontId="73" fillId="0" borderId="0" xfId="1" applyFont="1"/>
    <xf numFmtId="176" fontId="74" fillId="0" borderId="0" xfId="1" applyFont="1"/>
    <xf numFmtId="10" fontId="79" fillId="0" borderId="0" xfId="3" applyNumberFormat="1" applyFont="1"/>
    <xf numFmtId="10" fontId="73" fillId="0" borderId="0" xfId="3" applyNumberFormat="1" applyFont="1"/>
    <xf numFmtId="10" fontId="74" fillId="0" borderId="0" xfId="3" applyNumberFormat="1" applyFont="1"/>
    <xf numFmtId="10" fontId="75" fillId="0" borderId="0" xfId="3" applyNumberFormat="1" applyFont="1"/>
    <xf numFmtId="176" fontId="75" fillId="0" borderId="0" xfId="1" applyFont="1"/>
    <xf numFmtId="10" fontId="0" fillId="0" borderId="42" xfId="3" applyNumberFormat="1" applyFont="1" applyBorder="1" applyAlignment="1">
      <alignment horizontal="center" vertical="center"/>
    </xf>
    <xf numFmtId="9" fontId="5" fillId="0" borderId="21" xfId="1" applyNumberFormat="1" applyFont="1" applyFill="1" applyBorder="1" applyAlignment="1">
      <alignment horizontal="right" vertical="center" wrapText="1" indent="2" readingOrder="1"/>
    </xf>
    <xf numFmtId="176" fontId="5" fillId="0" borderId="21" xfId="3" applyNumberFormat="1" applyFont="1" applyFill="1" applyBorder="1" applyAlignment="1">
      <alignment horizontal="right" vertical="center" wrapText="1" indent="2" readingOrder="1"/>
    </xf>
    <xf numFmtId="176" fontId="69" fillId="0" borderId="0" xfId="1" applyFont="1" applyFill="1"/>
    <xf numFmtId="178" fontId="69" fillId="0" borderId="0" xfId="3" applyNumberFormat="1" applyFont="1" applyFill="1"/>
    <xf numFmtId="9" fontId="0" fillId="0" borderId="42" xfId="3" applyFont="1" applyFill="1" applyBorder="1" applyAlignment="1">
      <alignment horizontal="center" vertical="center"/>
    </xf>
    <xf numFmtId="20" fontId="65" fillId="0" borderId="0" xfId="0" applyNumberFormat="1" applyFont="1"/>
    <xf numFmtId="20" fontId="3" fillId="0" borderId="13" xfId="3" applyNumberFormat="1" applyFont="1" applyFill="1" applyBorder="1" applyAlignment="1">
      <alignment horizontal="right" vertical="center" wrapText="1" indent="2" readingOrder="1"/>
    </xf>
    <xf numFmtId="0" fontId="14" fillId="0" borderId="59" xfId="0" applyFont="1" applyFill="1" applyBorder="1" applyAlignment="1">
      <alignment horizontal="left" vertical="center" wrapText="1" indent="1" readingOrder="1"/>
    </xf>
    <xf numFmtId="0" fontId="14" fillId="0" borderId="19" xfId="0" applyFont="1" applyFill="1" applyBorder="1" applyAlignment="1">
      <alignment horizontal="right" vertical="center" wrapText="1" indent="2" readingOrder="1"/>
    </xf>
    <xf numFmtId="0" fontId="14" fillId="0" borderId="20" xfId="0" applyFont="1" applyFill="1" applyBorder="1" applyAlignment="1">
      <alignment horizontal="right" vertical="center" wrapText="1" indent="2" readingOrder="1"/>
    </xf>
    <xf numFmtId="177" fontId="14" fillId="0" borderId="76" xfId="0" applyNumberFormat="1" applyFont="1" applyFill="1" applyBorder="1" applyAlignment="1">
      <alignment horizontal="left" vertical="center" wrapText="1" indent="1" readingOrder="1"/>
    </xf>
    <xf numFmtId="10" fontId="13" fillId="0" borderId="21" xfId="3" applyNumberFormat="1" applyFont="1" applyFill="1" applyBorder="1" applyAlignment="1">
      <alignment horizontal="right" vertical="center" wrapText="1" indent="2" readingOrder="1"/>
    </xf>
    <xf numFmtId="0" fontId="3" fillId="0" borderId="51" xfId="0" applyFont="1" applyFill="1" applyBorder="1" applyAlignment="1">
      <alignment horizontal="left" vertical="center" wrapText="1" indent="1" readingOrder="1"/>
    </xf>
    <xf numFmtId="0" fontId="0" fillId="0" borderId="26" xfId="0" applyFill="1" applyBorder="1" applyAlignment="1">
      <alignment horizontal="center" vertical="center"/>
    </xf>
    <xf numFmtId="0" fontId="6" fillId="0" borderId="0" xfId="0" applyFont="1" applyFill="1" applyBorder="1" applyAlignment="1">
      <alignment horizontal="center" vertical="center" wrapText="1" readingOrder="1"/>
    </xf>
    <xf numFmtId="0" fontId="0" fillId="0" borderId="28" xfId="0" applyFill="1" applyBorder="1" applyAlignment="1">
      <alignment horizontal="center" vertical="center"/>
    </xf>
    <xf numFmtId="0" fontId="83" fillId="0" borderId="0" xfId="0" applyFont="1" applyFill="1" applyAlignment="1"/>
    <xf numFmtId="10" fontId="5" fillId="0" borderId="40" xfId="3" applyNumberFormat="1" applyFont="1" applyFill="1" applyBorder="1" applyAlignment="1">
      <alignment horizontal="right" vertical="center" wrapText="1" indent="2" readingOrder="1"/>
    </xf>
    <xf numFmtId="0" fontId="84" fillId="0" borderId="59" xfId="0" applyFont="1" applyFill="1" applyBorder="1" applyAlignment="1">
      <alignment horizontal="left" vertical="center" wrapText="1" indent="1" readingOrder="1"/>
    </xf>
    <xf numFmtId="0" fontId="84" fillId="0" borderId="22" xfId="0" applyFont="1" applyFill="1" applyBorder="1" applyAlignment="1">
      <alignment horizontal="right" vertical="center" wrapText="1" indent="2" readingOrder="1"/>
    </xf>
    <xf numFmtId="0" fontId="84" fillId="0" borderId="23" xfId="0" applyFont="1" applyFill="1" applyBorder="1" applyAlignment="1">
      <alignment horizontal="right" vertical="center" wrapText="1" indent="2" readingOrder="1"/>
    </xf>
    <xf numFmtId="0" fontId="84" fillId="0" borderId="24" xfId="0" applyFont="1" applyFill="1" applyBorder="1" applyAlignment="1">
      <alignment horizontal="right" vertical="center" wrapText="1" indent="2" readingOrder="1"/>
    </xf>
    <xf numFmtId="0" fontId="84" fillId="0" borderId="76" xfId="0" applyFont="1" applyFill="1" applyBorder="1" applyAlignment="1">
      <alignment horizontal="left" vertical="center" wrapText="1" indent="1" readingOrder="1"/>
    </xf>
    <xf numFmtId="10" fontId="84" fillId="0" borderId="9" xfId="0" applyNumberFormat="1" applyFont="1" applyFill="1" applyBorder="1" applyAlignment="1">
      <alignment horizontal="right" vertical="center" wrapText="1" indent="2" readingOrder="1"/>
    </xf>
    <xf numFmtId="10" fontId="84" fillId="0" borderId="10" xfId="0" applyNumberFormat="1" applyFont="1" applyFill="1" applyBorder="1" applyAlignment="1">
      <alignment horizontal="right" vertical="center" wrapText="1" indent="2" readingOrder="1"/>
    </xf>
    <xf numFmtId="10" fontId="84" fillId="0" borderId="11" xfId="0" applyNumberFormat="1" applyFont="1" applyFill="1" applyBorder="1" applyAlignment="1">
      <alignment horizontal="right" vertical="center" wrapText="1" indent="2" readingOrder="1"/>
    </xf>
    <xf numFmtId="0" fontId="84" fillId="0" borderId="12" xfId="0" applyFont="1" applyFill="1" applyBorder="1" applyAlignment="1">
      <alignment horizontal="left" vertical="center" wrapText="1" indent="1" readingOrder="1"/>
    </xf>
    <xf numFmtId="10" fontId="84" fillId="0" borderId="13" xfId="1" applyNumberFormat="1" applyFont="1" applyFill="1" applyBorder="1" applyAlignment="1">
      <alignment horizontal="right" vertical="center" wrapText="1" indent="2" readingOrder="1"/>
    </xf>
    <xf numFmtId="176" fontId="84" fillId="0" borderId="14" xfId="1" applyFont="1" applyFill="1" applyBorder="1" applyAlignment="1">
      <alignment horizontal="right" vertical="center" wrapText="1" indent="2" readingOrder="1"/>
    </xf>
    <xf numFmtId="176" fontId="84" fillId="0" borderId="15" xfId="1" applyFont="1" applyFill="1" applyBorder="1" applyAlignment="1">
      <alignment horizontal="right" vertical="center" wrapText="1" indent="2" readingOrder="1"/>
    </xf>
    <xf numFmtId="10" fontId="84" fillId="0" borderId="13" xfId="3" applyNumberFormat="1" applyFont="1" applyFill="1" applyBorder="1" applyAlignment="1">
      <alignment horizontal="right" vertical="center" wrapText="1" indent="2" readingOrder="1"/>
    </xf>
    <xf numFmtId="10" fontId="84" fillId="0" borderId="14" xfId="3" applyNumberFormat="1" applyFont="1" applyFill="1" applyBorder="1" applyAlignment="1">
      <alignment horizontal="right" vertical="center" wrapText="1" indent="2" readingOrder="1"/>
    </xf>
    <xf numFmtId="10" fontId="84" fillId="0" borderId="15" xfId="3" applyNumberFormat="1" applyFont="1" applyFill="1" applyBorder="1" applyAlignment="1">
      <alignment horizontal="right" vertical="center" wrapText="1" indent="2" readingOrder="1"/>
    </xf>
    <xf numFmtId="0" fontId="84" fillId="0" borderId="77" xfId="0" applyFont="1" applyFill="1" applyBorder="1" applyAlignment="1">
      <alignment horizontal="left" vertical="center" wrapText="1" indent="1" readingOrder="1"/>
    </xf>
    <xf numFmtId="20" fontId="84" fillId="0" borderId="16" xfId="0" applyNumberFormat="1" applyFont="1" applyFill="1" applyBorder="1" applyAlignment="1">
      <alignment horizontal="right" vertical="center" wrapText="1" indent="2" readingOrder="1"/>
    </xf>
    <xf numFmtId="20" fontId="84" fillId="0" borderId="17" xfId="0" applyNumberFormat="1" applyFont="1" applyFill="1" applyBorder="1" applyAlignment="1">
      <alignment horizontal="right" vertical="center" wrapText="1" indent="2" readingOrder="1"/>
    </xf>
    <xf numFmtId="20" fontId="84" fillId="0" borderId="18" xfId="0" applyNumberFormat="1" applyFont="1" applyFill="1" applyBorder="1" applyAlignment="1">
      <alignment horizontal="right" vertical="center" wrapText="1" indent="2" readingOrder="1"/>
    </xf>
    <xf numFmtId="0" fontId="85" fillId="0" borderId="59" xfId="0" applyFont="1" applyFill="1" applyBorder="1" applyAlignment="1">
      <alignment horizontal="left" vertical="center" wrapText="1" indent="1" readingOrder="1"/>
    </xf>
    <xf numFmtId="0" fontId="85" fillId="0" borderId="19" xfId="0" applyFont="1" applyFill="1" applyBorder="1" applyAlignment="1">
      <alignment horizontal="right" vertical="center" wrapText="1" indent="2" readingOrder="1"/>
    </xf>
    <xf numFmtId="0" fontId="85" fillId="0" borderId="20" xfId="0" applyFont="1" applyFill="1" applyBorder="1" applyAlignment="1">
      <alignment horizontal="right" vertical="center" wrapText="1" indent="2" readingOrder="1"/>
    </xf>
    <xf numFmtId="177" fontId="85" fillId="0" borderId="76" xfId="0" applyNumberFormat="1" applyFont="1" applyFill="1" applyBorder="1" applyAlignment="1">
      <alignment horizontal="left" vertical="center" wrapText="1" indent="1" readingOrder="1"/>
    </xf>
    <xf numFmtId="10" fontId="86" fillId="0" borderId="21" xfId="3" applyNumberFormat="1" applyFont="1" applyFill="1" applyBorder="1" applyAlignment="1">
      <alignment horizontal="right" vertical="center" wrapText="1" indent="2" readingOrder="1"/>
    </xf>
    <xf numFmtId="0" fontId="84" fillId="0" borderId="22" xfId="0" applyFont="1" applyFill="1" applyBorder="1" applyAlignment="1">
      <alignment horizontal="center" vertical="center" wrapText="1" readingOrder="1"/>
    </xf>
    <xf numFmtId="0" fontId="84" fillId="0" borderId="23" xfId="0" applyFont="1" applyFill="1" applyBorder="1" applyAlignment="1">
      <alignment horizontal="center" vertical="center" wrapText="1" readingOrder="1"/>
    </xf>
    <xf numFmtId="0" fontId="84" fillId="0" borderId="24" xfId="0" applyFont="1" applyFill="1" applyBorder="1" applyAlignment="1">
      <alignment horizontal="center" vertical="center" wrapText="1" readingOrder="1"/>
    </xf>
    <xf numFmtId="0" fontId="84" fillId="0" borderId="93" xfId="0" applyFont="1" applyFill="1" applyBorder="1" applyAlignment="1">
      <alignment vertical="center" wrapText="1" readingOrder="1"/>
    </xf>
    <xf numFmtId="0" fontId="87" fillId="0" borderId="30" xfId="0" applyFont="1" applyFill="1" applyBorder="1" applyAlignment="1">
      <alignment horizontal="center" vertical="center" wrapText="1" readingOrder="1"/>
    </xf>
    <xf numFmtId="0" fontId="87" fillId="0" borderId="0" xfId="0" applyFont="1" applyFill="1" applyAlignment="1">
      <alignment horizontal="center" vertical="center" wrapText="1" readingOrder="1"/>
    </xf>
    <xf numFmtId="0" fontId="87" fillId="0" borderId="31" xfId="0" applyFont="1" applyFill="1" applyBorder="1" applyAlignment="1">
      <alignment horizontal="center" vertical="center" wrapText="1" readingOrder="1"/>
    </xf>
    <xf numFmtId="0" fontId="83" fillId="0" borderId="30" xfId="0" applyFont="1" applyFill="1" applyBorder="1" applyAlignment="1">
      <alignment horizontal="center" vertical="center"/>
    </xf>
    <xf numFmtId="0" fontId="87" fillId="0" borderId="33" xfId="0" applyFont="1" applyFill="1" applyBorder="1" applyAlignment="1">
      <alignment horizontal="center" vertical="center" wrapText="1" readingOrder="1"/>
    </xf>
    <xf numFmtId="0" fontId="87" fillId="0" borderId="34" xfId="0" applyFont="1" applyFill="1" applyBorder="1" applyAlignment="1">
      <alignment horizontal="center" vertical="center" wrapText="1" readingOrder="1"/>
    </xf>
    <xf numFmtId="0" fontId="87" fillId="0" borderId="35" xfId="0" applyFont="1" applyFill="1" applyBorder="1" applyAlignment="1">
      <alignment horizontal="center" vertical="center" wrapText="1" readingOrder="1"/>
    </xf>
    <xf numFmtId="0" fontId="83" fillId="0" borderId="33" xfId="0" applyFont="1" applyFill="1" applyBorder="1" applyAlignment="1">
      <alignment horizontal="center" vertical="center"/>
    </xf>
    <xf numFmtId="0" fontId="84" fillId="0" borderId="24" xfId="0" applyFont="1" applyFill="1" applyBorder="1" applyAlignment="1">
      <alignment vertical="center" wrapText="1" readingOrder="1"/>
    </xf>
    <xf numFmtId="0" fontId="83" fillId="0" borderId="31" xfId="0" applyFont="1" applyFill="1" applyBorder="1" applyAlignment="1">
      <alignment horizontal="center" vertical="center"/>
    </xf>
    <xf numFmtId="0" fontId="83" fillId="0" borderId="35" xfId="0" applyFont="1" applyFill="1" applyBorder="1" applyAlignment="1">
      <alignment horizontal="center" vertical="center"/>
    </xf>
    <xf numFmtId="0" fontId="88" fillId="0" borderId="0" xfId="0" applyFont="1" applyFill="1" applyAlignment="1"/>
    <xf numFmtId="176" fontId="84" fillId="0" borderId="13" xfId="1" applyFont="1" applyFill="1" applyBorder="1" applyAlignment="1">
      <alignment horizontal="right" vertical="center" wrapText="1" indent="2" readingOrder="1"/>
    </xf>
    <xf numFmtId="10" fontId="84" fillId="0" borderId="13" xfId="1" applyNumberFormat="1" applyFont="1" applyFill="1" applyBorder="1" applyAlignment="1">
      <alignment horizontal="right" vertical="center" wrapText="1" indent="2" readingOrder="1"/>
    </xf>
    <xf numFmtId="176" fontId="84" fillId="0" borderId="14" xfId="1" applyFont="1" applyFill="1" applyBorder="1" applyAlignment="1">
      <alignment horizontal="right" vertical="center" wrapText="1" indent="2" readingOrder="1"/>
    </xf>
    <xf numFmtId="176" fontId="84" fillId="0" borderId="15" xfId="1" applyFont="1" applyFill="1" applyBorder="1" applyAlignment="1">
      <alignment horizontal="right" vertical="center" wrapText="1" indent="2" readingOrder="1"/>
    </xf>
    <xf numFmtId="0" fontId="84" fillId="0" borderId="19" xfId="0" applyFont="1" applyFill="1" applyBorder="1" applyAlignment="1">
      <alignment horizontal="right" vertical="center" wrapText="1" indent="2" readingOrder="1"/>
    </xf>
    <xf numFmtId="0" fontId="84" fillId="0" borderId="20" xfId="0" applyFont="1" applyFill="1" applyBorder="1" applyAlignment="1">
      <alignment horizontal="right" vertical="center" wrapText="1" indent="2" readingOrder="1"/>
    </xf>
    <xf numFmtId="177" fontId="84" fillId="0" borderId="76" xfId="0" applyNumberFormat="1" applyFont="1" applyFill="1" applyBorder="1" applyAlignment="1">
      <alignment horizontal="left" vertical="center" wrapText="1" indent="1" readingOrder="1"/>
    </xf>
    <xf numFmtId="10" fontId="89" fillId="0" borderId="21" xfId="1" applyNumberFormat="1" applyFont="1" applyFill="1" applyBorder="1" applyAlignment="1">
      <alignment horizontal="right" vertical="center" wrapText="1" indent="2" readingOrder="1"/>
    </xf>
    <xf numFmtId="177" fontId="90" fillId="0" borderId="76" xfId="0" applyNumberFormat="1" applyFont="1" applyFill="1" applyBorder="1" applyAlignment="1">
      <alignment horizontal="left" vertical="center" wrapText="1" indent="1" readingOrder="1"/>
    </xf>
    <xf numFmtId="176" fontId="84" fillId="0" borderId="13" xfId="1" applyFont="1" applyFill="1" applyBorder="1" applyAlignment="1">
      <alignment horizontal="right" vertical="center" wrapText="1" indent="2" readingOrder="1"/>
    </xf>
    <xf numFmtId="0" fontId="84" fillId="0" borderId="87" xfId="0" applyFont="1" applyFill="1" applyBorder="1" applyAlignment="1">
      <alignment horizontal="right" vertical="center" wrapText="1" indent="2" readingOrder="1"/>
    </xf>
    <xf numFmtId="10" fontId="84" fillId="0" borderId="52" xfId="0" applyNumberFormat="1" applyFont="1" applyFill="1" applyBorder="1" applyAlignment="1">
      <alignment horizontal="right" vertical="center" wrapText="1" indent="2" readingOrder="1"/>
    </xf>
    <xf numFmtId="10" fontId="84" fillId="0" borderId="53" xfId="0" applyNumberFormat="1" applyFont="1" applyFill="1" applyBorder="1" applyAlignment="1">
      <alignment horizontal="right" vertical="center" wrapText="1" indent="2" readingOrder="1"/>
    </xf>
    <xf numFmtId="10" fontId="84" fillId="0" borderId="56" xfId="0" applyNumberFormat="1" applyFont="1" applyFill="1" applyBorder="1" applyAlignment="1">
      <alignment horizontal="right" vertical="center" wrapText="1" indent="2" readingOrder="1"/>
    </xf>
    <xf numFmtId="176" fontId="84" fillId="0" borderId="13" xfId="0" applyNumberFormat="1" applyFont="1" applyFill="1" applyBorder="1" applyAlignment="1">
      <alignment horizontal="right" vertical="center" wrapText="1" indent="2" readingOrder="1"/>
    </xf>
    <xf numFmtId="176" fontId="84" fillId="0" borderId="14" xfId="0" applyNumberFormat="1" applyFont="1" applyFill="1" applyBorder="1" applyAlignment="1">
      <alignment horizontal="right" vertical="center" wrapText="1" indent="2" readingOrder="1"/>
    </xf>
    <xf numFmtId="176" fontId="84" fillId="0" borderId="89" xfId="0" applyNumberFormat="1" applyFont="1" applyFill="1" applyBorder="1" applyAlignment="1">
      <alignment horizontal="right" vertical="center" wrapText="1" indent="2" readingOrder="1"/>
    </xf>
    <xf numFmtId="0" fontId="84" fillId="0" borderId="86" xfId="0" applyFont="1" applyFill="1" applyBorder="1" applyAlignment="1">
      <alignment horizontal="left" vertical="center" wrapText="1" indent="1" readingOrder="1"/>
    </xf>
    <xf numFmtId="20" fontId="84" fillId="0" borderId="90" xfId="0" applyNumberFormat="1" applyFont="1" applyFill="1" applyBorder="1" applyAlignment="1">
      <alignment horizontal="right" vertical="center" wrapText="1" indent="2" readingOrder="1"/>
    </xf>
    <xf numFmtId="0" fontId="84" fillId="0" borderId="61" xfId="0" applyFont="1" applyFill="1" applyBorder="1" applyAlignment="1">
      <alignment horizontal="right" vertical="center" wrapText="1" indent="2" readingOrder="1"/>
    </xf>
    <xf numFmtId="0" fontId="84" fillId="0" borderId="35" xfId="0" applyFont="1" applyFill="1" applyBorder="1" applyAlignment="1">
      <alignment horizontal="right" vertical="center" wrapText="1" indent="2" readingOrder="1"/>
    </xf>
    <xf numFmtId="176" fontId="89" fillId="0" borderId="49" xfId="1" applyFont="1" applyFill="1" applyBorder="1" applyAlignment="1">
      <alignment horizontal="right" vertical="center" wrapText="1" indent="2" readingOrder="1"/>
    </xf>
    <xf numFmtId="0" fontId="84" fillId="0" borderId="100" xfId="0" applyFont="1" applyFill="1" applyBorder="1" applyAlignment="1">
      <alignment horizontal="center" vertical="center" wrapText="1" readingOrder="1"/>
    </xf>
    <xf numFmtId="0" fontId="84" fillId="0" borderId="87" xfId="0" applyFont="1" applyFill="1" applyBorder="1" applyAlignment="1">
      <alignment horizontal="center" vertical="center" wrapText="1" readingOrder="1"/>
    </xf>
    <xf numFmtId="0" fontId="84" fillId="0" borderId="23" xfId="0" applyFont="1" applyFill="1" applyBorder="1" applyAlignment="1">
      <alignment vertical="center" wrapText="1" readingOrder="1"/>
    </xf>
    <xf numFmtId="0" fontId="87" fillId="0" borderId="27" xfId="0" applyFont="1" applyFill="1" applyBorder="1" applyAlignment="1">
      <alignment horizontal="center" vertical="center" wrapText="1" readingOrder="1"/>
    </xf>
    <xf numFmtId="0" fontId="87" fillId="0" borderId="101" xfId="0" applyFont="1" applyFill="1" applyBorder="1" applyAlignment="1">
      <alignment horizontal="center" vertical="center" wrapText="1" readingOrder="1"/>
    </xf>
    <xf numFmtId="0" fontId="88" fillId="0" borderId="0" xfId="0" applyFont="1" applyFill="1" applyAlignment="1">
      <alignment horizontal="center" vertical="center"/>
    </xf>
    <xf numFmtId="0" fontId="87" fillId="0" borderId="102" xfId="0" applyFont="1" applyFill="1" applyBorder="1" applyAlignment="1">
      <alignment horizontal="center" vertical="center" wrapText="1" readingOrder="1"/>
    </xf>
    <xf numFmtId="0" fontId="88" fillId="0" borderId="31" xfId="0" applyFont="1" applyFill="1" applyBorder="1" applyAlignment="1">
      <alignment horizontal="center" vertical="center"/>
    </xf>
    <xf numFmtId="20" fontId="78" fillId="0" borderId="35" xfId="0" applyNumberFormat="1" applyFont="1" applyFill="1" applyBorder="1" applyAlignment="1">
      <alignment horizontal="center" vertical="center"/>
    </xf>
    <xf numFmtId="10" fontId="84" fillId="0" borderId="14" xfId="1" applyNumberFormat="1" applyFont="1" applyFill="1" applyBorder="1" applyAlignment="1">
      <alignment horizontal="right" vertical="center" wrapText="1" indent="2" readingOrder="1"/>
    </xf>
    <xf numFmtId="10" fontId="84" fillId="0" borderId="15" xfId="1" applyNumberFormat="1" applyFont="1" applyFill="1" applyBorder="1" applyAlignment="1">
      <alignment horizontal="right" vertical="center" wrapText="1" indent="2" readingOrder="1"/>
    </xf>
    <xf numFmtId="178" fontId="89" fillId="0" borderId="21" xfId="3" applyNumberFormat="1" applyFont="1" applyFill="1" applyBorder="1" applyAlignment="1">
      <alignment horizontal="right" vertical="center" wrapText="1" indent="2" readingOrder="1"/>
    </xf>
    <xf numFmtId="176" fontId="89" fillId="0" borderId="21" xfId="1" applyFont="1" applyFill="1" applyBorder="1" applyAlignment="1">
      <alignment horizontal="right" vertical="center" wrapText="1" indent="2" readingOrder="1"/>
    </xf>
    <xf numFmtId="10" fontId="84" fillId="0" borderId="13" xfId="3" applyNumberFormat="1" applyFont="1" applyFill="1" applyBorder="1" applyAlignment="1">
      <alignment horizontal="right" vertical="center" wrapText="1" indent="2" readingOrder="1"/>
    </xf>
    <xf numFmtId="10" fontId="84" fillId="0" borderId="14" xfId="3" applyNumberFormat="1" applyFont="1" applyFill="1" applyBorder="1" applyAlignment="1">
      <alignment horizontal="right" vertical="center" wrapText="1" indent="2" readingOrder="1"/>
    </xf>
    <xf numFmtId="10" fontId="84" fillId="0" borderId="15" xfId="3" applyNumberFormat="1" applyFont="1" applyFill="1" applyBorder="1" applyAlignment="1">
      <alignment horizontal="right" vertical="center" wrapText="1" indent="2" readingOrder="1"/>
    </xf>
    <xf numFmtId="10" fontId="89" fillId="0" borderId="21" xfId="3" applyNumberFormat="1" applyFont="1" applyFill="1" applyBorder="1" applyAlignment="1">
      <alignment horizontal="right" vertical="center" wrapText="1" indent="2" readingOrder="1"/>
    </xf>
    <xf numFmtId="0" fontId="87" fillId="0" borderId="103" xfId="0" applyFont="1" applyFill="1" applyBorder="1" applyAlignment="1">
      <alignment horizontal="center" vertical="center" wrapText="1" readingOrder="1"/>
    </xf>
    <xf numFmtId="0" fontId="88" fillId="0" borderId="34" xfId="0" applyFont="1" applyFill="1" applyBorder="1" applyAlignment="1">
      <alignment horizontal="center" vertical="center"/>
    </xf>
    <xf numFmtId="0" fontId="84" fillId="0" borderId="93" xfId="0" applyFont="1" applyFill="1" applyBorder="1" applyAlignment="1">
      <alignment horizontal="center" vertical="center" wrapText="1" readingOrder="1"/>
    </xf>
    <xf numFmtId="0" fontId="87" fillId="0" borderId="26" xfId="0" applyFont="1" applyFill="1" applyBorder="1" applyAlignment="1">
      <alignment horizontal="center" vertical="center" wrapText="1" readingOrder="1"/>
    </xf>
    <xf numFmtId="0" fontId="87" fillId="0" borderId="28" xfId="0" applyFont="1" applyFill="1" applyBorder="1" applyAlignment="1">
      <alignment horizontal="center" vertical="center" wrapText="1" readingOrder="1"/>
    </xf>
    <xf numFmtId="0" fontId="88" fillId="0" borderId="35" xfId="0" applyFont="1" applyFill="1" applyBorder="1" applyAlignment="1">
      <alignment horizontal="center" vertical="center"/>
    </xf>
    <xf numFmtId="0" fontId="0" fillId="0" borderId="0" xfId="0" applyAlignment="1">
      <alignment vertical="center"/>
    </xf>
    <xf numFmtId="0" fontId="0" fillId="0" borderId="0" xfId="0" applyAlignment="1">
      <alignment horizontal="right"/>
    </xf>
    <xf numFmtId="0" fontId="0" fillId="0" borderId="38" xfId="0" applyBorder="1" applyAlignment="1">
      <alignment vertical="center"/>
    </xf>
    <xf numFmtId="0" fontId="91" fillId="3" borderId="38" xfId="0" applyFont="1" applyFill="1" applyBorder="1" applyAlignment="1">
      <alignment horizontal="center"/>
    </xf>
    <xf numFmtId="177" fontId="0" fillId="0" borderId="42" xfId="0" applyNumberFormat="1" applyBorder="1" applyAlignment="1">
      <alignment horizontal="center" vertical="center"/>
    </xf>
    <xf numFmtId="182" fontId="0" fillId="0" borderId="42" xfId="1" applyNumberFormat="1" applyFont="1" applyBorder="1" applyAlignment="1">
      <alignment horizontal="center" vertical="center"/>
    </xf>
    <xf numFmtId="20" fontId="0" fillId="0" borderId="42" xfId="0" applyNumberFormat="1" applyBorder="1" applyAlignment="1">
      <alignment horizontal="center" vertical="center"/>
    </xf>
    <xf numFmtId="177" fontId="0" fillId="0" borderId="42" xfId="0" applyNumberFormat="1" applyBorder="1" applyAlignment="1">
      <alignment horizontal="center"/>
    </xf>
    <xf numFmtId="188" fontId="0" fillId="0" borderId="42" xfId="0" applyNumberFormat="1" applyBorder="1" applyAlignment="1">
      <alignment horizontal="center" vertical="center"/>
    </xf>
    <xf numFmtId="20" fontId="0" fillId="4" borderId="42" xfId="0" applyNumberFormat="1" applyFill="1" applyBorder="1" applyAlignment="1">
      <alignment horizontal="center" vertical="center"/>
    </xf>
    <xf numFmtId="177" fontId="92" fillId="0" borderId="42" xfId="0" applyNumberFormat="1" applyFont="1" applyBorder="1" applyAlignment="1">
      <alignment horizontal="center" vertical="center"/>
    </xf>
    <xf numFmtId="182" fontId="92" fillId="0" borderId="42" xfId="1" applyNumberFormat="1" applyFont="1" applyBorder="1" applyAlignment="1">
      <alignment horizontal="center" vertical="center"/>
    </xf>
    <xf numFmtId="20" fontId="92" fillId="0" borderId="42" xfId="0" applyNumberFormat="1" applyFont="1" applyBorder="1" applyAlignment="1">
      <alignment horizontal="center" vertical="center"/>
    </xf>
    <xf numFmtId="0" fontId="91" fillId="3" borderId="38" xfId="0" applyFont="1" applyFill="1" applyBorder="1"/>
    <xf numFmtId="0" fontId="91" fillId="3" borderId="38" xfId="0" applyFont="1" applyFill="1" applyBorder="1" applyAlignment="1">
      <alignment horizontal="right"/>
    </xf>
    <xf numFmtId="0" fontId="0" fillId="0" borderId="42" xfId="0" applyBorder="1" applyAlignment="1">
      <alignment horizontal="right"/>
    </xf>
    <xf numFmtId="0" fontId="92" fillId="0" borderId="42" xfId="0" applyFont="1" applyBorder="1" applyAlignment="1">
      <alignment horizontal="center" vertical="center"/>
    </xf>
    <xf numFmtId="0" fontId="92" fillId="0" borderId="42" xfId="0" applyFont="1" applyBorder="1" applyAlignment="1">
      <alignment horizontal="right" vertical="center"/>
    </xf>
    <xf numFmtId="0" fontId="91" fillId="3" borderId="0" xfId="0" applyFont="1" applyFill="1" applyAlignment="1">
      <alignment horizontal="right"/>
    </xf>
    <xf numFmtId="10" fontId="0" fillId="0" borderId="42" xfId="0" applyNumberFormat="1" applyBorder="1" applyAlignment="1">
      <alignment horizontal="right"/>
    </xf>
    <xf numFmtId="185" fontId="0" fillId="0" borderId="42" xfId="0" applyNumberFormat="1" applyBorder="1" applyAlignment="1">
      <alignment horizontal="right"/>
    </xf>
    <xf numFmtId="176" fontId="0" fillId="0" borderId="42" xfId="1" applyFont="1" applyBorder="1" applyAlignment="1">
      <alignment horizontal="right"/>
    </xf>
    <xf numFmtId="0" fontId="0" fillId="4" borderId="42" xfId="0" applyFill="1" applyBorder="1" applyAlignment="1">
      <alignment horizontal="right"/>
    </xf>
    <xf numFmtId="183" fontId="0" fillId="0" borderId="42" xfId="1" applyNumberFormat="1" applyFont="1" applyBorder="1" applyAlignment="1">
      <alignment horizontal="right"/>
    </xf>
    <xf numFmtId="10" fontId="0" fillId="4" borderId="42" xfId="0" applyNumberFormat="1" applyFill="1" applyBorder="1" applyAlignment="1">
      <alignment horizontal="right"/>
    </xf>
    <xf numFmtId="10" fontId="92" fillId="0" borderId="42" xfId="0" applyNumberFormat="1" applyFont="1" applyBorder="1" applyAlignment="1">
      <alignment horizontal="right" vertical="center"/>
    </xf>
    <xf numFmtId="10" fontId="92" fillId="0" borderId="42" xfId="0" applyNumberFormat="1" applyFont="1" applyBorder="1" applyAlignment="1">
      <alignment horizontal="center" vertical="center"/>
    </xf>
    <xf numFmtId="0" fontId="93" fillId="0" borderId="42" xfId="0" applyFont="1" applyBorder="1" applyAlignment="1">
      <alignment horizontal="left" vertical="center" wrapText="1"/>
    </xf>
    <xf numFmtId="177" fontId="94" fillId="0" borderId="42" xfId="0" applyNumberFormat="1" applyFont="1" applyBorder="1" applyAlignment="1">
      <alignment horizontal="center" vertical="center"/>
    </xf>
    <xf numFmtId="182" fontId="94" fillId="0" borderId="43" xfId="0" applyNumberFormat="1" applyFont="1" applyBorder="1" applyAlignment="1">
      <alignment horizontal="center" vertical="center"/>
    </xf>
    <xf numFmtId="20" fontId="94" fillId="0" borderId="43" xfId="0" applyNumberFormat="1" applyFont="1" applyBorder="1" applyAlignment="1">
      <alignment horizontal="center" vertical="center"/>
    </xf>
    <xf numFmtId="177" fontId="94" fillId="0" borderId="21" xfId="0" applyNumberFormat="1" applyFont="1" applyBorder="1" applyAlignment="1">
      <alignment horizontal="center" vertical="center"/>
    </xf>
    <xf numFmtId="182" fontId="94" fillId="0" borderId="49" xfId="0" applyNumberFormat="1" applyFont="1" applyBorder="1" applyAlignment="1">
      <alignment horizontal="center" vertical="center"/>
    </xf>
    <xf numFmtId="20" fontId="94" fillId="0" borderId="49" xfId="0" applyNumberFormat="1" applyFont="1" applyBorder="1" applyAlignment="1">
      <alignment horizontal="center" vertical="center"/>
    </xf>
    <xf numFmtId="176" fontId="92" fillId="0" borderId="42" xfId="1" applyFont="1" applyBorder="1" applyAlignment="1">
      <alignment horizontal="right" vertical="center"/>
    </xf>
    <xf numFmtId="10" fontId="92" fillId="0" borderId="42" xfId="3" applyNumberFormat="1" applyFont="1" applyBorder="1" applyAlignment="1">
      <alignment horizontal="right" vertical="center"/>
    </xf>
    <xf numFmtId="185" fontId="92" fillId="0" borderId="42" xfId="0" applyNumberFormat="1" applyFont="1" applyBorder="1" applyAlignment="1">
      <alignment horizontal="right" vertical="center"/>
    </xf>
    <xf numFmtId="0" fontId="94" fillId="0" borderId="43" xfId="0" applyFont="1" applyBorder="1" applyAlignment="1">
      <alignment horizontal="center" vertical="center"/>
    </xf>
    <xf numFmtId="10" fontId="94" fillId="0" borderId="43" xfId="0" applyNumberFormat="1" applyFont="1" applyBorder="1" applyAlignment="1">
      <alignment horizontal="right" vertical="center"/>
    </xf>
    <xf numFmtId="0" fontId="94" fillId="0" borderId="49" xfId="0" applyFont="1" applyBorder="1" applyAlignment="1">
      <alignment horizontal="center" vertical="center"/>
    </xf>
    <xf numFmtId="10" fontId="94" fillId="0" borderId="49" xfId="0" applyNumberFormat="1" applyFont="1" applyBorder="1" applyAlignment="1">
      <alignment horizontal="right" vertical="center"/>
    </xf>
    <xf numFmtId="185" fontId="94" fillId="0" borderId="49" xfId="0" applyNumberFormat="1" applyFont="1" applyBorder="1" applyAlignment="1">
      <alignment horizontal="right" vertical="center"/>
    </xf>
    <xf numFmtId="183" fontId="94" fillId="0" borderId="49" xfId="0" applyNumberFormat="1" applyFont="1" applyBorder="1" applyAlignment="1">
      <alignment horizontal="right" vertical="center"/>
    </xf>
    <xf numFmtId="0" fontId="95" fillId="0" borderId="42" xfId="0" applyFont="1" applyBorder="1" applyAlignment="1">
      <alignment wrapText="1"/>
    </xf>
    <xf numFmtId="0" fontId="92" fillId="0" borderId="42" xfId="1" applyNumberFormat="1" applyFont="1" applyBorder="1" applyAlignment="1">
      <alignment horizontal="right" vertical="center"/>
    </xf>
    <xf numFmtId="0" fontId="92" fillId="0" borderId="42" xfId="1" applyNumberFormat="1" applyFont="1" applyBorder="1" applyAlignment="1">
      <alignment horizontal="center" vertical="center"/>
    </xf>
    <xf numFmtId="0" fontId="92" fillId="0" borderId="42" xfId="3" applyNumberFormat="1" applyFont="1" applyBorder="1" applyAlignment="1">
      <alignment horizontal="right" vertical="center"/>
    </xf>
    <xf numFmtId="0" fontId="92" fillId="0" borderId="42" xfId="3" applyNumberFormat="1" applyFont="1" applyBorder="1" applyAlignment="1">
      <alignment horizontal="center" vertical="center"/>
    </xf>
    <xf numFmtId="0" fontId="93" fillId="0" borderId="42" xfId="0" applyFont="1" applyBorder="1" applyAlignment="1">
      <alignment wrapText="1"/>
    </xf>
    <xf numFmtId="10" fontId="92" fillId="0" borderId="42" xfId="3" applyNumberFormat="1" applyFont="1" applyBorder="1" applyAlignment="1">
      <alignment horizontal="center" vertical="center"/>
    </xf>
    <xf numFmtId="0" fontId="96" fillId="0" borderId="42" xfId="0" applyFont="1" applyBorder="1" applyAlignment="1">
      <alignment wrapText="1"/>
    </xf>
    <xf numFmtId="0" fontId="92" fillId="0" borderId="42" xfId="1" applyNumberFormat="1" applyFont="1" applyFill="1" applyBorder="1" applyAlignment="1">
      <alignment horizontal="right" vertical="center"/>
    </xf>
    <xf numFmtId="0" fontId="92" fillId="0" borderId="42" xfId="1" applyNumberFormat="1" applyFont="1" applyFill="1" applyBorder="1" applyAlignment="1">
      <alignment horizontal="center" vertical="center"/>
    </xf>
    <xf numFmtId="185" fontId="92" fillId="0" borderId="42" xfId="3" applyNumberFormat="1" applyFont="1" applyBorder="1" applyAlignment="1">
      <alignment horizontal="right" vertical="center"/>
    </xf>
    <xf numFmtId="0" fontId="97" fillId="0" borderId="0" xfId="0" applyFont="1"/>
    <xf numFmtId="0" fontId="95" fillId="0" borderId="43" xfId="0" applyFont="1" applyBorder="1" applyAlignment="1">
      <alignment wrapText="1"/>
    </xf>
    <xf numFmtId="0" fontId="95" fillId="0" borderId="49" xfId="0" applyFont="1" applyBorder="1" applyAlignment="1">
      <alignment vertical="center" wrapText="1"/>
    </xf>
    <xf numFmtId="0" fontId="95" fillId="0" borderId="49" xfId="0" applyFont="1" applyBorder="1" applyAlignment="1">
      <alignment wrapText="1"/>
    </xf>
    <xf numFmtId="178" fontId="94" fillId="0" borderId="49" xfId="0" applyNumberFormat="1" applyFont="1" applyBorder="1" applyAlignment="1">
      <alignment horizontal="right" vertical="center"/>
    </xf>
    <xf numFmtId="0" fontId="98" fillId="0" borderId="43" xfId="0" applyFont="1" applyBorder="1" applyAlignment="1">
      <alignment wrapText="1"/>
    </xf>
    <xf numFmtId="0" fontId="98" fillId="0" borderId="49" xfId="0" applyFont="1" applyBorder="1" applyAlignment="1">
      <alignment wrapText="1"/>
    </xf>
    <xf numFmtId="0" fontId="98" fillId="0" borderId="49" xfId="0" applyFont="1" applyBorder="1" applyAlignment="1">
      <alignment vertical="center" wrapText="1"/>
    </xf>
    <xf numFmtId="0" fontId="99" fillId="3" borderId="42" xfId="0" applyFont="1" applyFill="1" applyBorder="1" applyAlignment="1">
      <alignment horizontal="center" vertical="center"/>
    </xf>
    <xf numFmtId="177" fontId="92" fillId="0" borderId="42" xfId="0" applyNumberFormat="1" applyFont="1" applyBorder="1" applyAlignment="1">
      <alignment horizontal="center" vertical="center" wrapText="1"/>
    </xf>
    <xf numFmtId="182" fontId="92" fillId="0" borderId="42" xfId="1" applyNumberFormat="1" applyFont="1" applyBorder="1" applyAlignment="1">
      <alignment horizontal="center" vertical="center" wrapText="1"/>
    </xf>
    <xf numFmtId="20" fontId="92" fillId="0" borderId="42" xfId="0" applyNumberFormat="1" applyFont="1" applyBorder="1" applyAlignment="1">
      <alignment horizontal="center" vertical="center" wrapText="1"/>
    </xf>
    <xf numFmtId="10" fontId="94" fillId="0" borderId="49" xfId="0" applyNumberFormat="1" applyFont="1" applyBorder="1" applyAlignment="1">
      <alignment horizontal="center" vertical="center"/>
    </xf>
    <xf numFmtId="10" fontId="92" fillId="0" borderId="42" xfId="1" applyNumberFormat="1" applyFont="1" applyBorder="1" applyAlignment="1">
      <alignment horizontal="right" vertical="center"/>
    </xf>
    <xf numFmtId="183" fontId="92" fillId="0" borderId="42" xfId="1" applyNumberFormat="1" applyFont="1" applyBorder="1" applyAlignment="1">
      <alignment horizontal="right" vertical="center"/>
    </xf>
    <xf numFmtId="0" fontId="92" fillId="0" borderId="42" xfId="0" applyFont="1" applyBorder="1" applyAlignment="1">
      <alignment horizontal="center" vertical="center" wrapText="1"/>
    </xf>
    <xf numFmtId="187" fontId="92" fillId="0" borderId="42" xfId="1" applyNumberFormat="1" applyFont="1" applyBorder="1" applyAlignment="1">
      <alignment horizontal="right" vertical="center"/>
    </xf>
    <xf numFmtId="10" fontId="92" fillId="0" borderId="42" xfId="1" applyNumberFormat="1" applyFont="1" applyBorder="1" applyAlignment="1">
      <alignment horizontal="right" vertical="center" wrapText="1"/>
    </xf>
    <xf numFmtId="0" fontId="99" fillId="3" borderId="42" xfId="0" applyFont="1" applyFill="1" applyBorder="1" applyAlignment="1">
      <alignment horizontal="right" vertical="center"/>
    </xf>
    <xf numFmtId="0" fontId="100" fillId="0" borderId="42" xfId="0" applyFont="1" applyBorder="1" applyAlignment="1">
      <alignment wrapText="1"/>
    </xf>
    <xf numFmtId="185" fontId="92" fillId="0" borderId="42" xfId="1" applyNumberFormat="1" applyFont="1" applyBorder="1" applyAlignment="1">
      <alignment horizontal="right" vertical="center"/>
    </xf>
    <xf numFmtId="176" fontId="92" fillId="0" borderId="42" xfId="1" applyFont="1" applyBorder="1" applyAlignment="1">
      <alignment horizontal="right" vertical="center" wrapText="1"/>
    </xf>
    <xf numFmtId="20" fontId="92" fillId="4" borderId="42" xfId="0" applyNumberFormat="1" applyFont="1" applyFill="1" applyBorder="1" applyAlignment="1">
      <alignment horizontal="center" vertical="center"/>
    </xf>
    <xf numFmtId="178" fontId="92" fillId="0" borderId="42" xfId="1" applyNumberFormat="1" applyFont="1" applyBorder="1" applyAlignment="1">
      <alignment horizontal="right" vertical="center"/>
    </xf>
    <xf numFmtId="177" fontId="94" fillId="10" borderId="42" xfId="0" applyNumberFormat="1" applyFont="1" applyFill="1" applyBorder="1" applyAlignment="1">
      <alignment horizontal="center" vertical="center" wrapText="1" readingOrder="1"/>
    </xf>
    <xf numFmtId="0" fontId="94" fillId="10" borderId="42" xfId="0" applyFont="1" applyFill="1" applyBorder="1" applyAlignment="1">
      <alignment horizontal="center" vertical="center" wrapText="1" readingOrder="1"/>
    </xf>
    <xf numFmtId="20" fontId="94" fillId="10" borderId="42" xfId="0" applyNumberFormat="1" applyFont="1" applyFill="1" applyBorder="1" applyAlignment="1">
      <alignment horizontal="center" vertical="center" wrapText="1" readingOrder="1"/>
    </xf>
    <xf numFmtId="185" fontId="92" fillId="0" borderId="42" xfId="1" applyNumberFormat="1" applyFont="1" applyBorder="1" applyAlignment="1">
      <alignment horizontal="right" vertical="center" wrapText="1"/>
    </xf>
    <xf numFmtId="10" fontId="92" fillId="0" borderId="42" xfId="1" applyNumberFormat="1" applyFont="1" applyFill="1" applyBorder="1" applyAlignment="1">
      <alignment horizontal="right" vertical="center" wrapText="1"/>
    </xf>
    <xf numFmtId="10" fontId="92" fillId="0" borderId="13" xfId="1" applyNumberFormat="1" applyFont="1" applyBorder="1" applyAlignment="1">
      <alignment horizontal="right" vertical="center" wrapText="1"/>
    </xf>
    <xf numFmtId="0" fontId="93" fillId="0" borderId="42" xfId="0" applyFont="1" applyBorder="1" applyAlignment="1">
      <alignment vertical="center" wrapText="1"/>
    </xf>
    <xf numFmtId="182" fontId="92" fillId="0" borderId="42" xfId="1" applyNumberFormat="1" applyFont="1" applyFill="1" applyBorder="1" applyAlignment="1">
      <alignment horizontal="center" vertical="center"/>
    </xf>
    <xf numFmtId="10" fontId="92" fillId="0" borderId="42" xfId="1" applyNumberFormat="1" applyFont="1" applyFill="1" applyBorder="1" applyAlignment="1">
      <alignment horizontal="right" vertical="center"/>
    </xf>
    <xf numFmtId="0" fontId="94" fillId="0" borderId="43" xfId="0" applyFont="1" applyBorder="1" applyAlignment="1">
      <alignment horizontal="center" vertical="center" wrapText="1"/>
    </xf>
    <xf numFmtId="176" fontId="92" fillId="0" borderId="42" xfId="1" applyFont="1" applyFill="1" applyBorder="1" applyAlignment="1">
      <alignment horizontal="right" vertical="center" wrapText="1"/>
    </xf>
    <xf numFmtId="10" fontId="92" fillId="0" borderId="13" xfId="1" applyNumberFormat="1" applyFont="1" applyFill="1" applyBorder="1" applyAlignment="1">
      <alignment horizontal="right" vertical="center" wrapText="1"/>
    </xf>
    <xf numFmtId="185" fontId="92" fillId="0" borderId="42" xfId="1" applyNumberFormat="1" applyFont="1" applyFill="1" applyBorder="1" applyAlignment="1">
      <alignment horizontal="right" vertical="center" wrapText="1"/>
    </xf>
    <xf numFmtId="10" fontId="94" fillId="0" borderId="43" xfId="0" applyNumberFormat="1" applyFont="1" applyBorder="1" applyAlignment="1">
      <alignment horizontal="right" vertical="center" wrapText="1"/>
    </xf>
    <xf numFmtId="176" fontId="94" fillId="0" borderId="43" xfId="1" applyFont="1" applyBorder="1" applyAlignment="1">
      <alignment horizontal="right" vertical="center" wrapText="1"/>
    </xf>
    <xf numFmtId="20" fontId="94" fillId="4" borderId="43" xfId="0" applyNumberFormat="1" applyFont="1" applyFill="1" applyBorder="1" applyAlignment="1">
      <alignment horizontal="center" vertical="center"/>
    </xf>
    <xf numFmtId="177" fontId="9" fillId="0" borderId="42" xfId="0" applyNumberFormat="1" applyFont="1" applyBorder="1" applyAlignment="1">
      <alignment horizontal="center" vertical="center"/>
    </xf>
    <xf numFmtId="182" fontId="9" fillId="0" borderId="42" xfId="1" applyNumberFormat="1" applyFont="1" applyFill="1" applyBorder="1" applyAlignment="1">
      <alignment horizontal="center" vertical="center"/>
    </xf>
    <xf numFmtId="20" fontId="9" fillId="0" borderId="42" xfId="0" applyNumberFormat="1" applyFont="1" applyBorder="1" applyAlignment="1">
      <alignment horizontal="center" vertical="center"/>
    </xf>
    <xf numFmtId="0" fontId="9" fillId="0" borderId="42" xfId="0" applyFont="1" applyBorder="1" applyAlignment="1">
      <alignment horizontal="center" vertical="center"/>
    </xf>
    <xf numFmtId="0" fontId="9" fillId="0" borderId="42" xfId="0" applyFont="1" applyBorder="1" applyAlignment="1">
      <alignment horizontal="center" vertical="center" wrapText="1"/>
    </xf>
    <xf numFmtId="10" fontId="9" fillId="0" borderId="42" xfId="1" applyNumberFormat="1" applyFont="1" applyFill="1" applyBorder="1" applyAlignment="1">
      <alignment horizontal="right" vertical="center"/>
    </xf>
    <xf numFmtId="10" fontId="9" fillId="0" borderId="42" xfId="1" applyNumberFormat="1" applyFont="1" applyFill="1" applyBorder="1" applyAlignment="1">
      <alignment horizontal="right" vertical="center" wrapText="1"/>
    </xf>
    <xf numFmtId="0" fontId="101" fillId="0" borderId="42" xfId="0" applyFont="1" applyBorder="1" applyAlignment="1">
      <alignment wrapText="1"/>
    </xf>
    <xf numFmtId="10" fontId="9" fillId="4" borderId="42" xfId="1" applyNumberFormat="1" applyFont="1" applyFill="1" applyBorder="1" applyAlignment="1">
      <alignment horizontal="right" vertical="center"/>
    </xf>
    <xf numFmtId="176" fontId="9" fillId="0" borderId="42" xfId="1" applyFont="1" applyFill="1" applyBorder="1" applyAlignment="1">
      <alignment horizontal="right" vertical="center" wrapText="1"/>
    </xf>
    <xf numFmtId="185" fontId="9" fillId="0" borderId="42" xfId="1" applyNumberFormat="1" applyFont="1" applyFill="1" applyBorder="1" applyAlignment="1">
      <alignment horizontal="right" vertical="center" wrapText="1"/>
    </xf>
    <xf numFmtId="0" fontId="7" fillId="0" borderId="0" xfId="0" applyFont="1" applyAlignment="1">
      <alignment horizontal="right"/>
    </xf>
    <xf numFmtId="0" fontId="102" fillId="0" borderId="0" xfId="0" applyFont="1"/>
    <xf numFmtId="183" fontId="9" fillId="0" borderId="42" xfId="1" applyNumberFormat="1" applyFont="1" applyFill="1" applyBorder="1" applyAlignment="1">
      <alignment horizontal="right" vertical="center" wrapText="1"/>
    </xf>
    <xf numFmtId="10" fontId="9" fillId="4" borderId="42" xfId="1" applyNumberFormat="1" applyFont="1" applyFill="1" applyBorder="1" applyAlignment="1">
      <alignment horizontal="right" vertical="center" wrapText="1"/>
    </xf>
    <xf numFmtId="0" fontId="101" fillId="4" borderId="42" xfId="0" applyFont="1" applyFill="1" applyBorder="1" applyAlignment="1">
      <alignment wrapText="1"/>
    </xf>
    <xf numFmtId="177" fontId="9" fillId="0" borderId="43" xfId="0" applyNumberFormat="1" applyFont="1" applyBorder="1" applyAlignment="1">
      <alignment horizontal="center" vertical="center"/>
    </xf>
    <xf numFmtId="182" fontId="9" fillId="0" borderId="43" xfId="1" applyNumberFormat="1" applyFont="1" applyFill="1" applyBorder="1" applyAlignment="1">
      <alignment horizontal="center" vertical="center"/>
    </xf>
    <xf numFmtId="178" fontId="9" fillId="0" borderId="42" xfId="3" applyNumberFormat="1" applyFont="1" applyFill="1" applyBorder="1" applyAlignment="1">
      <alignment horizontal="right" vertical="center" wrapText="1"/>
    </xf>
    <xf numFmtId="10" fontId="9" fillId="0" borderId="42" xfId="3" applyNumberFormat="1" applyFont="1" applyFill="1" applyBorder="1" applyAlignment="1">
      <alignment horizontal="right" vertical="center" wrapText="1"/>
    </xf>
    <xf numFmtId="189" fontId="9" fillId="0" borderId="42" xfId="1" applyNumberFormat="1" applyFont="1" applyFill="1" applyBorder="1" applyAlignment="1">
      <alignment horizontal="right" vertical="center" wrapText="1"/>
    </xf>
    <xf numFmtId="0" fontId="7" fillId="4" borderId="0" xfId="0" applyFont="1" applyFill="1"/>
    <xf numFmtId="176" fontId="9" fillId="0" borderId="42" xfId="1" applyFont="1" applyFill="1" applyBorder="1" applyAlignment="1">
      <alignment horizontal="right" vertical="center"/>
    </xf>
    <xf numFmtId="0" fontId="7" fillId="4" borderId="0" xfId="0" applyFont="1" applyFill="1" applyAlignment="1">
      <alignment horizontal="right"/>
    </xf>
    <xf numFmtId="0" fontId="102" fillId="4" borderId="0" xfId="0" applyFont="1" applyFill="1"/>
    <xf numFmtId="177" fontId="56" fillId="0" borderId="42" xfId="0" applyNumberFormat="1" applyFont="1" applyFill="1" applyBorder="1" applyAlignment="1">
      <alignment horizontal="center" vertical="center"/>
    </xf>
    <xf numFmtId="182" fontId="56" fillId="0" borderId="42" xfId="1" applyNumberFormat="1" applyFont="1" applyFill="1" applyBorder="1" applyAlignment="1">
      <alignment horizontal="center" vertical="center"/>
    </xf>
    <xf numFmtId="20" fontId="56" fillId="0" borderId="42" xfId="0" applyNumberFormat="1" applyFont="1" applyFill="1" applyBorder="1" applyAlignment="1">
      <alignment horizontal="center" vertical="center"/>
    </xf>
    <xf numFmtId="0" fontId="56" fillId="0" borderId="42" xfId="0" applyFont="1" applyFill="1" applyBorder="1" applyAlignment="1">
      <alignment horizontal="center" vertical="center"/>
    </xf>
    <xf numFmtId="0" fontId="56" fillId="0" borderId="42" xfId="0" applyFont="1" applyFill="1" applyBorder="1" applyAlignment="1">
      <alignment horizontal="center" vertical="center" wrapText="1"/>
    </xf>
    <xf numFmtId="10" fontId="56" fillId="0" borderId="42" xfId="1" applyNumberFormat="1" applyFont="1" applyFill="1" applyBorder="1" applyAlignment="1">
      <alignment horizontal="right" vertical="center"/>
    </xf>
    <xf numFmtId="10" fontId="56" fillId="0" borderId="42" xfId="1" applyNumberFormat="1" applyFont="1" applyFill="1" applyBorder="1" applyAlignment="1">
      <alignment horizontal="right" vertical="center" wrapText="1"/>
    </xf>
    <xf numFmtId="0" fontId="103" fillId="0" borderId="42" xfId="0" applyFont="1" applyFill="1" applyBorder="1" applyAlignment="1">
      <alignment wrapText="1"/>
    </xf>
    <xf numFmtId="176" fontId="56" fillId="0" borderId="42" xfId="1" applyFont="1" applyFill="1" applyBorder="1" applyAlignment="1">
      <alignment horizontal="right" vertical="center" wrapText="1"/>
    </xf>
    <xf numFmtId="178" fontId="56" fillId="0" borderId="42" xfId="3" applyNumberFormat="1" applyFont="1" applyFill="1" applyBorder="1" applyAlignment="1">
      <alignment horizontal="right" vertical="center" wrapText="1"/>
    </xf>
    <xf numFmtId="183" fontId="56" fillId="0" borderId="42" xfId="1" applyNumberFormat="1" applyFont="1" applyFill="1" applyBorder="1" applyAlignment="1">
      <alignment horizontal="right" vertical="center" wrapText="1"/>
    </xf>
    <xf numFmtId="182" fontId="56" fillId="0" borderId="43" xfId="1" applyNumberFormat="1" applyFont="1" applyFill="1" applyBorder="1" applyAlignment="1">
      <alignment horizontal="center" vertical="center"/>
    </xf>
    <xf numFmtId="0" fontId="104" fillId="0" borderId="0" xfId="0" applyFont="1" applyFill="1" applyAlignment="1"/>
    <xf numFmtId="177" fontId="56" fillId="4" borderId="42" xfId="0" applyNumberFormat="1" applyFont="1" applyFill="1" applyBorder="1" applyAlignment="1">
      <alignment horizontal="center" vertical="center"/>
    </xf>
    <xf numFmtId="182" fontId="56" fillId="4" borderId="43" xfId="1" applyNumberFormat="1" applyFont="1" applyFill="1" applyBorder="1" applyAlignment="1">
      <alignment horizontal="center" vertical="center"/>
    </xf>
    <xf numFmtId="20" fontId="56" fillId="4" borderId="42" xfId="0" applyNumberFormat="1" applyFont="1" applyFill="1" applyBorder="1" applyAlignment="1">
      <alignment horizontal="center" vertical="center"/>
    </xf>
    <xf numFmtId="0" fontId="56" fillId="4" borderId="42" xfId="0" applyFont="1" applyFill="1" applyBorder="1" applyAlignment="1">
      <alignment horizontal="center" vertical="center"/>
    </xf>
    <xf numFmtId="0" fontId="56" fillId="4" borderId="42" xfId="0" applyFont="1" applyFill="1" applyBorder="1" applyAlignment="1">
      <alignment horizontal="center" vertical="center" wrapText="1"/>
    </xf>
    <xf numFmtId="10" fontId="56" fillId="4" borderId="42" xfId="1" applyNumberFormat="1" applyFont="1" applyFill="1" applyBorder="1" applyAlignment="1">
      <alignment horizontal="right" vertical="center"/>
    </xf>
    <xf numFmtId="0" fontId="104" fillId="0" borderId="0" xfId="0" applyFont="1" applyFill="1" applyAlignment="1">
      <alignment horizontal="right"/>
    </xf>
    <xf numFmtId="0" fontId="105" fillId="0" borderId="0" xfId="0" applyFont="1" applyFill="1" applyAlignment="1"/>
    <xf numFmtId="10" fontId="56" fillId="4" borderId="42" xfId="1" applyNumberFormat="1" applyFont="1" applyFill="1" applyBorder="1" applyAlignment="1">
      <alignment horizontal="right" vertical="center" wrapText="1"/>
    </xf>
    <xf numFmtId="0" fontId="103" fillId="4" borderId="42" xfId="0" applyFont="1" applyFill="1" applyBorder="1" applyAlignment="1">
      <alignment wrapText="1"/>
    </xf>
    <xf numFmtId="0" fontId="0" fillId="0" borderId="42" xfId="0" applyBorder="1" applyAlignment="1" quotePrefix="1">
      <alignment horizontal="center" vertical="center"/>
    </xf>
    <xf numFmtId="0" fontId="0" fillId="0" borderId="42" xfId="0" applyBorder="1" applyAlignment="1" quotePrefix="1">
      <alignment horizontal="right"/>
    </xf>
    <xf numFmtId="176" fontId="0" fillId="0" borderId="42" xfId="1" applyFont="1" applyBorder="1" applyAlignment="1" quotePrefix="1">
      <alignment horizontal="right"/>
    </xf>
    <xf numFmtId="0" fontId="93" fillId="0" borderId="42" xfId="0" applyFont="1" applyBorder="1" applyAlignment="1" quotePrefix="1">
      <alignment horizontal="left" vertical="center" wrapText="1"/>
    </xf>
    <xf numFmtId="0" fontId="95" fillId="0" borderId="42" xfId="0" applyFont="1" applyBorder="1" applyAlignment="1" quotePrefix="1">
      <alignment wrapText="1"/>
    </xf>
    <xf numFmtId="0" fontId="92" fillId="0" borderId="42" xfId="3" applyNumberFormat="1" applyFont="1" applyBorder="1" applyAlignment="1" quotePrefix="1">
      <alignment horizontal="center" vertical="center"/>
    </xf>
    <xf numFmtId="10" fontId="92" fillId="0" borderId="42" xfId="3" applyNumberFormat="1" applyFont="1" applyBorder="1" applyAlignment="1" quotePrefix="1">
      <alignment horizontal="right" vertical="center"/>
    </xf>
    <xf numFmtId="0" fontId="93" fillId="0" borderId="42" xfId="0" applyFont="1" applyBorder="1" applyAlignment="1" quotePrefix="1">
      <alignment wrapText="1"/>
    </xf>
    <xf numFmtId="10" fontId="94" fillId="0" borderId="49" xfId="0" applyNumberFormat="1" applyFont="1" applyBorder="1" applyAlignment="1" quotePrefix="1">
      <alignment horizontal="right" vertical="center"/>
    </xf>
    <xf numFmtId="0" fontId="100" fillId="0" borderId="42" xfId="0" applyFont="1" applyBorder="1" applyAlignment="1" quotePrefix="1">
      <alignment wrapText="1"/>
    </xf>
    <xf numFmtId="176" fontId="92" fillId="0" borderId="42" xfId="1" applyFont="1" applyBorder="1" applyAlignment="1" quotePrefix="1">
      <alignment horizontal="right" vertical="center"/>
    </xf>
    <xf numFmtId="10" fontId="92" fillId="0" borderId="42" xfId="1" applyNumberFormat="1" applyFont="1" applyBorder="1" applyAlignment="1" quotePrefix="1">
      <alignment horizontal="right" vertical="center"/>
    </xf>
    <xf numFmtId="10" fontId="92" fillId="0" borderId="42" xfId="1" applyNumberFormat="1" applyFont="1" applyBorder="1" applyAlignment="1" quotePrefix="1">
      <alignment horizontal="right" vertical="center" wrapText="1"/>
    </xf>
    <xf numFmtId="0" fontId="92" fillId="0" borderId="42" xfId="0" applyFont="1" applyBorder="1" applyAlignment="1" quotePrefix="1">
      <alignment horizontal="center" vertical="center"/>
    </xf>
    <xf numFmtId="183" fontId="92" fillId="0" borderId="42" xfId="1" applyNumberFormat="1" applyFont="1" applyBorder="1" applyAlignment="1" quotePrefix="1">
      <alignment horizontal="right" vertical="center"/>
    </xf>
    <xf numFmtId="176" fontId="92" fillId="0" borderId="42" xfId="1" applyFont="1" applyBorder="1" applyAlignment="1" quotePrefix="1">
      <alignment horizontal="right" vertical="center" wrapText="1"/>
    </xf>
    <xf numFmtId="0" fontId="93" fillId="0" borderId="42" xfId="0" applyFont="1" applyBorder="1" applyAlignment="1" quotePrefix="1">
      <alignment vertical="center" wrapText="1"/>
    </xf>
    <xf numFmtId="10" fontId="92" fillId="0" borderId="42" xfId="1" applyNumberFormat="1" applyFont="1" applyFill="1" applyBorder="1" applyAlignment="1" quotePrefix="1">
      <alignment horizontal="right" vertical="center" wrapText="1"/>
    </xf>
    <xf numFmtId="0" fontId="101" fillId="0" borderId="42" xfId="0" applyFont="1" applyBorder="1" applyAlignment="1" quotePrefix="1">
      <alignment wrapText="1"/>
    </xf>
    <xf numFmtId="10" fontId="9" fillId="0" borderId="42" xfId="1" applyNumberFormat="1" applyFont="1" applyFill="1" applyBorder="1" applyAlignment="1" quotePrefix="1">
      <alignment horizontal="right" vertical="center" wrapText="1"/>
    </xf>
    <xf numFmtId="0" fontId="101" fillId="4" borderId="42" xfId="0" applyFont="1" applyFill="1" applyBorder="1" applyAlignment="1" quotePrefix="1">
      <alignment wrapText="1"/>
    </xf>
    <xf numFmtId="183" fontId="9" fillId="0" borderId="42" xfId="1" applyNumberFormat="1" applyFont="1" applyFill="1" applyBorder="1" applyAlignment="1" quotePrefix="1">
      <alignment horizontal="right" vertical="center" wrapText="1"/>
    </xf>
    <xf numFmtId="189" fontId="9" fillId="0" borderId="42" xfId="1" applyNumberFormat="1" applyFont="1" applyFill="1" applyBorder="1" applyAlignment="1" quotePrefix="1">
      <alignment horizontal="right" vertical="center" wrapText="1"/>
    </xf>
    <xf numFmtId="176" fontId="9" fillId="0" borderId="42" xfId="1" applyFont="1" applyFill="1" applyBorder="1" applyAlignment="1" quotePrefix="1">
      <alignment horizontal="right" vertical="center"/>
    </xf>
    <xf numFmtId="176" fontId="9" fillId="0" borderId="42" xfId="1" applyFont="1" applyFill="1" applyBorder="1" applyAlignment="1" quotePrefix="1">
      <alignment horizontal="right" vertical="center" wrapText="1"/>
    </xf>
    <xf numFmtId="0" fontId="103" fillId="0" borderId="42" xfId="0" applyFont="1" applyFill="1" applyBorder="1" applyAlignment="1" quotePrefix="1">
      <alignment wrapText="1"/>
    </xf>
    <xf numFmtId="176" fontId="56" fillId="0" borderId="42" xfId="1" applyFont="1" applyFill="1" applyBorder="1" applyAlignment="1" quotePrefix="1">
      <alignment horizontal="right" vertical="center" wrapText="1"/>
    </xf>
    <xf numFmtId="0" fontId="103" fillId="4" borderId="42" xfId="0" applyFont="1" applyFill="1" applyBorder="1" applyAlignment="1" quotePrefix="1">
      <alignment wrapText="1"/>
    </xf>
    <xf numFmtId="0" fontId="6" fillId="0" borderId="30" xfId="0" applyFont="1" applyBorder="1" applyAlignment="1" quotePrefix="1">
      <alignment horizontal="center" vertical="center" wrapText="1" readingOrder="1"/>
    </xf>
    <xf numFmtId="176" fontId="19" fillId="0" borderId="21" xfId="1" applyFont="1" applyBorder="1" applyAlignment="1" quotePrefix="1">
      <alignment horizontal="right" vertical="center" wrapText="1" readingOrder="1"/>
    </xf>
    <xf numFmtId="0" fontId="6" fillId="0" borderId="26" xfId="0" applyFont="1" applyBorder="1" applyAlignment="1" quotePrefix="1">
      <alignment horizontal="center" vertical="center" wrapText="1" readingOrder="1"/>
    </xf>
    <xf numFmtId="178" fontId="19" fillId="0" borderId="21" xfId="3" applyNumberFormat="1" applyFont="1" applyBorder="1" applyAlignment="1" quotePrefix="1">
      <alignment horizontal="right" vertical="center" wrapText="1" readingOrder="1"/>
    </xf>
    <xf numFmtId="183" fontId="19" fillId="0" borderId="21" xfId="1" applyNumberFormat="1" applyFont="1" applyBorder="1" applyAlignment="1" quotePrefix="1">
      <alignment horizontal="right" vertical="center" wrapText="1" readingOrder="1"/>
    </xf>
    <xf numFmtId="176" fontId="19" fillId="0" borderId="57" xfId="1" applyFont="1" applyBorder="1" applyAlignment="1" quotePrefix="1">
      <alignment horizontal="right" vertical="center" wrapText="1" readingOrder="1"/>
    </xf>
    <xf numFmtId="10" fontId="19" fillId="0" borderId="21" xfId="3" applyNumberFormat="1" applyFont="1" applyBorder="1" applyAlignment="1" quotePrefix="1">
      <alignment horizontal="right" vertical="center" wrapText="1" readingOrder="1"/>
    </xf>
    <xf numFmtId="185" fontId="19" fillId="0" borderId="21" xfId="3" applyNumberFormat="1" applyFont="1" applyBorder="1" applyAlignment="1" quotePrefix="1">
      <alignment horizontal="right" vertical="center" wrapText="1" readingOrder="1"/>
    </xf>
    <xf numFmtId="0" fontId="6" fillId="0" borderId="30" xfId="0" applyFont="1" applyFill="1" applyBorder="1" applyAlignment="1" quotePrefix="1">
      <alignment horizontal="center" vertical="center" wrapText="1" readingOrder="1"/>
    </xf>
    <xf numFmtId="178" fontId="19" fillId="0" borderId="21" xfId="3" applyNumberFormat="1" applyFont="1" applyFill="1" applyBorder="1" applyAlignment="1" quotePrefix="1">
      <alignment horizontal="right" vertical="center" wrapText="1" readingOrder="1"/>
    </xf>
    <xf numFmtId="185" fontId="19" fillId="0" borderId="21" xfId="3" applyNumberFormat="1" applyFont="1" applyFill="1" applyBorder="1" applyAlignment="1" quotePrefix="1">
      <alignment horizontal="right" vertical="center" wrapText="1" readingOrder="1"/>
    </xf>
    <xf numFmtId="183" fontId="19" fillId="0" borderId="21" xfId="1" applyNumberFormat="1" applyFont="1" applyFill="1" applyBorder="1" applyAlignment="1" quotePrefix="1">
      <alignment horizontal="right" vertical="center" wrapText="1" readingOrder="1"/>
    </xf>
    <xf numFmtId="178" fontId="19" fillId="0" borderId="40" xfId="3" applyNumberFormat="1" applyFont="1" applyFill="1" applyBorder="1" applyAlignment="1" quotePrefix="1">
      <alignment horizontal="right" vertical="center" wrapText="1" readingOrder="1"/>
    </xf>
    <xf numFmtId="176" fontId="19" fillId="0" borderId="21" xfId="1" applyFont="1" applyFill="1" applyBorder="1" applyAlignment="1" quotePrefix="1">
      <alignment horizontal="right" vertical="center" wrapText="1" readingOrder="1"/>
    </xf>
    <xf numFmtId="0" fontId="6" fillId="0" borderId="30" xfId="0" applyFont="1" applyFill="1" applyBorder="1" applyAlignment="1" quotePrefix="1">
      <alignment horizontal="center" vertical="center" wrapText="1" readingOrder="1"/>
    </xf>
    <xf numFmtId="10" fontId="19" fillId="0" borderId="21" xfId="3" applyNumberFormat="1" applyFont="1" applyFill="1" applyBorder="1" applyAlignment="1" quotePrefix="1">
      <alignment horizontal="right" vertical="center" wrapText="1" readingOrder="1"/>
    </xf>
    <xf numFmtId="183" fontId="19" fillId="0" borderId="40" xfId="1" applyNumberFormat="1" applyFont="1" applyFill="1" applyBorder="1" applyAlignment="1" quotePrefix="1">
      <alignment horizontal="right" vertical="center" wrapText="1" readingOrder="1"/>
    </xf>
    <xf numFmtId="10" fontId="19" fillId="0" borderId="21" xfId="3" applyNumberFormat="1" applyFont="1" applyFill="1" applyBorder="1" applyAlignment="1" quotePrefix="1">
      <alignment horizontal="right" vertical="center" wrapText="1" indent="2" readingOrder="1"/>
    </xf>
    <xf numFmtId="176" fontId="19" fillId="0" borderId="21" xfId="1" applyFont="1" applyFill="1" applyBorder="1" applyAlignment="1" quotePrefix="1">
      <alignment horizontal="right" vertical="center" wrapText="1" indent="2" readingOrder="1"/>
    </xf>
    <xf numFmtId="185" fontId="19" fillId="0" borderId="21" xfId="3" applyNumberFormat="1" applyFont="1" applyFill="1" applyBorder="1" applyAlignment="1" quotePrefix="1">
      <alignment horizontal="right" vertical="center" wrapText="1" indent="2" readingOrder="1"/>
    </xf>
    <xf numFmtId="178" fontId="19" fillId="0" borderId="21" xfId="3" applyNumberFormat="1" applyFont="1" applyFill="1" applyBorder="1" applyAlignment="1" quotePrefix="1">
      <alignment horizontal="right" vertical="center" wrapText="1" indent="2" readingOrder="1"/>
    </xf>
    <xf numFmtId="183" fontId="19" fillId="0" borderId="21" xfId="1" applyNumberFormat="1" applyFont="1" applyFill="1" applyBorder="1" applyAlignment="1" quotePrefix="1">
      <alignment horizontal="right" vertical="center" wrapText="1" indent="2" readingOrder="1"/>
    </xf>
    <xf numFmtId="183" fontId="19" fillId="0" borderId="40" xfId="1" applyNumberFormat="1" applyFont="1" applyFill="1" applyBorder="1" applyAlignment="1" quotePrefix="1">
      <alignment horizontal="right" vertical="center" wrapText="1" indent="2" readingOrder="1"/>
    </xf>
    <xf numFmtId="178" fontId="19" fillId="0" borderId="40" xfId="3" applyNumberFormat="1" applyFont="1" applyFill="1" applyBorder="1" applyAlignment="1" quotePrefix="1">
      <alignment horizontal="right" vertical="center" wrapText="1" indent="2" readingOrder="1"/>
    </xf>
    <xf numFmtId="176" fontId="19" fillId="0" borderId="40" xfId="1" applyFont="1" applyFill="1" applyBorder="1" applyAlignment="1" quotePrefix="1">
      <alignment horizontal="right" vertical="center" wrapText="1" indent="2" readingOrder="1"/>
    </xf>
    <xf numFmtId="10" fontId="19" fillId="0" borderId="21" xfId="1" applyNumberFormat="1" applyFont="1" applyFill="1" applyBorder="1" applyAlignment="1" quotePrefix="1">
      <alignment horizontal="right" vertical="center" wrapText="1" indent="2" readingOrder="1"/>
    </xf>
    <xf numFmtId="0" fontId="59" fillId="0" borderId="30" xfId="0" applyFont="1" applyFill="1" applyBorder="1" applyAlignment="1" quotePrefix="1">
      <alignment horizontal="center" vertical="center" wrapText="1" readingOrder="1"/>
    </xf>
    <xf numFmtId="183" fontId="19" fillId="0" borderId="94" xfId="1" applyNumberFormat="1" applyFont="1" applyFill="1" applyBorder="1" applyAlignment="1" quotePrefix="1">
      <alignment horizontal="right" vertical="center" wrapText="1" indent="2" readingOrder="1"/>
    </xf>
    <xf numFmtId="183" fontId="19" fillId="0" borderId="78" xfId="1" applyNumberFormat="1" applyFont="1" applyFill="1" applyBorder="1" applyAlignment="1" quotePrefix="1">
      <alignment horizontal="right" vertical="center" wrapText="1" indent="2" readingOrder="1"/>
    </xf>
    <xf numFmtId="10" fontId="19" fillId="0" borderId="40" xfId="1" applyNumberFormat="1" applyFont="1" applyFill="1" applyBorder="1" applyAlignment="1" quotePrefix="1">
      <alignment horizontal="right" vertical="center" wrapText="1" indent="2" readingOrder="1"/>
    </xf>
    <xf numFmtId="176" fontId="5" fillId="0" borderId="21" xfId="1" applyFont="1" applyFill="1" applyBorder="1" applyAlignment="1" quotePrefix="1">
      <alignment horizontal="right" vertical="center" wrapText="1" indent="2" readingOrder="1"/>
    </xf>
    <xf numFmtId="178" fontId="5" fillId="0" borderId="21" xfId="3" applyNumberFormat="1" applyFont="1" applyFill="1" applyBorder="1" applyAlignment="1" quotePrefix="1">
      <alignment horizontal="right" vertical="center" wrapText="1" indent="2" readingOrder="1"/>
    </xf>
    <xf numFmtId="183" fontId="5" fillId="0" borderId="21" xfId="1" applyNumberFormat="1" applyFont="1" applyFill="1" applyBorder="1" applyAlignment="1" quotePrefix="1">
      <alignment horizontal="right" vertical="center" wrapText="1" indent="2" readingOrder="1"/>
    </xf>
    <xf numFmtId="10" fontId="5" fillId="0" borderId="21" xfId="3" applyNumberFormat="1" applyFont="1" applyFill="1" applyBorder="1" applyAlignment="1" quotePrefix="1">
      <alignment horizontal="right" vertical="center" wrapText="1" indent="2" readingOrder="1"/>
    </xf>
    <xf numFmtId="10" fontId="5" fillId="0" borderId="21" xfId="1" applyNumberFormat="1" applyFont="1" applyFill="1" applyBorder="1" applyAlignment="1" quotePrefix="1">
      <alignment horizontal="right" vertical="center" wrapText="1" indent="2" readingOrder="1"/>
    </xf>
    <xf numFmtId="10" fontId="5" fillId="0" borderId="40" xfId="1" applyNumberFormat="1" applyFont="1" applyFill="1" applyBorder="1" applyAlignment="1" quotePrefix="1">
      <alignment horizontal="right" vertical="center" wrapText="1" indent="2" readingOrder="1"/>
    </xf>
    <xf numFmtId="183" fontId="5" fillId="0" borderId="40" xfId="1" applyNumberFormat="1" applyFont="1" applyFill="1" applyBorder="1" applyAlignment="1" quotePrefix="1">
      <alignment horizontal="right" vertical="center" wrapText="1" indent="2" readingOrder="1"/>
    </xf>
    <xf numFmtId="185" fontId="5" fillId="0" borderId="21" xfId="3" applyNumberFormat="1" applyFont="1" applyFill="1" applyBorder="1" applyAlignment="1" quotePrefix="1">
      <alignment horizontal="right" vertical="center" wrapText="1" indent="2" readingOrder="1"/>
    </xf>
    <xf numFmtId="183" fontId="5" fillId="0" borderId="21" xfId="1" applyNumberFormat="1" applyFont="1" applyFill="1" applyBorder="1" applyAlignment="1" quotePrefix="1">
      <alignment horizontal="right" vertical="center" wrapText="1" indent="2" readingOrder="1"/>
    </xf>
    <xf numFmtId="0" fontId="6" fillId="0" borderId="26" xfId="0" applyFont="1" applyFill="1" applyBorder="1" applyAlignment="1" quotePrefix="1">
      <alignment horizontal="center" vertical="center" wrapText="1" readingOrder="1"/>
    </xf>
    <xf numFmtId="9" fontId="5" fillId="0" borderId="21" xfId="3" applyFont="1" applyFill="1" applyBorder="1" applyAlignment="1" quotePrefix="1">
      <alignment horizontal="right" vertical="center" wrapText="1" indent="2" readingOrder="1"/>
    </xf>
    <xf numFmtId="10" fontId="5" fillId="0" borderId="21" xfId="3" applyNumberFormat="1" applyFont="1" applyFill="1" applyBorder="1" applyAlignment="1" quotePrefix="1">
      <alignment horizontal="right" vertical="center" wrapText="1" indent="2" readingOrder="1"/>
    </xf>
    <xf numFmtId="0" fontId="6" fillId="0" borderId="26" xfId="0" applyFont="1" applyFill="1" applyBorder="1" applyAlignment="1" quotePrefix="1">
      <alignment horizontal="center" vertical="center" wrapText="1" readingOrder="1"/>
    </xf>
    <xf numFmtId="187" fontId="5" fillId="0" borderId="21" xfId="3" applyNumberFormat="1" applyFont="1" applyFill="1" applyBorder="1" applyAlignment="1" quotePrefix="1">
      <alignment horizontal="right" vertical="center" wrapText="1" indent="2" readingOrder="1"/>
    </xf>
    <xf numFmtId="178" fontId="5" fillId="0" borderId="21" xfId="1" applyNumberFormat="1" applyFont="1" applyFill="1" applyBorder="1" applyAlignment="1" quotePrefix="1">
      <alignment horizontal="right" vertical="center" wrapText="1" indent="2" readingOrder="1"/>
    </xf>
    <xf numFmtId="10" fontId="6" fillId="0" borderId="26" xfId="0" applyNumberFormat="1" applyFont="1" applyFill="1" applyBorder="1" applyAlignment="1" quotePrefix="1">
      <alignment horizontal="center" vertical="center" wrapText="1" readingOrder="1"/>
    </xf>
    <xf numFmtId="10" fontId="5" fillId="0" borderId="21" xfId="1" applyNumberFormat="1" applyFont="1" applyFill="1" applyBorder="1" applyAlignment="1" quotePrefix="1">
      <alignment horizontal="right" vertical="center" wrapText="1" indent="2" readingOrder="1"/>
    </xf>
    <xf numFmtId="9" fontId="5" fillId="0" borderId="21" xfId="1" applyNumberFormat="1" applyFont="1" applyFill="1" applyBorder="1" applyAlignment="1" quotePrefix="1">
      <alignment horizontal="right" vertical="center" wrapText="1" indent="2" readingOrder="1"/>
    </xf>
    <xf numFmtId="10" fontId="13" fillId="0" borderId="21" xfId="3" applyNumberFormat="1" applyFont="1" applyFill="1" applyBorder="1" applyAlignment="1" quotePrefix="1">
      <alignment horizontal="right" vertical="center" wrapText="1" indent="2" readingOrder="1"/>
    </xf>
    <xf numFmtId="0" fontId="87" fillId="0" borderId="30" xfId="0" applyFont="1" applyFill="1" applyBorder="1" applyAlignment="1" quotePrefix="1">
      <alignment horizontal="center" vertical="center" wrapText="1" readingOrder="1"/>
    </xf>
    <xf numFmtId="10" fontId="86" fillId="0" borderId="21" xfId="3" applyNumberFormat="1" applyFont="1" applyFill="1" applyBorder="1" applyAlignment="1" quotePrefix="1">
      <alignment horizontal="right" vertical="center" wrapText="1" indent="2" readingOrder="1"/>
    </xf>
    <xf numFmtId="10" fontId="89" fillId="0" borderId="21" xfId="1" applyNumberFormat="1" applyFont="1" applyFill="1" applyBorder="1" applyAlignment="1" quotePrefix="1">
      <alignment horizontal="right" vertical="center" wrapText="1" indent="2" readingOrder="1"/>
    </xf>
    <xf numFmtId="0" fontId="87" fillId="0" borderId="26" xfId="0" applyFont="1" applyFill="1" applyBorder="1" applyAlignment="1" quotePrefix="1">
      <alignment horizontal="center" vertical="center" wrapText="1" readingOrder="1"/>
    </xf>
    <xf numFmtId="176" fontId="89" fillId="0" borderId="21" xfId="1" applyFont="1" applyFill="1" applyBorder="1" applyAlignment="1" quotePrefix="1">
      <alignment horizontal="right" vertical="center" wrapText="1" indent="2" readingOrder="1"/>
    </xf>
    <xf numFmtId="178" fontId="5" fillId="0" borderId="21" xfId="3" applyNumberFormat="1" applyFont="1" applyBorder="1" applyAlignment="1" quotePrefix="1">
      <alignment horizontal="right" vertical="center" wrapText="1" readingOrder="1"/>
    </xf>
    <xf numFmtId="176" fontId="5" fillId="0" borderId="21" xfId="1" applyFont="1" applyBorder="1" applyAlignment="1" quotePrefix="1">
      <alignment horizontal="right" vertical="center" wrapText="1" readingOrder="1"/>
    </xf>
    <xf numFmtId="183" fontId="5" fillId="0" borderId="21" xfId="1" applyNumberFormat="1" applyFont="1" applyBorder="1" applyAlignment="1" quotePrefix="1">
      <alignment horizontal="right" vertical="center" wrapText="1" readingOrder="1"/>
    </xf>
    <xf numFmtId="178" fontId="5" fillId="0" borderId="40" xfId="3" applyNumberFormat="1" applyFont="1" applyBorder="1" applyAlignment="1" quotePrefix="1">
      <alignment horizontal="right" vertical="center" wrapText="1" readingOrder="1"/>
    </xf>
    <xf numFmtId="0" fontId="5" fillId="0" borderId="45" xfId="0" applyFont="1" applyBorder="1" applyAlignment="1" quotePrefix="1">
      <alignment horizontal="left" vertical="center" wrapText="1" indent="5" readingOrder="1"/>
    </xf>
    <xf numFmtId="176" fontId="5" fillId="0" borderId="42" xfId="1" applyFont="1" applyBorder="1" applyAlignment="1" quotePrefix="1">
      <alignment horizontal="right" vertical="center" wrapText="1" readingOrder="1"/>
    </xf>
    <xf numFmtId="178" fontId="5" fillId="0" borderId="42" xfId="3" applyNumberFormat="1" applyFont="1" applyBorder="1" applyAlignment="1" quotePrefix="1">
      <alignment horizontal="right" vertical="center" wrapText="1" readingOrder="1"/>
    </xf>
    <xf numFmtId="178" fontId="5" fillId="0" borderId="42" xfId="3" applyNumberFormat="1" applyFont="1" applyFill="1" applyBorder="1" applyAlignment="1" quotePrefix="1">
      <alignment horizontal="right" vertical="center" wrapText="1" readingOrder="1"/>
    </xf>
    <xf numFmtId="183" fontId="5" fillId="0" borderId="42" xfId="1" applyNumberFormat="1" applyFont="1" applyBorder="1" applyAlignment="1" quotePrefix="1">
      <alignment horizontal="right" vertical="center" wrapText="1" readingOrder="1"/>
    </xf>
    <xf numFmtId="10" fontId="5" fillId="0" borderId="42" xfId="3" applyNumberFormat="1" applyFont="1" applyBorder="1" applyAlignment="1" quotePrefix="1">
      <alignment horizontal="right" vertical="center" wrapText="1" readingOrder="1"/>
    </xf>
    <xf numFmtId="185" fontId="5" fillId="0" borderId="42" xfId="3" applyNumberFormat="1" applyFont="1" applyBorder="1" applyAlignment="1" quotePrefix="1">
      <alignment horizontal="right" vertical="center" wrapText="1" readingOrder="1"/>
    </xf>
    <xf numFmtId="0" fontId="12" fillId="0" borderId="45" xfId="0" applyFont="1" applyBorder="1" applyAlignment="1" quotePrefix="1">
      <alignment horizontal="left" vertical="center" wrapText="1" indent="5" readingOrder="1"/>
    </xf>
    <xf numFmtId="10" fontId="5" fillId="0" borderId="21" xfId="3" applyNumberFormat="1" applyFont="1" applyBorder="1" applyAlignment="1" quotePrefix="1">
      <alignment horizontal="right" vertical="center" wrapText="1" readingOrder="1"/>
    </xf>
    <xf numFmtId="176" fontId="5" fillId="0" borderId="21" xfId="1" applyFont="1" applyFill="1" applyBorder="1" applyAlignment="1" quotePrefix="1">
      <alignment horizontal="right" vertical="center" wrapText="1" readingOrder="1"/>
    </xf>
    <xf numFmtId="185" fontId="5" fillId="0" borderId="21" xfId="3" applyNumberFormat="1" applyFont="1" applyBorder="1" applyAlignment="1" quotePrefix="1">
      <alignment horizontal="right" vertical="center" wrapText="1" readingOrder="1"/>
    </xf>
    <xf numFmtId="178" fontId="5" fillId="0" borderId="21" xfId="3" applyNumberFormat="1" applyFont="1" applyFill="1" applyBorder="1" applyAlignment="1" quotePrefix="1">
      <alignment horizontal="right" vertical="center" wrapText="1" readingOrder="1"/>
    </xf>
    <xf numFmtId="183" fontId="5" fillId="0" borderId="40" xfId="1" applyNumberFormat="1" applyFont="1" applyBorder="1" applyAlignment="1" quotePrefix="1">
      <alignment horizontal="right" vertical="center" wrapText="1" readingOrder="1"/>
    </xf>
    <xf numFmtId="10" fontId="5" fillId="0" borderId="40" xfId="3" applyNumberFormat="1" applyFont="1" applyBorder="1" applyAlignment="1" quotePrefix="1">
      <alignment horizontal="right" vertical="center" wrapText="1" readingOrder="1"/>
    </xf>
    <xf numFmtId="183" fontId="5" fillId="0" borderId="21" xfId="1" applyNumberFormat="1" applyFont="1" applyBorder="1" applyAlignment="1" quotePrefix="1">
      <alignment horizontal="right" vertical="center" wrapText="1" indent="2" readingOrder="1"/>
    </xf>
    <xf numFmtId="176" fontId="5" fillId="0" borderId="40" xfId="1" applyFont="1" applyBorder="1" applyAlignment="1" quotePrefix="1">
      <alignment horizontal="right" vertical="center" wrapText="1" readingOrder="1"/>
    </xf>
    <xf numFmtId="0" fontId="19" fillId="0" borderId="38" xfId="0" applyFont="1" applyBorder="1" applyAlignment="1" quotePrefix="1">
      <alignment horizontal="left" vertical="center" wrapText="1" indent="5" readingOrder="1"/>
    </xf>
    <xf numFmtId="183" fontId="19" fillId="0" borderId="21" xfId="1" applyNumberFormat="1" applyFont="1" applyBorder="1" applyAlignment="1" quotePrefix="1">
      <alignment horizontal="right" vertical="center" wrapText="1" indent="2" readingOrder="1"/>
    </xf>
    <xf numFmtId="0" fontId="24" fillId="0" borderId="38" xfId="0" applyFont="1" applyBorder="1" applyAlignment="1" quotePrefix="1">
      <alignment horizontal="left" vertical="center" wrapText="1" indent="5" readingOrder="1"/>
    </xf>
    <xf numFmtId="176" fontId="24" fillId="0" borderId="21" xfId="1" applyFont="1" applyBorder="1" applyAlignment="1" quotePrefix="1">
      <alignment horizontal="right" vertical="center" wrapText="1" readingOrder="1"/>
    </xf>
    <xf numFmtId="176" fontId="24" fillId="0" borderId="40" xfId="1" applyFont="1" applyBorder="1" applyAlignment="1" quotePrefix="1">
      <alignment horizontal="right" vertical="center" wrapText="1" readingOrder="1"/>
    </xf>
    <xf numFmtId="178" fontId="19" fillId="0" borderId="40" xfId="3" applyNumberFormat="1" applyFont="1" applyBorder="1" applyAlignment="1" quotePrefix="1">
      <alignment horizontal="right" vertical="center" wrapText="1" readingOrder="1"/>
    </xf>
    <xf numFmtId="10" fontId="19" fillId="0" borderId="40" xfId="3" applyNumberFormat="1" applyFont="1" applyBorder="1" applyAlignment="1" quotePrefix="1">
      <alignment horizontal="right" vertical="center" wrapText="1" readingOrder="1"/>
    </xf>
    <xf numFmtId="0" fontId="20" fillId="0" borderId="38" xfId="0" applyFont="1" applyBorder="1" applyAlignment="1" quotePrefix="1">
      <alignment horizontal="left" vertical="center" wrapText="1" indent="5" readingOrder="1"/>
    </xf>
    <xf numFmtId="183" fontId="19" fillId="0" borderId="40" xfId="1" applyNumberFormat="1" applyFont="1" applyBorder="1" applyAlignment="1" quotePrefix="1">
      <alignment horizontal="right" vertical="center" wrapText="1" readingOrder="1"/>
    </xf>
    <xf numFmtId="0" fontId="12" fillId="0" borderId="38" xfId="0" applyFont="1" applyBorder="1" applyAlignment="1" quotePrefix="1">
      <alignment horizontal="left" vertical="center" wrapText="1" indent="5" readingOrder="1"/>
    </xf>
    <xf numFmtId="178" fontId="19" fillId="0" borderId="21" xfId="3" applyNumberFormat="1" applyFont="1" applyBorder="1" applyAlignment="1" quotePrefix="1">
      <alignment horizontal="right" vertical="center" wrapText="1" indent="2" readingOrder="1"/>
    </xf>
    <xf numFmtId="10" fontId="19" fillId="0" borderId="21" xfId="3" applyNumberFormat="1" applyFont="1" applyBorder="1" applyAlignment="1" quotePrefix="1">
      <alignment horizontal="right" vertical="center" wrapText="1" indent="2" readingOrder="1"/>
    </xf>
    <xf numFmtId="176" fontId="19" fillId="0" borderId="21" xfId="3" applyNumberFormat="1" applyFont="1" applyBorder="1" applyAlignment="1" quotePrefix="1">
      <alignment horizontal="right" vertical="center" wrapText="1" readingOrder="1"/>
    </xf>
    <xf numFmtId="176" fontId="19" fillId="0" borderId="40" xfId="3" applyNumberFormat="1" applyFont="1" applyBorder="1" applyAlignment="1" quotePrefix="1">
      <alignment horizontal="right" vertical="center" wrapText="1" readingOrder="1"/>
    </xf>
    <xf numFmtId="176" fontId="19" fillId="0" borderId="21" xfId="1" applyFont="1" applyBorder="1" applyAlignment="1" quotePrefix="1">
      <alignment horizontal="right" vertical="center" wrapText="1" indent="2" readingOrder="1"/>
    </xf>
    <xf numFmtId="176" fontId="19" fillId="0" borderId="40" xfId="1" applyFont="1" applyBorder="1" applyAlignment="1" quotePrefix="1">
      <alignment horizontal="right" vertical="center" wrapText="1" indent="2" readingOrder="1"/>
    </xf>
    <xf numFmtId="176" fontId="20" fillId="0" borderId="21" xfId="3" applyNumberFormat="1" applyFont="1" applyBorder="1" applyAlignment="1" quotePrefix="1">
      <alignment horizontal="right" vertical="center" wrapText="1" readingOrder="1"/>
    </xf>
    <xf numFmtId="176" fontId="20" fillId="0" borderId="40" xfId="3" applyNumberFormat="1" applyFont="1" applyBorder="1" applyAlignment="1" quotePrefix="1">
      <alignment horizontal="right" vertical="center" wrapText="1" readingOrder="1"/>
    </xf>
    <xf numFmtId="178" fontId="20" fillId="0" borderId="21" xfId="3" applyNumberFormat="1" applyFont="1" applyBorder="1" applyAlignment="1" quotePrefix="1">
      <alignment horizontal="right" vertical="center" wrapText="1" readingOrder="1"/>
    </xf>
    <xf numFmtId="178" fontId="20" fillId="0" borderId="40" xfId="3" applyNumberFormat="1" applyFont="1" applyBorder="1" applyAlignment="1" quotePrefix="1">
      <alignment horizontal="right" vertical="center" wrapText="1" readingOrder="1"/>
    </xf>
    <xf numFmtId="176" fontId="5" fillId="0" borderId="21" xfId="1" applyFont="1" applyBorder="1" applyAlignment="1" quotePrefix="1">
      <alignment horizontal="right" vertical="center" wrapText="1" indent="2" readingOrder="1"/>
    </xf>
    <xf numFmtId="178" fontId="5" fillId="0" borderId="21" xfId="3" applyNumberFormat="1" applyFont="1" applyBorder="1" applyAlignment="1" quotePrefix="1">
      <alignment horizontal="right" vertical="center" wrapText="1" indent="2" readingOrder="1"/>
    </xf>
    <xf numFmtId="178" fontId="29" fillId="0" borderId="21" xfId="3" applyNumberFormat="1" applyFont="1" applyBorder="1" applyAlignment="1" quotePrefix="1">
      <alignment horizontal="right" vertical="center" wrapText="1" indent="2" readingOrder="1"/>
    </xf>
    <xf numFmtId="183" fontId="29" fillId="0" borderId="21" xfId="1" applyNumberFormat="1" applyFont="1" applyBorder="1" applyAlignment="1" quotePrefix="1">
      <alignment horizontal="right" vertical="center" wrapText="1" indent="2" readingOrder="1"/>
    </xf>
    <xf numFmtId="178" fontId="29" fillId="0" borderId="21" xfId="3" applyNumberFormat="1" applyFont="1" applyBorder="1" applyAlignment="1" quotePrefix="1">
      <alignment horizontal="right" vertical="center" wrapText="1" readingOrder="1"/>
    </xf>
    <xf numFmtId="178" fontId="29" fillId="0" borderId="40" xfId="3" applyNumberFormat="1" applyFont="1" applyBorder="1" applyAlignment="1" quotePrefix="1">
      <alignment horizontal="right" vertical="center" wrapText="1" readingOrder="1"/>
    </xf>
    <xf numFmtId="10" fontId="29" fillId="0" borderId="21" xfId="3" applyNumberFormat="1" applyFont="1" applyBorder="1" applyAlignment="1" quotePrefix="1">
      <alignment horizontal="right" vertical="center" wrapText="1" readingOrder="1"/>
    </xf>
    <xf numFmtId="10" fontId="29" fillId="0" borderId="40" xfId="3" applyNumberFormat="1" applyFont="1" applyBorder="1" applyAlignment="1" quotePrefix="1">
      <alignment horizontal="right" vertical="center" wrapText="1" readingOrder="1"/>
    </xf>
    <xf numFmtId="0" fontId="34" fillId="0" borderId="38" xfId="0" applyFont="1" applyBorder="1" applyAlignment="1" quotePrefix="1">
      <alignment horizontal="left" vertical="center" wrapText="1" indent="5" readingOrder="1"/>
    </xf>
    <xf numFmtId="183" fontId="34" fillId="0" borderId="21" xfId="1" applyNumberFormat="1" applyFont="1" applyFill="1" applyBorder="1" applyAlignment="1" quotePrefix="1">
      <alignment horizontal="right" vertical="center" wrapText="1" indent="2" readingOrder="1"/>
    </xf>
    <xf numFmtId="183" fontId="34" fillId="0" borderId="21" xfId="1" applyNumberFormat="1" applyFont="1" applyBorder="1" applyAlignment="1" quotePrefix="1">
      <alignment horizontal="right" vertical="center" wrapText="1" indent="2" readingOrder="1"/>
    </xf>
    <xf numFmtId="10" fontId="34" fillId="0" borderId="21" xfId="3" applyNumberFormat="1" applyFont="1" applyBorder="1" applyAlignment="1" quotePrefix="1">
      <alignment horizontal="right" vertical="center" wrapText="1" indent="2" readingOrder="1"/>
    </xf>
    <xf numFmtId="10" fontId="34" fillId="0" borderId="21" xfId="1" applyNumberFormat="1" applyFont="1" applyBorder="1" applyAlignment="1" quotePrefix="1">
      <alignment horizontal="right" vertical="center" wrapText="1" indent="2" readingOrder="1"/>
    </xf>
    <xf numFmtId="10" fontId="34" fillId="0" borderId="40" xfId="1" applyNumberFormat="1" applyFont="1" applyBorder="1" applyAlignment="1" quotePrefix="1">
      <alignment horizontal="right" vertical="center" wrapText="1" indent="2" readingOrder="1"/>
    </xf>
    <xf numFmtId="183" fontId="34" fillId="0" borderId="40" xfId="1" applyNumberFormat="1" applyFont="1" applyBorder="1" applyAlignment="1" quotePrefix="1">
      <alignment horizontal="right" vertical="center" wrapText="1" indent="2" readingOrder="1"/>
    </xf>
    <xf numFmtId="176" fontId="34" fillId="0" borderId="21" xfId="1" applyFont="1" applyFill="1" applyBorder="1" applyAlignment="1" quotePrefix="1">
      <alignment horizontal="right" vertical="center" wrapText="1" indent="2" readingOrder="1"/>
    </xf>
    <xf numFmtId="176" fontId="34" fillId="0" borderId="21" xfId="1" applyFont="1" applyBorder="1" applyAlignment="1" quotePrefix="1">
      <alignment horizontal="right" vertical="center" wrapText="1" indent="2" readingOrder="1"/>
    </xf>
    <xf numFmtId="10" fontId="34" fillId="0" borderId="21" xfId="3" applyNumberFormat="1" applyFont="1" applyFill="1" applyBorder="1" applyAlignment="1" quotePrefix="1">
      <alignment horizontal="right" vertical="center" wrapText="1" indent="2" readingOrder="1"/>
    </xf>
    <xf numFmtId="10" fontId="34" fillId="0" borderId="78" xfId="1" applyNumberFormat="1" applyFont="1" applyBorder="1" applyAlignment="1" quotePrefix="1">
      <alignment horizontal="right" vertical="center" wrapText="1" indent="2" readingOrder="1"/>
    </xf>
    <xf numFmtId="178" fontId="34" fillId="0" borderId="21" xfId="3" applyNumberFormat="1" applyFont="1" applyBorder="1" applyAlignment="1" quotePrefix="1">
      <alignment horizontal="right" vertical="center" wrapText="1" indent="2" readingOrder="1"/>
    </xf>
    <xf numFmtId="178" fontId="34" fillId="0" borderId="21" xfId="3" applyNumberFormat="1" applyFont="1" applyFill="1" applyBorder="1" applyAlignment="1" quotePrefix="1">
      <alignment horizontal="right" vertical="center" wrapText="1" indent="2" readingOrder="1"/>
    </xf>
    <xf numFmtId="0" fontId="34" fillId="0" borderId="85" xfId="0" applyFont="1" applyBorder="1" applyAlignment="1" quotePrefix="1">
      <alignment horizontal="left" vertical="center" wrapText="1" indent="5" readingOrder="1"/>
    </xf>
    <xf numFmtId="185" fontId="34" fillId="0" borderId="21" xfId="3" applyNumberFormat="1" applyFont="1" applyFill="1" applyBorder="1" applyAlignment="1" quotePrefix="1">
      <alignment horizontal="right" vertical="center" wrapText="1" indent="2" readingOrder="1"/>
    </xf>
    <xf numFmtId="178" fontId="12" fillId="0" borderId="21" xfId="3" applyNumberFormat="1" applyFont="1" applyBorder="1" applyAlignment="1" quotePrefix="1">
      <alignment horizontal="right" vertical="center" wrapText="1" indent="2" readingOrder="1"/>
    </xf>
    <xf numFmtId="183" fontId="12" fillId="0" borderId="21" xfId="1" applyNumberFormat="1" applyFont="1" applyBorder="1" applyAlignment="1" quotePrefix="1">
      <alignment horizontal="right" vertical="center" wrapText="1" indent="2" readingOrder="1"/>
    </xf>
    <xf numFmtId="178" fontId="12" fillId="0" borderId="21" xfId="3" applyNumberFormat="1" applyFont="1" applyFill="1" applyBorder="1" applyAlignment="1" quotePrefix="1">
      <alignment horizontal="right" vertical="center" wrapText="1" indent="2" readingOrder="1"/>
    </xf>
    <xf numFmtId="176" fontId="12" fillId="0" borderId="21" xfId="1" applyFont="1" applyFill="1" applyBorder="1" applyAlignment="1" quotePrefix="1">
      <alignment horizontal="right" vertical="center" wrapText="1" indent="2" readingOrder="1"/>
    </xf>
    <xf numFmtId="10" fontId="12" fillId="0" borderId="21" xfId="3" applyNumberFormat="1" applyFont="1" applyFill="1" applyBorder="1" applyAlignment="1" quotePrefix="1">
      <alignment horizontal="right" vertical="center" wrapText="1" indent="2" readingOrder="1"/>
    </xf>
    <xf numFmtId="183" fontId="12" fillId="0" borderId="21" xfId="1" applyNumberFormat="1" applyFont="1" applyFill="1" applyBorder="1" applyAlignment="1" quotePrefix="1">
      <alignment horizontal="right" vertical="center" wrapText="1" indent="2" readingOrder="1"/>
    </xf>
    <xf numFmtId="0" fontId="12" fillId="0" borderId="85" xfId="0" applyFont="1" applyBorder="1" applyAlignment="1" quotePrefix="1">
      <alignment horizontal="left" vertical="center" wrapText="1" indent="5" readingOrder="1"/>
    </xf>
    <xf numFmtId="178" fontId="12" fillId="0" borderId="21" xfId="1" applyNumberFormat="1" applyFont="1" applyFill="1" applyBorder="1" applyAlignment="1" quotePrefix="1">
      <alignment horizontal="right" vertical="center" wrapText="1" indent="2" readingOrder="1"/>
    </xf>
    <xf numFmtId="10" fontId="12" fillId="0" borderId="85" xfId="0" applyNumberFormat="1" applyFont="1" applyBorder="1" applyAlignment="1" quotePrefix="1">
      <alignment horizontal="left" vertical="center" wrapText="1" indent="5" readingOrder="1"/>
    </xf>
    <xf numFmtId="176" fontId="12" fillId="4" borderId="21" xfId="1" applyFont="1" applyFill="1" applyBorder="1" applyAlignment="1" quotePrefix="1">
      <alignment horizontal="right" vertical="center" wrapText="1" indent="2" readingOrder="1"/>
    </xf>
    <xf numFmtId="10" fontId="50" fillId="0" borderId="21" xfId="1" applyNumberFormat="1" applyFont="1" applyBorder="1" applyAlignment="1" quotePrefix="1">
      <alignment horizontal="right" vertical="center" wrapText="1" indent="2" readingOrder="1"/>
    </xf>
    <xf numFmtId="176" fontId="12" fillId="0" borderId="21" xfId="1" applyFont="1" applyBorder="1" applyAlignment="1" quotePrefix="1">
      <alignment horizontal="right" vertical="center" wrapText="1" indent="2" readingOrder="1"/>
    </xf>
    <xf numFmtId="0" fontId="12" fillId="4" borderId="85" xfId="0" applyFont="1" applyFill="1" applyBorder="1" applyAlignment="1" quotePrefix="1">
      <alignment horizontal="left" vertical="center" wrapText="1" indent="5" readingOrder="1"/>
    </xf>
    <xf numFmtId="0" fontId="12" fillId="0" borderId="85" xfId="0" applyFont="1" applyFill="1" applyBorder="1" applyAlignment="1" quotePrefix="1">
      <alignment horizontal="left" vertical="center" wrapText="1" indent="5" readingOrder="1"/>
    </xf>
    <xf numFmtId="0" fontId="55" fillId="0" borderId="85" xfId="0" applyFont="1" applyFill="1" applyBorder="1" applyAlignment="1" quotePrefix="1">
      <alignment horizontal="left" vertical="center" wrapText="1" indent="5" readingOrder="1"/>
    </xf>
    <xf numFmtId="10" fontId="55" fillId="0" borderId="21" xfId="3" applyNumberFormat="1" applyFont="1" applyFill="1" applyBorder="1" applyAlignment="1" quotePrefix="1">
      <alignment horizontal="right" vertical="center" wrapText="1" indent="2" readingOrder="1"/>
    </xf>
    <xf numFmtId="176" fontId="55" fillId="0" borderId="21" xfId="1" applyFont="1" applyFill="1" applyBorder="1" applyAlignment="1" quotePrefix="1">
      <alignment horizontal="right" vertical="center" wrapText="1" indent="2" readingOrder="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
    <dxf>
      <font>
        <color rgb="FF006100"/>
      </font>
      <fill>
        <patternFill patternType="solid">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www.wps.cn/officeDocument/2021/sharedlinks" Target="sharedlinks.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22@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46"/>
  <sheetViews>
    <sheetView showGridLines="0" zoomScale="65" zoomScaleNormal="65" workbookViewId="0">
      <pane ySplit="2" topLeftCell="A1020" activePane="bottomLeft" state="frozen"/>
      <selection/>
      <selection pane="bottomLeft" activeCell="A1012" sqref="A1012"/>
    </sheetView>
  </sheetViews>
  <sheetFormatPr defaultColWidth="11" defaultRowHeight="17.6"/>
  <cols>
    <col min="1" max="1" width="2" style="1957" customWidth="1"/>
    <col min="7" max="7" width="50.6607142857143" customWidth="1"/>
    <col min="8" max="8" width="10.5" style="1958" customWidth="1"/>
    <col min="9" max="9" width="28" style="1958" customWidth="1"/>
    <col min="11" max="11" width="92.1607142857143" customWidth="1"/>
  </cols>
  <sheetData>
    <row r="1" spans="1:10">
      <c r="A1" s="1959" t="s">
        <v>0</v>
      </c>
      <c r="B1" s="1" t="s">
        <v>1</v>
      </c>
      <c r="J1" s="1958"/>
    </row>
    <row r="2" spans="2:11">
      <c r="B2" s="1960" t="s">
        <v>2</v>
      </c>
      <c r="C2" s="1960" t="s">
        <v>3</v>
      </c>
      <c r="D2" s="1960" t="s">
        <v>4</v>
      </c>
      <c r="E2" s="1960" t="s">
        <v>5</v>
      </c>
      <c r="F2" s="1960" t="s">
        <v>6</v>
      </c>
      <c r="G2" s="1970" t="s">
        <v>7</v>
      </c>
      <c r="H2" s="1971" t="s">
        <v>8</v>
      </c>
      <c r="I2" s="1971" t="s">
        <v>9</v>
      </c>
      <c r="J2" s="1971" t="s">
        <v>10</v>
      </c>
      <c r="K2" s="1975" t="s">
        <v>11</v>
      </c>
    </row>
    <row r="3" spans="1:11">
      <c r="A3" s="1959" t="s">
        <v>0</v>
      </c>
      <c r="B3" s="1961">
        <v>45474</v>
      </c>
      <c r="C3" s="1962" t="str">
        <f>VLOOKUP(WEEKDAY(B3,2),'EC-Commands'!$D$13:$E$19,2,FALSE)</f>
        <v>Mon</v>
      </c>
      <c r="D3" s="1963">
        <v>0.729166666666667</v>
      </c>
      <c r="E3" s="1706" t="s">
        <v>12</v>
      </c>
      <c r="F3" s="1706">
        <v>3</v>
      </c>
      <c r="G3" s="1706" t="s">
        <v>13</v>
      </c>
      <c r="H3" s="1972"/>
      <c r="I3" s="1976">
        <v>0.002</v>
      </c>
      <c r="J3" s="1976">
        <v>0.001</v>
      </c>
      <c r="K3" s="1690"/>
    </row>
    <row r="4" spans="2:11">
      <c r="B4" s="1961">
        <v>45474</v>
      </c>
      <c r="C4" s="1962" t="str">
        <f>VLOOKUP(WEEKDAY(B4,2),'EC-Commands'!$D$13:$E$19,2,FALSE)</f>
        <v>Mon</v>
      </c>
      <c r="D4" s="1963">
        <v>0.802083333333333</v>
      </c>
      <c r="E4" s="1706" t="s">
        <v>14</v>
      </c>
      <c r="F4" s="1706">
        <v>3</v>
      </c>
      <c r="G4" s="1706" t="s">
        <v>15</v>
      </c>
      <c r="H4" s="1972"/>
      <c r="I4" s="1972">
        <v>51.7</v>
      </c>
      <c r="J4" s="1972">
        <v>51.3</v>
      </c>
      <c r="K4" s="1690"/>
    </row>
    <row r="5" spans="2:11">
      <c r="B5" s="1961">
        <v>45474</v>
      </c>
      <c r="C5" s="1962" t="str">
        <f>VLOOKUP(WEEKDAY(B5,2),'EC-Commands'!$D$13:$E$19,2,FALSE)</f>
        <v>Mon</v>
      </c>
      <c r="D5" s="1963">
        <v>0.8125</v>
      </c>
      <c r="E5" s="1706" t="s">
        <v>14</v>
      </c>
      <c r="F5" s="1706">
        <v>3</v>
      </c>
      <c r="G5" s="1706" t="s">
        <v>16</v>
      </c>
      <c r="H5" s="1972"/>
      <c r="I5" s="1972">
        <v>49.2</v>
      </c>
      <c r="J5" s="1972">
        <v>48.7</v>
      </c>
      <c r="K5" s="1690"/>
    </row>
    <row r="6" spans="2:11">
      <c r="B6" s="1961">
        <v>45474</v>
      </c>
      <c r="C6" s="1962" t="str">
        <f>VLOOKUP(WEEKDAY(B6,2),'EC-Commands'!$D$13:$E$19,2,FALSE)</f>
        <v>Mon</v>
      </c>
      <c r="D6" s="1963">
        <v>0.8125</v>
      </c>
      <c r="E6" s="1706" t="s">
        <v>14</v>
      </c>
      <c r="F6" s="1706">
        <v>3</v>
      </c>
      <c r="G6" s="1706" t="s">
        <v>17</v>
      </c>
      <c r="H6" s="1972"/>
      <c r="I6" s="1972">
        <v>55.8</v>
      </c>
      <c r="J6" s="1972">
        <v>57</v>
      </c>
      <c r="K6" s="1690"/>
    </row>
    <row r="7" spans="2:11">
      <c r="B7" s="1964">
        <f>B6+1</f>
        <v>45475</v>
      </c>
      <c r="C7" s="1962" t="str">
        <f>VLOOKUP(WEEKDAY(B7,2),'EC-Commands'!$D$13:$E$19,2,FALSE)</f>
        <v>Tue</v>
      </c>
      <c r="D7" s="1963">
        <v>0.604166666666667</v>
      </c>
      <c r="E7" s="1706" t="s">
        <v>12</v>
      </c>
      <c r="F7" s="1706">
        <v>3</v>
      </c>
      <c r="G7" s="1706" t="s">
        <v>18</v>
      </c>
      <c r="H7" s="1972"/>
      <c r="I7" s="1976">
        <v>0.025</v>
      </c>
      <c r="J7" s="1976">
        <v>0.026</v>
      </c>
      <c r="K7" s="1690"/>
    </row>
    <row r="8" spans="2:11">
      <c r="B8" s="1964">
        <f>B7</f>
        <v>45475</v>
      </c>
      <c r="C8" s="1962" t="str">
        <f>VLOOKUP(WEEKDAY(B8,2),'EC-Commands'!$D$13:$E$19,2,FALSE)</f>
        <v>Tue</v>
      </c>
      <c r="D8" s="1963">
        <v>0.791666666666667</v>
      </c>
      <c r="E8" s="1706" t="s">
        <v>14</v>
      </c>
      <c r="F8" s="1706">
        <v>3</v>
      </c>
      <c r="G8" s="1706" t="s">
        <v>19</v>
      </c>
      <c r="H8" s="1972"/>
      <c r="I8" s="1972"/>
      <c r="J8" s="1972"/>
      <c r="K8" s="1690"/>
    </row>
    <row r="9" spans="2:11">
      <c r="B9" s="1964">
        <f>B8</f>
        <v>45475</v>
      </c>
      <c r="C9" s="1962" t="str">
        <f>VLOOKUP(WEEKDAY(B9,2),'EC-Commands'!$D$13:$E$19,2,FALSE)</f>
        <v>Tue</v>
      </c>
      <c r="D9" s="1963">
        <v>0.8125</v>
      </c>
      <c r="E9" s="1706" t="s">
        <v>14</v>
      </c>
      <c r="F9" s="1706">
        <v>3</v>
      </c>
      <c r="G9" s="1706" t="s">
        <v>20</v>
      </c>
      <c r="H9" s="1972"/>
      <c r="I9" s="1972"/>
      <c r="J9" s="1972" t="s">
        <v>21</v>
      </c>
      <c r="K9" s="1690"/>
    </row>
    <row r="10" spans="2:11">
      <c r="B10" s="1964">
        <f>B9+1</f>
        <v>45476</v>
      </c>
      <c r="C10" s="1962" t="str">
        <f>VLOOKUP(WEEKDAY(B10,2),'EC-Commands'!$D$13:$E$19,2,FALSE)</f>
        <v>Wed</v>
      </c>
      <c r="D10" s="1963">
        <v>0.739583333333333</v>
      </c>
      <c r="E10" s="1706" t="s">
        <v>14</v>
      </c>
      <c r="F10" s="1706">
        <v>3</v>
      </c>
      <c r="G10" s="1706" t="s">
        <v>22</v>
      </c>
      <c r="H10" s="1972"/>
      <c r="I10" s="1972" t="s">
        <v>23</v>
      </c>
      <c r="J10" s="1972" t="s">
        <v>24</v>
      </c>
      <c r="K10" s="1690"/>
    </row>
    <row r="11" spans="2:11">
      <c r="B11" s="1964">
        <f t="shared" ref="B11:B16" si="0">B10</f>
        <v>45476</v>
      </c>
      <c r="C11" s="1962" t="str">
        <f>VLOOKUP(WEEKDAY(B11,2),'EC-Commands'!$D$13:$E$19,2,FALSE)</f>
        <v>Wed</v>
      </c>
      <c r="D11" s="1963">
        <v>0.75</v>
      </c>
      <c r="E11" s="1706" t="s">
        <v>14</v>
      </c>
      <c r="F11" s="1706">
        <v>3</v>
      </c>
      <c r="G11" s="1706" t="s">
        <v>25</v>
      </c>
      <c r="H11" s="1972"/>
      <c r="I11" s="1972"/>
      <c r="J11" s="1972" t="s">
        <v>26</v>
      </c>
      <c r="K11" s="1690"/>
    </row>
    <row r="12" spans="2:11">
      <c r="B12" s="1964">
        <f t="shared" si="0"/>
        <v>45476</v>
      </c>
      <c r="C12" s="1962" t="str">
        <f>VLOOKUP(WEEKDAY(B12,2),'EC-Commands'!$D$13:$E$19,2,FALSE)</f>
        <v>Wed</v>
      </c>
      <c r="D12" s="1963">
        <v>0.802083333333333</v>
      </c>
      <c r="E12" s="1706" t="s">
        <v>14</v>
      </c>
      <c r="F12" s="1706">
        <v>3</v>
      </c>
      <c r="G12" s="1706" t="s">
        <v>27</v>
      </c>
      <c r="H12" s="1972"/>
      <c r="I12" s="1972">
        <v>55.1</v>
      </c>
      <c r="J12" s="1972">
        <v>54.8</v>
      </c>
      <c r="K12" s="1690"/>
    </row>
    <row r="13" spans="2:11">
      <c r="B13" s="1964">
        <f t="shared" si="0"/>
        <v>45476</v>
      </c>
      <c r="C13" s="1962" t="str">
        <f>VLOOKUP(WEEKDAY(B13,2),'EC-Commands'!$D$13:$E$19,2,FALSE)</f>
        <v>Wed</v>
      </c>
      <c r="D13" s="1963">
        <v>0.8125</v>
      </c>
      <c r="E13" s="1706" t="s">
        <v>14</v>
      </c>
      <c r="F13" s="1706">
        <v>3</v>
      </c>
      <c r="G13" s="1706" t="s">
        <v>28</v>
      </c>
      <c r="H13" s="1972"/>
      <c r="I13" s="1972">
        <v>52.5</v>
      </c>
      <c r="J13" s="1972">
        <v>53.8</v>
      </c>
      <c r="K13" s="1690"/>
    </row>
    <row r="14" spans="2:11">
      <c r="B14" s="1964">
        <f t="shared" si="0"/>
        <v>45476</v>
      </c>
      <c r="C14" s="1962" t="str">
        <f>VLOOKUP(WEEKDAY(B14,2),'EC-Commands'!$D$13:$E$19,2,FALSE)</f>
        <v>Wed</v>
      </c>
      <c r="D14" s="1963">
        <v>0.8125</v>
      </c>
      <c r="E14" s="1706" t="s">
        <v>14</v>
      </c>
      <c r="F14" s="1706">
        <v>3</v>
      </c>
      <c r="G14" s="1706" t="s">
        <v>29</v>
      </c>
      <c r="H14" s="1972"/>
      <c r="I14" s="1972"/>
      <c r="J14" s="1972">
        <v>58.1</v>
      </c>
      <c r="K14" s="1690"/>
    </row>
    <row r="15" spans="2:11">
      <c r="B15" s="1964">
        <f t="shared" si="0"/>
        <v>45476</v>
      </c>
      <c r="C15" s="1962" t="str">
        <f>VLOOKUP(WEEKDAY(B15,2),'EC-Commands'!$D$13:$E$19,2,FALSE)</f>
        <v>Wed</v>
      </c>
      <c r="D15" s="1963">
        <v>0.833333333333333</v>
      </c>
      <c r="E15" s="1706" t="s">
        <v>14</v>
      </c>
      <c r="F15" s="1706">
        <v>3</v>
      </c>
      <c r="G15" s="1706" t="s">
        <v>30</v>
      </c>
      <c r="H15" s="1972"/>
      <c r="I15" s="1972"/>
      <c r="J15" s="1972" t="s">
        <v>31</v>
      </c>
      <c r="K15" s="1690"/>
    </row>
    <row r="16" spans="2:11">
      <c r="B16" s="1964">
        <f t="shared" si="0"/>
        <v>45476</v>
      </c>
      <c r="C16" s="1962" t="str">
        <f>VLOOKUP(WEEKDAY(B16,2),'EC-Commands'!$D$13:$E$19,2,FALSE)</f>
        <v>Wed</v>
      </c>
      <c r="D16" s="1963">
        <v>0.979166666666667</v>
      </c>
      <c r="E16" s="1706" t="s">
        <v>14</v>
      </c>
      <c r="F16" s="1706">
        <v>3</v>
      </c>
      <c r="G16" s="1706" t="s">
        <v>32</v>
      </c>
      <c r="H16" s="1972"/>
      <c r="I16" s="1972"/>
      <c r="J16" s="1972"/>
      <c r="K16" s="1690"/>
    </row>
    <row r="17" spans="2:11">
      <c r="B17" s="1964">
        <f>B16+2</f>
        <v>45478</v>
      </c>
      <c r="C17" s="1962" t="str">
        <f>VLOOKUP(WEEKDAY(B17,2),'EC-Commands'!$D$13:$E$19,2,FALSE)</f>
        <v>Fri</v>
      </c>
      <c r="D17" s="1963">
        <v>0.75</v>
      </c>
      <c r="E17" s="1706" t="s">
        <v>14</v>
      </c>
      <c r="F17" s="1706">
        <v>3</v>
      </c>
      <c r="G17" s="1706" t="s">
        <v>33</v>
      </c>
      <c r="H17" s="1972"/>
      <c r="I17" s="1976">
        <v>0.003</v>
      </c>
      <c r="J17" s="1976">
        <v>0.004</v>
      </c>
      <c r="K17" s="1690"/>
    </row>
    <row r="18" spans="2:11">
      <c r="B18" s="1964">
        <f>B17</f>
        <v>45478</v>
      </c>
      <c r="C18" s="1962" t="str">
        <f>VLOOKUP(WEEKDAY(B18,2),'EC-Commands'!$D$13:$E$19,2,FALSE)</f>
        <v>Fri</v>
      </c>
      <c r="D18" s="1963">
        <v>0.75</v>
      </c>
      <c r="E18" s="1706" t="s">
        <v>14</v>
      </c>
      <c r="F18" s="1706">
        <v>3</v>
      </c>
      <c r="G18" s="1706" t="s">
        <v>34</v>
      </c>
      <c r="H18" s="1972"/>
      <c r="I18" s="1976" t="s">
        <v>35</v>
      </c>
      <c r="J18" s="1976" t="s">
        <v>36</v>
      </c>
      <c r="K18" s="1690"/>
    </row>
    <row r="19" spans="2:11">
      <c r="B19" s="1964">
        <f>B18</f>
        <v>45478</v>
      </c>
      <c r="C19" s="1962" t="str">
        <f>VLOOKUP(WEEKDAY(B19,2),'EC-Commands'!$D$13:$E$19,2,FALSE)</f>
        <v>Fri</v>
      </c>
      <c r="D19" s="1963">
        <v>0.75</v>
      </c>
      <c r="E19" s="1706" t="s">
        <v>14</v>
      </c>
      <c r="F19" s="1706">
        <v>3</v>
      </c>
      <c r="G19" s="1706" t="s">
        <v>37</v>
      </c>
      <c r="H19" s="1972"/>
      <c r="I19" s="1976">
        <v>0.04</v>
      </c>
      <c r="J19" s="1976">
        <v>0.04</v>
      </c>
      <c r="K19" s="1690"/>
    </row>
    <row r="20" spans="2:11">
      <c r="B20" s="1964">
        <f>B19</f>
        <v>45478</v>
      </c>
      <c r="C20" s="1962" t="str">
        <f>VLOOKUP(WEEKDAY(B20,2),'EC-Commands'!$D$13:$E$19,2,FALSE)</f>
        <v>Fri</v>
      </c>
      <c r="D20" s="1963">
        <v>0.854166666666667</v>
      </c>
      <c r="E20" s="1706" t="s">
        <v>14</v>
      </c>
      <c r="F20" s="1706">
        <v>3</v>
      </c>
      <c r="G20" s="1706" t="s">
        <v>38</v>
      </c>
      <c r="H20" s="1972"/>
      <c r="I20" s="1976"/>
      <c r="J20" s="1976"/>
      <c r="K20" s="1690"/>
    </row>
    <row r="21" spans="1:11">
      <c r="A21" s="1959" t="s">
        <v>0</v>
      </c>
      <c r="B21" s="1961">
        <v>45482</v>
      </c>
      <c r="C21" s="1962" t="str">
        <f>VLOOKUP(WEEKDAY(B21,2),'EC-Commands'!$D$13:$E$19,2,FALSE)</f>
        <v>Tue</v>
      </c>
      <c r="D21" s="1963">
        <v>0.8125</v>
      </c>
      <c r="E21" s="1706" t="s">
        <v>14</v>
      </c>
      <c r="F21" s="1706">
        <v>3</v>
      </c>
      <c r="G21" s="2099" t="s">
        <v>39</v>
      </c>
      <c r="H21" s="1972"/>
      <c r="I21" s="1976"/>
      <c r="J21" s="1976"/>
      <c r="K21" s="1976"/>
    </row>
    <row r="22" spans="2:11">
      <c r="B22" s="1961">
        <f>B21+1</f>
        <v>45483</v>
      </c>
      <c r="C22" s="1962" t="str">
        <f>VLOOKUP(WEEKDAY(B22,2),'EC-Commands'!$D$13:$E$19,2,FALSE)</f>
        <v>Wed</v>
      </c>
      <c r="D22" s="1963">
        <v>0.3125</v>
      </c>
      <c r="E22" s="1706" t="s">
        <v>40</v>
      </c>
      <c r="F22" s="1706">
        <v>3</v>
      </c>
      <c r="G22" s="1706" t="s">
        <v>41</v>
      </c>
      <c r="H22" s="1972"/>
      <c r="I22" s="1972"/>
      <c r="J22" s="1976">
        <v>0.055</v>
      </c>
      <c r="K22" s="1690"/>
    </row>
    <row r="23" spans="2:11">
      <c r="B23" s="1961">
        <f>B22</f>
        <v>45483</v>
      </c>
      <c r="C23" s="1962" t="str">
        <f>VLOOKUP(WEEKDAY(B23,2),'EC-Commands'!$D$13:$E$19,2,FALSE)</f>
        <v>Wed</v>
      </c>
      <c r="D23" s="1963">
        <v>0.8125</v>
      </c>
      <c r="E23" s="1706" t="s">
        <v>14</v>
      </c>
      <c r="F23" s="1706">
        <v>3</v>
      </c>
      <c r="G23" s="1706" t="s">
        <v>39</v>
      </c>
      <c r="H23" s="1972"/>
      <c r="I23" s="1972"/>
      <c r="J23" s="1972"/>
      <c r="K23" s="1690"/>
    </row>
    <row r="24" spans="2:11">
      <c r="B24" s="1961">
        <f>B23</f>
        <v>45483</v>
      </c>
      <c r="C24" s="1962" t="str">
        <f>VLOOKUP(WEEKDAY(B24,2),'EC-Commands'!$D$13:$E$19,2,FALSE)</f>
        <v>Wed</v>
      </c>
      <c r="D24" s="1963">
        <v>0.833333333333333</v>
      </c>
      <c r="E24" s="1706" t="s">
        <v>14</v>
      </c>
      <c r="F24" s="1706">
        <v>3</v>
      </c>
      <c r="G24" s="1706" t="s">
        <v>30</v>
      </c>
      <c r="H24" s="1972"/>
      <c r="I24" s="1972"/>
      <c r="J24" s="2100" t="s">
        <v>42</v>
      </c>
      <c r="K24" s="1690"/>
    </row>
    <row r="25" spans="2:11">
      <c r="B25" s="1961">
        <f>B24</f>
        <v>45483</v>
      </c>
      <c r="C25" s="1962" t="str">
        <f>VLOOKUP(WEEKDAY(B25,2),'EC-Commands'!$D$13:$E$19,2,FALSE)</f>
        <v>Wed</v>
      </c>
      <c r="D25" s="1963">
        <v>0.9375</v>
      </c>
      <c r="E25" s="1706" t="s">
        <v>14</v>
      </c>
      <c r="F25" s="1706">
        <v>3</v>
      </c>
      <c r="G25" s="1706" t="s">
        <v>43</v>
      </c>
      <c r="H25" s="1972"/>
      <c r="I25" s="1976"/>
      <c r="J25" s="1977">
        <v>0.04438</v>
      </c>
      <c r="K25" s="1690"/>
    </row>
    <row r="26" spans="2:11">
      <c r="B26" s="1961">
        <f>B25+1</f>
        <v>45484</v>
      </c>
      <c r="C26" s="1962" t="str">
        <f>VLOOKUP(WEEKDAY(B26,2),'EC-Commands'!$D$13:$E$19,2,FALSE)</f>
        <v>Thu</v>
      </c>
      <c r="D26" s="1963">
        <v>0.479166666666667</v>
      </c>
      <c r="E26" s="1706" t="s">
        <v>44</v>
      </c>
      <c r="F26" s="1706">
        <v>3</v>
      </c>
      <c r="G26" s="1706" t="s">
        <v>45</v>
      </c>
      <c r="H26" s="1972"/>
      <c r="I26" s="1972"/>
      <c r="J26" s="1976">
        <v>0</v>
      </c>
      <c r="K26" s="1690"/>
    </row>
    <row r="27" spans="2:11">
      <c r="B27" s="1961">
        <f t="shared" ref="B27:B32" si="1">B26</f>
        <v>45484</v>
      </c>
      <c r="C27" s="1962" t="str">
        <f>VLOOKUP(WEEKDAY(B27,2),'EC-Commands'!$D$13:$E$19,2,FALSE)</f>
        <v>Thu</v>
      </c>
      <c r="D27" s="1963">
        <v>0.479166666666667</v>
      </c>
      <c r="E27" s="1706" t="s">
        <v>12</v>
      </c>
      <c r="F27" s="1706">
        <v>3</v>
      </c>
      <c r="G27" s="1706" t="s">
        <v>46</v>
      </c>
      <c r="H27" s="1972"/>
      <c r="I27" s="1976">
        <v>0.001</v>
      </c>
      <c r="J27" s="1976">
        <v>0.001</v>
      </c>
      <c r="K27" s="1690"/>
    </row>
    <row r="28" spans="2:11">
      <c r="B28" s="1961">
        <f t="shared" si="1"/>
        <v>45484</v>
      </c>
      <c r="C28" s="1962" t="str">
        <f>VLOOKUP(WEEKDAY(B28,2),'EC-Commands'!$D$13:$E$19,2,FALSE)</f>
        <v>Thu</v>
      </c>
      <c r="D28" s="1963">
        <v>0.75</v>
      </c>
      <c r="E28" s="1706" t="s">
        <v>14</v>
      </c>
      <c r="F28" s="1706">
        <v>3</v>
      </c>
      <c r="G28" s="1706" t="s">
        <v>47</v>
      </c>
      <c r="H28" s="1972"/>
      <c r="I28" s="1976">
        <v>0.002</v>
      </c>
      <c r="J28" s="1976">
        <v>0.002</v>
      </c>
      <c r="K28" s="1690"/>
    </row>
    <row r="29" spans="2:11">
      <c r="B29" s="1961">
        <f t="shared" si="1"/>
        <v>45484</v>
      </c>
      <c r="C29" s="1962" t="str">
        <f>VLOOKUP(WEEKDAY(B29,2),'EC-Commands'!$D$13:$E$19,2,FALSE)</f>
        <v>Thu</v>
      </c>
      <c r="D29" s="1963">
        <v>0.75</v>
      </c>
      <c r="E29" s="1706" t="s">
        <v>14</v>
      </c>
      <c r="F29" s="1706">
        <v>3</v>
      </c>
      <c r="G29" s="1706" t="s">
        <v>48</v>
      </c>
      <c r="H29" s="1972"/>
      <c r="I29" s="1972"/>
      <c r="J29" s="1976">
        <v>0.033</v>
      </c>
      <c r="K29" s="1690"/>
    </row>
    <row r="30" spans="2:11">
      <c r="B30" s="1961">
        <f t="shared" si="1"/>
        <v>45484</v>
      </c>
      <c r="C30" s="1962" t="str">
        <f>VLOOKUP(WEEKDAY(B30,2),'EC-Commands'!$D$13:$E$19,2,FALSE)</f>
        <v>Thu</v>
      </c>
      <c r="D30" s="1963">
        <v>0.75</v>
      </c>
      <c r="E30" s="1706" t="s">
        <v>14</v>
      </c>
      <c r="F30" s="1706">
        <v>3</v>
      </c>
      <c r="G30" s="1706" t="s">
        <v>49</v>
      </c>
      <c r="H30" s="1972"/>
      <c r="I30" s="1976">
        <v>0.001</v>
      </c>
      <c r="J30" s="1976">
        <v>0</v>
      </c>
      <c r="K30" s="1690"/>
    </row>
    <row r="31" spans="2:11">
      <c r="B31" s="1961">
        <f t="shared" si="1"/>
        <v>45484</v>
      </c>
      <c r="C31" s="1962" t="str">
        <f>VLOOKUP(WEEKDAY(B31,2),'EC-Commands'!$D$13:$E$19,2,FALSE)</f>
        <v>Thu</v>
      </c>
      <c r="D31" s="1963">
        <v>0.75</v>
      </c>
      <c r="E31" s="1706" t="s">
        <v>14</v>
      </c>
      <c r="F31" s="1706">
        <v>3</v>
      </c>
      <c r="G31" s="1706" t="s">
        <v>25</v>
      </c>
      <c r="H31" s="1972"/>
      <c r="I31" s="1972"/>
      <c r="J31" s="1972" t="s">
        <v>50</v>
      </c>
      <c r="K31" s="1690"/>
    </row>
    <row r="32" spans="2:11">
      <c r="B32" s="1961">
        <f t="shared" si="1"/>
        <v>45484</v>
      </c>
      <c r="C32" s="1962" t="str">
        <f>VLOOKUP(WEEKDAY(B32,2),'EC-Commands'!$D$13:$E$19,2,FALSE)</f>
        <v>Thu</v>
      </c>
      <c r="D32" s="1963">
        <v>0.9375</v>
      </c>
      <c r="E32" s="1706" t="s">
        <v>14</v>
      </c>
      <c r="F32" s="1706">
        <v>3</v>
      </c>
      <c r="G32" s="1706" t="s">
        <v>51</v>
      </c>
      <c r="H32" s="1972"/>
      <c r="I32" s="1972"/>
      <c r="J32" s="1977">
        <v>0.04403</v>
      </c>
      <c r="K32" s="1690"/>
    </row>
    <row r="33" spans="2:11">
      <c r="B33" s="1961">
        <f>B32+1</f>
        <v>45485</v>
      </c>
      <c r="C33" s="1962" t="str">
        <f>VLOOKUP(WEEKDAY(B33,2),'EC-Commands'!$D$13:$E$19,2,FALSE)</f>
        <v>Fri</v>
      </c>
      <c r="D33" s="1963">
        <v>0.833333333333333</v>
      </c>
      <c r="E33" s="1706" t="s">
        <v>14</v>
      </c>
      <c r="F33" s="1706">
        <v>3</v>
      </c>
      <c r="G33" s="1706" t="s">
        <v>30</v>
      </c>
      <c r="H33" s="1972"/>
      <c r="I33" s="1972"/>
      <c r="J33" s="1972" t="s">
        <v>31</v>
      </c>
      <c r="K33" s="1690"/>
    </row>
    <row r="34" spans="2:11">
      <c r="B34" s="1961">
        <f>B33</f>
        <v>45485</v>
      </c>
      <c r="C34" s="1962" t="str">
        <f>VLOOKUP(WEEKDAY(B34,2),'EC-Commands'!$D$13:$E$19,2,FALSE)</f>
        <v>Fri</v>
      </c>
      <c r="D34" s="1963">
        <v>0.75</v>
      </c>
      <c r="E34" s="1706" t="s">
        <v>14</v>
      </c>
      <c r="F34" s="1706">
        <v>3</v>
      </c>
      <c r="G34" s="1706" t="s">
        <v>52</v>
      </c>
      <c r="H34" s="1972"/>
      <c r="I34" s="1976">
        <v>0.001</v>
      </c>
      <c r="J34" s="1976">
        <v>-0.002</v>
      </c>
      <c r="K34" s="1690"/>
    </row>
    <row r="35" spans="1:11">
      <c r="A35" s="1959" t="s">
        <v>0</v>
      </c>
      <c r="B35" s="1961">
        <v>45488</v>
      </c>
      <c r="C35" s="1962" t="str">
        <f>VLOOKUP(WEEKDAY(B35,2),'EC-Commands'!$D$12:$E$18,2,FALSE)</f>
        <v>Mon</v>
      </c>
      <c r="D35" s="1965">
        <v>0.3125</v>
      </c>
      <c r="E35" s="1706" t="s">
        <v>53</v>
      </c>
      <c r="F35" s="1706">
        <v>3</v>
      </c>
      <c r="G35" s="2099" t="s">
        <v>54</v>
      </c>
      <c r="H35" s="1972"/>
      <c r="I35" s="1976">
        <v>0.051</v>
      </c>
      <c r="J35" s="1976">
        <v>0.053</v>
      </c>
      <c r="K35" s="1976"/>
    </row>
    <row r="36" spans="2:11">
      <c r="B36" s="1961">
        <v>45488</v>
      </c>
      <c r="C36" s="1962" t="str">
        <f>VLOOKUP(WEEKDAY(B36,2),'EC-Commands'!$D$12:$E$18,2,FALSE)</f>
        <v>Mon</v>
      </c>
      <c r="D36" s="1965">
        <v>0.895833333333333</v>
      </c>
      <c r="E36" s="1706" t="s">
        <v>14</v>
      </c>
      <c r="F36" s="1706">
        <v>3</v>
      </c>
      <c r="G36" s="1706" t="s">
        <v>19</v>
      </c>
      <c r="H36" s="1972"/>
      <c r="I36" s="1972"/>
      <c r="J36" s="1976"/>
      <c r="K36" s="1690"/>
    </row>
    <row r="37" spans="2:11">
      <c r="B37" s="1961">
        <f>B36+1</f>
        <v>45489</v>
      </c>
      <c r="C37" s="1962" t="str">
        <f>VLOOKUP(WEEKDAY(B37,2),'EC-Commands'!$D$12:$E$18,2,FALSE)</f>
        <v>Tue</v>
      </c>
      <c r="D37" s="1965">
        <v>0.75</v>
      </c>
      <c r="E37" s="1706" t="s">
        <v>14</v>
      </c>
      <c r="F37" s="1706">
        <v>3</v>
      </c>
      <c r="G37" s="1706" t="s">
        <v>55</v>
      </c>
      <c r="H37" s="1972"/>
      <c r="I37" s="1976">
        <v>0.001</v>
      </c>
      <c r="J37" s="1976">
        <v>-0.001</v>
      </c>
      <c r="K37" s="1690"/>
    </row>
    <row r="38" spans="2:11">
      <c r="B38" s="1961">
        <f>B37</f>
        <v>45489</v>
      </c>
      <c r="C38" s="1962" t="str">
        <f>VLOOKUP(WEEKDAY(B38,2),'EC-Commands'!$D$12:$E$18,2,FALSE)</f>
        <v>Tue</v>
      </c>
      <c r="D38" s="1965">
        <v>0.75</v>
      </c>
      <c r="E38" s="1706" t="s">
        <v>14</v>
      </c>
      <c r="F38" s="1706">
        <v>3</v>
      </c>
      <c r="G38" s="1706" t="s">
        <v>56</v>
      </c>
      <c r="H38" s="1972"/>
      <c r="I38" s="1976">
        <v>0</v>
      </c>
      <c r="J38" s="1976">
        <v>0.001</v>
      </c>
      <c r="K38" s="1690"/>
    </row>
    <row r="39" spans="2:11">
      <c r="B39" s="1961">
        <f>B38+1</f>
        <v>45490</v>
      </c>
      <c r="C39" s="1962" t="str">
        <f>VLOOKUP(WEEKDAY(B39,2),'EC-Commands'!$D$12:$E$18,2,FALSE)</f>
        <v>Wed</v>
      </c>
      <c r="D39" s="1965">
        <v>0.479166666666667</v>
      </c>
      <c r="E39" s="1706" t="s">
        <v>44</v>
      </c>
      <c r="F39" s="1706">
        <v>3</v>
      </c>
      <c r="G39" s="1706" t="s">
        <v>48</v>
      </c>
      <c r="H39" s="1972"/>
      <c r="I39" s="1976"/>
      <c r="J39" s="1976">
        <v>0.02</v>
      </c>
      <c r="K39" s="1690"/>
    </row>
    <row r="40" spans="2:11">
      <c r="B40" s="1961">
        <f>B39</f>
        <v>45490</v>
      </c>
      <c r="C40" s="1962" t="str">
        <f>VLOOKUP(WEEKDAY(B40,2),'EC-Commands'!$D$12:$E$18,2,FALSE)</f>
        <v>Wed</v>
      </c>
      <c r="D40" s="1965">
        <v>0.604166666666667</v>
      </c>
      <c r="E40" s="1706" t="s">
        <v>12</v>
      </c>
      <c r="F40" s="1706">
        <v>3</v>
      </c>
      <c r="G40" s="1706" t="s">
        <v>48</v>
      </c>
      <c r="H40" s="1972"/>
      <c r="I40" s="1976">
        <v>0.025</v>
      </c>
      <c r="J40" s="1976">
        <v>0.025</v>
      </c>
      <c r="K40" s="1690"/>
    </row>
    <row r="41" spans="2:11">
      <c r="B41" s="1961">
        <f>B40</f>
        <v>45490</v>
      </c>
      <c r="C41" s="1962" t="str">
        <f>VLOOKUP(WEEKDAY(B41,2),'EC-Commands'!$D$12:$E$18,2,FALSE)</f>
        <v>Wed</v>
      </c>
      <c r="D41" s="1965">
        <v>0.833333333333333</v>
      </c>
      <c r="E41" s="1706" t="s">
        <v>14</v>
      </c>
      <c r="F41" s="1706">
        <v>3</v>
      </c>
      <c r="G41" s="1706" t="s">
        <v>30</v>
      </c>
      <c r="H41" s="1972"/>
      <c r="I41" s="1976"/>
      <c r="J41" s="2101" t="s">
        <v>57</v>
      </c>
      <c r="K41" s="1690"/>
    </row>
    <row r="42" spans="2:11">
      <c r="B42" s="1961">
        <f>B41+1</f>
        <v>45491</v>
      </c>
      <c r="C42" s="1962" t="str">
        <f>VLOOKUP(WEEKDAY(B42,2),'EC-Commands'!$D$12:$E$18,2,FALSE)</f>
        <v>Thu</v>
      </c>
      <c r="D42" s="1965">
        <v>0.739583333333333</v>
      </c>
      <c r="E42" s="1706" t="s">
        <v>12</v>
      </c>
      <c r="F42" s="1706">
        <v>3</v>
      </c>
      <c r="G42" s="1706" t="s">
        <v>58</v>
      </c>
      <c r="H42" s="1972"/>
      <c r="I42" s="1976"/>
      <c r="J42" s="1976">
        <v>0.0375</v>
      </c>
      <c r="K42" s="1690"/>
    </row>
    <row r="43" spans="2:11">
      <c r="B43" s="1961">
        <f>B42</f>
        <v>45491</v>
      </c>
      <c r="C43" s="1962" t="str">
        <f>VLOOKUP(WEEKDAY(B43,2),'EC-Commands'!$D$12:$E$18,2,FALSE)</f>
        <v>Thu</v>
      </c>
      <c r="D43" s="1965">
        <f>D42</f>
        <v>0.739583333333333</v>
      </c>
      <c r="E43" s="1706" t="s">
        <v>12</v>
      </c>
      <c r="F43" s="1706">
        <v>3</v>
      </c>
      <c r="G43" s="1706" t="s">
        <v>59</v>
      </c>
      <c r="H43" s="1972"/>
      <c r="I43" s="1972"/>
      <c r="J43" s="1976">
        <v>0.0425</v>
      </c>
      <c r="K43" s="1690"/>
    </row>
    <row r="44" spans="2:11">
      <c r="B44" s="1961">
        <f>B43</f>
        <v>45491</v>
      </c>
      <c r="C44" s="1962" t="str">
        <f>C43</f>
        <v>Thu</v>
      </c>
      <c r="D44" s="1965">
        <v>0.75</v>
      </c>
      <c r="E44" s="1706" t="s">
        <v>14</v>
      </c>
      <c r="F44" s="1706">
        <v>3</v>
      </c>
      <c r="G44" s="1706" t="s">
        <v>25</v>
      </c>
      <c r="H44" s="1972"/>
      <c r="I44" s="1976"/>
      <c r="J44" s="1976" t="s">
        <v>60</v>
      </c>
      <c r="K44" s="1690"/>
    </row>
    <row r="45" spans="2:11">
      <c r="B45" s="1961">
        <f>B44</f>
        <v>45491</v>
      </c>
      <c r="C45" s="1962" t="str">
        <f>C44</f>
        <v>Thu</v>
      </c>
      <c r="D45" s="1965">
        <f>D44</f>
        <v>0.75</v>
      </c>
      <c r="E45" s="1706" t="str">
        <f>E44</f>
        <v>USD</v>
      </c>
      <c r="F45" s="1706">
        <f>F44</f>
        <v>3</v>
      </c>
      <c r="G45" s="1706" t="s">
        <v>61</v>
      </c>
      <c r="H45" s="1972"/>
      <c r="I45" s="1972">
        <v>2.9</v>
      </c>
      <c r="J45" s="1972">
        <v>1.3</v>
      </c>
      <c r="K45" s="1690"/>
    </row>
    <row r="46" spans="2:11">
      <c r="B46" s="1961">
        <f>B45</f>
        <v>45491</v>
      </c>
      <c r="C46" s="1962" t="str">
        <f>C45</f>
        <v>Thu</v>
      </c>
      <c r="D46" s="1965">
        <v>0.760416666666667</v>
      </c>
      <c r="E46" s="1706" t="s">
        <v>14</v>
      </c>
      <c r="F46" s="1706">
        <v>3</v>
      </c>
      <c r="G46" s="1706" t="s">
        <v>62</v>
      </c>
      <c r="H46" s="1972"/>
      <c r="I46" s="1972"/>
      <c r="J46" s="1977"/>
      <c r="K46" s="1690"/>
    </row>
    <row r="47" spans="1:11">
      <c r="A47" s="1959" t="s">
        <v>0</v>
      </c>
      <c r="B47" s="1961">
        <v>45496</v>
      </c>
      <c r="C47" s="1962" t="str">
        <f>VLOOKUP(WEEKDAY(B47,2),'EC-Commands'!$D$12:$E$18,2,FALSE)</f>
        <v>Tue</v>
      </c>
      <c r="D47" s="1963">
        <v>0.8125</v>
      </c>
      <c r="E47" s="1706" t="s">
        <v>14</v>
      </c>
      <c r="F47" s="1706">
        <v>3</v>
      </c>
      <c r="G47" s="1706" t="s">
        <v>63</v>
      </c>
      <c r="H47" s="1972"/>
      <c r="I47" s="1972" t="s">
        <v>64</v>
      </c>
      <c r="J47" s="1976" t="s">
        <v>65</v>
      </c>
      <c r="K47" s="1690"/>
    </row>
    <row r="48" spans="2:11">
      <c r="B48" s="1961">
        <f>B50</f>
        <v>45497</v>
      </c>
      <c r="C48" s="1962" t="str">
        <f>VLOOKUP(WEEKDAY(B48,2),'EC-Commands'!$D$12:$E$18,2,FALSE)</f>
        <v>Wed</v>
      </c>
      <c r="D48" s="1966">
        <v>0.0625</v>
      </c>
      <c r="E48" s="1706" t="s">
        <v>14</v>
      </c>
      <c r="F48" s="1706">
        <v>3</v>
      </c>
      <c r="G48" s="1706" t="s">
        <v>66</v>
      </c>
      <c r="H48" s="1972"/>
      <c r="I48" s="1979" t="s">
        <v>67</v>
      </c>
      <c r="J48" s="1976"/>
      <c r="K48" s="1690" t="s">
        <v>68</v>
      </c>
    </row>
    <row r="49" spans="2:11">
      <c r="B49" s="1961">
        <f>B48</f>
        <v>45497</v>
      </c>
      <c r="C49" s="1962" t="str">
        <f>VLOOKUP(WEEKDAY(B49,2),'EC-Commands'!$D$12:$E$18,2,FALSE)</f>
        <v>Wed</v>
      </c>
      <c r="D49" s="1966">
        <v>0.0625</v>
      </c>
      <c r="E49" s="1706" t="s">
        <v>14</v>
      </c>
      <c r="F49" s="1706">
        <v>3</v>
      </c>
      <c r="G49" s="1706" t="s">
        <v>69</v>
      </c>
      <c r="H49" s="1972"/>
      <c r="I49" s="1972" t="s">
        <v>70</v>
      </c>
      <c r="J49" s="1976"/>
      <c r="K49" s="1690" t="s">
        <v>68</v>
      </c>
    </row>
    <row r="50" spans="2:11">
      <c r="B50" s="1961">
        <f>B47+1</f>
        <v>45497</v>
      </c>
      <c r="C50" s="1962" t="str">
        <f>VLOOKUP(WEEKDAY(B50,2),'EC-Commands'!$D$12:$E$18,2,FALSE)</f>
        <v>Wed</v>
      </c>
      <c r="D50" s="1963">
        <v>0.541666666666667</v>
      </c>
      <c r="E50" s="1706" t="s">
        <v>12</v>
      </c>
      <c r="F50" s="1706">
        <v>3</v>
      </c>
      <c r="G50" s="1706" t="s">
        <v>71</v>
      </c>
      <c r="H50" s="1972"/>
      <c r="I50" s="1980">
        <v>53.3</v>
      </c>
      <c r="J50" s="1980">
        <v>53.1</v>
      </c>
      <c r="K50" s="1690" t="s">
        <v>72</v>
      </c>
    </row>
    <row r="51" spans="2:11">
      <c r="B51" s="1961">
        <f>B50</f>
        <v>45497</v>
      </c>
      <c r="C51" s="1962" t="str">
        <f>VLOOKUP(WEEKDAY(B51,2),'EC-Commands'!$D$12:$E$18,2,FALSE)</f>
        <v>Wed</v>
      </c>
      <c r="D51" s="1963">
        <v>0.5625</v>
      </c>
      <c r="E51" s="1706" t="s">
        <v>12</v>
      </c>
      <c r="F51" s="1706">
        <v>3</v>
      </c>
      <c r="G51" s="1706" t="s">
        <v>73</v>
      </c>
      <c r="H51" s="1972"/>
      <c r="I51" s="1980">
        <v>52.9</v>
      </c>
      <c r="J51" s="1980">
        <v>52.8</v>
      </c>
      <c r="K51" s="1690" t="s">
        <v>72</v>
      </c>
    </row>
    <row r="52" spans="2:11">
      <c r="B52" s="1961">
        <f>B50</f>
        <v>45497</v>
      </c>
      <c r="C52" s="1962" t="str">
        <f>VLOOKUP(WEEKDAY(B52,2),'EC-Commands'!$D$12:$E$18,2,FALSE)</f>
        <v>Wed</v>
      </c>
      <c r="D52" s="1963">
        <v>0.802083333333333</v>
      </c>
      <c r="E52" s="1706" t="s">
        <v>14</v>
      </c>
      <c r="F52" s="1706">
        <v>3</v>
      </c>
      <c r="G52" s="1706" t="s">
        <v>74</v>
      </c>
      <c r="H52" s="1972"/>
      <c r="I52" s="1980">
        <v>53.3</v>
      </c>
      <c r="J52" s="1980">
        <v>53.1</v>
      </c>
      <c r="K52" s="1690"/>
    </row>
    <row r="53" spans="2:11">
      <c r="B53" s="1961">
        <f>B50</f>
        <v>45497</v>
      </c>
      <c r="C53" s="1962" t="str">
        <f>VLOOKUP(WEEKDAY(B53,2),'EC-Commands'!$D$12:$E$18,2,FALSE)</f>
        <v>Wed</v>
      </c>
      <c r="D53" s="1963">
        <f>D50</f>
        <v>0.541666666666667</v>
      </c>
      <c r="E53" s="1706" t="s">
        <v>14</v>
      </c>
      <c r="F53" s="1706">
        <v>3</v>
      </c>
      <c r="G53" s="1706" t="s">
        <v>75</v>
      </c>
      <c r="H53" s="1972"/>
      <c r="I53" s="1976"/>
      <c r="J53" s="1980">
        <v>55.3</v>
      </c>
      <c r="K53" s="1690"/>
    </row>
    <row r="54" spans="2:11">
      <c r="B54" s="1961">
        <f>B53</f>
        <v>45497</v>
      </c>
      <c r="C54" s="1962" t="str">
        <f>VLOOKUP(WEEKDAY(B54,2),'EC-Commands'!$D$12:$E$18,2,FALSE)</f>
        <v>Wed</v>
      </c>
      <c r="D54" s="1963">
        <f>D53</f>
        <v>0.541666666666667</v>
      </c>
      <c r="E54" s="1706" t="s">
        <v>76</v>
      </c>
      <c r="F54" s="1706">
        <v>3</v>
      </c>
      <c r="G54" s="1706" t="s">
        <v>77</v>
      </c>
      <c r="H54" s="1972"/>
      <c r="I54" s="1976">
        <v>0.0475</v>
      </c>
      <c r="J54" s="1976">
        <v>0.0475</v>
      </c>
      <c r="K54" s="1690" t="s">
        <v>78</v>
      </c>
    </row>
    <row r="55" spans="2:11">
      <c r="B55" s="1961">
        <f>B54</f>
        <v>45497</v>
      </c>
      <c r="C55" s="1962" t="str">
        <f>VLOOKUP(WEEKDAY(B55,2),'EC-Commands'!$D$12:$E$18,2,FALSE)</f>
        <v>Wed</v>
      </c>
      <c r="D55" s="1963">
        <v>0.8125</v>
      </c>
      <c r="E55" s="1706" t="s">
        <v>14</v>
      </c>
      <c r="F55" s="1706">
        <v>3</v>
      </c>
      <c r="G55" s="1706" t="s">
        <v>79</v>
      </c>
      <c r="H55" s="1972"/>
      <c r="I55" s="1976" t="s">
        <v>80</v>
      </c>
      <c r="J55" s="1976" t="s">
        <v>81</v>
      </c>
      <c r="K55" s="1690"/>
    </row>
    <row r="56" spans="2:11">
      <c r="B56" s="1961">
        <f>B55</f>
        <v>45497</v>
      </c>
      <c r="C56" s="1962" t="str">
        <f>VLOOKUP(WEEKDAY(B56,2),'EC-Commands'!$D$12:$E$18,2,FALSE)</f>
        <v>Wed</v>
      </c>
      <c r="D56" s="1963">
        <v>0.833333333333333</v>
      </c>
      <c r="E56" s="1706" t="s">
        <v>14</v>
      </c>
      <c r="F56" s="1706">
        <v>3</v>
      </c>
      <c r="G56" s="1706" t="s">
        <v>30</v>
      </c>
      <c r="H56" s="1972"/>
      <c r="I56" s="1976" t="s">
        <v>82</v>
      </c>
      <c r="J56" s="2101" t="s">
        <v>83</v>
      </c>
      <c r="K56" s="1690"/>
    </row>
    <row r="57" spans="2:11">
      <c r="B57" s="1961">
        <f>B56+1</f>
        <v>45498</v>
      </c>
      <c r="C57" s="1962" t="str">
        <f>VLOOKUP(WEEKDAY(B57,2),'EC-Commands'!$D$12:$E$18,2,FALSE)</f>
        <v>Thu</v>
      </c>
      <c r="D57" s="1963">
        <v>0.75</v>
      </c>
      <c r="E57" s="1706" t="s">
        <v>14</v>
      </c>
      <c r="F57" s="1706">
        <v>3</v>
      </c>
      <c r="G57" s="1706" t="s">
        <v>84</v>
      </c>
      <c r="H57" s="1972"/>
      <c r="I57" s="1976">
        <v>0.003</v>
      </c>
      <c r="J57" s="1976">
        <v>0.001</v>
      </c>
      <c r="K57" s="1690"/>
    </row>
    <row r="58" spans="2:11">
      <c r="B58" s="1961">
        <f>B57</f>
        <v>45498</v>
      </c>
      <c r="C58" s="1962" t="str">
        <f>VLOOKUP(WEEKDAY(B58,2),'EC-Commands'!$D$12:$E$18,2,FALSE)</f>
        <v>Thu</v>
      </c>
      <c r="D58" s="1963">
        <f t="shared" ref="D58:D63" si="2">D57</f>
        <v>0.75</v>
      </c>
      <c r="E58" s="1706" t="s">
        <v>14</v>
      </c>
      <c r="F58" s="1706">
        <v>3</v>
      </c>
      <c r="G58" s="1706" t="s">
        <v>85</v>
      </c>
      <c r="H58" s="1972"/>
      <c r="I58" s="1976">
        <v>0.02</v>
      </c>
      <c r="J58" s="1976">
        <v>0.014</v>
      </c>
      <c r="K58" s="1690"/>
    </row>
    <row r="59" spans="2:11">
      <c r="B59" s="1961">
        <f>B58</f>
        <v>45498</v>
      </c>
      <c r="C59" s="1962" t="str">
        <f>VLOOKUP(WEEKDAY(B59,2),'EC-Commands'!$D$12:$E$18,2,FALSE)</f>
        <v>Thu</v>
      </c>
      <c r="D59" s="1963">
        <f t="shared" si="2"/>
        <v>0.75</v>
      </c>
      <c r="E59" s="1706" t="s">
        <v>14</v>
      </c>
      <c r="F59" s="1706">
        <v>3</v>
      </c>
      <c r="G59" s="1706" t="s">
        <v>25</v>
      </c>
      <c r="H59" s="1972"/>
      <c r="I59" s="1976"/>
      <c r="J59" s="1976" t="s">
        <v>86</v>
      </c>
      <c r="K59" s="1690"/>
    </row>
    <row r="60" spans="2:11">
      <c r="B60" s="1961">
        <f>B59+1</f>
        <v>45499</v>
      </c>
      <c r="C60" s="1962" t="str">
        <f>VLOOKUP(WEEKDAY(B60,2),'EC-Commands'!$D$12:$E$18,2,FALSE)</f>
        <v>Fri</v>
      </c>
      <c r="D60" s="1963">
        <f t="shared" si="2"/>
        <v>0.75</v>
      </c>
      <c r="E60" s="1706" t="s">
        <v>14</v>
      </c>
      <c r="F60" s="1706">
        <v>3</v>
      </c>
      <c r="G60" s="1706" t="s">
        <v>87</v>
      </c>
      <c r="H60" s="1972"/>
      <c r="I60" s="1976">
        <v>0.002</v>
      </c>
      <c r="J60" s="1976">
        <v>0.001</v>
      </c>
      <c r="K60" s="1690" t="s">
        <v>88</v>
      </c>
    </row>
    <row r="61" spans="2:11">
      <c r="B61" s="1961">
        <f>B60</f>
        <v>45499</v>
      </c>
      <c r="C61" s="1962" t="str">
        <f>VLOOKUP(WEEKDAY(B61,2),'EC-Commands'!$D$12:$E$18,2,FALSE)</f>
        <v>Fri</v>
      </c>
      <c r="D61" s="1963">
        <f t="shared" si="2"/>
        <v>0.75</v>
      </c>
      <c r="E61" s="1706" t="s">
        <v>14</v>
      </c>
      <c r="F61" s="1706">
        <v>3</v>
      </c>
      <c r="G61" s="1706" t="s">
        <v>89</v>
      </c>
      <c r="H61" s="1972"/>
      <c r="I61" s="1981">
        <v>0.026</v>
      </c>
      <c r="J61" s="1976">
        <v>0.026</v>
      </c>
      <c r="K61" s="1690" t="s">
        <v>88</v>
      </c>
    </row>
    <row r="62" spans="2:11">
      <c r="B62" s="1961">
        <f>B61</f>
        <v>45499</v>
      </c>
      <c r="C62" s="1962" t="str">
        <f>VLOOKUP(WEEKDAY(B62,2),'EC-Commands'!$D$12:$E$18,2,FALSE)</f>
        <v>Fri</v>
      </c>
      <c r="D62" s="1963">
        <f t="shared" si="2"/>
        <v>0.75</v>
      </c>
      <c r="E62" s="1706" t="s">
        <v>14</v>
      </c>
      <c r="F62" s="1706">
        <v>3</v>
      </c>
      <c r="G62" s="1706" t="s">
        <v>90</v>
      </c>
      <c r="H62" s="1972"/>
      <c r="I62" s="1976">
        <v>0.001</v>
      </c>
      <c r="J62" s="1976">
        <v>0</v>
      </c>
      <c r="K62" s="1690" t="s">
        <v>88</v>
      </c>
    </row>
    <row r="63" spans="2:11">
      <c r="B63" s="1961">
        <f>B62</f>
        <v>45499</v>
      </c>
      <c r="C63" s="1962" t="str">
        <f>VLOOKUP(WEEKDAY(B63,2),'EC-Commands'!$D$12:$E$18,2,FALSE)</f>
        <v>Fri</v>
      </c>
      <c r="D63" s="1963">
        <f t="shared" si="2"/>
        <v>0.75</v>
      </c>
      <c r="E63" s="1706" t="s">
        <v>14</v>
      </c>
      <c r="F63" s="1706">
        <v>3</v>
      </c>
      <c r="G63" s="1706" t="s">
        <v>91</v>
      </c>
      <c r="H63" s="1972"/>
      <c r="I63" s="1981">
        <v>0.025</v>
      </c>
      <c r="J63" s="1976">
        <v>0.026</v>
      </c>
      <c r="K63" s="1690" t="s">
        <v>88</v>
      </c>
    </row>
    <row r="64" spans="1:11">
      <c r="A64" s="1959" t="s">
        <v>0</v>
      </c>
      <c r="B64" s="1967">
        <v>45503</v>
      </c>
      <c r="C64" s="1968" t="str">
        <f>VLOOKUP(WEEKDAY(B64,2),'EC-Commands'!$D$12:$E$18,2,FALSE)</f>
        <v>Tue</v>
      </c>
      <c r="D64" s="1969">
        <v>0.5625</v>
      </c>
      <c r="E64" s="1973" t="s">
        <v>12</v>
      </c>
      <c r="F64" s="1973">
        <v>3</v>
      </c>
      <c r="G64" s="1973" t="s">
        <v>92</v>
      </c>
      <c r="H64" s="1974"/>
      <c r="I64" s="1982">
        <v>0.002</v>
      </c>
      <c r="J64" s="1983">
        <v>0.002</v>
      </c>
      <c r="K64" s="2102" t="s">
        <v>93</v>
      </c>
    </row>
    <row r="65" spans="2:11">
      <c r="B65" s="1967">
        <v>45503</v>
      </c>
      <c r="C65" s="1968" t="str">
        <f>VLOOKUP(WEEKDAY(B65,2),'EC-Commands'!$D$12:$E$18,2,FALSE)</f>
        <v>Tue</v>
      </c>
      <c r="D65" s="1969">
        <v>0.729166666666667</v>
      </c>
      <c r="E65" s="1973" t="s">
        <v>12</v>
      </c>
      <c r="F65" s="1973">
        <v>3</v>
      </c>
      <c r="G65" s="1973" t="s">
        <v>94</v>
      </c>
      <c r="H65" s="1974"/>
      <c r="I65" s="1982"/>
      <c r="J65" s="1983">
        <v>0.001</v>
      </c>
      <c r="K65" s="2000"/>
    </row>
    <row r="66" spans="2:11">
      <c r="B66" s="1967">
        <f>B65</f>
        <v>45503</v>
      </c>
      <c r="C66" s="1968" t="str">
        <f>VLOOKUP(WEEKDAY(B66,2),'EC-Commands'!$D$12:$E$18,2,FALSE)</f>
        <v>Tue</v>
      </c>
      <c r="D66" s="1969">
        <v>0.8125</v>
      </c>
      <c r="E66" s="1973" t="s">
        <v>14</v>
      </c>
      <c r="F66" s="1973">
        <v>3</v>
      </c>
      <c r="G66" s="1973" t="s">
        <v>95</v>
      </c>
      <c r="H66" s="1974"/>
      <c r="I66" s="2001">
        <v>99.9</v>
      </c>
      <c r="J66" s="2002">
        <v>100.4</v>
      </c>
      <c r="K66" s="2000"/>
    </row>
    <row r="67" spans="2:11">
      <c r="B67" s="1967">
        <f>B66</f>
        <v>45503</v>
      </c>
      <c r="C67" s="1968" t="str">
        <f>VLOOKUP(WEEKDAY(B67,2),'EC-Commands'!$D$12:$E$18,2,FALSE)</f>
        <v>Tue</v>
      </c>
      <c r="D67" s="1969">
        <v>0.8125</v>
      </c>
      <c r="E67" s="1973" t="s">
        <v>14</v>
      </c>
      <c r="F67" s="1973">
        <v>3</v>
      </c>
      <c r="G67" s="1973" t="s">
        <v>96</v>
      </c>
      <c r="H67" s="1974"/>
      <c r="I67" s="2001"/>
      <c r="J67" s="2002" t="s">
        <v>97</v>
      </c>
      <c r="K67" s="2000"/>
    </row>
    <row r="68" ht="28" spans="2:11">
      <c r="B68" s="1967">
        <f>B65+1</f>
        <v>45504</v>
      </c>
      <c r="C68" s="1968" t="str">
        <f>VLOOKUP(WEEKDAY(B68,2),'EC-Commands'!$D$12:$E$18,2,FALSE)</f>
        <v>Wed</v>
      </c>
      <c r="D68" s="1969">
        <v>0.0625</v>
      </c>
      <c r="E68" s="1973" t="s">
        <v>14</v>
      </c>
      <c r="F68" s="1973">
        <v>3</v>
      </c>
      <c r="G68" s="1973" t="s">
        <v>98</v>
      </c>
      <c r="H68" s="1974"/>
      <c r="I68" s="1974"/>
      <c r="J68" s="2002"/>
      <c r="K68" s="2103" t="s">
        <v>99</v>
      </c>
    </row>
    <row r="69" ht="28" spans="2:11">
      <c r="B69" s="1967">
        <f>B66+1</f>
        <v>45504</v>
      </c>
      <c r="C69" s="1968" t="str">
        <f>VLOOKUP(WEEKDAY(B69,2),'EC-Commands'!$D$12:$E$18,2,FALSE)</f>
        <v>Wed</v>
      </c>
      <c r="D69" s="1969">
        <v>0.0625</v>
      </c>
      <c r="E69" s="1973" t="s">
        <v>14</v>
      </c>
      <c r="F69" s="1973">
        <v>3</v>
      </c>
      <c r="G69" s="1973" t="s">
        <v>100</v>
      </c>
      <c r="H69" s="1974"/>
      <c r="I69" s="1974"/>
      <c r="J69" s="2002"/>
      <c r="K69" s="2103" t="s">
        <v>101</v>
      </c>
    </row>
    <row r="70" spans="2:11">
      <c r="B70" s="1967">
        <f>B67+1</f>
        <v>45504</v>
      </c>
      <c r="C70" s="1968" t="str">
        <f>VLOOKUP(WEEKDAY(B70,2),'EC-Commands'!$D$12:$E$18,2,FALSE)</f>
        <v>Wed</v>
      </c>
      <c r="D70" s="1969">
        <v>0.291666666666667</v>
      </c>
      <c r="E70" s="1973" t="s">
        <v>53</v>
      </c>
      <c r="F70" s="1973">
        <v>3</v>
      </c>
      <c r="G70" s="1973" t="s">
        <v>102</v>
      </c>
      <c r="H70" s="1974"/>
      <c r="I70" s="1974"/>
      <c r="J70" s="2002">
        <v>49.5</v>
      </c>
      <c r="K70" s="2000"/>
    </row>
    <row r="71" ht="28" spans="2:11">
      <c r="B71" s="1967">
        <f t="shared" ref="B71:B78" si="3">B70</f>
        <v>45504</v>
      </c>
      <c r="C71" s="1968" t="str">
        <f>VLOOKUP(WEEKDAY(B71,2),'EC-Commands'!$D$12:$E$18,2,FALSE)</f>
        <v>Wed</v>
      </c>
      <c r="D71" s="1969">
        <v>0.354166666666667</v>
      </c>
      <c r="E71" s="1973" t="s">
        <v>103</v>
      </c>
      <c r="F71" s="1973">
        <v>3</v>
      </c>
      <c r="G71" s="1973" t="s">
        <v>104</v>
      </c>
      <c r="H71" s="1974"/>
      <c r="I71" s="1982">
        <v>0.001</v>
      </c>
      <c r="J71" s="1983">
        <v>0.001</v>
      </c>
      <c r="K71" s="2102" t="s">
        <v>105</v>
      </c>
    </row>
    <row r="72" spans="2:11">
      <c r="B72" s="1967">
        <f t="shared" si="3"/>
        <v>45504</v>
      </c>
      <c r="C72" s="1968" t="str">
        <f>VLOOKUP(WEEKDAY(B72,2),'EC-Commands'!$D$12:$E$18,2,FALSE)</f>
        <v>Wed</v>
      </c>
      <c r="D72" s="1969">
        <v>0.604166666666667</v>
      </c>
      <c r="E72" s="1973" t="s">
        <v>12</v>
      </c>
      <c r="F72" s="1973">
        <v>3</v>
      </c>
      <c r="G72" s="1973" t="s">
        <v>106</v>
      </c>
      <c r="H72" s="1974"/>
      <c r="I72" s="2003"/>
      <c r="J72" s="2004">
        <v>0.025</v>
      </c>
      <c r="K72" s="2005"/>
    </row>
    <row r="73" spans="2:11">
      <c r="B73" s="1967">
        <f t="shared" si="3"/>
        <v>45504</v>
      </c>
      <c r="C73" s="1968" t="str">
        <f>VLOOKUP(WEEKDAY(B73,2),'EC-Commands'!$D$12:$E$18,2,FALSE)</f>
        <v>Wed</v>
      </c>
      <c r="D73" s="1969">
        <v>0.739583333333333</v>
      </c>
      <c r="E73" s="1973" t="s">
        <v>14</v>
      </c>
      <c r="F73" s="1973">
        <v>3</v>
      </c>
      <c r="G73" s="1973" t="s">
        <v>107</v>
      </c>
      <c r="H73" s="1974"/>
      <c r="I73" s="1974"/>
      <c r="J73" s="2004" t="s">
        <v>108</v>
      </c>
      <c r="K73" s="2005"/>
    </row>
    <row r="74" spans="2:11">
      <c r="B74" s="1967">
        <f t="shared" si="3"/>
        <v>45504</v>
      </c>
      <c r="C74" s="1968" t="str">
        <f>VLOOKUP(WEEKDAY(B74,2),'EC-Commands'!$D$12:$E$18,2,FALSE)</f>
        <v>Wed</v>
      </c>
      <c r="D74" s="1969">
        <v>0.802083333333333</v>
      </c>
      <c r="E74" s="1973" t="s">
        <v>14</v>
      </c>
      <c r="F74" s="1973">
        <v>3</v>
      </c>
      <c r="G74" s="1973" t="s">
        <v>109</v>
      </c>
      <c r="H74" s="1974"/>
      <c r="I74" s="1974"/>
      <c r="J74" s="2002">
        <v>47.4</v>
      </c>
      <c r="K74" s="2005"/>
    </row>
    <row r="75" spans="2:11">
      <c r="B75" s="1967">
        <f t="shared" si="3"/>
        <v>45504</v>
      </c>
      <c r="C75" s="1968" t="str">
        <f>VLOOKUP(WEEKDAY(B75,2),'EC-Commands'!$D$12:$E$18,2,FALSE)</f>
        <v>Wed</v>
      </c>
      <c r="D75" s="1969">
        <v>0.833333333333333</v>
      </c>
      <c r="E75" s="1973" t="s">
        <v>14</v>
      </c>
      <c r="F75" s="1973">
        <v>3</v>
      </c>
      <c r="G75" s="1973" t="s">
        <v>30</v>
      </c>
      <c r="H75" s="1974"/>
      <c r="I75" s="1974"/>
      <c r="J75" s="2104" t="s">
        <v>110</v>
      </c>
      <c r="K75" s="2005"/>
    </row>
    <row r="76" ht="28" spans="2:11">
      <c r="B76" s="1967">
        <f t="shared" si="3"/>
        <v>45504</v>
      </c>
      <c r="C76" s="1968" t="str">
        <f>VLOOKUP(WEEKDAY(B76,2),'EC-Commands'!$D$12:$E$18,2,FALSE)</f>
        <v>Wed</v>
      </c>
      <c r="D76" s="1969">
        <v>0.979166666666667</v>
      </c>
      <c r="E76" s="1973" t="s">
        <v>14</v>
      </c>
      <c r="F76" s="1973">
        <v>3</v>
      </c>
      <c r="G76" s="1973" t="s">
        <v>111</v>
      </c>
      <c r="H76" s="1974"/>
      <c r="I76" s="1974"/>
      <c r="J76" s="1973"/>
      <c r="K76" s="2102" t="s">
        <v>112</v>
      </c>
    </row>
    <row r="77" spans="2:11">
      <c r="B77" s="1967">
        <f t="shared" si="3"/>
        <v>45504</v>
      </c>
      <c r="C77" s="1968" t="str">
        <f>VLOOKUP(WEEKDAY(B77,2),'EC-Commands'!$D$12:$E$18,2,FALSE)</f>
        <v>Wed</v>
      </c>
      <c r="D77" s="1969">
        <v>0.979166666666667</v>
      </c>
      <c r="E77" s="1973" t="s">
        <v>14</v>
      </c>
      <c r="F77" s="1973">
        <v>3</v>
      </c>
      <c r="G77" s="1973" t="s">
        <v>113</v>
      </c>
      <c r="H77" s="1974"/>
      <c r="I77" s="1992">
        <v>0.055</v>
      </c>
      <c r="J77" s="2006">
        <v>0.055</v>
      </c>
      <c r="K77" s="2102" t="s">
        <v>114</v>
      </c>
    </row>
    <row r="78" ht="28" spans="2:11">
      <c r="B78" s="1967">
        <f t="shared" si="3"/>
        <v>45504</v>
      </c>
      <c r="C78" s="1968" t="str">
        <f>VLOOKUP(WEEKDAY(B78,2),'EC-Commands'!$D$12:$E$18,2,FALSE)</f>
        <v>Wed</v>
      </c>
      <c r="D78" s="1969">
        <v>0.979166666666667</v>
      </c>
      <c r="E78" s="1973" t="s">
        <v>14</v>
      </c>
      <c r="F78" s="1973">
        <v>3</v>
      </c>
      <c r="G78" s="1973" t="s">
        <v>115</v>
      </c>
      <c r="H78" s="1974"/>
      <c r="I78" s="1974"/>
      <c r="J78" s="1973"/>
      <c r="K78" s="2102" t="s">
        <v>112</v>
      </c>
    </row>
    <row r="79" ht="28" spans="2:11">
      <c r="B79" s="1967">
        <f>B76+1</f>
        <v>45505</v>
      </c>
      <c r="C79" s="1968" t="str">
        <f>VLOOKUP(WEEKDAY(B79,2),'EC-Commands'!$D$12:$E$18,2,FALSE)</f>
        <v>Thu</v>
      </c>
      <c r="D79" s="1969">
        <v>0.0625</v>
      </c>
      <c r="E79" s="1973" t="s">
        <v>14</v>
      </c>
      <c r="F79" s="1973">
        <v>3</v>
      </c>
      <c r="G79" s="1973" t="s">
        <v>116</v>
      </c>
      <c r="H79" s="1974"/>
      <c r="I79" s="1974"/>
      <c r="J79" s="2002"/>
      <c r="K79" s="2103" t="s">
        <v>117</v>
      </c>
    </row>
    <row r="80" ht="28" spans="2:11">
      <c r="B80" s="1967">
        <f>B77+1</f>
        <v>45505</v>
      </c>
      <c r="C80" s="1968" t="str">
        <f>VLOOKUP(WEEKDAY(B80,2),'EC-Commands'!$D$12:$E$18,2,FALSE)</f>
        <v>Thu</v>
      </c>
      <c r="D80" s="1969">
        <v>0.0625</v>
      </c>
      <c r="E80" s="1973" t="s">
        <v>14</v>
      </c>
      <c r="F80" s="1973">
        <v>3</v>
      </c>
      <c r="G80" s="1973" t="s">
        <v>118</v>
      </c>
      <c r="H80" s="1974"/>
      <c r="I80" s="1974"/>
      <c r="J80" s="2002"/>
      <c r="K80" s="2103" t="s">
        <v>119</v>
      </c>
    </row>
    <row r="81" ht="28" spans="2:11">
      <c r="B81" s="1967">
        <f>B78+1</f>
        <v>45505</v>
      </c>
      <c r="C81" s="1968" t="str">
        <f>VLOOKUP(WEEKDAY(B81,2),'EC-Commands'!$D$12:$E$18,2,FALSE)</f>
        <v>Thu</v>
      </c>
      <c r="D81" s="1969">
        <v>0.6875</v>
      </c>
      <c r="E81" s="1973" t="s">
        <v>44</v>
      </c>
      <c r="F81" s="1973">
        <v>3</v>
      </c>
      <c r="G81" s="1973" t="s">
        <v>120</v>
      </c>
      <c r="H81" s="1974"/>
      <c r="I81" s="1992">
        <v>0.05</v>
      </c>
      <c r="J81" s="2006">
        <v>0.0525</v>
      </c>
      <c r="K81" s="2102" t="s">
        <v>121</v>
      </c>
    </row>
    <row r="82" spans="2:11">
      <c r="B82" s="1967">
        <f>B81</f>
        <v>45505</v>
      </c>
      <c r="C82" s="1968" t="str">
        <f>VLOOKUP(WEEKDAY(B82,2),'EC-Commands'!$D$12:$E$18,2,FALSE)</f>
        <v>Thu</v>
      </c>
      <c r="D82" s="1969">
        <v>0.75</v>
      </c>
      <c r="E82" s="1973" t="s">
        <v>14</v>
      </c>
      <c r="F82" s="1973">
        <v>3</v>
      </c>
      <c r="G82" s="1973" t="s">
        <v>25</v>
      </c>
      <c r="H82" s="1974"/>
      <c r="I82" s="1974"/>
      <c r="J82" s="1973" t="s">
        <v>122</v>
      </c>
      <c r="K82" s="2007"/>
    </row>
    <row r="83" spans="2:11">
      <c r="B83" s="1967">
        <f>B82</f>
        <v>45505</v>
      </c>
      <c r="C83" s="1968" t="str">
        <f>VLOOKUP(WEEKDAY(B83,2),'EC-Commands'!$D$12:$E$18,2,FALSE)</f>
        <v>Thu</v>
      </c>
      <c r="D83" s="1969">
        <v>0.802083333333333</v>
      </c>
      <c r="E83" s="1973" t="s">
        <v>14</v>
      </c>
      <c r="F83" s="1973">
        <v>3</v>
      </c>
      <c r="G83" s="1973" t="s">
        <v>123</v>
      </c>
      <c r="H83" s="1974"/>
      <c r="I83" s="2008">
        <v>49.5</v>
      </c>
      <c r="J83" s="2009">
        <v>51.6</v>
      </c>
      <c r="K83" s="2007"/>
    </row>
    <row r="84" spans="2:11">
      <c r="B84" s="1967">
        <f>B83</f>
        <v>45505</v>
      </c>
      <c r="C84" s="1968" t="str">
        <f>VLOOKUP(WEEKDAY(B84,2),'EC-Commands'!$D$12:$E$18,2,FALSE)</f>
        <v>Thu</v>
      </c>
      <c r="D84" s="1969">
        <v>0.8125</v>
      </c>
      <c r="E84" s="1973" t="s">
        <v>14</v>
      </c>
      <c r="F84" s="1973">
        <v>3</v>
      </c>
      <c r="G84" s="1973" t="s">
        <v>124</v>
      </c>
      <c r="H84" s="1974"/>
      <c r="I84" s="2008">
        <v>48.8</v>
      </c>
      <c r="J84" s="2009">
        <v>48.5</v>
      </c>
      <c r="K84" s="2007"/>
    </row>
    <row r="85" spans="2:11">
      <c r="B85" s="1967">
        <f>B84</f>
        <v>45505</v>
      </c>
      <c r="C85" s="1968" t="str">
        <f>VLOOKUP(WEEKDAY(B85,2),'EC-Commands'!$D$12:$E$18,2,FALSE)</f>
        <v>Thu</v>
      </c>
      <c r="D85" s="1969">
        <v>0.8125</v>
      </c>
      <c r="E85" s="1973" t="s">
        <v>14</v>
      </c>
      <c r="F85" s="1973">
        <v>3</v>
      </c>
      <c r="G85" s="1973" t="s">
        <v>125</v>
      </c>
      <c r="H85" s="1974"/>
      <c r="I85" s="2008"/>
      <c r="J85" s="2009">
        <v>52.1</v>
      </c>
      <c r="K85" s="2007"/>
    </row>
    <row r="86" ht="28" spans="2:11">
      <c r="B86" s="1967">
        <f>B83+1</f>
        <v>45506</v>
      </c>
      <c r="C86" s="1968" t="str">
        <f>VLOOKUP(WEEKDAY(B86,2),'EC-Commands'!$D$12:$E$18,2,FALSE)</f>
        <v>Fri</v>
      </c>
      <c r="D86" s="1969">
        <v>0.0625</v>
      </c>
      <c r="E86" s="1973" t="s">
        <v>14</v>
      </c>
      <c r="F86" s="1973">
        <v>3</v>
      </c>
      <c r="G86" s="1973" t="s">
        <v>126</v>
      </c>
      <c r="H86" s="1974"/>
      <c r="I86" s="1974"/>
      <c r="J86" s="2002"/>
      <c r="K86" s="2103" t="s">
        <v>127</v>
      </c>
    </row>
    <row r="87" ht="28" spans="2:11">
      <c r="B87" s="1967">
        <f>B84+1</f>
        <v>45506</v>
      </c>
      <c r="C87" s="1968" t="str">
        <f>VLOOKUP(WEEKDAY(B87,2),'EC-Commands'!$D$12:$E$18,2,FALSE)</f>
        <v>Fri</v>
      </c>
      <c r="D87" s="1969">
        <v>0.0625</v>
      </c>
      <c r="E87" s="1973" t="s">
        <v>14</v>
      </c>
      <c r="F87" s="1973">
        <v>3</v>
      </c>
      <c r="G87" s="1973" t="s">
        <v>128</v>
      </c>
      <c r="H87" s="1974"/>
      <c r="I87" s="1974"/>
      <c r="J87" s="2002"/>
      <c r="K87" s="2103" t="s">
        <v>129</v>
      </c>
    </row>
    <row r="88" ht="28" spans="2:11">
      <c r="B88" s="1967">
        <f>B85+1</f>
        <v>45506</v>
      </c>
      <c r="C88" s="1968" t="str">
        <f>VLOOKUP(WEEKDAY(B88,2),'EC-Commands'!$D$12:$E$18,2,FALSE)</f>
        <v>Fri</v>
      </c>
      <c r="D88" s="1969">
        <v>0.0625</v>
      </c>
      <c r="E88" s="1973" t="s">
        <v>14</v>
      </c>
      <c r="F88" s="1973">
        <v>3</v>
      </c>
      <c r="G88" s="1973" t="s">
        <v>130</v>
      </c>
      <c r="H88" s="1974"/>
      <c r="I88" s="1974"/>
      <c r="J88" s="2002"/>
      <c r="K88" s="2103" t="s">
        <v>131</v>
      </c>
    </row>
    <row r="89" spans="2:11">
      <c r="B89" s="1967">
        <f>B85+1</f>
        <v>45506</v>
      </c>
      <c r="C89" s="1968" t="str">
        <f>VLOOKUP(WEEKDAY(B89,2),'EC-Commands'!$D$12:$E$18,2,FALSE)</f>
        <v>Fri</v>
      </c>
      <c r="D89" s="1969">
        <v>0.75</v>
      </c>
      <c r="E89" s="1973" t="s">
        <v>14</v>
      </c>
      <c r="F89" s="1973">
        <v>3</v>
      </c>
      <c r="G89" s="1973" t="s">
        <v>132</v>
      </c>
      <c r="H89" s="1974"/>
      <c r="I89" s="1992">
        <v>0.003</v>
      </c>
      <c r="J89" s="2006">
        <v>0.003</v>
      </c>
      <c r="K89" s="2007"/>
    </row>
    <row r="90" spans="2:11">
      <c r="B90" s="1967">
        <f>B89</f>
        <v>45506</v>
      </c>
      <c r="C90" s="1968" t="str">
        <f>VLOOKUP(WEEKDAY(B90,2),'EC-Commands'!$D$12:$E$18,2,FALSE)</f>
        <v>Fri</v>
      </c>
      <c r="D90" s="1969">
        <v>0.75</v>
      </c>
      <c r="E90" s="1973" t="s">
        <v>14</v>
      </c>
      <c r="F90" s="1973">
        <v>3</v>
      </c>
      <c r="G90" s="1973" t="s">
        <v>133</v>
      </c>
      <c r="H90" s="1974"/>
      <c r="I90" s="1974" t="s">
        <v>134</v>
      </c>
      <c r="J90" s="1973" t="s">
        <v>135</v>
      </c>
      <c r="K90" s="2007"/>
    </row>
    <row r="91" spans="2:11">
      <c r="B91" s="1967">
        <f>B90</f>
        <v>45506</v>
      </c>
      <c r="C91" s="1968" t="str">
        <f>VLOOKUP(WEEKDAY(B91,2),'EC-Commands'!$D$12:$E$18,2,FALSE)</f>
        <v>Fri</v>
      </c>
      <c r="D91" s="1969">
        <v>0.75</v>
      </c>
      <c r="E91" s="1973" t="s">
        <v>14</v>
      </c>
      <c r="F91" s="1973">
        <v>3</v>
      </c>
      <c r="G91" s="1973" t="s">
        <v>136</v>
      </c>
      <c r="H91" s="1974"/>
      <c r="I91" s="1992">
        <v>0.041</v>
      </c>
      <c r="J91" s="2006">
        <v>0.041</v>
      </c>
      <c r="K91" s="2007"/>
    </row>
    <row r="92" ht="28" spans="1:11">
      <c r="A92" s="1959" t="s">
        <v>0</v>
      </c>
      <c r="B92" s="1967">
        <v>45509</v>
      </c>
      <c r="C92" s="1968" t="str">
        <f>VLOOKUP(WEEKDAY(B92,2),'EC-Commands'!$D$12:$E$18,2,FALSE)</f>
        <v>Mon</v>
      </c>
      <c r="D92" s="1969">
        <v>0.802083333333333</v>
      </c>
      <c r="E92" s="1973" t="s">
        <v>14</v>
      </c>
      <c r="F92" s="1973">
        <v>3</v>
      </c>
      <c r="G92" s="1973" t="s">
        <v>27</v>
      </c>
      <c r="H92" s="1991">
        <v>55</v>
      </c>
      <c r="I92" s="1991">
        <v>56</v>
      </c>
      <c r="J92" s="1991">
        <v>56</v>
      </c>
      <c r="K92" s="2103" t="s">
        <v>137</v>
      </c>
    </row>
    <row r="93" ht="28" spans="2:11">
      <c r="B93" s="1967">
        <f>B92</f>
        <v>45509</v>
      </c>
      <c r="C93" s="1968" t="str">
        <f>VLOOKUP(WEEKDAY(B93,2),'EC-Commands'!$D$12:$E$18,2,FALSE)</f>
        <v>Mon</v>
      </c>
      <c r="D93" s="1969">
        <v>0.8125</v>
      </c>
      <c r="E93" s="1973" t="s">
        <v>14</v>
      </c>
      <c r="F93" s="1973">
        <v>3</v>
      </c>
      <c r="G93" s="1973" t="s">
        <v>138</v>
      </c>
      <c r="H93" s="1974">
        <v>51.4</v>
      </c>
      <c r="I93" s="1991">
        <v>51</v>
      </c>
      <c r="J93" s="1991">
        <v>48.8</v>
      </c>
      <c r="K93" s="2103" t="s">
        <v>139</v>
      </c>
    </row>
    <row r="94" ht="28" spans="2:11">
      <c r="B94" s="1967">
        <f>B93</f>
        <v>45509</v>
      </c>
      <c r="C94" s="1968" t="str">
        <f>VLOOKUP(WEEKDAY(B94,2),'EC-Commands'!$D$12:$E$18,2,FALSE)</f>
        <v>Mon</v>
      </c>
      <c r="D94" s="1969">
        <v>0.8125</v>
      </c>
      <c r="E94" s="1973" t="s">
        <v>14</v>
      </c>
      <c r="F94" s="1973">
        <v>3</v>
      </c>
      <c r="G94" s="1973" t="s">
        <v>140</v>
      </c>
      <c r="H94" s="1974">
        <v>57</v>
      </c>
      <c r="I94" s="1991">
        <v>56</v>
      </c>
      <c r="J94" s="1991">
        <v>56.3</v>
      </c>
      <c r="K94" s="2103" t="s">
        <v>141</v>
      </c>
    </row>
    <row r="95" ht="28" spans="2:11">
      <c r="B95" s="1967">
        <f>B98</f>
        <v>45510</v>
      </c>
      <c r="C95" s="1968" t="str">
        <f>VLOOKUP(WEEKDAY(B95,2),'EC-Commands'!$D$12:$E$18,2,FALSE)</f>
        <v>Tue</v>
      </c>
      <c r="D95" s="1969">
        <v>0.0625</v>
      </c>
      <c r="E95" s="1973" t="s">
        <v>14</v>
      </c>
      <c r="F95" s="1973">
        <v>3</v>
      </c>
      <c r="G95" s="1973" t="s">
        <v>142</v>
      </c>
      <c r="H95" s="1974"/>
      <c r="I95" s="1991"/>
      <c r="J95" s="1991"/>
      <c r="K95" s="2103" t="s">
        <v>143</v>
      </c>
    </row>
    <row r="96" ht="28" spans="2:11">
      <c r="B96" s="1967">
        <f>B95</f>
        <v>45510</v>
      </c>
      <c r="C96" s="1968" t="str">
        <f>VLOOKUP(WEEKDAY(B96,2),'EC-Commands'!$D$12:$E$18,2,FALSE)</f>
        <v>Tue</v>
      </c>
      <c r="D96" s="1969">
        <v>0.0625</v>
      </c>
      <c r="E96" s="1973" t="s">
        <v>14</v>
      </c>
      <c r="F96" s="1973">
        <v>3</v>
      </c>
      <c r="G96" s="1973" t="s">
        <v>144</v>
      </c>
      <c r="H96" s="1974"/>
      <c r="I96" s="1991"/>
      <c r="J96" s="1991"/>
      <c r="K96" s="2103" t="s">
        <v>145</v>
      </c>
    </row>
    <row r="97" ht="55" spans="2:11">
      <c r="B97" s="1967">
        <f>B96</f>
        <v>45510</v>
      </c>
      <c r="C97" s="1968" t="str">
        <f>VLOOKUP(WEEKDAY(B97,2),'EC-Commands'!$D$12:$E$18,2,FALSE)</f>
        <v>Tue</v>
      </c>
      <c r="D97" s="1969">
        <v>0.0625</v>
      </c>
      <c r="E97" s="1973" t="s">
        <v>14</v>
      </c>
      <c r="F97" s="1973">
        <v>3</v>
      </c>
      <c r="G97" s="1973" t="s">
        <v>146</v>
      </c>
      <c r="H97" s="1974"/>
      <c r="I97" s="1991"/>
      <c r="J97" s="1991"/>
      <c r="K97" s="2103" t="s">
        <v>147</v>
      </c>
    </row>
    <row r="98" ht="28" spans="2:11">
      <c r="B98" s="1967">
        <f>B94+1</f>
        <v>45510</v>
      </c>
      <c r="C98" s="1968" t="str">
        <f>VLOOKUP(WEEKDAY(B98,2),'EC-Commands'!$D$12:$E$18,2,FALSE)</f>
        <v>Tue</v>
      </c>
      <c r="D98" s="1969">
        <v>0.416666666666667</v>
      </c>
      <c r="E98" s="1973" t="s">
        <v>14</v>
      </c>
      <c r="F98" s="1973">
        <v>3</v>
      </c>
      <c r="G98" s="1973" t="s">
        <v>148</v>
      </c>
      <c r="H98" s="1982">
        <v>0.0435</v>
      </c>
      <c r="I98" s="1982">
        <v>0.0435</v>
      </c>
      <c r="J98" s="1982">
        <v>0.0435</v>
      </c>
      <c r="K98" s="2103" t="s">
        <v>149</v>
      </c>
    </row>
    <row r="99" spans="2:11">
      <c r="B99" s="1967">
        <f>B98+1</f>
        <v>45511</v>
      </c>
      <c r="C99" s="1968" t="str">
        <f>VLOOKUP(WEEKDAY(B99,2),'EC-Commands'!$D$12:$E$18,2,FALSE)</f>
        <v>Wed</v>
      </c>
      <c r="D99" s="1969">
        <v>0.833333333333333</v>
      </c>
      <c r="E99" s="1973" t="s">
        <v>14</v>
      </c>
      <c r="F99" s="1973">
        <v>3</v>
      </c>
      <c r="G99" s="1973" t="s">
        <v>30</v>
      </c>
      <c r="H99" s="2105" t="s">
        <v>150</v>
      </c>
      <c r="I99" s="2105" t="s">
        <v>151</v>
      </c>
      <c r="J99" s="2105" t="s">
        <v>152</v>
      </c>
      <c r="K99" s="2102" t="s">
        <v>153</v>
      </c>
    </row>
    <row r="100" ht="28" spans="2:11">
      <c r="B100" s="1967">
        <f>B99</f>
        <v>45511</v>
      </c>
      <c r="C100" s="1968" t="str">
        <f>VLOOKUP(WEEKDAY(B100,2),'EC-Commands'!$D$12:$E$18,2,FALSE)</f>
        <v>Wed</v>
      </c>
      <c r="D100" s="1969">
        <v>0.9375</v>
      </c>
      <c r="E100" s="1973" t="s">
        <v>14</v>
      </c>
      <c r="F100" s="1973">
        <v>3</v>
      </c>
      <c r="G100" s="1973" t="s">
        <v>43</v>
      </c>
      <c r="H100" s="1982">
        <v>0.0396</v>
      </c>
      <c r="I100" s="1992"/>
      <c r="J100" s="2010">
        <v>0.04276</v>
      </c>
      <c r="K100" s="2106" t="s">
        <v>154</v>
      </c>
    </row>
    <row r="101" ht="28" spans="2:11">
      <c r="B101" s="1967">
        <f>B99+1</f>
        <v>45512</v>
      </c>
      <c r="C101" s="1968" t="str">
        <f>VLOOKUP(WEEKDAY(B101,2),'EC-Commands'!$D$12:$E$18,2,FALSE)</f>
        <v>Thu</v>
      </c>
      <c r="D101" s="1969">
        <f>D97</f>
        <v>0.0625</v>
      </c>
      <c r="E101" s="1973" t="s">
        <v>14</v>
      </c>
      <c r="F101" s="1973">
        <v>3</v>
      </c>
      <c r="G101" s="1973" t="s">
        <v>155</v>
      </c>
      <c r="H101" s="1974"/>
      <c r="I101" s="1974"/>
      <c r="J101" s="1992"/>
      <c r="K101" s="2103" t="s">
        <v>156</v>
      </c>
    </row>
    <row r="102" ht="28" spans="2:11">
      <c r="B102" s="1967">
        <f>B100+1</f>
        <v>45512</v>
      </c>
      <c r="C102" s="1968" t="str">
        <f>VLOOKUP(WEEKDAY(B102,2),'EC-Commands'!$D$12:$E$18,2,FALSE)</f>
        <v>Thu</v>
      </c>
      <c r="D102" s="1969">
        <v>0.75</v>
      </c>
      <c r="E102" s="1973" t="s">
        <v>14</v>
      </c>
      <c r="F102" s="1973">
        <v>3</v>
      </c>
      <c r="G102" s="1973" t="s">
        <v>25</v>
      </c>
      <c r="H102" s="1974" t="s">
        <v>26</v>
      </c>
      <c r="I102" s="1974" t="s">
        <v>157</v>
      </c>
      <c r="J102" s="1992" t="s">
        <v>158</v>
      </c>
      <c r="K102" s="2106" t="s">
        <v>159</v>
      </c>
    </row>
    <row r="103" spans="2:11">
      <c r="B103" s="1967">
        <f>B102</f>
        <v>45512</v>
      </c>
      <c r="C103" s="1968" t="str">
        <f>VLOOKUP(WEEKDAY(B103,2),'EC-Commands'!$D$12:$E$18,2,FALSE)</f>
        <v>Thu</v>
      </c>
      <c r="D103" s="1969">
        <v>0.938194444444444</v>
      </c>
      <c r="E103" s="1973" t="s">
        <v>14</v>
      </c>
      <c r="F103" s="1973">
        <v>3</v>
      </c>
      <c r="G103" s="1973" t="s">
        <v>160</v>
      </c>
      <c r="H103" s="1993">
        <v>0.04314</v>
      </c>
      <c r="I103" s="1974"/>
      <c r="J103" s="2010">
        <v>0.04405</v>
      </c>
      <c r="K103" s="2106" t="s">
        <v>161</v>
      </c>
    </row>
    <row r="104" ht="28" spans="2:11">
      <c r="B104" s="1967">
        <f>B103+1</f>
        <v>45513</v>
      </c>
      <c r="C104" s="1968" t="str">
        <f>VLOOKUP(WEEKDAY(B104,2),'EC-Commands'!$D$12:$E$18,2,FALSE)</f>
        <v>Fri</v>
      </c>
      <c r="D104" s="1969">
        <f>D101</f>
        <v>0.0625</v>
      </c>
      <c r="E104" s="1973" t="s">
        <v>14</v>
      </c>
      <c r="F104" s="1973">
        <v>3</v>
      </c>
      <c r="G104" s="1973" t="s">
        <v>162</v>
      </c>
      <c r="H104" s="1974"/>
      <c r="I104" s="1982"/>
      <c r="J104" s="1982"/>
      <c r="K104" s="2103" t="s">
        <v>163</v>
      </c>
    </row>
    <row r="105" ht="28" spans="2:11">
      <c r="B105" s="1967">
        <f>B104</f>
        <v>45513</v>
      </c>
      <c r="C105" s="1968" t="str">
        <f>VLOOKUP(WEEKDAY(B105,2),'EC-Commands'!$D$12:$E$18,2,FALSE)</f>
        <v>Fri</v>
      </c>
      <c r="D105" s="1969">
        <v>0.479166666666667</v>
      </c>
      <c r="E105" s="1973" t="s">
        <v>14</v>
      </c>
      <c r="F105" s="1973">
        <v>3</v>
      </c>
      <c r="G105" s="1973" t="s">
        <v>164</v>
      </c>
      <c r="H105" s="1974"/>
      <c r="I105" s="1982">
        <v>0.003</v>
      </c>
      <c r="J105" s="1982">
        <v>0.003</v>
      </c>
      <c r="K105" s="2106" t="s">
        <v>165</v>
      </c>
    </row>
    <row r="106" spans="2:11">
      <c r="B106" s="1967">
        <v>45553</v>
      </c>
      <c r="C106" s="1968" t="str">
        <f>VLOOKUP(WEEKDAY(B106,2),'EC-Commands'!$D$12:$E$18,2,FALSE)</f>
        <v>Wed</v>
      </c>
      <c r="D106" s="1969">
        <v>0.916666666666667</v>
      </c>
      <c r="E106" s="1973" t="s">
        <v>14</v>
      </c>
      <c r="F106" s="1973">
        <v>3</v>
      </c>
      <c r="G106" s="1973" t="s">
        <v>166</v>
      </c>
      <c r="H106" s="1974"/>
      <c r="I106" s="1974"/>
      <c r="J106" s="1982"/>
      <c r="K106" s="1984"/>
    </row>
    <row r="107" spans="3:11">
      <c r="C107" t="s">
        <v>167</v>
      </c>
      <c r="J107" s="1958"/>
      <c r="K107" s="2011"/>
    </row>
    <row r="108" ht="28" spans="1:11">
      <c r="A108" s="1957" t="s">
        <v>0</v>
      </c>
      <c r="B108" s="1985">
        <v>45517</v>
      </c>
      <c r="C108" s="1986" t="s">
        <v>168</v>
      </c>
      <c r="D108" s="1987">
        <v>0.75</v>
      </c>
      <c r="E108" s="1994" t="s">
        <v>14</v>
      </c>
      <c r="F108" s="1994">
        <v>3</v>
      </c>
      <c r="G108" s="1994" t="s">
        <v>169</v>
      </c>
      <c r="H108" s="1995">
        <v>0.001</v>
      </c>
      <c r="I108" s="1995">
        <v>0.002</v>
      </c>
      <c r="J108" s="1995">
        <v>0.002</v>
      </c>
      <c r="K108" s="2012" t="s">
        <v>170</v>
      </c>
    </row>
    <row r="109" ht="41" spans="2:11">
      <c r="B109" s="1988">
        <v>45518</v>
      </c>
      <c r="C109" s="1989" t="s">
        <v>171</v>
      </c>
      <c r="D109" s="1990">
        <v>0.3125</v>
      </c>
      <c r="E109" s="1996" t="s">
        <v>40</v>
      </c>
      <c r="F109" s="1996">
        <v>3</v>
      </c>
      <c r="G109" s="1996" t="s">
        <v>41</v>
      </c>
      <c r="H109" s="1997">
        <v>0.0525</v>
      </c>
      <c r="I109" s="1997">
        <v>0.055</v>
      </c>
      <c r="J109" s="1997">
        <v>0.055</v>
      </c>
      <c r="K109" s="2013" t="s">
        <v>172</v>
      </c>
    </row>
    <row r="110" ht="28" spans="2:11">
      <c r="B110" s="1988">
        <v>45518</v>
      </c>
      <c r="C110" s="1989" t="s">
        <v>171</v>
      </c>
      <c r="D110" s="1990">
        <v>0.479166666666667</v>
      </c>
      <c r="E110" s="1996" t="s">
        <v>44</v>
      </c>
      <c r="F110" s="1996">
        <v>3</v>
      </c>
      <c r="G110" s="1996" t="s">
        <v>173</v>
      </c>
      <c r="H110" s="1997">
        <v>0.022</v>
      </c>
      <c r="I110" s="1997">
        <v>0.023</v>
      </c>
      <c r="J110" s="1997">
        <v>0.02</v>
      </c>
      <c r="K110" s="2013" t="s">
        <v>174</v>
      </c>
    </row>
    <row r="111" ht="28" spans="2:11">
      <c r="B111" s="1988">
        <v>45518</v>
      </c>
      <c r="C111" s="1989" t="s">
        <v>171</v>
      </c>
      <c r="D111" s="1990">
        <v>0.75</v>
      </c>
      <c r="E111" s="1996" t="s">
        <v>14</v>
      </c>
      <c r="F111" s="1996">
        <v>3</v>
      </c>
      <c r="G111" s="1996" t="s">
        <v>175</v>
      </c>
      <c r="H111" s="1997">
        <v>0.002</v>
      </c>
      <c r="I111" s="1997">
        <v>0.002</v>
      </c>
      <c r="J111" s="1997">
        <v>0.001</v>
      </c>
      <c r="K111" s="2013" t="s">
        <v>176</v>
      </c>
    </row>
    <row r="112" ht="28" spans="2:11">
      <c r="B112" s="1988">
        <v>45518</v>
      </c>
      <c r="C112" s="1989" t="s">
        <v>171</v>
      </c>
      <c r="D112" s="1990">
        <v>0.75</v>
      </c>
      <c r="E112" s="1996" t="s">
        <v>14</v>
      </c>
      <c r="F112" s="1996">
        <v>3</v>
      </c>
      <c r="G112" s="1996" t="s">
        <v>173</v>
      </c>
      <c r="H112" s="1997">
        <v>0.029</v>
      </c>
      <c r="I112" s="1997">
        <v>0.03</v>
      </c>
      <c r="J112" s="1997">
        <v>0.03</v>
      </c>
      <c r="K112" s="2013" t="s">
        <v>177</v>
      </c>
    </row>
    <row r="113" spans="2:11">
      <c r="B113" s="1988">
        <v>45518</v>
      </c>
      <c r="C113" s="1989" t="s">
        <v>171</v>
      </c>
      <c r="D113" s="1990">
        <v>0.75</v>
      </c>
      <c r="E113" s="1996" t="s">
        <v>14</v>
      </c>
      <c r="F113" s="1996">
        <v>3</v>
      </c>
      <c r="G113" s="1996" t="s">
        <v>178</v>
      </c>
      <c r="H113" s="1997">
        <v>0.002</v>
      </c>
      <c r="I113" s="1997">
        <v>0.002</v>
      </c>
      <c r="J113" s="1997">
        <v>-0.001</v>
      </c>
      <c r="K113" s="2013"/>
    </row>
    <row r="114" ht="28" spans="2:11">
      <c r="B114" s="1988">
        <v>45518</v>
      </c>
      <c r="C114" s="1989" t="s">
        <v>171</v>
      </c>
      <c r="D114" s="1990">
        <v>0.833333333333333</v>
      </c>
      <c r="E114" s="1996" t="s">
        <v>14</v>
      </c>
      <c r="F114" s="1996">
        <v>3</v>
      </c>
      <c r="G114" s="1996" t="s">
        <v>30</v>
      </c>
      <c r="H114" s="2107" t="s">
        <v>179</v>
      </c>
      <c r="I114" s="2107" t="s">
        <v>180</v>
      </c>
      <c r="J114" s="1997" t="s">
        <v>150</v>
      </c>
      <c r="K114" s="2013" t="s">
        <v>181</v>
      </c>
    </row>
    <row r="115" spans="2:11">
      <c r="B115" s="1988">
        <v>45519</v>
      </c>
      <c r="C115" s="1989" t="s">
        <v>182</v>
      </c>
      <c r="D115" s="1990">
        <v>0.222222222222222</v>
      </c>
      <c r="E115" s="1996" t="s">
        <v>103</v>
      </c>
      <c r="F115" s="1996">
        <v>3</v>
      </c>
      <c r="G115" s="1996" t="s">
        <v>85</v>
      </c>
      <c r="H115" s="1997">
        <v>0.008</v>
      </c>
      <c r="I115" s="1997">
        <v>0.006</v>
      </c>
      <c r="J115" s="1997">
        <v>-0.006</v>
      </c>
      <c r="K115" s="2014"/>
    </row>
    <row r="116" ht="28" spans="2:11">
      <c r="B116" s="1988">
        <v>45519</v>
      </c>
      <c r="C116" s="1989" t="s">
        <v>182</v>
      </c>
      <c r="D116" s="1990">
        <v>0.479166666666667</v>
      </c>
      <c r="E116" s="1996" t="s">
        <v>44</v>
      </c>
      <c r="F116" s="1996">
        <v>3</v>
      </c>
      <c r="G116" s="1996" t="s">
        <v>183</v>
      </c>
      <c r="H116" s="1997">
        <v>0.009</v>
      </c>
      <c r="I116" s="1997">
        <v>0.009</v>
      </c>
      <c r="J116" s="1998">
        <v>0.003</v>
      </c>
      <c r="K116" s="2014" t="s">
        <v>184</v>
      </c>
    </row>
    <row r="117" spans="2:11">
      <c r="B117" s="1988">
        <v>45519</v>
      </c>
      <c r="C117" s="1989" t="s">
        <v>182</v>
      </c>
      <c r="D117" s="1990">
        <v>0.479166666666667</v>
      </c>
      <c r="E117" s="1996" t="s">
        <v>44</v>
      </c>
      <c r="F117" s="1996">
        <v>3</v>
      </c>
      <c r="G117" s="1996" t="s">
        <v>185</v>
      </c>
      <c r="H117" s="1997">
        <v>0</v>
      </c>
      <c r="I117" s="1997">
        <v>0</v>
      </c>
      <c r="J117" s="1997">
        <v>0.004</v>
      </c>
      <c r="K117" s="2014" t="s">
        <v>186</v>
      </c>
    </row>
    <row r="118" ht="28" spans="2:11">
      <c r="B118" s="1988">
        <v>45519</v>
      </c>
      <c r="C118" s="1989" t="s">
        <v>182</v>
      </c>
      <c r="D118" s="1990">
        <v>0.479166666666667</v>
      </c>
      <c r="E118" s="1996" t="s">
        <v>44</v>
      </c>
      <c r="F118" s="1996">
        <v>3</v>
      </c>
      <c r="G118" s="1996" t="s">
        <v>85</v>
      </c>
      <c r="H118" s="1997">
        <v>0.006</v>
      </c>
      <c r="I118" s="1997">
        <v>0.006</v>
      </c>
      <c r="J118" s="1997">
        <v>0.007</v>
      </c>
      <c r="K118" s="2014" t="s">
        <v>187</v>
      </c>
    </row>
    <row r="119" ht="28" spans="2:11">
      <c r="B119" s="1988">
        <v>45519</v>
      </c>
      <c r="C119" s="1989" t="s">
        <v>182</v>
      </c>
      <c r="D119" s="1990">
        <v>0.75</v>
      </c>
      <c r="E119" s="1996" t="s">
        <v>14</v>
      </c>
      <c r="F119" s="1996">
        <v>3</v>
      </c>
      <c r="G119" s="1996" t="s">
        <v>188</v>
      </c>
      <c r="H119" s="1998">
        <v>0.004</v>
      </c>
      <c r="I119" s="1997">
        <v>0.001</v>
      </c>
      <c r="J119" s="1997">
        <v>0.004</v>
      </c>
      <c r="K119" s="2014" t="s">
        <v>189</v>
      </c>
    </row>
    <row r="120" ht="28" spans="2:11">
      <c r="B120" s="1988">
        <v>45519</v>
      </c>
      <c r="C120" s="1989" t="s">
        <v>182</v>
      </c>
      <c r="D120" s="1990">
        <v>0.75</v>
      </c>
      <c r="E120" s="1996" t="s">
        <v>14</v>
      </c>
      <c r="F120" s="1996">
        <v>3</v>
      </c>
      <c r="G120" s="1996" t="s">
        <v>25</v>
      </c>
      <c r="H120" s="1998" t="s">
        <v>190</v>
      </c>
      <c r="I120" s="1997" t="s">
        <v>191</v>
      </c>
      <c r="J120" s="1997" t="s">
        <v>192</v>
      </c>
      <c r="K120" s="2014" t="s">
        <v>193</v>
      </c>
    </row>
    <row r="121" ht="28" spans="2:11">
      <c r="B121" s="1988">
        <v>45519</v>
      </c>
      <c r="C121" s="1989" t="s">
        <v>182</v>
      </c>
      <c r="D121" s="1990">
        <v>0.75</v>
      </c>
      <c r="E121" s="1996" t="s">
        <v>14</v>
      </c>
      <c r="F121" s="1996">
        <v>3</v>
      </c>
      <c r="G121" s="1996" t="s">
        <v>194</v>
      </c>
      <c r="H121" s="1999">
        <v>-7</v>
      </c>
      <c r="I121" s="1999">
        <v>5.4</v>
      </c>
      <c r="J121" s="1999">
        <v>13.9</v>
      </c>
      <c r="K121" s="2014" t="s">
        <v>195</v>
      </c>
    </row>
    <row r="122" ht="28" spans="2:11">
      <c r="B122" s="1988">
        <v>45519</v>
      </c>
      <c r="C122" s="1989" t="s">
        <v>182</v>
      </c>
      <c r="D122" s="1990">
        <v>0.75</v>
      </c>
      <c r="E122" s="1996" t="s">
        <v>14</v>
      </c>
      <c r="F122" s="1996">
        <v>3</v>
      </c>
      <c r="G122" s="1996" t="s">
        <v>196</v>
      </c>
      <c r="H122" s="1997">
        <v>0.01</v>
      </c>
      <c r="I122" s="2015">
        <v>0.004</v>
      </c>
      <c r="J122" s="2015">
        <f>-0.2%</f>
        <v>-0.002</v>
      </c>
      <c r="K122" s="2014" t="s">
        <v>197</v>
      </c>
    </row>
    <row r="123" ht="28" spans="1:11">
      <c r="A123" s="1957" t="s">
        <v>0</v>
      </c>
      <c r="B123" s="1985">
        <v>45524</v>
      </c>
      <c r="C123" s="1986" t="s">
        <v>168</v>
      </c>
      <c r="D123" s="1987">
        <v>0.541666666666667</v>
      </c>
      <c r="E123" s="1994" t="s">
        <v>198</v>
      </c>
      <c r="F123" s="1994">
        <v>3</v>
      </c>
      <c r="G123" s="1994" t="s">
        <v>199</v>
      </c>
      <c r="H123" s="1995">
        <v>0.035</v>
      </c>
      <c r="I123" s="1995"/>
      <c r="J123" s="1995">
        <v>0.0375</v>
      </c>
      <c r="K123" s="2016" t="s">
        <v>200</v>
      </c>
    </row>
    <row r="124" ht="28" spans="2:11">
      <c r="B124" s="1988">
        <v>45524</v>
      </c>
      <c r="C124" s="1989" t="s">
        <v>168</v>
      </c>
      <c r="D124" s="1990">
        <v>0.604166666666667</v>
      </c>
      <c r="E124" s="1996" t="s">
        <v>12</v>
      </c>
      <c r="F124" s="1996">
        <v>3</v>
      </c>
      <c r="G124" s="1996" t="s">
        <v>173</v>
      </c>
      <c r="H124" s="1997">
        <v>0.026</v>
      </c>
      <c r="I124" s="1997">
        <v>0.026</v>
      </c>
      <c r="J124" s="1997">
        <v>0.025</v>
      </c>
      <c r="K124" s="2017" t="s">
        <v>201</v>
      </c>
    </row>
    <row r="125" ht="55" spans="2:11">
      <c r="B125" s="1988">
        <v>45525</v>
      </c>
      <c r="C125" s="1989" t="s">
        <v>171</v>
      </c>
      <c r="D125" s="1990">
        <v>0.833333333333333</v>
      </c>
      <c r="E125" s="1996" t="s">
        <v>14</v>
      </c>
      <c r="F125" s="1996">
        <v>3</v>
      </c>
      <c r="G125" s="1996" t="s">
        <v>30</v>
      </c>
      <c r="H125" s="1997" t="s">
        <v>202</v>
      </c>
      <c r="I125" s="1997" t="s">
        <v>203</v>
      </c>
      <c r="J125" s="1997" t="s">
        <v>204</v>
      </c>
      <c r="K125" s="2018" t="s">
        <v>205</v>
      </c>
    </row>
    <row r="126" ht="55" spans="2:11">
      <c r="B126" s="1988">
        <v>45525</v>
      </c>
      <c r="C126" s="1989" t="s">
        <v>171</v>
      </c>
      <c r="D126" s="1990">
        <v>0.979166666666667</v>
      </c>
      <c r="E126" s="1996" t="s">
        <v>14</v>
      </c>
      <c r="F126" s="1996">
        <v>3</v>
      </c>
      <c r="G126" s="1996" t="s">
        <v>32</v>
      </c>
      <c r="H126" s="1996"/>
      <c r="I126" s="1997"/>
      <c r="J126" s="1997"/>
      <c r="K126" s="2018" t="s">
        <v>206</v>
      </c>
    </row>
    <row r="127" ht="41" spans="2:11">
      <c r="B127" s="1988">
        <v>45526</v>
      </c>
      <c r="C127" s="1989" t="s">
        <v>182</v>
      </c>
      <c r="D127" s="1990">
        <v>0.75</v>
      </c>
      <c r="E127" s="1996" t="s">
        <v>14</v>
      </c>
      <c r="F127" s="1996">
        <v>3</v>
      </c>
      <c r="G127" s="1996" t="s">
        <v>25</v>
      </c>
      <c r="H127" s="1996" t="s">
        <v>207</v>
      </c>
      <c r="I127" s="1997" t="s">
        <v>207</v>
      </c>
      <c r="J127" s="1997" t="s">
        <v>190</v>
      </c>
      <c r="K127" s="2018" t="s">
        <v>208</v>
      </c>
    </row>
    <row r="128" ht="41" spans="2:11">
      <c r="B128" s="1988">
        <v>45526</v>
      </c>
      <c r="C128" s="1989" t="s">
        <v>182</v>
      </c>
      <c r="D128" s="1990">
        <v>0.802083333333333</v>
      </c>
      <c r="E128" s="1996" t="s">
        <v>14</v>
      </c>
      <c r="F128" s="1996">
        <v>3</v>
      </c>
      <c r="G128" s="1996" t="s">
        <v>209</v>
      </c>
      <c r="H128" s="1996">
        <v>48</v>
      </c>
      <c r="I128" s="1999">
        <v>49.8</v>
      </c>
      <c r="J128" s="1999">
        <v>49.6</v>
      </c>
      <c r="K128" s="2018" t="s">
        <v>210</v>
      </c>
    </row>
    <row r="129" spans="2:11">
      <c r="B129" s="1988">
        <v>45526</v>
      </c>
      <c r="C129" s="1989" t="s">
        <v>182</v>
      </c>
      <c r="D129" s="1990">
        <v>0.802083333333333</v>
      </c>
      <c r="E129" s="1996" t="s">
        <v>14</v>
      </c>
      <c r="F129" s="1996">
        <v>3</v>
      </c>
      <c r="G129" s="1996" t="s">
        <v>211</v>
      </c>
      <c r="H129" s="1996">
        <v>55.2</v>
      </c>
      <c r="I129" s="1999">
        <v>54</v>
      </c>
      <c r="J129" s="1999">
        <v>55</v>
      </c>
      <c r="K129" s="2018"/>
    </row>
    <row r="130" ht="41" spans="2:11">
      <c r="B130" s="1988">
        <v>45526</v>
      </c>
      <c r="C130" s="1989" t="s">
        <v>182</v>
      </c>
      <c r="D130" s="1990">
        <v>0.8125</v>
      </c>
      <c r="E130" s="1996" t="s">
        <v>14</v>
      </c>
      <c r="F130" s="1996">
        <v>3</v>
      </c>
      <c r="G130" s="1996" t="s">
        <v>212</v>
      </c>
      <c r="H130" s="1999" t="s">
        <v>213</v>
      </c>
      <c r="I130" s="1999" t="s">
        <v>214</v>
      </c>
      <c r="J130" s="1999" t="s">
        <v>215</v>
      </c>
      <c r="K130" s="2018" t="s">
        <v>216</v>
      </c>
    </row>
    <row r="131" ht="41" spans="2:11">
      <c r="B131" s="1988">
        <v>45527</v>
      </c>
      <c r="C131" s="1989" t="s">
        <v>217</v>
      </c>
      <c r="D131" s="1990">
        <v>0.25</v>
      </c>
      <c r="E131" s="1996" t="s">
        <v>103</v>
      </c>
      <c r="F131" s="1996">
        <v>3</v>
      </c>
      <c r="G131" s="1996" t="s">
        <v>218</v>
      </c>
      <c r="H131" s="1997"/>
      <c r="I131" s="1997"/>
      <c r="J131" s="1997"/>
      <c r="K131" s="2018" t="s">
        <v>219</v>
      </c>
    </row>
    <row r="132" ht="68" spans="2:11">
      <c r="B132" s="1988">
        <v>45527</v>
      </c>
      <c r="C132" s="1989" t="s">
        <v>217</v>
      </c>
      <c r="D132" s="1990">
        <v>0.8125</v>
      </c>
      <c r="E132" s="1996" t="s">
        <v>14</v>
      </c>
      <c r="F132" s="1996">
        <v>3</v>
      </c>
      <c r="G132" s="1996" t="s">
        <v>220</v>
      </c>
      <c r="H132" s="1997"/>
      <c r="I132" s="1997"/>
      <c r="J132" s="1997"/>
      <c r="K132" s="2017" t="s">
        <v>221</v>
      </c>
    </row>
    <row r="133" spans="2:11">
      <c r="B133" s="1988">
        <v>45527</v>
      </c>
      <c r="C133" s="1989" t="s">
        <v>217</v>
      </c>
      <c r="D133" s="1990">
        <v>0.8125</v>
      </c>
      <c r="E133" s="1996" t="s">
        <v>14</v>
      </c>
      <c r="F133" s="1996">
        <v>3</v>
      </c>
      <c r="G133" s="1996" t="s">
        <v>222</v>
      </c>
      <c r="H133" s="2023" t="s">
        <v>223</v>
      </c>
      <c r="I133" s="1997" t="s">
        <v>224</v>
      </c>
      <c r="J133" s="1997" t="s">
        <v>225</v>
      </c>
      <c r="K133" s="2017"/>
    </row>
    <row r="134" spans="3:3">
      <c r="C134" t="s">
        <v>226</v>
      </c>
    </row>
    <row r="135" spans="1:11">
      <c r="A135" s="1957" t="s">
        <v>0</v>
      </c>
      <c r="B135" s="2019" t="s">
        <v>2</v>
      </c>
      <c r="C135" s="2019" t="s">
        <v>3</v>
      </c>
      <c r="D135" s="2019" t="s">
        <v>4</v>
      </c>
      <c r="E135" s="2019" t="s">
        <v>5</v>
      </c>
      <c r="F135" s="2019" t="s">
        <v>6</v>
      </c>
      <c r="G135" s="2019" t="s">
        <v>7</v>
      </c>
      <c r="H135" s="2019" t="s">
        <v>8</v>
      </c>
      <c r="I135" s="2029" t="s">
        <v>9</v>
      </c>
      <c r="J135" s="2029" t="s">
        <v>10</v>
      </c>
      <c r="K135" s="2019" t="s">
        <v>11</v>
      </c>
    </row>
    <row r="136" ht="68" spans="2:11">
      <c r="B136" s="1967">
        <v>45530</v>
      </c>
      <c r="C136" s="1968" t="str">
        <f>VLOOKUP(WEEKDAY(B136,2),'EC-Commands'!$D$11:$E$17,2,FALSE)</f>
        <v>Mon</v>
      </c>
      <c r="D136" s="1969">
        <v>0.75</v>
      </c>
      <c r="E136" s="1973" t="s">
        <v>14</v>
      </c>
      <c r="F136" s="1973">
        <v>3</v>
      </c>
      <c r="G136" s="1973" t="s">
        <v>227</v>
      </c>
      <c r="H136" s="2024">
        <v>0.099</v>
      </c>
      <c r="I136" s="2024">
        <v>0.04</v>
      </c>
      <c r="J136" s="2024">
        <v>-0.066</v>
      </c>
      <c r="K136" s="2106" t="s">
        <v>228</v>
      </c>
    </row>
    <row r="137" ht="68" spans="2:11">
      <c r="B137" s="1967">
        <f>B136+1</f>
        <v>45531</v>
      </c>
      <c r="C137" s="1968" t="str">
        <f>VLOOKUP(WEEKDAY(B137,2),'EC-Commands'!$D$11:$E$17,2,FALSE)</f>
        <v>Tue</v>
      </c>
      <c r="D137" s="1969">
        <v>0.479166666666667</v>
      </c>
      <c r="E137" s="1973" t="s">
        <v>12</v>
      </c>
      <c r="F137" s="1973">
        <v>3</v>
      </c>
      <c r="G137" s="1973" t="s">
        <v>229</v>
      </c>
      <c r="H137" s="1992">
        <f>-0.1%</f>
        <v>-0.001</v>
      </c>
      <c r="I137" s="1992">
        <f>-0.1%</f>
        <v>-0.001</v>
      </c>
      <c r="J137" s="1992">
        <f>0.2%</f>
        <v>0.002</v>
      </c>
      <c r="K137" s="2106" t="s">
        <v>230</v>
      </c>
    </row>
    <row r="138" ht="55" spans="2:11">
      <c r="B138" s="1967">
        <f>B137</f>
        <v>45531</v>
      </c>
      <c r="C138" s="1968" t="str">
        <f>VLOOKUP(WEEKDAY(B138,2),'EC-Commands'!$D$11:$E$17,2,FALSE)</f>
        <v>Tue</v>
      </c>
      <c r="D138" s="1969">
        <v>0.8125</v>
      </c>
      <c r="E138" s="1973" t="s">
        <v>14</v>
      </c>
      <c r="F138" s="1973">
        <v>3</v>
      </c>
      <c r="G138" s="1973" t="s">
        <v>231</v>
      </c>
      <c r="H138" s="2025">
        <v>103.3</v>
      </c>
      <c r="I138" s="2025">
        <v>100.1</v>
      </c>
      <c r="J138" s="2025">
        <v>100.3</v>
      </c>
      <c r="K138" s="2106" t="s">
        <v>232</v>
      </c>
    </row>
    <row r="139" ht="55" spans="2:11">
      <c r="B139" s="1967">
        <f>B138+1</f>
        <v>45532</v>
      </c>
      <c r="C139" s="1968" t="str">
        <f>VLOOKUP(WEEKDAY(B139,2),'EC-Commands'!$D$11:$E$17,2,FALSE)</f>
        <v>Wed</v>
      </c>
      <c r="D139" s="1969">
        <v>0.833333333333333</v>
      </c>
      <c r="E139" s="1973" t="s">
        <v>14</v>
      </c>
      <c r="F139" s="1973">
        <v>3</v>
      </c>
      <c r="G139" s="1973" t="s">
        <v>30</v>
      </c>
      <c r="H139" s="2105" t="s">
        <v>233</v>
      </c>
      <c r="I139" s="2105" t="s">
        <v>234</v>
      </c>
      <c r="J139" s="2105" t="s">
        <v>202</v>
      </c>
      <c r="K139" s="2106" t="s">
        <v>235</v>
      </c>
    </row>
    <row r="140" ht="55" spans="2:11">
      <c r="B140" s="1967">
        <f>B139+1</f>
        <v>45533</v>
      </c>
      <c r="C140" s="1968" t="str">
        <f>VLOOKUP(WEEKDAY(B140,2),'EC-Commands'!$D$11:$E$17,2,FALSE)</f>
        <v>Thu</v>
      </c>
      <c r="D140" s="1969">
        <v>0.0625</v>
      </c>
      <c r="E140" s="1973" t="s">
        <v>14</v>
      </c>
      <c r="F140" s="1973">
        <v>3</v>
      </c>
      <c r="G140" s="1973" t="s">
        <v>236</v>
      </c>
      <c r="H140" s="1983"/>
      <c r="I140" s="1992"/>
      <c r="J140" s="1992"/>
      <c r="K140" s="2106" t="s">
        <v>237</v>
      </c>
    </row>
    <row r="141" ht="55" spans="2:11">
      <c r="B141" s="1967">
        <f>B140</f>
        <v>45533</v>
      </c>
      <c r="C141" s="1968" t="str">
        <f>VLOOKUP(WEEKDAY(B141,2),'EC-Commands'!$D$11:$E$17,2,FALSE)</f>
        <v>Thu</v>
      </c>
      <c r="D141" s="1969">
        <v>0.729166666666667</v>
      </c>
      <c r="E141" s="1973" t="s">
        <v>12</v>
      </c>
      <c r="F141" s="1973">
        <v>3</v>
      </c>
      <c r="G141" s="1973" t="s">
        <v>238</v>
      </c>
      <c r="H141" s="1992">
        <v>-0.001</v>
      </c>
      <c r="I141" s="1992">
        <v>0</v>
      </c>
      <c r="J141" s="1992">
        <v>0.003</v>
      </c>
      <c r="K141" s="2106" t="s">
        <v>239</v>
      </c>
    </row>
    <row r="142" ht="55" spans="2:11">
      <c r="B142" s="1967">
        <f>B141</f>
        <v>45533</v>
      </c>
      <c r="C142" s="1968" t="str">
        <f>VLOOKUP(WEEKDAY(B142,2),'EC-Commands'!$D$11:$E$17,2,FALSE)</f>
        <v>Thu</v>
      </c>
      <c r="D142" s="1969">
        <v>0.75</v>
      </c>
      <c r="E142" s="1973" t="s">
        <v>14</v>
      </c>
      <c r="F142" s="1973">
        <v>3</v>
      </c>
      <c r="G142" s="1973" t="s">
        <v>240</v>
      </c>
      <c r="H142" s="1992">
        <v>0.03</v>
      </c>
      <c r="I142" s="1992">
        <v>0.028</v>
      </c>
      <c r="J142" s="1992">
        <v>0.014</v>
      </c>
      <c r="K142" s="2106" t="s">
        <v>241</v>
      </c>
    </row>
    <row r="143" ht="41" spans="2:11">
      <c r="B143" s="1967">
        <f>B142</f>
        <v>45533</v>
      </c>
      <c r="C143" s="1968" t="str">
        <f>VLOOKUP(WEEKDAY(B143,2),'EC-Commands'!$D$11:$E$17,2,FALSE)</f>
        <v>Thu</v>
      </c>
      <c r="D143" s="1969">
        <v>0.75</v>
      </c>
      <c r="E143" s="1973" t="s">
        <v>14</v>
      </c>
      <c r="F143" s="1973">
        <v>3</v>
      </c>
      <c r="G143" s="1973" t="s">
        <v>25</v>
      </c>
      <c r="H143" s="1992" t="s">
        <v>242</v>
      </c>
      <c r="I143" s="1992" t="s">
        <v>207</v>
      </c>
      <c r="J143" s="1992" t="s">
        <v>26</v>
      </c>
      <c r="K143" s="2108" t="s">
        <v>243</v>
      </c>
    </row>
    <row r="144" ht="55" spans="2:11">
      <c r="B144" s="1967">
        <f>B143+1</f>
        <v>45534</v>
      </c>
      <c r="C144" s="1968" t="str">
        <f>VLOOKUP(WEEKDAY(B144,2),'EC-Commands'!$D$11:$E$17,2,FALSE)</f>
        <v>Fri</v>
      </c>
      <c r="D144" s="1969">
        <v>0.75</v>
      </c>
      <c r="E144" s="1973" t="s">
        <v>12</v>
      </c>
      <c r="F144" s="1973">
        <v>3</v>
      </c>
      <c r="G144" s="1973" t="s">
        <v>244</v>
      </c>
      <c r="H144" s="1992">
        <v>0.022</v>
      </c>
      <c r="I144" s="1992">
        <v>0.022</v>
      </c>
      <c r="J144" s="1992">
        <v>0.026</v>
      </c>
      <c r="K144" s="2106" t="s">
        <v>245</v>
      </c>
    </row>
    <row r="145" spans="2:11">
      <c r="B145" s="1967">
        <f>B144</f>
        <v>45534</v>
      </c>
      <c r="C145" s="1968" t="str">
        <f>VLOOKUP(WEEKDAY(B145,2),'EC-Commands'!$D$11:$E$17,2,FALSE)</f>
        <v>Fri</v>
      </c>
      <c r="D145" s="1969">
        <v>0.75</v>
      </c>
      <c r="E145" s="1973" t="s">
        <v>14</v>
      </c>
      <c r="F145" s="1973">
        <v>3</v>
      </c>
      <c r="G145" s="1973" t="s">
        <v>246</v>
      </c>
      <c r="H145" s="1992">
        <v>0.022</v>
      </c>
      <c r="I145" s="1992">
        <v>0.022</v>
      </c>
      <c r="J145" s="1992">
        <v>0.026</v>
      </c>
      <c r="K145" s="2005"/>
    </row>
    <row r="146" ht="41" spans="2:11">
      <c r="B146" s="1967">
        <f>B145</f>
        <v>45534</v>
      </c>
      <c r="C146" s="1968" t="str">
        <f>VLOOKUP(WEEKDAY(B146,2),'EC-Commands'!$D$11:$E$17,2,FALSE)</f>
        <v>Fri</v>
      </c>
      <c r="D146" s="1969">
        <v>0.75</v>
      </c>
      <c r="E146" s="1973" t="s">
        <v>14</v>
      </c>
      <c r="F146" s="1973">
        <v>3</v>
      </c>
      <c r="G146" s="1973" t="s">
        <v>247</v>
      </c>
      <c r="H146" s="1992">
        <v>0.002</v>
      </c>
      <c r="I146" s="1992">
        <v>0.002</v>
      </c>
      <c r="J146" s="1992">
        <v>0.002</v>
      </c>
      <c r="K146" s="2106" t="s">
        <v>248</v>
      </c>
    </row>
    <row r="147" ht="55" spans="2:11">
      <c r="B147" s="1967">
        <f>B146</f>
        <v>45534</v>
      </c>
      <c r="C147" s="1968" t="str">
        <f>VLOOKUP(WEEKDAY(B147,2),'EC-Commands'!$D$11:$E$17,2,FALSE)</f>
        <v>Fri</v>
      </c>
      <c r="D147" s="1969">
        <v>0.802083333333333</v>
      </c>
      <c r="E147" s="1973" t="s">
        <v>14</v>
      </c>
      <c r="F147" s="1973">
        <v>3</v>
      </c>
      <c r="G147" s="1973" t="s">
        <v>249</v>
      </c>
      <c r="H147" s="1991">
        <v>46.1</v>
      </c>
      <c r="I147" s="1991">
        <v>45</v>
      </c>
      <c r="J147" s="1991">
        <v>45.3</v>
      </c>
      <c r="K147" s="2106" t="s">
        <v>250</v>
      </c>
    </row>
    <row r="148" ht="41" spans="2:11">
      <c r="B148" s="1967">
        <f>B147+1</f>
        <v>45535</v>
      </c>
      <c r="C148" s="1968" t="str">
        <f>VLOOKUP(WEEKDAY(B148,2),'EC-Commands'!$D$11:$E$19,2,FALSE)</f>
        <v>Sat</v>
      </c>
      <c r="D148" s="1969">
        <v>0.291666666666667</v>
      </c>
      <c r="E148" s="1973" t="s">
        <v>53</v>
      </c>
      <c r="F148" s="1973">
        <v>3</v>
      </c>
      <c r="G148" s="1973" t="s">
        <v>251</v>
      </c>
      <c r="H148" s="1991">
        <v>49.1</v>
      </c>
      <c r="I148" s="1991">
        <v>49.5</v>
      </c>
      <c r="J148" s="1991">
        <v>49.4</v>
      </c>
      <c r="K148" s="2106" t="s">
        <v>252</v>
      </c>
    </row>
    <row r="149" spans="3:11">
      <c r="C149" t="s">
        <v>253</v>
      </c>
      <c r="H149"/>
      <c r="J149" s="1958"/>
      <c r="K149" s="2011"/>
    </row>
    <row r="150" ht="109" spans="1:11">
      <c r="A150" s="1957" t="s">
        <v>0</v>
      </c>
      <c r="B150" s="1967">
        <v>45538</v>
      </c>
      <c r="C150" s="1968" t="str">
        <f>VLOOKUP(WEEKDAY(B150,2),'EC-Commands'!$D$11:$E$19,2,FALSE)</f>
        <v>Tue</v>
      </c>
      <c r="D150" s="1969">
        <v>0.5</v>
      </c>
      <c r="E150" s="1973" t="s">
        <v>254</v>
      </c>
      <c r="F150" s="1973">
        <v>2</v>
      </c>
      <c r="G150" s="1973" t="s">
        <v>255</v>
      </c>
      <c r="H150" s="2024"/>
      <c r="I150" s="2024">
        <v>0.001</v>
      </c>
      <c r="J150" s="2024">
        <f>-0.2%</f>
        <v>-0.002</v>
      </c>
      <c r="K150" s="2106" t="s">
        <v>256</v>
      </c>
    </row>
    <row r="151" ht="68" spans="2:11">
      <c r="B151" s="1967">
        <v>45538</v>
      </c>
      <c r="C151" s="1968" t="str">
        <f>VLOOKUP(WEEKDAY(B151,2),'EC-Commands'!$D$11:$E$19,2,FALSE)</f>
        <v>Tue</v>
      </c>
      <c r="D151" s="1969">
        <v>0.802083333333333</v>
      </c>
      <c r="E151" s="1973" t="s">
        <v>14</v>
      </c>
      <c r="F151" s="1973">
        <v>3</v>
      </c>
      <c r="G151" s="1973" t="s">
        <v>251</v>
      </c>
      <c r="H151" s="2024"/>
      <c r="I151" s="1991">
        <v>48.1</v>
      </c>
      <c r="J151" s="1991">
        <v>48</v>
      </c>
      <c r="K151" s="2106" t="s">
        <v>257</v>
      </c>
    </row>
    <row r="152" ht="68" spans="2:11">
      <c r="B152" s="1967">
        <v>45538</v>
      </c>
      <c r="C152" s="1968" t="str">
        <f>VLOOKUP(WEEKDAY(B152,2),'EC-Commands'!$D$11:$E$19,2,FALSE)</f>
        <v>Tue</v>
      </c>
      <c r="D152" s="1969">
        <v>0.8125</v>
      </c>
      <c r="E152" s="1973" t="s">
        <v>14</v>
      </c>
      <c r="F152" s="1973">
        <v>3</v>
      </c>
      <c r="G152" s="1973" t="s">
        <v>258</v>
      </c>
      <c r="H152" s="2024"/>
      <c r="I152" s="1991">
        <v>47.5</v>
      </c>
      <c r="J152" s="1991">
        <v>46.8</v>
      </c>
      <c r="K152" s="2106" t="s">
        <v>257</v>
      </c>
    </row>
    <row r="153" ht="68" spans="2:11">
      <c r="B153" s="1967">
        <v>45538</v>
      </c>
      <c r="C153" s="1968" t="str">
        <f>VLOOKUP(WEEKDAY(B153,2),'EC-Commands'!$D$11:$E$19,2,FALSE)</f>
        <v>Tue</v>
      </c>
      <c r="D153" s="1969">
        <f>D152</f>
        <v>0.8125</v>
      </c>
      <c r="E153" s="1973" t="s">
        <v>14</v>
      </c>
      <c r="F153" s="1973">
        <v>3</v>
      </c>
      <c r="G153" s="1973" t="s">
        <v>259</v>
      </c>
      <c r="H153" s="2024"/>
      <c r="I153" s="1991">
        <v>52.5</v>
      </c>
      <c r="J153" s="1991">
        <v>52.9</v>
      </c>
      <c r="K153" s="2106" t="s">
        <v>257</v>
      </c>
    </row>
    <row r="154" ht="150" spans="2:11">
      <c r="B154" s="1967">
        <f>B153+1</f>
        <v>45539</v>
      </c>
      <c r="C154" s="1968" t="str">
        <f>VLOOKUP(WEEKDAY(B154,2),'EC-Commands'!$D$11:$E$19,2,FALSE)</f>
        <v>Wed</v>
      </c>
      <c r="D154" s="1969">
        <v>0.802083333333333</v>
      </c>
      <c r="E154" s="1973" t="s">
        <v>76</v>
      </c>
      <c r="F154" s="1973">
        <v>3</v>
      </c>
      <c r="G154" s="1973" t="s">
        <v>77</v>
      </c>
      <c r="H154" s="2024"/>
      <c r="I154" s="2024">
        <v>0.0425</v>
      </c>
      <c r="J154" s="2024">
        <v>0.045</v>
      </c>
      <c r="K154" s="2106" t="s">
        <v>260</v>
      </c>
    </row>
    <row r="155" ht="68" spans="2:11">
      <c r="B155" s="1967">
        <f>B154</f>
        <v>45539</v>
      </c>
      <c r="C155" s="1968" t="str">
        <f>VLOOKUP(WEEKDAY(B155,2),'EC-Commands'!$D$11:$E$19,2,FALSE)</f>
        <v>Wed</v>
      </c>
      <c r="D155" s="1969">
        <v>0.833333333333333</v>
      </c>
      <c r="E155" s="1973" t="s">
        <v>14</v>
      </c>
      <c r="F155" s="1973">
        <v>3</v>
      </c>
      <c r="G155" s="1973" t="s">
        <v>261</v>
      </c>
      <c r="H155" s="2024"/>
      <c r="I155" s="2109" t="s">
        <v>262</v>
      </c>
      <c r="J155" s="2109" t="s">
        <v>263</v>
      </c>
      <c r="K155" s="2106" t="s">
        <v>257</v>
      </c>
    </row>
    <row r="156" ht="68" spans="2:11">
      <c r="B156" s="1967">
        <f>B155+1</f>
        <v>45540</v>
      </c>
      <c r="C156" s="1968" t="str">
        <f>VLOOKUP(WEEKDAY(B156,2),'EC-Commands'!$D$11:$E$19,2,FALSE)</f>
        <v>Thu</v>
      </c>
      <c r="D156" s="1969">
        <v>0.739583333333333</v>
      </c>
      <c r="E156" s="1973" t="s">
        <v>14</v>
      </c>
      <c r="F156" s="1973">
        <v>3</v>
      </c>
      <c r="G156" s="1973" t="s">
        <v>264</v>
      </c>
      <c r="H156" s="2024"/>
      <c r="I156" s="1991" t="s">
        <v>265</v>
      </c>
      <c r="J156" s="1991" t="s">
        <v>266</v>
      </c>
      <c r="K156" s="2106" t="s">
        <v>257</v>
      </c>
    </row>
    <row r="157" ht="68" spans="2:11">
      <c r="B157" s="1967">
        <f>B156</f>
        <v>45540</v>
      </c>
      <c r="C157" s="1968" t="str">
        <f>VLOOKUP(WEEKDAY(B157,2),'EC-Commands'!$D$11:$E$19,2,FALSE)</f>
        <v>Thu</v>
      </c>
      <c r="D157" s="1969">
        <v>0.75</v>
      </c>
      <c r="E157" s="1973" t="s">
        <v>14</v>
      </c>
      <c r="F157" s="1973">
        <v>3</v>
      </c>
      <c r="G157" s="1973" t="s">
        <v>25</v>
      </c>
      <c r="H157" s="2024"/>
      <c r="I157" s="1991"/>
      <c r="J157" s="1991" t="s">
        <v>242</v>
      </c>
      <c r="K157" s="2106" t="s">
        <v>267</v>
      </c>
    </row>
    <row r="158" ht="68" spans="2:11">
      <c r="B158" s="1967">
        <f>B157</f>
        <v>45540</v>
      </c>
      <c r="C158" s="1968" t="str">
        <f>VLOOKUP(WEEKDAY(B158,2),'EC-Commands'!$D$11:$E$19,2,FALSE)</f>
        <v>Thu</v>
      </c>
      <c r="D158" s="1969">
        <v>0.802083333333333</v>
      </c>
      <c r="E158" s="1973" t="s">
        <v>14</v>
      </c>
      <c r="F158" s="1973">
        <v>3</v>
      </c>
      <c r="G158" s="1973" t="s">
        <v>268</v>
      </c>
      <c r="H158" s="2024"/>
      <c r="I158" s="1991">
        <v>55.2</v>
      </c>
      <c r="J158" s="1991">
        <v>55.2</v>
      </c>
      <c r="K158" s="2106" t="s">
        <v>257</v>
      </c>
    </row>
    <row r="159" ht="68" spans="2:11">
      <c r="B159" s="1967">
        <f>B158</f>
        <v>45540</v>
      </c>
      <c r="C159" s="1968" t="str">
        <f>VLOOKUP(WEEKDAY(B159,2),'EC-Commands'!$D$11:$E$19,2,FALSE)</f>
        <v>Thu</v>
      </c>
      <c r="D159" s="1969">
        <v>0.8125</v>
      </c>
      <c r="E159" s="1973" t="s">
        <v>14</v>
      </c>
      <c r="F159" s="1973">
        <v>3</v>
      </c>
      <c r="G159" s="1973" t="s">
        <v>269</v>
      </c>
      <c r="H159" s="1983"/>
      <c r="I159" s="1991">
        <v>50.9</v>
      </c>
      <c r="J159" s="1991">
        <v>51.4</v>
      </c>
      <c r="K159" s="2106" t="s">
        <v>257</v>
      </c>
    </row>
    <row r="160" ht="68" spans="2:11">
      <c r="B160" s="1967">
        <f>B159</f>
        <v>45540</v>
      </c>
      <c r="C160" s="1968" t="str">
        <f>VLOOKUP(WEEKDAY(B160,2),'EC-Commands'!$D$11:$E$19,2,FALSE)</f>
        <v>Thu</v>
      </c>
      <c r="D160" s="1969">
        <v>0.8125</v>
      </c>
      <c r="E160" s="1973" t="s">
        <v>14</v>
      </c>
      <c r="F160" s="1973">
        <v>3</v>
      </c>
      <c r="G160" s="1973" t="s">
        <v>270</v>
      </c>
      <c r="H160" s="1983"/>
      <c r="I160" s="1991"/>
      <c r="J160" s="1991">
        <v>57</v>
      </c>
      <c r="K160" s="2106" t="s">
        <v>257</v>
      </c>
    </row>
    <row r="161" ht="82" spans="2:11">
      <c r="B161" s="1967">
        <f>B160</f>
        <v>45540</v>
      </c>
      <c r="C161" s="1968" t="str">
        <f>VLOOKUP(WEEKDAY(B161,2),'EC-Commands'!$D$11:$E$19,2,FALSE)</f>
        <v>Thu</v>
      </c>
      <c r="D161" s="1969">
        <v>0.854166666666667</v>
      </c>
      <c r="E161" s="1973" t="s">
        <v>14</v>
      </c>
      <c r="F161" s="1973">
        <v>3</v>
      </c>
      <c r="G161" s="1973" t="s">
        <v>271</v>
      </c>
      <c r="H161" s="1983"/>
      <c r="I161" s="1991"/>
      <c r="J161" s="2109" t="s">
        <v>233</v>
      </c>
      <c r="K161" s="2106" t="s">
        <v>272</v>
      </c>
    </row>
    <row r="162" ht="68" spans="2:11">
      <c r="B162" s="1967">
        <f>B161+1</f>
        <v>45541</v>
      </c>
      <c r="C162" s="1968" t="str">
        <f>VLOOKUP(WEEKDAY(B162,2),'EC-Commands'!$D$11:$E$19,2,FALSE)</f>
        <v>Fri</v>
      </c>
      <c r="D162" s="1969">
        <v>0.75</v>
      </c>
      <c r="E162" s="1973" t="s">
        <v>14</v>
      </c>
      <c r="F162" s="1973">
        <v>3</v>
      </c>
      <c r="G162" s="1973" t="s">
        <v>273</v>
      </c>
      <c r="H162" s="1983"/>
      <c r="I162" s="1992"/>
      <c r="J162" s="2024">
        <v>0.002</v>
      </c>
      <c r="K162" s="2106" t="s">
        <v>274</v>
      </c>
    </row>
    <row r="163" ht="164" spans="2:11">
      <c r="B163" s="1967">
        <v>45541</v>
      </c>
      <c r="C163" s="1968" t="str">
        <f>VLOOKUP(WEEKDAY(B163,2),'EC-Commands'!$D$11:$E$19,2,FALSE)</f>
        <v>Fri</v>
      </c>
      <c r="D163" s="1969">
        <v>0.75</v>
      </c>
      <c r="E163" s="1973" t="s">
        <v>14</v>
      </c>
      <c r="F163" s="1973">
        <v>3</v>
      </c>
      <c r="G163" s="1973" t="s">
        <v>275</v>
      </c>
      <c r="H163" s="1983"/>
      <c r="I163" s="1992" t="s">
        <v>276</v>
      </c>
      <c r="J163" s="1991" t="s">
        <v>277</v>
      </c>
      <c r="K163" s="2106" t="s">
        <v>278</v>
      </c>
    </row>
    <row r="164" ht="28" spans="2:11">
      <c r="B164" s="1967">
        <f>B163</f>
        <v>45541</v>
      </c>
      <c r="C164" s="1968" t="str">
        <f>VLOOKUP(WEEKDAY(B164,2),'EC-Commands'!$D$11:$E$19,2,FALSE)</f>
        <v>Fri</v>
      </c>
      <c r="D164" s="1969">
        <v>0.75</v>
      </c>
      <c r="E164" s="1973" t="s">
        <v>14</v>
      </c>
      <c r="F164" s="1973">
        <v>3</v>
      </c>
      <c r="G164" s="1973" t="s">
        <v>37</v>
      </c>
      <c r="H164" s="1983"/>
      <c r="I164" s="1992">
        <v>0.042</v>
      </c>
      <c r="J164" s="2024">
        <v>0.043</v>
      </c>
      <c r="K164" s="2106" t="s">
        <v>279</v>
      </c>
    </row>
    <row r="165" ht="28" spans="2:11">
      <c r="B165" s="1967">
        <f>B164+5</f>
        <v>45546</v>
      </c>
      <c r="C165" s="1968" t="str">
        <f>VLOOKUP(WEEKDAY(B165,2),'EC-Commands'!$D$11:$E$19,2,FALSE)</f>
        <v>Wed</v>
      </c>
      <c r="D165" s="1969">
        <v>0.75</v>
      </c>
      <c r="E165" s="1973" t="s">
        <v>14</v>
      </c>
      <c r="F165" s="1973">
        <v>3</v>
      </c>
      <c r="G165" s="1973" t="s">
        <v>280</v>
      </c>
      <c r="H165" s="1983"/>
      <c r="I165" s="1992"/>
      <c r="J165" s="1991">
        <v>49.4</v>
      </c>
      <c r="K165" s="2106" t="s">
        <v>281</v>
      </c>
    </row>
    <row r="166" ht="28" spans="2:11">
      <c r="B166" s="1967">
        <v>45553</v>
      </c>
      <c r="C166" s="1968" t="str">
        <f>VLOOKUP(WEEKDAY(B166,2),'EC-Commands'!$D$11:$E$17,2,FALSE)</f>
        <v>Wed</v>
      </c>
      <c r="D166" s="1969">
        <v>0.979166666666667</v>
      </c>
      <c r="E166" s="1973" t="s">
        <v>282</v>
      </c>
      <c r="F166" s="1973">
        <v>3</v>
      </c>
      <c r="G166" s="1973" t="s">
        <v>113</v>
      </c>
      <c r="H166" s="1983"/>
      <c r="I166" s="1992"/>
      <c r="J166" s="1992">
        <v>0.055</v>
      </c>
      <c r="K166" s="2106" t="s">
        <v>283</v>
      </c>
    </row>
    <row r="167" spans="3:11">
      <c r="C167" t="s">
        <v>284</v>
      </c>
      <c r="H167"/>
      <c r="J167" s="1958"/>
      <c r="K167" s="2011"/>
    </row>
    <row r="168" ht="55" spans="1:11">
      <c r="A168" s="1957" t="s">
        <v>0</v>
      </c>
      <c r="B168" s="1967">
        <v>45545</v>
      </c>
      <c r="C168" s="1968" t="str">
        <f>VLOOKUP(WEEKDAY(B168,2),'EC-Commands'!$D$11:$E$19,2,FALSE)</f>
        <v>Tue</v>
      </c>
      <c r="D168" s="1969">
        <v>0.479166666666667</v>
      </c>
      <c r="E168" s="1973" t="s">
        <v>12</v>
      </c>
      <c r="F168" s="1973">
        <v>3</v>
      </c>
      <c r="G168" s="1973" t="s">
        <v>285</v>
      </c>
      <c r="H168" s="2024">
        <f>-0.1%</f>
        <v>-0.001</v>
      </c>
      <c r="I168" s="2024">
        <f>-0.1%</f>
        <v>-0.001</v>
      </c>
      <c r="J168" s="2024">
        <v>0.003</v>
      </c>
      <c r="K168" s="2106" t="s">
        <v>286</v>
      </c>
    </row>
    <row r="169" ht="150" spans="2:11">
      <c r="B169" s="1967">
        <v>45545</v>
      </c>
      <c r="C169" s="1968" t="str">
        <f>VLOOKUP(WEEKDAY(B169,2),'EC-Commands'!$D$11:$E$19,2,FALSE)</f>
        <v>Tue</v>
      </c>
      <c r="D169" s="1969">
        <v>0.6875</v>
      </c>
      <c r="E169" s="1973" t="s">
        <v>14</v>
      </c>
      <c r="F169" s="1973">
        <v>2</v>
      </c>
      <c r="G169" s="1973" t="s">
        <v>287</v>
      </c>
      <c r="H169" s="2024"/>
      <c r="I169" s="2024"/>
      <c r="J169" s="2024"/>
      <c r="K169" s="2106" t="s">
        <v>288</v>
      </c>
    </row>
    <row r="170" ht="41" spans="2:11">
      <c r="B170" s="1967">
        <f>B171</f>
        <v>45546</v>
      </c>
      <c r="C170" s="1968" t="str">
        <f>VLOOKUP(WEEKDAY(B170,2),'EC-Commands'!$D$11:$E$19,2,FALSE)</f>
        <v>Wed</v>
      </c>
      <c r="D170" s="1969">
        <v>0.270833333333333</v>
      </c>
      <c r="E170" s="1973" t="s">
        <v>14</v>
      </c>
      <c r="F170" s="1973">
        <v>3</v>
      </c>
      <c r="G170" s="2026" t="s">
        <v>289</v>
      </c>
      <c r="H170" s="2024"/>
      <c r="I170" s="2024"/>
      <c r="J170" s="2024"/>
      <c r="K170" s="2106" t="s">
        <v>290</v>
      </c>
    </row>
    <row r="171" ht="55" spans="2:11">
      <c r="B171" s="1967">
        <f>B168+1</f>
        <v>45546</v>
      </c>
      <c r="C171" s="1968" t="str">
        <f>VLOOKUP(WEEKDAY(B171,2),'EC-Commands'!$D$11:$E$19,2,FALSE)</f>
        <v>Wed</v>
      </c>
      <c r="D171" s="1969">
        <v>0.479166666666667</v>
      </c>
      <c r="E171" s="1973" t="s">
        <v>44</v>
      </c>
      <c r="F171" s="1973">
        <v>3</v>
      </c>
      <c r="G171" s="1973" t="s">
        <v>291</v>
      </c>
      <c r="H171" s="2024">
        <v>0</v>
      </c>
      <c r="I171" s="2024">
        <v>0.002</v>
      </c>
      <c r="J171" s="2024">
        <v>0</v>
      </c>
      <c r="K171" s="2106" t="s">
        <v>292</v>
      </c>
    </row>
    <row r="172" ht="123" spans="2:11">
      <c r="B172" s="1967">
        <f>B171</f>
        <v>45546</v>
      </c>
      <c r="C172" s="1968" t="str">
        <f>VLOOKUP(WEEKDAY(B172,2),'EC-Commands'!$D$11:$E$19,2,FALSE)</f>
        <v>Wed</v>
      </c>
      <c r="D172" s="1969">
        <v>0.75</v>
      </c>
      <c r="E172" s="1973" t="s">
        <v>14</v>
      </c>
      <c r="F172" s="1973">
        <v>3</v>
      </c>
      <c r="G172" s="1973" t="s">
        <v>293</v>
      </c>
      <c r="H172" s="2024">
        <v>0.003</v>
      </c>
      <c r="I172" s="2024">
        <v>0.002</v>
      </c>
      <c r="J172" s="2024">
        <v>0.002</v>
      </c>
      <c r="K172" s="2106" t="s">
        <v>294</v>
      </c>
    </row>
    <row r="173" ht="123" spans="2:11">
      <c r="B173" s="1967">
        <f>B172</f>
        <v>45546</v>
      </c>
      <c r="C173" s="1968" t="str">
        <f>VLOOKUP(WEEKDAY(B173,2),'EC-Commands'!$D$11:$E$19,2,FALSE)</f>
        <v>Wed</v>
      </c>
      <c r="D173" s="1969">
        <v>0.75</v>
      </c>
      <c r="E173" s="1973" t="s">
        <v>14</v>
      </c>
      <c r="F173" s="1973">
        <v>3</v>
      </c>
      <c r="G173" s="1973" t="s">
        <v>295</v>
      </c>
      <c r="H173" s="2024">
        <v>0.025</v>
      </c>
      <c r="I173" s="2024">
        <v>0.026</v>
      </c>
      <c r="J173" s="2024">
        <v>0.029</v>
      </c>
      <c r="K173" s="2106" t="s">
        <v>294</v>
      </c>
    </row>
    <row r="174" ht="123" spans="2:11">
      <c r="B174" s="1967">
        <f>B173</f>
        <v>45546</v>
      </c>
      <c r="C174" s="1968" t="str">
        <f>VLOOKUP(WEEKDAY(B174,2),'EC-Commands'!$D$11:$E$19,2,FALSE)</f>
        <v>Wed</v>
      </c>
      <c r="D174" s="1969">
        <v>0.75</v>
      </c>
      <c r="E174" s="1973" t="s">
        <v>14</v>
      </c>
      <c r="F174" s="1973">
        <v>3</v>
      </c>
      <c r="G174" s="1973" t="s">
        <v>255</v>
      </c>
      <c r="H174" s="2024">
        <v>0.002</v>
      </c>
      <c r="I174" s="2024">
        <v>0.002</v>
      </c>
      <c r="J174" s="2024">
        <v>0.002</v>
      </c>
      <c r="K174" s="2106" t="s">
        <v>294</v>
      </c>
    </row>
    <row r="175" ht="82" spans="2:11">
      <c r="B175" s="1967">
        <f>B174</f>
        <v>45546</v>
      </c>
      <c r="C175" s="1968" t="str">
        <f>VLOOKUP(WEEKDAY(B175,2),'EC-Commands'!$D$11:$E$19,2,FALSE)</f>
        <v>Wed</v>
      </c>
      <c r="D175" s="1969">
        <v>0.833333333333333</v>
      </c>
      <c r="E175" s="1973" t="s">
        <v>14</v>
      </c>
      <c r="F175" s="1973">
        <v>3</v>
      </c>
      <c r="G175" s="1973" t="s">
        <v>30</v>
      </c>
      <c r="H175" s="2110" t="s">
        <v>296</v>
      </c>
      <c r="I175" s="2110" t="s">
        <v>297</v>
      </c>
      <c r="J175" s="2110" t="s">
        <v>298</v>
      </c>
      <c r="K175" s="2106" t="s">
        <v>299</v>
      </c>
    </row>
    <row r="176" ht="123" spans="2:11">
      <c r="B176" s="1967">
        <f>B175</f>
        <v>45546</v>
      </c>
      <c r="C176" s="1968" t="str">
        <f>VLOOKUP(WEEKDAY(B176,2),'EC-Commands'!$D$11:$E$19,2,FALSE)</f>
        <v>Wed</v>
      </c>
      <c r="D176" s="1969">
        <v>0.9375</v>
      </c>
      <c r="E176" s="1973" t="s">
        <v>14</v>
      </c>
      <c r="F176" s="1973">
        <v>3</v>
      </c>
      <c r="G176" s="1973" t="s">
        <v>43</v>
      </c>
      <c r="H176" s="2024">
        <v>0.03648</v>
      </c>
      <c r="I176" s="2024"/>
      <c r="J176" s="2024">
        <v>0.0396</v>
      </c>
      <c r="K176" s="2106" t="s">
        <v>300</v>
      </c>
    </row>
    <row r="177" ht="55" spans="2:11">
      <c r="B177" s="1967">
        <f>B171+1</f>
        <v>45547</v>
      </c>
      <c r="C177" s="1968" t="str">
        <f>VLOOKUP(WEEKDAY(B177,2),'EC-Commands'!$D$11:$E$19,2,FALSE)</f>
        <v>Thu</v>
      </c>
      <c r="D177" s="1969">
        <v>0.222222222222222</v>
      </c>
      <c r="E177" s="1973" t="s">
        <v>103</v>
      </c>
      <c r="F177" s="1973">
        <v>1</v>
      </c>
      <c r="G177" s="1973" t="s">
        <v>301</v>
      </c>
      <c r="H177" s="2024">
        <v>-0.002</v>
      </c>
      <c r="I177" s="2024">
        <v>0</v>
      </c>
      <c r="J177" s="2024">
        <v>0.003</v>
      </c>
      <c r="K177" s="2106" t="s">
        <v>302</v>
      </c>
    </row>
    <row r="178" ht="55" spans="2:11">
      <c r="B178" s="1967">
        <f>B177</f>
        <v>45547</v>
      </c>
      <c r="C178" s="1968" t="str">
        <f>VLOOKUP(WEEKDAY(B178,2),'EC-Commands'!$D$11:$E$19,2,FALSE)</f>
        <v>Thu</v>
      </c>
      <c r="D178" s="1969">
        <v>0.222222222222222</v>
      </c>
      <c r="E178" s="1973" t="s">
        <v>103</v>
      </c>
      <c r="F178" s="1973">
        <v>1</v>
      </c>
      <c r="G178" s="1973" t="s">
        <v>303</v>
      </c>
      <c r="H178" s="2024">
        <v>0.025</v>
      </c>
      <c r="I178" s="2024">
        <v>0.028</v>
      </c>
      <c r="J178" s="2024">
        <v>0.03</v>
      </c>
      <c r="K178" s="2106" t="s">
        <v>302</v>
      </c>
    </row>
    <row r="179" ht="123" spans="2:11">
      <c r="B179" s="1967">
        <f>B176+1</f>
        <v>45547</v>
      </c>
      <c r="C179" s="1968" t="str">
        <f>VLOOKUP(WEEKDAY(B179,2),'EC-Commands'!$D$11:$E$19,2,FALSE)</f>
        <v>Thu</v>
      </c>
      <c r="D179" s="1969">
        <v>0.739583333333333</v>
      </c>
      <c r="E179" s="1973" t="s">
        <v>12</v>
      </c>
      <c r="F179" s="1973">
        <v>3</v>
      </c>
      <c r="G179" s="1973" t="s">
        <v>304</v>
      </c>
      <c r="H179" s="2024">
        <v>0.035</v>
      </c>
      <c r="I179" s="2024">
        <v>0.035</v>
      </c>
      <c r="J179" s="2024">
        <v>0.0375</v>
      </c>
      <c r="K179" s="2106" t="s">
        <v>305</v>
      </c>
    </row>
    <row r="180" ht="123" spans="2:11">
      <c r="B180" s="1967">
        <f>B179</f>
        <v>45547</v>
      </c>
      <c r="C180" s="1968" t="str">
        <f>VLOOKUP(WEEKDAY(B180,2),'EC-Commands'!$D$11:$E$19,2,FALSE)</f>
        <v>Thu</v>
      </c>
      <c r="D180" s="1969">
        <v>0.739583333333333</v>
      </c>
      <c r="E180" s="1973" t="s">
        <v>12</v>
      </c>
      <c r="F180" s="1973">
        <v>3</v>
      </c>
      <c r="G180" s="1973" t="s">
        <v>306</v>
      </c>
      <c r="H180" s="2024">
        <v>0.0365</v>
      </c>
      <c r="I180" s="2024">
        <v>0.0365</v>
      </c>
      <c r="J180" s="2024">
        <v>0.0425</v>
      </c>
      <c r="K180" s="2106" t="s">
        <v>305</v>
      </c>
    </row>
    <row r="181" ht="55" spans="2:11">
      <c r="B181" s="1967">
        <f>B180</f>
        <v>45547</v>
      </c>
      <c r="C181" s="1968" t="str">
        <f>VLOOKUP(WEEKDAY(B181,2),'EC-Commands'!$D$11:$E$19,2,FALSE)</f>
        <v>Thu</v>
      </c>
      <c r="D181" s="1969">
        <v>0.75</v>
      </c>
      <c r="E181" s="1973" t="s">
        <v>14</v>
      </c>
      <c r="F181" s="1973">
        <v>3</v>
      </c>
      <c r="G181" s="1973" t="s">
        <v>25</v>
      </c>
      <c r="H181" s="2110" t="s">
        <v>307</v>
      </c>
      <c r="I181" s="2024" t="s">
        <v>308</v>
      </c>
      <c r="J181" s="2110" t="s">
        <v>190</v>
      </c>
      <c r="K181" s="2106" t="s">
        <v>309</v>
      </c>
    </row>
    <row r="182" ht="55" spans="2:11">
      <c r="B182" s="1967">
        <f>B181</f>
        <v>45547</v>
      </c>
      <c r="C182" s="1968" t="str">
        <f>VLOOKUP(WEEKDAY(B182,2),'EC-Commands'!$D$11:$E$19,2,FALSE)</f>
        <v>Thu</v>
      </c>
      <c r="D182" s="1969">
        <v>0.75</v>
      </c>
      <c r="E182" s="1973" t="s">
        <v>14</v>
      </c>
      <c r="F182" s="1973">
        <v>3</v>
      </c>
      <c r="G182" s="1973" t="s">
        <v>301</v>
      </c>
      <c r="H182" s="2024">
        <v>0.002</v>
      </c>
      <c r="I182" s="2024">
        <v>0.001</v>
      </c>
      <c r="J182" s="2024">
        <v>0.001</v>
      </c>
      <c r="K182" s="2106" t="s">
        <v>310</v>
      </c>
    </row>
    <row r="183" ht="123" spans="2:11">
      <c r="B183" s="1967">
        <f>B182</f>
        <v>45547</v>
      </c>
      <c r="C183" s="1968" t="str">
        <f>VLOOKUP(WEEKDAY(B183,2),'EC-Commands'!$D$11:$E$19,2,FALSE)</f>
        <v>Thu</v>
      </c>
      <c r="D183" s="1969">
        <v>0.760416666666667</v>
      </c>
      <c r="E183" s="1973" t="s">
        <v>12</v>
      </c>
      <c r="F183" s="1973">
        <v>3</v>
      </c>
      <c r="G183" s="1973" t="s">
        <v>62</v>
      </c>
      <c r="H183" s="2024"/>
      <c r="I183" s="2024"/>
      <c r="J183" s="2024"/>
      <c r="K183" s="2106" t="s">
        <v>305</v>
      </c>
    </row>
    <row r="184" ht="123" spans="2:11">
      <c r="B184" s="1967">
        <f>B179</f>
        <v>45547</v>
      </c>
      <c r="C184" s="1968" t="str">
        <f>VLOOKUP(WEEKDAY(B184,2),'EC-Commands'!$D$11:$E$19,2,FALSE)</f>
        <v>Thu</v>
      </c>
      <c r="D184" s="1969">
        <v>0.9375</v>
      </c>
      <c r="E184" s="1973" t="s">
        <v>14</v>
      </c>
      <c r="F184" s="1973">
        <v>3</v>
      </c>
      <c r="G184" s="1973" t="s">
        <v>160</v>
      </c>
      <c r="H184" s="2027">
        <v>0.04015</v>
      </c>
      <c r="I184" s="2024"/>
      <c r="J184" s="2031">
        <v>0.04314</v>
      </c>
      <c r="K184" s="2106" t="s">
        <v>311</v>
      </c>
    </row>
    <row r="185" ht="55" spans="2:11">
      <c r="B185" s="1967">
        <f>B184+1</f>
        <v>45548</v>
      </c>
      <c r="C185" s="1968" t="str">
        <f>VLOOKUP(WEEKDAY(B185,2),'EC-Commands'!$D$11:$E$19,2,FALSE)</f>
        <v>Fri</v>
      </c>
      <c r="D185" s="1969">
        <v>0.416666666666667</v>
      </c>
      <c r="E185" s="1973" t="s">
        <v>103</v>
      </c>
      <c r="F185" s="1973">
        <v>2</v>
      </c>
      <c r="G185" s="1973" t="s">
        <v>312</v>
      </c>
      <c r="H185" s="2024">
        <v>0.031</v>
      </c>
      <c r="I185" s="2024">
        <v>0.028</v>
      </c>
      <c r="J185" s="2031">
        <v>-0.042</v>
      </c>
      <c r="K185" s="2106" t="s">
        <v>302</v>
      </c>
    </row>
    <row r="186" ht="55" spans="2:11">
      <c r="B186" s="1967">
        <f>B185</f>
        <v>45548</v>
      </c>
      <c r="C186" s="1968" t="str">
        <f>VLOOKUP(WEEKDAY(B186,2),'EC-Commands'!$D$11:$E$19,2,FALSE)</f>
        <v>Fri</v>
      </c>
      <c r="D186" s="1969">
        <v>0.604166666666667</v>
      </c>
      <c r="E186" s="1973" t="s">
        <v>12</v>
      </c>
      <c r="F186" s="1973">
        <v>2</v>
      </c>
      <c r="G186" s="1973" t="s">
        <v>312</v>
      </c>
      <c r="H186" s="2024">
        <v>-0.003</v>
      </c>
      <c r="I186" s="2024">
        <v>-0.003</v>
      </c>
      <c r="J186" s="2031">
        <v>-0.001</v>
      </c>
      <c r="K186" s="2106" t="s">
        <v>286</v>
      </c>
    </row>
    <row r="187" ht="55" spans="2:11">
      <c r="B187" s="1967">
        <f>B186</f>
        <v>45548</v>
      </c>
      <c r="C187" s="1968" t="str">
        <f>VLOOKUP(WEEKDAY(B187,2),'EC-Commands'!$D$11:$E$19,2,FALSE)</f>
        <v>Fri</v>
      </c>
      <c r="D187" s="1969">
        <v>0.8125</v>
      </c>
      <c r="E187" s="1973" t="s">
        <v>14</v>
      </c>
      <c r="F187" s="1973">
        <v>2</v>
      </c>
      <c r="G187" s="1973" t="s">
        <v>313</v>
      </c>
      <c r="H187" s="2024">
        <v>0.69</v>
      </c>
      <c r="I187" s="2025">
        <v>68.4</v>
      </c>
      <c r="J187" s="2025">
        <v>67.9</v>
      </c>
      <c r="K187" s="2106" t="s">
        <v>314</v>
      </c>
    </row>
    <row r="188" ht="28" spans="2:11">
      <c r="B188" s="1967">
        <v>45553</v>
      </c>
      <c r="C188" s="1968" t="str">
        <f>VLOOKUP(WEEKDAY(B188,2),'EC-Commands'!$D$11:$E$17,2,FALSE)</f>
        <v>Wed</v>
      </c>
      <c r="D188" s="1969">
        <v>0.979166666666667</v>
      </c>
      <c r="E188" s="1973" t="s">
        <v>282</v>
      </c>
      <c r="F188" s="1973">
        <v>3</v>
      </c>
      <c r="G188" s="1973" t="s">
        <v>113</v>
      </c>
      <c r="H188" s="1983"/>
      <c r="I188" s="1992"/>
      <c r="J188" s="1992">
        <v>0.055</v>
      </c>
      <c r="K188" s="2106" t="s">
        <v>283</v>
      </c>
    </row>
    <row r="189" ht="109" spans="2:11">
      <c r="B189" s="2020">
        <v>45552</v>
      </c>
      <c r="C189" s="2021" t="s">
        <v>315</v>
      </c>
      <c r="D189" s="2022">
        <v>0.75</v>
      </c>
      <c r="E189" s="2026" t="s">
        <v>14</v>
      </c>
      <c r="F189" s="2026">
        <v>3</v>
      </c>
      <c r="G189" s="2026" t="s">
        <v>316</v>
      </c>
      <c r="H189" s="2028">
        <v>0.001</v>
      </c>
      <c r="I189" s="2028">
        <v>0.002</v>
      </c>
      <c r="J189" s="2028">
        <v>0.004</v>
      </c>
      <c r="K189" s="2106" t="s">
        <v>317</v>
      </c>
    </row>
    <row r="190" ht="109" spans="2:11">
      <c r="B190" s="2020">
        <v>45552</v>
      </c>
      <c r="C190" s="2021" t="s">
        <v>315</v>
      </c>
      <c r="D190" s="2022">
        <v>0.75</v>
      </c>
      <c r="E190" s="2026" t="s">
        <v>14</v>
      </c>
      <c r="F190" s="2026">
        <v>3</v>
      </c>
      <c r="G190" s="2026" t="s">
        <v>318</v>
      </c>
      <c r="H190" s="2028">
        <v>0.001</v>
      </c>
      <c r="I190" s="2028">
        <v>-0.002</v>
      </c>
      <c r="J190" s="2028">
        <v>0.011</v>
      </c>
      <c r="K190" s="2106" t="s">
        <v>317</v>
      </c>
    </row>
    <row r="191" ht="109" spans="2:11">
      <c r="B191" s="2020">
        <v>45552</v>
      </c>
      <c r="C191" s="2021" t="s">
        <v>315</v>
      </c>
      <c r="D191" s="2022">
        <v>0.75</v>
      </c>
      <c r="E191" s="2026" t="s">
        <v>76</v>
      </c>
      <c r="F191" s="2026">
        <v>2</v>
      </c>
      <c r="G191" s="2026" t="s">
        <v>319</v>
      </c>
      <c r="H191" s="2028">
        <v>0.015</v>
      </c>
      <c r="I191" s="2028"/>
      <c r="J191" s="2028">
        <v>0.017</v>
      </c>
      <c r="K191" s="2106" t="s">
        <v>317</v>
      </c>
    </row>
    <row r="192" ht="109" spans="2:11">
      <c r="B192" s="2020">
        <v>45552</v>
      </c>
      <c r="C192" s="2021" t="s">
        <v>315</v>
      </c>
      <c r="D192" s="2022">
        <v>0.75</v>
      </c>
      <c r="E192" s="2026" t="s">
        <v>76</v>
      </c>
      <c r="F192" s="2026">
        <v>2</v>
      </c>
      <c r="G192" s="2026" t="s">
        <v>293</v>
      </c>
      <c r="H192" s="2028">
        <v>-0.001</v>
      </c>
      <c r="I192" s="2028"/>
      <c r="J192" s="2028">
        <v>0.003</v>
      </c>
      <c r="K192" s="2106" t="s">
        <v>317</v>
      </c>
    </row>
    <row r="193" ht="109" spans="2:11">
      <c r="B193" s="2020">
        <v>45552</v>
      </c>
      <c r="C193" s="2021" t="s">
        <v>315</v>
      </c>
      <c r="D193" s="2022">
        <v>0.75</v>
      </c>
      <c r="E193" s="2026" t="s">
        <v>76</v>
      </c>
      <c r="F193" s="2026">
        <v>2</v>
      </c>
      <c r="G193" s="2026" t="s">
        <v>255</v>
      </c>
      <c r="H193" s="2028">
        <v>-0.002</v>
      </c>
      <c r="I193" s="2028">
        <v>0</v>
      </c>
      <c r="J193" s="2028">
        <v>0.004</v>
      </c>
      <c r="K193" s="2106" t="s">
        <v>317</v>
      </c>
    </row>
    <row r="194" ht="28" spans="2:11">
      <c r="B194" s="2020">
        <v>45553</v>
      </c>
      <c r="C194" s="2021" t="s">
        <v>320</v>
      </c>
      <c r="D194" s="2022">
        <v>0.479166666666667</v>
      </c>
      <c r="E194" s="2026" t="s">
        <v>44</v>
      </c>
      <c r="F194" s="2026">
        <v>3</v>
      </c>
      <c r="G194" s="2026" t="s">
        <v>295</v>
      </c>
      <c r="H194" s="2028">
        <v>0.022</v>
      </c>
      <c r="I194" s="2028">
        <v>0.022</v>
      </c>
      <c r="J194" s="2028">
        <v>0.022</v>
      </c>
      <c r="K194" s="2106" t="s">
        <v>321</v>
      </c>
    </row>
    <row r="195" ht="28" spans="2:11">
      <c r="B195" s="2020">
        <v>45553</v>
      </c>
      <c r="C195" s="2021" t="s">
        <v>320</v>
      </c>
      <c r="D195" s="2022">
        <v>0.604166666666667</v>
      </c>
      <c r="E195" s="2026" t="s">
        <v>12</v>
      </c>
      <c r="F195" s="2026">
        <v>3</v>
      </c>
      <c r="G195" s="2026" t="s">
        <v>295</v>
      </c>
      <c r="H195" s="2028">
        <v>0.022</v>
      </c>
      <c r="I195" s="2028">
        <v>0.022</v>
      </c>
      <c r="J195" s="2028">
        <v>0.026</v>
      </c>
      <c r="K195" s="2106" t="s">
        <v>322</v>
      </c>
    </row>
    <row r="196" ht="55" spans="2:11">
      <c r="B196" s="2020">
        <v>45553</v>
      </c>
      <c r="C196" s="2021" t="s">
        <v>320</v>
      </c>
      <c r="D196" s="2022">
        <v>0.604166666666667</v>
      </c>
      <c r="E196" s="2026" t="s">
        <v>14</v>
      </c>
      <c r="F196" s="2026">
        <v>3</v>
      </c>
      <c r="G196" s="2026" t="s">
        <v>30</v>
      </c>
      <c r="H196" s="2111" t="s">
        <v>323</v>
      </c>
      <c r="I196" s="2111" t="s">
        <v>324</v>
      </c>
      <c r="J196" s="2028" t="s">
        <v>325</v>
      </c>
      <c r="K196" s="2106" t="s">
        <v>326</v>
      </c>
    </row>
    <row r="197" ht="150" spans="2:11">
      <c r="B197" s="2020">
        <v>45553</v>
      </c>
      <c r="C197" s="2021" t="s">
        <v>320</v>
      </c>
      <c r="D197" s="2022">
        <v>0.979166666666667</v>
      </c>
      <c r="E197" s="2026" t="s">
        <v>14</v>
      </c>
      <c r="F197" s="2026">
        <v>3</v>
      </c>
      <c r="G197" s="2026" t="s">
        <v>327</v>
      </c>
      <c r="H197" s="2028"/>
      <c r="I197" s="2028"/>
      <c r="J197" s="2028"/>
      <c r="K197" s="2106" t="s">
        <v>328</v>
      </c>
    </row>
    <row r="198" ht="150" spans="2:11">
      <c r="B198" s="2020">
        <v>45553</v>
      </c>
      <c r="C198" s="2021" t="s">
        <v>320</v>
      </c>
      <c r="D198" s="2022">
        <v>0.979166666666667</v>
      </c>
      <c r="E198" s="2026" t="s">
        <v>14</v>
      </c>
      <c r="F198" s="2026">
        <v>3</v>
      </c>
      <c r="G198" s="2026" t="s">
        <v>111</v>
      </c>
      <c r="H198" s="2028"/>
      <c r="I198" s="2028"/>
      <c r="J198" s="2028"/>
      <c r="K198" s="2106" t="s">
        <v>328</v>
      </c>
    </row>
    <row r="199" ht="150" spans="2:11">
      <c r="B199" s="2020">
        <v>45553</v>
      </c>
      <c r="C199" s="2021" t="s">
        <v>320</v>
      </c>
      <c r="D199" s="2022">
        <v>0.979166666666667</v>
      </c>
      <c r="E199" s="2026" t="s">
        <v>14</v>
      </c>
      <c r="F199" s="2026">
        <v>3</v>
      </c>
      <c r="G199" s="2026" t="s">
        <v>113</v>
      </c>
      <c r="H199" s="2028">
        <v>0.05</v>
      </c>
      <c r="I199" s="2028">
        <v>0.0525</v>
      </c>
      <c r="J199" s="2028">
        <v>0.055</v>
      </c>
      <c r="K199" s="2106" t="s">
        <v>328</v>
      </c>
    </row>
    <row r="200" ht="150" spans="2:11">
      <c r="B200" s="2020">
        <v>45554</v>
      </c>
      <c r="C200" s="2021" t="s">
        <v>329</v>
      </c>
      <c r="D200" s="2022">
        <v>0</v>
      </c>
      <c r="E200" s="2026" t="s">
        <v>14</v>
      </c>
      <c r="F200" s="2026">
        <v>3</v>
      </c>
      <c r="G200" s="2026" t="s">
        <v>115</v>
      </c>
      <c r="H200" s="2028"/>
      <c r="I200" s="2028"/>
      <c r="J200" s="2028"/>
      <c r="K200" s="2106" t="s">
        <v>328</v>
      </c>
    </row>
    <row r="201" ht="96" spans="2:11">
      <c r="B201" s="2020">
        <v>45554</v>
      </c>
      <c r="C201" s="2021" t="s">
        <v>329</v>
      </c>
      <c r="D201" s="2022">
        <v>0.6875</v>
      </c>
      <c r="E201" s="2026" t="s">
        <v>44</v>
      </c>
      <c r="F201" s="2026">
        <v>3</v>
      </c>
      <c r="G201" s="2026" t="s">
        <v>330</v>
      </c>
      <c r="H201" s="2028">
        <v>0.05</v>
      </c>
      <c r="I201" s="2028">
        <v>0.05</v>
      </c>
      <c r="J201" s="2028">
        <v>0.05</v>
      </c>
      <c r="K201" s="2106" t="s">
        <v>331</v>
      </c>
    </row>
    <row r="202" ht="28" spans="2:11">
      <c r="B202" s="2020">
        <v>45554</v>
      </c>
      <c r="C202" s="2021" t="s">
        <v>329</v>
      </c>
      <c r="D202" s="2022">
        <v>0.75</v>
      </c>
      <c r="E202" s="2026" t="s">
        <v>14</v>
      </c>
      <c r="F202" s="2026">
        <v>3</v>
      </c>
      <c r="G202" s="2026" t="s">
        <v>25</v>
      </c>
      <c r="H202" s="2028" t="s">
        <v>332</v>
      </c>
      <c r="I202" s="2028" t="s">
        <v>207</v>
      </c>
      <c r="J202" s="2028" t="s">
        <v>307</v>
      </c>
      <c r="K202" s="2106" t="s">
        <v>333</v>
      </c>
    </row>
    <row r="203" ht="28" spans="2:11">
      <c r="B203" s="2020">
        <v>45554</v>
      </c>
      <c r="C203" s="2021" t="s">
        <v>329</v>
      </c>
      <c r="D203" s="2022">
        <v>0.75</v>
      </c>
      <c r="E203" s="2026" t="s">
        <v>14</v>
      </c>
      <c r="F203" s="2026">
        <v>3</v>
      </c>
      <c r="G203" s="2026" t="s">
        <v>334</v>
      </c>
      <c r="H203" s="2032">
        <v>1.7</v>
      </c>
      <c r="I203" s="2032">
        <v>-0.8</v>
      </c>
      <c r="J203" s="2032">
        <v>-7</v>
      </c>
      <c r="K203" s="2106" t="s">
        <v>195</v>
      </c>
    </row>
    <row r="204" ht="41" spans="2:11">
      <c r="B204" s="2020">
        <v>45554</v>
      </c>
      <c r="C204" s="2021" t="s">
        <v>329</v>
      </c>
      <c r="D204" s="2022">
        <v>0.8125</v>
      </c>
      <c r="E204" s="2026" t="s">
        <v>14</v>
      </c>
      <c r="F204" s="2026">
        <v>3</v>
      </c>
      <c r="G204" s="2026" t="s">
        <v>335</v>
      </c>
      <c r="H204" s="2028" t="s">
        <v>336</v>
      </c>
      <c r="I204" s="2028" t="s">
        <v>337</v>
      </c>
      <c r="J204" s="2028" t="s">
        <v>338</v>
      </c>
      <c r="K204" s="2106" t="s">
        <v>216</v>
      </c>
    </row>
    <row r="205" ht="55" spans="2:11">
      <c r="B205" s="2020">
        <v>45555</v>
      </c>
      <c r="C205" s="2021" t="s">
        <v>339</v>
      </c>
      <c r="D205" s="2022">
        <v>0.354166666666667</v>
      </c>
      <c r="E205" s="2026" t="s">
        <v>103</v>
      </c>
      <c r="F205" s="2026">
        <v>3</v>
      </c>
      <c r="G205" s="2026" t="s">
        <v>104</v>
      </c>
      <c r="H205" s="2028">
        <v>0.0025</v>
      </c>
      <c r="I205" s="2028">
        <v>0.0025</v>
      </c>
      <c r="J205" s="2028">
        <v>0.0025</v>
      </c>
      <c r="K205" s="2106" t="s">
        <v>340</v>
      </c>
    </row>
    <row r="206" ht="55" spans="1:11">
      <c r="A206" s="1957" t="s">
        <v>0</v>
      </c>
      <c r="B206" s="1967">
        <v>45558</v>
      </c>
      <c r="C206" s="1968" t="str">
        <f>VLOOKUP(WEEKDAY(B206,2),'EC-Commands'!$D$11:$E$19,2,FALSE)</f>
        <v>Mon</v>
      </c>
      <c r="D206" s="1969">
        <v>0.802083333333333</v>
      </c>
      <c r="E206" s="1973" t="s">
        <v>14</v>
      </c>
      <c r="F206" s="1973">
        <v>3</v>
      </c>
      <c r="G206" s="1973" t="s">
        <v>341</v>
      </c>
      <c r="H206" s="1991">
        <v>47</v>
      </c>
      <c r="I206" s="1991">
        <v>48.6</v>
      </c>
      <c r="J206" s="1991">
        <v>47.9</v>
      </c>
      <c r="K206" s="2106" t="s">
        <v>342</v>
      </c>
    </row>
    <row r="207" ht="55" spans="2:11">
      <c r="B207" s="1967">
        <v>45558</v>
      </c>
      <c r="C207" s="1968" t="str">
        <f>VLOOKUP(WEEKDAY(B207,2),'EC-Commands'!$D$11:$E$19,2,FALSE)</f>
        <v>Mon</v>
      </c>
      <c r="D207" s="1969">
        <v>0</v>
      </c>
      <c r="E207" s="1973" t="s">
        <v>14</v>
      </c>
      <c r="F207" s="1973">
        <v>3</v>
      </c>
      <c r="G207" s="2112" t="s">
        <v>343</v>
      </c>
      <c r="H207" s="1991">
        <v>55.4</v>
      </c>
      <c r="I207" s="1991">
        <v>55.3</v>
      </c>
      <c r="J207" s="1991">
        <v>55.7</v>
      </c>
      <c r="K207" s="2106" t="s">
        <v>344</v>
      </c>
    </row>
    <row r="208" ht="232" spans="2:11">
      <c r="B208" s="1967">
        <f>B207+1</f>
        <v>45559</v>
      </c>
      <c r="C208" s="1968" t="str">
        <f>VLOOKUP(WEEKDAY(B208,2),'EC-Commands'!$D$11:$E$19,2,FALSE)</f>
        <v>Tue</v>
      </c>
      <c r="D208" s="1969">
        <v>0.229166666666667</v>
      </c>
      <c r="E208" s="1973" t="s">
        <v>345</v>
      </c>
      <c r="F208" s="1973">
        <v>3</v>
      </c>
      <c r="G208" s="2026" t="s">
        <v>346</v>
      </c>
      <c r="H208" s="2024">
        <v>0.0435</v>
      </c>
      <c r="I208" s="2024">
        <v>0.0435</v>
      </c>
      <c r="J208" s="2024">
        <v>0.0435</v>
      </c>
      <c r="K208" s="2106" t="s">
        <v>347</v>
      </c>
    </row>
    <row r="209" ht="232" spans="2:11">
      <c r="B209" s="1967">
        <f>B208</f>
        <v>45559</v>
      </c>
      <c r="C209" s="1968" t="str">
        <f>VLOOKUP(WEEKDAY(B209,2),'EC-Commands'!$D$11:$E$19,2,FALSE)</f>
        <v>Tue</v>
      </c>
      <c r="D209" s="1969">
        <v>0.458333333333333</v>
      </c>
      <c r="E209" s="1973" t="s">
        <v>345</v>
      </c>
      <c r="F209" s="1973">
        <v>2</v>
      </c>
      <c r="G209" s="2026" t="s">
        <v>348</v>
      </c>
      <c r="H209" s="2024"/>
      <c r="I209" s="2024"/>
      <c r="J209" s="2024"/>
      <c r="K209" s="2106" t="s">
        <v>349</v>
      </c>
    </row>
    <row r="210" ht="68" spans="2:11">
      <c r="B210" s="1967">
        <f>B208</f>
        <v>45559</v>
      </c>
      <c r="C210" s="1968" t="str">
        <f>VLOOKUP(WEEKDAY(B210,2),'EC-Commands'!$D$11:$E$19,2,FALSE)</f>
        <v>Tue</v>
      </c>
      <c r="D210" s="1969">
        <v>0.229166666666667</v>
      </c>
      <c r="E210" s="1973" t="s">
        <v>14</v>
      </c>
      <c r="F210" s="1973">
        <v>3</v>
      </c>
      <c r="G210" s="1973" t="s">
        <v>350</v>
      </c>
      <c r="H210" s="1991">
        <v>98.7</v>
      </c>
      <c r="I210" s="1991">
        <v>103.5</v>
      </c>
      <c r="J210" s="1991">
        <v>103.3</v>
      </c>
      <c r="K210" s="2106" t="s">
        <v>351</v>
      </c>
    </row>
    <row r="211" ht="68" spans="2:11">
      <c r="B211" s="1967">
        <f>B210+1</f>
        <v>45560</v>
      </c>
      <c r="C211" s="1968" t="str">
        <f>VLOOKUP(WEEKDAY(B211,2),'EC-Commands'!$D$11:$E$19,2,FALSE)</f>
        <v>Wed</v>
      </c>
      <c r="D211" s="1969">
        <v>0</v>
      </c>
      <c r="E211" s="1973" t="s">
        <v>14</v>
      </c>
      <c r="F211" s="1973">
        <v>3</v>
      </c>
      <c r="G211" s="1973" t="s">
        <v>352</v>
      </c>
      <c r="H211" s="1991" t="s">
        <v>353</v>
      </c>
      <c r="I211" s="1991" t="s">
        <v>354</v>
      </c>
      <c r="J211" s="1991" t="s">
        <v>223</v>
      </c>
      <c r="K211" s="2106" t="s">
        <v>351</v>
      </c>
    </row>
    <row r="212" ht="55" spans="2:11">
      <c r="B212" s="1967">
        <f>B211</f>
        <v>45560</v>
      </c>
      <c r="C212" s="1968" t="str">
        <f>VLOOKUP(WEEKDAY(B212,2),'EC-Commands'!$D$11:$E$19,2,FALSE)</f>
        <v>Wed</v>
      </c>
      <c r="D212" s="1969">
        <v>0</v>
      </c>
      <c r="E212" s="1973" t="s">
        <v>14</v>
      </c>
      <c r="F212" s="1973">
        <v>3</v>
      </c>
      <c r="G212" s="1973" t="s">
        <v>30</v>
      </c>
      <c r="H212" s="2109" t="s">
        <v>355</v>
      </c>
      <c r="I212" s="2109" t="s">
        <v>356</v>
      </c>
      <c r="J212" s="1991" t="s">
        <v>323</v>
      </c>
      <c r="K212" s="2106" t="s">
        <v>357</v>
      </c>
    </row>
    <row r="213" ht="218" spans="2:11">
      <c r="B213" s="1967">
        <f>B212+1</f>
        <v>45561</v>
      </c>
      <c r="C213" s="1968" t="str">
        <f>VLOOKUP(WEEKDAY(B213,2),'EC-Commands'!$D$11:$E$19,2,FALSE)</f>
        <v>Thu</v>
      </c>
      <c r="D213" s="1969">
        <v>0</v>
      </c>
      <c r="E213" s="1973" t="s">
        <v>254</v>
      </c>
      <c r="F213" s="1973">
        <v>3</v>
      </c>
      <c r="G213" s="1973" t="s">
        <v>358</v>
      </c>
      <c r="H213" s="2024">
        <v>0.01</v>
      </c>
      <c r="I213" s="2024">
        <v>0.01</v>
      </c>
      <c r="J213" s="2024">
        <v>0.0125</v>
      </c>
      <c r="K213" s="2106" t="s">
        <v>359</v>
      </c>
    </row>
    <row r="214" ht="164" spans="2:11">
      <c r="B214" s="1967">
        <f>B213+1</f>
        <v>45562</v>
      </c>
      <c r="C214" s="1968" t="str">
        <f>VLOOKUP(WEEKDAY(B214,2),'EC-Commands'!$D$11:$E$19,2,FALSE)</f>
        <v>Fri</v>
      </c>
      <c r="D214" s="1969">
        <v>0.5625</v>
      </c>
      <c r="E214" s="1973" t="s">
        <v>254</v>
      </c>
      <c r="F214" s="1973">
        <v>2</v>
      </c>
      <c r="G214" s="1973" t="s">
        <v>360</v>
      </c>
      <c r="H214" s="2024"/>
      <c r="I214" s="2024"/>
      <c r="J214" s="2024"/>
      <c r="K214" s="2106" t="s">
        <v>361</v>
      </c>
    </row>
    <row r="215" ht="68" spans="2:11">
      <c r="B215" s="1967">
        <f>B213</f>
        <v>45561</v>
      </c>
      <c r="C215" s="1968" t="str">
        <f>VLOOKUP(WEEKDAY(B215,2),'EC-Commands'!$D$11:$E$19,2,FALSE)</f>
        <v>Thu</v>
      </c>
      <c r="D215" s="1969">
        <v>0</v>
      </c>
      <c r="E215" s="1973" t="s">
        <v>14</v>
      </c>
      <c r="F215" s="1973">
        <v>3</v>
      </c>
      <c r="G215" s="1973" t="s">
        <v>362</v>
      </c>
      <c r="H215" s="2024">
        <v>0</v>
      </c>
      <c r="I215" s="2024">
        <v>-0.028</v>
      </c>
      <c r="J215" s="2024">
        <v>0.099</v>
      </c>
      <c r="K215" s="2106" t="s">
        <v>351</v>
      </c>
    </row>
    <row r="216" ht="55" spans="2:11">
      <c r="B216" s="1967">
        <f>B215</f>
        <v>45561</v>
      </c>
      <c r="C216" s="1968" t="str">
        <f>VLOOKUP(WEEKDAY(B216,2),'EC-Commands'!$D$11:$E$19,2,FALSE)</f>
        <v>Thu</v>
      </c>
      <c r="D216" s="1969">
        <v>0</v>
      </c>
      <c r="E216" s="1973" t="s">
        <v>14</v>
      </c>
      <c r="F216" s="1973">
        <v>3</v>
      </c>
      <c r="G216" s="1973" t="s">
        <v>25</v>
      </c>
      <c r="H216" s="2024" t="s">
        <v>363</v>
      </c>
      <c r="I216" s="2024" t="s">
        <v>364</v>
      </c>
      <c r="J216" s="2024" t="s">
        <v>60</v>
      </c>
      <c r="K216" s="2106" t="s">
        <v>365</v>
      </c>
    </row>
    <row r="217" ht="82" spans="2:11">
      <c r="B217" s="1967">
        <f>B216</f>
        <v>45561</v>
      </c>
      <c r="C217" s="1968" t="str">
        <f>VLOOKUP(WEEKDAY(B217,2),'EC-Commands'!$D$11:$E$19,2,FALSE)</f>
        <v>Thu</v>
      </c>
      <c r="D217" s="1969">
        <v>0</v>
      </c>
      <c r="E217" s="1973" t="s">
        <v>14</v>
      </c>
      <c r="F217" s="1973">
        <v>3</v>
      </c>
      <c r="G217" s="1973" t="s">
        <v>19</v>
      </c>
      <c r="H217" s="2024"/>
      <c r="I217" s="2024"/>
      <c r="J217" s="2024"/>
      <c r="K217" s="2106" t="s">
        <v>366</v>
      </c>
    </row>
    <row r="218" ht="218" spans="2:11">
      <c r="B218" s="1967">
        <f>B217+1</f>
        <v>45562</v>
      </c>
      <c r="C218" s="1968" t="str">
        <f>VLOOKUP(WEEKDAY(B218,2),'EC-Commands'!$D$11:$E$19,2,FALSE)</f>
        <v>Fri</v>
      </c>
      <c r="D218" s="1969">
        <v>0</v>
      </c>
      <c r="E218" s="1973" t="s">
        <v>14</v>
      </c>
      <c r="F218" s="1973">
        <v>3</v>
      </c>
      <c r="G218" s="1973" t="s">
        <v>367</v>
      </c>
      <c r="H218" s="2024">
        <v>0.001</v>
      </c>
      <c r="I218" s="2024">
        <v>0.002</v>
      </c>
      <c r="J218" s="2024">
        <v>0.002</v>
      </c>
      <c r="K218" s="2106" t="s">
        <v>368</v>
      </c>
    </row>
    <row r="219" ht="218" spans="2:11">
      <c r="B219" s="1967">
        <f>B218</f>
        <v>45562</v>
      </c>
      <c r="C219" s="1968" t="str">
        <f>VLOOKUP(WEEKDAY(B219,2),'EC-Commands'!$D$11:$E$19,2,FALSE)</f>
        <v>Fri</v>
      </c>
      <c r="D219" s="1969">
        <f>D218</f>
        <v>0</v>
      </c>
      <c r="E219" s="1973" t="s">
        <v>14</v>
      </c>
      <c r="F219" s="1973">
        <v>3</v>
      </c>
      <c r="G219" s="1973" t="s">
        <v>369</v>
      </c>
      <c r="H219" s="2024">
        <v>0.027</v>
      </c>
      <c r="I219" s="2024">
        <v>0.027</v>
      </c>
      <c r="J219" s="2024">
        <v>0.026</v>
      </c>
      <c r="K219" s="2106" t="s">
        <v>368</v>
      </c>
    </row>
    <row r="220" ht="28" spans="2:11">
      <c r="B220" s="2020">
        <v>45603</v>
      </c>
      <c r="C220" s="2021" t="s">
        <v>329</v>
      </c>
      <c r="D220" s="2022">
        <v>0.979166666666667</v>
      </c>
      <c r="E220" s="2026" t="s">
        <v>14</v>
      </c>
      <c r="F220" s="2026">
        <v>3</v>
      </c>
      <c r="G220" s="2026" t="s">
        <v>113</v>
      </c>
      <c r="H220" s="2028"/>
      <c r="I220" s="2028">
        <v>0.0452</v>
      </c>
      <c r="J220" s="2028">
        <v>0.0475</v>
      </c>
      <c r="K220" s="2106" t="s">
        <v>370</v>
      </c>
    </row>
    <row r="221" ht="150" spans="1:11">
      <c r="A221" s="1957" t="s">
        <v>371</v>
      </c>
      <c r="B221" s="1967">
        <v>45565</v>
      </c>
      <c r="C221" s="1968" t="s">
        <v>372</v>
      </c>
      <c r="D221" s="1969">
        <v>0.291666666666667</v>
      </c>
      <c r="E221" s="1973" t="s">
        <v>53</v>
      </c>
      <c r="F221" s="1973">
        <v>3</v>
      </c>
      <c r="G221" s="1973" t="s">
        <v>373</v>
      </c>
      <c r="H221" s="1991">
        <v>49.8</v>
      </c>
      <c r="I221" s="1991">
        <v>49.4</v>
      </c>
      <c r="J221" s="1991">
        <v>49.1</v>
      </c>
      <c r="K221" s="2106" t="s">
        <v>374</v>
      </c>
    </row>
    <row r="222" ht="109" spans="2:11">
      <c r="B222" s="1967">
        <f>B221</f>
        <v>45565</v>
      </c>
      <c r="C222" s="1968" t="s">
        <v>372</v>
      </c>
      <c r="D222" s="1969">
        <v>0.479166666666667</v>
      </c>
      <c r="E222" s="1973" t="s">
        <v>44</v>
      </c>
      <c r="F222" s="1973">
        <v>3</v>
      </c>
      <c r="G222" s="2112" t="s">
        <v>375</v>
      </c>
      <c r="H222" s="2024">
        <v>0.005</v>
      </c>
      <c r="I222" s="2024">
        <v>0.006</v>
      </c>
      <c r="J222" s="2024">
        <v>0.006</v>
      </c>
      <c r="K222" s="2106" t="s">
        <v>376</v>
      </c>
    </row>
    <row r="223" ht="109" spans="2:11">
      <c r="B223" s="1967">
        <f>B222</f>
        <v>45565</v>
      </c>
      <c r="C223" s="1968" t="s">
        <v>372</v>
      </c>
      <c r="D223" s="1969">
        <v>0.479166666666667</v>
      </c>
      <c r="E223" s="1973" t="s">
        <v>44</v>
      </c>
      <c r="F223" s="1973">
        <v>3</v>
      </c>
      <c r="G223" s="2112" t="s">
        <v>377</v>
      </c>
      <c r="H223" s="2024">
        <v>0.007</v>
      </c>
      <c r="I223" s="2024">
        <v>0.009</v>
      </c>
      <c r="J223" s="2024">
        <v>0.009</v>
      </c>
      <c r="K223" s="2106" t="s">
        <v>376</v>
      </c>
    </row>
    <row r="224" ht="109" spans="2:11">
      <c r="B224" s="1967">
        <f>B223</f>
        <v>45565</v>
      </c>
      <c r="C224" s="1968" t="s">
        <v>372</v>
      </c>
      <c r="D224" s="1969">
        <v>0.729166666666667</v>
      </c>
      <c r="E224" s="1973" t="s">
        <v>12</v>
      </c>
      <c r="F224" s="1973">
        <v>3</v>
      </c>
      <c r="G224" s="2112" t="s">
        <v>378</v>
      </c>
      <c r="H224" s="2024">
        <v>0</v>
      </c>
      <c r="I224" s="2024">
        <v>0.001</v>
      </c>
      <c r="J224" s="2024">
        <v>-0.001</v>
      </c>
      <c r="K224" s="2106" t="s">
        <v>379</v>
      </c>
    </row>
    <row r="225" ht="123" spans="2:11">
      <c r="B225" s="1967">
        <f>B224</f>
        <v>45565</v>
      </c>
      <c r="C225" s="1968" t="s">
        <v>372</v>
      </c>
      <c r="D225" s="1969">
        <v>0.802083333333333</v>
      </c>
      <c r="E225" s="1973" t="s">
        <v>14</v>
      </c>
      <c r="F225" s="1973">
        <v>3</v>
      </c>
      <c r="G225" s="2112" t="s">
        <v>380</v>
      </c>
      <c r="H225" s="1991">
        <v>46.6</v>
      </c>
      <c r="I225" s="1991">
        <v>46.1</v>
      </c>
      <c r="J225" s="1991">
        <v>46.1</v>
      </c>
      <c r="K225" s="2106" t="s">
        <v>381</v>
      </c>
    </row>
    <row r="226" ht="68" spans="2:11">
      <c r="B226" s="1967">
        <f>B225</f>
        <v>45565</v>
      </c>
      <c r="C226" s="1968" t="s">
        <v>372</v>
      </c>
      <c r="D226" s="1969">
        <v>0.975694444444444</v>
      </c>
      <c r="E226" s="1973" t="s">
        <v>14</v>
      </c>
      <c r="F226" s="1973">
        <v>3</v>
      </c>
      <c r="G226" s="2112" t="s">
        <v>19</v>
      </c>
      <c r="H226" s="2024"/>
      <c r="I226" s="1991"/>
      <c r="J226" s="1991"/>
      <c r="K226" s="2106" t="s">
        <v>382</v>
      </c>
    </row>
    <row r="227" ht="218" spans="2:11">
      <c r="B227" s="1967">
        <f>B226+1</f>
        <v>45566</v>
      </c>
      <c r="C227" s="1968" t="s">
        <v>315</v>
      </c>
      <c r="D227" s="1969">
        <v>0.604166666666667</v>
      </c>
      <c r="E227" s="1973" t="s">
        <v>12</v>
      </c>
      <c r="F227" s="1973">
        <v>3</v>
      </c>
      <c r="G227" s="2112" t="s">
        <v>383</v>
      </c>
      <c r="H227" s="2024">
        <v>0.018</v>
      </c>
      <c r="I227" s="2024">
        <v>0.018</v>
      </c>
      <c r="J227" s="2024">
        <v>0.022</v>
      </c>
      <c r="K227" s="2106" t="s">
        <v>384</v>
      </c>
    </row>
    <row r="228" ht="150" spans="2:11">
      <c r="B228" s="1967">
        <f>B227</f>
        <v>45566</v>
      </c>
      <c r="C228" s="1968" t="s">
        <v>315</v>
      </c>
      <c r="D228" s="1969">
        <v>0.802083333333333</v>
      </c>
      <c r="E228" s="1973" t="s">
        <v>14</v>
      </c>
      <c r="F228" s="1973">
        <v>3</v>
      </c>
      <c r="G228" s="2112" t="s">
        <v>385</v>
      </c>
      <c r="H228" s="1991">
        <v>47.3</v>
      </c>
      <c r="I228" s="1991">
        <v>47</v>
      </c>
      <c r="J228" s="1991">
        <v>47</v>
      </c>
      <c r="K228" s="2106" t="s">
        <v>386</v>
      </c>
    </row>
    <row r="229" ht="232" spans="2:11">
      <c r="B229" s="1967">
        <f>B228</f>
        <v>45566</v>
      </c>
      <c r="C229" s="1968" t="s">
        <v>315</v>
      </c>
      <c r="D229" s="1969">
        <v>0.8125</v>
      </c>
      <c r="E229" s="1973" t="s">
        <v>14</v>
      </c>
      <c r="F229" s="1973">
        <v>3</v>
      </c>
      <c r="G229" s="2112" t="s">
        <v>387</v>
      </c>
      <c r="H229" s="1991">
        <v>47.2</v>
      </c>
      <c r="I229" s="1991">
        <v>47.6</v>
      </c>
      <c r="J229" s="1991">
        <v>47.2</v>
      </c>
      <c r="K229" s="2106" t="s">
        <v>388</v>
      </c>
    </row>
    <row r="230" ht="408" spans="2:11">
      <c r="B230" s="1967">
        <f>B229</f>
        <v>45566</v>
      </c>
      <c r="C230" s="1968" t="s">
        <v>315</v>
      </c>
      <c r="D230" s="1969">
        <v>0.8125</v>
      </c>
      <c r="E230" s="1973" t="s">
        <v>14</v>
      </c>
      <c r="F230" s="1973">
        <v>3</v>
      </c>
      <c r="G230" s="2112" t="s">
        <v>389</v>
      </c>
      <c r="H230" s="1991">
        <v>48.3</v>
      </c>
      <c r="I230" s="1991">
        <v>53.5</v>
      </c>
      <c r="J230" s="1991">
        <v>54</v>
      </c>
      <c r="K230" s="2106" t="s">
        <v>390</v>
      </c>
    </row>
    <row r="231" ht="164" spans="2:11">
      <c r="B231" s="1967">
        <f>B230</f>
        <v>45566</v>
      </c>
      <c r="C231" s="1968" t="s">
        <v>315</v>
      </c>
      <c r="D231" s="1969">
        <v>0.8125</v>
      </c>
      <c r="E231" s="1973" t="s">
        <v>14</v>
      </c>
      <c r="F231" s="1973">
        <v>3</v>
      </c>
      <c r="G231" s="2112" t="s">
        <v>391</v>
      </c>
      <c r="H231" s="1991" t="s">
        <v>392</v>
      </c>
      <c r="I231" s="1991" t="s">
        <v>393</v>
      </c>
      <c r="J231" s="1991" t="s">
        <v>394</v>
      </c>
      <c r="K231" s="2106" t="s">
        <v>395</v>
      </c>
    </row>
    <row r="232" ht="123" spans="2:11">
      <c r="B232" s="1967">
        <f>B231+1</f>
        <v>45567</v>
      </c>
      <c r="C232" s="1968" t="s">
        <v>320</v>
      </c>
      <c r="D232" s="1969">
        <v>0.739583333333333</v>
      </c>
      <c r="E232" s="1973" t="s">
        <v>14</v>
      </c>
      <c r="F232" s="1973">
        <v>3</v>
      </c>
      <c r="G232" s="2112" t="s">
        <v>396</v>
      </c>
      <c r="H232" s="1991" t="s">
        <v>397</v>
      </c>
      <c r="I232" s="1991" t="s">
        <v>398</v>
      </c>
      <c r="J232" s="1991" t="s">
        <v>399</v>
      </c>
      <c r="K232" s="2106" t="s">
        <v>400</v>
      </c>
    </row>
    <row r="233" ht="136" spans="2:11">
      <c r="B233" s="1967">
        <f>B232</f>
        <v>45567</v>
      </c>
      <c r="C233" s="1968" t="s">
        <v>320</v>
      </c>
      <c r="D233" s="1969">
        <v>0.833333333333333</v>
      </c>
      <c r="E233" s="1973" t="s">
        <v>14</v>
      </c>
      <c r="F233" s="1973">
        <v>3</v>
      </c>
      <c r="G233" s="2112" t="s">
        <v>30</v>
      </c>
      <c r="H233" s="2109" t="s">
        <v>401</v>
      </c>
      <c r="I233" s="2109" t="s">
        <v>402</v>
      </c>
      <c r="J233" s="2109" t="s">
        <v>403</v>
      </c>
      <c r="K233" s="2106" t="s">
        <v>404</v>
      </c>
    </row>
    <row r="234" ht="109" spans="2:11">
      <c r="B234" s="1967">
        <f>B232+1</f>
        <v>45568</v>
      </c>
      <c r="C234" s="1968" t="s">
        <v>329</v>
      </c>
      <c r="D234" s="1969">
        <v>0.5</v>
      </c>
      <c r="E234" s="1973" t="s">
        <v>254</v>
      </c>
      <c r="F234" s="1973">
        <v>2</v>
      </c>
      <c r="G234" s="2112" t="s">
        <v>405</v>
      </c>
      <c r="H234" s="2024">
        <v>-0.003</v>
      </c>
      <c r="I234" s="2024">
        <v>-0.001</v>
      </c>
      <c r="J234" s="2024">
        <v>0</v>
      </c>
      <c r="K234" s="2106" t="s">
        <v>406</v>
      </c>
    </row>
    <row r="235" ht="96" spans="2:11">
      <c r="B235" s="1967">
        <f>B233+1</f>
        <v>45568</v>
      </c>
      <c r="C235" s="1968" t="s">
        <v>329</v>
      </c>
      <c r="D235" s="1969">
        <v>0.75</v>
      </c>
      <c r="E235" s="1973" t="s">
        <v>14</v>
      </c>
      <c r="F235" s="1973">
        <v>3</v>
      </c>
      <c r="G235" s="2112" t="s">
        <v>25</v>
      </c>
      <c r="H235" s="1991" t="s">
        <v>407</v>
      </c>
      <c r="I235" s="1991" t="s">
        <v>408</v>
      </c>
      <c r="J235" s="1991" t="s">
        <v>363</v>
      </c>
      <c r="K235" s="2106" t="s">
        <v>409</v>
      </c>
    </row>
    <row r="236" ht="136" spans="2:11">
      <c r="B236" s="1967">
        <f>B235</f>
        <v>45568</v>
      </c>
      <c r="C236" s="1968" t="s">
        <v>329</v>
      </c>
      <c r="D236" s="1969">
        <v>0.802083333333333</v>
      </c>
      <c r="E236" s="1973" t="s">
        <v>14</v>
      </c>
      <c r="F236" s="1973">
        <v>3</v>
      </c>
      <c r="G236" s="2112" t="s">
        <v>410</v>
      </c>
      <c r="H236" s="1991">
        <v>55.2</v>
      </c>
      <c r="I236" s="1991">
        <v>55.4</v>
      </c>
      <c r="J236" s="1991">
        <v>55.4</v>
      </c>
      <c r="K236" s="2106" t="s">
        <v>411</v>
      </c>
    </row>
    <row r="237" ht="313" spans="2:11">
      <c r="B237" s="1967">
        <f>B236</f>
        <v>45568</v>
      </c>
      <c r="C237" s="1968" t="s">
        <v>329</v>
      </c>
      <c r="D237" s="1969">
        <v>0.8125</v>
      </c>
      <c r="E237" s="1973" t="s">
        <v>14</v>
      </c>
      <c r="F237" s="1973">
        <v>3</v>
      </c>
      <c r="G237" s="2112" t="s">
        <v>412</v>
      </c>
      <c r="H237" s="1991">
        <v>54.9</v>
      </c>
      <c r="I237" s="1991">
        <v>51.6</v>
      </c>
      <c r="J237" s="1991">
        <v>51.5</v>
      </c>
      <c r="K237" s="2106" t="s">
        <v>413</v>
      </c>
    </row>
    <row r="238" ht="204" spans="2:11">
      <c r="B238" s="1967">
        <f>B237</f>
        <v>45568</v>
      </c>
      <c r="C238" s="1968" t="s">
        <v>329</v>
      </c>
      <c r="D238" s="1969">
        <v>0.8125</v>
      </c>
      <c r="E238" s="1973" t="s">
        <v>14</v>
      </c>
      <c r="F238" s="1973">
        <v>3</v>
      </c>
      <c r="G238" s="2112" t="s">
        <v>414</v>
      </c>
      <c r="H238" s="1991">
        <v>59.4</v>
      </c>
      <c r="I238" s="1991">
        <v>56.3</v>
      </c>
      <c r="J238" s="1991">
        <v>57.3</v>
      </c>
      <c r="K238" s="2106" t="s">
        <v>415</v>
      </c>
    </row>
    <row r="239" ht="96" spans="2:11">
      <c r="B239" s="1967">
        <f>B238+1</f>
        <v>45569</v>
      </c>
      <c r="C239" s="1968" t="s">
        <v>339</v>
      </c>
      <c r="D239" s="1969">
        <v>0.75</v>
      </c>
      <c r="E239" s="1973" t="s">
        <v>14</v>
      </c>
      <c r="F239" s="1973">
        <v>3</v>
      </c>
      <c r="G239" s="2112" t="s">
        <v>416</v>
      </c>
      <c r="H239" s="2024">
        <v>0.004</v>
      </c>
      <c r="I239" s="2024">
        <v>0.003</v>
      </c>
      <c r="J239" s="2024">
        <v>0.004</v>
      </c>
      <c r="K239" s="2106" t="s">
        <v>417</v>
      </c>
    </row>
    <row r="240" ht="327" spans="2:11">
      <c r="B240" s="1967">
        <f>B239</f>
        <v>45569</v>
      </c>
      <c r="C240" s="1968" t="s">
        <v>339</v>
      </c>
      <c r="D240" s="1969">
        <v>0.75</v>
      </c>
      <c r="E240" s="1973" t="s">
        <v>14</v>
      </c>
      <c r="F240" s="1973">
        <v>3</v>
      </c>
      <c r="G240" s="2112" t="s">
        <v>418</v>
      </c>
      <c r="H240" s="2024" t="s">
        <v>419</v>
      </c>
      <c r="I240" s="2024" t="s">
        <v>420</v>
      </c>
      <c r="J240" s="2024" t="s">
        <v>421</v>
      </c>
      <c r="K240" s="2106" t="s">
        <v>422</v>
      </c>
    </row>
    <row r="241" ht="96" spans="2:11">
      <c r="B241" s="1967">
        <f>B240</f>
        <v>45569</v>
      </c>
      <c r="C241" s="1968" t="s">
        <v>339</v>
      </c>
      <c r="D241" s="1969">
        <v>0.75</v>
      </c>
      <c r="E241" s="1973" t="s">
        <v>14</v>
      </c>
      <c r="F241" s="1973">
        <v>3</v>
      </c>
      <c r="G241" s="2112" t="s">
        <v>37</v>
      </c>
      <c r="H241" s="2024">
        <v>0.041</v>
      </c>
      <c r="I241" s="2024">
        <v>0.042</v>
      </c>
      <c r="J241" s="2024">
        <v>0.042</v>
      </c>
      <c r="K241" s="2106" t="s">
        <v>423</v>
      </c>
    </row>
    <row r="242" ht="28" spans="2:11">
      <c r="B242" s="2020">
        <v>45603</v>
      </c>
      <c r="C242" s="2021" t="s">
        <v>329</v>
      </c>
      <c r="D242" s="2022">
        <v>0.979166666666667</v>
      </c>
      <c r="E242" s="2026" t="s">
        <v>14</v>
      </c>
      <c r="F242" s="2026">
        <v>3</v>
      </c>
      <c r="G242" s="2026" t="s">
        <v>113</v>
      </c>
      <c r="H242" s="2028"/>
      <c r="I242" s="2028">
        <v>0.0452</v>
      </c>
      <c r="J242" s="2028">
        <v>0.0475</v>
      </c>
      <c r="K242" s="2106" t="s">
        <v>370</v>
      </c>
    </row>
    <row r="243" spans="3:3">
      <c r="C243" t="s">
        <v>424</v>
      </c>
    </row>
    <row r="244" ht="109" spans="1:11">
      <c r="A244" s="1957" t="s">
        <v>0</v>
      </c>
      <c r="B244" s="1967">
        <v>45574</v>
      </c>
      <c r="C244" s="1968" t="s">
        <v>320</v>
      </c>
      <c r="D244" s="1969">
        <v>0.270833333333333</v>
      </c>
      <c r="E244" s="1973" t="s">
        <v>40</v>
      </c>
      <c r="F244" s="1973">
        <v>3</v>
      </c>
      <c r="G244" s="1973" t="s">
        <v>41</v>
      </c>
      <c r="H244" s="2024">
        <v>0.0475</v>
      </c>
      <c r="I244" s="2024">
        <v>0.0475</v>
      </c>
      <c r="J244" s="2024">
        <v>0.0525</v>
      </c>
      <c r="K244" s="2106" t="s">
        <v>425</v>
      </c>
    </row>
    <row r="245" ht="150" spans="2:11">
      <c r="B245" s="1967">
        <f>B244</f>
        <v>45574</v>
      </c>
      <c r="C245" s="1968" t="s">
        <v>320</v>
      </c>
      <c r="D245" s="1969">
        <v>0.833333333333333</v>
      </c>
      <c r="E245" s="1973" t="s">
        <v>14</v>
      </c>
      <c r="F245" s="1973">
        <v>3</v>
      </c>
      <c r="G245" s="1973" t="s">
        <v>30</v>
      </c>
      <c r="H245" s="2024" t="s">
        <v>426</v>
      </c>
      <c r="I245" s="2024" t="s">
        <v>427</v>
      </c>
      <c r="J245" s="2024" t="s">
        <v>401</v>
      </c>
      <c r="K245" s="2106" t="s">
        <v>428</v>
      </c>
    </row>
    <row r="246" ht="136" spans="2:11">
      <c r="B246" s="1967">
        <f>B245</f>
        <v>45574</v>
      </c>
      <c r="C246" s="1968" t="s">
        <v>320</v>
      </c>
      <c r="D246" s="1969">
        <v>0.9375</v>
      </c>
      <c r="E246" s="1973" t="s">
        <v>14</v>
      </c>
      <c r="F246" s="1973">
        <v>3</v>
      </c>
      <c r="G246" s="1973" t="s">
        <v>429</v>
      </c>
      <c r="H246" s="2031">
        <v>0.04066</v>
      </c>
      <c r="I246" s="2024"/>
      <c r="J246" s="2031">
        <v>0.03648</v>
      </c>
      <c r="K246" s="2106" t="s">
        <v>430</v>
      </c>
    </row>
    <row r="247" ht="82" spans="2:11">
      <c r="B247" s="1967">
        <f>B246</f>
        <v>45574</v>
      </c>
      <c r="C247" s="1968" t="s">
        <v>320</v>
      </c>
      <c r="D247" s="1969">
        <v>0.979166666666667</v>
      </c>
      <c r="E247" s="1973" t="s">
        <v>14</v>
      </c>
      <c r="F247" s="1973">
        <v>3</v>
      </c>
      <c r="G247" s="1973" t="s">
        <v>32</v>
      </c>
      <c r="H247" s="2024"/>
      <c r="I247" s="2024"/>
      <c r="J247" s="2031"/>
      <c r="K247" s="2106" t="s">
        <v>431</v>
      </c>
    </row>
    <row r="248" ht="136" spans="2:11">
      <c r="B248" s="1967">
        <f>B247+1</f>
        <v>45575</v>
      </c>
      <c r="C248" s="1968" t="s">
        <v>329</v>
      </c>
      <c r="D248" s="1969">
        <v>0.75</v>
      </c>
      <c r="E248" s="1973" t="s">
        <v>14</v>
      </c>
      <c r="F248" s="1973">
        <v>3</v>
      </c>
      <c r="G248" s="1973" t="s">
        <v>432</v>
      </c>
      <c r="H248" s="2024">
        <v>0.003</v>
      </c>
      <c r="I248" s="2024">
        <v>0.002</v>
      </c>
      <c r="J248" s="2024">
        <v>0.003</v>
      </c>
      <c r="K248" s="2106" t="s">
        <v>433</v>
      </c>
    </row>
    <row r="249" ht="123" spans="2:11">
      <c r="B249" s="1967">
        <f>B248</f>
        <v>45575</v>
      </c>
      <c r="C249" s="1968" t="s">
        <v>329</v>
      </c>
      <c r="D249" s="1969">
        <v>0.75</v>
      </c>
      <c r="E249" s="1973" t="s">
        <v>14</v>
      </c>
      <c r="F249" s="1973">
        <v>3</v>
      </c>
      <c r="G249" s="1973" t="s">
        <v>434</v>
      </c>
      <c r="H249" s="2024">
        <v>0.024</v>
      </c>
      <c r="I249" s="2024">
        <v>0.023</v>
      </c>
      <c r="J249" s="2024">
        <v>0.025</v>
      </c>
      <c r="K249" s="2106" t="s">
        <v>435</v>
      </c>
    </row>
    <row r="250" ht="136" spans="2:11">
      <c r="B250" s="1967">
        <f>B249</f>
        <v>45575</v>
      </c>
      <c r="C250" s="1968" t="s">
        <v>329</v>
      </c>
      <c r="D250" s="1969">
        <v>0.75</v>
      </c>
      <c r="E250" s="1973" t="s">
        <v>14</v>
      </c>
      <c r="F250" s="1973">
        <v>3</v>
      </c>
      <c r="G250" s="1973" t="s">
        <v>405</v>
      </c>
      <c r="H250" s="2024">
        <v>0.002</v>
      </c>
      <c r="I250" s="2024">
        <v>0.001</v>
      </c>
      <c r="J250" s="2024">
        <v>0.002</v>
      </c>
      <c r="K250" s="2106" t="s">
        <v>433</v>
      </c>
    </row>
    <row r="251" spans="2:11">
      <c r="B251" s="1967">
        <f>B250</f>
        <v>45575</v>
      </c>
      <c r="C251" s="1968" t="s">
        <v>329</v>
      </c>
      <c r="D251" s="1969">
        <v>0.75</v>
      </c>
      <c r="E251" s="1973" t="s">
        <v>14</v>
      </c>
      <c r="F251" s="1973">
        <v>3</v>
      </c>
      <c r="G251" s="1973" t="s">
        <v>25</v>
      </c>
      <c r="H251" s="2024" t="s">
        <v>436</v>
      </c>
      <c r="I251" s="2024" t="s">
        <v>242</v>
      </c>
      <c r="J251" s="2024" t="s">
        <v>407</v>
      </c>
      <c r="K251" s="2106" t="s">
        <v>437</v>
      </c>
    </row>
    <row r="252" ht="150" spans="2:11">
      <c r="B252" s="1967">
        <f>B251</f>
        <v>45575</v>
      </c>
      <c r="C252" s="1968" t="s">
        <v>329</v>
      </c>
      <c r="D252" s="1969">
        <v>0.9375</v>
      </c>
      <c r="E252" s="1973" t="s">
        <v>14</v>
      </c>
      <c r="F252" s="1973">
        <v>3</v>
      </c>
      <c r="G252" s="1973" t="s">
        <v>160</v>
      </c>
      <c r="H252" s="2031">
        <v>0.04389</v>
      </c>
      <c r="I252" s="2024"/>
      <c r="J252" s="2031">
        <v>0.04015</v>
      </c>
      <c r="K252" s="2106" t="s">
        <v>438</v>
      </c>
    </row>
    <row r="253" ht="82" spans="2:11">
      <c r="B253" s="1967">
        <f>B252+1</f>
        <v>45576</v>
      </c>
      <c r="C253" s="1968" t="s">
        <v>339</v>
      </c>
      <c r="D253" s="1969">
        <v>0.479166666666667</v>
      </c>
      <c r="E253" s="1973" t="s">
        <v>44</v>
      </c>
      <c r="F253" s="1973">
        <v>3</v>
      </c>
      <c r="G253" s="1973" t="s">
        <v>439</v>
      </c>
      <c r="H253" s="2024">
        <v>0.002</v>
      </c>
      <c r="I253" s="2024">
        <v>0.002</v>
      </c>
      <c r="J253" s="2031">
        <v>0</v>
      </c>
      <c r="K253" s="2106" t="s">
        <v>440</v>
      </c>
    </row>
    <row r="254" ht="109" spans="2:11">
      <c r="B254" s="1967">
        <f t="shared" ref="B254:E259" si="4">B253</f>
        <v>45576</v>
      </c>
      <c r="C254" s="1968" t="s">
        <v>339</v>
      </c>
      <c r="D254" s="1969">
        <v>0.479166666666667</v>
      </c>
      <c r="E254" s="1973" t="s">
        <v>12</v>
      </c>
      <c r="F254" s="1973">
        <v>3</v>
      </c>
      <c r="G254" s="1973" t="s">
        <v>378</v>
      </c>
      <c r="H254" s="2031">
        <v>0</v>
      </c>
      <c r="I254" s="2031">
        <v>0</v>
      </c>
      <c r="J254" s="2031">
        <v>-0.001</v>
      </c>
      <c r="K254" s="2106" t="s">
        <v>379</v>
      </c>
    </row>
    <row r="255" ht="136" spans="2:11">
      <c r="B255" s="1967">
        <f t="shared" si="4"/>
        <v>45576</v>
      </c>
      <c r="C255" s="1968" t="s">
        <v>339</v>
      </c>
      <c r="D255" s="1969">
        <v>0.75</v>
      </c>
      <c r="E255" s="1973" t="s">
        <v>14</v>
      </c>
      <c r="F255" s="1973">
        <v>3</v>
      </c>
      <c r="G255" s="1973" t="s">
        <v>441</v>
      </c>
      <c r="H255" s="2031">
        <v>0</v>
      </c>
      <c r="I255" s="2031">
        <v>0.001</v>
      </c>
      <c r="J255" s="2031">
        <v>0.002</v>
      </c>
      <c r="K255" s="2106" t="s">
        <v>442</v>
      </c>
    </row>
    <row r="256" ht="96" spans="2:11">
      <c r="B256" s="1967">
        <f t="shared" si="4"/>
        <v>45576</v>
      </c>
      <c r="C256" s="1968" t="s">
        <v>339</v>
      </c>
      <c r="D256" s="1969">
        <v>0.8125</v>
      </c>
      <c r="E256" s="1973" t="s">
        <v>14</v>
      </c>
      <c r="F256" s="1973">
        <v>2</v>
      </c>
      <c r="G256" s="1973" t="s">
        <v>443</v>
      </c>
      <c r="H256" s="2031">
        <v>0.029</v>
      </c>
      <c r="I256" s="2031">
        <v>0.027</v>
      </c>
      <c r="J256" s="2031">
        <v>0.027</v>
      </c>
      <c r="K256" s="2106" t="s">
        <v>444</v>
      </c>
    </row>
    <row r="257" ht="68" spans="2:11">
      <c r="B257" s="1967">
        <f t="shared" si="4"/>
        <v>45576</v>
      </c>
      <c r="C257" s="1967" t="str">
        <f t="shared" si="4"/>
        <v>Fri</v>
      </c>
      <c r="D257" s="1969">
        <f>D256</f>
        <v>0.8125</v>
      </c>
      <c r="E257" s="1967" t="str">
        <f t="shared" si="4"/>
        <v>USD</v>
      </c>
      <c r="F257" s="1973">
        <v>2</v>
      </c>
      <c r="G257" s="1973" t="s">
        <v>445</v>
      </c>
      <c r="H257" s="2031">
        <v>0.03</v>
      </c>
      <c r="I257" s="2031">
        <v>0.03</v>
      </c>
      <c r="J257" s="2031">
        <v>0.031</v>
      </c>
      <c r="K257" s="2106" t="s">
        <v>446</v>
      </c>
    </row>
    <row r="258" ht="68" spans="2:11">
      <c r="B258" s="1967">
        <f t="shared" si="4"/>
        <v>45576</v>
      </c>
      <c r="C258" s="1967" t="str">
        <f>C257</f>
        <v>Fri</v>
      </c>
      <c r="D258" s="1969">
        <f>D257</f>
        <v>0.8125</v>
      </c>
      <c r="E258" s="1967" t="str">
        <f t="shared" si="4"/>
        <v>USD</v>
      </c>
      <c r="F258" s="1973">
        <v>2</v>
      </c>
      <c r="G258" s="1973" t="s">
        <v>447</v>
      </c>
      <c r="H258" s="2025">
        <v>72.9</v>
      </c>
      <c r="I258" s="2025">
        <v>75</v>
      </c>
      <c r="J258" s="2025">
        <v>74.4</v>
      </c>
      <c r="K258" s="2106" t="s">
        <v>448</v>
      </c>
    </row>
    <row r="259" ht="96" spans="2:11">
      <c r="B259" s="1967">
        <f t="shared" si="4"/>
        <v>45576</v>
      </c>
      <c r="C259" s="1967" t="str">
        <f>C258</f>
        <v>Fri</v>
      </c>
      <c r="D259" s="1969">
        <f>D258</f>
        <v>0.8125</v>
      </c>
      <c r="E259" s="1967" t="str">
        <f>E258</f>
        <v>USD</v>
      </c>
      <c r="F259" s="1973">
        <v>2</v>
      </c>
      <c r="G259" s="1973" t="s">
        <v>449</v>
      </c>
      <c r="H259" s="2025">
        <v>68.9</v>
      </c>
      <c r="I259" s="2025">
        <v>70.9</v>
      </c>
      <c r="J259" s="2025">
        <v>70.1</v>
      </c>
      <c r="K259" s="2106" t="s">
        <v>450</v>
      </c>
    </row>
    <row r="260" ht="28" spans="2:11">
      <c r="B260" s="2020">
        <v>45603</v>
      </c>
      <c r="C260" s="2021" t="s">
        <v>329</v>
      </c>
      <c r="D260" s="2022">
        <v>0.979166666666667</v>
      </c>
      <c r="E260" s="2026" t="s">
        <v>14</v>
      </c>
      <c r="F260" s="2026">
        <v>3</v>
      </c>
      <c r="G260" s="2026" t="s">
        <v>113</v>
      </c>
      <c r="H260" s="2028"/>
      <c r="I260" s="2028">
        <v>0.0452</v>
      </c>
      <c r="J260" s="2028">
        <v>0.0475</v>
      </c>
      <c r="K260" s="2106" t="s">
        <v>370</v>
      </c>
    </row>
    <row r="261" spans="3:3">
      <c r="C261" t="s">
        <v>451</v>
      </c>
    </row>
    <row r="262" ht="204" spans="1:11">
      <c r="A262" s="1957" t="s">
        <v>0</v>
      </c>
      <c r="B262" s="1967">
        <f>B264-2</f>
        <v>45579</v>
      </c>
      <c r="C262" s="1968" t="s">
        <v>452</v>
      </c>
      <c r="D262" s="1969">
        <v>0.6875</v>
      </c>
      <c r="E262" s="1973" t="s">
        <v>14</v>
      </c>
      <c r="F262" s="1973">
        <v>2</v>
      </c>
      <c r="G262" s="1973" t="s">
        <v>287</v>
      </c>
      <c r="H262" s="2024"/>
      <c r="I262" s="2024"/>
      <c r="J262" s="2024"/>
      <c r="K262" s="2106" t="s">
        <v>453</v>
      </c>
    </row>
    <row r="263" ht="164" spans="2:11">
      <c r="B263" s="1967">
        <f>B264</f>
        <v>45581</v>
      </c>
      <c r="C263" s="1968" t="s">
        <v>452</v>
      </c>
      <c r="D263" s="1969">
        <v>0.135416666666667</v>
      </c>
      <c r="E263" s="1973" t="s">
        <v>40</v>
      </c>
      <c r="F263" s="1973">
        <v>2</v>
      </c>
      <c r="G263" s="1973" t="s">
        <v>454</v>
      </c>
      <c r="H263" s="2024">
        <v>0.022</v>
      </c>
      <c r="I263" s="2024">
        <v>0.022</v>
      </c>
      <c r="J263" s="2024">
        <v>0.033</v>
      </c>
      <c r="K263" s="2106" t="s">
        <v>455</v>
      </c>
    </row>
    <row r="264" ht="123" spans="2:11">
      <c r="B264" s="1967">
        <v>45581</v>
      </c>
      <c r="C264" s="1968" t="s">
        <v>452</v>
      </c>
      <c r="D264" s="1969">
        <v>0.479166666666667</v>
      </c>
      <c r="E264" s="1973" t="s">
        <v>44</v>
      </c>
      <c r="F264" s="1973">
        <v>3</v>
      </c>
      <c r="G264" s="1973" t="s">
        <v>456</v>
      </c>
      <c r="H264" s="2024">
        <v>0.017</v>
      </c>
      <c r="I264" s="2024">
        <v>0.019</v>
      </c>
      <c r="J264" s="2024">
        <v>0.022</v>
      </c>
      <c r="K264" s="2106" t="s">
        <v>457</v>
      </c>
    </row>
    <row r="265" ht="109" spans="2:11">
      <c r="B265" s="1967">
        <f>B264+1</f>
        <v>45582</v>
      </c>
      <c r="C265" s="1968" t="s">
        <v>452</v>
      </c>
      <c r="D265" s="1969">
        <v>0.604166666666667</v>
      </c>
      <c r="E265" s="1973" t="s">
        <v>12</v>
      </c>
      <c r="F265" s="1973">
        <v>3</v>
      </c>
      <c r="G265" s="1973" t="s">
        <v>458</v>
      </c>
      <c r="H265" s="2024">
        <v>0.017</v>
      </c>
      <c r="I265" s="2024">
        <v>0.018</v>
      </c>
      <c r="J265" s="2024">
        <v>0.022</v>
      </c>
      <c r="K265" s="2106" t="s">
        <v>459</v>
      </c>
    </row>
    <row r="266" spans="2:11">
      <c r="B266" s="1967">
        <f t="shared" ref="B266:B273" si="5">B265</f>
        <v>45582</v>
      </c>
      <c r="C266" s="1968" t="s">
        <v>452</v>
      </c>
      <c r="D266" s="1969">
        <v>0.739583333333333</v>
      </c>
      <c r="E266" s="1973" t="s">
        <v>12</v>
      </c>
      <c r="F266" s="1973">
        <v>3</v>
      </c>
      <c r="G266" s="1973" t="s">
        <v>460</v>
      </c>
      <c r="H266" s="2024">
        <v>0.0325</v>
      </c>
      <c r="I266" s="2024">
        <v>0.0325</v>
      </c>
      <c r="J266" s="2024">
        <v>0.035</v>
      </c>
      <c r="K266" s="2005"/>
    </row>
    <row r="267" ht="136" spans="2:11">
      <c r="B267" s="1967">
        <f t="shared" si="5"/>
        <v>45582</v>
      </c>
      <c r="C267" s="1968" t="s">
        <v>452</v>
      </c>
      <c r="D267" s="1969">
        <f>D266</f>
        <v>0.739583333333333</v>
      </c>
      <c r="E267" s="1973" t="s">
        <v>12</v>
      </c>
      <c r="F267" s="1973">
        <v>3</v>
      </c>
      <c r="G267" s="1973" t="s">
        <v>461</v>
      </c>
      <c r="H267" s="2024">
        <v>0.034</v>
      </c>
      <c r="I267" s="2024">
        <v>0.034</v>
      </c>
      <c r="J267" s="2024">
        <v>0.0365</v>
      </c>
      <c r="K267" s="2106" t="s">
        <v>462</v>
      </c>
    </row>
    <row r="268" ht="109" spans="2:11">
      <c r="B268" s="1967">
        <f t="shared" si="5"/>
        <v>45582</v>
      </c>
      <c r="C268" s="1968" t="s">
        <v>452</v>
      </c>
      <c r="D268" s="1969">
        <v>0.75</v>
      </c>
      <c r="E268" s="1973" t="s">
        <v>14</v>
      </c>
      <c r="F268" s="1973">
        <v>3</v>
      </c>
      <c r="G268" s="1973" t="s">
        <v>463</v>
      </c>
      <c r="H268" s="2024">
        <v>0.005</v>
      </c>
      <c r="I268" s="2024">
        <v>0.001</v>
      </c>
      <c r="J268" s="2024">
        <v>0.001</v>
      </c>
      <c r="K268" s="2106" t="s">
        <v>464</v>
      </c>
    </row>
    <row r="269" ht="109" spans="2:11">
      <c r="B269" s="1967">
        <f t="shared" si="5"/>
        <v>45582</v>
      </c>
      <c r="C269" s="1968" t="s">
        <v>452</v>
      </c>
      <c r="D269" s="1969">
        <v>0.75</v>
      </c>
      <c r="E269" s="1973" t="s">
        <v>14</v>
      </c>
      <c r="F269" s="1973">
        <v>3</v>
      </c>
      <c r="G269" s="1973" t="s">
        <v>25</v>
      </c>
      <c r="H269" s="2024" t="s">
        <v>157</v>
      </c>
      <c r="I269" s="2024" t="s">
        <v>157</v>
      </c>
      <c r="J269" s="2024" t="s">
        <v>465</v>
      </c>
      <c r="K269" s="2106" t="s">
        <v>466</v>
      </c>
    </row>
    <row r="270" ht="123" spans="2:11">
      <c r="B270" s="1967">
        <f t="shared" si="5"/>
        <v>45582</v>
      </c>
      <c r="C270" s="1968" t="s">
        <v>452</v>
      </c>
      <c r="D270" s="1969">
        <v>0.75</v>
      </c>
      <c r="E270" s="1973" t="s">
        <v>14</v>
      </c>
      <c r="F270" s="1973">
        <v>3</v>
      </c>
      <c r="G270" s="1973" t="s">
        <v>467</v>
      </c>
      <c r="H270" s="2025">
        <v>10.3</v>
      </c>
      <c r="I270" s="2025">
        <v>4.2</v>
      </c>
      <c r="J270" s="2025">
        <v>1.7</v>
      </c>
      <c r="K270" s="2106" t="s">
        <v>468</v>
      </c>
    </row>
    <row r="271" ht="96" spans="2:11">
      <c r="B271" s="1967">
        <f t="shared" si="5"/>
        <v>45582</v>
      </c>
      <c r="C271" s="1968" t="s">
        <v>452</v>
      </c>
      <c r="D271" s="1969">
        <v>0.75</v>
      </c>
      <c r="E271" s="1973" t="s">
        <v>14</v>
      </c>
      <c r="F271" s="1973">
        <v>3</v>
      </c>
      <c r="G271" s="1973" t="s">
        <v>469</v>
      </c>
      <c r="H271" s="2024">
        <v>0.004</v>
      </c>
      <c r="I271" s="2024">
        <v>0.003</v>
      </c>
      <c r="J271" s="2024">
        <v>0.001</v>
      </c>
      <c r="K271" s="2106" t="s">
        <v>470</v>
      </c>
    </row>
    <row r="272" ht="109" spans="2:11">
      <c r="B272" s="1967">
        <f t="shared" si="5"/>
        <v>45582</v>
      </c>
      <c r="C272" s="1968" t="s">
        <v>452</v>
      </c>
      <c r="D272" s="1969">
        <v>0.760416666666667</v>
      </c>
      <c r="E272" s="1973" t="s">
        <v>14</v>
      </c>
      <c r="F272" s="1973">
        <v>3</v>
      </c>
      <c r="G272" s="1973" t="s">
        <v>62</v>
      </c>
      <c r="H272" s="2024"/>
      <c r="I272" s="2024"/>
      <c r="J272" s="2024"/>
      <c r="K272" s="2106" t="s">
        <v>471</v>
      </c>
    </row>
    <row r="273" ht="136" spans="2:11">
      <c r="B273" s="1967">
        <f t="shared" si="5"/>
        <v>45582</v>
      </c>
      <c r="C273" s="1968" t="s">
        <v>452</v>
      </c>
      <c r="D273" s="1969">
        <v>0.854166666666667</v>
      </c>
      <c r="E273" s="1973" t="s">
        <v>14</v>
      </c>
      <c r="F273" s="1973">
        <v>3</v>
      </c>
      <c r="G273" s="1973" t="s">
        <v>30</v>
      </c>
      <c r="H273" s="2110" t="s">
        <v>472</v>
      </c>
      <c r="I273" s="2024" t="s">
        <v>473</v>
      </c>
      <c r="J273" s="2024" t="s">
        <v>426</v>
      </c>
      <c r="K273" s="2106" t="s">
        <v>474</v>
      </c>
    </row>
    <row r="274" ht="109" spans="2:11">
      <c r="B274" s="1967">
        <f>B273+1</f>
        <v>45583</v>
      </c>
      <c r="C274" s="1968" t="s">
        <v>452</v>
      </c>
      <c r="D274" s="1969">
        <v>0.3125</v>
      </c>
      <c r="E274" s="1973" t="s">
        <v>53</v>
      </c>
      <c r="F274" s="1973">
        <v>3</v>
      </c>
      <c r="G274" s="1973" t="s">
        <v>475</v>
      </c>
      <c r="H274" s="2024">
        <v>0.046</v>
      </c>
      <c r="I274" s="2024">
        <v>0.046</v>
      </c>
      <c r="J274" s="2024">
        <v>0.047</v>
      </c>
      <c r="K274" s="2106" t="s">
        <v>476</v>
      </c>
    </row>
    <row r="275" ht="28" spans="2:11">
      <c r="B275" s="2020">
        <v>45603</v>
      </c>
      <c r="C275" s="2021" t="s">
        <v>329</v>
      </c>
      <c r="D275" s="2022">
        <v>0.979166666666667</v>
      </c>
      <c r="E275" s="2026" t="s">
        <v>14</v>
      </c>
      <c r="F275" s="2026">
        <v>3</v>
      </c>
      <c r="G275" s="2026" t="s">
        <v>113</v>
      </c>
      <c r="H275" s="2028"/>
      <c r="I275" s="2028">
        <v>0.0466</v>
      </c>
      <c r="J275" s="2028">
        <v>0.0488</v>
      </c>
      <c r="K275" s="2106" t="s">
        <v>370</v>
      </c>
    </row>
    <row r="276" spans="3:11">
      <c r="C276" t="s">
        <v>477</v>
      </c>
      <c r="H276"/>
      <c r="J276" s="1958"/>
      <c r="K276" s="2011"/>
    </row>
    <row r="277" ht="164" spans="1:11">
      <c r="A277" s="1957" t="s">
        <v>0</v>
      </c>
      <c r="B277" s="1967">
        <v>45588</v>
      </c>
      <c r="C277" s="1968" t="s">
        <v>452</v>
      </c>
      <c r="D277" s="1969">
        <v>0.802083333333333</v>
      </c>
      <c r="E277" s="1973" t="s">
        <v>76</v>
      </c>
      <c r="F277" s="1973">
        <v>3</v>
      </c>
      <c r="G277" s="1973" t="s">
        <v>77</v>
      </c>
      <c r="H277" s="2024"/>
      <c r="I277" s="2024">
        <v>0.0375</v>
      </c>
      <c r="J277" s="2024">
        <v>0.0425</v>
      </c>
      <c r="K277" s="2106" t="s">
        <v>478</v>
      </c>
    </row>
    <row r="278" ht="109" spans="2:11">
      <c r="B278" s="1967">
        <v>45588</v>
      </c>
      <c r="C278" s="1968" t="s">
        <v>452</v>
      </c>
      <c r="D278" s="1969">
        <v>0.8125</v>
      </c>
      <c r="E278" s="1973" t="s">
        <v>14</v>
      </c>
      <c r="F278" s="1973">
        <v>3</v>
      </c>
      <c r="G278" s="1973" t="s">
        <v>479</v>
      </c>
      <c r="H278" s="2024"/>
      <c r="I278" s="2024" t="s">
        <v>480</v>
      </c>
      <c r="J278" s="2024" t="s">
        <v>336</v>
      </c>
      <c r="K278" s="2106" t="s">
        <v>481</v>
      </c>
    </row>
    <row r="279" ht="136" spans="2:11">
      <c r="B279" s="1967">
        <f t="shared" ref="B279" si="6">B278</f>
        <v>45588</v>
      </c>
      <c r="C279" s="1968" t="s">
        <v>452</v>
      </c>
      <c r="D279" s="1969">
        <v>0.833333333333333</v>
      </c>
      <c r="E279" s="1973" t="s">
        <v>14</v>
      </c>
      <c r="F279" s="1973">
        <v>3</v>
      </c>
      <c r="G279" s="1973" t="s">
        <v>30</v>
      </c>
      <c r="H279" s="2024"/>
      <c r="I279" s="2024"/>
      <c r="J279" s="2110" t="s">
        <v>472</v>
      </c>
      <c r="K279" s="2106" t="s">
        <v>474</v>
      </c>
    </row>
    <row r="280" spans="2:11">
      <c r="B280" s="1967">
        <f>B281</f>
        <v>45589</v>
      </c>
      <c r="C280" s="1968" t="str">
        <f>C281</f>
        <v>Sat</v>
      </c>
      <c r="D280" s="2033">
        <f>M280+TIME(5,30,0)</f>
        <v>0.229166666666667</v>
      </c>
      <c r="E280" s="1973" t="s">
        <v>14</v>
      </c>
      <c r="F280" s="1973">
        <v>3</v>
      </c>
      <c r="G280" s="1973" t="s">
        <v>482</v>
      </c>
      <c r="H280" s="2024"/>
      <c r="I280" s="1991">
        <v>0.6</v>
      </c>
      <c r="J280" s="1991">
        <v>0.66</v>
      </c>
      <c r="K280" s="2106" t="s">
        <v>483</v>
      </c>
    </row>
    <row r="281" ht="150" spans="2:11">
      <c r="B281" s="1967">
        <f>B278+1</f>
        <v>45589</v>
      </c>
      <c r="C281" s="1968" t="s">
        <v>452</v>
      </c>
      <c r="D281" s="1969">
        <v>0.583333333333333</v>
      </c>
      <c r="E281" s="1973" t="s">
        <v>44</v>
      </c>
      <c r="F281" s="1973">
        <v>2</v>
      </c>
      <c r="G281" s="1973" t="s">
        <v>484</v>
      </c>
      <c r="H281" s="2024"/>
      <c r="I281" s="2025"/>
      <c r="J281" s="2025">
        <v>52.6</v>
      </c>
      <c r="K281" s="2106" t="s">
        <v>485</v>
      </c>
    </row>
    <row r="282" ht="109" spans="2:11">
      <c r="B282" s="1967">
        <f>B279+1</f>
        <v>45589</v>
      </c>
      <c r="C282" s="1968" t="s">
        <v>452</v>
      </c>
      <c r="D282" s="1969">
        <v>0.75</v>
      </c>
      <c r="E282" s="1973" t="s">
        <v>14</v>
      </c>
      <c r="F282" s="1973">
        <v>3</v>
      </c>
      <c r="G282" s="1973" t="s">
        <v>25</v>
      </c>
      <c r="H282" s="2024"/>
      <c r="I282" s="2024" t="s">
        <v>86</v>
      </c>
      <c r="J282" s="2024" t="s">
        <v>157</v>
      </c>
      <c r="K282" s="2106" t="s">
        <v>466</v>
      </c>
    </row>
    <row r="283" ht="164" spans="2:11">
      <c r="B283" s="1967">
        <f t="shared" ref="B283:C285" si="7">B282</f>
        <v>45589</v>
      </c>
      <c r="C283" s="1968" t="str">
        <f t="shared" si="7"/>
        <v>Sat</v>
      </c>
      <c r="D283" s="1969">
        <v>0.802083333333333</v>
      </c>
      <c r="E283" s="1973" t="s">
        <v>14</v>
      </c>
      <c r="F283" s="1973">
        <v>3</v>
      </c>
      <c r="G283" s="1973" t="s">
        <v>486</v>
      </c>
      <c r="H283" s="2024"/>
      <c r="I283" s="2025">
        <v>47.5</v>
      </c>
      <c r="J283" s="2025">
        <v>47.3</v>
      </c>
      <c r="K283" s="2106" t="s">
        <v>487</v>
      </c>
    </row>
    <row r="284" ht="136" spans="2:11">
      <c r="B284" s="1967">
        <f t="shared" si="7"/>
        <v>45589</v>
      </c>
      <c r="C284" s="1968" t="str">
        <f t="shared" si="7"/>
        <v>Sat</v>
      </c>
      <c r="D284" s="1969">
        <v>0.802083333333333</v>
      </c>
      <c r="E284" s="1973" t="s">
        <v>14</v>
      </c>
      <c r="F284" s="1973">
        <v>3</v>
      </c>
      <c r="G284" s="1973" t="s">
        <v>488</v>
      </c>
      <c r="H284" s="2024"/>
      <c r="I284" s="2025">
        <v>55</v>
      </c>
      <c r="J284" s="2025">
        <v>55.2</v>
      </c>
      <c r="K284" s="2106" t="s">
        <v>489</v>
      </c>
    </row>
    <row r="285" ht="109" spans="2:11">
      <c r="B285" s="1967">
        <f t="shared" si="7"/>
        <v>45589</v>
      </c>
      <c r="C285" s="1968" t="str">
        <f t="shared" si="7"/>
        <v>Sat</v>
      </c>
      <c r="D285" s="1969">
        <v>0.8125</v>
      </c>
      <c r="E285" s="1973" t="s">
        <v>14</v>
      </c>
      <c r="F285" s="1973">
        <v>3</v>
      </c>
      <c r="G285" s="1973" t="s">
        <v>490</v>
      </c>
      <c r="H285" s="2024"/>
      <c r="I285" s="2024" t="s">
        <v>491</v>
      </c>
      <c r="J285" s="2024" t="s">
        <v>353</v>
      </c>
      <c r="K285" s="2106" t="s">
        <v>492</v>
      </c>
    </row>
    <row r="286" ht="96" spans="2:11">
      <c r="B286" s="1967">
        <f>B285+1</f>
        <v>45590</v>
      </c>
      <c r="C286" s="1968" t="s">
        <v>452</v>
      </c>
      <c r="D286" s="1969">
        <v>0.75</v>
      </c>
      <c r="E286" s="1973" t="s">
        <v>14</v>
      </c>
      <c r="F286" s="1973">
        <v>3</v>
      </c>
      <c r="G286" s="1973" t="s">
        <v>493</v>
      </c>
      <c r="H286" s="2024"/>
      <c r="I286" s="2034">
        <v>-0.011</v>
      </c>
      <c r="J286" s="2034">
        <v>0</v>
      </c>
      <c r="K286" s="2106" t="s">
        <v>494</v>
      </c>
    </row>
    <row r="287" ht="28" spans="2:11">
      <c r="B287" s="2020">
        <v>45603</v>
      </c>
      <c r="C287" s="2021" t="s">
        <v>329</v>
      </c>
      <c r="D287" s="2022">
        <v>0.979166666666667</v>
      </c>
      <c r="E287" s="2026" t="s">
        <v>14</v>
      </c>
      <c r="F287" s="2026">
        <v>3</v>
      </c>
      <c r="G287" s="2026" t="s">
        <v>113</v>
      </c>
      <c r="H287" s="2028"/>
      <c r="I287" s="2028">
        <v>0.0464</v>
      </c>
      <c r="J287" s="2028">
        <v>0.0488</v>
      </c>
      <c r="K287" s="2106" t="s">
        <v>370</v>
      </c>
    </row>
    <row r="288" spans="3:11">
      <c r="C288" t="s">
        <v>495</v>
      </c>
      <c r="H288"/>
      <c r="J288" s="1958"/>
      <c r="K288" s="2011"/>
    </row>
    <row r="289" ht="109" spans="1:11">
      <c r="A289" s="1957" t="s">
        <v>0</v>
      </c>
      <c r="B289" s="1967">
        <v>45594</v>
      </c>
      <c r="C289" s="1968" t="s">
        <v>452</v>
      </c>
      <c r="D289" s="1969">
        <v>0.8125</v>
      </c>
      <c r="E289" s="1973" t="s">
        <v>14</v>
      </c>
      <c r="F289" s="1973">
        <v>3</v>
      </c>
      <c r="G289" s="1973" t="s">
        <v>496</v>
      </c>
      <c r="H289" s="2024"/>
      <c r="I289" s="2025">
        <v>99.2</v>
      </c>
      <c r="J289" s="2025">
        <v>98.7</v>
      </c>
      <c r="K289" s="2106" t="s">
        <v>497</v>
      </c>
    </row>
    <row r="290" ht="164" spans="2:11">
      <c r="B290" s="1967">
        <f>B289</f>
        <v>45594</v>
      </c>
      <c r="C290" s="1968" t="s">
        <v>452</v>
      </c>
      <c r="D290" s="1969">
        <f>D289</f>
        <v>0.8125</v>
      </c>
      <c r="E290" s="1973" t="s">
        <v>14</v>
      </c>
      <c r="F290" s="1973">
        <v>3</v>
      </c>
      <c r="G290" s="1973" t="s">
        <v>498</v>
      </c>
      <c r="H290" s="2024"/>
      <c r="I290" s="2025" t="s">
        <v>499</v>
      </c>
      <c r="J290" s="2025" t="s">
        <v>392</v>
      </c>
      <c r="K290" s="2106" t="s">
        <v>500</v>
      </c>
    </row>
    <row r="291" spans="2:11">
      <c r="B291" s="1967">
        <f>B289+1</f>
        <v>45595</v>
      </c>
      <c r="C291" s="1968" t="s">
        <v>452</v>
      </c>
      <c r="D291" s="1969">
        <v>0.0625</v>
      </c>
      <c r="E291" s="1973" t="s">
        <v>14</v>
      </c>
      <c r="F291" s="1973">
        <v>3</v>
      </c>
      <c r="G291" s="1973" t="s">
        <v>501</v>
      </c>
      <c r="H291" s="2024"/>
      <c r="I291" s="1991">
        <v>1.84</v>
      </c>
      <c r="J291" s="1991">
        <v>1.55</v>
      </c>
      <c r="K291" s="2106" t="s">
        <v>502</v>
      </c>
    </row>
    <row r="292" spans="2:11">
      <c r="B292" s="1967">
        <f>B290+1</f>
        <v>45595</v>
      </c>
      <c r="C292" s="1968" t="s">
        <v>452</v>
      </c>
      <c r="D292" s="1969">
        <v>0.0625</v>
      </c>
      <c r="E292" s="1973" t="s">
        <v>14</v>
      </c>
      <c r="F292" s="1973">
        <v>3</v>
      </c>
      <c r="G292" s="1973" t="s">
        <v>98</v>
      </c>
      <c r="H292" s="2024"/>
      <c r="I292" s="1991">
        <v>0.92</v>
      </c>
      <c r="J292" s="1991">
        <v>0.7</v>
      </c>
      <c r="K292" s="2106" t="s">
        <v>502</v>
      </c>
    </row>
    <row r="293" ht="150" spans="2:11">
      <c r="B293" s="1967">
        <f>B290+1</f>
        <v>45595</v>
      </c>
      <c r="C293" s="1968" t="s">
        <v>452</v>
      </c>
      <c r="D293" s="1969">
        <v>0.25</v>
      </c>
      <c r="E293" s="1973" t="s">
        <v>345</v>
      </c>
      <c r="F293" s="1973">
        <v>2</v>
      </c>
      <c r="G293" s="1973" t="s">
        <v>503</v>
      </c>
      <c r="H293" s="2024"/>
      <c r="I293" s="2028">
        <v>0.023</v>
      </c>
      <c r="J293" s="2028">
        <v>0.038</v>
      </c>
      <c r="K293" s="2106" t="s">
        <v>504</v>
      </c>
    </row>
    <row r="294" ht="96" spans="2:11">
      <c r="B294" s="1967">
        <f>B290+1</f>
        <v>45595</v>
      </c>
      <c r="C294" s="1968" t="s">
        <v>452</v>
      </c>
      <c r="D294" s="1969">
        <v>0.604166666666667</v>
      </c>
      <c r="E294" s="1973" t="s">
        <v>12</v>
      </c>
      <c r="F294" s="1973">
        <v>3</v>
      </c>
      <c r="G294" s="1973" t="s">
        <v>505</v>
      </c>
      <c r="H294" s="2024"/>
      <c r="I294" s="2028">
        <v>-0.001</v>
      </c>
      <c r="J294" s="2028">
        <v>-0.001</v>
      </c>
      <c r="K294" s="2106" t="s">
        <v>506</v>
      </c>
    </row>
    <row r="295" ht="82" spans="2:11">
      <c r="B295" s="1967">
        <f>B293</f>
        <v>45595</v>
      </c>
      <c r="C295" s="1968" t="str">
        <f>C293</f>
        <v>Sat</v>
      </c>
      <c r="D295" s="1969">
        <v>0.645833333333333</v>
      </c>
      <c r="E295" s="1973" t="s">
        <v>12</v>
      </c>
      <c r="F295" s="1973">
        <v>3</v>
      </c>
      <c r="G295" s="1973" t="s">
        <v>507</v>
      </c>
      <c r="H295" s="2024"/>
      <c r="I295" s="2028">
        <v>0.008</v>
      </c>
      <c r="J295" s="2028">
        <v>0.006</v>
      </c>
      <c r="K295" s="2106" t="s">
        <v>508</v>
      </c>
    </row>
    <row r="296" ht="68" spans="2:11">
      <c r="B296" s="1967">
        <f>B294</f>
        <v>45595</v>
      </c>
      <c r="C296" s="1968" t="str">
        <f>C294</f>
        <v>Sat</v>
      </c>
      <c r="D296" s="1969">
        <v>0.645833333333333</v>
      </c>
      <c r="E296" s="1973" t="s">
        <v>44</v>
      </c>
      <c r="F296" s="1973">
        <v>3</v>
      </c>
      <c r="G296" s="1973" t="s">
        <v>509</v>
      </c>
      <c r="H296" s="2024"/>
      <c r="I296" s="1991"/>
      <c r="J296" s="1991"/>
      <c r="K296" s="2106" t="s">
        <v>510</v>
      </c>
    </row>
    <row r="297" ht="150" spans="2:11">
      <c r="B297" s="1967">
        <f t="shared" ref="B297:C300" si="8">B296</f>
        <v>45595</v>
      </c>
      <c r="C297" s="1968" t="str">
        <f t="shared" si="8"/>
        <v>Sat</v>
      </c>
      <c r="D297" s="1969">
        <v>0.739583333333333</v>
      </c>
      <c r="E297" s="1973" t="s">
        <v>14</v>
      </c>
      <c r="F297" s="1973">
        <v>3</v>
      </c>
      <c r="G297" s="1973" t="s">
        <v>511</v>
      </c>
      <c r="H297" s="2024"/>
      <c r="I297" s="2025" t="s">
        <v>512</v>
      </c>
      <c r="J297" s="2025" t="s">
        <v>397</v>
      </c>
      <c r="K297" s="2106" t="s">
        <v>513</v>
      </c>
    </row>
    <row r="298" ht="109" spans="2:11">
      <c r="B298" s="1967">
        <f t="shared" si="8"/>
        <v>45595</v>
      </c>
      <c r="C298" s="1968" t="str">
        <f t="shared" si="8"/>
        <v>Sat</v>
      </c>
      <c r="D298" s="1969">
        <v>0.75</v>
      </c>
      <c r="E298" s="1973" t="s">
        <v>14</v>
      </c>
      <c r="F298" s="1973">
        <v>3</v>
      </c>
      <c r="G298" s="1973" t="s">
        <v>514</v>
      </c>
      <c r="H298" s="2024"/>
      <c r="I298" s="2028">
        <v>0.03</v>
      </c>
      <c r="J298" s="2028">
        <v>0.03</v>
      </c>
      <c r="K298" s="2106" t="s">
        <v>515</v>
      </c>
    </row>
    <row r="299" ht="109" spans="2:11">
      <c r="B299" s="1967">
        <f t="shared" si="8"/>
        <v>45595</v>
      </c>
      <c r="C299" s="1968" t="str">
        <f t="shared" si="8"/>
        <v>Sat</v>
      </c>
      <c r="D299" s="1969">
        <v>0.770833333333333</v>
      </c>
      <c r="E299" s="1973" t="s">
        <v>12</v>
      </c>
      <c r="F299" s="1973">
        <v>3</v>
      </c>
      <c r="G299" s="1973" t="s">
        <v>516</v>
      </c>
      <c r="H299" s="2024"/>
      <c r="I299" s="2028">
        <v>0.002</v>
      </c>
      <c r="J299" s="2028">
        <v>0</v>
      </c>
      <c r="K299" s="2106" t="s">
        <v>517</v>
      </c>
    </row>
    <row r="300" ht="136" spans="2:11">
      <c r="B300" s="1967">
        <f t="shared" si="8"/>
        <v>45595</v>
      </c>
      <c r="C300" s="1968" t="str">
        <f t="shared" si="8"/>
        <v>Sat</v>
      </c>
      <c r="D300" s="1969">
        <v>0.833333333333333</v>
      </c>
      <c r="E300" s="1973" t="s">
        <v>14</v>
      </c>
      <c r="F300" s="1973">
        <v>3</v>
      </c>
      <c r="G300" s="1973" t="s">
        <v>30</v>
      </c>
      <c r="H300" s="2024"/>
      <c r="I300" s="2025"/>
      <c r="J300" s="2025" t="s">
        <v>518</v>
      </c>
      <c r="K300" s="2106" t="s">
        <v>519</v>
      </c>
    </row>
    <row r="301" spans="2:11">
      <c r="B301" s="1967">
        <f>B299+1</f>
        <v>45596</v>
      </c>
      <c r="C301" s="1968" t="s">
        <v>452</v>
      </c>
      <c r="D301" s="1969">
        <v>0.0625</v>
      </c>
      <c r="E301" s="1973" t="s">
        <v>14</v>
      </c>
      <c r="F301" s="1973">
        <v>3</v>
      </c>
      <c r="G301" s="1973" t="s">
        <v>100</v>
      </c>
      <c r="H301" s="2024"/>
      <c r="I301" s="1991">
        <v>3.1</v>
      </c>
      <c r="J301" s="1991">
        <v>2.99</v>
      </c>
      <c r="K301" s="2106" t="s">
        <v>502</v>
      </c>
    </row>
    <row r="302" spans="2:11">
      <c r="B302" s="1967">
        <f>B300+1</f>
        <v>45596</v>
      </c>
      <c r="C302" s="1968" t="s">
        <v>452</v>
      </c>
      <c r="D302" s="1969">
        <v>0.0625</v>
      </c>
      <c r="E302" s="1973" t="s">
        <v>14</v>
      </c>
      <c r="F302" s="1973">
        <v>3</v>
      </c>
      <c r="G302" s="1973" t="s">
        <v>520</v>
      </c>
      <c r="H302" s="2024"/>
      <c r="I302" s="1991">
        <v>5.21</v>
      </c>
      <c r="J302" s="1991">
        <v>4.39</v>
      </c>
      <c r="K302" s="2106" t="s">
        <v>502</v>
      </c>
    </row>
    <row r="303" ht="164" spans="2:11">
      <c r="B303" s="1967">
        <f>B300+1</f>
        <v>45596</v>
      </c>
      <c r="C303" s="1968" t="s">
        <v>452</v>
      </c>
      <c r="D303" s="1969">
        <v>0.291666666666667</v>
      </c>
      <c r="E303" s="1973" t="s">
        <v>53</v>
      </c>
      <c r="F303" s="1973">
        <v>3</v>
      </c>
      <c r="G303" s="1973" t="s">
        <v>521</v>
      </c>
      <c r="H303" s="2024"/>
      <c r="I303" s="2025">
        <v>50</v>
      </c>
      <c r="J303" s="2025">
        <v>49.8</v>
      </c>
      <c r="K303" s="2106" t="s">
        <v>522</v>
      </c>
    </row>
    <row r="304" ht="96" spans="2:11">
      <c r="B304" s="1967">
        <f t="shared" ref="B304:B309" si="9">B303</f>
        <v>45596</v>
      </c>
      <c r="C304" s="1968" t="str">
        <f>C303</f>
        <v>Sat</v>
      </c>
      <c r="D304" s="1969">
        <v>0.354166666666667</v>
      </c>
      <c r="E304" s="1973" t="s">
        <v>103</v>
      </c>
      <c r="F304" s="1973">
        <v>3</v>
      </c>
      <c r="G304" s="1973" t="s">
        <v>104</v>
      </c>
      <c r="H304" s="2024"/>
      <c r="I304" s="2024">
        <v>0.0025</v>
      </c>
      <c r="J304" s="2024">
        <v>0.0025</v>
      </c>
      <c r="K304" s="2106" t="s">
        <v>523</v>
      </c>
    </row>
    <row r="305" ht="109" spans="2:11">
      <c r="B305" s="1967">
        <f t="shared" si="9"/>
        <v>45596</v>
      </c>
      <c r="C305" s="1968" t="str">
        <f t="shared" ref="C305:C309" si="10">C304</f>
        <v>Sat</v>
      </c>
      <c r="D305" s="1969">
        <v>0.645833333333333</v>
      </c>
      <c r="E305" s="1973" t="s">
        <v>12</v>
      </c>
      <c r="F305" s="1973">
        <v>3</v>
      </c>
      <c r="G305" s="1973" t="s">
        <v>524</v>
      </c>
      <c r="H305" s="2024"/>
      <c r="I305" s="2024">
        <v>0.019</v>
      </c>
      <c r="J305" s="2024">
        <v>0.017</v>
      </c>
      <c r="K305" s="2106" t="s">
        <v>525</v>
      </c>
    </row>
    <row r="306" ht="82" spans="2:11">
      <c r="B306" s="1967">
        <f t="shared" si="9"/>
        <v>45596</v>
      </c>
      <c r="C306" s="1968" t="str">
        <f t="shared" si="10"/>
        <v>Sat</v>
      </c>
      <c r="D306" s="1969">
        <v>0.75</v>
      </c>
      <c r="E306" s="1973" t="s">
        <v>14</v>
      </c>
      <c r="F306" s="1973">
        <v>3</v>
      </c>
      <c r="G306" s="1973" t="s">
        <v>526</v>
      </c>
      <c r="H306" s="2024"/>
      <c r="I306" s="2024"/>
      <c r="J306" s="2024">
        <v>0.027</v>
      </c>
      <c r="K306" s="2106" t="s">
        <v>527</v>
      </c>
    </row>
    <row r="307" ht="123" spans="2:11">
      <c r="B307" s="1967">
        <f t="shared" si="9"/>
        <v>45596</v>
      </c>
      <c r="C307" s="1968" t="str">
        <f t="shared" si="10"/>
        <v>Sat</v>
      </c>
      <c r="D307" s="1969">
        <f>D306</f>
        <v>0.75</v>
      </c>
      <c r="E307" s="1973" t="str">
        <f>E306</f>
        <v>USD</v>
      </c>
      <c r="F307" s="1973">
        <v>3</v>
      </c>
      <c r="G307" s="1973" t="s">
        <v>528</v>
      </c>
      <c r="H307" s="2024"/>
      <c r="I307" s="2024">
        <v>0.003</v>
      </c>
      <c r="J307" s="2024">
        <v>0.001</v>
      </c>
      <c r="K307" s="2106" t="s">
        <v>529</v>
      </c>
    </row>
    <row r="308" ht="96" spans="2:11">
      <c r="B308" s="1967">
        <f t="shared" si="9"/>
        <v>45596</v>
      </c>
      <c r="C308" s="1968" t="str">
        <f t="shared" si="10"/>
        <v>Sat</v>
      </c>
      <c r="D308" s="1969">
        <f>D307</f>
        <v>0.75</v>
      </c>
      <c r="E308" s="1973" t="str">
        <f>E307</f>
        <v>USD</v>
      </c>
      <c r="F308" s="1973">
        <v>3</v>
      </c>
      <c r="G308" s="1973" t="s">
        <v>25</v>
      </c>
      <c r="H308" s="2024"/>
      <c r="I308" s="2024" t="s">
        <v>242</v>
      </c>
      <c r="J308" s="2024" t="s">
        <v>190</v>
      </c>
      <c r="K308" s="2106" t="s">
        <v>530</v>
      </c>
    </row>
    <row r="309" ht="123" spans="2:11">
      <c r="B309" s="1967">
        <f t="shared" si="9"/>
        <v>45596</v>
      </c>
      <c r="C309" s="1968" t="str">
        <f t="shared" si="10"/>
        <v>Sat</v>
      </c>
      <c r="D309" s="1969">
        <v>0.802083333333333</v>
      </c>
      <c r="E309" s="1973" t="s">
        <v>14</v>
      </c>
      <c r="F309" s="1973">
        <v>3</v>
      </c>
      <c r="G309" s="1973" t="s">
        <v>531</v>
      </c>
      <c r="H309" s="2024"/>
      <c r="I309" s="2025">
        <v>47.1</v>
      </c>
      <c r="J309" s="2025">
        <v>46.6</v>
      </c>
      <c r="K309" s="2106" t="s">
        <v>532</v>
      </c>
    </row>
    <row r="310" spans="2:11">
      <c r="B310" s="1967">
        <f>B311</f>
        <v>45597</v>
      </c>
      <c r="C310" s="1968" t="s">
        <v>452</v>
      </c>
      <c r="D310" s="1969">
        <v>0.0625</v>
      </c>
      <c r="E310" s="1973" t="s">
        <v>14</v>
      </c>
      <c r="F310" s="1973">
        <v>3</v>
      </c>
      <c r="G310" s="1973" t="s">
        <v>533</v>
      </c>
      <c r="H310" s="2024"/>
      <c r="I310" s="1991">
        <v>1.14</v>
      </c>
      <c r="J310" s="1991"/>
      <c r="K310" s="2106" t="s">
        <v>534</v>
      </c>
    </row>
    <row r="311" ht="177" spans="2:11">
      <c r="B311" s="1967">
        <f>B312</f>
        <v>45597</v>
      </c>
      <c r="C311" s="1968" t="s">
        <v>452</v>
      </c>
      <c r="D311" s="1969">
        <f>D310</f>
        <v>0.0625</v>
      </c>
      <c r="E311" s="1973" t="s">
        <v>14</v>
      </c>
      <c r="F311" s="1973">
        <v>3</v>
      </c>
      <c r="G311" s="1973" t="s">
        <v>535</v>
      </c>
      <c r="H311" s="2024"/>
      <c r="I311" s="1991">
        <v>1.59</v>
      </c>
      <c r="J311" s="1991">
        <v>1.4</v>
      </c>
      <c r="K311" s="2106" t="s">
        <v>536</v>
      </c>
    </row>
    <row r="312" ht="164" spans="2:11">
      <c r="B312" s="1967">
        <f>B309+1</f>
        <v>45597</v>
      </c>
      <c r="C312" s="1968" t="s">
        <v>452</v>
      </c>
      <c r="D312" s="1969">
        <v>0.75</v>
      </c>
      <c r="E312" s="1973" t="s">
        <v>14</v>
      </c>
      <c r="F312" s="1973">
        <v>3</v>
      </c>
      <c r="G312" s="1973" t="s">
        <v>537</v>
      </c>
      <c r="H312" s="2024"/>
      <c r="I312" s="2024">
        <v>0.003</v>
      </c>
      <c r="J312" s="2024">
        <v>0.004</v>
      </c>
      <c r="K312" s="2106" t="s">
        <v>538</v>
      </c>
    </row>
    <row r="313" ht="164" spans="2:11">
      <c r="B313" s="1967">
        <f>B312</f>
        <v>45597</v>
      </c>
      <c r="C313" s="1968" t="str">
        <f>C312</f>
        <v>Sat</v>
      </c>
      <c r="D313" s="1969">
        <v>0.75</v>
      </c>
      <c r="E313" s="1973" t="s">
        <v>14</v>
      </c>
      <c r="F313" s="1973">
        <v>3</v>
      </c>
      <c r="G313" s="1973" t="s">
        <v>539</v>
      </c>
      <c r="H313" s="2024"/>
      <c r="I313" s="2024" t="s">
        <v>540</v>
      </c>
      <c r="J313" s="2024" t="s">
        <v>419</v>
      </c>
      <c r="K313" s="2106" t="s">
        <v>538</v>
      </c>
    </row>
    <row r="314" ht="164" spans="2:11">
      <c r="B314" s="1967">
        <f t="shared" ref="B314:C317" si="11">B313</f>
        <v>45597</v>
      </c>
      <c r="C314" s="1968" t="str">
        <f t="shared" si="11"/>
        <v>Sat</v>
      </c>
      <c r="D314" s="1969">
        <v>0.75</v>
      </c>
      <c r="E314" s="1973" t="s">
        <v>14</v>
      </c>
      <c r="F314" s="1973">
        <f>F313</f>
        <v>3</v>
      </c>
      <c r="G314" s="1973" t="s">
        <v>541</v>
      </c>
      <c r="H314" s="2024"/>
      <c r="I314" s="2024">
        <v>0.041</v>
      </c>
      <c r="J314" s="2024">
        <v>0.041</v>
      </c>
      <c r="K314" s="2106" t="s">
        <v>538</v>
      </c>
    </row>
    <row r="315" ht="218" spans="2:11">
      <c r="B315" s="1967">
        <f t="shared" si="11"/>
        <v>45597</v>
      </c>
      <c r="C315" s="1968" t="str">
        <f t="shared" si="11"/>
        <v>Sat</v>
      </c>
      <c r="D315" s="1969">
        <v>0.8125</v>
      </c>
      <c r="E315" s="1973" t="s">
        <v>14</v>
      </c>
      <c r="F315" s="1973">
        <f t="shared" ref="F315:F317" si="12">F314</f>
        <v>3</v>
      </c>
      <c r="G315" s="1973" t="s">
        <v>542</v>
      </c>
      <c r="H315" s="2024"/>
      <c r="I315" s="2025">
        <v>47.5</v>
      </c>
      <c r="J315" s="2025">
        <v>47.2</v>
      </c>
      <c r="K315" s="2106" t="s">
        <v>543</v>
      </c>
    </row>
    <row r="316" ht="408" spans="2:11">
      <c r="B316" s="1967">
        <f t="shared" si="11"/>
        <v>45597</v>
      </c>
      <c r="C316" s="1968" t="str">
        <f t="shared" si="11"/>
        <v>Sat</v>
      </c>
      <c r="D316" s="1969">
        <f>D315</f>
        <v>0.8125</v>
      </c>
      <c r="E316" s="1973" t="s">
        <v>14</v>
      </c>
      <c r="F316" s="1973">
        <f t="shared" si="12"/>
        <v>3</v>
      </c>
      <c r="G316" s="1973" t="s">
        <v>544</v>
      </c>
      <c r="H316" s="2024"/>
      <c r="I316" s="2025">
        <v>48.9</v>
      </c>
      <c r="J316" s="2025">
        <v>48.3</v>
      </c>
      <c r="K316" s="2106" t="s">
        <v>545</v>
      </c>
    </row>
    <row r="317" ht="150" spans="2:11">
      <c r="B317" s="1967">
        <f t="shared" si="11"/>
        <v>45597</v>
      </c>
      <c r="C317" s="1968" t="str">
        <f t="shared" si="11"/>
        <v>Sat</v>
      </c>
      <c r="D317" s="1969">
        <v>0.84375</v>
      </c>
      <c r="E317" s="1973" t="s">
        <v>14</v>
      </c>
      <c r="F317" s="1973">
        <f t="shared" si="12"/>
        <v>3</v>
      </c>
      <c r="G317" s="1973" t="s">
        <v>546</v>
      </c>
      <c r="H317" s="2024"/>
      <c r="I317" s="2025">
        <v>47.9</v>
      </c>
      <c r="J317" s="2025">
        <v>47.3</v>
      </c>
      <c r="K317" s="2106" t="s">
        <v>547</v>
      </c>
    </row>
    <row r="318" ht="28" spans="2:11">
      <c r="B318" s="2020">
        <v>45603</v>
      </c>
      <c r="C318" s="2021" t="s">
        <v>329</v>
      </c>
      <c r="D318" s="2022">
        <v>0.979166666666667</v>
      </c>
      <c r="E318" s="2026" t="s">
        <v>14</v>
      </c>
      <c r="F318" s="2026">
        <v>3</v>
      </c>
      <c r="G318" s="2026" t="s">
        <v>113</v>
      </c>
      <c r="H318" s="2028"/>
      <c r="I318" s="2028">
        <v>0.0464</v>
      </c>
      <c r="J318" s="2028">
        <v>0.0488</v>
      </c>
      <c r="K318" s="2106" t="s">
        <v>370</v>
      </c>
    </row>
    <row r="319" spans="1:11">
      <c r="A319" s="1957" t="s">
        <v>0</v>
      </c>
      <c r="B319" s="2019" t="s">
        <v>2</v>
      </c>
      <c r="C319" s="2019" t="s">
        <v>3</v>
      </c>
      <c r="D319" s="2019" t="s">
        <v>4</v>
      </c>
      <c r="E319" s="2019" t="s">
        <v>5</v>
      </c>
      <c r="F319" s="2019" t="s">
        <v>6</v>
      </c>
      <c r="G319" s="2019" t="s">
        <v>7</v>
      </c>
      <c r="H319" s="2019" t="s">
        <v>8</v>
      </c>
      <c r="I319" s="2029" t="s">
        <v>9</v>
      </c>
      <c r="J319" s="2029" t="s">
        <v>10</v>
      </c>
      <c r="K319" s="2019" t="s">
        <v>11</v>
      </c>
    </row>
    <row r="320" ht="109" spans="2:11">
      <c r="B320" s="1967">
        <v>45601</v>
      </c>
      <c r="C320" s="1968" t="s">
        <v>452</v>
      </c>
      <c r="D320" s="1969">
        <v>0.375</v>
      </c>
      <c r="E320" s="1973" t="s">
        <v>345</v>
      </c>
      <c r="F320" s="1973">
        <v>3</v>
      </c>
      <c r="G320" s="1973" t="s">
        <v>548</v>
      </c>
      <c r="H320" s="2024"/>
      <c r="I320" s="2028">
        <v>0.0435</v>
      </c>
      <c r="J320" s="2028">
        <v>0.0435</v>
      </c>
      <c r="K320" s="2106" t="s">
        <v>549</v>
      </c>
    </row>
    <row r="321" ht="82" spans="2:11">
      <c r="B321" s="1967">
        <v>45601</v>
      </c>
      <c r="C321" s="1968" t="s">
        <v>452</v>
      </c>
      <c r="D321" s="1969">
        <v>0.645833333333333</v>
      </c>
      <c r="E321" s="1973" t="s">
        <v>14</v>
      </c>
      <c r="F321" s="1973">
        <v>3</v>
      </c>
      <c r="G321" s="1973" t="s">
        <v>550</v>
      </c>
      <c r="H321" s="2024"/>
      <c r="I321" s="2028"/>
      <c r="J321" s="2028"/>
      <c r="K321" s="2106" t="s">
        <v>551</v>
      </c>
    </row>
    <row r="322" ht="136" spans="2:11">
      <c r="B322" s="1967">
        <v>45601</v>
      </c>
      <c r="C322" s="1968" t="s">
        <v>452</v>
      </c>
      <c r="D322" s="1969">
        <v>0.84375</v>
      </c>
      <c r="E322" s="1973" t="s">
        <v>14</v>
      </c>
      <c r="F322" s="1973">
        <v>3</v>
      </c>
      <c r="G322" s="1973" t="s">
        <v>552</v>
      </c>
      <c r="H322" s="2024"/>
      <c r="I322" s="2025">
        <v>55.3</v>
      </c>
      <c r="J322" s="2025">
        <v>55.2</v>
      </c>
      <c r="K322" s="2106" t="s">
        <v>489</v>
      </c>
    </row>
    <row r="323" ht="232" spans="2:11">
      <c r="B323" s="1967">
        <v>45601</v>
      </c>
      <c r="C323" s="1968" t="s">
        <v>452</v>
      </c>
      <c r="D323" s="1969">
        <v>0.854166666666667</v>
      </c>
      <c r="E323" s="1973" t="s">
        <v>14</v>
      </c>
      <c r="F323" s="1973">
        <v>3</v>
      </c>
      <c r="G323" s="1973" t="s">
        <v>553</v>
      </c>
      <c r="H323" s="2024"/>
      <c r="I323" s="2025">
        <v>53.3</v>
      </c>
      <c r="J323" s="2025">
        <v>54.9</v>
      </c>
      <c r="K323" s="2106" t="s">
        <v>554</v>
      </c>
    </row>
    <row r="324" ht="204" spans="2:11">
      <c r="B324" s="1967">
        <v>45601</v>
      </c>
      <c r="C324" s="1968" t="s">
        <v>452</v>
      </c>
      <c r="D324" s="1969">
        <v>0.854166666666667</v>
      </c>
      <c r="E324" s="1973" t="s">
        <v>14</v>
      </c>
      <c r="F324" s="1973">
        <v>3</v>
      </c>
      <c r="G324" s="1973" t="s">
        <v>555</v>
      </c>
      <c r="H324" s="2024"/>
      <c r="I324" s="2025"/>
      <c r="J324" s="2025">
        <v>59.4</v>
      </c>
      <c r="K324" s="2106" t="s">
        <v>556</v>
      </c>
    </row>
    <row r="325" ht="150" spans="2:11">
      <c r="B325" s="1967">
        <v>45601</v>
      </c>
      <c r="C325" s="1968" t="s">
        <v>452</v>
      </c>
      <c r="D325" s="1969">
        <v>0.979166666666667</v>
      </c>
      <c r="E325" s="1973" t="s">
        <v>14</v>
      </c>
      <c r="F325" s="1973">
        <v>3</v>
      </c>
      <c r="G325" s="1973" t="s">
        <v>43</v>
      </c>
      <c r="H325" s="2024"/>
      <c r="I325" s="2025"/>
      <c r="J325" s="2038">
        <v>0.04066</v>
      </c>
      <c r="K325" s="2106" t="s">
        <v>557</v>
      </c>
    </row>
    <row r="326" ht="136" spans="2:11">
      <c r="B326" s="1967">
        <f>B325+1</f>
        <v>45602</v>
      </c>
      <c r="C326" s="1968" t="s">
        <v>452</v>
      </c>
      <c r="D326" s="1969">
        <v>0.875</v>
      </c>
      <c r="E326" s="1973" t="s">
        <v>14</v>
      </c>
      <c r="F326" s="1973">
        <v>3</v>
      </c>
      <c r="G326" s="1973" t="s">
        <v>30</v>
      </c>
      <c r="H326" s="2024"/>
      <c r="I326" s="2025"/>
      <c r="J326" s="2113" t="s">
        <v>558</v>
      </c>
      <c r="K326" s="2106" t="s">
        <v>559</v>
      </c>
    </row>
    <row r="327" ht="164" spans="2:11">
      <c r="B327" s="1967">
        <f>B326</f>
        <v>45602</v>
      </c>
      <c r="C327" s="1968" t="s">
        <v>452</v>
      </c>
      <c r="D327" s="1969">
        <v>0.979166666666667</v>
      </c>
      <c r="E327" s="1973" t="s">
        <v>14</v>
      </c>
      <c r="F327" s="1973">
        <v>3</v>
      </c>
      <c r="G327" s="1973" t="s">
        <v>560</v>
      </c>
      <c r="H327" s="2024"/>
      <c r="I327" s="2025"/>
      <c r="J327" s="2038">
        <v>0.04389</v>
      </c>
      <c r="K327" s="2106" t="s">
        <v>561</v>
      </c>
    </row>
    <row r="328" ht="109" spans="2:11">
      <c r="B328" s="1967">
        <f>B327+1</f>
        <v>45603</v>
      </c>
      <c r="C328" s="1968" t="s">
        <v>452</v>
      </c>
      <c r="D328" s="1969">
        <v>0.729166666666667</v>
      </c>
      <c r="E328" s="1973" t="s">
        <v>44</v>
      </c>
      <c r="F328" s="1973">
        <v>3</v>
      </c>
      <c r="G328" s="1973" t="s">
        <v>562</v>
      </c>
      <c r="H328" s="2024"/>
      <c r="I328" s="2028">
        <v>0.0475</v>
      </c>
      <c r="J328" s="2028">
        <v>0.05</v>
      </c>
      <c r="K328" s="2106" t="s">
        <v>563</v>
      </c>
    </row>
    <row r="329" ht="109" spans="2:11">
      <c r="B329" s="1967">
        <f>B328</f>
        <v>45603</v>
      </c>
      <c r="C329" s="1968" t="s">
        <v>452</v>
      </c>
      <c r="D329" s="1969">
        <v>0.791666666666667</v>
      </c>
      <c r="E329" s="1973" t="s">
        <v>14</v>
      </c>
      <c r="F329" s="1973">
        <v>3</v>
      </c>
      <c r="G329" s="1973" t="s">
        <v>25</v>
      </c>
      <c r="H329" s="2024"/>
      <c r="I329" s="2025" t="s">
        <v>564</v>
      </c>
      <c r="J329" s="2025" t="s">
        <v>565</v>
      </c>
      <c r="K329" s="2106" t="s">
        <v>566</v>
      </c>
    </row>
    <row r="330" ht="150" spans="2:11">
      <c r="B330" s="2020">
        <f>B329+1</f>
        <v>45604</v>
      </c>
      <c r="C330" s="1968" t="s">
        <v>452</v>
      </c>
      <c r="D330" s="2022">
        <v>0.0208333333333333</v>
      </c>
      <c r="E330" s="2026" t="s">
        <v>14</v>
      </c>
      <c r="F330" s="2026">
        <v>3</v>
      </c>
      <c r="G330" s="2026" t="s">
        <v>113</v>
      </c>
      <c r="H330" s="2028"/>
      <c r="I330" s="2039">
        <v>0.0462</v>
      </c>
      <c r="J330" s="2039">
        <v>0.0488</v>
      </c>
      <c r="K330" s="2106" t="s">
        <v>567</v>
      </c>
    </row>
    <row r="331" ht="123" spans="2:11">
      <c r="B331" s="1967">
        <f>B330</f>
        <v>45604</v>
      </c>
      <c r="C331" s="1968" t="s">
        <v>452</v>
      </c>
      <c r="D331" s="1969">
        <v>0.0208333333333333</v>
      </c>
      <c r="E331" s="1973" t="s">
        <v>14</v>
      </c>
      <c r="F331" s="1973">
        <v>3</v>
      </c>
      <c r="G331" s="1973" t="s">
        <v>111</v>
      </c>
      <c r="H331" s="2024"/>
      <c r="I331" s="2039"/>
      <c r="J331" s="2039"/>
      <c r="K331" s="2106" t="s">
        <v>568</v>
      </c>
    </row>
    <row r="332" spans="2:11">
      <c r="B332" s="1967">
        <f>B331</f>
        <v>45604</v>
      </c>
      <c r="C332" s="1968" t="s">
        <v>452</v>
      </c>
      <c r="D332" s="1969">
        <v>0.0416666666666667</v>
      </c>
      <c r="E332" s="1973" t="s">
        <v>14</v>
      </c>
      <c r="F332" s="1973">
        <v>3</v>
      </c>
      <c r="G332" s="1973" t="s">
        <v>115</v>
      </c>
      <c r="H332" s="2024"/>
      <c r="I332" s="2039"/>
      <c r="J332" s="2039"/>
      <c r="K332" s="2106" t="s">
        <v>569</v>
      </c>
    </row>
    <row r="333" ht="28" spans="2:11">
      <c r="B333" s="2020">
        <v>45644</v>
      </c>
      <c r="C333" s="2021" t="s">
        <v>329</v>
      </c>
      <c r="D333" s="2022">
        <v>0.979166666666667</v>
      </c>
      <c r="E333" s="2026" t="s">
        <v>14</v>
      </c>
      <c r="F333" s="2026">
        <v>3</v>
      </c>
      <c r="G333" s="2026" t="s">
        <v>113</v>
      </c>
      <c r="H333" s="2028"/>
      <c r="I333" s="2039">
        <v>0.0442</v>
      </c>
      <c r="J333" s="2039">
        <f>I330</f>
        <v>0.0462</v>
      </c>
      <c r="K333" s="2106" t="s">
        <v>370</v>
      </c>
    </row>
    <row r="334" spans="3:11">
      <c r="C334" t="s">
        <v>570</v>
      </c>
      <c r="H334"/>
      <c r="J334" s="1958"/>
      <c r="K334" s="2011"/>
    </row>
    <row r="335" ht="109" spans="2:11">
      <c r="B335" s="1967">
        <v>45608</v>
      </c>
      <c r="C335" s="1968" t="s">
        <v>452</v>
      </c>
      <c r="D335" s="1969">
        <v>0.520833333333333</v>
      </c>
      <c r="E335" s="1973" t="s">
        <v>12</v>
      </c>
      <c r="F335" s="1973">
        <v>3</v>
      </c>
      <c r="G335" s="1973" t="s">
        <v>571</v>
      </c>
      <c r="H335" s="2024"/>
      <c r="I335" s="2028">
        <v>0.004</v>
      </c>
      <c r="J335" s="2028">
        <v>0</v>
      </c>
      <c r="K335" s="2106" t="s">
        <v>572</v>
      </c>
    </row>
    <row r="336" ht="123" spans="2:11">
      <c r="B336" s="1967">
        <f>B335+1</f>
        <v>45609</v>
      </c>
      <c r="C336" s="1968" t="s">
        <v>452</v>
      </c>
      <c r="D336" s="1969">
        <v>0.791666666666667</v>
      </c>
      <c r="E336" s="1973" t="s">
        <v>14</v>
      </c>
      <c r="F336" s="1973">
        <v>3</v>
      </c>
      <c r="G336" s="1973" t="s">
        <v>573</v>
      </c>
      <c r="H336" s="2024"/>
      <c r="I336" s="2028">
        <v>0.003</v>
      </c>
      <c r="J336" s="2028">
        <v>0.003</v>
      </c>
      <c r="K336" s="2106" t="s">
        <v>574</v>
      </c>
    </row>
    <row r="337" ht="109" spans="2:11">
      <c r="B337" s="1967">
        <f>B336</f>
        <v>45609</v>
      </c>
      <c r="C337" s="1968" t="s">
        <v>452</v>
      </c>
      <c r="D337" s="1969">
        <v>0.791666666666667</v>
      </c>
      <c r="E337" s="1973" t="s">
        <v>14</v>
      </c>
      <c r="F337" s="1973">
        <v>3</v>
      </c>
      <c r="G337" s="1973" t="s">
        <v>575</v>
      </c>
      <c r="H337" s="2024"/>
      <c r="I337" s="2028">
        <v>0.024</v>
      </c>
      <c r="J337" s="2028">
        <v>0.024</v>
      </c>
      <c r="K337" s="2106" t="s">
        <v>576</v>
      </c>
    </row>
    <row r="338" ht="109" spans="2:11">
      <c r="B338" s="1967">
        <f>B337</f>
        <v>45609</v>
      </c>
      <c r="C338" s="1968" t="s">
        <v>452</v>
      </c>
      <c r="D338" s="1969">
        <v>0.791666666666667</v>
      </c>
      <c r="E338" s="1973" t="s">
        <v>14</v>
      </c>
      <c r="F338" s="1973">
        <v>3</v>
      </c>
      <c r="G338" s="1973" t="s">
        <v>577</v>
      </c>
      <c r="H338" s="2024"/>
      <c r="I338" s="2028">
        <v>0.002</v>
      </c>
      <c r="J338" s="2028">
        <v>0.002</v>
      </c>
      <c r="K338" s="2106" t="s">
        <v>576</v>
      </c>
    </row>
    <row r="339" ht="96" spans="2:11">
      <c r="B339" s="1967">
        <f>B338+1</f>
        <v>45610</v>
      </c>
      <c r="C339" s="1968" t="s">
        <v>452</v>
      </c>
      <c r="D339" s="1969">
        <v>0.791666666666667</v>
      </c>
      <c r="E339" s="1973" t="s">
        <v>14</v>
      </c>
      <c r="F339" s="1973">
        <v>3</v>
      </c>
      <c r="G339" s="1973" t="s">
        <v>25</v>
      </c>
      <c r="H339" s="2024"/>
      <c r="I339" s="2028" t="s">
        <v>60</v>
      </c>
      <c r="J339" s="2028" t="s">
        <v>408</v>
      </c>
      <c r="K339" s="2106" t="s">
        <v>578</v>
      </c>
    </row>
    <row r="340" ht="136" spans="2:11">
      <c r="B340" s="1967">
        <f>B339</f>
        <v>45610</v>
      </c>
      <c r="C340" s="1968" t="s">
        <v>452</v>
      </c>
      <c r="D340" s="1969">
        <v>0.791666666666667</v>
      </c>
      <c r="E340" s="1973" t="s">
        <v>14</v>
      </c>
      <c r="F340" s="1973">
        <v>3</v>
      </c>
      <c r="G340" s="1973" t="s">
        <v>579</v>
      </c>
      <c r="H340" s="2024"/>
      <c r="I340" s="2028">
        <v>0.002</v>
      </c>
      <c r="J340" s="2028">
        <v>0</v>
      </c>
      <c r="K340" s="2106" t="s">
        <v>580</v>
      </c>
    </row>
    <row r="341" ht="136" spans="2:11">
      <c r="B341" s="1967">
        <f>B340</f>
        <v>45610</v>
      </c>
      <c r="C341" s="1968" t="s">
        <v>452</v>
      </c>
      <c r="D341" s="1969">
        <v>0.895833333333333</v>
      </c>
      <c r="E341" s="1973" t="s">
        <v>14</v>
      </c>
      <c r="F341" s="1973">
        <v>3</v>
      </c>
      <c r="G341" s="1973" t="s">
        <v>30</v>
      </c>
      <c r="H341" s="2024"/>
      <c r="I341" s="2028"/>
      <c r="J341" s="2028" t="s">
        <v>581</v>
      </c>
      <c r="K341" s="2106" t="s">
        <v>559</v>
      </c>
    </row>
    <row r="342" ht="109" spans="2:11">
      <c r="B342" s="1967">
        <f>B341+1</f>
        <v>45611</v>
      </c>
      <c r="C342" s="1968" t="s">
        <v>452</v>
      </c>
      <c r="D342" s="1969">
        <v>0.222222222222222</v>
      </c>
      <c r="E342" s="1973" t="s">
        <v>103</v>
      </c>
      <c r="F342" s="1973">
        <v>3</v>
      </c>
      <c r="G342" s="1973" t="s">
        <v>582</v>
      </c>
      <c r="H342" s="2024"/>
      <c r="I342" s="2028">
        <v>0.002</v>
      </c>
      <c r="J342" s="2028">
        <v>0.007</v>
      </c>
      <c r="K342" s="2106" t="s">
        <v>583</v>
      </c>
    </row>
    <row r="343" ht="109" spans="2:11">
      <c r="B343" s="1967">
        <f>B342</f>
        <v>45611</v>
      </c>
      <c r="C343" s="1968" t="s">
        <v>452</v>
      </c>
      <c r="D343" s="1969">
        <v>0.520833333333333</v>
      </c>
      <c r="E343" s="1973" t="s">
        <v>44</v>
      </c>
      <c r="F343" s="1973">
        <v>3</v>
      </c>
      <c r="G343" s="1973" t="s">
        <v>584</v>
      </c>
      <c r="H343" s="2024"/>
      <c r="I343" s="2028">
        <v>0.001</v>
      </c>
      <c r="J343" s="2028">
        <v>0.007</v>
      </c>
      <c r="K343" s="2106" t="s">
        <v>585</v>
      </c>
    </row>
    <row r="344" ht="96" spans="2:11">
      <c r="B344" s="1967">
        <f>B343</f>
        <v>45611</v>
      </c>
      <c r="C344" s="1968" t="s">
        <v>452</v>
      </c>
      <c r="D344" s="1969">
        <v>0.520833333333333</v>
      </c>
      <c r="E344" s="1973" t="s">
        <v>44</v>
      </c>
      <c r="F344" s="1973">
        <v>3</v>
      </c>
      <c r="G344" s="1973" t="s">
        <v>586</v>
      </c>
      <c r="H344" s="2024"/>
      <c r="I344" s="2028">
        <v>0.002</v>
      </c>
      <c r="J344" s="2028">
        <v>0.002</v>
      </c>
      <c r="K344" s="2106" t="s">
        <v>587</v>
      </c>
    </row>
    <row r="345" ht="123" spans="2:11">
      <c r="B345" s="1967">
        <f>B344</f>
        <v>45611</v>
      </c>
      <c r="C345" s="1968" t="s">
        <v>452</v>
      </c>
      <c r="D345" s="1969">
        <v>0.520833333333333</v>
      </c>
      <c r="E345" s="1973" t="s">
        <v>44</v>
      </c>
      <c r="F345" s="1973">
        <v>3</v>
      </c>
      <c r="G345" s="1973" t="s">
        <v>588</v>
      </c>
      <c r="H345" s="2024"/>
      <c r="I345" s="2028">
        <v>0.002</v>
      </c>
      <c r="J345" s="2028">
        <v>0.005</v>
      </c>
      <c r="K345" s="2106" t="s">
        <v>589</v>
      </c>
    </row>
    <row r="346" ht="109" spans="2:11">
      <c r="B346" s="1967">
        <f>B345</f>
        <v>45611</v>
      </c>
      <c r="C346" s="1968" t="s">
        <v>452</v>
      </c>
      <c r="D346" s="1969">
        <v>0.791666666666667</v>
      </c>
      <c r="E346" s="1973" t="s">
        <v>14</v>
      </c>
      <c r="F346" s="1973">
        <v>3</v>
      </c>
      <c r="G346" s="1973" t="s">
        <v>590</v>
      </c>
      <c r="H346" s="2024"/>
      <c r="I346" s="2028">
        <v>0.002</v>
      </c>
      <c r="J346" s="2028">
        <v>0.005</v>
      </c>
      <c r="K346" s="2106" t="s">
        <v>464</v>
      </c>
    </row>
    <row r="347" ht="109" spans="2:11">
      <c r="B347" s="1967">
        <f>B346</f>
        <v>45611</v>
      </c>
      <c r="C347" s="1968" t="s">
        <v>452</v>
      </c>
      <c r="D347" s="1969">
        <v>0.791666666666667</v>
      </c>
      <c r="E347" s="1973" t="s">
        <v>14</v>
      </c>
      <c r="F347" s="1973">
        <v>3</v>
      </c>
      <c r="G347" s="1973" t="s">
        <v>591</v>
      </c>
      <c r="H347" s="2024"/>
      <c r="I347" s="2028">
        <v>0.003</v>
      </c>
      <c r="J347" s="2028">
        <v>0.004</v>
      </c>
      <c r="K347" s="2106" t="s">
        <v>592</v>
      </c>
    </row>
    <row r="348" ht="28" spans="2:11">
      <c r="B348" s="2020">
        <v>45644</v>
      </c>
      <c r="C348" s="2021" t="s">
        <v>329</v>
      </c>
      <c r="D348" s="2022">
        <v>0.979166666666667</v>
      </c>
      <c r="E348" s="2026" t="s">
        <v>14</v>
      </c>
      <c r="F348" s="2026">
        <v>3</v>
      </c>
      <c r="G348" s="2026" t="s">
        <v>113</v>
      </c>
      <c r="H348" s="2028"/>
      <c r="I348" s="2028">
        <v>0.0446</v>
      </c>
      <c r="J348" s="2028">
        <f>I348+0.16%</f>
        <v>0.0462</v>
      </c>
      <c r="K348" s="2106" t="s">
        <v>370</v>
      </c>
    </row>
    <row r="349" spans="3:11">
      <c r="C349" t="s">
        <v>593</v>
      </c>
      <c r="H349"/>
      <c r="J349" s="1958"/>
      <c r="K349" s="2011"/>
    </row>
    <row r="350" ht="177" spans="1:11">
      <c r="A350" s="1957" t="s">
        <v>0</v>
      </c>
      <c r="B350" s="1967">
        <v>45615</v>
      </c>
      <c r="C350" s="1968" t="s">
        <v>452</v>
      </c>
      <c r="D350" s="1969">
        <v>0.645833333333333</v>
      </c>
      <c r="E350" s="1973" t="s">
        <v>12</v>
      </c>
      <c r="F350" s="1973">
        <v>3</v>
      </c>
      <c r="G350" s="1973" t="s">
        <v>594</v>
      </c>
      <c r="H350" s="2024"/>
      <c r="I350" s="2028">
        <v>0.02</v>
      </c>
      <c r="J350" s="2028">
        <v>0.02</v>
      </c>
      <c r="K350" s="2106" t="s">
        <v>595</v>
      </c>
    </row>
    <row r="351" ht="123" spans="2:11">
      <c r="B351" s="1967">
        <v>45615</v>
      </c>
      <c r="C351" s="1968" t="s">
        <v>452</v>
      </c>
      <c r="D351" s="1969">
        <v>0.791666666666667</v>
      </c>
      <c r="E351" s="1973" t="s">
        <v>76</v>
      </c>
      <c r="F351" s="1973">
        <v>3</v>
      </c>
      <c r="G351" s="1973" t="s">
        <v>596</v>
      </c>
      <c r="H351" s="2024"/>
      <c r="I351" s="2028"/>
      <c r="J351" s="2028">
        <v>0.016</v>
      </c>
      <c r="K351" s="2106" t="s">
        <v>597</v>
      </c>
    </row>
    <row r="352" ht="109" spans="2:11">
      <c r="B352" s="1967">
        <v>45616</v>
      </c>
      <c r="C352" s="1968" t="s">
        <v>452</v>
      </c>
      <c r="D352" s="1969">
        <v>0.520833333333333</v>
      </c>
      <c r="E352" s="1973" t="s">
        <v>44</v>
      </c>
      <c r="F352" s="1973">
        <v>3</v>
      </c>
      <c r="G352" s="1973" t="s">
        <v>598</v>
      </c>
      <c r="H352" s="2024"/>
      <c r="I352" s="2028"/>
      <c r="J352" s="2028">
        <v>0.017</v>
      </c>
      <c r="K352" s="2106" t="s">
        <v>599</v>
      </c>
    </row>
    <row r="353" ht="136" spans="2:11">
      <c r="B353" s="1967">
        <v>45616</v>
      </c>
      <c r="C353" s="1968" t="s">
        <v>452</v>
      </c>
      <c r="D353" s="1969">
        <v>0.875</v>
      </c>
      <c r="E353" s="1973" t="s">
        <v>14</v>
      </c>
      <c r="F353" s="1973">
        <v>3</v>
      </c>
      <c r="G353" s="1973" t="s">
        <v>30</v>
      </c>
      <c r="H353" s="2024"/>
      <c r="I353" s="2028"/>
      <c r="J353" s="2028" t="s">
        <v>600</v>
      </c>
      <c r="K353" s="2106" t="s">
        <v>559</v>
      </c>
    </row>
    <row r="354" ht="136" spans="2:11">
      <c r="B354" s="1967">
        <f>B353+1</f>
        <v>45617</v>
      </c>
      <c r="C354" s="1968" t="s">
        <v>452</v>
      </c>
      <c r="D354" s="1969">
        <v>0.104166666666667</v>
      </c>
      <c r="E354" s="1973" t="s">
        <v>14</v>
      </c>
      <c r="F354" s="1973">
        <v>3</v>
      </c>
      <c r="G354" s="1973" t="s">
        <v>601</v>
      </c>
      <c r="H354" s="2024"/>
      <c r="I354" s="2032">
        <v>32.97</v>
      </c>
      <c r="J354" s="2032"/>
      <c r="K354" s="2106" t="s">
        <v>602</v>
      </c>
    </row>
    <row r="355" ht="96" spans="2:11">
      <c r="B355" s="1967">
        <f>B353+1</f>
        <v>45617</v>
      </c>
      <c r="C355" s="1968" t="s">
        <v>452</v>
      </c>
      <c r="D355" s="1969">
        <v>0.791666666666667</v>
      </c>
      <c r="E355" s="1973" t="s">
        <v>14</v>
      </c>
      <c r="F355" s="1973">
        <v>3</v>
      </c>
      <c r="G355" s="1973" t="s">
        <v>25</v>
      </c>
      <c r="H355" s="2024"/>
      <c r="I355" s="2028" t="s">
        <v>603</v>
      </c>
      <c r="J355" s="2028" t="s">
        <v>604</v>
      </c>
      <c r="K355" s="2106" t="s">
        <v>578</v>
      </c>
    </row>
    <row r="356" ht="164" spans="2:11">
      <c r="B356" s="1967">
        <f>B355</f>
        <v>45617</v>
      </c>
      <c r="C356" s="1968" t="s">
        <v>452</v>
      </c>
      <c r="D356" s="1969">
        <v>0.791666666666667</v>
      </c>
      <c r="E356" s="1973" t="s">
        <v>14</v>
      </c>
      <c r="F356" s="1973">
        <v>3</v>
      </c>
      <c r="G356" s="1973" t="s">
        <v>605</v>
      </c>
      <c r="H356" s="2024"/>
      <c r="I356" s="2028"/>
      <c r="J356" s="2032">
        <v>10.3</v>
      </c>
      <c r="K356" s="2106" t="s">
        <v>606</v>
      </c>
    </row>
    <row r="357" ht="109" spans="2:11">
      <c r="B357" s="1967">
        <f>B356</f>
        <v>45617</v>
      </c>
      <c r="C357" s="1968" t="s">
        <v>452</v>
      </c>
      <c r="D357" s="1969">
        <v>0.854166666666667</v>
      </c>
      <c r="E357" s="1973" t="s">
        <v>14</v>
      </c>
      <c r="F357" s="1973">
        <v>3</v>
      </c>
      <c r="G357" s="1973" t="s">
        <v>607</v>
      </c>
      <c r="H357" s="2024"/>
      <c r="I357" s="2028" t="s">
        <v>480</v>
      </c>
      <c r="J357" s="2028" t="s">
        <v>608</v>
      </c>
      <c r="K357" s="2106" t="s">
        <v>609</v>
      </c>
    </row>
    <row r="358" ht="96" spans="2:11">
      <c r="B358" s="1967">
        <v>45618</v>
      </c>
      <c r="C358" s="1968" t="s">
        <v>452</v>
      </c>
      <c r="D358" s="1969">
        <v>0.520833333333333</v>
      </c>
      <c r="E358" s="1973" t="s">
        <v>12</v>
      </c>
      <c r="F358" s="1973">
        <v>3</v>
      </c>
      <c r="G358" s="1973" t="s">
        <v>610</v>
      </c>
      <c r="H358" s="2024"/>
      <c r="I358" s="2028">
        <v>0.002</v>
      </c>
      <c r="J358" s="2028">
        <v>0.002</v>
      </c>
      <c r="K358" s="2106" t="s">
        <v>611</v>
      </c>
    </row>
    <row r="359" ht="150" spans="2:11">
      <c r="B359" s="1967">
        <v>45618</v>
      </c>
      <c r="C359" s="1968" t="s">
        <v>452</v>
      </c>
      <c r="D359" s="1969">
        <v>0.84375</v>
      </c>
      <c r="E359" s="1973" t="s">
        <v>14</v>
      </c>
      <c r="F359" s="1973">
        <v>3</v>
      </c>
      <c r="G359" s="1973" t="s">
        <v>612</v>
      </c>
      <c r="H359" s="2024"/>
      <c r="I359" s="2028"/>
      <c r="J359" s="2032">
        <v>48.5</v>
      </c>
      <c r="K359" s="2106" t="s">
        <v>613</v>
      </c>
    </row>
    <row r="360" ht="123" spans="2:11">
      <c r="B360" s="1967">
        <v>45618</v>
      </c>
      <c r="C360" s="1968" t="s">
        <v>452</v>
      </c>
      <c r="D360" s="1969">
        <v>0.84375</v>
      </c>
      <c r="E360" s="1973" t="s">
        <v>14</v>
      </c>
      <c r="F360" s="1973">
        <v>3</v>
      </c>
      <c r="G360" s="1973" t="s">
        <v>614</v>
      </c>
      <c r="H360" s="2024"/>
      <c r="I360" s="2028"/>
      <c r="J360" s="2032">
        <v>55</v>
      </c>
      <c r="K360" s="2106" t="s">
        <v>615</v>
      </c>
    </row>
    <row r="361" ht="28" spans="2:11">
      <c r="B361" s="2020">
        <v>45644</v>
      </c>
      <c r="C361" s="2021" t="s">
        <v>329</v>
      </c>
      <c r="D361" s="2022">
        <v>0.979166666666667</v>
      </c>
      <c r="E361" s="2026" t="s">
        <v>14</v>
      </c>
      <c r="F361" s="2026">
        <v>3</v>
      </c>
      <c r="G361" s="2026" t="s">
        <v>113</v>
      </c>
      <c r="H361" s="2028"/>
      <c r="I361" s="2028">
        <v>0.0446</v>
      </c>
      <c r="J361" s="2028">
        <f>I361+0.16%</f>
        <v>0.0462</v>
      </c>
      <c r="K361" s="2106" t="s">
        <v>370</v>
      </c>
    </row>
    <row r="362" spans="3:3">
      <c r="C362" t="s">
        <v>616</v>
      </c>
    </row>
    <row r="363" ht="109" spans="1:11">
      <c r="A363" s="1957" t="s">
        <v>0</v>
      </c>
      <c r="B363" s="1967">
        <v>45622</v>
      </c>
      <c r="C363" s="1968" t="s">
        <v>452</v>
      </c>
      <c r="D363" s="1969">
        <v>0.854166666666667</v>
      </c>
      <c r="E363" s="1973" t="s">
        <v>14</v>
      </c>
      <c r="F363" s="1973">
        <v>3</v>
      </c>
      <c r="G363" s="1973" t="s">
        <v>617</v>
      </c>
      <c r="H363" s="2024"/>
      <c r="I363" s="2028"/>
      <c r="J363" s="2032">
        <v>108.7</v>
      </c>
      <c r="K363" s="2106" t="s">
        <v>618</v>
      </c>
    </row>
    <row r="364" ht="109" spans="2:11">
      <c r="B364" s="1967">
        <v>45622</v>
      </c>
      <c r="C364" s="1968" t="s">
        <v>452</v>
      </c>
      <c r="D364" s="1969">
        <v>0.854166666666667</v>
      </c>
      <c r="E364" s="1973" t="s">
        <v>14</v>
      </c>
      <c r="F364" s="1973">
        <v>3</v>
      </c>
      <c r="G364" s="1973" t="s">
        <v>619</v>
      </c>
      <c r="H364" s="2024"/>
      <c r="I364" s="2028"/>
      <c r="J364" s="2032" t="s">
        <v>620</v>
      </c>
      <c r="K364" s="2106" t="s">
        <v>621</v>
      </c>
    </row>
    <row r="365" ht="82" spans="2:11">
      <c r="B365" s="1967">
        <v>45623</v>
      </c>
      <c r="C365" s="1968" t="s">
        <v>452</v>
      </c>
      <c r="D365" s="1969">
        <v>0.0208333333333333</v>
      </c>
      <c r="E365" s="1973" t="s">
        <v>14</v>
      </c>
      <c r="F365" s="1973">
        <v>3</v>
      </c>
      <c r="G365" s="1973" t="s">
        <v>32</v>
      </c>
      <c r="H365" s="2024"/>
      <c r="I365" s="2028"/>
      <c r="J365" s="2032"/>
      <c r="K365" s="2106" t="s">
        <v>622</v>
      </c>
    </row>
    <row r="366" ht="136" spans="2:11">
      <c r="B366" s="1967">
        <v>45623</v>
      </c>
      <c r="C366" s="1968" t="s">
        <v>452</v>
      </c>
      <c r="D366" s="1969">
        <v>0.270833333333333</v>
      </c>
      <c r="E366" s="1973" t="s">
        <v>40</v>
      </c>
      <c r="F366" s="1973">
        <v>3</v>
      </c>
      <c r="G366" s="1973" t="s">
        <v>41</v>
      </c>
      <c r="H366" s="2024"/>
      <c r="I366" s="2028">
        <v>0.0425</v>
      </c>
      <c r="J366" s="2028">
        <v>0.0475</v>
      </c>
      <c r="K366" s="2106" t="s">
        <v>623</v>
      </c>
    </row>
    <row r="367" ht="96" spans="2:11">
      <c r="B367" s="1967">
        <v>45623</v>
      </c>
      <c r="C367" s="1968" t="s">
        <v>452</v>
      </c>
      <c r="D367" s="1969">
        <v>0.791666666666667</v>
      </c>
      <c r="E367" s="1973" t="s">
        <v>14</v>
      </c>
      <c r="F367" s="1973">
        <v>3</v>
      </c>
      <c r="G367" s="1973" t="s">
        <v>624</v>
      </c>
      <c r="H367" s="2024"/>
      <c r="I367" s="2028"/>
      <c r="J367" s="2028">
        <f>-0.7%</f>
        <v>-0.007</v>
      </c>
      <c r="K367" s="2106" t="s">
        <v>625</v>
      </c>
    </row>
    <row r="368" ht="109" spans="2:11">
      <c r="B368" s="1967">
        <v>45623</v>
      </c>
      <c r="C368" s="1968" t="s">
        <v>452</v>
      </c>
      <c r="D368" s="1969">
        <v>0.791666666666667</v>
      </c>
      <c r="E368" s="1973" t="s">
        <v>14</v>
      </c>
      <c r="F368" s="1973">
        <v>3</v>
      </c>
      <c r="G368" s="1973" t="s">
        <v>626</v>
      </c>
      <c r="H368" s="2024"/>
      <c r="I368" s="2028"/>
      <c r="J368" s="2028">
        <v>0.028</v>
      </c>
      <c r="K368" s="2106" t="s">
        <v>627</v>
      </c>
    </row>
    <row r="369" ht="109" spans="2:11">
      <c r="B369" s="1967">
        <v>45623</v>
      </c>
      <c r="C369" s="1968" t="s">
        <v>452</v>
      </c>
      <c r="D369" s="1969">
        <v>0.791666666666667</v>
      </c>
      <c r="E369" s="1973" t="s">
        <v>14</v>
      </c>
      <c r="F369" s="1973">
        <v>3</v>
      </c>
      <c r="G369" s="1973" t="s">
        <v>25</v>
      </c>
      <c r="H369" s="2024"/>
      <c r="I369" s="2028"/>
      <c r="J369" s="2032" t="s">
        <v>628</v>
      </c>
      <c r="K369" s="2106" t="s">
        <v>629</v>
      </c>
    </row>
    <row r="370" ht="123" spans="2:11">
      <c r="B370" s="1967">
        <v>45623</v>
      </c>
      <c r="C370" s="1968" t="s">
        <v>452</v>
      </c>
      <c r="D370" s="1969">
        <v>0.84375</v>
      </c>
      <c r="E370" s="1973" t="s">
        <v>14</v>
      </c>
      <c r="F370" s="1973">
        <v>3</v>
      </c>
      <c r="G370" s="1973" t="s">
        <v>630</v>
      </c>
      <c r="H370" s="2024"/>
      <c r="I370" s="2028">
        <v>44.9</v>
      </c>
      <c r="J370" s="2032">
        <v>41.6</v>
      </c>
      <c r="K370" s="2106" t="s">
        <v>631</v>
      </c>
    </row>
    <row r="371" ht="191" spans="2:11">
      <c r="B371" s="1967">
        <v>45623</v>
      </c>
      <c r="C371" s="1968" t="s">
        <v>452</v>
      </c>
      <c r="D371" s="1969">
        <v>0.854166666666667</v>
      </c>
      <c r="E371" s="1973" t="s">
        <v>14</v>
      </c>
      <c r="F371" s="1973">
        <v>3</v>
      </c>
      <c r="G371" s="1973" t="s">
        <v>632</v>
      </c>
      <c r="H371" s="2024"/>
      <c r="I371" s="2028"/>
      <c r="J371" s="2028">
        <v>0.027</v>
      </c>
      <c r="K371" s="2106" t="s">
        <v>633</v>
      </c>
    </row>
    <row r="372" ht="191" spans="2:11">
      <c r="B372" s="1967">
        <v>45623</v>
      </c>
      <c r="C372" s="1968" t="s">
        <v>452</v>
      </c>
      <c r="D372" s="1969">
        <v>0.854166666666667</v>
      </c>
      <c r="E372" s="1973" t="s">
        <v>14</v>
      </c>
      <c r="F372" s="1973">
        <v>3</v>
      </c>
      <c r="G372" s="1973" t="s">
        <v>634</v>
      </c>
      <c r="H372" s="2024"/>
      <c r="I372" s="2028"/>
      <c r="J372" s="2028">
        <v>0.003</v>
      </c>
      <c r="K372" s="2106" t="s">
        <v>633</v>
      </c>
    </row>
    <row r="373" ht="136" spans="2:11">
      <c r="B373" s="1967">
        <v>45623</v>
      </c>
      <c r="C373" s="1968" t="s">
        <v>452</v>
      </c>
      <c r="D373" s="1969">
        <v>0.875</v>
      </c>
      <c r="E373" s="1973" t="s">
        <v>14</v>
      </c>
      <c r="F373" s="1973">
        <v>3</v>
      </c>
      <c r="G373" s="1973" t="s">
        <v>30</v>
      </c>
      <c r="H373" s="2024"/>
      <c r="I373" s="2028"/>
      <c r="J373" s="2032" t="s">
        <v>635</v>
      </c>
      <c r="K373" s="2106" t="s">
        <v>636</v>
      </c>
    </row>
    <row r="374" ht="82" spans="2:11">
      <c r="B374" s="1967">
        <f>B373+1</f>
        <v>45624</v>
      </c>
      <c r="C374" s="1968" t="s">
        <v>452</v>
      </c>
      <c r="D374" s="1969">
        <v>0.0208333333333333</v>
      </c>
      <c r="E374" s="1973" t="s">
        <v>14</v>
      </c>
      <c r="F374" s="1973">
        <v>3</v>
      </c>
      <c r="G374" s="1973" t="s">
        <v>32</v>
      </c>
      <c r="H374" s="2024"/>
      <c r="I374" s="2028"/>
      <c r="J374" s="2032"/>
      <c r="K374" s="2106" t="s">
        <v>622</v>
      </c>
    </row>
    <row r="375" ht="109" spans="2:11">
      <c r="B375" s="1967">
        <v>45624</v>
      </c>
      <c r="C375" s="1968" t="s">
        <v>452</v>
      </c>
      <c r="D375" s="1969">
        <v>0.770833333333333</v>
      </c>
      <c r="E375" s="1973" t="s">
        <v>12</v>
      </c>
      <c r="F375" s="1973">
        <v>3</v>
      </c>
      <c r="G375" s="1973" t="s">
        <v>637</v>
      </c>
      <c r="H375" s="2024"/>
      <c r="I375" s="2028"/>
      <c r="J375" s="2028">
        <v>0.004</v>
      </c>
      <c r="K375" s="2106" t="s">
        <v>638</v>
      </c>
    </row>
    <row r="376" ht="109" spans="2:11">
      <c r="B376" s="1967">
        <f>B377</f>
        <v>45625</v>
      </c>
      <c r="C376" s="1968" t="s">
        <v>452</v>
      </c>
      <c r="D376" s="1969">
        <v>0.5625</v>
      </c>
      <c r="E376" s="1973" t="s">
        <v>254</v>
      </c>
      <c r="F376" s="1973">
        <v>2</v>
      </c>
      <c r="G376" s="1973" t="s">
        <v>639</v>
      </c>
      <c r="H376" s="2024"/>
      <c r="I376" s="2028"/>
      <c r="J376" s="2028">
        <v>0.007</v>
      </c>
      <c r="K376" s="2106" t="s">
        <v>640</v>
      </c>
    </row>
    <row r="377" ht="109" spans="2:11">
      <c r="B377" s="1967">
        <f>B375+1</f>
        <v>45625</v>
      </c>
      <c r="C377" s="1968" t="s">
        <v>452</v>
      </c>
      <c r="D377" s="1969">
        <v>0.645833333333333</v>
      </c>
      <c r="E377" s="1973" t="s">
        <v>12</v>
      </c>
      <c r="F377" s="1973">
        <v>3</v>
      </c>
      <c r="G377" s="1973" t="s">
        <v>641</v>
      </c>
      <c r="H377" s="2024"/>
      <c r="I377" s="2028"/>
      <c r="J377" s="2028">
        <v>0.02</v>
      </c>
      <c r="K377" s="2106" t="s">
        <v>642</v>
      </c>
    </row>
    <row r="378" ht="150" spans="2:11">
      <c r="B378" s="1967">
        <f>B376+1</f>
        <v>45626</v>
      </c>
      <c r="C378" s="1968" t="s">
        <v>452</v>
      </c>
      <c r="D378" s="1969">
        <v>0.291666666666667</v>
      </c>
      <c r="E378" s="1973" t="s">
        <v>53</v>
      </c>
      <c r="F378" s="1973">
        <v>3</v>
      </c>
      <c r="G378" s="1973" t="s">
        <v>643</v>
      </c>
      <c r="H378" s="2024"/>
      <c r="I378" s="2028"/>
      <c r="J378" s="2032">
        <v>50.1</v>
      </c>
      <c r="K378" s="2106" t="s">
        <v>644</v>
      </c>
    </row>
    <row r="379" ht="28" spans="2:11">
      <c r="B379" s="2020">
        <v>45644</v>
      </c>
      <c r="C379" s="2021" t="s">
        <v>329</v>
      </c>
      <c r="D379" s="2022">
        <v>0.979166666666667</v>
      </c>
      <c r="E379" s="2026" t="s">
        <v>14</v>
      </c>
      <c r="F379" s="2026">
        <v>3</v>
      </c>
      <c r="G379" s="2026" t="s">
        <v>113</v>
      </c>
      <c r="H379" s="2028"/>
      <c r="I379" s="2028">
        <v>0.0446</v>
      </c>
      <c r="J379" s="2028">
        <f>I379+0.16%</f>
        <v>0.0462</v>
      </c>
      <c r="K379" s="2106" t="s">
        <v>370</v>
      </c>
    </row>
    <row r="380" spans="3:11">
      <c r="C380" t="s">
        <v>645</v>
      </c>
      <c r="H380"/>
      <c r="J380" s="1958"/>
      <c r="K380" s="2011"/>
    </row>
    <row r="381" ht="164" spans="1:11">
      <c r="A381" s="1957" t="s">
        <v>0</v>
      </c>
      <c r="B381" s="2035">
        <v>45635</v>
      </c>
      <c r="C381" s="2036" t="s">
        <v>646</v>
      </c>
      <c r="D381" s="2037">
        <v>0.222222222222222</v>
      </c>
      <c r="E381" s="2036" t="s">
        <v>103</v>
      </c>
      <c r="F381" s="2036">
        <v>3</v>
      </c>
      <c r="G381" s="2036" t="s">
        <v>647</v>
      </c>
      <c r="H381" s="2024"/>
      <c r="I381" s="2028">
        <v>0.002</v>
      </c>
      <c r="J381" s="2028">
        <v>0.002</v>
      </c>
      <c r="K381" s="2106" t="s">
        <v>648</v>
      </c>
    </row>
    <row r="382" ht="164" spans="2:11">
      <c r="B382" s="2035">
        <v>45636</v>
      </c>
      <c r="C382" s="2036" t="s">
        <v>168</v>
      </c>
      <c r="D382" s="2037">
        <v>0.375</v>
      </c>
      <c r="E382" s="2036" t="s">
        <v>345</v>
      </c>
      <c r="F382" s="2036">
        <v>3</v>
      </c>
      <c r="G382" s="2036" t="s">
        <v>649</v>
      </c>
      <c r="H382" s="2024"/>
      <c r="I382" s="2028">
        <v>0.0435</v>
      </c>
      <c r="J382" s="2028">
        <v>0.0435</v>
      </c>
      <c r="K382" s="2106" t="s">
        <v>650</v>
      </c>
    </row>
    <row r="383" ht="136" spans="2:11">
      <c r="B383" s="2035">
        <v>45636</v>
      </c>
      <c r="C383" s="2036" t="s">
        <v>168</v>
      </c>
      <c r="D383" s="2037">
        <v>0.520833333333333</v>
      </c>
      <c r="E383" s="2036" t="s">
        <v>12</v>
      </c>
      <c r="F383" s="2036">
        <v>3</v>
      </c>
      <c r="G383" s="2036" t="s">
        <v>651</v>
      </c>
      <c r="H383" s="2024"/>
      <c r="I383" s="2028">
        <v>-0.002</v>
      </c>
      <c r="J383" s="2028">
        <v>0.004</v>
      </c>
      <c r="K383" s="2106" t="s">
        <v>652</v>
      </c>
    </row>
    <row r="384" ht="164" spans="2:11">
      <c r="B384" s="2035">
        <v>45637</v>
      </c>
      <c r="C384" s="2036" t="s">
        <v>171</v>
      </c>
      <c r="D384" s="2037">
        <v>0.791666666666667</v>
      </c>
      <c r="E384" s="2036" t="s">
        <v>14</v>
      </c>
      <c r="F384" s="2036">
        <v>3</v>
      </c>
      <c r="G384" s="2036" t="s">
        <v>653</v>
      </c>
      <c r="H384" s="2024"/>
      <c r="I384" s="2028">
        <v>0.003</v>
      </c>
      <c r="J384" s="2028">
        <v>0.003</v>
      </c>
      <c r="K384" s="2106" t="s">
        <v>654</v>
      </c>
    </row>
    <row r="385" ht="150" spans="2:11">
      <c r="B385" s="2035">
        <v>45637</v>
      </c>
      <c r="C385" s="2036" t="s">
        <v>171</v>
      </c>
      <c r="D385" s="2037">
        <v>0.791666666666667</v>
      </c>
      <c r="E385" s="2036" t="s">
        <v>14</v>
      </c>
      <c r="F385" s="2036">
        <v>3</v>
      </c>
      <c r="G385" s="2036" t="s">
        <v>655</v>
      </c>
      <c r="H385" s="2024"/>
      <c r="I385" s="2028">
        <v>0.002</v>
      </c>
      <c r="J385" s="2028">
        <v>0.002</v>
      </c>
      <c r="K385" s="2106" t="s">
        <v>656</v>
      </c>
    </row>
    <row r="386" ht="150" spans="2:11">
      <c r="B386" s="2035">
        <v>45637</v>
      </c>
      <c r="C386" s="2036" t="s">
        <v>171</v>
      </c>
      <c r="D386" s="2037">
        <v>0.791666666666667</v>
      </c>
      <c r="E386" s="2036" t="s">
        <v>14</v>
      </c>
      <c r="F386" s="2036">
        <v>3</v>
      </c>
      <c r="G386" s="2036" t="s">
        <v>657</v>
      </c>
      <c r="H386" s="2024"/>
      <c r="I386" s="2028">
        <v>0.027</v>
      </c>
      <c r="J386" s="2028">
        <v>0.026</v>
      </c>
      <c r="K386" s="2106" t="s">
        <v>656</v>
      </c>
    </row>
    <row r="387" ht="136" spans="2:11">
      <c r="B387" s="2035">
        <v>45637</v>
      </c>
      <c r="C387" s="2036" t="s">
        <v>171</v>
      </c>
      <c r="D387" s="2037">
        <v>0.84375</v>
      </c>
      <c r="E387" s="2036" t="s">
        <v>14</v>
      </c>
      <c r="F387" s="2036">
        <v>3</v>
      </c>
      <c r="G387" s="2036" t="s">
        <v>77</v>
      </c>
      <c r="H387" s="2024"/>
      <c r="I387" s="2028">
        <v>0.0325</v>
      </c>
      <c r="J387" s="2028">
        <v>0.0375</v>
      </c>
      <c r="K387" s="2106" t="s">
        <v>658</v>
      </c>
    </row>
    <row r="388" ht="164" spans="2:11">
      <c r="B388" s="2035">
        <v>45637</v>
      </c>
      <c r="C388" s="2036" t="s">
        <v>171</v>
      </c>
      <c r="D388" s="2037">
        <v>0.875</v>
      </c>
      <c r="E388" s="2036" t="s">
        <v>14</v>
      </c>
      <c r="F388" s="2036">
        <v>3</v>
      </c>
      <c r="G388" s="2036" t="s">
        <v>30</v>
      </c>
      <c r="H388" s="2024"/>
      <c r="I388" s="2032"/>
      <c r="J388" s="2114" t="s">
        <v>659</v>
      </c>
      <c r="K388" s="2106" t="s">
        <v>660</v>
      </c>
    </row>
    <row r="389" ht="177" spans="2:11">
      <c r="B389" s="2035">
        <v>45637</v>
      </c>
      <c r="C389" s="2036" t="s">
        <v>171</v>
      </c>
      <c r="D389" s="2037">
        <v>0.979166666666667</v>
      </c>
      <c r="E389" s="2036" t="s">
        <v>14</v>
      </c>
      <c r="F389" s="2036">
        <v>3</v>
      </c>
      <c r="G389" s="2036" t="s">
        <v>43</v>
      </c>
      <c r="H389" s="2024"/>
      <c r="I389" s="2032"/>
      <c r="J389" s="2038">
        <v>0.04347</v>
      </c>
      <c r="K389" s="2106" t="s">
        <v>661</v>
      </c>
    </row>
    <row r="390" ht="136" spans="2:11">
      <c r="B390" s="2035">
        <v>45638</v>
      </c>
      <c r="C390" s="2036" t="s">
        <v>182</v>
      </c>
      <c r="D390" s="2037">
        <v>0.583333333333333</v>
      </c>
      <c r="E390" s="2036" t="s">
        <v>254</v>
      </c>
      <c r="F390" s="2036">
        <v>3</v>
      </c>
      <c r="G390" s="2036" t="s">
        <v>662</v>
      </c>
      <c r="H390" s="2024"/>
      <c r="I390" s="2028">
        <v>0.0075</v>
      </c>
      <c r="J390" s="2028">
        <v>0.01</v>
      </c>
      <c r="K390" s="2106" t="s">
        <v>663</v>
      </c>
    </row>
    <row r="391" ht="191" spans="2:11">
      <c r="B391" s="2035">
        <v>45638</v>
      </c>
      <c r="C391" s="2036" t="s">
        <v>182</v>
      </c>
      <c r="D391" s="2037">
        <v>0.78125</v>
      </c>
      <c r="E391" s="2036" t="s">
        <v>12</v>
      </c>
      <c r="F391" s="2036">
        <v>3</v>
      </c>
      <c r="G391" s="2036" t="s">
        <v>664</v>
      </c>
      <c r="H391" s="2024"/>
      <c r="I391" s="2032"/>
      <c r="J391" s="2028">
        <v>0.0325</v>
      </c>
      <c r="K391" s="2106" t="s">
        <v>665</v>
      </c>
    </row>
    <row r="392" ht="191" spans="2:11">
      <c r="B392" s="2035">
        <v>45638</v>
      </c>
      <c r="C392" s="2036" t="s">
        <v>182</v>
      </c>
      <c r="D392" s="2037">
        <v>0.78125</v>
      </c>
      <c r="E392" s="2036" t="s">
        <v>12</v>
      </c>
      <c r="F392" s="2036">
        <v>3</v>
      </c>
      <c r="G392" s="2036" t="s">
        <v>666</v>
      </c>
      <c r="H392" s="2024"/>
      <c r="I392" s="2028">
        <v>0.0315</v>
      </c>
      <c r="J392" s="2028">
        <v>0.034</v>
      </c>
      <c r="K392" s="2106" t="s">
        <v>665</v>
      </c>
    </row>
    <row r="393" ht="123" spans="2:11">
      <c r="B393" s="2035">
        <v>45638</v>
      </c>
      <c r="C393" s="2036" t="s">
        <v>182</v>
      </c>
      <c r="D393" s="2037">
        <v>0.791666666666667</v>
      </c>
      <c r="E393" s="2036" t="s">
        <v>14</v>
      </c>
      <c r="F393" s="2036">
        <v>3</v>
      </c>
      <c r="G393" s="2036" t="s">
        <v>25</v>
      </c>
      <c r="H393" s="2024"/>
      <c r="I393" s="2028" t="s">
        <v>408</v>
      </c>
      <c r="J393" s="2028" t="s">
        <v>364</v>
      </c>
      <c r="K393" s="2106" t="s">
        <v>667</v>
      </c>
    </row>
    <row r="394" ht="177" spans="2:11">
      <c r="B394" s="2035">
        <v>45638</v>
      </c>
      <c r="C394" s="2036" t="s">
        <v>182</v>
      </c>
      <c r="D394" s="2037">
        <v>0.791666666666667</v>
      </c>
      <c r="E394" s="2036" t="s">
        <v>14</v>
      </c>
      <c r="F394" s="2036">
        <v>3</v>
      </c>
      <c r="G394" s="2036" t="s">
        <v>668</v>
      </c>
      <c r="H394" s="2024"/>
      <c r="I394" s="2028">
        <v>0.003</v>
      </c>
      <c r="J394" s="2028">
        <v>0.002</v>
      </c>
      <c r="K394" s="2106" t="s">
        <v>669</v>
      </c>
    </row>
    <row r="395" ht="177" spans="2:11">
      <c r="B395" s="2035">
        <v>45638</v>
      </c>
      <c r="C395" s="2036" t="s">
        <v>182</v>
      </c>
      <c r="D395" s="2037">
        <v>0.979166666666667</v>
      </c>
      <c r="E395" s="2036" t="s">
        <v>14</v>
      </c>
      <c r="F395" s="2036">
        <v>3</v>
      </c>
      <c r="G395" s="2036" t="s">
        <v>670</v>
      </c>
      <c r="H395" s="2024"/>
      <c r="I395" s="2028"/>
      <c r="J395" s="2038">
        <v>0.04608</v>
      </c>
      <c r="K395" s="2106" t="s">
        <v>671</v>
      </c>
    </row>
    <row r="396" ht="136" spans="2:11">
      <c r="B396" s="2035">
        <v>45639</v>
      </c>
      <c r="C396" s="2036" t="s">
        <v>217</v>
      </c>
      <c r="D396" s="2037">
        <v>0.520833333333333</v>
      </c>
      <c r="E396" s="2036" t="s">
        <v>44</v>
      </c>
      <c r="F396" s="2036">
        <v>3</v>
      </c>
      <c r="G396" s="2036" t="s">
        <v>672</v>
      </c>
      <c r="H396" s="2024"/>
      <c r="I396" s="2028">
        <v>0.001</v>
      </c>
      <c r="J396" s="2028">
        <v>-0.001</v>
      </c>
      <c r="K396" s="2106" t="s">
        <v>673</v>
      </c>
    </row>
    <row r="397" ht="28" spans="2:11">
      <c r="B397" s="2035">
        <v>45645</v>
      </c>
      <c r="C397" s="2036" t="s">
        <v>182</v>
      </c>
      <c r="D397" s="2037">
        <v>0.0208333333333333</v>
      </c>
      <c r="E397" s="2026" t="s">
        <v>14</v>
      </c>
      <c r="F397" s="2026">
        <v>3</v>
      </c>
      <c r="G397" s="2026" t="s">
        <v>113</v>
      </c>
      <c r="H397" s="2028"/>
      <c r="I397" s="2028">
        <v>0.0446</v>
      </c>
      <c r="J397" s="2028"/>
      <c r="K397" s="2106" t="s">
        <v>370</v>
      </c>
    </row>
    <row r="398" ht="28" spans="2:11">
      <c r="B398" s="2020">
        <v>45644</v>
      </c>
      <c r="C398" s="2021" t="s">
        <v>329</v>
      </c>
      <c r="D398" s="2022">
        <v>0.979166666666667</v>
      </c>
      <c r="E398" s="2026" t="s">
        <v>14</v>
      </c>
      <c r="F398" s="2026">
        <v>3</v>
      </c>
      <c r="G398" s="2026" t="s">
        <v>113</v>
      </c>
      <c r="H398" s="2028"/>
      <c r="I398" s="2028">
        <v>0.0446</v>
      </c>
      <c r="J398" s="2028">
        <v>0.0462</v>
      </c>
      <c r="K398" s="2106" t="s">
        <v>370</v>
      </c>
    </row>
    <row r="399" spans="3:11">
      <c r="C399" t="s">
        <v>674</v>
      </c>
      <c r="H399"/>
      <c r="J399" s="1958"/>
      <c r="K399" s="2011"/>
    </row>
    <row r="400" ht="164" spans="1:11">
      <c r="A400" s="1957" t="s">
        <v>0</v>
      </c>
      <c r="B400" s="1967">
        <v>45642</v>
      </c>
      <c r="C400" s="1968" t="s">
        <v>372</v>
      </c>
      <c r="D400" s="1969">
        <v>0.84375</v>
      </c>
      <c r="E400" s="1973" t="s">
        <v>14</v>
      </c>
      <c r="F400" s="1973">
        <v>3</v>
      </c>
      <c r="G400" s="1973" t="s">
        <v>675</v>
      </c>
      <c r="H400" s="2024"/>
      <c r="I400" s="2032">
        <v>49.4</v>
      </c>
      <c r="J400" s="2032">
        <v>49.7</v>
      </c>
      <c r="K400" s="2106" t="s">
        <v>676</v>
      </c>
    </row>
    <row r="401" ht="123" spans="2:11">
      <c r="B401" s="1967">
        <v>45642</v>
      </c>
      <c r="C401" s="1968" t="s">
        <v>372</v>
      </c>
      <c r="D401" s="1969">
        <v>0.84375</v>
      </c>
      <c r="E401" s="1973" t="s">
        <v>14</v>
      </c>
      <c r="F401" s="1973">
        <v>3</v>
      </c>
      <c r="G401" s="1973" t="s">
        <v>677</v>
      </c>
      <c r="H401" s="2024"/>
      <c r="I401" s="2032">
        <v>55.7</v>
      </c>
      <c r="J401" s="2032">
        <v>56.1</v>
      </c>
      <c r="K401" s="2106" t="s">
        <v>678</v>
      </c>
    </row>
    <row r="402" ht="136" spans="2:11">
      <c r="B402" s="1967">
        <v>45643</v>
      </c>
      <c r="C402" s="1968" t="s">
        <v>315</v>
      </c>
      <c r="D402" s="1969">
        <v>0.791666666666667</v>
      </c>
      <c r="E402" s="1973" t="s">
        <v>76</v>
      </c>
      <c r="F402" s="1973">
        <v>2</v>
      </c>
      <c r="G402" s="1973" t="s">
        <v>679</v>
      </c>
      <c r="H402" s="2024"/>
      <c r="I402" s="2028"/>
      <c r="J402" s="2028">
        <v>0.017</v>
      </c>
      <c r="K402" s="2106" t="s">
        <v>680</v>
      </c>
    </row>
    <row r="403" ht="136" spans="2:11">
      <c r="B403" s="1967">
        <v>45643</v>
      </c>
      <c r="C403" s="1968" t="s">
        <v>315</v>
      </c>
      <c r="D403" s="1969">
        <v>0.791666666666667</v>
      </c>
      <c r="E403" s="1973" t="s">
        <v>76</v>
      </c>
      <c r="F403" s="1973">
        <v>2</v>
      </c>
      <c r="G403" s="1973" t="s">
        <v>681</v>
      </c>
      <c r="H403" s="2024"/>
      <c r="I403" s="2028">
        <v>0.001</v>
      </c>
      <c r="J403" s="2028">
        <v>0.004</v>
      </c>
      <c r="K403" s="2106" t="s">
        <v>680</v>
      </c>
    </row>
    <row r="404" ht="123" spans="2:11">
      <c r="B404" s="1967">
        <v>45643</v>
      </c>
      <c r="C404" s="1968" t="s">
        <v>315</v>
      </c>
      <c r="D404" s="1969">
        <v>0.791666666666667</v>
      </c>
      <c r="E404" s="1973" t="s">
        <v>14</v>
      </c>
      <c r="F404" s="1973">
        <v>3</v>
      </c>
      <c r="G404" s="1973" t="s">
        <v>682</v>
      </c>
      <c r="H404" s="2024"/>
      <c r="I404" s="2028">
        <v>0.004</v>
      </c>
      <c r="J404" s="2028">
        <v>0.001</v>
      </c>
      <c r="K404" s="2106" t="s">
        <v>683</v>
      </c>
    </row>
    <row r="405" ht="96" spans="2:11">
      <c r="B405" s="1967">
        <v>45643</v>
      </c>
      <c r="C405" s="1968" t="s">
        <v>315</v>
      </c>
      <c r="D405" s="1969">
        <v>0.791666666666667</v>
      </c>
      <c r="E405" s="1973" t="s">
        <v>14</v>
      </c>
      <c r="F405" s="1973">
        <v>3</v>
      </c>
      <c r="G405" s="1973" t="s">
        <v>684</v>
      </c>
      <c r="H405" s="2024"/>
      <c r="I405" s="2028">
        <v>0.006</v>
      </c>
      <c r="J405" s="2028">
        <v>0.004</v>
      </c>
      <c r="K405" s="2106" t="s">
        <v>685</v>
      </c>
    </row>
    <row r="406" ht="109" spans="2:11">
      <c r="B406" s="1967">
        <v>45644</v>
      </c>
      <c r="C406" s="1968" t="s">
        <v>320</v>
      </c>
      <c r="D406" s="1969">
        <v>0.520833333333333</v>
      </c>
      <c r="E406" s="1973" t="s">
        <v>44</v>
      </c>
      <c r="F406" s="1973">
        <v>3</v>
      </c>
      <c r="G406" s="1973" t="s">
        <v>686</v>
      </c>
      <c r="H406" s="2024"/>
      <c r="I406" s="2028">
        <v>0.026</v>
      </c>
      <c r="J406" s="2028">
        <v>0.023</v>
      </c>
      <c r="K406" s="2106" t="s">
        <v>687</v>
      </c>
    </row>
    <row r="407" ht="123" spans="2:11">
      <c r="B407" s="1967">
        <v>45644</v>
      </c>
      <c r="C407" s="1968" t="s">
        <v>320</v>
      </c>
      <c r="D407" s="1969">
        <v>0.645833333333333</v>
      </c>
      <c r="E407" s="1973" t="s">
        <v>12</v>
      </c>
      <c r="F407" s="1973">
        <v>3</v>
      </c>
      <c r="G407" s="1973" t="s">
        <v>688</v>
      </c>
      <c r="H407" s="2024"/>
      <c r="I407" s="2028">
        <v>0.023</v>
      </c>
      <c r="J407" s="2028">
        <v>0.023</v>
      </c>
      <c r="K407" s="2106" t="s">
        <v>689</v>
      </c>
    </row>
    <row r="408" ht="136" spans="2:11">
      <c r="B408" s="1967">
        <v>45644</v>
      </c>
      <c r="C408" s="1968" t="s">
        <v>320</v>
      </c>
      <c r="D408" s="1969">
        <v>0.875</v>
      </c>
      <c r="E408" s="1973" t="s">
        <v>14</v>
      </c>
      <c r="F408" s="1973">
        <v>3</v>
      </c>
      <c r="G408" s="1973" t="s">
        <v>30</v>
      </c>
      <c r="H408" s="2024"/>
      <c r="I408" s="2028"/>
      <c r="J408" s="2111" t="s">
        <v>690</v>
      </c>
      <c r="K408" s="2106" t="s">
        <v>691</v>
      </c>
    </row>
    <row r="409" ht="136" spans="2:11">
      <c r="B409" s="1967">
        <v>45645</v>
      </c>
      <c r="C409" s="1968" t="s">
        <v>329</v>
      </c>
      <c r="D409" s="1969">
        <v>0.0208333333333333</v>
      </c>
      <c r="E409" s="1973" t="s">
        <v>14</v>
      </c>
      <c r="F409" s="1973">
        <v>3</v>
      </c>
      <c r="G409" s="1973" t="s">
        <v>111</v>
      </c>
      <c r="H409" s="2024"/>
      <c r="I409" s="2028"/>
      <c r="J409" s="2028"/>
      <c r="K409" s="2106" t="s">
        <v>692</v>
      </c>
    </row>
    <row r="410" ht="136" spans="2:11">
      <c r="B410" s="1967">
        <v>45645</v>
      </c>
      <c r="C410" s="1968" t="s">
        <v>329</v>
      </c>
      <c r="D410" s="1969">
        <v>0.0208333333333333</v>
      </c>
      <c r="E410" s="1973" t="s">
        <v>14</v>
      </c>
      <c r="F410" s="1973">
        <v>3</v>
      </c>
      <c r="G410" s="1973" t="s">
        <v>327</v>
      </c>
      <c r="H410" s="2024"/>
      <c r="I410" s="2028"/>
      <c r="J410" s="2028"/>
      <c r="K410" s="2106" t="s">
        <v>692</v>
      </c>
    </row>
    <row r="411" ht="136" spans="2:11">
      <c r="B411" s="1967">
        <v>45645</v>
      </c>
      <c r="C411" s="1968" t="s">
        <v>329</v>
      </c>
      <c r="D411" s="1969">
        <v>0.0208333333333333</v>
      </c>
      <c r="E411" s="1973" t="s">
        <v>14</v>
      </c>
      <c r="F411" s="1973">
        <v>3</v>
      </c>
      <c r="G411" s="1973" t="s">
        <v>113</v>
      </c>
      <c r="H411" s="2024"/>
      <c r="I411" s="2028">
        <v>0.0438</v>
      </c>
      <c r="J411" s="2028">
        <v>0.0462</v>
      </c>
      <c r="K411" s="2106" t="s">
        <v>692</v>
      </c>
    </row>
    <row r="412" ht="136" spans="2:11">
      <c r="B412" s="1967">
        <v>45645</v>
      </c>
      <c r="C412" s="1968" t="s">
        <v>329</v>
      </c>
      <c r="D412" s="1969">
        <v>0.0416666666666667</v>
      </c>
      <c r="E412" s="1973" t="s">
        <v>14</v>
      </c>
      <c r="F412" s="1973">
        <v>3</v>
      </c>
      <c r="G412" s="1973" t="s">
        <v>115</v>
      </c>
      <c r="H412" s="2024"/>
      <c r="I412" s="2028"/>
      <c r="J412" s="2028"/>
      <c r="K412" s="2106" t="s">
        <v>692</v>
      </c>
    </row>
    <row r="413" ht="82" spans="2:11">
      <c r="B413" s="1967">
        <v>45645</v>
      </c>
      <c r="C413" s="1968" t="s">
        <v>329</v>
      </c>
      <c r="D413" s="1969">
        <v>0.354166666666667</v>
      </c>
      <c r="E413" s="1973" t="s">
        <v>103</v>
      </c>
      <c r="F413" s="1973">
        <v>3</v>
      </c>
      <c r="G413" s="1973" t="s">
        <v>104</v>
      </c>
      <c r="H413" s="2024"/>
      <c r="I413" s="2028">
        <v>0.0025</v>
      </c>
      <c r="J413" s="2028">
        <v>0.0025</v>
      </c>
      <c r="K413" s="2106" t="s">
        <v>693</v>
      </c>
    </row>
    <row r="414" ht="68" spans="2:11">
      <c r="B414" s="1967">
        <v>45645</v>
      </c>
      <c r="C414" s="1968" t="s">
        <v>329</v>
      </c>
      <c r="D414" s="1969">
        <v>0.729166666666667</v>
      </c>
      <c r="E414" s="1973" t="s">
        <v>44</v>
      </c>
      <c r="F414" s="1973">
        <v>3</v>
      </c>
      <c r="G414" s="1973" t="s">
        <v>694</v>
      </c>
      <c r="H414" s="2024"/>
      <c r="I414" s="2028">
        <v>0.0475</v>
      </c>
      <c r="J414" s="2028">
        <v>0.0475</v>
      </c>
      <c r="K414" s="2106" t="s">
        <v>695</v>
      </c>
    </row>
    <row r="415" ht="109" spans="2:11">
      <c r="B415" s="1967">
        <v>45645</v>
      </c>
      <c r="C415" s="1968" t="s">
        <v>329</v>
      </c>
      <c r="D415" s="1969">
        <v>0.791666666666667</v>
      </c>
      <c r="E415" s="1973" t="s">
        <v>14</v>
      </c>
      <c r="F415" s="1973">
        <v>3</v>
      </c>
      <c r="G415" s="1973" t="s">
        <v>696</v>
      </c>
      <c r="H415" s="2024"/>
      <c r="I415" s="2028">
        <v>0.028</v>
      </c>
      <c r="J415" s="2028">
        <v>0.028</v>
      </c>
      <c r="K415" s="2106" t="s">
        <v>697</v>
      </c>
    </row>
    <row r="416" ht="96" spans="2:11">
      <c r="B416" s="1967">
        <v>45645</v>
      </c>
      <c r="C416" s="1968" t="s">
        <v>329</v>
      </c>
      <c r="D416" s="1969">
        <v>0.791666666666667</v>
      </c>
      <c r="E416" s="1973" t="s">
        <v>14</v>
      </c>
      <c r="F416" s="1973">
        <v>3</v>
      </c>
      <c r="G416" s="1973" t="s">
        <v>698</v>
      </c>
      <c r="H416" s="2024"/>
      <c r="I416" s="2028" t="s">
        <v>699</v>
      </c>
      <c r="J416" s="2028" t="s">
        <v>700</v>
      </c>
      <c r="K416" s="2106" t="s">
        <v>701</v>
      </c>
    </row>
    <row r="417" ht="136" spans="2:11">
      <c r="B417" s="1967">
        <v>45645</v>
      </c>
      <c r="C417" s="1968" t="s">
        <v>329</v>
      </c>
      <c r="D417" s="1969">
        <v>0.791666666666667</v>
      </c>
      <c r="E417" s="1973" t="s">
        <v>14</v>
      </c>
      <c r="F417" s="1973">
        <v>3</v>
      </c>
      <c r="G417" s="1973" t="s">
        <v>702</v>
      </c>
      <c r="H417" s="2024"/>
      <c r="I417" s="2032">
        <v>2.5</v>
      </c>
      <c r="J417" s="2032">
        <v>-5.5</v>
      </c>
      <c r="K417" s="2106" t="s">
        <v>703</v>
      </c>
    </row>
    <row r="418" ht="109" spans="2:11">
      <c r="B418" s="1967">
        <v>45645</v>
      </c>
      <c r="C418" s="1968" t="s">
        <v>329</v>
      </c>
      <c r="D418" s="1969">
        <v>0.854166666666667</v>
      </c>
      <c r="E418" s="1973" t="s">
        <v>14</v>
      </c>
      <c r="F418" s="1973">
        <v>3</v>
      </c>
      <c r="G418" s="1973" t="s">
        <v>704</v>
      </c>
      <c r="H418" s="2024"/>
      <c r="I418" s="2032" t="s">
        <v>65</v>
      </c>
      <c r="J418" s="2032" t="s">
        <v>338</v>
      </c>
      <c r="K418" s="2106" t="s">
        <v>705</v>
      </c>
    </row>
    <row r="419" ht="123" spans="2:11">
      <c r="B419" s="1967">
        <v>45646</v>
      </c>
      <c r="C419" s="1968" t="s">
        <v>339</v>
      </c>
      <c r="D419" s="1969">
        <v>0.791666666666667</v>
      </c>
      <c r="E419" s="1973" t="s">
        <v>14</v>
      </c>
      <c r="F419" s="1973">
        <v>3</v>
      </c>
      <c r="G419" s="1973" t="s">
        <v>706</v>
      </c>
      <c r="H419" s="2024"/>
      <c r="I419" s="2028">
        <v>0.002</v>
      </c>
      <c r="J419" s="2028">
        <v>0.003</v>
      </c>
      <c r="K419" s="2106" t="s">
        <v>707</v>
      </c>
    </row>
    <row r="420" ht="96" spans="2:11">
      <c r="B420" s="1967">
        <v>45646</v>
      </c>
      <c r="C420" s="1968" t="s">
        <v>339</v>
      </c>
      <c r="D420" s="1969">
        <v>0.791666666666667</v>
      </c>
      <c r="E420" s="1973" t="s">
        <v>14</v>
      </c>
      <c r="F420" s="1973">
        <v>3</v>
      </c>
      <c r="G420" s="1973" t="s">
        <v>708</v>
      </c>
      <c r="H420" s="2024"/>
      <c r="I420" s="2028"/>
      <c r="J420" s="2028">
        <v>0.028</v>
      </c>
      <c r="K420" s="2106" t="s">
        <v>709</v>
      </c>
    </row>
    <row r="421" ht="55" spans="2:11">
      <c r="B421" s="1967">
        <v>45687</v>
      </c>
      <c r="C421" s="1968" t="s">
        <v>329</v>
      </c>
      <c r="D421" s="1969">
        <v>0.0208333333333333</v>
      </c>
      <c r="E421" s="1973" t="s">
        <v>14</v>
      </c>
      <c r="F421" s="1973">
        <v>3</v>
      </c>
      <c r="G421" s="1973" t="s">
        <v>113</v>
      </c>
      <c r="H421" s="2024"/>
      <c r="I421" s="2028">
        <v>0.0433</v>
      </c>
      <c r="J421" s="2028">
        <v>0.0462</v>
      </c>
      <c r="K421" s="2106" t="s">
        <v>710</v>
      </c>
    </row>
    <row r="422" spans="3:11">
      <c r="C422" t="s">
        <v>674</v>
      </c>
      <c r="H422"/>
      <c r="J422" s="1958"/>
      <c r="K422" s="2011"/>
    </row>
    <row r="423" ht="109" spans="1:11">
      <c r="A423" s="1957" t="s">
        <v>0</v>
      </c>
      <c r="B423" s="1967">
        <v>45649</v>
      </c>
      <c r="C423" s="1968" t="s">
        <v>452</v>
      </c>
      <c r="D423" s="1969">
        <v>0.520833333333333</v>
      </c>
      <c r="E423" s="1973" t="s">
        <v>44</v>
      </c>
      <c r="F423" s="1973">
        <v>3</v>
      </c>
      <c r="G423" s="1973" t="s">
        <v>711</v>
      </c>
      <c r="H423" s="2024"/>
      <c r="I423" s="2028">
        <v>0.001</v>
      </c>
      <c r="J423" s="2028">
        <v>0.005</v>
      </c>
      <c r="K423" s="2106" t="s">
        <v>712</v>
      </c>
    </row>
    <row r="424" ht="109" spans="2:11">
      <c r="B424" s="1967">
        <v>45649</v>
      </c>
      <c r="C424" s="1968" t="s">
        <v>452</v>
      </c>
      <c r="D424" s="1969">
        <v>0.520833333333333</v>
      </c>
      <c r="E424" s="1973" t="s">
        <v>44</v>
      </c>
      <c r="F424" s="1973">
        <v>3</v>
      </c>
      <c r="G424" s="1973" t="s">
        <v>713</v>
      </c>
      <c r="H424" s="2024"/>
      <c r="I424" s="2028">
        <v>0.01</v>
      </c>
      <c r="J424" s="2028">
        <v>0.007</v>
      </c>
      <c r="K424" s="2106" t="s">
        <v>712</v>
      </c>
    </row>
    <row r="425" ht="109" spans="2:11">
      <c r="B425" s="1967">
        <v>45649</v>
      </c>
      <c r="C425" s="1968" t="s">
        <v>452</v>
      </c>
      <c r="D425" s="1969">
        <v>0.854166666666667</v>
      </c>
      <c r="E425" s="1973" t="s">
        <v>14</v>
      </c>
      <c r="F425" s="1973">
        <v>3</v>
      </c>
      <c r="G425" s="1973" t="s">
        <v>714</v>
      </c>
      <c r="H425" s="2024"/>
      <c r="I425" s="2032">
        <v>113</v>
      </c>
      <c r="J425" s="2032">
        <v>111.7</v>
      </c>
      <c r="K425" s="2106" t="s">
        <v>715</v>
      </c>
    </row>
    <row r="426" spans="2:11">
      <c r="B426" s="1967">
        <v>45650</v>
      </c>
      <c r="C426" s="1968" t="s">
        <v>452</v>
      </c>
      <c r="D426" s="1969">
        <v>0.229166666666667</v>
      </c>
      <c r="E426" s="1973" t="s">
        <v>716</v>
      </c>
      <c r="F426" s="1973">
        <v>3</v>
      </c>
      <c r="G426" s="1973" t="s">
        <v>717</v>
      </c>
      <c r="H426" s="2024"/>
      <c r="I426" s="2028"/>
      <c r="J426" s="2032"/>
      <c r="K426" s="2005"/>
    </row>
    <row r="427" ht="96" spans="2:11">
      <c r="B427" s="1967">
        <f>B426</f>
        <v>45650</v>
      </c>
      <c r="C427" s="1968" t="s">
        <v>452</v>
      </c>
      <c r="D427" s="1969">
        <v>0.791666666666667</v>
      </c>
      <c r="E427" s="1973" t="s">
        <v>14</v>
      </c>
      <c r="F427" s="1973">
        <v>3</v>
      </c>
      <c r="G427" s="1973" t="s">
        <v>718</v>
      </c>
      <c r="H427" s="2024"/>
      <c r="I427" s="2028">
        <v>-0.004</v>
      </c>
      <c r="J427" s="2028">
        <v>0.002</v>
      </c>
      <c r="K427" s="2106" t="s">
        <v>719</v>
      </c>
    </row>
    <row r="428" ht="123" spans="2:11">
      <c r="B428" s="1967">
        <f>B427</f>
        <v>45650</v>
      </c>
      <c r="C428" s="1968" t="s">
        <v>452</v>
      </c>
      <c r="D428" s="1969">
        <v>0.854166666666667</v>
      </c>
      <c r="E428" s="1973" t="s">
        <v>14</v>
      </c>
      <c r="F428" s="1973">
        <v>3</v>
      </c>
      <c r="G428" s="1973" t="s">
        <v>720</v>
      </c>
      <c r="H428" s="2024"/>
      <c r="I428" s="2028" t="s">
        <v>721</v>
      </c>
      <c r="J428" s="2028" t="s">
        <v>722</v>
      </c>
      <c r="K428" s="2106" t="s">
        <v>723</v>
      </c>
    </row>
    <row r="429" spans="2:11">
      <c r="B429" s="1967">
        <v>45651</v>
      </c>
      <c r="C429" s="1968" t="s">
        <v>452</v>
      </c>
      <c r="D429" s="1969">
        <v>0.229166666666667</v>
      </c>
      <c r="E429" s="1973" t="s">
        <v>716</v>
      </c>
      <c r="F429" s="1973">
        <v>3</v>
      </c>
      <c r="G429" s="1973" t="s">
        <v>724</v>
      </c>
      <c r="H429" s="2024"/>
      <c r="I429" s="2028"/>
      <c r="J429" s="2032"/>
      <c r="K429" s="2005"/>
    </row>
    <row r="430" ht="109" spans="2:11">
      <c r="B430" s="1967">
        <f>B429+1</f>
        <v>45652</v>
      </c>
      <c r="C430" s="1968" t="s">
        <v>452</v>
      </c>
      <c r="D430" s="1969">
        <v>0.791666666666667</v>
      </c>
      <c r="E430" s="1973" t="s">
        <v>14</v>
      </c>
      <c r="F430" s="1973">
        <v>3</v>
      </c>
      <c r="G430" s="1973" t="s">
        <v>725</v>
      </c>
      <c r="H430" s="2024"/>
      <c r="I430" s="2028"/>
      <c r="J430" s="2028" t="s">
        <v>564</v>
      </c>
      <c r="K430" s="2106" t="s">
        <v>726</v>
      </c>
    </row>
    <row r="431" ht="150" spans="2:11">
      <c r="B431" s="1967">
        <f>B430</f>
        <v>45652</v>
      </c>
      <c r="C431" s="1968" t="s">
        <v>452</v>
      </c>
      <c r="D431" s="1969">
        <v>0.895833333333333</v>
      </c>
      <c r="E431" s="1973" t="s">
        <v>14</v>
      </c>
      <c r="F431" s="1973">
        <v>3</v>
      </c>
      <c r="G431" s="1973" t="s">
        <v>30</v>
      </c>
      <c r="H431" s="2024"/>
      <c r="I431" s="2028"/>
      <c r="J431" s="2111" t="s">
        <v>727</v>
      </c>
      <c r="K431" s="2106" t="s">
        <v>728</v>
      </c>
    </row>
    <row r="432" ht="55" spans="2:11">
      <c r="B432" s="1967">
        <v>45687</v>
      </c>
      <c r="C432" s="1968" t="s">
        <v>329</v>
      </c>
      <c r="D432" s="1969">
        <v>0.0208333333333333</v>
      </c>
      <c r="E432" s="1973" t="s">
        <v>14</v>
      </c>
      <c r="F432" s="1973">
        <v>3</v>
      </c>
      <c r="G432" s="1973" t="s">
        <v>113</v>
      </c>
      <c r="H432" s="2024"/>
      <c r="I432" s="2028">
        <v>0.0433</v>
      </c>
      <c r="J432" s="2028">
        <v>0.0462</v>
      </c>
      <c r="K432" s="2106" t="s">
        <v>710</v>
      </c>
    </row>
    <row r="433" spans="3:11">
      <c r="C433" t="s">
        <v>729</v>
      </c>
      <c r="H433"/>
      <c r="J433" s="1958"/>
      <c r="K433" s="2011"/>
    </row>
    <row r="434" ht="123" spans="1:11">
      <c r="A434" s="1957" t="s">
        <v>0</v>
      </c>
      <c r="B434" s="1967">
        <v>45656</v>
      </c>
      <c r="C434" s="1968" t="s">
        <v>372</v>
      </c>
      <c r="D434" s="1969">
        <v>0.84375</v>
      </c>
      <c r="E434" s="1973" t="s">
        <v>14</v>
      </c>
      <c r="F434" s="2026">
        <v>3</v>
      </c>
      <c r="G434" s="1973" t="s">
        <v>730</v>
      </c>
      <c r="H434" s="2024"/>
      <c r="I434" s="2032">
        <v>42.7</v>
      </c>
      <c r="J434" s="2032">
        <v>40.2</v>
      </c>
      <c r="K434" s="2106" t="s">
        <v>731</v>
      </c>
    </row>
    <row r="435" spans="2:11">
      <c r="B435" s="1967">
        <v>45657</v>
      </c>
      <c r="C435" s="1968" t="s">
        <v>315</v>
      </c>
      <c r="D435" s="1969">
        <v>0.229166666666667</v>
      </c>
      <c r="E435" s="1973" t="s">
        <v>716</v>
      </c>
      <c r="F435" s="2026">
        <v>3</v>
      </c>
      <c r="G435" s="1973" t="s">
        <v>732</v>
      </c>
      <c r="H435" s="2024"/>
      <c r="I435" s="2032"/>
      <c r="J435" s="2032"/>
      <c r="K435" s="2005"/>
    </row>
    <row r="436" ht="150" spans="2:11">
      <c r="B436" s="1967">
        <v>45657</v>
      </c>
      <c r="C436" s="1968" t="s">
        <v>315</v>
      </c>
      <c r="D436" s="1969">
        <v>0.291666666666667</v>
      </c>
      <c r="E436" s="1973" t="s">
        <v>53</v>
      </c>
      <c r="F436" s="2026">
        <v>3</v>
      </c>
      <c r="G436" s="1973" t="s">
        <v>733</v>
      </c>
      <c r="H436" s="2024"/>
      <c r="I436" s="2032">
        <v>50.3</v>
      </c>
      <c r="J436" s="2032">
        <v>50.3</v>
      </c>
      <c r="K436" s="2106" t="s">
        <v>734</v>
      </c>
    </row>
    <row r="437" spans="2:11">
      <c r="B437" s="1967">
        <v>45658</v>
      </c>
      <c r="C437" s="1968" t="s">
        <v>320</v>
      </c>
      <c r="D437" s="1969">
        <v>0.229166666666667</v>
      </c>
      <c r="E437" s="1973" t="s">
        <v>716</v>
      </c>
      <c r="F437" s="2026">
        <v>3</v>
      </c>
      <c r="G437" s="1973" t="s">
        <v>735</v>
      </c>
      <c r="H437" s="2024"/>
      <c r="I437" s="2032"/>
      <c r="J437" s="2032"/>
      <c r="K437" s="2005"/>
    </row>
    <row r="438" spans="2:11">
      <c r="B438" s="1967">
        <v>45659</v>
      </c>
      <c r="C438" s="1968" t="s">
        <v>736</v>
      </c>
      <c r="D438" s="1969">
        <v>0.229166666666667</v>
      </c>
      <c r="E438" s="1973" t="s">
        <v>716</v>
      </c>
      <c r="F438" s="2026">
        <v>3</v>
      </c>
      <c r="G438" s="1973" t="s">
        <v>737</v>
      </c>
      <c r="H438" s="2024"/>
      <c r="I438" s="2032"/>
      <c r="J438" s="2032"/>
      <c r="K438" s="2005"/>
    </row>
    <row r="439" ht="109" spans="2:11">
      <c r="B439" s="1967">
        <v>45659</v>
      </c>
      <c r="C439" s="1968" t="s">
        <v>736</v>
      </c>
      <c r="D439" s="1969">
        <v>0.791666666666667</v>
      </c>
      <c r="E439" s="1973" t="s">
        <v>14</v>
      </c>
      <c r="F439" s="2026">
        <v>3</v>
      </c>
      <c r="G439" s="1973" t="s">
        <v>725</v>
      </c>
      <c r="H439" s="2024"/>
      <c r="I439" s="2032" t="s">
        <v>564</v>
      </c>
      <c r="J439" s="2032" t="s">
        <v>332</v>
      </c>
      <c r="K439" s="2106" t="s">
        <v>738</v>
      </c>
    </row>
    <row r="440" ht="164" spans="2:11">
      <c r="B440" s="1967">
        <v>45659</v>
      </c>
      <c r="C440" s="1968" t="s">
        <v>736</v>
      </c>
      <c r="D440" s="1969">
        <v>0.84375</v>
      </c>
      <c r="E440" s="1973" t="s">
        <v>14</v>
      </c>
      <c r="F440" s="2026">
        <v>3</v>
      </c>
      <c r="G440" s="1973" t="s">
        <v>739</v>
      </c>
      <c r="H440" s="2024"/>
      <c r="I440" s="2032">
        <v>48.3</v>
      </c>
      <c r="J440" s="2032">
        <v>49.7</v>
      </c>
      <c r="K440" s="2106" t="s">
        <v>740</v>
      </c>
    </row>
    <row r="441" ht="218" spans="2:11">
      <c r="B441" s="1967">
        <v>45659</v>
      </c>
      <c r="C441" s="1968" t="s">
        <v>736</v>
      </c>
      <c r="D441" s="1969">
        <v>0.854166666666667</v>
      </c>
      <c r="E441" s="1973" t="s">
        <v>14</v>
      </c>
      <c r="F441" s="2026">
        <v>3</v>
      </c>
      <c r="G441" s="1973" t="s">
        <v>741</v>
      </c>
      <c r="H441" s="2024"/>
      <c r="I441" s="2032"/>
      <c r="J441" s="2032">
        <v>48.4</v>
      </c>
      <c r="K441" s="2106" t="s">
        <v>742</v>
      </c>
    </row>
    <row r="442" ht="408" spans="2:11">
      <c r="B442" s="1967">
        <v>45659</v>
      </c>
      <c r="C442" s="1968" t="s">
        <v>736</v>
      </c>
      <c r="D442" s="1969">
        <v>0.854166666666667</v>
      </c>
      <c r="E442" s="1973" t="s">
        <v>14</v>
      </c>
      <c r="F442" s="2026">
        <v>3</v>
      </c>
      <c r="G442" s="1973" t="s">
        <v>743</v>
      </c>
      <c r="H442" s="2024"/>
      <c r="I442" s="2032"/>
      <c r="J442" s="2032">
        <v>50.3</v>
      </c>
      <c r="K442" s="2106" t="s">
        <v>744</v>
      </c>
    </row>
    <row r="443" ht="136" spans="2:11">
      <c r="B443" s="1967">
        <v>45659</v>
      </c>
      <c r="C443" s="1968" t="s">
        <v>736</v>
      </c>
      <c r="D443" s="1969">
        <v>0.895833333333333</v>
      </c>
      <c r="E443" s="1973" t="s">
        <v>716</v>
      </c>
      <c r="F443" s="2026">
        <v>3</v>
      </c>
      <c r="G443" s="1973" t="s">
        <v>745</v>
      </c>
      <c r="H443" s="2024"/>
      <c r="I443" s="2032"/>
      <c r="J443" s="2114" t="s">
        <v>746</v>
      </c>
      <c r="K443" s="2106" t="s">
        <v>747</v>
      </c>
    </row>
    <row r="444" spans="2:11">
      <c r="B444" s="1967">
        <v>45660</v>
      </c>
      <c r="C444" s="1968" t="s">
        <v>736</v>
      </c>
      <c r="D444" s="1969">
        <v>0.229166666666667</v>
      </c>
      <c r="E444" s="1973" t="s">
        <v>716</v>
      </c>
      <c r="F444" s="2026">
        <v>3</v>
      </c>
      <c r="G444" s="1973" t="s">
        <v>748</v>
      </c>
      <c r="H444" s="2024"/>
      <c r="I444" s="2032"/>
      <c r="J444" s="2032"/>
      <c r="K444" s="2005"/>
    </row>
    <row r="445" ht="218" spans="2:11">
      <c r="B445" s="1967">
        <v>45661</v>
      </c>
      <c r="C445" s="1968" t="s">
        <v>339</v>
      </c>
      <c r="D445" s="1969">
        <v>0.854166666666667</v>
      </c>
      <c r="E445" s="1973" t="s">
        <v>14</v>
      </c>
      <c r="F445" s="2026">
        <v>3</v>
      </c>
      <c r="G445" s="1973" t="s">
        <v>741</v>
      </c>
      <c r="H445" s="2024"/>
      <c r="I445" s="2032">
        <v>48.3</v>
      </c>
      <c r="J445" s="2032">
        <v>48.4</v>
      </c>
      <c r="K445" s="2106" t="s">
        <v>742</v>
      </c>
    </row>
    <row r="446" ht="331" customHeight="1" spans="2:11">
      <c r="B446" s="1967">
        <v>45661</v>
      </c>
      <c r="C446" s="1968" t="s">
        <v>339</v>
      </c>
      <c r="D446" s="1969">
        <v>0.854166666666667</v>
      </c>
      <c r="E446" s="1973" t="s">
        <v>14</v>
      </c>
      <c r="F446" s="2026">
        <v>3</v>
      </c>
      <c r="G446" s="1973" t="s">
        <v>743</v>
      </c>
      <c r="H446" s="2024"/>
      <c r="I446" s="2032">
        <v>52.2</v>
      </c>
      <c r="J446" s="2032">
        <v>50.3</v>
      </c>
      <c r="K446" s="2106" t="s">
        <v>744</v>
      </c>
    </row>
    <row r="447" ht="55" spans="2:11">
      <c r="B447" s="1967">
        <v>45687</v>
      </c>
      <c r="C447" s="1968" t="s">
        <v>329</v>
      </c>
      <c r="D447" s="1969">
        <v>0.0208333333333333</v>
      </c>
      <c r="E447" s="1973" t="s">
        <v>14</v>
      </c>
      <c r="F447" s="1973">
        <v>3</v>
      </c>
      <c r="G447" s="1973" t="s">
        <v>113</v>
      </c>
      <c r="H447" s="2024"/>
      <c r="I447" s="2028">
        <v>0.0435</v>
      </c>
      <c r="J447" s="2028">
        <v>0.0462</v>
      </c>
      <c r="K447" s="2106" t="s">
        <v>710</v>
      </c>
    </row>
    <row r="448" spans="3:11">
      <c r="C448" t="s">
        <v>749</v>
      </c>
      <c r="H448"/>
      <c r="J448" s="1958"/>
      <c r="K448" s="2011"/>
    </row>
    <row r="449" ht="123" spans="1:11">
      <c r="A449" s="1957" t="s">
        <v>0</v>
      </c>
      <c r="B449" s="1967">
        <v>45656</v>
      </c>
      <c r="C449" s="1968" t="s">
        <v>372</v>
      </c>
      <c r="D449" s="1969">
        <v>0.84375</v>
      </c>
      <c r="E449" s="1973" t="s">
        <v>14</v>
      </c>
      <c r="F449" s="2026">
        <v>3</v>
      </c>
      <c r="G449" s="1973" t="s">
        <v>730</v>
      </c>
      <c r="H449" s="2024"/>
      <c r="I449" s="2032">
        <v>42.7</v>
      </c>
      <c r="J449" s="2032">
        <v>40.2</v>
      </c>
      <c r="K449" s="2106" t="s">
        <v>731</v>
      </c>
    </row>
    <row r="450" spans="2:11">
      <c r="B450" s="1967">
        <v>45657</v>
      </c>
      <c r="C450" s="1968" t="s">
        <v>315</v>
      </c>
      <c r="D450" s="1969">
        <v>0.229166666666667</v>
      </c>
      <c r="E450" s="1973" t="s">
        <v>716</v>
      </c>
      <c r="F450" s="2026">
        <v>3</v>
      </c>
      <c r="G450" s="1973" t="s">
        <v>732</v>
      </c>
      <c r="H450" s="2024"/>
      <c r="I450" s="2032"/>
      <c r="J450" s="2032"/>
      <c r="K450" s="2005"/>
    </row>
    <row r="451" ht="150" spans="2:11">
      <c r="B451" s="1967">
        <v>45657</v>
      </c>
      <c r="C451" s="1968" t="s">
        <v>315</v>
      </c>
      <c r="D451" s="1969">
        <v>0.291666666666667</v>
      </c>
      <c r="E451" s="1973" t="s">
        <v>53</v>
      </c>
      <c r="F451" s="2026">
        <v>3</v>
      </c>
      <c r="G451" s="1973" t="s">
        <v>733</v>
      </c>
      <c r="H451" s="2024"/>
      <c r="I451" s="2032">
        <v>50.3</v>
      </c>
      <c r="J451" s="2032">
        <v>50.3</v>
      </c>
      <c r="K451" s="2106" t="s">
        <v>734</v>
      </c>
    </row>
    <row r="452" spans="2:11">
      <c r="B452" s="1967">
        <v>45658</v>
      </c>
      <c r="C452" s="1968" t="s">
        <v>320</v>
      </c>
      <c r="D452" s="1969">
        <v>0.229166666666667</v>
      </c>
      <c r="E452" s="1973" t="s">
        <v>716</v>
      </c>
      <c r="F452" s="2026">
        <v>3</v>
      </c>
      <c r="G452" s="1973" t="s">
        <v>735</v>
      </c>
      <c r="H452" s="2024"/>
      <c r="I452" s="2032"/>
      <c r="J452" s="2032"/>
      <c r="K452" s="2005"/>
    </row>
    <row r="453" spans="2:11">
      <c r="B453" s="1967">
        <v>45659</v>
      </c>
      <c r="C453" s="1968" t="s">
        <v>736</v>
      </c>
      <c r="D453" s="1969">
        <v>0.229166666666667</v>
      </c>
      <c r="E453" s="1973" t="s">
        <v>716</v>
      </c>
      <c r="F453" s="2026">
        <v>3</v>
      </c>
      <c r="G453" s="1973" t="s">
        <v>737</v>
      </c>
      <c r="H453" s="2024"/>
      <c r="I453" s="2032"/>
      <c r="J453" s="2032"/>
      <c r="K453" s="2005"/>
    </row>
    <row r="454" ht="109" spans="2:11">
      <c r="B454" s="1967">
        <v>45659</v>
      </c>
      <c r="C454" s="1968" t="s">
        <v>736</v>
      </c>
      <c r="D454" s="1969">
        <v>0.791666666666667</v>
      </c>
      <c r="E454" s="1973" t="s">
        <v>14</v>
      </c>
      <c r="F454" s="2026">
        <v>3</v>
      </c>
      <c r="G454" s="1973" t="s">
        <v>725</v>
      </c>
      <c r="H454" s="2024"/>
      <c r="I454" s="2032" t="s">
        <v>564</v>
      </c>
      <c r="J454" s="2032" t="s">
        <v>332</v>
      </c>
      <c r="K454" s="2106" t="s">
        <v>738</v>
      </c>
    </row>
    <row r="455" ht="164" spans="2:11">
      <c r="B455" s="1967">
        <v>45659</v>
      </c>
      <c r="C455" s="1968" t="s">
        <v>736</v>
      </c>
      <c r="D455" s="1969">
        <v>0.84375</v>
      </c>
      <c r="E455" s="1973" t="s">
        <v>14</v>
      </c>
      <c r="F455" s="2026">
        <v>3</v>
      </c>
      <c r="G455" s="1973" t="s">
        <v>739</v>
      </c>
      <c r="H455" s="2024"/>
      <c r="I455" s="2032">
        <v>48.3</v>
      </c>
      <c r="J455" s="2032">
        <v>49.7</v>
      </c>
      <c r="K455" s="2106" t="s">
        <v>740</v>
      </c>
    </row>
    <row r="456" ht="218" spans="2:11">
      <c r="B456" s="1967">
        <v>45659</v>
      </c>
      <c r="C456" s="1968" t="s">
        <v>736</v>
      </c>
      <c r="D456" s="1969">
        <v>0.854166666666667</v>
      </c>
      <c r="E456" s="1973" t="s">
        <v>14</v>
      </c>
      <c r="F456" s="2026">
        <v>3</v>
      </c>
      <c r="G456" s="1973" t="s">
        <v>741</v>
      </c>
      <c r="H456" s="2024"/>
      <c r="I456" s="2032"/>
      <c r="J456" s="2032">
        <v>48.4</v>
      </c>
      <c r="K456" s="2106" t="s">
        <v>742</v>
      </c>
    </row>
    <row r="457" ht="408" spans="2:11">
      <c r="B457" s="1967">
        <v>45659</v>
      </c>
      <c r="C457" s="1968" t="s">
        <v>736</v>
      </c>
      <c r="D457" s="1969">
        <v>0.854166666666667</v>
      </c>
      <c r="E457" s="1973" t="s">
        <v>14</v>
      </c>
      <c r="F457" s="2026">
        <v>3</v>
      </c>
      <c r="G457" s="1973" t="s">
        <v>743</v>
      </c>
      <c r="H457" s="2024"/>
      <c r="I457" s="2032"/>
      <c r="J457" s="2032">
        <v>50.3</v>
      </c>
      <c r="K457" s="2106" t="s">
        <v>744</v>
      </c>
    </row>
    <row r="458" ht="136" spans="2:11">
      <c r="B458" s="1967">
        <v>45659</v>
      </c>
      <c r="C458" s="1968" t="s">
        <v>736</v>
      </c>
      <c r="D458" s="1969">
        <v>0.895833333333333</v>
      </c>
      <c r="E458" s="1973" t="s">
        <v>716</v>
      </c>
      <c r="F458" s="2026">
        <v>3</v>
      </c>
      <c r="G458" s="1973" t="s">
        <v>745</v>
      </c>
      <c r="H458" s="2024"/>
      <c r="I458" s="2032"/>
      <c r="J458" s="2114" t="s">
        <v>746</v>
      </c>
      <c r="K458" s="2106" t="s">
        <v>747</v>
      </c>
    </row>
    <row r="459" spans="2:11">
      <c r="B459" s="1967">
        <v>45660</v>
      </c>
      <c r="C459" s="1968" t="s">
        <v>736</v>
      </c>
      <c r="D459" s="1969">
        <v>0.229166666666667</v>
      </c>
      <c r="E459" s="1973" t="s">
        <v>716</v>
      </c>
      <c r="F459" s="2026">
        <v>3</v>
      </c>
      <c r="G459" s="1973" t="s">
        <v>748</v>
      </c>
      <c r="H459" s="2024"/>
      <c r="I459" s="2032"/>
      <c r="J459" s="2032"/>
      <c r="K459" s="2005"/>
    </row>
    <row r="460" ht="218" spans="2:11">
      <c r="B460" s="1967">
        <v>45661</v>
      </c>
      <c r="C460" s="1968" t="s">
        <v>339</v>
      </c>
      <c r="D460" s="1969">
        <v>0.854166666666667</v>
      </c>
      <c r="E460" s="1973" t="s">
        <v>14</v>
      </c>
      <c r="F460" s="2026">
        <v>3</v>
      </c>
      <c r="G460" s="1973" t="s">
        <v>741</v>
      </c>
      <c r="H460" s="2024"/>
      <c r="I460" s="2032">
        <v>48.3</v>
      </c>
      <c r="J460" s="2032">
        <v>48.4</v>
      </c>
      <c r="K460" s="2106" t="s">
        <v>742</v>
      </c>
    </row>
    <row r="461" ht="408" spans="2:11">
      <c r="B461" s="1967">
        <v>45661</v>
      </c>
      <c r="C461" s="1968" t="s">
        <v>339</v>
      </c>
      <c r="D461" s="1969">
        <v>0.854166666666667</v>
      </c>
      <c r="E461" s="1973" t="s">
        <v>14</v>
      </c>
      <c r="F461" s="2026">
        <v>3</v>
      </c>
      <c r="G461" s="1973" t="s">
        <v>743</v>
      </c>
      <c r="H461" s="2024"/>
      <c r="I461" s="2032">
        <v>52.2</v>
      </c>
      <c r="J461" s="2032">
        <v>50.3</v>
      </c>
      <c r="K461" s="2106" t="s">
        <v>744</v>
      </c>
    </row>
    <row r="462" ht="55" spans="2:11">
      <c r="B462" s="1967">
        <v>45687</v>
      </c>
      <c r="C462" s="1968" t="s">
        <v>329</v>
      </c>
      <c r="D462" s="1969">
        <v>0.0208333333333333</v>
      </c>
      <c r="E462" s="1973" t="s">
        <v>14</v>
      </c>
      <c r="F462" s="1973">
        <v>3</v>
      </c>
      <c r="G462" s="1973" t="s">
        <v>113</v>
      </c>
      <c r="H462" s="2024"/>
      <c r="I462" s="2028">
        <v>0.0435</v>
      </c>
      <c r="J462" s="2028">
        <v>0.0462</v>
      </c>
      <c r="K462" s="2106" t="s">
        <v>710</v>
      </c>
    </row>
    <row r="463" spans="3:11">
      <c r="C463" t="s">
        <v>749</v>
      </c>
      <c r="H463"/>
      <c r="J463" s="1958"/>
      <c r="K463" s="2011"/>
    </row>
    <row r="464" ht="109" spans="1:11">
      <c r="A464" s="1957" t="s">
        <v>0</v>
      </c>
      <c r="B464" s="1967">
        <v>45663</v>
      </c>
      <c r="C464" s="1968" t="s">
        <v>372</v>
      </c>
      <c r="D464" s="1969">
        <v>0.770833333333333</v>
      </c>
      <c r="E464" s="1973" t="s">
        <v>12</v>
      </c>
      <c r="F464" s="2026">
        <v>3</v>
      </c>
      <c r="G464" s="1973" t="s">
        <v>750</v>
      </c>
      <c r="H464" s="2024"/>
      <c r="I464" s="2028"/>
      <c r="J464" s="2028">
        <v>-0.002</v>
      </c>
      <c r="K464" s="2106" t="s">
        <v>751</v>
      </c>
    </row>
    <row r="465" ht="123" spans="2:11">
      <c r="B465" s="1967">
        <v>45663</v>
      </c>
      <c r="C465" s="1968" t="s">
        <v>372</v>
      </c>
      <c r="D465" s="1969">
        <v>0.84375</v>
      </c>
      <c r="E465" s="1973" t="s">
        <v>14</v>
      </c>
      <c r="F465" s="2026">
        <v>3</v>
      </c>
      <c r="G465" s="1973" t="s">
        <v>752</v>
      </c>
      <c r="H465" s="2024"/>
      <c r="I465" s="2032">
        <v>58.5</v>
      </c>
      <c r="J465" s="2032">
        <v>56.1</v>
      </c>
      <c r="K465" s="2106" t="s">
        <v>753</v>
      </c>
    </row>
    <row r="466" ht="177" spans="2:11">
      <c r="B466" s="1967">
        <v>45664</v>
      </c>
      <c r="C466" s="1968" t="s">
        <v>315</v>
      </c>
      <c r="D466" s="1969">
        <v>0.541666666666667</v>
      </c>
      <c r="E466" s="1973" t="s">
        <v>254</v>
      </c>
      <c r="F466" s="2026">
        <v>1</v>
      </c>
      <c r="G466" s="1973" t="s">
        <v>754</v>
      </c>
      <c r="H466" s="2024"/>
      <c r="I466" s="2028"/>
      <c r="J466" s="2028">
        <v>0.007</v>
      </c>
      <c r="K466" s="2106" t="s">
        <v>755</v>
      </c>
    </row>
    <row r="467" ht="177" spans="2:11">
      <c r="B467" s="1967">
        <v>45664</v>
      </c>
      <c r="C467" s="1968" t="s">
        <v>315</v>
      </c>
      <c r="D467" s="1969">
        <v>0.645833333333333</v>
      </c>
      <c r="E467" s="1973" t="s">
        <v>12</v>
      </c>
      <c r="F467" s="2026">
        <v>3</v>
      </c>
      <c r="G467" s="1973" t="s">
        <v>756</v>
      </c>
      <c r="H467" s="2024"/>
      <c r="I467" s="2028"/>
      <c r="J467" s="2028">
        <v>0.022</v>
      </c>
      <c r="K467" s="2106" t="s">
        <v>755</v>
      </c>
    </row>
    <row r="468" ht="232" spans="2:11">
      <c r="B468" s="1967">
        <v>45664</v>
      </c>
      <c r="C468" s="1968" t="s">
        <v>315</v>
      </c>
      <c r="D468" s="1969">
        <v>0.854166666666667</v>
      </c>
      <c r="E468" s="1973" t="s">
        <v>14</v>
      </c>
      <c r="F468" s="2026">
        <v>3</v>
      </c>
      <c r="G468" s="1973" t="s">
        <v>757</v>
      </c>
      <c r="H468" s="2024"/>
      <c r="I468" s="2032">
        <v>53.5</v>
      </c>
      <c r="J468" s="2032">
        <v>52.1</v>
      </c>
      <c r="K468" s="2106" t="s">
        <v>758</v>
      </c>
    </row>
    <row r="469" ht="204" spans="2:11">
      <c r="B469" s="1967">
        <v>45664</v>
      </c>
      <c r="C469" s="1968" t="s">
        <v>315</v>
      </c>
      <c r="D469" s="1969">
        <v>0.854166666666667</v>
      </c>
      <c r="E469" s="1973" t="s">
        <v>14</v>
      </c>
      <c r="F469" s="2026">
        <v>3</v>
      </c>
      <c r="G469" s="1973" t="s">
        <v>759</v>
      </c>
      <c r="H469" s="2024"/>
      <c r="I469" s="2028"/>
      <c r="J469" s="2032">
        <v>58.2</v>
      </c>
      <c r="K469" s="2106" t="s">
        <v>760</v>
      </c>
    </row>
    <row r="470" ht="177" spans="2:11">
      <c r="B470" s="1967">
        <v>45664</v>
      </c>
      <c r="C470" s="1968" t="s">
        <v>315</v>
      </c>
      <c r="D470" s="1969">
        <v>0.854166666666667</v>
      </c>
      <c r="E470" s="1973" t="s">
        <v>14</v>
      </c>
      <c r="F470" s="2026">
        <v>3</v>
      </c>
      <c r="G470" s="1973" t="s">
        <v>761</v>
      </c>
      <c r="H470" s="2024"/>
      <c r="I470" s="2032" t="s">
        <v>762</v>
      </c>
      <c r="J470" s="2032" t="s">
        <v>763</v>
      </c>
      <c r="K470" s="2106" t="s">
        <v>764</v>
      </c>
    </row>
    <row r="471" ht="164" spans="2:11">
      <c r="B471" s="1967">
        <v>45664</v>
      </c>
      <c r="C471" s="1967" t="s">
        <v>315</v>
      </c>
      <c r="D471" s="1969">
        <v>0.979166666666667</v>
      </c>
      <c r="E471" s="1973" t="s">
        <v>14</v>
      </c>
      <c r="F471" s="2026">
        <v>3</v>
      </c>
      <c r="G471" s="1973" t="s">
        <v>43</v>
      </c>
      <c r="H471" s="2024"/>
      <c r="I471" s="2032"/>
      <c r="J471" s="2038">
        <v>0.04235</v>
      </c>
      <c r="K471" s="2106" t="s">
        <v>765</v>
      </c>
    </row>
    <row r="472" ht="123" spans="2:11">
      <c r="B472" s="1967">
        <v>45665</v>
      </c>
      <c r="C472" s="1968" t="s">
        <v>320</v>
      </c>
      <c r="D472" s="1969">
        <v>0.78125</v>
      </c>
      <c r="E472" s="1973" t="s">
        <v>14</v>
      </c>
      <c r="F472" s="2026">
        <v>3</v>
      </c>
      <c r="G472" s="1973" t="s">
        <v>766</v>
      </c>
      <c r="H472" s="2024"/>
      <c r="I472" s="2032" t="s">
        <v>397</v>
      </c>
      <c r="J472" s="2032" t="s">
        <v>767</v>
      </c>
      <c r="K472" s="2106" t="s">
        <v>768</v>
      </c>
    </row>
    <row r="473" ht="96" spans="2:11">
      <c r="B473" s="1967">
        <v>45666</v>
      </c>
      <c r="C473" s="1968" t="s">
        <v>736</v>
      </c>
      <c r="D473" s="1969">
        <v>0.791666666666667</v>
      </c>
      <c r="E473" s="1973" t="s">
        <v>14</v>
      </c>
      <c r="F473" s="2026">
        <v>3</v>
      </c>
      <c r="G473" s="1973" t="s">
        <v>25</v>
      </c>
      <c r="H473" s="2024"/>
      <c r="I473" s="2032"/>
      <c r="J473" s="2038" t="s">
        <v>769</v>
      </c>
      <c r="K473" s="2106" t="s">
        <v>770</v>
      </c>
    </row>
    <row r="474" ht="136" spans="2:11">
      <c r="B474" s="1967">
        <v>45665</v>
      </c>
      <c r="C474" s="1968" t="s">
        <v>320</v>
      </c>
      <c r="D474" s="1969">
        <v>0.875</v>
      </c>
      <c r="E474" s="1973" t="s">
        <v>14</v>
      </c>
      <c r="F474" s="2026">
        <v>3</v>
      </c>
      <c r="G474" s="1973" t="s">
        <v>30</v>
      </c>
      <c r="H474" s="2024"/>
      <c r="I474" s="2032"/>
      <c r="J474" s="2114" t="s">
        <v>771</v>
      </c>
      <c r="K474" s="2106" t="s">
        <v>772</v>
      </c>
    </row>
    <row r="475" ht="164" spans="2:11">
      <c r="B475" s="1967">
        <v>45665</v>
      </c>
      <c r="C475" s="1968" t="s">
        <v>320</v>
      </c>
      <c r="D475" s="1969">
        <v>0.979166666666667</v>
      </c>
      <c r="E475" s="1973" t="s">
        <v>14</v>
      </c>
      <c r="F475" s="2026">
        <v>3</v>
      </c>
      <c r="G475" s="1973" t="s">
        <v>560</v>
      </c>
      <c r="H475" s="2024"/>
      <c r="I475" s="2032"/>
      <c r="J475" s="2038">
        <v>0.04535</v>
      </c>
      <c r="K475" s="2106" t="s">
        <v>773</v>
      </c>
    </row>
    <row r="476" ht="41" spans="2:11">
      <c r="B476" s="1967">
        <v>45666</v>
      </c>
      <c r="C476" s="1968" t="s">
        <v>736</v>
      </c>
      <c r="D476" s="1969">
        <v>0</v>
      </c>
      <c r="E476" s="1973" t="s">
        <v>14</v>
      </c>
      <c r="F476" s="2026">
        <v>3</v>
      </c>
      <c r="G476" s="2026" t="s">
        <v>774</v>
      </c>
      <c r="H476" s="2024"/>
      <c r="I476" s="2032"/>
      <c r="J476" s="2038"/>
      <c r="K476" s="2106" t="s">
        <v>775</v>
      </c>
    </row>
    <row r="477" ht="164" spans="2:11">
      <c r="B477" s="1967">
        <v>45666</v>
      </c>
      <c r="C477" s="1968" t="s">
        <v>736</v>
      </c>
      <c r="D477" s="1969">
        <v>0.0208333333333333</v>
      </c>
      <c r="E477" s="1973" t="s">
        <v>14</v>
      </c>
      <c r="F477" s="2026">
        <v>3</v>
      </c>
      <c r="G477" s="1973" t="s">
        <v>32</v>
      </c>
      <c r="H477" s="2024"/>
      <c r="I477" s="2032"/>
      <c r="J477" s="2038"/>
      <c r="K477" s="2106" t="s">
        <v>776</v>
      </c>
    </row>
    <row r="478" ht="164" spans="2:11">
      <c r="B478" s="1967">
        <v>45667</v>
      </c>
      <c r="C478" s="1968" t="s">
        <v>339</v>
      </c>
      <c r="D478" s="1969">
        <v>0.791666666666667</v>
      </c>
      <c r="E478" s="1973" t="s">
        <v>14</v>
      </c>
      <c r="F478" s="2026">
        <v>3</v>
      </c>
      <c r="G478" s="1973" t="s">
        <v>777</v>
      </c>
      <c r="H478" s="2024"/>
      <c r="I478" s="2028">
        <v>0.003</v>
      </c>
      <c r="J478" s="2028">
        <v>0.004</v>
      </c>
      <c r="K478" s="2106" t="s">
        <v>778</v>
      </c>
    </row>
    <row r="479" ht="164" spans="2:11">
      <c r="B479" s="1967">
        <v>45667</v>
      </c>
      <c r="C479" s="1968" t="s">
        <v>339</v>
      </c>
      <c r="D479" s="1969">
        <v>0.791666666666667</v>
      </c>
      <c r="E479" s="1973" t="s">
        <v>14</v>
      </c>
      <c r="F479" s="2026">
        <v>3</v>
      </c>
      <c r="G479" s="1973" t="s">
        <v>779</v>
      </c>
      <c r="H479" s="2024"/>
      <c r="I479" s="2028" t="s">
        <v>780</v>
      </c>
      <c r="J479" s="2032" t="s">
        <v>190</v>
      </c>
      <c r="K479" s="2106" t="s">
        <v>778</v>
      </c>
    </row>
    <row r="480" ht="164" spans="2:11">
      <c r="B480" s="1967">
        <v>45667</v>
      </c>
      <c r="C480" s="1968" t="s">
        <v>339</v>
      </c>
      <c r="D480" s="1969">
        <v>0.791666666666667</v>
      </c>
      <c r="E480" s="1973" t="s">
        <v>14</v>
      </c>
      <c r="F480" s="2026">
        <v>3</v>
      </c>
      <c r="G480" s="1973" t="s">
        <v>781</v>
      </c>
      <c r="H480" s="2024"/>
      <c r="I480" s="2028">
        <v>0.042</v>
      </c>
      <c r="J480" s="2028">
        <v>0.042</v>
      </c>
      <c r="K480" s="2106" t="s">
        <v>778</v>
      </c>
    </row>
    <row r="481" ht="68" spans="2:11">
      <c r="B481" s="1967">
        <v>45687</v>
      </c>
      <c r="C481" s="1968" t="s">
        <v>329</v>
      </c>
      <c r="D481" s="1969">
        <v>0.0208333333333333</v>
      </c>
      <c r="E481" s="1973" t="s">
        <v>14</v>
      </c>
      <c r="F481" s="1973">
        <v>3</v>
      </c>
      <c r="G481" s="2026" t="s">
        <v>113</v>
      </c>
      <c r="H481" s="2024"/>
      <c r="I481" s="2028">
        <v>0.0435</v>
      </c>
      <c r="J481" s="2028">
        <v>0.0462</v>
      </c>
      <c r="K481" s="2106" t="s">
        <v>782</v>
      </c>
    </row>
    <row r="482" spans="3:12">
      <c r="C482" t="s">
        <v>783</v>
      </c>
      <c r="H482"/>
      <c r="J482" s="1958"/>
      <c r="K482" s="1958"/>
      <c r="L482" s="1958"/>
    </row>
    <row r="483" ht="28" spans="1:11">
      <c r="A483" s="1957" t="s">
        <v>0</v>
      </c>
      <c r="B483" s="1967">
        <v>45670</v>
      </c>
      <c r="C483" s="1968" t="s">
        <v>372</v>
      </c>
      <c r="D483" s="1969">
        <v>0</v>
      </c>
      <c r="E483" s="1973" t="s">
        <v>103</v>
      </c>
      <c r="F483" s="2026">
        <v>3</v>
      </c>
      <c r="G483" s="1973" t="s">
        <v>784</v>
      </c>
      <c r="H483" s="2024"/>
      <c r="I483" s="2028"/>
      <c r="J483" s="2028"/>
      <c r="K483" s="2106" t="s">
        <v>785</v>
      </c>
    </row>
    <row r="484" ht="136" spans="2:11">
      <c r="B484" s="1967">
        <v>45671</v>
      </c>
      <c r="C484" s="1968" t="s">
        <v>315</v>
      </c>
      <c r="D484" s="1969">
        <v>0.791666666666667</v>
      </c>
      <c r="E484" s="1973" t="s">
        <v>14</v>
      </c>
      <c r="F484" s="2026">
        <v>3</v>
      </c>
      <c r="G484" s="1973" t="s">
        <v>786</v>
      </c>
      <c r="H484" s="2024"/>
      <c r="I484" s="2028">
        <v>0.004</v>
      </c>
      <c r="J484" s="2028">
        <v>0.004</v>
      </c>
      <c r="K484" s="2106" t="s">
        <v>787</v>
      </c>
    </row>
    <row r="485" ht="204" spans="2:11">
      <c r="B485" s="1967">
        <v>45672</v>
      </c>
      <c r="C485" s="1968" t="s">
        <v>320</v>
      </c>
      <c r="D485" s="1969">
        <v>0.520833333333333</v>
      </c>
      <c r="E485" s="1973" t="s">
        <v>44</v>
      </c>
      <c r="F485" s="2026">
        <v>3</v>
      </c>
      <c r="G485" s="1973" t="s">
        <v>788</v>
      </c>
      <c r="H485" s="2024"/>
      <c r="I485" s="2040">
        <v>0.026</v>
      </c>
      <c r="J485" s="2028">
        <v>0.026</v>
      </c>
      <c r="K485" s="2106" t="s">
        <v>789</v>
      </c>
    </row>
    <row r="486" ht="150" spans="2:11">
      <c r="B486" s="1967">
        <v>45672</v>
      </c>
      <c r="C486" s="1968" t="s">
        <v>320</v>
      </c>
      <c r="D486" s="1969">
        <v>0.791666666666667</v>
      </c>
      <c r="E486" s="1973" t="s">
        <v>14</v>
      </c>
      <c r="F486" s="2026">
        <v>3</v>
      </c>
      <c r="G486" s="1973" t="s">
        <v>790</v>
      </c>
      <c r="H486" s="2024"/>
      <c r="I486" s="2028">
        <v>0.002</v>
      </c>
      <c r="J486" s="2028">
        <v>0.003</v>
      </c>
      <c r="K486" s="2106" t="s">
        <v>791</v>
      </c>
    </row>
    <row r="487" ht="150" spans="2:11">
      <c r="B487" s="1967">
        <v>45672</v>
      </c>
      <c r="C487" s="1968" t="s">
        <v>320</v>
      </c>
      <c r="D487" s="1969">
        <v>0.791666666666667</v>
      </c>
      <c r="E487" s="1973" t="s">
        <v>14</v>
      </c>
      <c r="F487" s="2026">
        <v>3</v>
      </c>
      <c r="G487" s="1973" t="s">
        <v>792</v>
      </c>
      <c r="H487" s="2024"/>
      <c r="I487" s="2028">
        <v>0.029</v>
      </c>
      <c r="J487" s="2028">
        <v>0.027</v>
      </c>
      <c r="K487" s="2106" t="s">
        <v>791</v>
      </c>
    </row>
    <row r="488" ht="150" spans="2:11">
      <c r="B488" s="1967">
        <v>45672</v>
      </c>
      <c r="C488" s="1968" t="s">
        <v>320</v>
      </c>
      <c r="D488" s="1969">
        <v>0.791666666666667</v>
      </c>
      <c r="E488" s="1973" t="s">
        <v>14</v>
      </c>
      <c r="F488" s="2026">
        <v>3</v>
      </c>
      <c r="G488" s="1973" t="s">
        <v>793</v>
      </c>
      <c r="H488" s="2024"/>
      <c r="I488" s="2028">
        <v>0.003</v>
      </c>
      <c r="J488" s="2028">
        <v>0.003</v>
      </c>
      <c r="K488" s="2106" t="s">
        <v>791</v>
      </c>
    </row>
    <row r="489" ht="150" spans="2:11">
      <c r="B489" s="1967">
        <v>45672</v>
      </c>
      <c r="C489" s="1968" t="s">
        <v>320</v>
      </c>
      <c r="D489" s="1969">
        <v>0.875</v>
      </c>
      <c r="E489" s="1973" t="s">
        <v>716</v>
      </c>
      <c r="F489" s="2026">
        <v>3</v>
      </c>
      <c r="G489" s="1973" t="s">
        <v>794</v>
      </c>
      <c r="H489" s="2024"/>
      <c r="I489" s="2028"/>
      <c r="J489" s="2111" t="s">
        <v>795</v>
      </c>
      <c r="K489" s="2106" t="s">
        <v>796</v>
      </c>
    </row>
    <row r="490" ht="96" spans="2:11">
      <c r="B490" s="1967">
        <v>45673</v>
      </c>
      <c r="C490" s="1968" t="s">
        <v>736</v>
      </c>
      <c r="D490" s="1969">
        <v>0.520833333333333</v>
      </c>
      <c r="E490" s="1973" t="s">
        <v>44</v>
      </c>
      <c r="F490" s="2026">
        <v>3</v>
      </c>
      <c r="G490" s="1973" t="s">
        <v>797</v>
      </c>
      <c r="H490" s="2024"/>
      <c r="I490" s="2028">
        <v>0.002</v>
      </c>
      <c r="J490" s="2028">
        <v>-0.001</v>
      </c>
      <c r="K490" s="2106" t="s">
        <v>798</v>
      </c>
    </row>
    <row r="491" ht="123" spans="2:11">
      <c r="B491" s="1967">
        <v>45673</v>
      </c>
      <c r="C491" s="1968" t="s">
        <v>736</v>
      </c>
      <c r="D491" s="1969">
        <v>0.520833333333333</v>
      </c>
      <c r="E491" s="1973" t="s">
        <v>44</v>
      </c>
      <c r="F491" s="2026">
        <v>3</v>
      </c>
      <c r="G491" s="1973" t="s">
        <v>799</v>
      </c>
      <c r="H491" s="2024"/>
      <c r="I491" s="2028">
        <v>0.004</v>
      </c>
      <c r="J491" s="2028">
        <v>0.004</v>
      </c>
      <c r="K491" s="2106" t="s">
        <v>800</v>
      </c>
    </row>
    <row r="492" ht="123" spans="2:11">
      <c r="B492" s="1967">
        <v>45673</v>
      </c>
      <c r="C492" s="1968" t="s">
        <v>736</v>
      </c>
      <c r="D492" s="1969">
        <v>0.791666666666667</v>
      </c>
      <c r="E492" s="1973" t="s">
        <v>14</v>
      </c>
      <c r="F492" s="2026">
        <v>3</v>
      </c>
      <c r="G492" s="1973" t="s">
        <v>801</v>
      </c>
      <c r="H492" s="2024"/>
      <c r="I492" s="2028">
        <v>0.004</v>
      </c>
      <c r="J492" s="2028">
        <v>0.002</v>
      </c>
      <c r="K492" s="2106" t="s">
        <v>802</v>
      </c>
    </row>
    <row r="493" ht="109" spans="2:11">
      <c r="B493" s="1967">
        <v>45673</v>
      </c>
      <c r="C493" s="1968" t="s">
        <v>736</v>
      </c>
      <c r="D493" s="1969">
        <v>0.791666666666667</v>
      </c>
      <c r="E493" s="1973" t="s">
        <v>14</v>
      </c>
      <c r="F493" s="2026">
        <v>3</v>
      </c>
      <c r="G493" s="1973" t="s">
        <v>803</v>
      </c>
      <c r="H493" s="2024"/>
      <c r="I493" s="2111" t="s">
        <v>804</v>
      </c>
      <c r="J493" s="2111" t="s">
        <v>805</v>
      </c>
      <c r="K493" s="2106" t="s">
        <v>806</v>
      </c>
    </row>
    <row r="494" ht="136" spans="2:11">
      <c r="B494" s="1967">
        <v>45673</v>
      </c>
      <c r="C494" s="1968" t="s">
        <v>736</v>
      </c>
      <c r="D494" s="1969">
        <v>0.791666666666667</v>
      </c>
      <c r="E494" s="1973" t="s">
        <v>14</v>
      </c>
      <c r="F494" s="2026">
        <v>3</v>
      </c>
      <c r="G494" s="2026" t="s">
        <v>807</v>
      </c>
      <c r="H494" s="2024"/>
      <c r="I494" s="2114" t="s">
        <v>808</v>
      </c>
      <c r="J494" s="2114" t="s">
        <v>809</v>
      </c>
      <c r="K494" s="2106" t="s">
        <v>810</v>
      </c>
    </row>
    <row r="495" ht="109" spans="2:11">
      <c r="B495" s="1967">
        <v>45673</v>
      </c>
      <c r="C495" s="1968" t="s">
        <v>736</v>
      </c>
      <c r="D495" s="1969">
        <v>0.791666666666667</v>
      </c>
      <c r="E495" s="1973" t="s">
        <v>14</v>
      </c>
      <c r="F495" s="2026">
        <v>3</v>
      </c>
      <c r="G495" s="1973" t="s">
        <v>811</v>
      </c>
      <c r="H495" s="2024"/>
      <c r="I495" s="2028">
        <v>0.005</v>
      </c>
      <c r="J495" s="2028">
        <v>0.007</v>
      </c>
      <c r="K495" s="2106" t="s">
        <v>812</v>
      </c>
    </row>
    <row r="496" ht="123" spans="2:11">
      <c r="B496" s="1967">
        <v>45674</v>
      </c>
      <c r="C496" s="1968" t="s">
        <v>736</v>
      </c>
      <c r="D496" s="1969">
        <v>0.3125</v>
      </c>
      <c r="E496" s="1973" t="s">
        <v>53</v>
      </c>
      <c r="F496" s="2026">
        <v>3</v>
      </c>
      <c r="G496" s="1973" t="s">
        <v>813</v>
      </c>
      <c r="H496" s="2024"/>
      <c r="I496" s="2028">
        <v>0.051</v>
      </c>
      <c r="J496" s="2028">
        <v>0.046</v>
      </c>
      <c r="K496" s="2106" t="s">
        <v>814</v>
      </c>
    </row>
    <row r="497" ht="177" spans="2:11">
      <c r="B497" s="1967">
        <v>45674</v>
      </c>
      <c r="C497" s="1968" t="s">
        <v>736</v>
      </c>
      <c r="D497" s="1969">
        <v>0.645833333333333</v>
      </c>
      <c r="E497" s="1973" t="s">
        <v>12</v>
      </c>
      <c r="F497" s="2026">
        <v>3</v>
      </c>
      <c r="G497" s="1973" t="s">
        <v>815</v>
      </c>
      <c r="H497" s="2024"/>
      <c r="I497" s="2028">
        <v>0.024</v>
      </c>
      <c r="J497" s="2028">
        <v>0.024</v>
      </c>
      <c r="K497" s="2106" t="s">
        <v>816</v>
      </c>
    </row>
    <row r="498" ht="28" spans="2:11">
      <c r="B498" s="2020">
        <v>45644</v>
      </c>
      <c r="C498" s="2021" t="s">
        <v>329</v>
      </c>
      <c r="D498" s="2022">
        <v>0.979166666666667</v>
      </c>
      <c r="E498" s="2026" t="s">
        <v>14</v>
      </c>
      <c r="F498" s="2026">
        <v>3</v>
      </c>
      <c r="G498" s="2026" t="s">
        <v>113</v>
      </c>
      <c r="H498" s="2028"/>
      <c r="I498" s="2028">
        <v>0.0446</v>
      </c>
      <c r="J498" s="2028">
        <v>0.0462</v>
      </c>
      <c r="K498" s="2106" t="s">
        <v>370</v>
      </c>
    </row>
    <row r="499" ht="68" spans="2:11">
      <c r="B499" s="1967">
        <v>45687</v>
      </c>
      <c r="C499" s="1968" t="s">
        <v>329</v>
      </c>
      <c r="D499" s="1969">
        <v>0.0208333333333333</v>
      </c>
      <c r="E499" s="1973" t="s">
        <v>14</v>
      </c>
      <c r="F499" s="1973">
        <v>3</v>
      </c>
      <c r="G499" s="1973" t="s">
        <v>113</v>
      </c>
      <c r="H499" s="2024"/>
      <c r="I499" s="2028">
        <v>0.0437</v>
      </c>
      <c r="J499" s="2028">
        <v>0.0462</v>
      </c>
      <c r="K499" s="2106" t="s">
        <v>782</v>
      </c>
    </row>
    <row r="500" spans="3:9">
      <c r="C500" t="s">
        <v>817</v>
      </c>
      <c r="H500"/>
      <c r="I500"/>
    </row>
    <row r="501" ht="123" spans="1:11">
      <c r="A501" s="1957" t="s">
        <v>0</v>
      </c>
      <c r="B501" s="1967">
        <v>45677</v>
      </c>
      <c r="C501" s="1968" t="s">
        <v>372</v>
      </c>
      <c r="D501" s="1969" t="s">
        <v>818</v>
      </c>
      <c r="E501" s="1973" t="s">
        <v>14</v>
      </c>
      <c r="F501" s="2026">
        <v>3</v>
      </c>
      <c r="G501" s="1973" t="s">
        <v>819</v>
      </c>
      <c r="H501" s="2024"/>
      <c r="I501" s="2028"/>
      <c r="J501" s="2028"/>
      <c r="K501" s="2106" t="s">
        <v>820</v>
      </c>
    </row>
    <row r="502" ht="109" spans="2:11">
      <c r="B502" s="1967">
        <f>B501+1</f>
        <v>45678</v>
      </c>
      <c r="C502" s="1968" t="s">
        <v>315</v>
      </c>
      <c r="D502" s="1969">
        <v>0.520833333333333</v>
      </c>
      <c r="E502" s="1973" t="s">
        <v>44</v>
      </c>
      <c r="F502" s="2026">
        <v>2</v>
      </c>
      <c r="G502" s="1973" t="s">
        <v>821</v>
      </c>
      <c r="H502" s="2024"/>
      <c r="I502" s="2028">
        <v>0.043</v>
      </c>
      <c r="J502" s="2028">
        <v>0.043</v>
      </c>
      <c r="K502" s="2115" t="s">
        <v>822</v>
      </c>
    </row>
    <row r="503" ht="109" spans="2:11">
      <c r="B503" s="1967">
        <f>B502</f>
        <v>45678</v>
      </c>
      <c r="C503" s="1968" t="s">
        <v>315</v>
      </c>
      <c r="D503" s="1969">
        <v>0.520833333333333</v>
      </c>
      <c r="E503" s="1973" t="s">
        <v>44</v>
      </c>
      <c r="F503" s="2026">
        <v>2</v>
      </c>
      <c r="G503" s="1973" t="s">
        <v>823</v>
      </c>
      <c r="H503" s="2024"/>
      <c r="I503" s="2028"/>
      <c r="J503" s="2028">
        <v>0.052</v>
      </c>
      <c r="K503" s="2115" t="s">
        <v>822</v>
      </c>
    </row>
    <row r="504" ht="123" spans="2:11">
      <c r="B504" s="1967">
        <f>B503</f>
        <v>45678</v>
      </c>
      <c r="C504" s="1968" t="s">
        <v>315</v>
      </c>
      <c r="D504" s="1969">
        <v>0.791666666666667</v>
      </c>
      <c r="E504" s="1973" t="s">
        <v>76</v>
      </c>
      <c r="F504" s="2026">
        <v>1</v>
      </c>
      <c r="G504" s="1973" t="s">
        <v>824</v>
      </c>
      <c r="H504" s="2024"/>
      <c r="I504" s="2028">
        <v>0.019</v>
      </c>
      <c r="J504" s="2028">
        <v>0.02</v>
      </c>
      <c r="K504" s="2115" t="s">
        <v>825</v>
      </c>
    </row>
    <row r="505" ht="109" spans="2:11">
      <c r="B505" s="1967">
        <f>B503+1</f>
        <v>45679</v>
      </c>
      <c r="C505" s="1968" t="s">
        <v>320</v>
      </c>
      <c r="D505" s="1969">
        <v>0.135416666666667</v>
      </c>
      <c r="E505" s="1973" t="s">
        <v>40</v>
      </c>
      <c r="F505" s="2026">
        <v>2</v>
      </c>
      <c r="G505" s="1973" t="s">
        <v>826</v>
      </c>
      <c r="H505" s="2024"/>
      <c r="I505" s="2028">
        <v>0.005</v>
      </c>
      <c r="J505" s="2028">
        <v>0.006</v>
      </c>
      <c r="K505" s="2115" t="s">
        <v>827</v>
      </c>
    </row>
    <row r="506" ht="109" spans="2:11">
      <c r="B506" s="1967">
        <f>B501+3</f>
        <v>45680</v>
      </c>
      <c r="C506" s="1968" t="s">
        <v>736</v>
      </c>
      <c r="D506" s="1969">
        <v>0.791666666666667</v>
      </c>
      <c r="E506" s="1973" t="s">
        <v>14</v>
      </c>
      <c r="F506" s="2026">
        <v>3</v>
      </c>
      <c r="G506" s="1973" t="s">
        <v>828</v>
      </c>
      <c r="H506" s="2024"/>
      <c r="I506" s="2028"/>
      <c r="J506" s="2028" t="s">
        <v>604</v>
      </c>
      <c r="K506" s="2115" t="s">
        <v>829</v>
      </c>
    </row>
    <row r="507" ht="150" spans="2:11">
      <c r="B507" s="1967">
        <f>B506</f>
        <v>45680</v>
      </c>
      <c r="C507" s="1968" t="s">
        <v>736</v>
      </c>
      <c r="D507" s="1969">
        <v>0.9375</v>
      </c>
      <c r="E507" s="1973" t="s">
        <v>716</v>
      </c>
      <c r="F507" s="2026">
        <v>3</v>
      </c>
      <c r="G507" s="1973" t="s">
        <v>830</v>
      </c>
      <c r="H507" s="2024"/>
      <c r="I507" s="2028"/>
      <c r="J507" s="2111" t="s">
        <v>831</v>
      </c>
      <c r="K507" s="2115" t="s">
        <v>832</v>
      </c>
    </row>
    <row r="508" ht="96" spans="2:11">
      <c r="B508" s="1967">
        <f>B507+1</f>
        <v>45681</v>
      </c>
      <c r="C508" s="1968" t="s">
        <v>339</v>
      </c>
      <c r="D508" s="1969">
        <v>0.354166666666667</v>
      </c>
      <c r="E508" s="1973" t="s">
        <v>103</v>
      </c>
      <c r="F508" s="2026">
        <v>3</v>
      </c>
      <c r="G508" s="1973" t="s">
        <v>833</v>
      </c>
      <c r="H508" s="2024"/>
      <c r="I508" s="2028">
        <v>0.005</v>
      </c>
      <c r="J508" s="2028">
        <v>0.0025</v>
      </c>
      <c r="K508" s="2115" t="s">
        <v>834</v>
      </c>
    </row>
    <row r="509" ht="109" spans="2:11">
      <c r="B509" s="1967">
        <f>B508</f>
        <v>45681</v>
      </c>
      <c r="C509" s="1968" t="s">
        <v>339</v>
      </c>
      <c r="D509" s="1969">
        <v>0.84375</v>
      </c>
      <c r="E509" s="1973" t="s">
        <v>14</v>
      </c>
      <c r="F509" s="2026">
        <v>3</v>
      </c>
      <c r="G509" s="1973" t="s">
        <v>835</v>
      </c>
      <c r="H509" s="2024"/>
      <c r="I509" s="2032">
        <v>49.6</v>
      </c>
      <c r="J509" s="2032">
        <v>49.4</v>
      </c>
      <c r="K509" s="2115" t="s">
        <v>836</v>
      </c>
    </row>
    <row r="510" ht="136" spans="2:11">
      <c r="B510" s="1967">
        <f t="shared" ref="B510:B511" si="13">B509</f>
        <v>45681</v>
      </c>
      <c r="C510" s="1968" t="s">
        <v>339</v>
      </c>
      <c r="D510" s="1969">
        <v>0.84375</v>
      </c>
      <c r="E510" s="1973" t="s">
        <v>14</v>
      </c>
      <c r="F510" s="2026">
        <v>3</v>
      </c>
      <c r="G510" s="1973" t="s">
        <v>837</v>
      </c>
      <c r="H510" s="2024"/>
      <c r="I510" s="2028"/>
      <c r="J510" s="2032">
        <v>56.8</v>
      </c>
      <c r="K510" s="2115" t="s">
        <v>838</v>
      </c>
    </row>
    <row r="511" ht="123" spans="2:11">
      <c r="B511" s="1967">
        <f t="shared" si="13"/>
        <v>45681</v>
      </c>
      <c r="C511" s="1968" t="s">
        <v>339</v>
      </c>
      <c r="D511" s="1969">
        <v>0.854166666666667</v>
      </c>
      <c r="E511" s="1973" t="s">
        <v>14</v>
      </c>
      <c r="F511" s="2026">
        <v>3</v>
      </c>
      <c r="G511" s="1973" t="s">
        <v>839</v>
      </c>
      <c r="H511" s="2024"/>
      <c r="I511" s="2111" t="s">
        <v>840</v>
      </c>
      <c r="J511" s="2111" t="s">
        <v>841</v>
      </c>
      <c r="K511" s="2115" t="s">
        <v>842</v>
      </c>
    </row>
    <row r="512" ht="68" spans="2:11">
      <c r="B512" s="1967">
        <v>45687</v>
      </c>
      <c r="C512" s="1968" t="s">
        <v>329</v>
      </c>
      <c r="D512" s="1969">
        <v>0.0208333333333333</v>
      </c>
      <c r="E512" s="1973" t="s">
        <v>14</v>
      </c>
      <c r="F512" s="1973">
        <v>3</v>
      </c>
      <c r="G512" s="1973" t="s">
        <v>113</v>
      </c>
      <c r="H512" s="2024"/>
      <c r="I512" s="2028">
        <v>0.0438</v>
      </c>
      <c r="J512" s="2028">
        <v>0.0462</v>
      </c>
      <c r="K512" s="2106" t="s">
        <v>782</v>
      </c>
    </row>
    <row r="513" spans="3:11">
      <c r="C513" t="s">
        <v>843</v>
      </c>
      <c r="H513"/>
      <c r="J513" s="1958"/>
      <c r="K513" s="2011"/>
    </row>
    <row r="514" ht="55" spans="1:11">
      <c r="A514" s="1957" t="s">
        <v>0</v>
      </c>
      <c r="B514" s="1967">
        <v>45684</v>
      </c>
      <c r="C514" s="1968" t="s">
        <v>372</v>
      </c>
      <c r="D514" s="1969" t="s">
        <v>818</v>
      </c>
      <c r="E514" s="1973" t="s">
        <v>345</v>
      </c>
      <c r="F514" s="2026">
        <v>3</v>
      </c>
      <c r="G514" s="1973" t="s">
        <v>844</v>
      </c>
      <c r="H514" s="2024"/>
      <c r="I514" s="2028"/>
      <c r="J514" s="2028"/>
      <c r="K514" s="2106" t="s">
        <v>845</v>
      </c>
    </row>
    <row r="515" ht="150" spans="2:11">
      <c r="B515" s="1967">
        <v>45684</v>
      </c>
      <c r="C515" s="1968" t="s">
        <v>372</v>
      </c>
      <c r="D515" s="1969">
        <v>0.291666666666667</v>
      </c>
      <c r="E515" s="1973" t="s">
        <v>53</v>
      </c>
      <c r="F515" s="2026">
        <v>3</v>
      </c>
      <c r="G515" s="1973" t="s">
        <v>846</v>
      </c>
      <c r="H515" s="2025"/>
      <c r="I515" s="2025">
        <v>50.1</v>
      </c>
      <c r="J515" s="2025">
        <v>50.1</v>
      </c>
      <c r="K515" s="2106" t="s">
        <v>847</v>
      </c>
    </row>
    <row r="516" ht="109" spans="2:11">
      <c r="B516" s="1967">
        <v>45684</v>
      </c>
      <c r="C516" s="1968" t="s">
        <v>372</v>
      </c>
      <c r="D516" s="1969">
        <v>0.854166666666667</v>
      </c>
      <c r="E516" s="1973" t="s">
        <v>14</v>
      </c>
      <c r="F516" s="2026">
        <v>3</v>
      </c>
      <c r="G516" s="1973" t="s">
        <v>848</v>
      </c>
      <c r="H516" s="2025"/>
      <c r="I516" s="2025" t="s">
        <v>849</v>
      </c>
      <c r="J516" s="2025" t="s">
        <v>850</v>
      </c>
      <c r="K516" s="2106" t="s">
        <v>851</v>
      </c>
    </row>
    <row r="517" ht="55" spans="2:11">
      <c r="B517" s="1967">
        <v>45685</v>
      </c>
      <c r="C517" s="1968" t="s">
        <v>315</v>
      </c>
      <c r="D517" s="1969" t="s">
        <v>818</v>
      </c>
      <c r="E517" s="1973" t="s">
        <v>53</v>
      </c>
      <c r="F517" s="2026">
        <v>3</v>
      </c>
      <c r="G517" s="1973" t="s">
        <v>852</v>
      </c>
      <c r="H517" s="2025"/>
      <c r="I517" s="2025"/>
      <c r="J517" s="2025"/>
      <c r="K517" s="2106" t="s">
        <v>853</v>
      </c>
    </row>
    <row r="518" ht="55" spans="2:11">
      <c r="B518" s="1967">
        <v>45685</v>
      </c>
      <c r="C518" s="1968" t="s">
        <v>315</v>
      </c>
      <c r="D518" s="1969" t="s">
        <v>818</v>
      </c>
      <c r="E518" s="1973" t="s">
        <v>854</v>
      </c>
      <c r="F518" s="2026">
        <v>3</v>
      </c>
      <c r="G518" s="1973" t="s">
        <v>855</v>
      </c>
      <c r="H518" s="2025"/>
      <c r="I518" s="2025"/>
      <c r="J518" s="2025"/>
      <c r="K518" s="2106" t="s">
        <v>856</v>
      </c>
    </row>
    <row r="519" ht="96" spans="2:11">
      <c r="B519" s="1967">
        <v>45685</v>
      </c>
      <c r="C519" s="1968" t="s">
        <v>315</v>
      </c>
      <c r="D519" s="1969">
        <v>0.791666666666667</v>
      </c>
      <c r="E519" s="1973" t="s">
        <v>14</v>
      </c>
      <c r="F519" s="2026">
        <v>3</v>
      </c>
      <c r="G519" s="1973" t="s">
        <v>857</v>
      </c>
      <c r="H519" s="2025"/>
      <c r="I519" s="2028">
        <v>0.008</v>
      </c>
      <c r="J519" s="2028">
        <v>-0.012</v>
      </c>
      <c r="K519" s="2106" t="s">
        <v>858</v>
      </c>
    </row>
    <row r="520" ht="109" spans="2:11">
      <c r="B520" s="1967">
        <v>45685</v>
      </c>
      <c r="C520" s="1968" t="s">
        <v>315</v>
      </c>
      <c r="D520" s="1969">
        <v>0.854166666666667</v>
      </c>
      <c r="E520" s="1973" t="s">
        <v>14</v>
      </c>
      <c r="F520" s="2026">
        <v>3</v>
      </c>
      <c r="G520" s="1973" t="s">
        <v>859</v>
      </c>
      <c r="H520" s="2025"/>
      <c r="I520" s="2025">
        <v>106</v>
      </c>
      <c r="J520" s="2025">
        <v>104.7</v>
      </c>
      <c r="K520" s="2106" t="s">
        <v>860</v>
      </c>
    </row>
    <row r="521" ht="55" spans="2:11">
      <c r="B521" s="1967">
        <f>B520+1</f>
        <v>45686</v>
      </c>
      <c r="C521" s="1968" t="s">
        <v>320</v>
      </c>
      <c r="D521" s="1969" t="s">
        <v>818</v>
      </c>
      <c r="E521" s="1973" t="s">
        <v>53</v>
      </c>
      <c r="F521" s="2026">
        <v>3</v>
      </c>
      <c r="G521" s="1973" t="s">
        <v>852</v>
      </c>
      <c r="H521" s="2025"/>
      <c r="I521" s="2025"/>
      <c r="J521" s="2025"/>
      <c r="K521" s="2106" t="s">
        <v>853</v>
      </c>
    </row>
    <row r="522" ht="55" spans="2:11">
      <c r="B522" s="1967">
        <f>B521</f>
        <v>45686</v>
      </c>
      <c r="C522" s="1968" t="s">
        <v>320</v>
      </c>
      <c r="D522" s="1969" t="s">
        <v>818</v>
      </c>
      <c r="E522" s="1973" t="s">
        <v>854</v>
      </c>
      <c r="F522" s="2026">
        <v>3</v>
      </c>
      <c r="G522" s="1973" t="s">
        <v>855</v>
      </c>
      <c r="H522" s="2025"/>
      <c r="I522" s="2025"/>
      <c r="J522" s="2025"/>
      <c r="K522" s="2106" t="s">
        <v>856</v>
      </c>
    </row>
    <row r="523" ht="55" spans="2:11">
      <c r="B523" s="1967">
        <f t="shared" ref="B523:B524" si="14">B522</f>
        <v>45686</v>
      </c>
      <c r="C523" s="1968" t="s">
        <v>320</v>
      </c>
      <c r="D523" s="1969" t="s">
        <v>818</v>
      </c>
      <c r="E523" s="1973" t="s">
        <v>861</v>
      </c>
      <c r="F523" s="2026">
        <v>3</v>
      </c>
      <c r="G523" s="1973" t="s">
        <v>862</v>
      </c>
      <c r="H523" s="2025"/>
      <c r="I523" s="2025"/>
      <c r="J523" s="2025"/>
      <c r="K523" s="2106" t="s">
        <v>863</v>
      </c>
    </row>
    <row r="524" ht="55" spans="2:11">
      <c r="B524" s="1967">
        <f t="shared" si="14"/>
        <v>45686</v>
      </c>
      <c r="C524" s="1968" t="s">
        <v>320</v>
      </c>
      <c r="D524" s="1969" t="s">
        <v>818</v>
      </c>
      <c r="E524" s="1973" t="s">
        <v>864</v>
      </c>
      <c r="F524" s="2026">
        <v>3</v>
      </c>
      <c r="G524" s="1973" t="s">
        <v>865</v>
      </c>
      <c r="H524" s="2025"/>
      <c r="I524" s="2025"/>
      <c r="J524" s="2025"/>
      <c r="K524" s="2106" t="s">
        <v>866</v>
      </c>
    </row>
    <row r="525" ht="41" spans="2:11">
      <c r="B525" s="1967">
        <f>B522</f>
        <v>45686</v>
      </c>
      <c r="C525" s="1968" t="s">
        <v>320</v>
      </c>
      <c r="D525" s="1969">
        <v>0.104166666666667</v>
      </c>
      <c r="E525" s="1973" t="s">
        <v>14</v>
      </c>
      <c r="F525" s="2026">
        <v>3</v>
      </c>
      <c r="G525" s="1973" t="s">
        <v>867</v>
      </c>
      <c r="H525" s="2025"/>
      <c r="I525" s="2032">
        <v>3.13</v>
      </c>
      <c r="J525" s="2032">
        <v>2.93</v>
      </c>
      <c r="K525" s="2106" t="s">
        <v>868</v>
      </c>
    </row>
    <row r="526" ht="41" spans="2:11">
      <c r="B526" s="1967">
        <f>B523</f>
        <v>45686</v>
      </c>
      <c r="C526" s="1968" t="s">
        <v>320</v>
      </c>
      <c r="D526" s="1969">
        <v>0.104166666666667</v>
      </c>
      <c r="E526" s="1973" t="s">
        <v>14</v>
      </c>
      <c r="F526" s="2026">
        <v>3</v>
      </c>
      <c r="G526" s="1973" t="s">
        <v>869</v>
      </c>
      <c r="H526" s="2025"/>
      <c r="I526" s="2032">
        <v>0.64</v>
      </c>
      <c r="J526" s="2032">
        <v>0.57</v>
      </c>
      <c r="K526" s="2106" t="s">
        <v>868</v>
      </c>
    </row>
    <row r="527" ht="109" spans="2:11">
      <c r="B527" s="1967">
        <f>B524</f>
        <v>45686</v>
      </c>
      <c r="C527" s="1968" t="s">
        <v>320</v>
      </c>
      <c r="D527" s="1969">
        <v>0.84375</v>
      </c>
      <c r="E527" s="1973" t="s">
        <v>76</v>
      </c>
      <c r="F527" s="2026">
        <v>3</v>
      </c>
      <c r="G527" s="1973" t="s">
        <v>870</v>
      </c>
      <c r="H527" s="2025"/>
      <c r="I527" s="2028">
        <v>0.03</v>
      </c>
      <c r="J527" s="2028">
        <v>0.0325</v>
      </c>
      <c r="K527" s="2106" t="s">
        <v>871</v>
      </c>
    </row>
    <row r="528" ht="136" spans="2:11">
      <c r="B528" s="1967">
        <f>B527</f>
        <v>45686</v>
      </c>
      <c r="C528" s="1968" t="s">
        <v>320</v>
      </c>
      <c r="D528" s="1969">
        <v>0.875</v>
      </c>
      <c r="E528" s="1973" t="s">
        <v>716</v>
      </c>
      <c r="F528" s="2026">
        <v>3</v>
      </c>
      <c r="G528" s="1973" t="s">
        <v>872</v>
      </c>
      <c r="H528" s="2025"/>
      <c r="I528" s="2028"/>
      <c r="J528" s="2111" t="s">
        <v>873</v>
      </c>
      <c r="K528" s="2106" t="s">
        <v>874</v>
      </c>
    </row>
    <row r="529" ht="55" spans="2:11">
      <c r="B529" s="1967">
        <f>B528+1</f>
        <v>45687</v>
      </c>
      <c r="C529" s="1968" t="s">
        <v>736</v>
      </c>
      <c r="D529" s="1969" t="s">
        <v>818</v>
      </c>
      <c r="E529" s="1973" t="s">
        <v>53</v>
      </c>
      <c r="F529" s="2026">
        <v>3</v>
      </c>
      <c r="G529" s="1973" t="s">
        <v>852</v>
      </c>
      <c r="H529" s="2025"/>
      <c r="I529" s="2025"/>
      <c r="J529" s="2025"/>
      <c r="K529" s="2106" t="s">
        <v>853</v>
      </c>
    </row>
    <row r="530" ht="55" spans="2:11">
      <c r="B530" s="1967">
        <f>B529</f>
        <v>45687</v>
      </c>
      <c r="C530" s="1968" t="s">
        <v>736</v>
      </c>
      <c r="D530" s="1969" t="s">
        <v>818</v>
      </c>
      <c r="E530" s="1973" t="s">
        <v>854</v>
      </c>
      <c r="F530" s="2026">
        <v>3</v>
      </c>
      <c r="G530" s="1973" t="s">
        <v>855</v>
      </c>
      <c r="H530" s="2025"/>
      <c r="I530" s="2025"/>
      <c r="J530" s="2025"/>
      <c r="K530" s="2106" t="s">
        <v>856</v>
      </c>
    </row>
    <row r="531" ht="55" spans="2:11">
      <c r="B531" s="1967">
        <f t="shared" ref="B531:B533" si="15">B530</f>
        <v>45687</v>
      </c>
      <c r="C531" s="1968" t="s">
        <v>736</v>
      </c>
      <c r="D531" s="1969" t="s">
        <v>818</v>
      </c>
      <c r="E531" s="1973" t="s">
        <v>861</v>
      </c>
      <c r="F531" s="2026">
        <v>3</v>
      </c>
      <c r="G531" s="1973" t="s">
        <v>862</v>
      </c>
      <c r="H531" s="2025"/>
      <c r="I531" s="2025"/>
      <c r="J531" s="2025"/>
      <c r="K531" s="2106" t="s">
        <v>863</v>
      </c>
    </row>
    <row r="532" ht="55" spans="2:11">
      <c r="B532" s="1967">
        <f t="shared" si="15"/>
        <v>45687</v>
      </c>
      <c r="C532" s="1968" t="s">
        <v>736</v>
      </c>
      <c r="D532" s="1969" t="s">
        <v>818</v>
      </c>
      <c r="E532" s="1973" t="s">
        <v>864</v>
      </c>
      <c r="F532" s="2026">
        <v>3</v>
      </c>
      <c r="G532" s="1973" t="s">
        <v>865</v>
      </c>
      <c r="H532" s="2025"/>
      <c r="I532" s="2025"/>
      <c r="J532" s="2025"/>
      <c r="K532" s="2106" t="s">
        <v>866</v>
      </c>
    </row>
    <row r="533" ht="164" spans="2:11">
      <c r="B533" s="1967">
        <f t="shared" si="15"/>
        <v>45687</v>
      </c>
      <c r="C533" s="1968" t="s">
        <v>736</v>
      </c>
      <c r="D533" s="1969">
        <v>0.0208333333333333</v>
      </c>
      <c r="E533" s="1973" t="s">
        <v>14</v>
      </c>
      <c r="F533" s="2026">
        <v>3</v>
      </c>
      <c r="G533" s="1973" t="s">
        <v>875</v>
      </c>
      <c r="H533" s="2025"/>
      <c r="I533" s="2028"/>
      <c r="J533" s="2028"/>
      <c r="K533" s="2106" t="s">
        <v>876</v>
      </c>
    </row>
    <row r="534" ht="164" spans="2:11">
      <c r="B534" s="1967">
        <f t="shared" ref="B534:B542" si="16">B533</f>
        <v>45687</v>
      </c>
      <c r="C534" s="1968" t="s">
        <v>736</v>
      </c>
      <c r="D534" s="1969">
        <v>0.0208333333333333</v>
      </c>
      <c r="E534" s="1973" t="s">
        <v>14</v>
      </c>
      <c r="F534" s="2026">
        <v>3</v>
      </c>
      <c r="G534" s="1973" t="s">
        <v>877</v>
      </c>
      <c r="H534" s="2025"/>
      <c r="I534" s="2028">
        <v>0.045</v>
      </c>
      <c r="J534" s="2028">
        <v>0.045</v>
      </c>
      <c r="K534" s="2106" t="s">
        <v>876</v>
      </c>
    </row>
    <row r="535" ht="164" spans="2:11">
      <c r="B535" s="1967">
        <f t="shared" si="16"/>
        <v>45687</v>
      </c>
      <c r="C535" s="1968" t="s">
        <v>736</v>
      </c>
      <c r="D535" s="1969">
        <v>0.0416666666666667</v>
      </c>
      <c r="E535" s="1973" t="s">
        <v>14</v>
      </c>
      <c r="F535" s="2026">
        <v>3</v>
      </c>
      <c r="G535" s="1973" t="s">
        <v>878</v>
      </c>
      <c r="H535" s="2025"/>
      <c r="I535" s="2028"/>
      <c r="J535" s="2028"/>
      <c r="K535" s="2106" t="s">
        <v>876</v>
      </c>
    </row>
    <row r="536" ht="41" spans="2:11">
      <c r="B536" s="1967">
        <f>B530</f>
        <v>45687</v>
      </c>
      <c r="C536" s="1968" t="s">
        <v>736</v>
      </c>
      <c r="D536" s="1969">
        <v>0.104166666666667</v>
      </c>
      <c r="E536" s="1973" t="s">
        <v>14</v>
      </c>
      <c r="F536" s="2026">
        <v>3</v>
      </c>
      <c r="G536" s="1973" t="s">
        <v>879</v>
      </c>
      <c r="H536" s="2025"/>
      <c r="I536" s="2032">
        <v>6.76</v>
      </c>
      <c r="J536" s="2032">
        <v>5.33</v>
      </c>
      <c r="K536" s="2106" t="s">
        <v>868</v>
      </c>
    </row>
    <row r="537" ht="96" spans="2:11">
      <c r="B537" s="1967">
        <f>B535</f>
        <v>45687</v>
      </c>
      <c r="C537" s="1968" t="s">
        <v>736</v>
      </c>
      <c r="D537" s="1969">
        <v>0.604166666666667</v>
      </c>
      <c r="E537" s="1973" t="s">
        <v>12</v>
      </c>
      <c r="F537" s="2026">
        <v>3</v>
      </c>
      <c r="G537" s="1973" t="s">
        <v>880</v>
      </c>
      <c r="H537" s="2025"/>
      <c r="I537" s="2028"/>
      <c r="J537" s="2028">
        <v>0.001</v>
      </c>
      <c r="K537" s="2106" t="s">
        <v>881</v>
      </c>
    </row>
    <row r="538" ht="177" spans="2:11">
      <c r="B538" s="1967">
        <f t="shared" si="16"/>
        <v>45687</v>
      </c>
      <c r="C538" s="1968" t="s">
        <v>736</v>
      </c>
      <c r="D538" s="1969">
        <v>0.78125</v>
      </c>
      <c r="E538" s="1973" t="s">
        <v>12</v>
      </c>
      <c r="F538" s="2026">
        <v>3</v>
      </c>
      <c r="G538" s="1973" t="s">
        <v>882</v>
      </c>
      <c r="H538" s="2025"/>
      <c r="I538" s="2028">
        <v>0.0275</v>
      </c>
      <c r="J538" s="2028">
        <v>0.03</v>
      </c>
      <c r="K538" s="2106" t="s">
        <v>883</v>
      </c>
    </row>
    <row r="539" ht="177" spans="2:11">
      <c r="B539" s="1967">
        <f t="shared" si="16"/>
        <v>45687</v>
      </c>
      <c r="C539" s="1968" t="s">
        <v>736</v>
      </c>
      <c r="D539" s="1969">
        <v>0.78125</v>
      </c>
      <c r="E539" s="1973" t="s">
        <v>12</v>
      </c>
      <c r="F539" s="2026">
        <v>3</v>
      </c>
      <c r="G539" s="1973" t="s">
        <v>884</v>
      </c>
      <c r="H539" s="2025"/>
      <c r="I539" s="2028">
        <v>0.029</v>
      </c>
      <c r="J539" s="2028">
        <v>0.0315</v>
      </c>
      <c r="K539" s="2106" t="s">
        <v>883</v>
      </c>
    </row>
    <row r="540" ht="123" spans="2:11">
      <c r="B540" s="1967">
        <f t="shared" si="16"/>
        <v>45687</v>
      </c>
      <c r="C540" s="1968" t="s">
        <v>736</v>
      </c>
      <c r="D540" s="1969">
        <v>0.791666666666667</v>
      </c>
      <c r="E540" s="1973" t="s">
        <v>14</v>
      </c>
      <c r="F540" s="2026">
        <v>3</v>
      </c>
      <c r="G540" s="1973" t="s">
        <v>885</v>
      </c>
      <c r="H540" s="2025"/>
      <c r="I540" s="2028"/>
      <c r="J540" s="2028">
        <v>0.031</v>
      </c>
      <c r="K540" s="2106" t="s">
        <v>886</v>
      </c>
    </row>
    <row r="541" ht="109" spans="2:11">
      <c r="B541" s="1967">
        <f t="shared" si="16"/>
        <v>45687</v>
      </c>
      <c r="C541" s="1968" t="s">
        <v>736</v>
      </c>
      <c r="D541" s="1969">
        <v>0.791666666666667</v>
      </c>
      <c r="E541" s="1973" t="s">
        <v>14</v>
      </c>
      <c r="F541" s="2026">
        <v>3</v>
      </c>
      <c r="G541" s="1973" t="s">
        <v>803</v>
      </c>
      <c r="H541" s="2025"/>
      <c r="I541" s="2028"/>
      <c r="J541" s="2028" t="s">
        <v>887</v>
      </c>
      <c r="K541" s="2106" t="s">
        <v>888</v>
      </c>
    </row>
    <row r="542" ht="177" spans="2:11">
      <c r="B542" s="1967">
        <f t="shared" si="16"/>
        <v>45687</v>
      </c>
      <c r="C542" s="1968" t="s">
        <v>736</v>
      </c>
      <c r="D542" s="1969">
        <v>0.802083333333333</v>
      </c>
      <c r="E542" s="1973" t="s">
        <v>12</v>
      </c>
      <c r="F542" s="2026">
        <v>3</v>
      </c>
      <c r="G542" s="1973" t="s">
        <v>889</v>
      </c>
      <c r="H542" s="2025"/>
      <c r="I542" s="2028"/>
      <c r="J542" s="2028"/>
      <c r="K542" s="2106" t="s">
        <v>883</v>
      </c>
    </row>
    <row r="543" ht="41" spans="2:11">
      <c r="B543" s="1967">
        <f>B542+1</f>
        <v>45688</v>
      </c>
      <c r="C543" s="1968" t="s">
        <v>339</v>
      </c>
      <c r="D543" s="1969" t="s">
        <v>818</v>
      </c>
      <c r="E543" s="1973" t="s">
        <v>53</v>
      </c>
      <c r="F543" s="2026">
        <v>3</v>
      </c>
      <c r="G543" s="1973" t="s">
        <v>852</v>
      </c>
      <c r="H543" s="2025"/>
      <c r="I543" s="2025"/>
      <c r="J543" s="2025"/>
      <c r="K543" s="2106" t="s">
        <v>890</v>
      </c>
    </row>
    <row r="544" ht="41" spans="2:11">
      <c r="B544" s="1967">
        <f>B543</f>
        <v>45688</v>
      </c>
      <c r="C544" s="1968" t="s">
        <v>339</v>
      </c>
      <c r="D544" s="1969" t="s">
        <v>818</v>
      </c>
      <c r="E544" s="1973" t="s">
        <v>864</v>
      </c>
      <c r="F544" s="2026">
        <v>3</v>
      </c>
      <c r="G544" s="1973" t="s">
        <v>865</v>
      </c>
      <c r="H544" s="2025"/>
      <c r="I544" s="2025"/>
      <c r="J544" s="2025"/>
      <c r="K544" s="2106" t="s">
        <v>890</v>
      </c>
    </row>
    <row r="545" ht="191" spans="2:11">
      <c r="B545" s="1967">
        <f>B544</f>
        <v>45688</v>
      </c>
      <c r="C545" s="1968" t="s">
        <v>339</v>
      </c>
      <c r="D545" s="1969">
        <v>0.104166666666667</v>
      </c>
      <c r="E545" s="1973" t="s">
        <v>14</v>
      </c>
      <c r="F545" s="2026">
        <v>3</v>
      </c>
      <c r="G545" s="1973" t="s">
        <v>891</v>
      </c>
      <c r="H545" s="2025"/>
      <c r="I545" s="2032">
        <v>2.36</v>
      </c>
      <c r="J545" s="2032">
        <v>2.18</v>
      </c>
      <c r="K545" s="2106" t="s">
        <v>892</v>
      </c>
    </row>
    <row r="546" ht="123" spans="2:11">
      <c r="B546" s="1967">
        <f>B544</f>
        <v>45688</v>
      </c>
      <c r="C546" s="1968" t="s">
        <v>339</v>
      </c>
      <c r="D546" s="1969">
        <v>0.770833333333333</v>
      </c>
      <c r="E546" s="1973" t="s">
        <v>12</v>
      </c>
      <c r="F546" s="1973">
        <v>3</v>
      </c>
      <c r="G546" s="1973" t="s">
        <v>893</v>
      </c>
      <c r="H546" s="2024"/>
      <c r="I546" s="2024"/>
      <c r="J546" s="2024">
        <v>0.005</v>
      </c>
      <c r="K546" s="2106" t="s">
        <v>894</v>
      </c>
    </row>
    <row r="547" ht="136" spans="2:11">
      <c r="B547" s="1967">
        <f>B546</f>
        <v>45688</v>
      </c>
      <c r="C547" s="1968" t="s">
        <v>339</v>
      </c>
      <c r="D547" s="1969">
        <v>0.791666666666667</v>
      </c>
      <c r="E547" s="1973" t="s">
        <v>14</v>
      </c>
      <c r="F547" s="1973">
        <v>3</v>
      </c>
      <c r="G547" s="1973" t="s">
        <v>895</v>
      </c>
      <c r="H547" s="2024"/>
      <c r="I547" s="2024"/>
      <c r="J547" s="2024">
        <v>0.001</v>
      </c>
      <c r="K547" s="2106" t="s">
        <v>896</v>
      </c>
    </row>
    <row r="548" ht="96" spans="2:11">
      <c r="B548" s="1967">
        <f>B547</f>
        <v>45688</v>
      </c>
      <c r="C548" s="1968" t="s">
        <v>339</v>
      </c>
      <c r="D548" s="1969">
        <v>0.791666666666667</v>
      </c>
      <c r="E548" s="1973" t="s">
        <v>14</v>
      </c>
      <c r="F548" s="1973">
        <v>3</v>
      </c>
      <c r="G548" s="1973" t="s">
        <v>897</v>
      </c>
      <c r="H548" s="2024"/>
      <c r="I548" s="2024"/>
      <c r="J548" s="2024">
        <v>0.028</v>
      </c>
      <c r="K548" s="2106" t="s">
        <v>898</v>
      </c>
    </row>
    <row r="549" ht="136" spans="2:11">
      <c r="B549" s="1967">
        <f>B548</f>
        <v>45688</v>
      </c>
      <c r="C549" s="1968" t="s">
        <v>339</v>
      </c>
      <c r="D549" s="1969">
        <v>0.84375</v>
      </c>
      <c r="E549" s="1973" t="s">
        <v>14</v>
      </c>
      <c r="F549" s="1973">
        <v>3</v>
      </c>
      <c r="G549" s="1973" t="s">
        <v>899</v>
      </c>
      <c r="H549" s="2024"/>
      <c r="I549" s="2024"/>
      <c r="J549" s="2025">
        <v>36.9</v>
      </c>
      <c r="K549" s="2106" t="s">
        <v>900</v>
      </c>
    </row>
    <row r="550" ht="68" spans="2:11">
      <c r="B550" s="1967">
        <v>45736</v>
      </c>
      <c r="C550" s="1968"/>
      <c r="D550" s="1969">
        <v>0.0208333333333333</v>
      </c>
      <c r="E550" s="1973" t="s">
        <v>14</v>
      </c>
      <c r="F550" s="1973">
        <v>3</v>
      </c>
      <c r="G550" s="1973" t="s">
        <v>113</v>
      </c>
      <c r="H550" s="2024"/>
      <c r="I550" s="2028">
        <v>0.0431</v>
      </c>
      <c r="J550" s="2028">
        <v>0.0438</v>
      </c>
      <c r="K550" s="2106" t="s">
        <v>782</v>
      </c>
    </row>
    <row r="551" spans="2:11">
      <c r="B551" t="s">
        <v>901</v>
      </c>
      <c r="H551"/>
      <c r="J551" s="1958"/>
      <c r="K551" s="2011"/>
    </row>
    <row r="552" ht="41" spans="1:11">
      <c r="A552" s="1957" t="s">
        <v>0</v>
      </c>
      <c r="B552" s="1967">
        <v>45699</v>
      </c>
      <c r="C552" s="2042" t="s">
        <v>315</v>
      </c>
      <c r="D552" s="1969">
        <v>0</v>
      </c>
      <c r="E552" s="1973" t="s">
        <v>103</v>
      </c>
      <c r="F552" s="2026" t="s">
        <v>902</v>
      </c>
      <c r="G552" s="1973" t="s">
        <v>903</v>
      </c>
      <c r="H552" s="2043"/>
      <c r="I552" s="2039"/>
      <c r="J552" s="2039"/>
      <c r="K552" s="2106" t="s">
        <v>904</v>
      </c>
    </row>
    <row r="553" ht="109" spans="2:11">
      <c r="B553" s="1967">
        <v>45699</v>
      </c>
      <c r="C553" s="2042" t="s">
        <v>315</v>
      </c>
      <c r="D553" s="1969">
        <v>0.6875</v>
      </c>
      <c r="E553" s="1973" t="s">
        <v>14</v>
      </c>
      <c r="F553" s="2026">
        <v>1</v>
      </c>
      <c r="G553" s="1973" t="s">
        <v>905</v>
      </c>
      <c r="H553" s="2043"/>
      <c r="I553" s="2045">
        <v>104.6</v>
      </c>
      <c r="J553" s="2045">
        <v>105.1</v>
      </c>
      <c r="K553" s="2106" t="s">
        <v>906</v>
      </c>
    </row>
    <row r="554" ht="82" spans="2:11">
      <c r="B554" s="1967">
        <v>45699</v>
      </c>
      <c r="C554" s="2042" t="s">
        <v>315</v>
      </c>
      <c r="D554" s="1969">
        <v>0.854166666666667</v>
      </c>
      <c r="E554" s="1973" t="s">
        <v>14</v>
      </c>
      <c r="F554" s="2026">
        <v>3</v>
      </c>
      <c r="G554" s="1973" t="s">
        <v>907</v>
      </c>
      <c r="H554" s="2043"/>
      <c r="I554" s="2039"/>
      <c r="J554" s="2039"/>
      <c r="K554" s="2106" t="s">
        <v>908</v>
      </c>
    </row>
    <row r="555" ht="164" spans="2:11">
      <c r="B555" s="1967">
        <v>45700</v>
      </c>
      <c r="C555" s="2042" t="s">
        <v>320</v>
      </c>
      <c r="D555" s="1969">
        <v>0.791666666666667</v>
      </c>
      <c r="E555" s="1973" t="s">
        <v>14</v>
      </c>
      <c r="F555" s="2026">
        <v>3</v>
      </c>
      <c r="G555" s="1973" t="s">
        <v>909</v>
      </c>
      <c r="H555" s="2043"/>
      <c r="I555" s="2039"/>
      <c r="J555" s="2039">
        <v>0.002</v>
      </c>
      <c r="K555" s="2106" t="s">
        <v>910</v>
      </c>
    </row>
    <row r="556" ht="164" spans="2:11">
      <c r="B556" s="1967">
        <v>45700</v>
      </c>
      <c r="C556" s="2042" t="s">
        <v>320</v>
      </c>
      <c r="D556" s="1969">
        <v>0.791666666666667</v>
      </c>
      <c r="E556" s="1973" t="s">
        <v>14</v>
      </c>
      <c r="F556" s="2026">
        <v>3</v>
      </c>
      <c r="G556" s="1973" t="s">
        <v>911</v>
      </c>
      <c r="H556" s="2043"/>
      <c r="I556" s="2046"/>
      <c r="J556" s="2039">
        <v>0.004</v>
      </c>
      <c r="K556" s="2106" t="s">
        <v>910</v>
      </c>
    </row>
    <row r="557" ht="164" spans="2:11">
      <c r="B557" s="1967">
        <v>45700</v>
      </c>
      <c r="C557" s="2042" t="s">
        <v>320</v>
      </c>
      <c r="D557" s="1969">
        <v>0.791666666666667</v>
      </c>
      <c r="E557" s="1973" t="s">
        <v>14</v>
      </c>
      <c r="F557" s="2026">
        <v>3</v>
      </c>
      <c r="G557" s="1973" t="s">
        <v>912</v>
      </c>
      <c r="H557" s="2043"/>
      <c r="I557" s="2039"/>
      <c r="J557" s="2039">
        <v>0.029</v>
      </c>
      <c r="K557" s="2106" t="s">
        <v>910</v>
      </c>
    </row>
    <row r="558" ht="82" spans="2:11">
      <c r="B558" s="1967">
        <v>45700</v>
      </c>
      <c r="C558" s="2042" t="s">
        <v>315</v>
      </c>
      <c r="D558" s="1969">
        <v>0.854166666666667</v>
      </c>
      <c r="E558" s="1973" t="s">
        <v>14</v>
      </c>
      <c r="F558" s="2026">
        <v>3</v>
      </c>
      <c r="G558" s="1973" t="s">
        <v>907</v>
      </c>
      <c r="H558" s="2043"/>
      <c r="I558" s="2039"/>
      <c r="J558" s="2039"/>
      <c r="K558" s="2106" t="s">
        <v>908</v>
      </c>
    </row>
    <row r="559" ht="136" spans="2:11">
      <c r="B559" s="1967">
        <v>45700</v>
      </c>
      <c r="C559" s="2042" t="s">
        <v>315</v>
      </c>
      <c r="D559" s="1969">
        <v>0.875</v>
      </c>
      <c r="E559" s="1973" t="s">
        <v>14</v>
      </c>
      <c r="F559" s="2026">
        <v>3</v>
      </c>
      <c r="G559" s="1973" t="s">
        <v>913</v>
      </c>
      <c r="H559" s="2043"/>
      <c r="I559" s="2039"/>
      <c r="J559" s="2039" t="s">
        <v>914</v>
      </c>
      <c r="K559" s="2106" t="s">
        <v>874</v>
      </c>
    </row>
    <row r="560" ht="150" spans="2:11">
      <c r="B560" s="1967">
        <v>45700</v>
      </c>
      <c r="C560" s="2042" t="s">
        <v>315</v>
      </c>
      <c r="D560" s="1969">
        <v>0.979166666666667</v>
      </c>
      <c r="E560" s="1973" t="s">
        <v>14</v>
      </c>
      <c r="F560" s="2026">
        <v>3</v>
      </c>
      <c r="G560" s="1973" t="s">
        <v>43</v>
      </c>
      <c r="H560" s="2043"/>
      <c r="I560" s="2039"/>
      <c r="J560" s="2047">
        <v>0.0468</v>
      </c>
      <c r="K560" s="2106" t="s">
        <v>915</v>
      </c>
    </row>
    <row r="561" ht="82" spans="2:11">
      <c r="B561" s="1967">
        <v>45701</v>
      </c>
      <c r="C561" s="2042" t="s">
        <v>736</v>
      </c>
      <c r="D561" s="1969">
        <v>0.520833333333333</v>
      </c>
      <c r="E561" s="1973" t="s">
        <v>44</v>
      </c>
      <c r="F561" s="2026">
        <v>3</v>
      </c>
      <c r="G561" s="1973" t="s">
        <v>916</v>
      </c>
      <c r="H561" s="2043"/>
      <c r="I561" s="2039"/>
      <c r="J561" s="2047">
        <v>0.009</v>
      </c>
      <c r="K561" s="2106" t="s">
        <v>917</v>
      </c>
    </row>
    <row r="562" ht="82" spans="2:11">
      <c r="B562" s="1967">
        <v>45701</v>
      </c>
      <c r="C562" s="2042" t="s">
        <v>736</v>
      </c>
      <c r="D562" s="1969">
        <v>0.520833333333333</v>
      </c>
      <c r="E562" s="1973" t="s">
        <v>44</v>
      </c>
      <c r="F562" s="2026">
        <v>3</v>
      </c>
      <c r="G562" s="1973" t="s">
        <v>918</v>
      </c>
      <c r="H562" s="2043"/>
      <c r="I562" s="2039"/>
      <c r="J562" s="2047">
        <v>0</v>
      </c>
      <c r="K562" s="2106" t="s">
        <v>917</v>
      </c>
    </row>
    <row r="563" ht="82" spans="2:11">
      <c r="B563" s="1967">
        <v>45701</v>
      </c>
      <c r="C563" s="2042" t="s">
        <v>736</v>
      </c>
      <c r="D563" s="1969">
        <v>0.520833333333333</v>
      </c>
      <c r="E563" s="1973" t="s">
        <v>44</v>
      </c>
      <c r="F563" s="2026">
        <v>3</v>
      </c>
      <c r="G563" s="1973" t="s">
        <v>919</v>
      </c>
      <c r="H563" s="2043"/>
      <c r="I563" s="2039"/>
      <c r="J563" s="2039">
        <v>0.001</v>
      </c>
      <c r="K563" s="2106" t="s">
        <v>917</v>
      </c>
    </row>
    <row r="564" ht="109" spans="2:11">
      <c r="B564" s="1967">
        <v>45701</v>
      </c>
      <c r="C564" s="2042" t="s">
        <v>736</v>
      </c>
      <c r="D564" s="1969">
        <v>0.520833333333333</v>
      </c>
      <c r="E564" s="1973" t="s">
        <v>12</v>
      </c>
      <c r="F564" s="2026">
        <v>3</v>
      </c>
      <c r="G564" s="1973" t="s">
        <v>920</v>
      </c>
      <c r="H564" s="2043"/>
      <c r="I564" s="2039"/>
      <c r="J564" s="2039">
        <v>-0.002</v>
      </c>
      <c r="K564" s="2106" t="s">
        <v>921</v>
      </c>
    </row>
    <row r="565" ht="96" spans="2:11">
      <c r="B565" s="1967">
        <v>45701</v>
      </c>
      <c r="C565" s="2042" t="s">
        <v>736</v>
      </c>
      <c r="D565" s="1969">
        <v>0.791666666666667</v>
      </c>
      <c r="E565" s="1973" t="s">
        <v>14</v>
      </c>
      <c r="F565" s="2026">
        <v>3</v>
      </c>
      <c r="G565" s="1973" t="s">
        <v>25</v>
      </c>
      <c r="H565" s="2043"/>
      <c r="I565" s="2039"/>
      <c r="J565" s="2039"/>
      <c r="K565" s="2106" t="s">
        <v>922</v>
      </c>
    </row>
    <row r="566" ht="136" spans="2:11">
      <c r="B566" s="1967">
        <v>45701</v>
      </c>
      <c r="C566" s="2042" t="s">
        <v>736</v>
      </c>
      <c r="D566" s="1969">
        <v>0.791666666666667</v>
      </c>
      <c r="E566" s="1973" t="s">
        <v>14</v>
      </c>
      <c r="F566" s="2026">
        <v>3</v>
      </c>
      <c r="G566" s="1973" t="s">
        <v>923</v>
      </c>
      <c r="H566" s="2043"/>
      <c r="I566" s="2039"/>
      <c r="J566" s="2039">
        <v>0.002</v>
      </c>
      <c r="K566" s="2106" t="s">
        <v>924</v>
      </c>
    </row>
    <row r="567" ht="164" spans="2:11">
      <c r="B567" s="1967">
        <v>45701</v>
      </c>
      <c r="C567" s="2042" t="s">
        <v>736</v>
      </c>
      <c r="D567" s="1969">
        <v>0.979166666666667</v>
      </c>
      <c r="E567" s="1973" t="s">
        <v>14</v>
      </c>
      <c r="F567" s="2026">
        <v>3</v>
      </c>
      <c r="G567" s="1973" t="s">
        <v>560</v>
      </c>
      <c r="H567" s="2043"/>
      <c r="I567" s="2039"/>
      <c r="J567" s="2047">
        <v>0.04913</v>
      </c>
      <c r="K567" s="2106" t="s">
        <v>925</v>
      </c>
    </row>
    <row r="568" ht="96" spans="2:11">
      <c r="B568" s="1967">
        <v>45702</v>
      </c>
      <c r="C568" s="2042" t="s">
        <v>339</v>
      </c>
      <c r="D568" s="1969">
        <v>0.645833333333333</v>
      </c>
      <c r="E568" s="1973" t="s">
        <v>12</v>
      </c>
      <c r="F568" s="2026">
        <v>2</v>
      </c>
      <c r="G568" s="1973" t="s">
        <v>926</v>
      </c>
      <c r="H568" s="2043"/>
      <c r="I568" s="2039">
        <v>0</v>
      </c>
      <c r="J568" s="2039">
        <v>0</v>
      </c>
      <c r="K568" s="2106" t="s">
        <v>927</v>
      </c>
    </row>
    <row r="569" ht="109" spans="2:11">
      <c r="B569" s="1967">
        <v>45702</v>
      </c>
      <c r="C569" s="2042" t="s">
        <v>339</v>
      </c>
      <c r="D569" s="1969">
        <v>0.791666666666667</v>
      </c>
      <c r="E569" s="1973" t="s">
        <v>14</v>
      </c>
      <c r="F569" s="2026">
        <v>3</v>
      </c>
      <c r="G569" s="1973" t="s">
        <v>928</v>
      </c>
      <c r="H569" s="2043"/>
      <c r="I569" s="2039"/>
      <c r="J569" s="2039">
        <v>0.004</v>
      </c>
      <c r="K569" s="2106" t="s">
        <v>929</v>
      </c>
    </row>
    <row r="570" ht="96" spans="2:11">
      <c r="B570" s="1967">
        <v>45702</v>
      </c>
      <c r="C570" s="2042" t="s">
        <v>339</v>
      </c>
      <c r="D570" s="1969">
        <v>0.791666666666667</v>
      </c>
      <c r="E570" s="1973" t="s">
        <v>14</v>
      </c>
      <c r="F570" s="2026">
        <v>3</v>
      </c>
      <c r="G570" s="1973" t="s">
        <v>930</v>
      </c>
      <c r="H570" s="2043"/>
      <c r="I570" s="2039"/>
      <c r="J570" s="2039">
        <v>0.004</v>
      </c>
      <c r="K570" s="2106" t="s">
        <v>931</v>
      </c>
    </row>
    <row r="571" spans="2:11">
      <c r="B571" s="1967">
        <v>45687</v>
      </c>
      <c r="C571" s="2042" t="s">
        <v>329</v>
      </c>
      <c r="D571" s="1969">
        <v>0.0208333333333333</v>
      </c>
      <c r="E571" s="1973" t="s">
        <v>14</v>
      </c>
      <c r="F571" s="1973">
        <v>3</v>
      </c>
      <c r="G571" s="1973" t="s">
        <v>113</v>
      </c>
      <c r="H571" s="2043"/>
      <c r="I571" s="2039">
        <v>0.0437</v>
      </c>
      <c r="J571" s="2039">
        <v>0.0462</v>
      </c>
      <c r="K571" s="2106" t="s">
        <v>932</v>
      </c>
    </row>
    <row r="572" spans="2:11">
      <c r="B572" t="s">
        <v>933</v>
      </c>
      <c r="H572"/>
      <c r="J572" s="1958"/>
      <c r="K572" s="2011"/>
    </row>
    <row r="573" ht="96" spans="1:11">
      <c r="A573" s="1957" t="s">
        <v>0</v>
      </c>
      <c r="B573" s="1967">
        <v>45712</v>
      </c>
      <c r="C573" s="2042" t="s">
        <v>372</v>
      </c>
      <c r="D573" s="1969" t="s">
        <v>818</v>
      </c>
      <c r="E573" s="1973" t="s">
        <v>103</v>
      </c>
      <c r="F573" s="2026" t="s">
        <v>902</v>
      </c>
      <c r="G573" s="1973" t="s">
        <v>934</v>
      </c>
      <c r="H573" s="2043"/>
      <c r="I573" s="2039"/>
      <c r="J573" s="2039"/>
      <c r="K573" s="2106" t="s">
        <v>935</v>
      </c>
    </row>
    <row r="574" ht="109" spans="2:11">
      <c r="B574" s="1967">
        <v>45712</v>
      </c>
      <c r="C574" s="2042" t="s">
        <v>372</v>
      </c>
      <c r="D574" s="1969">
        <v>0.645833333333333</v>
      </c>
      <c r="E574" s="1973" t="s">
        <v>12</v>
      </c>
      <c r="F574" s="2026">
        <v>3</v>
      </c>
      <c r="G574" s="1973" t="s">
        <v>936</v>
      </c>
      <c r="H574" s="2043"/>
      <c r="I574" s="2039"/>
      <c r="J574" s="2039">
        <v>0.025</v>
      </c>
      <c r="K574" s="2106" t="s">
        <v>937</v>
      </c>
    </row>
    <row r="575" ht="96" spans="2:11">
      <c r="B575" s="1967">
        <f>B574+1</f>
        <v>45713</v>
      </c>
      <c r="C575" s="2042" t="s">
        <v>315</v>
      </c>
      <c r="D575" s="1969">
        <v>0.520833333333333</v>
      </c>
      <c r="E575" s="1973" t="s">
        <v>12</v>
      </c>
      <c r="F575" s="2026">
        <v>3</v>
      </c>
      <c r="G575" s="1973" t="s">
        <v>938</v>
      </c>
      <c r="H575" s="2043"/>
      <c r="I575" s="2039"/>
      <c r="J575" s="2039">
        <v>-0.002</v>
      </c>
      <c r="K575" s="2106" t="s">
        <v>939</v>
      </c>
    </row>
    <row r="576" ht="109" spans="2:11">
      <c r="B576" s="1985">
        <f>B575</f>
        <v>45713</v>
      </c>
      <c r="C576" s="1986" t="s">
        <v>168</v>
      </c>
      <c r="D576" s="1987">
        <v>0.854166666666667</v>
      </c>
      <c r="E576" s="1994" t="s">
        <v>14</v>
      </c>
      <c r="F576" s="2044">
        <v>3</v>
      </c>
      <c r="G576" s="1994" t="s">
        <v>940</v>
      </c>
      <c r="H576" s="1995"/>
      <c r="I576" s="2048"/>
      <c r="J576" s="2049">
        <v>104.1</v>
      </c>
      <c r="K576" s="2016" t="s">
        <v>941</v>
      </c>
    </row>
    <row r="577" ht="96" spans="2:11">
      <c r="B577" s="1985">
        <f>B576+1</f>
        <v>45714</v>
      </c>
      <c r="C577" s="1986" t="s">
        <v>320</v>
      </c>
      <c r="D577" s="1987" t="s">
        <v>818</v>
      </c>
      <c r="E577" s="1994" t="s">
        <v>942</v>
      </c>
      <c r="F577" s="2044" t="s">
        <v>902</v>
      </c>
      <c r="G577" s="1994" t="s">
        <v>943</v>
      </c>
      <c r="H577" s="1995"/>
      <c r="I577" s="2048"/>
      <c r="J577" s="2049"/>
      <c r="K577" s="2016" t="s">
        <v>944</v>
      </c>
    </row>
    <row r="578" ht="136" spans="2:11">
      <c r="B578" s="1985">
        <f>B577</f>
        <v>45714</v>
      </c>
      <c r="C578" s="1986" t="s">
        <v>320</v>
      </c>
      <c r="D578" s="1987">
        <v>0.854166666666667</v>
      </c>
      <c r="E578" s="1994" t="s">
        <v>14</v>
      </c>
      <c r="F578" s="2044">
        <v>3</v>
      </c>
      <c r="G578" s="1994" t="s">
        <v>794</v>
      </c>
      <c r="H578" s="1995"/>
      <c r="I578" s="2048"/>
      <c r="J578" s="2049" t="s">
        <v>945</v>
      </c>
      <c r="K578" s="2016" t="s">
        <v>874</v>
      </c>
    </row>
    <row r="579" ht="109" spans="2:11">
      <c r="B579" s="1985">
        <f>B577</f>
        <v>45714</v>
      </c>
      <c r="C579" s="1986" t="s">
        <v>320</v>
      </c>
      <c r="D579" s="1987">
        <v>0.854166666666667</v>
      </c>
      <c r="E579" s="1994" t="s">
        <v>14</v>
      </c>
      <c r="F579" s="2044">
        <v>3</v>
      </c>
      <c r="G579" s="1994" t="s">
        <v>946</v>
      </c>
      <c r="H579" s="1995"/>
      <c r="I579" s="2048"/>
      <c r="J579" s="2049" t="s">
        <v>947</v>
      </c>
      <c r="K579" s="2016" t="s">
        <v>851</v>
      </c>
    </row>
    <row r="580" ht="177" spans="2:11">
      <c r="B580" s="1985">
        <f>B577+1</f>
        <v>45715</v>
      </c>
      <c r="C580" s="1986" t="s">
        <v>736</v>
      </c>
      <c r="D580" s="2050">
        <v>0.104166666666667</v>
      </c>
      <c r="E580" s="1994" t="s">
        <v>14</v>
      </c>
      <c r="F580" s="2044">
        <v>3</v>
      </c>
      <c r="G580" s="1994" t="s">
        <v>948</v>
      </c>
      <c r="H580" s="1995"/>
      <c r="I580" s="2049">
        <v>0.79</v>
      </c>
      <c r="J580" s="2049">
        <v>0.49</v>
      </c>
      <c r="K580" s="2016" t="s">
        <v>949</v>
      </c>
    </row>
    <row r="581" ht="177" spans="2:11">
      <c r="B581" s="1985">
        <f>B578+1</f>
        <v>45715</v>
      </c>
      <c r="C581" s="1986" t="s">
        <v>736</v>
      </c>
      <c r="D581" s="1987">
        <v>0.5625</v>
      </c>
      <c r="E581" s="1994" t="s">
        <v>254</v>
      </c>
      <c r="F581" s="2044">
        <v>2</v>
      </c>
      <c r="G581" s="1994" t="s">
        <v>950</v>
      </c>
      <c r="H581" s="1995"/>
      <c r="I581" s="2048">
        <v>0.002</v>
      </c>
      <c r="J581" s="2039">
        <v>0.004</v>
      </c>
      <c r="K581" s="2016" t="s">
        <v>951</v>
      </c>
    </row>
    <row r="582" ht="96" spans="2:11">
      <c r="B582" s="1985">
        <f>B579+1</f>
        <v>45715</v>
      </c>
      <c r="C582" s="1986" t="s">
        <v>736</v>
      </c>
      <c r="D582" s="1987">
        <v>0.791666666666667</v>
      </c>
      <c r="E582" s="1994" t="s">
        <v>14</v>
      </c>
      <c r="F582" s="2044">
        <v>3</v>
      </c>
      <c r="G582" s="1994" t="s">
        <v>952</v>
      </c>
      <c r="H582" s="1995"/>
      <c r="I582" s="2048"/>
      <c r="J582" s="2039">
        <v>-0.022</v>
      </c>
      <c r="K582" s="2016" t="s">
        <v>953</v>
      </c>
    </row>
    <row r="583" ht="109" spans="2:11">
      <c r="B583" s="1985">
        <f>B582</f>
        <v>45715</v>
      </c>
      <c r="C583" s="1986" t="s">
        <v>736</v>
      </c>
      <c r="D583" s="1987">
        <v>0.791666666666667</v>
      </c>
      <c r="E583" s="1994" t="s">
        <v>14</v>
      </c>
      <c r="F583" s="2044">
        <v>3</v>
      </c>
      <c r="G583" s="1994" t="s">
        <v>885</v>
      </c>
      <c r="H583" s="1995"/>
      <c r="I583" s="2048"/>
      <c r="J583" s="2039">
        <v>0.023</v>
      </c>
      <c r="K583" s="2016" t="s">
        <v>954</v>
      </c>
    </row>
    <row r="584" ht="96" spans="2:11">
      <c r="B584" s="1985">
        <f>B583</f>
        <v>45715</v>
      </c>
      <c r="C584" s="1986" t="s">
        <v>736</v>
      </c>
      <c r="D584" s="1987">
        <v>0.791666666666667</v>
      </c>
      <c r="E584" s="1994" t="s">
        <v>14</v>
      </c>
      <c r="F584" s="2044">
        <v>3</v>
      </c>
      <c r="G584" s="1994" t="s">
        <v>803</v>
      </c>
      <c r="H584" s="1995"/>
      <c r="I584" s="2048"/>
      <c r="J584" s="2039"/>
      <c r="K584" s="2016" t="s">
        <v>955</v>
      </c>
    </row>
    <row r="585" ht="109" spans="2:11">
      <c r="B585" s="1985">
        <f>B584+1</f>
        <v>45716</v>
      </c>
      <c r="C585" s="1986" t="s">
        <v>339</v>
      </c>
      <c r="D585" s="1987">
        <v>0.770833333333333</v>
      </c>
      <c r="E585" s="1994" t="s">
        <v>12</v>
      </c>
      <c r="F585" s="2044">
        <v>3</v>
      </c>
      <c r="G585" s="1994" t="s">
        <v>956</v>
      </c>
      <c r="H585" s="1995"/>
      <c r="I585" s="2048"/>
      <c r="J585" s="2039">
        <f>-0.2%</f>
        <v>-0.002</v>
      </c>
      <c r="K585" s="2016" t="s">
        <v>957</v>
      </c>
    </row>
    <row r="586" ht="82" spans="2:11">
      <c r="B586" s="1985">
        <f>B585</f>
        <v>45716</v>
      </c>
      <c r="C586" s="1986" t="s">
        <v>339</v>
      </c>
      <c r="D586" s="1987">
        <v>0.791666666666667</v>
      </c>
      <c r="E586" s="1994" t="s">
        <v>14</v>
      </c>
      <c r="F586" s="2044">
        <v>3</v>
      </c>
      <c r="G586" s="1994" t="s">
        <v>958</v>
      </c>
      <c r="H586" s="1995"/>
      <c r="I586" s="2048"/>
      <c r="J586" s="2039">
        <v>0.002</v>
      </c>
      <c r="K586" s="2016" t="s">
        <v>959</v>
      </c>
    </row>
    <row r="587" ht="82" spans="2:11">
      <c r="B587" s="1985">
        <f>B586</f>
        <v>45716</v>
      </c>
      <c r="C587" s="1986" t="s">
        <v>339</v>
      </c>
      <c r="D587" s="1987">
        <v>0.791666666666667</v>
      </c>
      <c r="E587" s="1994" t="s">
        <v>14</v>
      </c>
      <c r="F587" s="2044">
        <v>3</v>
      </c>
      <c r="G587" s="1994" t="s">
        <v>960</v>
      </c>
      <c r="H587" s="1995"/>
      <c r="I587" s="2048"/>
      <c r="J587" s="2039">
        <v>0.028</v>
      </c>
      <c r="K587" s="2016" t="s">
        <v>959</v>
      </c>
    </row>
    <row r="588" ht="123" spans="2:11">
      <c r="B588" s="1985">
        <f>B587</f>
        <v>45716</v>
      </c>
      <c r="C588" s="1986" t="s">
        <v>339</v>
      </c>
      <c r="D588" s="1987">
        <v>0.84375</v>
      </c>
      <c r="E588" s="1994" t="s">
        <v>14</v>
      </c>
      <c r="F588" s="2044">
        <v>3</v>
      </c>
      <c r="G588" s="1994" t="s">
        <v>961</v>
      </c>
      <c r="H588" s="1995"/>
      <c r="I588" s="2048"/>
      <c r="J588" s="2049">
        <v>39.5</v>
      </c>
      <c r="K588" s="2016" t="s">
        <v>962</v>
      </c>
    </row>
    <row r="589" ht="96" spans="2:11">
      <c r="B589" s="1985">
        <f>B588+1</f>
        <v>45717</v>
      </c>
      <c r="C589" s="1986" t="s">
        <v>452</v>
      </c>
      <c r="D589" s="1987" t="s">
        <v>818</v>
      </c>
      <c r="E589" s="1994" t="s">
        <v>854</v>
      </c>
      <c r="F589" s="2044" t="s">
        <v>902</v>
      </c>
      <c r="G589" s="1994" t="s">
        <v>963</v>
      </c>
      <c r="H589" s="1995"/>
      <c r="I589" s="2048"/>
      <c r="J589" s="2049"/>
      <c r="K589" s="2106" t="s">
        <v>964</v>
      </c>
    </row>
    <row r="590" ht="150" spans="2:11">
      <c r="B590" s="1985">
        <f>B589</f>
        <v>45717</v>
      </c>
      <c r="C590" s="1986" t="s">
        <v>452</v>
      </c>
      <c r="D590" s="1987">
        <v>0.291666666666667</v>
      </c>
      <c r="E590" s="1994" t="s">
        <v>53</v>
      </c>
      <c r="F590" s="2044">
        <v>3</v>
      </c>
      <c r="G590" s="1994" t="s">
        <v>965</v>
      </c>
      <c r="H590" s="1995"/>
      <c r="I590" s="2048"/>
      <c r="J590" s="2049">
        <v>49.1</v>
      </c>
      <c r="K590" s="2106" t="s">
        <v>847</v>
      </c>
    </row>
    <row r="591" ht="41" spans="2:11">
      <c r="B591" s="1967">
        <v>45735</v>
      </c>
      <c r="C591" s="2042" t="s">
        <v>329</v>
      </c>
      <c r="D591" s="1969">
        <v>0.0208333333333333</v>
      </c>
      <c r="E591" s="1973" t="s">
        <v>14</v>
      </c>
      <c r="F591" s="1973">
        <v>3</v>
      </c>
      <c r="G591" s="1973" t="s">
        <v>113</v>
      </c>
      <c r="H591" s="2043"/>
      <c r="I591" s="2039">
        <v>0.0437</v>
      </c>
      <c r="J591" s="2039">
        <v>0.0438</v>
      </c>
      <c r="K591" s="2106" t="s">
        <v>966</v>
      </c>
    </row>
    <row r="592" spans="2:11">
      <c r="B592" t="s">
        <v>967</v>
      </c>
      <c r="H592"/>
      <c r="J592" s="1958"/>
      <c r="K592" s="2011"/>
    </row>
    <row r="593" ht="150" spans="1:11">
      <c r="A593" s="1957" t="s">
        <v>0</v>
      </c>
      <c r="B593" s="1967">
        <v>45740</v>
      </c>
      <c r="C593" s="2042" t="s">
        <v>372</v>
      </c>
      <c r="D593" s="1969">
        <v>0.802083333333333</v>
      </c>
      <c r="E593" s="1973" t="s">
        <v>14</v>
      </c>
      <c r="F593" s="2026">
        <v>3</v>
      </c>
      <c r="G593" s="1973" t="s">
        <v>968</v>
      </c>
      <c r="H593" s="2043"/>
      <c r="I593" s="2039"/>
      <c r="J593" s="2045">
        <v>52.7</v>
      </c>
      <c r="K593" s="2106" t="s">
        <v>969</v>
      </c>
    </row>
    <row r="594" ht="123" spans="2:11">
      <c r="B594" s="1967">
        <v>45740</v>
      </c>
      <c r="C594" s="2042" t="s">
        <v>372</v>
      </c>
      <c r="D594" s="1969">
        <v>0.802083333333333</v>
      </c>
      <c r="E594" s="1973" t="s">
        <v>14</v>
      </c>
      <c r="F594" s="2026">
        <v>3</v>
      </c>
      <c r="G594" s="1973" t="s">
        <v>970</v>
      </c>
      <c r="H594" s="2043"/>
      <c r="I594" s="2039"/>
      <c r="J594" s="2045">
        <v>51</v>
      </c>
      <c r="K594" s="2106" t="s">
        <v>971</v>
      </c>
    </row>
    <row r="595" ht="109" spans="2:11">
      <c r="B595" s="1967">
        <v>45741</v>
      </c>
      <c r="C595" s="2042" t="s">
        <v>315</v>
      </c>
      <c r="D595" s="1969">
        <v>0.8125</v>
      </c>
      <c r="E595" s="1973" t="s">
        <v>14</v>
      </c>
      <c r="F595" s="2026">
        <v>3</v>
      </c>
      <c r="G595" s="1973" t="s">
        <v>972</v>
      </c>
      <c r="H595" s="2043"/>
      <c r="I595" s="2039"/>
      <c r="J595" s="2045">
        <v>98.3</v>
      </c>
      <c r="K595" s="2106" t="s">
        <v>941</v>
      </c>
    </row>
    <row r="596" ht="82" spans="2:11">
      <c r="B596" s="1967">
        <v>45741</v>
      </c>
      <c r="C596" s="2042" t="s">
        <v>315</v>
      </c>
      <c r="D596" s="1969">
        <v>0.8125</v>
      </c>
      <c r="E596" s="1973" t="s">
        <v>14</v>
      </c>
      <c r="F596" s="2026">
        <v>3</v>
      </c>
      <c r="G596" s="1973" t="s">
        <v>973</v>
      </c>
      <c r="H596" s="2043"/>
      <c r="I596" s="2039"/>
      <c r="J596" s="2039" t="s">
        <v>974</v>
      </c>
      <c r="K596" s="2106" t="s">
        <v>975</v>
      </c>
    </row>
    <row r="597" ht="123" spans="2:11">
      <c r="B597" s="1967">
        <v>45742</v>
      </c>
      <c r="C597" s="2042" t="s">
        <v>320</v>
      </c>
      <c r="D597" s="1969">
        <v>0.520833333333333</v>
      </c>
      <c r="E597" s="1973" t="s">
        <v>44</v>
      </c>
      <c r="F597" s="2026">
        <v>3</v>
      </c>
      <c r="G597" s="1973" t="s">
        <v>976</v>
      </c>
      <c r="H597" s="2043"/>
      <c r="I597" s="2039"/>
      <c r="J597" s="2039">
        <v>0.03</v>
      </c>
      <c r="K597" s="2106" t="s">
        <v>977</v>
      </c>
    </row>
    <row r="598" ht="82" spans="2:11">
      <c r="B598" s="1967">
        <v>45742</v>
      </c>
      <c r="C598" s="2042" t="s">
        <v>320</v>
      </c>
      <c r="D598" s="1969">
        <v>0.645833333333333</v>
      </c>
      <c r="E598" s="1973" t="s">
        <v>44</v>
      </c>
      <c r="F598" s="2026">
        <v>3</v>
      </c>
      <c r="G598" s="1973" t="s">
        <v>978</v>
      </c>
      <c r="H598" s="2043"/>
      <c r="I598" s="2039"/>
      <c r="J598" s="2039"/>
      <c r="K598" s="2106" t="s">
        <v>979</v>
      </c>
    </row>
    <row r="599" ht="123" spans="2:11">
      <c r="B599" s="1967">
        <v>45742</v>
      </c>
      <c r="C599" s="2042" t="s">
        <v>320</v>
      </c>
      <c r="D599" s="1969">
        <v>0.75</v>
      </c>
      <c r="E599" s="1973" t="s">
        <v>14</v>
      </c>
      <c r="F599" s="2026">
        <v>3</v>
      </c>
      <c r="G599" s="1973" t="s">
        <v>980</v>
      </c>
      <c r="H599" s="2043"/>
      <c r="I599" s="2039"/>
      <c r="J599" s="2039">
        <v>0.032</v>
      </c>
      <c r="K599" s="2106" t="s">
        <v>981</v>
      </c>
    </row>
    <row r="600" ht="150" spans="2:11">
      <c r="B600" s="1967">
        <v>45742</v>
      </c>
      <c r="C600" s="2042" t="s">
        <v>320</v>
      </c>
      <c r="D600" s="1969">
        <v>0.791666666666667</v>
      </c>
      <c r="E600" s="1973" t="s">
        <v>14</v>
      </c>
      <c r="F600" s="2026">
        <v>3</v>
      </c>
      <c r="G600" s="1973" t="s">
        <v>872</v>
      </c>
      <c r="H600" s="2043"/>
      <c r="I600" s="2039"/>
      <c r="J600" s="2039" t="s">
        <v>982</v>
      </c>
      <c r="K600" s="2106" t="s">
        <v>983</v>
      </c>
    </row>
    <row r="601" ht="123" spans="2:11">
      <c r="B601" s="1967">
        <v>45743</v>
      </c>
      <c r="C601" s="2042" t="s">
        <v>329</v>
      </c>
      <c r="D601" s="1969">
        <v>0.75</v>
      </c>
      <c r="E601" s="1973" t="s">
        <v>14</v>
      </c>
      <c r="F601" s="2026">
        <v>3</v>
      </c>
      <c r="G601" s="1973" t="s">
        <v>984</v>
      </c>
      <c r="H601" s="2043"/>
      <c r="I601" s="2039"/>
      <c r="J601" s="2039">
        <v>0.023</v>
      </c>
      <c r="K601" s="2106" t="s">
        <v>985</v>
      </c>
    </row>
    <row r="602" ht="109" spans="2:11">
      <c r="B602" s="1967">
        <v>45743</v>
      </c>
      <c r="C602" s="2042" t="s">
        <v>329</v>
      </c>
      <c r="D602" s="1969">
        <v>0.75</v>
      </c>
      <c r="E602" s="1973" t="s">
        <v>14</v>
      </c>
      <c r="F602" s="1973">
        <v>3</v>
      </c>
      <c r="G602" s="1973" t="s">
        <v>803</v>
      </c>
      <c r="H602" s="2043"/>
      <c r="I602" s="2039"/>
      <c r="J602" s="2039"/>
      <c r="K602" s="2106" t="s">
        <v>829</v>
      </c>
    </row>
    <row r="603" ht="123" spans="2:11">
      <c r="B603" s="1967">
        <v>45744</v>
      </c>
      <c r="C603" s="2042" t="s">
        <v>339</v>
      </c>
      <c r="D603" s="1969">
        <v>0.520833333333333</v>
      </c>
      <c r="E603" s="1973" t="s">
        <v>44</v>
      </c>
      <c r="F603" s="2026">
        <v>3</v>
      </c>
      <c r="G603" s="1973" t="s">
        <v>986</v>
      </c>
      <c r="H603" s="2043"/>
      <c r="I603" s="2039"/>
      <c r="J603" s="2039">
        <v>0.001</v>
      </c>
      <c r="K603" s="2106" t="s">
        <v>987</v>
      </c>
    </row>
    <row r="604" ht="123" spans="2:11">
      <c r="B604" s="1967">
        <v>45745</v>
      </c>
      <c r="C604" s="2042" t="s">
        <v>339</v>
      </c>
      <c r="D604" s="1969">
        <v>0.520833333333333</v>
      </c>
      <c r="E604" s="1973" t="s">
        <v>44</v>
      </c>
      <c r="F604" s="2026">
        <v>3</v>
      </c>
      <c r="G604" s="1973" t="s">
        <v>988</v>
      </c>
      <c r="H604" s="2043"/>
      <c r="I604" s="2039"/>
      <c r="J604" s="2039">
        <v>0.014</v>
      </c>
      <c r="K604" s="2106" t="s">
        <v>987</v>
      </c>
    </row>
    <row r="605" ht="123" spans="2:11">
      <c r="B605" s="1967">
        <v>45744</v>
      </c>
      <c r="C605" s="2042" t="s">
        <v>339</v>
      </c>
      <c r="D605" s="1969">
        <v>0.75</v>
      </c>
      <c r="E605" s="1973" t="s">
        <v>14</v>
      </c>
      <c r="F605" s="1973">
        <v>3</v>
      </c>
      <c r="G605" s="1973" t="s">
        <v>989</v>
      </c>
      <c r="H605" s="2043"/>
      <c r="I605" s="2039"/>
      <c r="J605" s="2039">
        <v>0.003</v>
      </c>
      <c r="K605" s="2106" t="s">
        <v>990</v>
      </c>
    </row>
    <row r="606" ht="82" spans="2:11">
      <c r="B606" s="1967">
        <v>45744</v>
      </c>
      <c r="C606" s="2042" t="s">
        <v>339</v>
      </c>
      <c r="D606" s="1969">
        <v>0.75</v>
      </c>
      <c r="E606" s="1973" t="s">
        <v>14</v>
      </c>
      <c r="F606" s="1973">
        <v>3</v>
      </c>
      <c r="G606" s="1973" t="s">
        <v>991</v>
      </c>
      <c r="H606" s="2043"/>
      <c r="I606" s="2039"/>
      <c r="J606" s="2039">
        <v>0.026</v>
      </c>
      <c r="K606" s="2106" t="s">
        <v>992</v>
      </c>
    </row>
    <row r="607" spans="2:11">
      <c r="B607" s="1967">
        <v>45784</v>
      </c>
      <c r="C607" s="2042" t="s">
        <v>320</v>
      </c>
      <c r="D607" s="1969">
        <v>0.979166666666667</v>
      </c>
      <c r="E607" s="1973" t="s">
        <v>14</v>
      </c>
      <c r="F607" s="1973">
        <v>3</v>
      </c>
      <c r="G607" s="1973" t="s">
        <v>113</v>
      </c>
      <c r="H607" s="2043"/>
      <c r="I607" s="2039">
        <v>0.0429</v>
      </c>
      <c r="J607" s="2039">
        <v>0.0437</v>
      </c>
      <c r="K607" s="2106" t="s">
        <v>993</v>
      </c>
    </row>
    <row r="608" spans="2:11">
      <c r="B608" t="s">
        <v>994</v>
      </c>
      <c r="H608"/>
      <c r="J608" s="1958"/>
      <c r="K608" s="2011"/>
    </row>
    <row r="609" spans="1:11">
      <c r="A609" s="1957" t="s">
        <v>0</v>
      </c>
      <c r="B609" s="1967">
        <v>45747</v>
      </c>
      <c r="C609" s="2042" t="s">
        <v>372</v>
      </c>
      <c r="D609" s="1969" t="s">
        <v>818</v>
      </c>
      <c r="E609" s="1973" t="s">
        <v>861</v>
      </c>
      <c r="F609" s="2026">
        <v>3</v>
      </c>
      <c r="G609" s="1973" t="s">
        <v>995</v>
      </c>
      <c r="H609" s="2043"/>
      <c r="I609" s="2039"/>
      <c r="J609" s="2045"/>
      <c r="K609" s="2106" t="s">
        <v>993</v>
      </c>
    </row>
    <row r="610" spans="2:11">
      <c r="B610" s="1967">
        <v>45747</v>
      </c>
      <c r="C610" s="2042" t="s">
        <v>372</v>
      </c>
      <c r="D610" s="1969" t="s">
        <v>818</v>
      </c>
      <c r="E610" s="1973" t="s">
        <v>942</v>
      </c>
      <c r="F610" s="2026">
        <v>3</v>
      </c>
      <c r="G610" s="1973" t="s">
        <v>996</v>
      </c>
      <c r="H610" s="2043"/>
      <c r="I610" s="2039"/>
      <c r="J610" s="2045"/>
      <c r="K610" s="2106" t="s">
        <v>993</v>
      </c>
    </row>
    <row r="611" ht="150" spans="2:11">
      <c r="B611" s="1967">
        <v>45747</v>
      </c>
      <c r="C611" s="2042" t="s">
        <v>372</v>
      </c>
      <c r="D611" s="1969">
        <v>0.291666666666667</v>
      </c>
      <c r="E611" s="1973" t="s">
        <v>53</v>
      </c>
      <c r="F611" s="2026">
        <v>3</v>
      </c>
      <c r="G611" s="1973" t="s">
        <v>997</v>
      </c>
      <c r="H611" s="2043"/>
      <c r="I611" s="2045">
        <v>50.5</v>
      </c>
      <c r="J611" s="2045">
        <v>50.2</v>
      </c>
      <c r="K611" s="2106" t="s">
        <v>847</v>
      </c>
    </row>
    <row r="612" ht="109" spans="2:11">
      <c r="B612" s="1967">
        <v>45747</v>
      </c>
      <c r="C612" s="2042" t="s">
        <v>372</v>
      </c>
      <c r="D612" s="1969">
        <v>0.729166666666667</v>
      </c>
      <c r="E612" s="1973" t="s">
        <v>12</v>
      </c>
      <c r="F612" s="2026">
        <v>3</v>
      </c>
      <c r="G612" s="1973" t="s">
        <v>998</v>
      </c>
      <c r="H612" s="2043"/>
      <c r="I612" s="2039"/>
      <c r="J612" s="2039">
        <v>0.004</v>
      </c>
      <c r="K612" s="2106" t="s">
        <v>999</v>
      </c>
    </row>
    <row r="613" ht="123" spans="2:11">
      <c r="B613" s="1967">
        <v>45747</v>
      </c>
      <c r="C613" s="2042" t="s">
        <v>372</v>
      </c>
      <c r="D613" s="1969">
        <v>0.802083333333333</v>
      </c>
      <c r="E613" s="1973" t="s">
        <v>14</v>
      </c>
      <c r="F613" s="2026">
        <v>3</v>
      </c>
      <c r="G613" s="1973" t="s">
        <v>1000</v>
      </c>
      <c r="H613" s="2043"/>
      <c r="I613" s="2045">
        <v>45.4</v>
      </c>
      <c r="J613" s="2045">
        <v>45.5</v>
      </c>
      <c r="K613" s="2106" t="s">
        <v>1001</v>
      </c>
    </row>
    <row r="614" ht="109" spans="2:11">
      <c r="B614" s="1967">
        <v>45748</v>
      </c>
      <c r="C614" s="2042" t="s">
        <v>315</v>
      </c>
      <c r="D614" s="1969">
        <v>0.375</v>
      </c>
      <c r="E614" s="1973" t="s">
        <v>345</v>
      </c>
      <c r="F614" s="2026">
        <v>3</v>
      </c>
      <c r="G614" s="1973" t="s">
        <v>1002</v>
      </c>
      <c r="H614" s="2043"/>
      <c r="I614" s="2039">
        <v>0.041</v>
      </c>
      <c r="J614" s="2039">
        <v>0.041</v>
      </c>
      <c r="K614" s="2106" t="s">
        <v>1003</v>
      </c>
    </row>
    <row r="615" ht="109" spans="2:11">
      <c r="B615" s="1967">
        <v>45748</v>
      </c>
      <c r="C615" s="2042" t="s">
        <v>315</v>
      </c>
      <c r="D615" s="1969">
        <v>0.604166666666667</v>
      </c>
      <c r="E615" s="1973" t="s">
        <v>12</v>
      </c>
      <c r="F615" s="2026">
        <v>3</v>
      </c>
      <c r="G615" s="1973" t="s">
        <v>1004</v>
      </c>
      <c r="H615" s="2043"/>
      <c r="I615" s="2039"/>
      <c r="J615" s="2039">
        <v>0.023</v>
      </c>
      <c r="K615" s="2106" t="s">
        <v>1005</v>
      </c>
    </row>
    <row r="616" ht="150" spans="2:11">
      <c r="B616" s="1967">
        <v>45748</v>
      </c>
      <c r="C616" s="2042" t="s">
        <v>315</v>
      </c>
      <c r="D616" s="1969">
        <v>0.802083333333333</v>
      </c>
      <c r="E616" s="1973" t="s">
        <v>14</v>
      </c>
      <c r="F616" s="2026">
        <v>3</v>
      </c>
      <c r="G616" s="1973" t="s">
        <v>1006</v>
      </c>
      <c r="H616" s="2043"/>
      <c r="I616" s="2045">
        <v>49.8</v>
      </c>
      <c r="J616" s="2045">
        <v>52.7</v>
      </c>
      <c r="K616" s="2106" t="s">
        <v>1007</v>
      </c>
    </row>
    <row r="617" ht="218" spans="2:11">
      <c r="B617" s="1967">
        <v>45748</v>
      </c>
      <c r="C617" s="2042" t="s">
        <v>315</v>
      </c>
      <c r="D617" s="1969">
        <v>0.8125</v>
      </c>
      <c r="E617" s="1973" t="s">
        <v>14</v>
      </c>
      <c r="F617" s="2026">
        <v>3</v>
      </c>
      <c r="G617" s="1973" t="s">
        <v>1008</v>
      </c>
      <c r="H617" s="2043"/>
      <c r="I617" s="2045">
        <v>50.3</v>
      </c>
      <c r="J617" s="2045">
        <v>50.3</v>
      </c>
      <c r="K617" s="2106" t="s">
        <v>1009</v>
      </c>
    </row>
    <row r="618" ht="408" spans="2:11">
      <c r="B618" s="1967">
        <v>45748</v>
      </c>
      <c r="C618" s="2042" t="s">
        <v>315</v>
      </c>
      <c r="D618" s="1969">
        <v>0.8125</v>
      </c>
      <c r="E618" s="1973" t="s">
        <v>14</v>
      </c>
      <c r="F618" s="2026">
        <v>3</v>
      </c>
      <c r="G618" s="1973" t="s">
        <v>1010</v>
      </c>
      <c r="H618" s="2043"/>
      <c r="I618" s="2039"/>
      <c r="J618" s="2045">
        <v>62.4</v>
      </c>
      <c r="K618" s="2106" t="s">
        <v>1011</v>
      </c>
    </row>
    <row r="619" ht="177" spans="2:11">
      <c r="B619" s="1967">
        <v>45748</v>
      </c>
      <c r="C619" s="2042" t="s">
        <v>315</v>
      </c>
      <c r="D619" s="1969">
        <v>0.8125</v>
      </c>
      <c r="E619" s="1973" t="s">
        <v>14</v>
      </c>
      <c r="F619" s="2026">
        <v>3</v>
      </c>
      <c r="G619" s="1973" t="s">
        <v>1012</v>
      </c>
      <c r="H619" s="2043"/>
      <c r="I619" s="2039"/>
      <c r="J619" s="2045" t="s">
        <v>1013</v>
      </c>
      <c r="K619" s="2106" t="s">
        <v>1014</v>
      </c>
    </row>
    <row r="620" ht="150" spans="2:11">
      <c r="B620" s="1967">
        <v>45749</v>
      </c>
      <c r="C620" s="2042" t="s">
        <v>320</v>
      </c>
      <c r="D620" s="1969">
        <v>0.739583333333333</v>
      </c>
      <c r="E620" s="1973" t="s">
        <v>14</v>
      </c>
      <c r="F620" s="2026">
        <v>3</v>
      </c>
      <c r="G620" s="1973" t="s">
        <v>1015</v>
      </c>
      <c r="H620" s="2043"/>
      <c r="I620" s="2039"/>
      <c r="J620" s="2045" t="s">
        <v>1016</v>
      </c>
      <c r="K620" s="2106" t="s">
        <v>1017</v>
      </c>
    </row>
    <row r="621" ht="150" spans="2:11">
      <c r="B621" s="1967">
        <v>45749</v>
      </c>
      <c r="C621" s="2042" t="s">
        <v>320</v>
      </c>
      <c r="D621" s="1969">
        <v>0.833333333333333</v>
      </c>
      <c r="E621" s="1973" t="s">
        <v>14</v>
      </c>
      <c r="F621" s="2026">
        <v>3</v>
      </c>
      <c r="G621" s="1973" t="s">
        <v>872</v>
      </c>
      <c r="H621" s="2043"/>
      <c r="I621" s="2039"/>
      <c r="J621" s="2116" t="s">
        <v>1018</v>
      </c>
      <c r="K621" s="2106" t="s">
        <v>1017</v>
      </c>
    </row>
    <row r="622" ht="150" spans="2:11">
      <c r="B622" s="1967">
        <v>45750</v>
      </c>
      <c r="C622" s="2042" t="s">
        <v>329</v>
      </c>
      <c r="D622" s="1969">
        <v>0.75</v>
      </c>
      <c r="E622" s="1973" t="s">
        <v>14</v>
      </c>
      <c r="F622" s="2026">
        <v>3</v>
      </c>
      <c r="G622" s="1973" t="s">
        <v>803</v>
      </c>
      <c r="H622" s="2043"/>
      <c r="I622" s="2039"/>
      <c r="J622" s="2116" t="s">
        <v>364</v>
      </c>
      <c r="K622" s="2106" t="s">
        <v>1019</v>
      </c>
    </row>
    <row r="623" ht="232" spans="2:11">
      <c r="B623" s="1967">
        <v>45750</v>
      </c>
      <c r="C623" s="2042" t="s">
        <v>329</v>
      </c>
      <c r="D623" s="1969">
        <v>0.802083333333333</v>
      </c>
      <c r="E623" s="1973" t="s">
        <v>14</v>
      </c>
      <c r="F623" s="2026">
        <v>3</v>
      </c>
      <c r="G623" s="1973" t="s">
        <v>1020</v>
      </c>
      <c r="H623" s="2043"/>
      <c r="I623" s="2045">
        <v>54.3</v>
      </c>
      <c r="J623" s="2045">
        <v>51</v>
      </c>
      <c r="K623" s="2106" t="s">
        <v>1021</v>
      </c>
    </row>
    <row r="624" ht="232" spans="2:11">
      <c r="B624" s="1967">
        <v>45750</v>
      </c>
      <c r="C624" s="2042" t="s">
        <v>329</v>
      </c>
      <c r="D624" s="1969">
        <v>0.8125</v>
      </c>
      <c r="E624" s="1973" t="s">
        <v>14</v>
      </c>
      <c r="F624" s="2026">
        <v>3</v>
      </c>
      <c r="G624" s="1973" t="s">
        <v>1022</v>
      </c>
      <c r="H624" s="2043"/>
      <c r="I624" s="2045">
        <v>53</v>
      </c>
      <c r="J624" s="2045">
        <v>53.5</v>
      </c>
      <c r="K624" s="2106" t="s">
        <v>1021</v>
      </c>
    </row>
    <row r="625" ht="204" spans="2:11">
      <c r="B625" s="1967">
        <v>45750</v>
      </c>
      <c r="C625" s="2042" t="s">
        <v>329</v>
      </c>
      <c r="D625" s="1969">
        <v>0.8125</v>
      </c>
      <c r="E625" s="1973" t="s">
        <v>14</v>
      </c>
      <c r="F625" s="2026">
        <v>3</v>
      </c>
      <c r="G625" s="1973" t="s">
        <v>1023</v>
      </c>
      <c r="H625" s="2043"/>
      <c r="I625" s="2039"/>
      <c r="J625" s="2045">
        <v>62.6</v>
      </c>
      <c r="K625" s="2106" t="s">
        <v>1024</v>
      </c>
    </row>
    <row r="626" ht="41" spans="2:11">
      <c r="B626" s="1967">
        <v>45751</v>
      </c>
      <c r="C626" s="2042" t="s">
        <v>339</v>
      </c>
      <c r="D626" s="1969" t="s">
        <v>818</v>
      </c>
      <c r="E626" s="1973" t="s">
        <v>864</v>
      </c>
      <c r="F626" s="2026">
        <v>3</v>
      </c>
      <c r="G626" s="1973" t="s">
        <v>1025</v>
      </c>
      <c r="H626" s="2043"/>
      <c r="I626" s="2039"/>
      <c r="J626" s="2039"/>
      <c r="K626" s="2106" t="s">
        <v>890</v>
      </c>
    </row>
    <row r="627" ht="41" spans="2:11">
      <c r="B627" s="1967">
        <v>45751</v>
      </c>
      <c r="C627" s="2042" t="s">
        <v>339</v>
      </c>
      <c r="D627" s="1969" t="s">
        <v>818</v>
      </c>
      <c r="E627" s="1973" t="s">
        <v>864</v>
      </c>
      <c r="F627" s="2026">
        <v>3</v>
      </c>
      <c r="G627" s="1973" t="s">
        <v>1026</v>
      </c>
      <c r="H627" s="2043"/>
      <c r="I627" s="2039"/>
      <c r="J627" s="2039"/>
      <c r="K627" s="2106" t="s">
        <v>890</v>
      </c>
    </row>
    <row r="628" ht="96" spans="2:11">
      <c r="B628" s="1967">
        <v>45751</v>
      </c>
      <c r="C628" s="2042" t="s">
        <v>339</v>
      </c>
      <c r="D628" s="1969">
        <v>0.75</v>
      </c>
      <c r="E628" s="1973" t="s">
        <v>14</v>
      </c>
      <c r="F628" s="2026">
        <v>3</v>
      </c>
      <c r="G628" s="1973" t="s">
        <v>1027</v>
      </c>
      <c r="H628" s="2043"/>
      <c r="I628" s="2039"/>
      <c r="J628" s="2039">
        <v>0.003</v>
      </c>
      <c r="K628" s="2106" t="s">
        <v>1028</v>
      </c>
    </row>
    <row r="629" ht="109" spans="2:11">
      <c r="B629" s="1967">
        <v>45751</v>
      </c>
      <c r="C629" s="2042" t="s">
        <v>339</v>
      </c>
      <c r="D629" s="1969">
        <v>0.75</v>
      </c>
      <c r="E629" s="1973" t="s">
        <v>14</v>
      </c>
      <c r="F629" s="2026">
        <v>3</v>
      </c>
      <c r="G629" s="1973" t="s">
        <v>1029</v>
      </c>
      <c r="H629" s="2043"/>
      <c r="I629" s="2039" t="s">
        <v>1030</v>
      </c>
      <c r="J629" s="2039" t="s">
        <v>1031</v>
      </c>
      <c r="K629" s="2106" t="s">
        <v>1032</v>
      </c>
    </row>
    <row r="630" ht="96" spans="2:11">
      <c r="B630" s="1967">
        <v>45751</v>
      </c>
      <c r="C630" s="2042" t="s">
        <v>339</v>
      </c>
      <c r="D630" s="1969">
        <v>0.75</v>
      </c>
      <c r="E630" s="1973" t="s">
        <v>14</v>
      </c>
      <c r="F630" s="2026">
        <v>3</v>
      </c>
      <c r="G630" s="1973" t="s">
        <v>1033</v>
      </c>
      <c r="H630" s="2043"/>
      <c r="I630" s="2039">
        <v>0.042</v>
      </c>
      <c r="J630" s="2039">
        <v>0.041</v>
      </c>
      <c r="K630" s="2106" t="s">
        <v>1034</v>
      </c>
    </row>
    <row r="631" ht="68" spans="2:11">
      <c r="B631" s="1967">
        <v>45751</v>
      </c>
      <c r="C631" s="2042" t="s">
        <v>339</v>
      </c>
      <c r="D631" s="1969">
        <v>0.871527777777778</v>
      </c>
      <c r="E631" s="1973" t="s">
        <v>14</v>
      </c>
      <c r="F631" s="2026">
        <v>3</v>
      </c>
      <c r="G631" s="1973" t="s">
        <v>1035</v>
      </c>
      <c r="H631" s="2043"/>
      <c r="I631" s="2039"/>
      <c r="J631" s="2039"/>
      <c r="K631" s="2106" t="s">
        <v>1036</v>
      </c>
    </row>
    <row r="632" spans="2:11">
      <c r="B632" s="1967">
        <v>45784</v>
      </c>
      <c r="C632" s="2042" t="s">
        <v>320</v>
      </c>
      <c r="D632" s="1969">
        <v>0.979166666666667</v>
      </c>
      <c r="E632" s="1973" t="s">
        <v>14</v>
      </c>
      <c r="F632" s="1973">
        <v>3</v>
      </c>
      <c r="G632" s="1973" t="s">
        <v>113</v>
      </c>
      <c r="H632" s="2043"/>
      <c r="I632" s="2039">
        <v>0.0435</v>
      </c>
      <c r="J632" s="2039">
        <v>0.0437</v>
      </c>
      <c r="K632" s="2106" t="s">
        <v>993</v>
      </c>
    </row>
    <row r="633" spans="2:11">
      <c r="B633" t="s">
        <v>1037</v>
      </c>
      <c r="H633"/>
      <c r="J633" s="1958"/>
      <c r="K633" s="2011"/>
    </row>
    <row r="634" ht="96" spans="1:11">
      <c r="A634" s="1957" t="s">
        <v>0</v>
      </c>
      <c r="B634" s="2051">
        <v>45756</v>
      </c>
      <c r="C634" s="2052" t="s">
        <v>320</v>
      </c>
      <c r="D634" s="2053">
        <v>0.3125</v>
      </c>
      <c r="E634" s="2054" t="s">
        <v>40</v>
      </c>
      <c r="F634" s="2055">
        <v>3</v>
      </c>
      <c r="G634" s="2054" t="s">
        <v>1038</v>
      </c>
      <c r="H634" s="2056"/>
      <c r="I634" s="2057"/>
      <c r="J634" s="2057">
        <v>0.0375</v>
      </c>
      <c r="K634" s="2117" t="s">
        <v>1039</v>
      </c>
    </row>
    <row r="635" ht="136" spans="2:11">
      <c r="B635" s="2051">
        <f>B634</f>
        <v>45756</v>
      </c>
      <c r="C635" s="2052" t="s">
        <v>320</v>
      </c>
      <c r="D635" s="2053">
        <v>0.833333333333333</v>
      </c>
      <c r="E635" s="2054" t="s">
        <v>14</v>
      </c>
      <c r="F635" s="2055">
        <v>3</v>
      </c>
      <c r="G635" s="2054" t="s">
        <v>872</v>
      </c>
      <c r="H635" s="2056"/>
      <c r="I635" s="2057"/>
      <c r="J635" s="2118" t="s">
        <v>1040</v>
      </c>
      <c r="K635" s="2117" t="s">
        <v>874</v>
      </c>
    </row>
    <row r="636" ht="136" spans="2:11">
      <c r="B636" s="2051">
        <f t="shared" ref="B636:B637" si="17">B635</f>
        <v>45756</v>
      </c>
      <c r="C636" s="2052" t="s">
        <v>320</v>
      </c>
      <c r="D636" s="2053">
        <v>0.9375</v>
      </c>
      <c r="E636" s="2054" t="s">
        <v>14</v>
      </c>
      <c r="F636" s="2055">
        <v>3</v>
      </c>
      <c r="G636" s="2054" t="s">
        <v>1041</v>
      </c>
      <c r="H636" s="2056"/>
      <c r="I636" s="2057"/>
      <c r="J636" s="2057">
        <v>0.0431</v>
      </c>
      <c r="K636" s="2117" t="s">
        <v>1042</v>
      </c>
    </row>
    <row r="637" ht="68" spans="2:11">
      <c r="B637" s="2051">
        <f t="shared" si="17"/>
        <v>45756</v>
      </c>
      <c r="C637" s="2052" t="s">
        <v>320</v>
      </c>
      <c r="D637" s="2053">
        <v>0.979166666666667</v>
      </c>
      <c r="E637" s="2054" t="s">
        <v>14</v>
      </c>
      <c r="F637" s="2055">
        <v>3</v>
      </c>
      <c r="G637" s="2054" t="s">
        <v>1043</v>
      </c>
      <c r="H637" s="2056"/>
      <c r="I637" s="2057"/>
      <c r="J637" s="2057"/>
      <c r="K637" s="2117" t="s">
        <v>1044</v>
      </c>
    </row>
    <row r="638" ht="41" spans="2:11">
      <c r="B638" s="2051">
        <f>B637+1</f>
        <v>45757</v>
      </c>
      <c r="C638" s="2052" t="s">
        <v>736</v>
      </c>
      <c r="D638" s="2053" t="s">
        <v>818</v>
      </c>
      <c r="E638" s="2054" t="s">
        <v>942</v>
      </c>
      <c r="F638" s="2055">
        <v>3</v>
      </c>
      <c r="G638" s="2054" t="s">
        <v>1045</v>
      </c>
      <c r="H638" s="2056"/>
      <c r="I638" s="2057"/>
      <c r="J638" s="2057"/>
      <c r="K638" s="2117" t="s">
        <v>1046</v>
      </c>
    </row>
    <row r="639" ht="109" spans="2:11">
      <c r="B639" s="2051">
        <f>B638</f>
        <v>45757</v>
      </c>
      <c r="C639" s="2052" t="s">
        <v>736</v>
      </c>
      <c r="D639" s="2053">
        <v>0.75</v>
      </c>
      <c r="E639" s="2054" t="s">
        <v>14</v>
      </c>
      <c r="F639" s="2055">
        <v>3</v>
      </c>
      <c r="G639" s="2054" t="s">
        <v>1047</v>
      </c>
      <c r="H639" s="2056"/>
      <c r="I639" s="2057"/>
      <c r="J639" s="2057">
        <v>0.002</v>
      </c>
      <c r="K639" s="2117" t="s">
        <v>1048</v>
      </c>
    </row>
    <row r="640" ht="109" spans="2:11">
      <c r="B640" s="2051">
        <f t="shared" ref="B640:B643" si="18">B639</f>
        <v>45757</v>
      </c>
      <c r="C640" s="2052" t="s">
        <v>736</v>
      </c>
      <c r="D640" s="2053">
        <v>0.75</v>
      </c>
      <c r="E640" s="2054" t="s">
        <v>14</v>
      </c>
      <c r="F640" s="2055">
        <v>3</v>
      </c>
      <c r="G640" s="2054" t="s">
        <v>1049</v>
      </c>
      <c r="H640" s="2056"/>
      <c r="I640" s="2057"/>
      <c r="J640" s="2057">
        <v>0.028</v>
      </c>
      <c r="K640" s="2117" t="s">
        <v>1050</v>
      </c>
    </row>
    <row r="641" ht="96" spans="2:11">
      <c r="B641" s="2051">
        <f t="shared" si="18"/>
        <v>45757</v>
      </c>
      <c r="C641" s="2052" t="s">
        <v>736</v>
      </c>
      <c r="D641" s="2053">
        <v>0.75</v>
      </c>
      <c r="E641" s="2054" t="s">
        <v>14</v>
      </c>
      <c r="F641" s="2055">
        <v>3</v>
      </c>
      <c r="G641" s="2054" t="s">
        <v>1051</v>
      </c>
      <c r="H641" s="2056"/>
      <c r="I641" s="2060"/>
      <c r="J641" s="2057">
        <v>0.002</v>
      </c>
      <c r="K641" s="2117" t="s">
        <v>1052</v>
      </c>
    </row>
    <row r="642" ht="82" spans="2:11">
      <c r="B642" s="2051">
        <f t="shared" si="18"/>
        <v>45757</v>
      </c>
      <c r="C642" s="2052" t="s">
        <v>736</v>
      </c>
      <c r="D642" s="2053">
        <v>0.75</v>
      </c>
      <c r="E642" s="2054" t="s">
        <v>14</v>
      </c>
      <c r="F642" s="2055">
        <v>3</v>
      </c>
      <c r="G642" s="2054" t="s">
        <v>803</v>
      </c>
      <c r="H642" s="2056"/>
      <c r="I642" s="2060"/>
      <c r="J642" s="2057" t="s">
        <v>332</v>
      </c>
      <c r="K642" s="2117" t="s">
        <v>1053</v>
      </c>
    </row>
    <row r="643" ht="150" spans="2:11">
      <c r="B643" s="2051">
        <f t="shared" si="18"/>
        <v>45757</v>
      </c>
      <c r="C643" s="2052" t="s">
        <v>736</v>
      </c>
      <c r="D643" s="2053">
        <v>0.9375</v>
      </c>
      <c r="E643" s="2054" t="s">
        <v>14</v>
      </c>
      <c r="F643" s="2055">
        <v>3</v>
      </c>
      <c r="G643" s="2054" t="s">
        <v>1054</v>
      </c>
      <c r="H643" s="2056"/>
      <c r="I643" s="2060"/>
      <c r="J643" s="2061">
        <v>0.04623</v>
      </c>
      <c r="K643" s="2117" t="s">
        <v>1055</v>
      </c>
    </row>
    <row r="644" ht="82" spans="2:11">
      <c r="B644" s="2051">
        <f>B643+1</f>
        <v>45758</v>
      </c>
      <c r="C644" s="2052" t="s">
        <v>339</v>
      </c>
      <c r="D644" s="2053">
        <v>0.479166666666667</v>
      </c>
      <c r="E644" s="2054" t="s">
        <v>44</v>
      </c>
      <c r="F644" s="2055">
        <v>3</v>
      </c>
      <c r="G644" s="2054" t="s">
        <v>1056</v>
      </c>
      <c r="H644" s="2056"/>
      <c r="I644" s="2057"/>
      <c r="J644" s="2057">
        <v>-0.001</v>
      </c>
      <c r="K644" s="2117" t="s">
        <v>1057</v>
      </c>
    </row>
    <row r="645" ht="109" spans="2:11">
      <c r="B645" s="2051">
        <f>B644</f>
        <v>45758</v>
      </c>
      <c r="C645" s="2052" t="s">
        <v>339</v>
      </c>
      <c r="D645" s="2053">
        <v>0.479166666666667</v>
      </c>
      <c r="E645" s="2054" t="s">
        <v>12</v>
      </c>
      <c r="F645" s="2055">
        <v>3</v>
      </c>
      <c r="G645" s="2054" t="s">
        <v>1058</v>
      </c>
      <c r="H645" s="2056"/>
      <c r="I645" s="2057"/>
      <c r="J645" s="2057">
        <v>0.004</v>
      </c>
      <c r="K645" s="2117" t="s">
        <v>957</v>
      </c>
    </row>
    <row r="646" ht="136" spans="2:11">
      <c r="B646" s="2051">
        <f>B645</f>
        <v>45758</v>
      </c>
      <c r="C646" s="2052" t="s">
        <v>339</v>
      </c>
      <c r="D646" s="2053">
        <v>0.75</v>
      </c>
      <c r="E646" s="2054" t="s">
        <v>14</v>
      </c>
      <c r="F646" s="2055">
        <v>3</v>
      </c>
      <c r="G646" s="2054" t="s">
        <v>1059</v>
      </c>
      <c r="H646" s="2056"/>
      <c r="I646" s="2057"/>
      <c r="J646" s="2057">
        <v>0</v>
      </c>
      <c r="K646" s="2117" t="s">
        <v>1060</v>
      </c>
    </row>
    <row r="647" spans="2:11">
      <c r="B647" s="2051">
        <v>45784</v>
      </c>
      <c r="C647" s="2052" t="s">
        <v>320</v>
      </c>
      <c r="D647" s="2053">
        <v>0.979166666666667</v>
      </c>
      <c r="E647" s="2054" t="s">
        <v>14</v>
      </c>
      <c r="F647" s="2054">
        <v>3</v>
      </c>
      <c r="G647" s="2054" t="s">
        <v>113</v>
      </c>
      <c r="H647" s="2056"/>
      <c r="I647" s="2057">
        <v>0.043</v>
      </c>
      <c r="J647" s="2057">
        <v>0.0437</v>
      </c>
      <c r="K647" s="2117" t="s">
        <v>993</v>
      </c>
    </row>
    <row r="648" spans="2:11">
      <c r="B648" s="78" t="s">
        <v>1061</v>
      </c>
      <c r="C648" s="78"/>
      <c r="D648" s="78"/>
      <c r="E648" s="78"/>
      <c r="F648" s="78"/>
      <c r="G648" s="78"/>
      <c r="H648" s="78"/>
      <c r="I648" s="2062"/>
      <c r="J648" s="2062"/>
      <c r="K648" s="2063"/>
    </row>
    <row r="649" ht="68" spans="1:11">
      <c r="A649" s="1957" t="s">
        <v>0</v>
      </c>
      <c r="B649" s="2051">
        <v>45761</v>
      </c>
      <c r="C649" s="2052" t="s">
        <v>372</v>
      </c>
      <c r="D649" s="2053" t="s">
        <v>818</v>
      </c>
      <c r="E649" s="2054" t="s">
        <v>942</v>
      </c>
      <c r="F649" s="2055">
        <v>3</v>
      </c>
      <c r="G649" s="2054" t="s">
        <v>1062</v>
      </c>
      <c r="H649" s="2056"/>
      <c r="I649" s="2057"/>
      <c r="J649" s="2057"/>
      <c r="K649" s="2117" t="s">
        <v>1063</v>
      </c>
    </row>
    <row r="650" ht="55" spans="2:11">
      <c r="B650" s="2051">
        <v>45761</v>
      </c>
      <c r="C650" s="2052" t="s">
        <v>320</v>
      </c>
      <c r="D650" s="2053" t="s">
        <v>818</v>
      </c>
      <c r="E650" s="2054" t="s">
        <v>1064</v>
      </c>
      <c r="F650" s="2055">
        <v>3</v>
      </c>
      <c r="G650" s="2054" t="s">
        <v>1065</v>
      </c>
      <c r="H650" s="2056"/>
      <c r="I650" s="2057"/>
      <c r="J650" s="2057"/>
      <c r="K650" s="2117" t="s">
        <v>1066</v>
      </c>
    </row>
    <row r="651" ht="96" spans="2:11">
      <c r="B651" s="2051">
        <v>45763</v>
      </c>
      <c r="C651" s="2052" t="s">
        <v>320</v>
      </c>
      <c r="D651" s="2053">
        <v>0.3125</v>
      </c>
      <c r="E651" s="2054" t="s">
        <v>53</v>
      </c>
      <c r="F651" s="2055">
        <v>3</v>
      </c>
      <c r="G651" s="2054" t="s">
        <v>1067</v>
      </c>
      <c r="H651" s="2056"/>
      <c r="I651" s="2057">
        <v>0.052</v>
      </c>
      <c r="J651" s="2057">
        <v>0.054</v>
      </c>
      <c r="K651" s="2117" t="s">
        <v>1068</v>
      </c>
    </row>
    <row r="652" ht="96" spans="2:11">
      <c r="B652" s="2051">
        <v>45763</v>
      </c>
      <c r="C652" s="2052" t="s">
        <v>320</v>
      </c>
      <c r="D652" s="2053">
        <v>0.479166666666667</v>
      </c>
      <c r="E652" s="2054" t="s">
        <v>44</v>
      </c>
      <c r="F652" s="2055">
        <v>3</v>
      </c>
      <c r="G652" s="2054" t="s">
        <v>1069</v>
      </c>
      <c r="H652" s="2056"/>
      <c r="I652" s="2057">
        <v>0.027</v>
      </c>
      <c r="J652" s="2057">
        <v>0.028</v>
      </c>
      <c r="K652" s="2117" t="s">
        <v>1070</v>
      </c>
    </row>
    <row r="653" ht="96" spans="2:11">
      <c r="B653" s="2051">
        <v>45763</v>
      </c>
      <c r="C653" s="2052" t="s">
        <v>320</v>
      </c>
      <c r="D653" s="2053">
        <v>0.604166666666667</v>
      </c>
      <c r="E653" s="2054" t="s">
        <v>12</v>
      </c>
      <c r="F653" s="2055">
        <v>3</v>
      </c>
      <c r="G653" s="2054" t="s">
        <v>1071</v>
      </c>
      <c r="H653" s="2056"/>
      <c r="I653" s="2057">
        <v>0.022</v>
      </c>
      <c r="J653" s="2057">
        <v>0.022</v>
      </c>
      <c r="K653" s="2117" t="s">
        <v>1072</v>
      </c>
    </row>
    <row r="654" ht="109" spans="2:11">
      <c r="B654" s="2051">
        <v>45763</v>
      </c>
      <c r="C654" s="2052" t="s">
        <v>320</v>
      </c>
      <c r="D654" s="2053">
        <v>0.75</v>
      </c>
      <c r="E654" s="2054" t="s">
        <v>14</v>
      </c>
      <c r="F654" s="2055">
        <v>3</v>
      </c>
      <c r="G654" s="2054" t="s">
        <v>1073</v>
      </c>
      <c r="H654" s="2056"/>
      <c r="I654" s="2057">
        <v>0.004</v>
      </c>
      <c r="J654" s="2057">
        <v>0.003</v>
      </c>
      <c r="K654" s="2117" t="s">
        <v>1074</v>
      </c>
    </row>
    <row r="655" ht="109" spans="2:11">
      <c r="B655" s="2051">
        <v>45763</v>
      </c>
      <c r="C655" s="2052" t="s">
        <v>320</v>
      </c>
      <c r="D655" s="2053">
        <v>0.75</v>
      </c>
      <c r="E655" s="2054" t="s">
        <v>14</v>
      </c>
      <c r="F655" s="2055">
        <v>3</v>
      </c>
      <c r="G655" s="2054" t="s">
        <v>1075</v>
      </c>
      <c r="H655" s="2056"/>
      <c r="I655" s="2057">
        <v>0.014</v>
      </c>
      <c r="J655" s="2057">
        <v>0.002</v>
      </c>
      <c r="K655" s="2117" t="s">
        <v>1076</v>
      </c>
    </row>
    <row r="656" ht="109" spans="2:11">
      <c r="B656" s="2051">
        <v>45763</v>
      </c>
      <c r="C656" s="2052" t="s">
        <v>320</v>
      </c>
      <c r="D656" s="2053">
        <v>0.802083333333333</v>
      </c>
      <c r="E656" s="2054" t="s">
        <v>76</v>
      </c>
      <c r="F656" s="2055">
        <v>3</v>
      </c>
      <c r="G656" s="2054" t="s">
        <v>870</v>
      </c>
      <c r="H656" s="2056"/>
      <c r="I656" s="2057">
        <v>0.0275</v>
      </c>
      <c r="J656" s="2057">
        <v>0.0275</v>
      </c>
      <c r="K656" s="2117" t="s">
        <v>1077</v>
      </c>
    </row>
    <row r="657" ht="150" spans="2:11">
      <c r="B657" s="2051">
        <v>45763</v>
      </c>
      <c r="C657" s="2052" t="s">
        <v>320</v>
      </c>
      <c r="D657" s="2053">
        <v>0.833333333333333</v>
      </c>
      <c r="E657" s="2054" t="s">
        <v>14</v>
      </c>
      <c r="F657" s="2055">
        <v>3</v>
      </c>
      <c r="G657" s="2054" t="s">
        <v>872</v>
      </c>
      <c r="H657" s="2056"/>
      <c r="I657" s="2057"/>
      <c r="J657" s="2118" t="s">
        <v>1078</v>
      </c>
      <c r="K657" s="2117" t="s">
        <v>983</v>
      </c>
    </row>
    <row r="658" ht="96" spans="2:11">
      <c r="B658" s="2051">
        <v>45763</v>
      </c>
      <c r="C658" s="2052" t="s">
        <v>320</v>
      </c>
      <c r="D658" s="2053">
        <v>0.947916666666667</v>
      </c>
      <c r="E658" s="2054" t="s">
        <v>14</v>
      </c>
      <c r="F658" s="2055">
        <v>3</v>
      </c>
      <c r="G658" s="2054" t="s">
        <v>1035</v>
      </c>
      <c r="H658" s="2056"/>
      <c r="I658" s="2057"/>
      <c r="J658" s="2057"/>
      <c r="K658" s="2117" t="s">
        <v>1079</v>
      </c>
    </row>
    <row r="659" ht="55" spans="2:11">
      <c r="B659" s="2051">
        <v>45764</v>
      </c>
      <c r="C659" s="2052" t="s">
        <v>736</v>
      </c>
      <c r="D659" s="2053" t="s">
        <v>818</v>
      </c>
      <c r="E659" s="2054" t="s">
        <v>1080</v>
      </c>
      <c r="F659" s="2055">
        <v>3</v>
      </c>
      <c r="G659" s="2054" t="s">
        <v>1081</v>
      </c>
      <c r="H659" s="2056"/>
      <c r="I659" s="2060"/>
      <c r="J659" s="2057"/>
      <c r="K659" s="2117" t="s">
        <v>1082</v>
      </c>
    </row>
    <row r="660" ht="55" spans="2:11">
      <c r="B660" s="2051">
        <v>45764</v>
      </c>
      <c r="C660" s="2052" t="s">
        <v>736</v>
      </c>
      <c r="D660" s="2053" t="s">
        <v>818</v>
      </c>
      <c r="E660" s="2054" t="s">
        <v>1064</v>
      </c>
      <c r="F660" s="2055">
        <v>3</v>
      </c>
      <c r="G660" s="2054" t="s">
        <v>1083</v>
      </c>
      <c r="H660" s="2056"/>
      <c r="I660" s="2060"/>
      <c r="J660" s="2057"/>
      <c r="K660" s="2117" t="s">
        <v>1084</v>
      </c>
    </row>
    <row r="661" ht="136" spans="2:11">
      <c r="B661" s="2051">
        <v>45764</v>
      </c>
      <c r="C661" s="2052" t="s">
        <v>736</v>
      </c>
      <c r="D661" s="2053">
        <v>0.739583333333333</v>
      </c>
      <c r="E661" s="2054" t="s">
        <v>12</v>
      </c>
      <c r="F661" s="2055">
        <v>3</v>
      </c>
      <c r="G661" s="2054" t="s">
        <v>1085</v>
      </c>
      <c r="H661" s="2056"/>
      <c r="I661" s="2057">
        <v>0.0225</v>
      </c>
      <c r="J661" s="2057">
        <v>0.025</v>
      </c>
      <c r="K661" s="2117" t="s">
        <v>1086</v>
      </c>
    </row>
    <row r="662" ht="136" spans="2:11">
      <c r="B662" s="2051">
        <v>45764</v>
      </c>
      <c r="C662" s="2052" t="s">
        <v>736</v>
      </c>
      <c r="D662" s="2053">
        <v>0.739583333333333</v>
      </c>
      <c r="E662" s="2054" t="s">
        <v>12</v>
      </c>
      <c r="F662" s="2055">
        <v>3</v>
      </c>
      <c r="G662" s="2054" t="s">
        <v>1087</v>
      </c>
      <c r="H662" s="2056"/>
      <c r="I662" s="2057">
        <v>0.024</v>
      </c>
      <c r="J662" s="2057">
        <v>0.0265</v>
      </c>
      <c r="K662" s="2117" t="s">
        <v>1088</v>
      </c>
    </row>
    <row r="663" ht="82" spans="2:11">
      <c r="B663" s="2051">
        <v>45764</v>
      </c>
      <c r="C663" s="2052" t="s">
        <v>736</v>
      </c>
      <c r="D663" s="2053">
        <v>0.75</v>
      </c>
      <c r="E663" s="2054" t="s">
        <v>14</v>
      </c>
      <c r="F663" s="2055">
        <v>3</v>
      </c>
      <c r="G663" s="2054" t="s">
        <v>803</v>
      </c>
      <c r="H663" s="2056"/>
      <c r="I663" s="2057" t="s">
        <v>407</v>
      </c>
      <c r="J663" s="2057" t="s">
        <v>887</v>
      </c>
      <c r="K663" s="2117" t="s">
        <v>1053</v>
      </c>
    </row>
    <row r="664" ht="109" spans="2:11">
      <c r="B664" s="2051">
        <v>45764</v>
      </c>
      <c r="C664" s="2052" t="s">
        <v>736</v>
      </c>
      <c r="D664" s="2053">
        <v>0.75</v>
      </c>
      <c r="E664" s="2054" t="s">
        <v>14</v>
      </c>
      <c r="F664" s="2055">
        <v>3</v>
      </c>
      <c r="G664" s="2054" t="s">
        <v>1089</v>
      </c>
      <c r="H664" s="2056"/>
      <c r="I664" s="2064">
        <v>3.1</v>
      </c>
      <c r="J664" s="2064">
        <v>12.5</v>
      </c>
      <c r="K664" s="2117" t="s">
        <v>1090</v>
      </c>
    </row>
    <row r="665" ht="123" spans="2:11">
      <c r="B665" s="2051">
        <v>45764</v>
      </c>
      <c r="C665" s="2052" t="s">
        <v>736</v>
      </c>
      <c r="D665" s="2053">
        <v>0.760416666666667</v>
      </c>
      <c r="E665" s="2054" t="s">
        <v>12</v>
      </c>
      <c r="F665" s="2055">
        <v>3</v>
      </c>
      <c r="G665" s="2054" t="s">
        <v>1091</v>
      </c>
      <c r="H665" s="2056"/>
      <c r="I665" s="2057"/>
      <c r="J665" s="2057"/>
      <c r="K665" s="2117" t="s">
        <v>1092</v>
      </c>
    </row>
    <row r="666" ht="55" spans="2:11">
      <c r="B666" s="2051">
        <v>45765</v>
      </c>
      <c r="C666" s="2052" t="s">
        <v>339</v>
      </c>
      <c r="D666" s="2053" t="s">
        <v>818</v>
      </c>
      <c r="E666" s="2054" t="s">
        <v>716</v>
      </c>
      <c r="F666" s="2055">
        <v>3</v>
      </c>
      <c r="G666" s="2054" t="s">
        <v>1093</v>
      </c>
      <c r="H666" s="2056"/>
      <c r="I666" s="2057"/>
      <c r="J666" s="2057"/>
      <c r="K666" s="2117" t="s">
        <v>1094</v>
      </c>
    </row>
    <row r="667" spans="2:11">
      <c r="B667" s="2051">
        <v>45784</v>
      </c>
      <c r="C667" s="2052" t="s">
        <v>320</v>
      </c>
      <c r="D667" s="2053">
        <v>0.979166666666667</v>
      </c>
      <c r="E667" s="2054" t="s">
        <v>14</v>
      </c>
      <c r="F667" s="2054">
        <v>3</v>
      </c>
      <c r="G667" s="2054" t="s">
        <v>113</v>
      </c>
      <c r="H667" s="2056"/>
      <c r="I667" s="2057">
        <v>0.0428</v>
      </c>
      <c r="J667" s="2057">
        <v>0.0437</v>
      </c>
      <c r="K667" s="2117" t="s">
        <v>993</v>
      </c>
    </row>
    <row r="668" spans="2:11">
      <c r="B668" s="78" t="s">
        <v>1095</v>
      </c>
      <c r="C668" s="78"/>
      <c r="D668" s="78"/>
      <c r="E668" s="78"/>
      <c r="F668" s="78"/>
      <c r="G668" s="78"/>
      <c r="H668" s="78"/>
      <c r="I668" s="2062"/>
      <c r="J668" s="2062"/>
      <c r="K668" s="2063"/>
    </row>
    <row r="669" ht="41" spans="1:11">
      <c r="A669" s="1957" t="s">
        <v>0</v>
      </c>
      <c r="B669" s="2051">
        <v>45768</v>
      </c>
      <c r="C669" s="2052" t="s">
        <v>372</v>
      </c>
      <c r="D669" s="2053" t="s">
        <v>818</v>
      </c>
      <c r="E669" s="2054" t="s">
        <v>716</v>
      </c>
      <c r="F669" s="2055">
        <v>3</v>
      </c>
      <c r="G669" s="2054" t="s">
        <v>1096</v>
      </c>
      <c r="H669" s="2056"/>
      <c r="I669" s="2057"/>
      <c r="J669" s="2057"/>
      <c r="K669" s="2117" t="s">
        <v>1097</v>
      </c>
    </row>
    <row r="670" ht="41" spans="2:11">
      <c r="B670" s="2051">
        <v>45770</v>
      </c>
      <c r="C670" s="2052" t="s">
        <v>320</v>
      </c>
      <c r="D670" s="2053">
        <v>0.0625</v>
      </c>
      <c r="E670" s="2054" t="s">
        <v>14</v>
      </c>
      <c r="F670" s="2055">
        <v>3</v>
      </c>
      <c r="G670" s="2054" t="s">
        <v>1098</v>
      </c>
      <c r="H670" s="2056"/>
      <c r="I670" s="2057"/>
      <c r="J670" s="2060"/>
      <c r="K670" s="2117" t="s">
        <v>1099</v>
      </c>
    </row>
    <row r="671" ht="123" spans="2:11">
      <c r="B671" s="2051">
        <v>45770</v>
      </c>
      <c r="C671" s="2052" t="s">
        <v>320</v>
      </c>
      <c r="D671" s="2053">
        <v>0.802083333333333</v>
      </c>
      <c r="E671" s="2054" t="s">
        <v>14</v>
      </c>
      <c r="F671" s="2055">
        <v>3</v>
      </c>
      <c r="G671" s="2054" t="s">
        <v>1100</v>
      </c>
      <c r="H671" s="2056"/>
      <c r="I671" s="2057"/>
      <c r="J671" s="2060">
        <v>50.2</v>
      </c>
      <c r="K671" s="2117" t="s">
        <v>1101</v>
      </c>
    </row>
    <row r="672" ht="123" spans="2:11">
      <c r="B672" s="2051">
        <v>45770</v>
      </c>
      <c r="C672" s="2052" t="s">
        <v>320</v>
      </c>
      <c r="D672" s="2053">
        <v>0.802083333333333</v>
      </c>
      <c r="E672" s="2054" t="s">
        <v>14</v>
      </c>
      <c r="F672" s="2055">
        <v>3</v>
      </c>
      <c r="G672" s="2054" t="s">
        <v>1102</v>
      </c>
      <c r="H672" s="2056"/>
      <c r="I672" s="2057"/>
      <c r="J672" s="2060">
        <v>54.4</v>
      </c>
      <c r="K672" s="2117" t="s">
        <v>1103</v>
      </c>
    </row>
    <row r="673" ht="96" spans="2:11">
      <c r="B673" s="2051">
        <v>45770</v>
      </c>
      <c r="C673" s="2052" t="s">
        <v>320</v>
      </c>
      <c r="D673" s="2053">
        <v>0.8125</v>
      </c>
      <c r="E673" s="2054" t="s">
        <v>14</v>
      </c>
      <c r="F673" s="2055">
        <v>3</v>
      </c>
      <c r="G673" s="2054" t="s">
        <v>1104</v>
      </c>
      <c r="H673" s="2056"/>
      <c r="I673" s="2057"/>
      <c r="J673" s="2057" t="s">
        <v>1105</v>
      </c>
      <c r="K673" s="2117" t="s">
        <v>851</v>
      </c>
    </row>
    <row r="674" ht="136" spans="2:11">
      <c r="B674" s="2051">
        <v>45770</v>
      </c>
      <c r="C674" s="2052" t="s">
        <v>320</v>
      </c>
      <c r="D674" s="2053">
        <v>0.833333333333333</v>
      </c>
      <c r="E674" s="2054" t="s">
        <v>14</v>
      </c>
      <c r="F674" s="2055">
        <v>3</v>
      </c>
      <c r="G674" s="2054" t="s">
        <v>872</v>
      </c>
      <c r="H674" s="2056"/>
      <c r="I674" s="2057"/>
      <c r="J674" s="2057" t="s">
        <v>1106</v>
      </c>
      <c r="K674" s="2117" t="s">
        <v>874</v>
      </c>
    </row>
    <row r="675" ht="96" spans="2:11">
      <c r="B675" s="2051">
        <v>45771</v>
      </c>
      <c r="C675" s="2052" t="s">
        <v>736</v>
      </c>
      <c r="D675" s="2053">
        <v>0.75</v>
      </c>
      <c r="E675" s="2054" t="s">
        <v>14</v>
      </c>
      <c r="F675" s="2055">
        <v>3</v>
      </c>
      <c r="G675" s="2054" t="s">
        <v>1107</v>
      </c>
      <c r="H675" s="2056"/>
      <c r="I675" s="2057"/>
      <c r="J675" s="2057">
        <v>0.01</v>
      </c>
      <c r="K675" s="2117" t="s">
        <v>953</v>
      </c>
    </row>
    <row r="676" ht="96" spans="2:11">
      <c r="B676" s="2051">
        <v>45771</v>
      </c>
      <c r="C676" s="2052" t="s">
        <v>736</v>
      </c>
      <c r="D676" s="2053">
        <v>0.75</v>
      </c>
      <c r="E676" s="2054" t="s">
        <v>14</v>
      </c>
      <c r="F676" s="2055">
        <v>3</v>
      </c>
      <c r="G676" s="2054" t="s">
        <v>803</v>
      </c>
      <c r="H676" s="2056"/>
      <c r="I676" s="2057"/>
      <c r="J676" s="2057"/>
      <c r="K676" s="2117" t="s">
        <v>829</v>
      </c>
    </row>
    <row r="677" ht="109" spans="2:11">
      <c r="B677" s="2051">
        <v>45771</v>
      </c>
      <c r="C677" s="2052" t="s">
        <v>736</v>
      </c>
      <c r="D677" s="2053">
        <v>0.8125</v>
      </c>
      <c r="E677" s="2054" t="s">
        <v>14</v>
      </c>
      <c r="F677" s="2055">
        <v>3</v>
      </c>
      <c r="G677" s="2054" t="s">
        <v>1108</v>
      </c>
      <c r="H677" s="2056"/>
      <c r="I677" s="2057"/>
      <c r="J677" s="2057" t="s">
        <v>1109</v>
      </c>
      <c r="K677" s="2117" t="s">
        <v>1110</v>
      </c>
    </row>
    <row r="678" ht="41" spans="2:11">
      <c r="B678" s="2051">
        <v>45772</v>
      </c>
      <c r="C678" s="2052" t="s">
        <v>339</v>
      </c>
      <c r="D678" s="2053">
        <v>0.0625</v>
      </c>
      <c r="E678" s="2054" t="s">
        <v>14</v>
      </c>
      <c r="F678" s="2055">
        <v>3</v>
      </c>
      <c r="G678" s="2054" t="s">
        <v>1111</v>
      </c>
      <c r="H678" s="2056"/>
      <c r="I678" s="2057"/>
      <c r="J678" s="2057"/>
      <c r="K678" s="2117" t="s">
        <v>1099</v>
      </c>
    </row>
    <row r="679" ht="41" spans="2:11">
      <c r="B679" s="2051">
        <v>45772</v>
      </c>
      <c r="C679" s="2052" t="s">
        <v>339</v>
      </c>
      <c r="D679" s="2053" t="s">
        <v>818</v>
      </c>
      <c r="E679" s="2054" t="s">
        <v>1112</v>
      </c>
      <c r="F679" s="2055">
        <v>3</v>
      </c>
      <c r="G679" s="2054" t="s">
        <v>1113</v>
      </c>
      <c r="H679" s="2056"/>
      <c r="I679" s="2057"/>
      <c r="J679" s="2057"/>
      <c r="K679" s="2117" t="s">
        <v>1097</v>
      </c>
    </row>
    <row r="680" ht="41" spans="2:11">
      <c r="B680" s="2051">
        <v>45772</v>
      </c>
      <c r="C680" s="2052" t="s">
        <v>339</v>
      </c>
      <c r="D680" s="2053" t="s">
        <v>818</v>
      </c>
      <c r="E680" s="2054" t="s">
        <v>40</v>
      </c>
      <c r="F680" s="2055">
        <v>3</v>
      </c>
      <c r="G680" s="2054" t="s">
        <v>1114</v>
      </c>
      <c r="H680" s="2056"/>
      <c r="I680" s="2057"/>
      <c r="J680" s="2057"/>
      <c r="K680" s="2117" t="s">
        <v>1097</v>
      </c>
    </row>
    <row r="681" ht="109" spans="2:11">
      <c r="B681" s="2051">
        <v>45772</v>
      </c>
      <c r="C681" s="2052" t="s">
        <v>320</v>
      </c>
      <c r="D681" s="2053">
        <v>0.75</v>
      </c>
      <c r="E681" s="2054" t="s">
        <v>14</v>
      </c>
      <c r="F681" s="2055">
        <v>3</v>
      </c>
      <c r="G681" s="2054" t="s">
        <v>1075</v>
      </c>
      <c r="H681" s="2056"/>
      <c r="I681" s="2057">
        <v>0.014</v>
      </c>
      <c r="J681" s="2057">
        <v>0.002</v>
      </c>
      <c r="K681" s="2117" t="s">
        <v>1076</v>
      </c>
    </row>
    <row r="682" ht="109" spans="2:11">
      <c r="B682" s="2051">
        <v>45772</v>
      </c>
      <c r="C682" s="2052" t="s">
        <v>320</v>
      </c>
      <c r="D682" s="2053">
        <v>0.802083333333333</v>
      </c>
      <c r="E682" s="2054" t="s">
        <v>76</v>
      </c>
      <c r="F682" s="2055">
        <v>3</v>
      </c>
      <c r="G682" s="2054" t="s">
        <v>870</v>
      </c>
      <c r="H682" s="2056"/>
      <c r="I682" s="2057">
        <v>0.0275</v>
      </c>
      <c r="J682" s="2057">
        <v>0.0275</v>
      </c>
      <c r="K682" s="2117" t="s">
        <v>1077</v>
      </c>
    </row>
    <row r="683" ht="150" spans="2:11">
      <c r="B683" s="2051">
        <v>45772</v>
      </c>
      <c r="C683" s="2052" t="s">
        <v>320</v>
      </c>
      <c r="D683" s="2053">
        <v>0.833333333333333</v>
      </c>
      <c r="E683" s="2054" t="s">
        <v>14</v>
      </c>
      <c r="F683" s="2055">
        <v>3</v>
      </c>
      <c r="G683" s="2054" t="s">
        <v>872</v>
      </c>
      <c r="H683" s="2056"/>
      <c r="I683" s="2057"/>
      <c r="J683" s="2118" t="s">
        <v>1078</v>
      </c>
      <c r="K683" s="2117" t="s">
        <v>983</v>
      </c>
    </row>
    <row r="684" ht="96" spans="2:11">
      <c r="B684" s="2051">
        <v>45772</v>
      </c>
      <c r="C684" s="2052" t="s">
        <v>320</v>
      </c>
      <c r="D684" s="2053">
        <v>0.947916666666667</v>
      </c>
      <c r="E684" s="2054" t="s">
        <v>14</v>
      </c>
      <c r="F684" s="2055">
        <v>3</v>
      </c>
      <c r="G684" s="2054" t="s">
        <v>1035</v>
      </c>
      <c r="H684" s="2056"/>
      <c r="I684" s="2057"/>
      <c r="J684" s="2057"/>
      <c r="K684" s="2117" t="s">
        <v>1079</v>
      </c>
    </row>
    <row r="685" ht="41" spans="2:11">
      <c r="B685" s="2051">
        <v>45773</v>
      </c>
      <c r="C685" s="2052" t="s">
        <v>736</v>
      </c>
      <c r="D685" s="2053" t="s">
        <v>818</v>
      </c>
      <c r="E685" s="2054" t="s">
        <v>1080</v>
      </c>
      <c r="F685" s="2055">
        <v>3</v>
      </c>
      <c r="G685" s="2054" t="s">
        <v>1081</v>
      </c>
      <c r="H685" s="2056"/>
      <c r="I685" s="2060"/>
      <c r="J685" s="2057"/>
      <c r="K685" s="2117" t="s">
        <v>1115</v>
      </c>
    </row>
    <row r="686" ht="41" spans="2:11">
      <c r="B686" s="2051">
        <v>45773</v>
      </c>
      <c r="C686" s="2052" t="s">
        <v>736</v>
      </c>
      <c r="D686" s="2053" t="s">
        <v>818</v>
      </c>
      <c r="E686" s="2054" t="s">
        <v>1064</v>
      </c>
      <c r="F686" s="2055">
        <v>3</v>
      </c>
      <c r="G686" s="2054" t="s">
        <v>1083</v>
      </c>
      <c r="H686" s="2056"/>
      <c r="I686" s="2060"/>
      <c r="J686" s="2057"/>
      <c r="K686" s="2117" t="s">
        <v>1115</v>
      </c>
    </row>
    <row r="687" ht="136" spans="2:11">
      <c r="B687" s="2051">
        <v>45773</v>
      </c>
      <c r="C687" s="2052" t="s">
        <v>736</v>
      </c>
      <c r="D687" s="2053">
        <v>0.739583333333333</v>
      </c>
      <c r="E687" s="2054" t="s">
        <v>12</v>
      </c>
      <c r="F687" s="2055">
        <v>3</v>
      </c>
      <c r="G687" s="2054" t="s">
        <v>1085</v>
      </c>
      <c r="H687" s="2059"/>
      <c r="I687" s="2065">
        <v>0.0225</v>
      </c>
      <c r="J687" s="2065">
        <v>0.025</v>
      </c>
      <c r="K687" s="2119" t="s">
        <v>1086</v>
      </c>
    </row>
    <row r="688" ht="136" spans="2:11">
      <c r="B688" s="2051">
        <v>45773</v>
      </c>
      <c r="C688" s="2052" t="s">
        <v>736</v>
      </c>
      <c r="D688" s="2053">
        <v>0.739583333333333</v>
      </c>
      <c r="E688" s="2054" t="s">
        <v>12</v>
      </c>
      <c r="F688" s="2055">
        <v>3</v>
      </c>
      <c r="G688" s="2054" t="s">
        <v>1087</v>
      </c>
      <c r="H688" s="2059"/>
      <c r="I688" s="2065">
        <v>0.024</v>
      </c>
      <c r="J688" s="2065">
        <v>0.0265</v>
      </c>
      <c r="K688" s="2119" t="s">
        <v>1088</v>
      </c>
    </row>
    <row r="689" ht="82" spans="2:11">
      <c r="B689" s="2051">
        <v>45773</v>
      </c>
      <c r="C689" s="2052" t="s">
        <v>736</v>
      </c>
      <c r="D689" s="2053">
        <v>0.75</v>
      </c>
      <c r="E689" s="2054" t="s">
        <v>14</v>
      </c>
      <c r="F689" s="2055">
        <v>3</v>
      </c>
      <c r="G689" s="2054" t="s">
        <v>803</v>
      </c>
      <c r="H689" s="2056"/>
      <c r="I689" s="2057" t="s">
        <v>407</v>
      </c>
      <c r="J689" s="2057" t="s">
        <v>887</v>
      </c>
      <c r="K689" s="2117" t="s">
        <v>1053</v>
      </c>
    </row>
    <row r="690" ht="109" spans="2:11">
      <c r="B690" s="2051">
        <v>45773</v>
      </c>
      <c r="C690" s="2052" t="s">
        <v>736</v>
      </c>
      <c r="D690" s="2053">
        <v>0.75</v>
      </c>
      <c r="E690" s="2054" t="s">
        <v>14</v>
      </c>
      <c r="F690" s="2055">
        <v>3</v>
      </c>
      <c r="G690" s="2054" t="s">
        <v>1089</v>
      </c>
      <c r="H690" s="2056"/>
      <c r="I690" s="2064">
        <v>3.1</v>
      </c>
      <c r="J690" s="2064">
        <v>12.5</v>
      </c>
      <c r="K690" s="2117" t="s">
        <v>1090</v>
      </c>
    </row>
    <row r="691" ht="123" spans="2:11">
      <c r="B691" s="2051">
        <v>45773</v>
      </c>
      <c r="C691" s="2052" t="s">
        <v>736</v>
      </c>
      <c r="D691" s="2053">
        <v>0.760416666666667</v>
      </c>
      <c r="E691" s="2054" t="s">
        <v>12</v>
      </c>
      <c r="F691" s="2055">
        <v>3</v>
      </c>
      <c r="G691" s="2054" t="s">
        <v>1091</v>
      </c>
      <c r="H691" s="2059"/>
      <c r="I691" s="2065"/>
      <c r="J691" s="2065"/>
      <c r="K691" s="2119" t="s">
        <v>1092</v>
      </c>
    </row>
    <row r="692" ht="55" spans="2:11">
      <c r="B692" s="2051">
        <v>45774</v>
      </c>
      <c r="C692" s="2052" t="s">
        <v>339</v>
      </c>
      <c r="D692" s="2053" t="s">
        <v>818</v>
      </c>
      <c r="E692" s="2054" t="s">
        <v>716</v>
      </c>
      <c r="F692" s="2055">
        <v>3</v>
      </c>
      <c r="G692" s="2054" t="s">
        <v>1093</v>
      </c>
      <c r="H692" s="2056"/>
      <c r="I692" s="2057"/>
      <c r="J692" s="2057"/>
      <c r="K692" s="2117" t="s">
        <v>1094</v>
      </c>
    </row>
    <row r="693" spans="2:11">
      <c r="B693" s="2051">
        <v>45784</v>
      </c>
      <c r="C693" s="2052" t="s">
        <v>320</v>
      </c>
      <c r="D693" s="2053">
        <v>0.979166666666667</v>
      </c>
      <c r="E693" s="2054" t="s">
        <v>14</v>
      </c>
      <c r="F693" s="2054">
        <v>3</v>
      </c>
      <c r="G693" s="2054" t="s">
        <v>113</v>
      </c>
      <c r="H693" s="2056"/>
      <c r="I693" s="2057">
        <v>0.0432</v>
      </c>
      <c r="J693" s="2057">
        <v>0.0437</v>
      </c>
      <c r="K693" s="2117" t="s">
        <v>993</v>
      </c>
    </row>
    <row r="694" spans="2:11">
      <c r="B694" s="78" t="s">
        <v>1095</v>
      </c>
      <c r="C694" s="78"/>
      <c r="D694" s="78"/>
      <c r="E694" s="78"/>
      <c r="F694" s="78"/>
      <c r="G694" s="78"/>
      <c r="H694" s="78"/>
      <c r="I694" s="2062"/>
      <c r="J694" s="2062"/>
      <c r="K694" s="2063"/>
    </row>
    <row r="695" ht="41" spans="1:11">
      <c r="A695" s="1957" t="s">
        <v>0</v>
      </c>
      <c r="B695" s="2051">
        <v>45775</v>
      </c>
      <c r="C695" s="2052" t="s">
        <v>372</v>
      </c>
      <c r="D695" s="2053" t="s">
        <v>818</v>
      </c>
      <c r="E695" s="2054" t="s">
        <v>1116</v>
      </c>
      <c r="F695" s="2055">
        <v>3</v>
      </c>
      <c r="G695" s="2054" t="s">
        <v>1117</v>
      </c>
      <c r="H695" s="2056"/>
      <c r="I695" s="2057"/>
      <c r="J695" s="2057"/>
      <c r="K695" s="2117" t="s">
        <v>1097</v>
      </c>
    </row>
    <row r="696" ht="41" spans="2:11">
      <c r="B696" s="2051">
        <v>45776</v>
      </c>
      <c r="C696" s="2052" t="s">
        <v>315</v>
      </c>
      <c r="D696" s="2053" t="s">
        <v>818</v>
      </c>
      <c r="E696" s="2054" t="s">
        <v>103</v>
      </c>
      <c r="F696" s="2055">
        <v>3</v>
      </c>
      <c r="G696" s="2054" t="s">
        <v>1118</v>
      </c>
      <c r="H696" s="2056"/>
      <c r="I696" s="2057"/>
      <c r="J696" s="2060"/>
      <c r="K696" s="2117" t="s">
        <v>1099</v>
      </c>
    </row>
    <row r="697" ht="96" spans="2:11">
      <c r="B697" s="2051">
        <v>45776</v>
      </c>
      <c r="C697" s="2052" t="s">
        <v>315</v>
      </c>
      <c r="D697" s="2053">
        <v>0.8125</v>
      </c>
      <c r="E697" s="2054" t="s">
        <v>14</v>
      </c>
      <c r="F697" s="2055">
        <v>3</v>
      </c>
      <c r="G697" s="2054" t="s">
        <v>1119</v>
      </c>
      <c r="H697" s="2056"/>
      <c r="I697" s="2057"/>
      <c r="J697" s="2060">
        <v>92.9</v>
      </c>
      <c r="K697" s="2117" t="s">
        <v>941</v>
      </c>
    </row>
    <row r="698" ht="150" spans="2:11">
      <c r="B698" s="2051">
        <v>45776</v>
      </c>
      <c r="C698" s="2052" t="s">
        <v>315</v>
      </c>
      <c r="D698" s="2053">
        <v>0.8125</v>
      </c>
      <c r="E698" s="2054" t="s">
        <v>14</v>
      </c>
      <c r="F698" s="2055">
        <v>3</v>
      </c>
      <c r="G698" s="2054" t="s">
        <v>1120</v>
      </c>
      <c r="H698" s="2056"/>
      <c r="I698" s="2057"/>
      <c r="J698" s="2060" t="s">
        <v>1121</v>
      </c>
      <c r="K698" s="2117" t="s">
        <v>1122</v>
      </c>
    </row>
    <row r="699" ht="136" spans="2:11">
      <c r="B699" s="2051">
        <v>45777</v>
      </c>
      <c r="C699" s="2052" t="s">
        <v>320</v>
      </c>
      <c r="D699" s="2053">
        <v>0.291666666666667</v>
      </c>
      <c r="E699" s="2054" t="s">
        <v>53</v>
      </c>
      <c r="F699" s="2055">
        <v>3</v>
      </c>
      <c r="G699" s="2054" t="s">
        <v>1123</v>
      </c>
      <c r="H699" s="2056"/>
      <c r="I699" s="2057"/>
      <c r="J699" s="2060">
        <v>50.5</v>
      </c>
      <c r="K699" s="2117" t="s">
        <v>1124</v>
      </c>
    </row>
    <row r="700" ht="109" spans="2:11">
      <c r="B700" s="2051">
        <v>45777</v>
      </c>
      <c r="C700" s="2052" t="s">
        <v>320</v>
      </c>
      <c r="D700" s="2053">
        <v>0.5625</v>
      </c>
      <c r="E700" s="2054" t="s">
        <v>12</v>
      </c>
      <c r="F700" s="2055">
        <v>3</v>
      </c>
      <c r="G700" s="2054" t="s">
        <v>1125</v>
      </c>
      <c r="H700" s="2056"/>
      <c r="I700" s="2057"/>
      <c r="J700" s="2057">
        <v>-0.002</v>
      </c>
      <c r="K700" s="2117" t="s">
        <v>1126</v>
      </c>
    </row>
    <row r="701" ht="123" spans="2:11">
      <c r="B701" s="2051">
        <v>45777</v>
      </c>
      <c r="C701" s="2052" t="s">
        <v>320</v>
      </c>
      <c r="D701" s="2053">
        <v>0.729166666666667</v>
      </c>
      <c r="E701" s="2054" t="s">
        <v>12</v>
      </c>
      <c r="F701" s="2055">
        <v>3</v>
      </c>
      <c r="G701" s="2054" t="s">
        <v>1127</v>
      </c>
      <c r="H701" s="2056"/>
      <c r="I701" s="2057"/>
      <c r="J701" s="2057">
        <v>0.003</v>
      </c>
      <c r="K701" s="2117" t="s">
        <v>1128</v>
      </c>
    </row>
    <row r="702" ht="136" spans="2:11">
      <c r="B702" s="2051">
        <v>45777</v>
      </c>
      <c r="C702" s="2052" t="s">
        <v>320</v>
      </c>
      <c r="D702" s="2053">
        <v>0.739583333333333</v>
      </c>
      <c r="E702" s="2054" t="s">
        <v>14</v>
      </c>
      <c r="F702" s="2055">
        <v>3</v>
      </c>
      <c r="G702" s="2054" t="s">
        <v>1129</v>
      </c>
      <c r="H702" s="2056"/>
      <c r="I702" s="2057"/>
      <c r="J702" s="2057" t="s">
        <v>276</v>
      </c>
      <c r="K702" s="2117" t="s">
        <v>1130</v>
      </c>
    </row>
    <row r="703" ht="96" spans="2:11">
      <c r="B703" s="2051">
        <v>45777</v>
      </c>
      <c r="C703" s="2052" t="s">
        <v>320</v>
      </c>
      <c r="D703" s="2053">
        <v>0.75</v>
      </c>
      <c r="E703" s="2054" t="s">
        <v>14</v>
      </c>
      <c r="F703" s="2055">
        <v>3</v>
      </c>
      <c r="G703" s="2054" t="s">
        <v>1131</v>
      </c>
      <c r="H703" s="2056"/>
      <c r="I703" s="2057"/>
      <c r="J703" s="2057">
        <v>0.024</v>
      </c>
      <c r="K703" s="2117" t="s">
        <v>954</v>
      </c>
    </row>
    <row r="704" ht="109" spans="2:11">
      <c r="B704" s="2051">
        <v>45777</v>
      </c>
      <c r="C704" s="2052" t="s">
        <v>320</v>
      </c>
      <c r="D704" s="2053">
        <v>0.802083333333333</v>
      </c>
      <c r="E704" s="2054" t="s">
        <v>14</v>
      </c>
      <c r="F704" s="2055">
        <v>3</v>
      </c>
      <c r="G704" s="2054" t="s">
        <v>1132</v>
      </c>
      <c r="H704" s="2056"/>
      <c r="I704" s="2057"/>
      <c r="J704" s="2060">
        <v>47.6</v>
      </c>
      <c r="K704" s="2117" t="s">
        <v>962</v>
      </c>
    </row>
    <row r="705" ht="123" spans="2:11">
      <c r="B705" s="2051">
        <v>45777</v>
      </c>
      <c r="C705" s="2052" t="s">
        <v>320</v>
      </c>
      <c r="D705" s="2053">
        <v>0.8125</v>
      </c>
      <c r="E705" s="2054" t="s">
        <v>14</v>
      </c>
      <c r="F705" s="2055">
        <v>3</v>
      </c>
      <c r="G705" s="2054" t="s">
        <v>1133</v>
      </c>
      <c r="H705" s="2056"/>
      <c r="I705" s="2057"/>
      <c r="J705" s="2057">
        <v>0.004</v>
      </c>
      <c r="K705" s="2117" t="s">
        <v>1134</v>
      </c>
    </row>
    <row r="706" ht="96" spans="2:11">
      <c r="B706" s="2051">
        <v>45777</v>
      </c>
      <c r="C706" s="2052" t="s">
        <v>320</v>
      </c>
      <c r="D706" s="2053">
        <v>0.8125</v>
      </c>
      <c r="E706" s="2054" t="s">
        <v>14</v>
      </c>
      <c r="F706" s="2055">
        <v>3</v>
      </c>
      <c r="G706" s="2054" t="s">
        <v>1135</v>
      </c>
      <c r="H706" s="2056"/>
      <c r="I706" s="2057"/>
      <c r="J706" s="2057">
        <v>0.028</v>
      </c>
      <c r="K706" s="2117" t="s">
        <v>1136</v>
      </c>
    </row>
    <row r="707" ht="136" spans="2:11">
      <c r="B707" s="2051">
        <v>45777</v>
      </c>
      <c r="C707" s="2052" t="s">
        <v>320</v>
      </c>
      <c r="D707" s="2053">
        <v>0.833333333333333</v>
      </c>
      <c r="E707" s="2054" t="s">
        <v>14</v>
      </c>
      <c r="F707" s="2055">
        <v>3</v>
      </c>
      <c r="G707" s="2054" t="s">
        <v>872</v>
      </c>
      <c r="H707" s="2056"/>
      <c r="I707" s="2057"/>
      <c r="J707" s="2057" t="s">
        <v>1137</v>
      </c>
      <c r="K707" s="2117" t="s">
        <v>874</v>
      </c>
    </row>
    <row r="708" ht="41" spans="2:11">
      <c r="B708" s="2051">
        <v>45778</v>
      </c>
      <c r="C708" s="2052" t="s">
        <v>736</v>
      </c>
      <c r="D708" s="2053">
        <v>0.0625</v>
      </c>
      <c r="E708" s="2054" t="s">
        <v>14</v>
      </c>
      <c r="F708" s="2055">
        <v>3</v>
      </c>
      <c r="G708" s="2054" t="s">
        <v>1138</v>
      </c>
      <c r="H708" s="2056"/>
      <c r="I708" s="2060">
        <v>3.2</v>
      </c>
      <c r="J708" s="2060">
        <v>3.23</v>
      </c>
      <c r="K708" s="2117" t="s">
        <v>1139</v>
      </c>
    </row>
    <row r="709" ht="41" spans="2:11">
      <c r="B709" s="2051">
        <v>45778</v>
      </c>
      <c r="C709" s="2052" t="s">
        <v>736</v>
      </c>
      <c r="D709" s="2053">
        <v>0.0833333333333333</v>
      </c>
      <c r="E709" s="2054" t="s">
        <v>14</v>
      </c>
      <c r="F709" s="2055">
        <v>3</v>
      </c>
      <c r="G709" s="2054" t="s">
        <v>1140</v>
      </c>
      <c r="H709" s="2056"/>
      <c r="I709" s="2060">
        <v>5.21</v>
      </c>
      <c r="J709" s="2060">
        <v>8.02</v>
      </c>
      <c r="K709" s="2117" t="s">
        <v>1141</v>
      </c>
    </row>
    <row r="710" ht="55" spans="2:11">
      <c r="B710" s="2051">
        <v>45778</v>
      </c>
      <c r="C710" s="2052" t="s">
        <v>736</v>
      </c>
      <c r="D710" s="2053" t="s">
        <v>818</v>
      </c>
      <c r="E710" s="2054" t="s">
        <v>716</v>
      </c>
      <c r="F710" s="2055">
        <v>3</v>
      </c>
      <c r="G710" s="2054" t="s">
        <v>1142</v>
      </c>
      <c r="H710" s="2056"/>
      <c r="I710" s="2057"/>
      <c r="J710" s="2057"/>
      <c r="K710" s="2117" t="s">
        <v>1094</v>
      </c>
    </row>
    <row r="711" ht="68" spans="2:11">
      <c r="B711" s="2051">
        <v>45778</v>
      </c>
      <c r="C711" s="2052" t="s">
        <v>736</v>
      </c>
      <c r="D711" s="2053">
        <v>0.354166666666667</v>
      </c>
      <c r="E711" s="2054" t="s">
        <v>103</v>
      </c>
      <c r="F711" s="2055">
        <v>3</v>
      </c>
      <c r="G711" s="2054" t="s">
        <v>833</v>
      </c>
      <c r="H711" s="2056"/>
      <c r="I711" s="2057"/>
      <c r="J711" s="2057">
        <v>0.005</v>
      </c>
      <c r="K711" s="2117" t="s">
        <v>1143</v>
      </c>
    </row>
    <row r="712" ht="96" spans="2:11">
      <c r="B712" s="2051">
        <v>45778</v>
      </c>
      <c r="C712" s="2052" t="s">
        <v>736</v>
      </c>
      <c r="D712" s="2053">
        <v>0.75</v>
      </c>
      <c r="E712" s="2054" t="s">
        <v>14</v>
      </c>
      <c r="F712" s="2055">
        <v>3</v>
      </c>
      <c r="G712" s="2054" t="s">
        <v>803</v>
      </c>
      <c r="H712" s="2056"/>
      <c r="I712" s="2057"/>
      <c r="J712" s="2057"/>
      <c r="K712" s="2117" t="s">
        <v>1144</v>
      </c>
    </row>
    <row r="713" ht="177" spans="2:11">
      <c r="B713" s="2051">
        <v>45778</v>
      </c>
      <c r="C713" s="2052" t="s">
        <v>736</v>
      </c>
      <c r="D713" s="2053">
        <v>0.8125</v>
      </c>
      <c r="E713" s="2054" t="s">
        <v>14</v>
      </c>
      <c r="F713" s="2055">
        <v>3</v>
      </c>
      <c r="G713" s="2054" t="s">
        <v>1145</v>
      </c>
      <c r="H713" s="2056"/>
      <c r="I713" s="2057"/>
      <c r="J713" s="2060">
        <v>49</v>
      </c>
      <c r="K713" s="2117" t="s">
        <v>1146</v>
      </c>
    </row>
    <row r="714" ht="340" spans="2:11">
      <c r="B714" s="2051">
        <v>45778</v>
      </c>
      <c r="C714" s="2052" t="s">
        <v>736</v>
      </c>
      <c r="D714" s="2053">
        <v>0.8125</v>
      </c>
      <c r="E714" s="2054" t="s">
        <v>14</v>
      </c>
      <c r="F714" s="2055">
        <v>3</v>
      </c>
      <c r="G714" s="2054" t="s">
        <v>1147</v>
      </c>
      <c r="H714" s="2056"/>
      <c r="I714" s="2057"/>
      <c r="J714" s="2060">
        <v>69.4</v>
      </c>
      <c r="K714" s="2117" t="s">
        <v>1148</v>
      </c>
    </row>
    <row r="715" ht="41" spans="2:11">
      <c r="B715" s="2051">
        <v>45779</v>
      </c>
      <c r="C715" s="2052" t="s">
        <v>339</v>
      </c>
      <c r="D715" s="2053" t="s">
        <v>818</v>
      </c>
      <c r="E715" s="2054" t="s">
        <v>53</v>
      </c>
      <c r="F715" s="2055">
        <v>3</v>
      </c>
      <c r="G715" s="2054" t="s">
        <v>1149</v>
      </c>
      <c r="H715" s="2056"/>
      <c r="I715" s="2057"/>
      <c r="J715" s="2060"/>
      <c r="K715" s="2117" t="s">
        <v>1150</v>
      </c>
    </row>
    <row r="716" ht="55" spans="2:11">
      <c r="B716" s="2051">
        <v>45779</v>
      </c>
      <c r="C716" s="2052" t="s">
        <v>339</v>
      </c>
      <c r="D716" s="2053">
        <v>0.0625</v>
      </c>
      <c r="E716" s="2054" t="s">
        <v>14</v>
      </c>
      <c r="F716" s="2055">
        <v>3</v>
      </c>
      <c r="G716" s="2054" t="s">
        <v>1151</v>
      </c>
      <c r="H716" s="2056"/>
      <c r="I716" s="2060">
        <v>1.35</v>
      </c>
      <c r="J716" s="2060">
        <v>1.86</v>
      </c>
      <c r="K716" s="2117" t="s">
        <v>1152</v>
      </c>
    </row>
    <row r="717" ht="55" spans="2:11">
      <c r="B717" s="2051">
        <v>45779</v>
      </c>
      <c r="C717" s="2052" t="s">
        <v>339</v>
      </c>
      <c r="D717" s="2053">
        <v>0.0833333333333333</v>
      </c>
      <c r="E717" s="2054" t="s">
        <v>14</v>
      </c>
      <c r="F717" s="2055">
        <v>3</v>
      </c>
      <c r="G717" s="2054" t="s">
        <v>1153</v>
      </c>
      <c r="H717" s="2056"/>
      <c r="I717" s="2057">
        <v>1.6</v>
      </c>
      <c r="J717" s="2060">
        <v>2.4</v>
      </c>
      <c r="K717" s="2117" t="s">
        <v>1154</v>
      </c>
    </row>
    <row r="718" ht="96" spans="2:11">
      <c r="B718" s="2051">
        <v>45779</v>
      </c>
      <c r="C718" s="2052" t="s">
        <v>339</v>
      </c>
      <c r="D718" s="2053">
        <v>0.604166666666667</v>
      </c>
      <c r="E718" s="2054" t="s">
        <v>12</v>
      </c>
      <c r="F718" s="2055">
        <v>3</v>
      </c>
      <c r="G718" s="2054" t="s">
        <v>1155</v>
      </c>
      <c r="H718" s="2056"/>
      <c r="I718" s="2057"/>
      <c r="J718" s="2057">
        <v>0.022</v>
      </c>
      <c r="K718" s="2117" t="s">
        <v>1156</v>
      </c>
    </row>
    <row r="719" ht="96" spans="2:11">
      <c r="B719" s="2051">
        <v>45779</v>
      </c>
      <c r="C719" s="2052" t="s">
        <v>339</v>
      </c>
      <c r="D719" s="2053">
        <v>0.75</v>
      </c>
      <c r="E719" s="2054" t="s">
        <v>14</v>
      </c>
      <c r="F719" s="2055">
        <v>3</v>
      </c>
      <c r="G719" s="2054" t="s">
        <v>1157</v>
      </c>
      <c r="H719" s="2056"/>
      <c r="I719" s="2057"/>
      <c r="J719" s="2057">
        <v>0.003</v>
      </c>
      <c r="K719" s="2117" t="s">
        <v>1158</v>
      </c>
    </row>
    <row r="720" ht="109" spans="2:11">
      <c r="B720" s="2051">
        <v>45779</v>
      </c>
      <c r="C720" s="2052" t="s">
        <v>339</v>
      </c>
      <c r="D720" s="2053">
        <v>0.75</v>
      </c>
      <c r="E720" s="2054" t="s">
        <v>14</v>
      </c>
      <c r="F720" s="2055">
        <v>3</v>
      </c>
      <c r="G720" s="2054" t="s">
        <v>1159</v>
      </c>
      <c r="H720" s="2056"/>
      <c r="I720" s="2057"/>
      <c r="J720" s="2060" t="s">
        <v>1160</v>
      </c>
      <c r="K720" s="2117" t="s">
        <v>1161</v>
      </c>
    </row>
    <row r="721" ht="96" spans="2:11">
      <c r="B721" s="2051">
        <v>45779</v>
      </c>
      <c r="C721" s="2052" t="s">
        <v>339</v>
      </c>
      <c r="D721" s="2053">
        <v>0.75</v>
      </c>
      <c r="E721" s="2054" t="s">
        <v>14</v>
      </c>
      <c r="F721" s="2055">
        <v>3</v>
      </c>
      <c r="G721" s="2054" t="s">
        <v>1162</v>
      </c>
      <c r="H721" s="2056"/>
      <c r="I721" s="2057"/>
      <c r="J721" s="2057">
        <v>0.042</v>
      </c>
      <c r="K721" s="2117" t="s">
        <v>1163</v>
      </c>
    </row>
    <row r="722" spans="2:11">
      <c r="B722" s="2051">
        <v>45784</v>
      </c>
      <c r="C722" s="2052" t="s">
        <v>320</v>
      </c>
      <c r="D722" s="2053">
        <v>0.979166666666667</v>
      </c>
      <c r="E722" s="2054" t="s">
        <v>14</v>
      </c>
      <c r="F722" s="2054">
        <v>3</v>
      </c>
      <c r="G722" s="2054" t="s">
        <v>113</v>
      </c>
      <c r="H722" s="2056"/>
      <c r="I722" s="2057">
        <v>0.0436</v>
      </c>
      <c r="J722" s="2057">
        <v>0.0437</v>
      </c>
      <c r="K722" s="2117" t="s">
        <v>993</v>
      </c>
    </row>
    <row r="723" ht="41" spans="1:11">
      <c r="A723" s="1957" t="s">
        <v>0</v>
      </c>
      <c r="B723" s="2051">
        <v>45782</v>
      </c>
      <c r="C723" s="2052" t="s">
        <v>372</v>
      </c>
      <c r="D723" s="2053" t="s">
        <v>818</v>
      </c>
      <c r="E723" s="2054" t="s">
        <v>103</v>
      </c>
      <c r="F723" s="2055">
        <v>3</v>
      </c>
      <c r="G723" s="2054" t="s">
        <v>1164</v>
      </c>
      <c r="H723" s="2056"/>
      <c r="I723" s="2057"/>
      <c r="J723" s="2057"/>
      <c r="K723" s="2117" t="s">
        <v>1097</v>
      </c>
    </row>
    <row r="724" ht="41" spans="2:11">
      <c r="B724" s="2051">
        <v>45782</v>
      </c>
      <c r="C724" s="2052" t="s">
        <v>372</v>
      </c>
      <c r="D724" s="2053" t="s">
        <v>818</v>
      </c>
      <c r="E724" s="2054" t="s">
        <v>854</v>
      </c>
      <c r="F724" s="2055">
        <v>3</v>
      </c>
      <c r="G724" s="2054" t="s">
        <v>1165</v>
      </c>
      <c r="H724" s="2056"/>
      <c r="I724" s="2057"/>
      <c r="J724" s="2057"/>
      <c r="K724" s="2117" t="s">
        <v>1097</v>
      </c>
    </row>
    <row r="725" ht="41" spans="2:11">
      <c r="B725" s="2051">
        <v>45782</v>
      </c>
      <c r="C725" s="2052" t="s">
        <v>372</v>
      </c>
      <c r="D725" s="2053" t="s">
        <v>818</v>
      </c>
      <c r="E725" s="2054" t="s">
        <v>53</v>
      </c>
      <c r="F725" s="2055">
        <v>3</v>
      </c>
      <c r="G725" s="2054" t="s">
        <v>1149</v>
      </c>
      <c r="H725" s="2056"/>
      <c r="I725" s="2057"/>
      <c r="J725" s="2060"/>
      <c r="K725" s="2117" t="s">
        <v>1150</v>
      </c>
    </row>
    <row r="726" ht="41" spans="2:11">
      <c r="B726" s="2051">
        <v>45782</v>
      </c>
      <c r="C726" s="2052" t="s">
        <v>372</v>
      </c>
      <c r="D726" s="2053" t="s">
        <v>818</v>
      </c>
      <c r="E726" s="2054" t="s">
        <v>44</v>
      </c>
      <c r="F726" s="2055">
        <v>3</v>
      </c>
      <c r="G726" s="2054" t="s">
        <v>1166</v>
      </c>
      <c r="H726" s="2056"/>
      <c r="I726" s="2057"/>
      <c r="J726" s="2060"/>
      <c r="K726" s="2117" t="s">
        <v>1150</v>
      </c>
    </row>
    <row r="727" ht="41" spans="2:11">
      <c r="B727" s="2051">
        <v>45782</v>
      </c>
      <c r="C727" s="2052" t="s">
        <v>372</v>
      </c>
      <c r="D727" s="2053" t="s">
        <v>818</v>
      </c>
      <c r="E727" s="2054" t="s">
        <v>864</v>
      </c>
      <c r="F727" s="2055">
        <v>3</v>
      </c>
      <c r="G727" s="2054" t="s">
        <v>1167</v>
      </c>
      <c r="H727" s="2056"/>
      <c r="I727" s="2057"/>
      <c r="J727" s="2060"/>
      <c r="K727" s="2117" t="s">
        <v>1150</v>
      </c>
    </row>
    <row r="728" ht="123" spans="2:11">
      <c r="B728" s="2051">
        <v>45782</v>
      </c>
      <c r="C728" s="2052" t="s">
        <v>372</v>
      </c>
      <c r="D728" s="2053">
        <v>0.802083333333333</v>
      </c>
      <c r="E728" s="2054" t="s">
        <v>14</v>
      </c>
      <c r="F728" s="2055">
        <v>3</v>
      </c>
      <c r="G728" s="2054" t="s">
        <v>1168</v>
      </c>
      <c r="H728" s="2056"/>
      <c r="I728" s="2060">
        <v>51.4</v>
      </c>
      <c r="J728" s="2060">
        <v>54.4</v>
      </c>
      <c r="K728" s="2117" t="s">
        <v>1103</v>
      </c>
    </row>
    <row r="729" ht="218" spans="2:11">
      <c r="B729" s="2051">
        <v>45782</v>
      </c>
      <c r="C729" s="2052" t="s">
        <v>372</v>
      </c>
      <c r="D729" s="2053">
        <v>0.8125</v>
      </c>
      <c r="E729" s="2054" t="s">
        <v>14</v>
      </c>
      <c r="F729" s="2055">
        <v>3</v>
      </c>
      <c r="G729" s="2054" t="s">
        <v>1169</v>
      </c>
      <c r="H729" s="2056"/>
      <c r="I729" s="2057"/>
      <c r="J729" s="2060">
        <v>50.8</v>
      </c>
      <c r="K729" s="2117" t="s">
        <v>1170</v>
      </c>
    </row>
    <row r="730" ht="204" spans="2:11">
      <c r="B730" s="2051">
        <v>45782</v>
      </c>
      <c r="C730" s="2052" t="s">
        <v>372</v>
      </c>
      <c r="D730" s="2053">
        <v>0.8125</v>
      </c>
      <c r="E730" s="2054" t="s">
        <v>14</v>
      </c>
      <c r="F730" s="2055">
        <v>3</v>
      </c>
      <c r="G730" s="2054" t="s">
        <v>1171</v>
      </c>
      <c r="H730" s="2056"/>
      <c r="I730" s="2057"/>
      <c r="J730" s="2060">
        <v>60.9</v>
      </c>
      <c r="K730" s="2117" t="s">
        <v>1172</v>
      </c>
    </row>
    <row r="731" ht="41" spans="2:11">
      <c r="B731" s="2051">
        <v>45783</v>
      </c>
      <c r="C731" s="2052" t="s">
        <v>315</v>
      </c>
      <c r="D731" s="2053" t="s">
        <v>818</v>
      </c>
      <c r="E731" s="2054" t="s">
        <v>103</v>
      </c>
      <c r="F731" s="2055">
        <v>3</v>
      </c>
      <c r="G731" s="2054" t="s">
        <v>1173</v>
      </c>
      <c r="H731" s="2056"/>
      <c r="I731" s="2057"/>
      <c r="J731" s="2057"/>
      <c r="K731" s="2117" t="s">
        <v>1150</v>
      </c>
    </row>
    <row r="732" ht="41" spans="2:11">
      <c r="B732" s="2051">
        <v>45783</v>
      </c>
      <c r="C732" s="2052" t="s">
        <v>315</v>
      </c>
      <c r="D732" s="2053" t="s">
        <v>818</v>
      </c>
      <c r="E732" s="2054" t="s">
        <v>854</v>
      </c>
      <c r="F732" s="2055">
        <v>3</v>
      </c>
      <c r="G732" s="2054" t="s">
        <v>1174</v>
      </c>
      <c r="H732" s="2056"/>
      <c r="I732" s="2057"/>
      <c r="J732" s="2057"/>
      <c r="K732" s="2117" t="s">
        <v>1150</v>
      </c>
    </row>
    <row r="733" ht="164" spans="2:11">
      <c r="B733" s="2051">
        <v>45783</v>
      </c>
      <c r="C733" s="2052" t="s">
        <v>315</v>
      </c>
      <c r="D733" s="2053">
        <v>0.9375</v>
      </c>
      <c r="E733" s="2054" t="s">
        <v>14</v>
      </c>
      <c r="F733" s="2055">
        <v>3</v>
      </c>
      <c r="G733" s="2054" t="s">
        <v>1041</v>
      </c>
      <c r="H733" s="2056"/>
      <c r="I733" s="2057"/>
      <c r="J733" s="2061">
        <v>0.04435</v>
      </c>
      <c r="K733" s="2117" t="s">
        <v>1175</v>
      </c>
    </row>
    <row r="734" ht="136" spans="2:11">
      <c r="B734" s="2051">
        <v>45784</v>
      </c>
      <c r="C734" s="2052" t="s">
        <v>320</v>
      </c>
      <c r="D734" s="2053">
        <v>0.833333333333333</v>
      </c>
      <c r="E734" s="2054" t="s">
        <v>14</v>
      </c>
      <c r="F734" s="2055">
        <v>3</v>
      </c>
      <c r="G734" s="2054" t="s">
        <v>872</v>
      </c>
      <c r="H734" s="2056"/>
      <c r="I734" s="2057"/>
      <c r="J734" s="2118" t="s">
        <v>1176</v>
      </c>
      <c r="K734" s="2117" t="s">
        <v>1177</v>
      </c>
    </row>
    <row r="735" ht="109" spans="2:11">
      <c r="B735" s="2051">
        <v>45784</v>
      </c>
      <c r="C735" s="2052" t="s">
        <v>320</v>
      </c>
      <c r="D735" s="2053">
        <v>0.979166666666667</v>
      </c>
      <c r="E735" s="2054" t="s">
        <v>14</v>
      </c>
      <c r="F735" s="2055">
        <v>3</v>
      </c>
      <c r="G735" s="2054" t="s">
        <v>875</v>
      </c>
      <c r="H735" s="2056"/>
      <c r="I735" s="2057"/>
      <c r="J735" s="2057"/>
      <c r="K735" s="2117" t="s">
        <v>1178</v>
      </c>
    </row>
    <row r="736" ht="96" spans="2:11">
      <c r="B736" s="2051">
        <v>45784</v>
      </c>
      <c r="C736" s="2052" t="s">
        <v>320</v>
      </c>
      <c r="D736" s="2053">
        <v>0.979166666666667</v>
      </c>
      <c r="E736" s="2054" t="s">
        <v>14</v>
      </c>
      <c r="F736" s="2055">
        <v>3</v>
      </c>
      <c r="G736" s="2054" t="s">
        <v>877</v>
      </c>
      <c r="H736" s="2056"/>
      <c r="I736" s="2057">
        <v>0.0436</v>
      </c>
      <c r="J736" s="2057">
        <v>0.045</v>
      </c>
      <c r="K736" s="2117" t="s">
        <v>1179</v>
      </c>
    </row>
    <row r="737" ht="41" spans="2:11">
      <c r="B737" s="2051">
        <v>45785</v>
      </c>
      <c r="C737" s="2052" t="s">
        <v>736</v>
      </c>
      <c r="D737" s="2053">
        <v>0</v>
      </c>
      <c r="E737" s="2054" t="s">
        <v>14</v>
      </c>
      <c r="F737" s="2055">
        <v>3</v>
      </c>
      <c r="G737" s="2054" t="s">
        <v>878</v>
      </c>
      <c r="H737" s="2056"/>
      <c r="I737" s="2057"/>
      <c r="J737" s="2057"/>
      <c r="K737" s="2117" t="s">
        <v>1180</v>
      </c>
    </row>
    <row r="738" ht="96" spans="2:11">
      <c r="B738" s="2051">
        <v>45785</v>
      </c>
      <c r="C738" s="2052" t="s">
        <v>736</v>
      </c>
      <c r="D738" s="2053">
        <v>0.6875</v>
      </c>
      <c r="E738" s="2054" t="s">
        <v>44</v>
      </c>
      <c r="F738" s="2055">
        <v>3</v>
      </c>
      <c r="G738" s="2054" t="s">
        <v>1181</v>
      </c>
      <c r="H738" s="2056"/>
      <c r="I738" s="2057"/>
      <c r="J738" s="2057">
        <v>0.045</v>
      </c>
      <c r="K738" s="2117" t="s">
        <v>1182</v>
      </c>
    </row>
    <row r="739" ht="96" spans="2:11">
      <c r="B739" s="2051">
        <v>45785</v>
      </c>
      <c r="C739" s="2052" t="s">
        <v>736</v>
      </c>
      <c r="D739" s="2053">
        <v>0.75</v>
      </c>
      <c r="E739" s="2054" t="s">
        <v>14</v>
      </c>
      <c r="F739" s="2055">
        <v>3</v>
      </c>
      <c r="G739" s="2054" t="s">
        <v>803</v>
      </c>
      <c r="H739" s="2056"/>
      <c r="I739" s="2057"/>
      <c r="J739" s="2057"/>
      <c r="K739" s="2117" t="s">
        <v>1183</v>
      </c>
    </row>
    <row r="740" ht="164" spans="2:11">
      <c r="B740" s="2051">
        <v>45785</v>
      </c>
      <c r="C740" s="2052" t="s">
        <v>736</v>
      </c>
      <c r="D740" s="2053">
        <v>0.9375</v>
      </c>
      <c r="E740" s="2054" t="s">
        <v>14</v>
      </c>
      <c r="F740" s="2055">
        <v>3</v>
      </c>
      <c r="G740" s="2054" t="s">
        <v>1184</v>
      </c>
      <c r="H740" s="2056"/>
      <c r="I740" s="2057"/>
      <c r="J740" s="2061">
        <v>0.04435</v>
      </c>
      <c r="K740" s="2117" t="s">
        <v>1185</v>
      </c>
    </row>
    <row r="741" spans="2:11">
      <c r="B741" s="2051">
        <v>45826</v>
      </c>
      <c r="C741" s="2052" t="s">
        <v>320</v>
      </c>
      <c r="D741" s="2053">
        <v>0.979166666666667</v>
      </c>
      <c r="E741" s="2054" t="s">
        <v>14</v>
      </c>
      <c r="F741" s="2054">
        <v>3</v>
      </c>
      <c r="G741" s="2054" t="s">
        <v>113</v>
      </c>
      <c r="H741" s="2056"/>
      <c r="I741" s="2057">
        <v>0.0421</v>
      </c>
      <c r="J741" s="2057">
        <v>0.0436</v>
      </c>
      <c r="K741" s="2117" t="s">
        <v>993</v>
      </c>
    </row>
    <row r="742" spans="3:11">
      <c r="C742" s="78" t="s">
        <v>1186</v>
      </c>
      <c r="D742" s="78"/>
      <c r="E742" s="78"/>
      <c r="F742" s="78"/>
      <c r="G742" s="78"/>
      <c r="H742" s="78"/>
      <c r="I742" s="2062"/>
      <c r="J742" s="2062"/>
      <c r="K742" s="2063"/>
    </row>
    <row r="743" ht="41" spans="1:11">
      <c r="A743" s="1957" t="s">
        <v>371</v>
      </c>
      <c r="B743" s="2051">
        <v>45789</v>
      </c>
      <c r="C743" s="2052" t="s">
        <v>372</v>
      </c>
      <c r="D743" s="2053" t="s">
        <v>818</v>
      </c>
      <c r="E743" s="2054" t="s">
        <v>861</v>
      </c>
      <c r="F743" s="2055">
        <v>3</v>
      </c>
      <c r="G743" s="2054" t="s">
        <v>1187</v>
      </c>
      <c r="H743" s="2056"/>
      <c r="I743" s="2057"/>
      <c r="J743" s="2057"/>
      <c r="K743" s="2117" t="s">
        <v>1097</v>
      </c>
    </row>
    <row r="744" ht="109" spans="2:11">
      <c r="B744" s="2051">
        <v>45790</v>
      </c>
      <c r="C744" s="2052" t="s">
        <v>315</v>
      </c>
      <c r="D744" s="2053">
        <v>0.75</v>
      </c>
      <c r="E744" s="2054" t="s">
        <v>14</v>
      </c>
      <c r="F744" s="2055">
        <v>3</v>
      </c>
      <c r="G744" s="2054" t="s">
        <v>1188</v>
      </c>
      <c r="H744" s="2056"/>
      <c r="I744" s="2057"/>
      <c r="J744" s="2057">
        <v>0.001</v>
      </c>
      <c r="K744" s="2117" t="s">
        <v>1189</v>
      </c>
    </row>
    <row r="745" ht="96" spans="2:11">
      <c r="B745" s="2051">
        <v>45790</v>
      </c>
      <c r="C745" s="2052" t="s">
        <v>315</v>
      </c>
      <c r="D745" s="2053">
        <v>0.75</v>
      </c>
      <c r="E745" s="2054" t="s">
        <v>14</v>
      </c>
      <c r="F745" s="2055">
        <v>3</v>
      </c>
      <c r="G745" s="2054" t="s">
        <v>1190</v>
      </c>
      <c r="H745" s="2056"/>
      <c r="I745" s="2057"/>
      <c r="J745" s="2057">
        <v>-0.001</v>
      </c>
      <c r="K745" s="2117" t="s">
        <v>1052</v>
      </c>
    </row>
    <row r="746" ht="96" spans="2:11">
      <c r="B746" s="2051">
        <v>45790</v>
      </c>
      <c r="C746" s="2052" t="s">
        <v>315</v>
      </c>
      <c r="D746" s="2053">
        <v>0.75</v>
      </c>
      <c r="E746" s="2054" t="s">
        <v>14</v>
      </c>
      <c r="F746" s="2055">
        <v>3</v>
      </c>
      <c r="G746" s="2054" t="s">
        <v>1191</v>
      </c>
      <c r="H746" s="2056"/>
      <c r="I746" s="2057"/>
      <c r="J746" s="2057">
        <v>0.024</v>
      </c>
      <c r="K746" s="2117" t="s">
        <v>1052</v>
      </c>
    </row>
    <row r="747" ht="109" spans="2:11">
      <c r="B747" s="2051">
        <v>45791</v>
      </c>
      <c r="C747" s="2052" t="s">
        <v>320</v>
      </c>
      <c r="D747" s="2053">
        <v>0.479166666666667</v>
      </c>
      <c r="E747" s="2054" t="s">
        <v>12</v>
      </c>
      <c r="F747" s="2055">
        <v>3</v>
      </c>
      <c r="G747" s="2054" t="s">
        <v>1192</v>
      </c>
      <c r="H747" s="2056"/>
      <c r="I747" s="2057"/>
      <c r="J747" s="2057">
        <v>0.004</v>
      </c>
      <c r="K747" s="2117" t="s">
        <v>957</v>
      </c>
    </row>
    <row r="748" ht="136" spans="2:11">
      <c r="B748" s="2051">
        <v>45791</v>
      </c>
      <c r="C748" s="2052" t="s">
        <v>320</v>
      </c>
      <c r="D748" s="2053">
        <v>0.833333333333333</v>
      </c>
      <c r="E748" s="2054" t="s">
        <v>14</v>
      </c>
      <c r="F748" s="2055">
        <v>3</v>
      </c>
      <c r="G748" s="2054" t="s">
        <v>872</v>
      </c>
      <c r="H748" s="2056"/>
      <c r="I748" s="2057"/>
      <c r="J748" s="2118" t="s">
        <v>1193</v>
      </c>
      <c r="K748" s="2117" t="s">
        <v>1194</v>
      </c>
    </row>
    <row r="749" ht="96" spans="2:11">
      <c r="B749" s="2051">
        <v>45792</v>
      </c>
      <c r="C749" s="2052" t="s">
        <v>736</v>
      </c>
      <c r="D749" s="2053">
        <v>0.479166666666667</v>
      </c>
      <c r="E749" s="2054" t="s">
        <v>44</v>
      </c>
      <c r="F749" s="2055">
        <v>3</v>
      </c>
      <c r="G749" s="2054" t="s">
        <v>1195</v>
      </c>
      <c r="H749" s="2056"/>
      <c r="I749" s="2057"/>
      <c r="J749" s="2057">
        <v>0.015</v>
      </c>
      <c r="K749" s="2117" t="s">
        <v>1196</v>
      </c>
    </row>
    <row r="750" ht="82" spans="2:11">
      <c r="B750" s="2051">
        <v>45792</v>
      </c>
      <c r="C750" s="2052" t="s">
        <v>736</v>
      </c>
      <c r="D750" s="2053">
        <v>0.479166666666667</v>
      </c>
      <c r="E750" s="2054" t="s">
        <v>44</v>
      </c>
      <c r="F750" s="2055">
        <v>3</v>
      </c>
      <c r="G750" s="2054" t="s">
        <v>1197</v>
      </c>
      <c r="H750" s="2056"/>
      <c r="I750" s="2057"/>
      <c r="J750" s="2057">
        <v>0.005</v>
      </c>
      <c r="K750" s="2117" t="s">
        <v>1057</v>
      </c>
    </row>
    <row r="751" ht="109" spans="2:11">
      <c r="B751" s="2051">
        <v>45792</v>
      </c>
      <c r="C751" s="2052" t="s">
        <v>736</v>
      </c>
      <c r="D751" s="2053">
        <v>0.479166666666667</v>
      </c>
      <c r="E751" s="2054" t="s">
        <v>44</v>
      </c>
      <c r="F751" s="2055">
        <v>3</v>
      </c>
      <c r="G751" s="2054" t="s">
        <v>1198</v>
      </c>
      <c r="H751" s="2056"/>
      <c r="I751" s="2057"/>
      <c r="J751" s="2057">
        <v>0.001</v>
      </c>
      <c r="K751" s="2117" t="s">
        <v>987</v>
      </c>
    </row>
    <row r="752" ht="109" spans="2:11">
      <c r="B752" s="2051">
        <v>45792</v>
      </c>
      <c r="C752" s="2052" t="s">
        <v>736</v>
      </c>
      <c r="D752" s="2053">
        <v>0.75</v>
      </c>
      <c r="E752" s="2054" t="s">
        <v>14</v>
      </c>
      <c r="F752" s="2055">
        <v>3</v>
      </c>
      <c r="G752" s="2054" t="s">
        <v>1199</v>
      </c>
      <c r="H752" s="2056"/>
      <c r="I752" s="2057"/>
      <c r="J752" s="2057">
        <v>0.006</v>
      </c>
      <c r="K752" s="2117" t="s">
        <v>1074</v>
      </c>
    </row>
    <row r="753" ht="109" spans="2:11">
      <c r="B753" s="2051">
        <v>45792</v>
      </c>
      <c r="C753" s="2052" t="s">
        <v>736</v>
      </c>
      <c r="D753" s="2053">
        <v>0.75</v>
      </c>
      <c r="E753" s="2054" t="s">
        <v>14</v>
      </c>
      <c r="F753" s="2055">
        <v>3</v>
      </c>
      <c r="G753" s="2054" t="s">
        <v>803</v>
      </c>
      <c r="H753" s="2056"/>
      <c r="I753" s="2057"/>
      <c r="J753" s="2057" t="s">
        <v>1160</v>
      </c>
      <c r="K753" s="2117" t="s">
        <v>1074</v>
      </c>
    </row>
    <row r="754" ht="123" spans="2:11">
      <c r="B754" s="2051">
        <v>45792</v>
      </c>
      <c r="C754" s="2052" t="s">
        <v>736</v>
      </c>
      <c r="D754" s="2053">
        <v>0.75</v>
      </c>
      <c r="E754" s="2054" t="s">
        <v>14</v>
      </c>
      <c r="F754" s="2055">
        <v>3</v>
      </c>
      <c r="G754" s="2054" t="s">
        <v>1200</v>
      </c>
      <c r="H754" s="2056"/>
      <c r="I754" s="2057"/>
      <c r="J754" s="2064">
        <v>-26.4</v>
      </c>
      <c r="K754" s="2117" t="s">
        <v>1201</v>
      </c>
    </row>
    <row r="755" ht="136" spans="2:11">
      <c r="B755" s="2051">
        <v>45792</v>
      </c>
      <c r="C755" s="2052" t="s">
        <v>736</v>
      </c>
      <c r="D755" s="2053">
        <v>0.75</v>
      </c>
      <c r="E755" s="2054" t="s">
        <v>14</v>
      </c>
      <c r="F755" s="2055">
        <v>3</v>
      </c>
      <c r="G755" s="2054" t="s">
        <v>1202</v>
      </c>
      <c r="H755" s="2056"/>
      <c r="I755" s="2057"/>
      <c r="J755" s="2057">
        <v>-0.004</v>
      </c>
      <c r="K755" s="2117" t="s">
        <v>1060</v>
      </c>
    </row>
    <row r="756" ht="109" spans="2:11">
      <c r="B756" s="2051">
        <v>45792</v>
      </c>
      <c r="C756" s="2052" t="s">
        <v>736</v>
      </c>
      <c r="D756" s="2053">
        <v>0.75</v>
      </c>
      <c r="E756" s="2054" t="s">
        <v>14</v>
      </c>
      <c r="F756" s="2055">
        <v>3</v>
      </c>
      <c r="G756" s="2054" t="s">
        <v>1203</v>
      </c>
      <c r="H756" s="2056"/>
      <c r="I756" s="2057"/>
      <c r="J756" s="2057">
        <v>0.015</v>
      </c>
      <c r="K756" s="2117" t="s">
        <v>1076</v>
      </c>
    </row>
    <row r="757" ht="82" spans="2:11">
      <c r="B757" s="2051">
        <v>45792</v>
      </c>
      <c r="C757" s="2052" t="s">
        <v>736</v>
      </c>
      <c r="D757" s="2053">
        <v>0.756944444444444</v>
      </c>
      <c r="E757" s="2054" t="s">
        <v>14</v>
      </c>
      <c r="F757" s="2055">
        <v>3</v>
      </c>
      <c r="G757" s="2054" t="s">
        <v>1035</v>
      </c>
      <c r="H757" s="2056"/>
      <c r="I757" s="2057"/>
      <c r="J757" s="2057"/>
      <c r="K757" s="2117" t="s">
        <v>1204</v>
      </c>
    </row>
    <row r="758" ht="123" spans="2:11">
      <c r="B758" s="2051">
        <v>45793</v>
      </c>
      <c r="C758" s="2052" t="s">
        <v>339</v>
      </c>
      <c r="D758" s="2053">
        <v>0.222222222222222</v>
      </c>
      <c r="E758" s="2054" t="s">
        <v>103</v>
      </c>
      <c r="F758" s="2055">
        <v>3</v>
      </c>
      <c r="G758" s="2054" t="s">
        <v>1205</v>
      </c>
      <c r="H758" s="2056"/>
      <c r="I758" s="2057"/>
      <c r="J758" s="2057">
        <v>0.006</v>
      </c>
      <c r="K758" s="2117" t="s">
        <v>1206</v>
      </c>
    </row>
    <row r="759" spans="2:11">
      <c r="B759" s="2051">
        <v>45826</v>
      </c>
      <c r="C759" s="2052" t="s">
        <v>320</v>
      </c>
      <c r="D759" s="2053">
        <v>0.979166666666667</v>
      </c>
      <c r="E759" s="2054" t="s">
        <v>14</v>
      </c>
      <c r="F759" s="2054">
        <v>3</v>
      </c>
      <c r="G759" s="2054" t="s">
        <v>113</v>
      </c>
      <c r="H759" s="2056"/>
      <c r="I759" s="2057">
        <v>0.0421</v>
      </c>
      <c r="J759" s="2057">
        <v>0.0436</v>
      </c>
      <c r="K759" s="2117" t="s">
        <v>993</v>
      </c>
    </row>
    <row r="760" spans="3:11">
      <c r="C760" s="78" t="s">
        <v>1207</v>
      </c>
      <c r="D760" s="78"/>
      <c r="E760" s="78"/>
      <c r="F760" s="78"/>
      <c r="G760" s="78"/>
      <c r="H760" s="78"/>
      <c r="I760" s="2062"/>
      <c r="J760" s="2062"/>
      <c r="K760" s="2063"/>
    </row>
    <row r="761" ht="41" spans="1:11">
      <c r="A761" s="1957" t="s">
        <v>0</v>
      </c>
      <c r="B761" s="2067">
        <v>45796</v>
      </c>
      <c r="C761" s="2052" t="s">
        <v>372</v>
      </c>
      <c r="D761" s="2053" t="s">
        <v>818</v>
      </c>
      <c r="E761" s="2054" t="s">
        <v>76</v>
      </c>
      <c r="F761" s="2055">
        <v>3</v>
      </c>
      <c r="G761" s="2054" t="s">
        <v>1208</v>
      </c>
      <c r="H761" s="2056"/>
      <c r="I761" s="2057"/>
      <c r="J761" s="2057"/>
      <c r="K761" s="2117" t="s">
        <v>1097</v>
      </c>
    </row>
    <row r="762" ht="96" spans="2:11">
      <c r="B762" s="2067">
        <v>45796</v>
      </c>
      <c r="C762" s="2052" t="s">
        <v>372</v>
      </c>
      <c r="D762" s="2053">
        <v>0.604166666666667</v>
      </c>
      <c r="E762" s="2054" t="s">
        <v>12</v>
      </c>
      <c r="F762" s="2055">
        <v>3</v>
      </c>
      <c r="G762" s="2054" t="s">
        <v>1209</v>
      </c>
      <c r="H762" s="2056"/>
      <c r="I762" s="2057"/>
      <c r="J762" s="2057">
        <v>0.022</v>
      </c>
      <c r="K762" s="2117" t="s">
        <v>1072</v>
      </c>
    </row>
    <row r="763" ht="96" spans="2:11">
      <c r="B763" s="2067">
        <v>45797</v>
      </c>
      <c r="C763" s="2052" t="s">
        <v>315</v>
      </c>
      <c r="D763" s="2053">
        <v>0.416666666666667</v>
      </c>
      <c r="E763" s="2054" t="s">
        <v>345</v>
      </c>
      <c r="F763" s="2055">
        <v>3</v>
      </c>
      <c r="G763" s="2054" t="s">
        <v>1210</v>
      </c>
      <c r="H763" s="2056"/>
      <c r="I763" s="2057"/>
      <c r="J763" s="2057">
        <v>0.041</v>
      </c>
      <c r="K763" s="2117" t="s">
        <v>1211</v>
      </c>
    </row>
    <row r="764" ht="109" spans="2:11">
      <c r="B764" s="2067">
        <v>45798</v>
      </c>
      <c r="C764" s="2052" t="s">
        <v>320</v>
      </c>
      <c r="D764" s="2053">
        <v>0.479166666666667</v>
      </c>
      <c r="E764" s="2054" t="s">
        <v>44</v>
      </c>
      <c r="F764" s="2055">
        <v>3</v>
      </c>
      <c r="G764" s="2054" t="s">
        <v>1212</v>
      </c>
      <c r="H764" s="2056"/>
      <c r="I764" s="2057"/>
      <c r="J764" s="2057">
        <v>0.026</v>
      </c>
      <c r="K764" s="2117" t="s">
        <v>977</v>
      </c>
    </row>
    <row r="765" ht="150" spans="2:11">
      <c r="B765" s="2067">
        <v>45798</v>
      </c>
      <c r="C765" s="2052" t="s">
        <v>320</v>
      </c>
      <c r="D765" s="2053">
        <v>0.833333333333333</v>
      </c>
      <c r="E765" s="2054" t="s">
        <v>14</v>
      </c>
      <c r="F765" s="2055">
        <v>3</v>
      </c>
      <c r="G765" s="2054" t="s">
        <v>872</v>
      </c>
      <c r="H765" s="2056"/>
      <c r="I765" s="2057"/>
      <c r="J765" s="2057" t="s">
        <v>1213</v>
      </c>
      <c r="K765" s="2117" t="s">
        <v>983</v>
      </c>
    </row>
    <row r="766" ht="96" spans="2:11">
      <c r="B766" s="2067">
        <v>45799</v>
      </c>
      <c r="C766" s="2052" t="s">
        <v>736</v>
      </c>
      <c r="D766" s="2053">
        <v>0.75</v>
      </c>
      <c r="E766" s="2054" t="s">
        <v>14</v>
      </c>
      <c r="F766" s="2055">
        <v>3</v>
      </c>
      <c r="G766" s="2054" t="s">
        <v>803</v>
      </c>
      <c r="H766" s="2056"/>
      <c r="I766" s="2057"/>
      <c r="J766" s="2057"/>
      <c r="K766" s="2117" t="s">
        <v>829</v>
      </c>
    </row>
    <row r="767" ht="136" spans="2:11">
      <c r="B767" s="2067">
        <v>45799</v>
      </c>
      <c r="C767" s="2052" t="s">
        <v>736</v>
      </c>
      <c r="D767" s="2053">
        <v>0.802083333333333</v>
      </c>
      <c r="E767" s="2054" t="s">
        <v>14</v>
      </c>
      <c r="F767" s="2055">
        <v>3</v>
      </c>
      <c r="G767" s="2054" t="s">
        <v>1214</v>
      </c>
      <c r="H767" s="2056"/>
      <c r="I767" s="2057"/>
      <c r="J767" s="2060">
        <v>50.2</v>
      </c>
      <c r="K767" s="2117" t="s">
        <v>1215</v>
      </c>
    </row>
    <row r="768" ht="123" spans="2:11">
      <c r="B768" s="2067">
        <v>45799</v>
      </c>
      <c r="C768" s="2052" t="s">
        <v>736</v>
      </c>
      <c r="D768" s="2053">
        <v>0.802083333333333</v>
      </c>
      <c r="E768" s="2054" t="s">
        <v>14</v>
      </c>
      <c r="F768" s="2055">
        <v>3</v>
      </c>
      <c r="G768" s="2054" t="s">
        <v>1216</v>
      </c>
      <c r="H768" s="2056"/>
      <c r="I768" s="2057"/>
      <c r="J768" s="2060">
        <v>50.8</v>
      </c>
      <c r="K768" s="2117" t="s">
        <v>1103</v>
      </c>
    </row>
    <row r="769" ht="109" spans="2:11">
      <c r="B769" s="2067">
        <v>45799</v>
      </c>
      <c r="C769" s="2052" t="s">
        <v>736</v>
      </c>
      <c r="D769" s="2053">
        <v>0.8125</v>
      </c>
      <c r="E769" s="2054" t="s">
        <v>14</v>
      </c>
      <c r="F769" s="2055">
        <v>3</v>
      </c>
      <c r="G769" s="2054" t="s">
        <v>1217</v>
      </c>
      <c r="H769" s="2056"/>
      <c r="I769" s="2057"/>
      <c r="J769" s="2057" t="s">
        <v>1218</v>
      </c>
      <c r="K769" s="2117" t="s">
        <v>1110</v>
      </c>
    </row>
    <row r="770" ht="96" spans="2:11">
      <c r="B770" s="2067">
        <v>45800</v>
      </c>
      <c r="C770" s="2052" t="s">
        <v>339</v>
      </c>
      <c r="D770" s="2053">
        <v>0.479166666666667</v>
      </c>
      <c r="E770" s="2054" t="s">
        <v>12</v>
      </c>
      <c r="F770" s="2055">
        <v>3</v>
      </c>
      <c r="G770" s="2054" t="s">
        <v>1219</v>
      </c>
      <c r="H770" s="2056"/>
      <c r="I770" s="2057"/>
      <c r="J770" s="2057">
        <v>0.002</v>
      </c>
      <c r="K770" s="2117" t="s">
        <v>939</v>
      </c>
    </row>
    <row r="771" ht="96" spans="2:11">
      <c r="B771" s="2067">
        <v>45800</v>
      </c>
      <c r="C771" s="2052" t="s">
        <v>339</v>
      </c>
      <c r="D771" s="2053">
        <v>0.8125</v>
      </c>
      <c r="E771" s="2054" t="s">
        <v>14</v>
      </c>
      <c r="F771" s="2055">
        <v>3</v>
      </c>
      <c r="G771" s="2054" t="s">
        <v>1220</v>
      </c>
      <c r="H771" s="2056"/>
      <c r="I771" s="2057"/>
      <c r="J771" s="2057" t="s">
        <v>1221</v>
      </c>
      <c r="K771" s="2117" t="s">
        <v>851</v>
      </c>
    </row>
    <row r="772" spans="2:11">
      <c r="B772" s="2051">
        <v>45826</v>
      </c>
      <c r="C772" s="2052" t="s">
        <v>320</v>
      </c>
      <c r="D772" s="2053">
        <v>0.979166666666667</v>
      </c>
      <c r="E772" s="2054" t="s">
        <v>14</v>
      </c>
      <c r="F772" s="2054">
        <v>3</v>
      </c>
      <c r="G772" s="2054" t="s">
        <v>113</v>
      </c>
      <c r="H772" s="2056"/>
      <c r="I772" s="2057">
        <v>0.0435</v>
      </c>
      <c r="J772" s="2057">
        <v>0.0436</v>
      </c>
      <c r="K772" s="2117" t="s">
        <v>993</v>
      </c>
    </row>
    <row r="773" spans="3:11">
      <c r="C773" s="78" t="s">
        <v>1222</v>
      </c>
      <c r="D773" s="78"/>
      <c r="E773" s="78"/>
      <c r="F773" s="78"/>
      <c r="G773" s="78"/>
      <c r="H773" s="78"/>
      <c r="I773" s="2062"/>
      <c r="J773" s="2062"/>
      <c r="K773" s="2063"/>
    </row>
    <row r="774" ht="41" spans="1:11">
      <c r="A774" s="1957" t="s">
        <v>0</v>
      </c>
      <c r="B774" s="2051">
        <v>45803</v>
      </c>
      <c r="C774" s="2068" t="s">
        <v>372</v>
      </c>
      <c r="D774" s="2053" t="s">
        <v>818</v>
      </c>
      <c r="E774" s="2054" t="s">
        <v>1223</v>
      </c>
      <c r="F774" s="2055">
        <v>3</v>
      </c>
      <c r="G774" s="2054" t="s">
        <v>1166</v>
      </c>
      <c r="H774" s="2056"/>
      <c r="I774" s="2057"/>
      <c r="J774" s="2057"/>
      <c r="K774" s="2117" t="s">
        <v>1097</v>
      </c>
    </row>
    <row r="775" ht="41" spans="2:11">
      <c r="B775" s="2051">
        <v>45803</v>
      </c>
      <c r="C775" s="2068" t="s">
        <v>372</v>
      </c>
      <c r="D775" s="2053" t="s">
        <v>818</v>
      </c>
      <c r="E775" s="2054" t="s">
        <v>14</v>
      </c>
      <c r="F775" s="2055">
        <v>3</v>
      </c>
      <c r="G775" s="2054" t="s">
        <v>1224</v>
      </c>
      <c r="H775" s="2056"/>
      <c r="I775" s="2057"/>
      <c r="J775" s="2057"/>
      <c r="K775" s="2117" t="s">
        <v>1097</v>
      </c>
    </row>
    <row r="776" ht="68" spans="2:11">
      <c r="B776" s="2051">
        <v>45803</v>
      </c>
      <c r="C776" s="2068" t="s">
        <v>372</v>
      </c>
      <c r="D776" s="2053">
        <v>0.00694444444444444</v>
      </c>
      <c r="E776" s="2054" t="s">
        <v>14</v>
      </c>
      <c r="F776" s="2055">
        <v>3</v>
      </c>
      <c r="G776" s="2054" t="s">
        <v>1225</v>
      </c>
      <c r="H776" s="2056"/>
      <c r="I776" s="2057"/>
      <c r="J776" s="2057"/>
      <c r="K776" s="2117" t="s">
        <v>1226</v>
      </c>
    </row>
    <row r="777" ht="96" spans="2:11">
      <c r="B777" s="2051">
        <v>45804</v>
      </c>
      <c r="C777" s="2068" t="s">
        <v>315</v>
      </c>
      <c r="D777" s="2053">
        <v>0.75</v>
      </c>
      <c r="E777" s="2054" t="s">
        <v>14</v>
      </c>
      <c r="F777" s="2055">
        <v>3</v>
      </c>
      <c r="G777" s="2054" t="s">
        <v>1227</v>
      </c>
      <c r="H777" s="2056"/>
      <c r="I777" s="2057"/>
      <c r="J777" s="2057">
        <v>0.092</v>
      </c>
      <c r="K777" s="2117" t="s">
        <v>953</v>
      </c>
    </row>
    <row r="778" ht="109" spans="2:11">
      <c r="B778" s="2051">
        <v>45804</v>
      </c>
      <c r="C778" s="2068" t="s">
        <v>315</v>
      </c>
      <c r="D778" s="2053">
        <v>0.8125</v>
      </c>
      <c r="E778" s="2054" t="s">
        <v>14</v>
      </c>
      <c r="F778" s="2055">
        <v>3</v>
      </c>
      <c r="G778" s="2054" t="s">
        <v>1228</v>
      </c>
      <c r="H778" s="2056"/>
      <c r="I778" s="2057"/>
      <c r="J778" s="2060">
        <v>86</v>
      </c>
      <c r="K778" s="2117" t="s">
        <v>1229</v>
      </c>
    </row>
    <row r="779" ht="123" spans="2:11">
      <c r="B779" s="2051">
        <v>45805</v>
      </c>
      <c r="C779" s="2068" t="s">
        <v>320</v>
      </c>
      <c r="D779" s="2053">
        <v>0.3125</v>
      </c>
      <c r="E779" s="2054" t="s">
        <v>40</v>
      </c>
      <c r="F779" s="2055">
        <v>3</v>
      </c>
      <c r="G779" s="2054" t="s">
        <v>1038</v>
      </c>
      <c r="H779" s="2056"/>
      <c r="I779" s="2057"/>
      <c r="J779" s="2057">
        <v>0.035</v>
      </c>
      <c r="K779" s="2117" t="s">
        <v>1230</v>
      </c>
    </row>
    <row r="780" ht="96" spans="2:11">
      <c r="B780" s="2051">
        <v>45805</v>
      </c>
      <c r="C780" s="2068" t="s">
        <v>320</v>
      </c>
      <c r="D780" s="2053">
        <v>0.979166666666667</v>
      </c>
      <c r="E780" s="2054" t="s">
        <v>14</v>
      </c>
      <c r="F780" s="2055">
        <v>3</v>
      </c>
      <c r="G780" s="2054" t="s">
        <v>1043</v>
      </c>
      <c r="H780" s="2056"/>
      <c r="I780" s="2057"/>
      <c r="J780" s="2057"/>
      <c r="K780" s="2117" t="s">
        <v>1231</v>
      </c>
    </row>
    <row r="781" ht="41" spans="2:11">
      <c r="B781" s="2051">
        <v>45806</v>
      </c>
      <c r="C781" s="2068" t="s">
        <v>736</v>
      </c>
      <c r="D781" s="2053" t="s">
        <v>818</v>
      </c>
      <c r="E781" s="2054" t="s">
        <v>254</v>
      </c>
      <c r="F781" s="2055">
        <v>3</v>
      </c>
      <c r="G781" s="2054" t="s">
        <v>1232</v>
      </c>
      <c r="H781" s="2056"/>
      <c r="I781" s="2057"/>
      <c r="J781" s="2057"/>
      <c r="K781" s="2117" t="s">
        <v>1097</v>
      </c>
    </row>
    <row r="782" ht="41" spans="2:11">
      <c r="B782" s="2051">
        <v>45806</v>
      </c>
      <c r="C782" s="2068" t="s">
        <v>736</v>
      </c>
      <c r="D782" s="2053" t="s">
        <v>818</v>
      </c>
      <c r="E782" s="2054" t="s">
        <v>1064</v>
      </c>
      <c r="F782" s="2055">
        <v>3</v>
      </c>
      <c r="G782" s="2054" t="s">
        <v>1233</v>
      </c>
      <c r="H782" s="2056"/>
      <c r="I782" s="2057"/>
      <c r="J782" s="2057"/>
      <c r="K782" s="2117" t="s">
        <v>1097</v>
      </c>
    </row>
    <row r="783" ht="55" spans="2:11">
      <c r="B783" s="2051">
        <v>45806</v>
      </c>
      <c r="C783" s="2068" t="s">
        <v>736</v>
      </c>
      <c r="D783" s="2053">
        <v>0.0625</v>
      </c>
      <c r="E783" s="2054" t="s">
        <v>14</v>
      </c>
      <c r="F783" s="2055">
        <v>3</v>
      </c>
      <c r="G783" s="2054" t="s">
        <v>1234</v>
      </c>
      <c r="H783" s="2056"/>
      <c r="I783" s="2060">
        <v>0.89</v>
      </c>
      <c r="J783" s="2060">
        <v>0.58</v>
      </c>
      <c r="K783" s="2117" t="s">
        <v>1235</v>
      </c>
    </row>
    <row r="784" ht="96" spans="2:11">
      <c r="B784" s="2051">
        <v>45806</v>
      </c>
      <c r="C784" s="2068" t="s">
        <v>736</v>
      </c>
      <c r="D784" s="2053">
        <v>0.75</v>
      </c>
      <c r="E784" s="2054" t="s">
        <v>14</v>
      </c>
      <c r="F784" s="2055">
        <v>3</v>
      </c>
      <c r="G784" s="2054" t="s">
        <v>1236</v>
      </c>
      <c r="H784" s="2056"/>
      <c r="I784" s="2057">
        <v>-0.003</v>
      </c>
      <c r="J784" s="2057">
        <v>0.024</v>
      </c>
      <c r="K784" s="2117" t="s">
        <v>1237</v>
      </c>
    </row>
    <row r="785" ht="82" spans="2:11">
      <c r="B785" s="2051">
        <v>45806</v>
      </c>
      <c r="C785" s="2068" t="s">
        <v>736</v>
      </c>
      <c r="D785" s="2053">
        <v>0.75</v>
      </c>
      <c r="E785" s="2054" t="s">
        <v>14</v>
      </c>
      <c r="F785" s="2055">
        <v>3</v>
      </c>
      <c r="G785" s="2054" t="s">
        <v>828</v>
      </c>
      <c r="H785" s="2056"/>
      <c r="I785" s="2057"/>
      <c r="J785" s="2057"/>
      <c r="K785" s="2117" t="s">
        <v>1238</v>
      </c>
    </row>
    <row r="786" ht="150" spans="2:11">
      <c r="B786" s="2051">
        <v>45806</v>
      </c>
      <c r="C786" s="2068" t="s">
        <v>736</v>
      </c>
      <c r="D786" s="2053">
        <v>0.854166666666667</v>
      </c>
      <c r="E786" s="2054" t="s">
        <v>14</v>
      </c>
      <c r="F786" s="2055">
        <v>3</v>
      </c>
      <c r="G786" s="2054" t="s">
        <v>830</v>
      </c>
      <c r="H786" s="2056"/>
      <c r="I786" s="2057"/>
      <c r="J786" s="2057" t="s">
        <v>1239</v>
      </c>
      <c r="K786" s="2117" t="s">
        <v>983</v>
      </c>
    </row>
    <row r="787" ht="123" spans="2:11">
      <c r="B787" s="2051">
        <v>45807</v>
      </c>
      <c r="C787" s="2068" t="s">
        <v>339</v>
      </c>
      <c r="D787" s="2053">
        <v>0.729166666666667</v>
      </c>
      <c r="E787" s="2054" t="s">
        <v>12</v>
      </c>
      <c r="F787" s="2055">
        <v>3</v>
      </c>
      <c r="G787" s="2054" t="s">
        <v>1240</v>
      </c>
      <c r="H787" s="2056"/>
      <c r="I787" s="2057"/>
      <c r="J787" s="2057">
        <v>0.004</v>
      </c>
      <c r="K787" s="2117" t="s">
        <v>1241</v>
      </c>
    </row>
    <row r="788" ht="123" spans="2:11">
      <c r="B788" s="2051">
        <v>45807</v>
      </c>
      <c r="C788" s="2068" t="s">
        <v>339</v>
      </c>
      <c r="D788" s="2053">
        <v>0.75</v>
      </c>
      <c r="E788" s="2054" t="s">
        <v>14</v>
      </c>
      <c r="F788" s="2055">
        <v>3</v>
      </c>
      <c r="G788" s="2054" t="s">
        <v>1242</v>
      </c>
      <c r="H788" s="2056"/>
      <c r="I788" s="2057"/>
      <c r="J788" s="2057">
        <v>0</v>
      </c>
      <c r="K788" s="2117" t="s">
        <v>1243</v>
      </c>
    </row>
    <row r="789" ht="96" spans="2:11">
      <c r="B789" s="2051">
        <v>45807</v>
      </c>
      <c r="C789" s="2068" t="s">
        <v>339</v>
      </c>
      <c r="D789" s="2053">
        <v>0.75</v>
      </c>
      <c r="E789" s="2054" t="s">
        <v>14</v>
      </c>
      <c r="F789" s="2055">
        <v>3</v>
      </c>
      <c r="G789" s="2054" t="s">
        <v>1244</v>
      </c>
      <c r="H789" s="2056"/>
      <c r="I789" s="2057"/>
      <c r="J789" s="2057">
        <v>0.026</v>
      </c>
      <c r="K789" s="2117" t="s">
        <v>1245</v>
      </c>
    </row>
    <row r="790" ht="150" spans="2:11">
      <c r="B790" s="2051">
        <v>45807</v>
      </c>
      <c r="C790" s="2068" t="s">
        <v>339</v>
      </c>
      <c r="D790" s="2053">
        <v>0.802083333333333</v>
      </c>
      <c r="E790" s="2054" t="s">
        <v>14</v>
      </c>
      <c r="F790" s="2055">
        <v>3</v>
      </c>
      <c r="G790" s="2054" t="s">
        <v>1246</v>
      </c>
      <c r="H790" s="2056"/>
      <c r="I790" s="2057"/>
      <c r="J790" s="2064">
        <v>44.6</v>
      </c>
      <c r="K790" s="2117" t="s">
        <v>1247</v>
      </c>
    </row>
    <row r="791" ht="41" spans="2:11">
      <c r="B791" s="2051">
        <v>45808</v>
      </c>
      <c r="C791" s="2068" t="s">
        <v>452</v>
      </c>
      <c r="D791" s="2053" t="s">
        <v>818</v>
      </c>
      <c r="E791" s="2054" t="s">
        <v>864</v>
      </c>
      <c r="F791" s="2055">
        <v>3</v>
      </c>
      <c r="G791" s="2054" t="s">
        <v>1248</v>
      </c>
      <c r="H791" s="2056"/>
      <c r="I791" s="2057"/>
      <c r="J791" s="2064"/>
      <c r="K791" s="2117" t="s">
        <v>1097</v>
      </c>
    </row>
    <row r="792" ht="150" spans="2:11">
      <c r="B792" s="2051">
        <v>45808</v>
      </c>
      <c r="C792" s="2068" t="s">
        <v>452</v>
      </c>
      <c r="D792" s="2053">
        <v>0.291666666666667</v>
      </c>
      <c r="E792" s="2054" t="s">
        <v>53</v>
      </c>
      <c r="F792" s="2055">
        <v>3</v>
      </c>
      <c r="G792" s="2054" t="s">
        <v>1249</v>
      </c>
      <c r="H792" s="2056"/>
      <c r="I792" s="2057"/>
      <c r="J792" s="2064">
        <v>49</v>
      </c>
      <c r="K792" s="2117" t="s">
        <v>1250</v>
      </c>
    </row>
    <row r="793" spans="2:11">
      <c r="B793" s="2051">
        <v>45826</v>
      </c>
      <c r="C793" s="2068" t="s">
        <v>320</v>
      </c>
      <c r="D793" s="2053">
        <v>0.979166666666667</v>
      </c>
      <c r="E793" s="2054" t="s">
        <v>14</v>
      </c>
      <c r="F793" s="2054">
        <v>3</v>
      </c>
      <c r="G793" s="2054" t="s">
        <v>113</v>
      </c>
      <c r="H793" s="2056"/>
      <c r="I793" s="2057">
        <v>0.0436</v>
      </c>
      <c r="J793" s="2057">
        <v>0.0436</v>
      </c>
      <c r="K793" s="2117" t="s">
        <v>993</v>
      </c>
    </row>
    <row r="794" ht="41" spans="1:11">
      <c r="A794" s="1957" t="s">
        <v>0</v>
      </c>
      <c r="B794" s="2051">
        <v>45810</v>
      </c>
      <c r="C794" s="2068" t="s">
        <v>372</v>
      </c>
      <c r="D794" s="2053" t="s">
        <v>818</v>
      </c>
      <c r="E794" s="2054" t="s">
        <v>40</v>
      </c>
      <c r="F794" s="2055">
        <v>3</v>
      </c>
      <c r="G794" s="2054" t="s">
        <v>1251</v>
      </c>
      <c r="H794" s="2056"/>
      <c r="I794" s="2057"/>
      <c r="J794" s="2057"/>
      <c r="K794" s="2117" t="s">
        <v>1097</v>
      </c>
    </row>
    <row r="795" ht="41" spans="2:11">
      <c r="B795" s="2051">
        <v>45810</v>
      </c>
      <c r="C795" s="2068" t="s">
        <v>372</v>
      </c>
      <c r="D795" s="2053" t="s">
        <v>818</v>
      </c>
      <c r="E795" s="2054" t="s">
        <v>53</v>
      </c>
      <c r="F795" s="2055">
        <v>3</v>
      </c>
      <c r="G795" s="2054" t="s">
        <v>1252</v>
      </c>
      <c r="H795" s="2056"/>
      <c r="I795" s="2057"/>
      <c r="J795" s="2057"/>
      <c r="K795" s="2117" t="s">
        <v>1097</v>
      </c>
    </row>
    <row r="796" ht="123" spans="2:11">
      <c r="B796" s="2051">
        <v>45810</v>
      </c>
      <c r="C796" s="2068" t="s">
        <v>372</v>
      </c>
      <c r="D796" s="2053">
        <v>0.802083333333333</v>
      </c>
      <c r="E796" s="2054" t="s">
        <v>14</v>
      </c>
      <c r="F796" s="2055">
        <v>3</v>
      </c>
      <c r="G796" s="2054" t="s">
        <v>1253</v>
      </c>
      <c r="H796" s="2056"/>
      <c r="I796" s="2064">
        <v>52.3</v>
      </c>
      <c r="J796" s="2064">
        <v>50.2</v>
      </c>
      <c r="K796" s="2117" t="s">
        <v>1101</v>
      </c>
    </row>
    <row r="797" ht="191" spans="2:11">
      <c r="B797" s="2051">
        <v>45810</v>
      </c>
      <c r="C797" s="2068" t="s">
        <v>372</v>
      </c>
      <c r="D797" s="2053">
        <v>0.8125</v>
      </c>
      <c r="E797" s="2054" t="s">
        <v>14</v>
      </c>
      <c r="F797" s="2055">
        <v>3</v>
      </c>
      <c r="G797" s="2054" t="s">
        <v>1254</v>
      </c>
      <c r="H797" s="2056"/>
      <c r="I797" s="2064">
        <v>49.3</v>
      </c>
      <c r="J797" s="2064">
        <v>48.7</v>
      </c>
      <c r="K797" s="2117" t="s">
        <v>1255</v>
      </c>
    </row>
    <row r="798" ht="368" spans="2:11">
      <c r="B798" s="2051">
        <v>45810</v>
      </c>
      <c r="C798" s="2068" t="s">
        <v>372</v>
      </c>
      <c r="D798" s="2053">
        <v>0.8125</v>
      </c>
      <c r="E798" s="2054" t="s">
        <v>14</v>
      </c>
      <c r="F798" s="2055">
        <v>3</v>
      </c>
      <c r="G798" s="2054" t="s">
        <v>1256</v>
      </c>
      <c r="H798" s="2056"/>
      <c r="I798" s="2064">
        <v>70.2</v>
      </c>
      <c r="J798" s="2064">
        <v>69.8</v>
      </c>
      <c r="K798" s="2117" t="s">
        <v>1257</v>
      </c>
    </row>
    <row r="799" ht="68" spans="2:11">
      <c r="B799" s="2051">
        <v>45810</v>
      </c>
      <c r="C799" s="2068" t="s">
        <v>372</v>
      </c>
      <c r="D799" s="2053">
        <v>0.9375</v>
      </c>
      <c r="E799" s="2054" t="s">
        <v>14</v>
      </c>
      <c r="F799" s="2055">
        <v>3</v>
      </c>
      <c r="G799" s="2054" t="s">
        <v>1035</v>
      </c>
      <c r="H799" s="2056"/>
      <c r="I799" s="2064"/>
      <c r="J799" s="2064"/>
      <c r="K799" s="2117" t="s">
        <v>1226</v>
      </c>
    </row>
    <row r="800" ht="41" spans="2:11">
      <c r="B800" s="2051">
        <v>45811</v>
      </c>
      <c r="C800" s="2068" t="s">
        <v>315</v>
      </c>
      <c r="D800" s="2053" t="s">
        <v>818</v>
      </c>
      <c r="E800" s="2054" t="s">
        <v>854</v>
      </c>
      <c r="F800" s="2055">
        <v>3</v>
      </c>
      <c r="G800" s="2054" t="s">
        <v>1258</v>
      </c>
      <c r="H800" s="2056"/>
      <c r="I800" s="2064"/>
      <c r="J800" s="2064"/>
      <c r="K800" s="2117" t="s">
        <v>1097</v>
      </c>
    </row>
    <row r="801" ht="96" spans="2:11">
      <c r="B801" s="2051">
        <v>45811</v>
      </c>
      <c r="C801" s="2068" t="s">
        <v>315</v>
      </c>
      <c r="D801" s="2053">
        <v>0.604166666666667</v>
      </c>
      <c r="E801" s="2054" t="s">
        <v>12</v>
      </c>
      <c r="F801" s="2055">
        <v>3</v>
      </c>
      <c r="G801" s="2054" t="s">
        <v>1259</v>
      </c>
      <c r="H801" s="2056"/>
      <c r="I801" s="2069">
        <v>0.02</v>
      </c>
      <c r="J801" s="2069">
        <v>0.022</v>
      </c>
      <c r="K801" s="2117" t="s">
        <v>1072</v>
      </c>
    </row>
    <row r="802" ht="150" spans="2:11">
      <c r="B802" s="2051">
        <v>45811</v>
      </c>
      <c r="C802" s="2068" t="s">
        <v>315</v>
      </c>
      <c r="D802" s="2053">
        <v>0.8125</v>
      </c>
      <c r="E802" s="2054" t="s">
        <v>14</v>
      </c>
      <c r="F802" s="2055">
        <v>3</v>
      </c>
      <c r="G802" s="2054" t="s">
        <v>1260</v>
      </c>
      <c r="H802" s="2056"/>
      <c r="I802" s="2064"/>
      <c r="J802" s="2064" t="s">
        <v>1261</v>
      </c>
      <c r="K802" s="2117" t="s">
        <v>1122</v>
      </c>
    </row>
    <row r="803" ht="109" spans="2:11">
      <c r="B803" s="2051">
        <v>45812</v>
      </c>
      <c r="C803" s="2068" t="s">
        <v>320</v>
      </c>
      <c r="D803" s="2053">
        <v>0.739583333333333</v>
      </c>
      <c r="E803" s="2054" t="s">
        <v>14</v>
      </c>
      <c r="F803" s="2055">
        <v>3</v>
      </c>
      <c r="G803" s="2054" t="s">
        <v>1262</v>
      </c>
      <c r="H803" s="2056"/>
      <c r="I803" s="2064" t="s">
        <v>1263</v>
      </c>
      <c r="J803" s="2064" t="s">
        <v>1264</v>
      </c>
      <c r="K803" s="2117" t="s">
        <v>1265</v>
      </c>
    </row>
    <row r="804" ht="123" spans="2:11">
      <c r="B804" s="2051">
        <v>45812</v>
      </c>
      <c r="C804" s="2068" t="s">
        <v>320</v>
      </c>
      <c r="D804" s="2053">
        <v>0.802083333333333</v>
      </c>
      <c r="E804" s="2054" t="s">
        <v>14</v>
      </c>
      <c r="F804" s="2055">
        <v>3</v>
      </c>
      <c r="G804" s="2054" t="s">
        <v>1266</v>
      </c>
      <c r="H804" s="2056"/>
      <c r="I804" s="2064">
        <v>52.3</v>
      </c>
      <c r="J804" s="2064">
        <v>50.8</v>
      </c>
      <c r="K804" s="2117" t="s">
        <v>1103</v>
      </c>
    </row>
    <row r="805" ht="123" spans="2:11">
      <c r="B805" s="2051">
        <v>45812</v>
      </c>
      <c r="C805" s="2068" t="s">
        <v>320</v>
      </c>
      <c r="D805" s="2053">
        <v>0.802083333333333</v>
      </c>
      <c r="E805" s="2054" t="s">
        <v>76</v>
      </c>
      <c r="F805" s="2055">
        <v>3</v>
      </c>
      <c r="G805" s="2054" t="s">
        <v>870</v>
      </c>
      <c r="H805" s="2056"/>
      <c r="I805" s="2070">
        <v>0.025</v>
      </c>
      <c r="J805" s="2070">
        <v>0.0275</v>
      </c>
      <c r="K805" s="2117" t="s">
        <v>1267</v>
      </c>
    </row>
    <row r="806" ht="232" spans="2:11">
      <c r="B806" s="2051">
        <v>45812</v>
      </c>
      <c r="C806" s="2068" t="s">
        <v>320</v>
      </c>
      <c r="D806" s="2053">
        <v>0.8125</v>
      </c>
      <c r="E806" s="2054" t="s">
        <v>14</v>
      </c>
      <c r="F806" s="2055">
        <v>3</v>
      </c>
      <c r="G806" s="2054" t="s">
        <v>1268</v>
      </c>
      <c r="H806" s="2056"/>
      <c r="I806" s="2064">
        <v>52</v>
      </c>
      <c r="J806" s="2064">
        <v>51.6</v>
      </c>
      <c r="K806" s="2117" t="s">
        <v>1269</v>
      </c>
    </row>
    <row r="807" ht="218" spans="2:11">
      <c r="B807" s="2051">
        <v>45812</v>
      </c>
      <c r="C807" s="2068" t="s">
        <v>320</v>
      </c>
      <c r="D807" s="2053">
        <v>0.8125</v>
      </c>
      <c r="E807" s="2054" t="s">
        <v>14</v>
      </c>
      <c r="F807" s="2055">
        <v>3</v>
      </c>
      <c r="G807" s="2054" t="s">
        <v>1270</v>
      </c>
      <c r="H807" s="2056"/>
      <c r="I807" s="2064"/>
      <c r="J807" s="2064">
        <v>65.1</v>
      </c>
      <c r="K807" s="2117" t="s">
        <v>1271</v>
      </c>
    </row>
    <row r="808" ht="150" spans="2:11">
      <c r="B808" s="2051">
        <v>45812</v>
      </c>
      <c r="C808" s="2068" t="s">
        <v>320</v>
      </c>
      <c r="D808" s="2053">
        <v>0.833333333333333</v>
      </c>
      <c r="E808" s="2054" t="s">
        <v>14</v>
      </c>
      <c r="F808" s="2055">
        <v>3</v>
      </c>
      <c r="G808" s="2054" t="s">
        <v>872</v>
      </c>
      <c r="H808" s="2056"/>
      <c r="I808" s="2064"/>
      <c r="J808" s="2120" t="s">
        <v>1272</v>
      </c>
      <c r="K808" s="2117" t="s">
        <v>983</v>
      </c>
    </row>
    <row r="809" ht="55" spans="2:11">
      <c r="B809" s="2051">
        <v>45813</v>
      </c>
      <c r="C809" s="2068" t="s">
        <v>736</v>
      </c>
      <c r="D809" s="2053">
        <v>0.739583333333333</v>
      </c>
      <c r="E809" s="2054" t="s">
        <v>12</v>
      </c>
      <c r="F809" s="2055">
        <v>3</v>
      </c>
      <c r="G809" s="2054" t="s">
        <v>1273</v>
      </c>
      <c r="H809" s="2056"/>
      <c r="I809" s="2070">
        <v>0.02</v>
      </c>
      <c r="J809" s="2070">
        <v>0.0225</v>
      </c>
      <c r="K809" s="2117" t="s">
        <v>1274</v>
      </c>
    </row>
    <row r="810" ht="136" spans="2:11">
      <c r="B810" s="2051">
        <v>45813</v>
      </c>
      <c r="C810" s="2068" t="s">
        <v>736</v>
      </c>
      <c r="D810" s="2053">
        <v>0.739583333333333</v>
      </c>
      <c r="E810" s="2054" t="s">
        <v>12</v>
      </c>
      <c r="F810" s="2055">
        <v>3</v>
      </c>
      <c r="G810" s="2054" t="s">
        <v>1275</v>
      </c>
      <c r="H810" s="2056"/>
      <c r="I810" s="2070">
        <v>0.0215</v>
      </c>
      <c r="J810" s="2070">
        <v>0.024</v>
      </c>
      <c r="K810" s="2117" t="s">
        <v>1276</v>
      </c>
    </row>
    <row r="811" ht="96" spans="2:11">
      <c r="B811" s="2051">
        <v>45813</v>
      </c>
      <c r="C811" s="2068" t="s">
        <v>736</v>
      </c>
      <c r="D811" s="2053">
        <v>0.75</v>
      </c>
      <c r="E811" s="2054" t="s">
        <v>14</v>
      </c>
      <c r="F811" s="2055">
        <v>3</v>
      </c>
      <c r="G811" s="2054" t="s">
        <v>803</v>
      </c>
      <c r="H811" s="2056"/>
      <c r="I811" s="2070" t="s">
        <v>207</v>
      </c>
      <c r="J811" s="2070" t="s">
        <v>1277</v>
      </c>
      <c r="K811" s="2117" t="s">
        <v>1278</v>
      </c>
    </row>
    <row r="812" ht="123" spans="2:11">
      <c r="B812" s="2051">
        <v>45813</v>
      </c>
      <c r="C812" s="2068" t="s">
        <v>736</v>
      </c>
      <c r="D812" s="2053">
        <v>0.760416666666667</v>
      </c>
      <c r="E812" s="2054" t="s">
        <v>12</v>
      </c>
      <c r="F812" s="2055">
        <v>3</v>
      </c>
      <c r="G812" s="2054" t="s">
        <v>889</v>
      </c>
      <c r="H812" s="2056"/>
      <c r="I812" s="2064"/>
      <c r="J812" s="2070"/>
      <c r="K812" s="2117" t="s">
        <v>1279</v>
      </c>
    </row>
    <row r="813" ht="41" spans="2:11">
      <c r="B813" s="2051">
        <v>45814</v>
      </c>
      <c r="C813" s="2068" t="s">
        <v>339</v>
      </c>
      <c r="D813" s="2053" t="s">
        <v>818</v>
      </c>
      <c r="E813" s="2054" t="s">
        <v>854</v>
      </c>
      <c r="F813" s="2055">
        <v>3</v>
      </c>
      <c r="G813" s="2054" t="s">
        <v>1280</v>
      </c>
      <c r="H813" s="2056"/>
      <c r="I813" s="2064"/>
      <c r="J813" s="2070"/>
      <c r="K813" s="2117" t="s">
        <v>1097</v>
      </c>
    </row>
    <row r="814" ht="41" spans="2:11">
      <c r="B814" s="2051">
        <v>45814</v>
      </c>
      <c r="C814" s="2068" t="s">
        <v>339</v>
      </c>
      <c r="D814" s="2053" t="s">
        <v>818</v>
      </c>
      <c r="E814" s="2054" t="s">
        <v>861</v>
      </c>
      <c r="F814" s="2055">
        <v>3</v>
      </c>
      <c r="G814" s="2054" t="s">
        <v>1281</v>
      </c>
      <c r="H814" s="2056"/>
      <c r="I814" s="2064"/>
      <c r="J814" s="2070"/>
      <c r="K814" s="2117" t="s">
        <v>1097</v>
      </c>
    </row>
    <row r="815" ht="96" spans="2:11">
      <c r="B815" s="2051">
        <v>45814</v>
      </c>
      <c r="C815" s="2068" t="s">
        <v>339</v>
      </c>
      <c r="D815" s="2053">
        <v>0.75</v>
      </c>
      <c r="E815" s="2054" t="s">
        <v>14</v>
      </c>
      <c r="F815" s="2055">
        <v>3</v>
      </c>
      <c r="G815" s="2054" t="s">
        <v>1282</v>
      </c>
      <c r="H815" s="2056"/>
      <c r="I815" s="2070">
        <v>0.003</v>
      </c>
      <c r="J815" s="2070">
        <v>0.002</v>
      </c>
      <c r="K815" s="2117" t="s">
        <v>1158</v>
      </c>
    </row>
    <row r="816" ht="109" spans="2:11">
      <c r="B816" s="2051">
        <v>45814</v>
      </c>
      <c r="C816" s="2068" t="s">
        <v>339</v>
      </c>
      <c r="D816" s="2053">
        <v>0.75</v>
      </c>
      <c r="E816" s="2054" t="s">
        <v>14</v>
      </c>
      <c r="F816" s="2055">
        <v>3</v>
      </c>
      <c r="G816" s="2054" t="s">
        <v>1283</v>
      </c>
      <c r="H816" s="2056"/>
      <c r="I816" s="2070" t="s">
        <v>1284</v>
      </c>
      <c r="J816" s="2070" t="s">
        <v>1285</v>
      </c>
      <c r="K816" s="2117" t="s">
        <v>1161</v>
      </c>
    </row>
    <row r="817" ht="109" spans="2:11">
      <c r="B817" s="2051">
        <v>45814</v>
      </c>
      <c r="C817" s="2068" t="s">
        <v>339</v>
      </c>
      <c r="D817" s="2053">
        <v>0.75</v>
      </c>
      <c r="E817" s="2054" t="s">
        <v>14</v>
      </c>
      <c r="F817" s="2055">
        <v>3</v>
      </c>
      <c r="G817" s="2054" t="s">
        <v>1286</v>
      </c>
      <c r="H817" s="2056"/>
      <c r="I817" s="2070">
        <v>0.042</v>
      </c>
      <c r="J817" s="2070">
        <v>0.042</v>
      </c>
      <c r="K817" s="2117" t="s">
        <v>1287</v>
      </c>
    </row>
    <row r="818" spans="2:11">
      <c r="B818" s="2051">
        <v>45826</v>
      </c>
      <c r="C818" s="2068" t="s">
        <v>320</v>
      </c>
      <c r="D818" s="2053">
        <v>0.979166666666667</v>
      </c>
      <c r="E818" s="2054" t="s">
        <v>14</v>
      </c>
      <c r="F818" s="2054">
        <v>3</v>
      </c>
      <c r="G818" s="2054" t="s">
        <v>113</v>
      </c>
      <c r="H818" s="2056"/>
      <c r="I818" s="2057">
        <v>0.0437</v>
      </c>
      <c r="J818" s="2057">
        <v>0.0436</v>
      </c>
      <c r="K818" s="2117" t="s">
        <v>993</v>
      </c>
    </row>
    <row r="819" spans="2:11">
      <c r="B819" s="78" t="s">
        <v>1288</v>
      </c>
      <c r="C819" s="78"/>
      <c r="D819" s="78"/>
      <c r="E819" s="78"/>
      <c r="F819" s="78"/>
      <c r="G819" s="78"/>
      <c r="H819" s="78"/>
      <c r="I819" s="2062"/>
      <c r="J819" s="2062"/>
      <c r="K819" s="2063"/>
    </row>
    <row r="820" ht="41" spans="1:11">
      <c r="A820" s="1957" t="s">
        <v>0</v>
      </c>
      <c r="B820" s="2051">
        <v>45817</v>
      </c>
      <c r="C820" s="2068" t="s">
        <v>372</v>
      </c>
      <c r="D820" s="2053" t="s">
        <v>818</v>
      </c>
      <c r="E820" s="2054" t="s">
        <v>345</v>
      </c>
      <c r="F820" s="2055">
        <v>3</v>
      </c>
      <c r="G820" s="2054" t="s">
        <v>1289</v>
      </c>
      <c r="H820" s="2056"/>
      <c r="I820" s="2057"/>
      <c r="J820" s="2057"/>
      <c r="K820" s="2117" t="s">
        <v>1097</v>
      </c>
    </row>
    <row r="821" ht="41" spans="2:11">
      <c r="B821" s="2051">
        <v>45817</v>
      </c>
      <c r="C821" s="2068" t="s">
        <v>372</v>
      </c>
      <c r="D821" s="2053" t="s">
        <v>818</v>
      </c>
      <c r="E821" s="2054" t="s">
        <v>254</v>
      </c>
      <c r="F821" s="2055">
        <v>3</v>
      </c>
      <c r="G821" s="2054" t="s">
        <v>1290</v>
      </c>
      <c r="H821" s="2056"/>
      <c r="I821" s="2057"/>
      <c r="J821" s="2057"/>
      <c r="K821" s="2117" t="s">
        <v>1097</v>
      </c>
    </row>
    <row r="822" ht="41" spans="2:11">
      <c r="B822" s="2051">
        <v>45817</v>
      </c>
      <c r="C822" s="2068" t="s">
        <v>372</v>
      </c>
      <c r="D822" s="2053" t="s">
        <v>818</v>
      </c>
      <c r="E822" s="2054" t="s">
        <v>1064</v>
      </c>
      <c r="F822" s="2055">
        <v>3</v>
      </c>
      <c r="G822" s="2054" t="s">
        <v>1291</v>
      </c>
      <c r="H822" s="2056"/>
      <c r="I822" s="2064"/>
      <c r="J822" s="2064"/>
      <c r="K822" s="2117" t="s">
        <v>1097</v>
      </c>
    </row>
    <row r="823" ht="96" spans="2:11">
      <c r="B823" s="2051">
        <v>45817</v>
      </c>
      <c r="C823" s="2068" t="s">
        <v>372</v>
      </c>
      <c r="D823" s="2053">
        <v>0.222222222222222</v>
      </c>
      <c r="E823" s="2054" t="s">
        <v>103</v>
      </c>
      <c r="F823" s="2055">
        <v>3</v>
      </c>
      <c r="G823" s="2054" t="s">
        <v>1205</v>
      </c>
      <c r="H823" s="2056"/>
      <c r="I823" s="2070">
        <v>-0.002</v>
      </c>
      <c r="J823" s="2070">
        <v>0.006</v>
      </c>
      <c r="K823" s="2117" t="s">
        <v>1292</v>
      </c>
    </row>
    <row r="824" ht="109" spans="2:11">
      <c r="B824" s="2051">
        <v>45819</v>
      </c>
      <c r="C824" s="2068" t="s">
        <v>320</v>
      </c>
      <c r="D824" s="2053">
        <v>0.75</v>
      </c>
      <c r="E824" s="2054" t="s">
        <v>14</v>
      </c>
      <c r="F824" s="2055">
        <v>3</v>
      </c>
      <c r="G824" s="2054" t="s">
        <v>1293</v>
      </c>
      <c r="H824" s="2056"/>
      <c r="I824" s="2070"/>
      <c r="J824" s="2070">
        <v>0.002</v>
      </c>
      <c r="K824" s="2117" t="s">
        <v>1048</v>
      </c>
    </row>
    <row r="825" ht="96" spans="2:11">
      <c r="B825" s="2051">
        <v>45819</v>
      </c>
      <c r="C825" s="2068" t="s">
        <v>320</v>
      </c>
      <c r="D825" s="2053">
        <v>0.75</v>
      </c>
      <c r="E825" s="2054" t="s">
        <v>14</v>
      </c>
      <c r="F825" s="2055">
        <v>3</v>
      </c>
      <c r="G825" s="2054" t="s">
        <v>1294</v>
      </c>
      <c r="H825" s="2056"/>
      <c r="I825" s="2070"/>
      <c r="J825" s="2070">
        <v>0.002</v>
      </c>
      <c r="K825" s="2117" t="s">
        <v>1052</v>
      </c>
    </row>
    <row r="826" ht="96" spans="2:11">
      <c r="B826" s="2051">
        <v>45819</v>
      </c>
      <c r="C826" s="2068" t="s">
        <v>320</v>
      </c>
      <c r="D826" s="2053">
        <v>0.75</v>
      </c>
      <c r="E826" s="2054" t="s">
        <v>14</v>
      </c>
      <c r="F826" s="2055">
        <v>3</v>
      </c>
      <c r="G826" s="2054" t="s">
        <v>1295</v>
      </c>
      <c r="H826" s="2056"/>
      <c r="I826" s="2070"/>
      <c r="J826" s="2070">
        <v>0.023</v>
      </c>
      <c r="K826" s="2117" t="s">
        <v>1052</v>
      </c>
    </row>
    <row r="827" ht="150" spans="2:11">
      <c r="B827" s="2051">
        <v>45819</v>
      </c>
      <c r="C827" s="2068" t="s">
        <v>320</v>
      </c>
      <c r="D827" s="2053">
        <v>0.833333333333333</v>
      </c>
      <c r="E827" s="2054" t="s">
        <v>14</v>
      </c>
      <c r="F827" s="2055">
        <v>3</v>
      </c>
      <c r="G827" s="2054" t="s">
        <v>872</v>
      </c>
      <c r="H827" s="2056"/>
      <c r="I827" s="2069"/>
      <c r="J827" s="2121" t="s">
        <v>1296</v>
      </c>
      <c r="K827" s="2117" t="s">
        <v>1297</v>
      </c>
    </row>
    <row r="828" ht="150" spans="2:11">
      <c r="B828" s="2051">
        <v>45819</v>
      </c>
      <c r="C828" s="2068" t="s">
        <v>320</v>
      </c>
      <c r="D828" s="2053">
        <v>0.9375</v>
      </c>
      <c r="E828" s="2054" t="s">
        <v>14</v>
      </c>
      <c r="F828" s="2055">
        <v>3</v>
      </c>
      <c r="G828" s="2054" t="s">
        <v>1041</v>
      </c>
      <c r="H828" s="2056"/>
      <c r="I828" s="2069"/>
      <c r="J828" s="2069">
        <v>0.04342</v>
      </c>
      <c r="K828" s="2117" t="s">
        <v>1297</v>
      </c>
    </row>
    <row r="829" ht="82" spans="2:11">
      <c r="B829" s="2051">
        <v>45820</v>
      </c>
      <c r="C829" s="2068" t="s">
        <v>736</v>
      </c>
      <c r="D829" s="2053">
        <v>0.479166666666667</v>
      </c>
      <c r="E829" s="2054" t="s">
        <v>44</v>
      </c>
      <c r="F829" s="2055">
        <v>3</v>
      </c>
      <c r="G829" s="2054" t="s">
        <v>1298</v>
      </c>
      <c r="H829" s="2056"/>
      <c r="I829" s="2070"/>
      <c r="J829" s="2070">
        <v>0.002</v>
      </c>
      <c r="K829" s="2117" t="s">
        <v>1057</v>
      </c>
    </row>
    <row r="830" ht="96" spans="2:11">
      <c r="B830" s="2051">
        <v>45820</v>
      </c>
      <c r="C830" s="2068" t="s">
        <v>736</v>
      </c>
      <c r="D830" s="2053">
        <v>0.75</v>
      </c>
      <c r="E830" s="2054" t="s">
        <v>14</v>
      </c>
      <c r="F830" s="2055">
        <v>3</v>
      </c>
      <c r="G830" s="2054" t="s">
        <v>803</v>
      </c>
      <c r="H830" s="2056"/>
      <c r="I830" s="2070"/>
      <c r="J830" s="2070"/>
      <c r="K830" s="2117" t="s">
        <v>829</v>
      </c>
    </row>
    <row r="831" ht="136" spans="2:11">
      <c r="B831" s="2051">
        <v>45820</v>
      </c>
      <c r="C831" s="2068" t="s">
        <v>736</v>
      </c>
      <c r="D831" s="2053">
        <v>0.75</v>
      </c>
      <c r="E831" s="2054" t="s">
        <v>14</v>
      </c>
      <c r="F831" s="2055">
        <v>3</v>
      </c>
      <c r="G831" s="2054" t="s">
        <v>1299</v>
      </c>
      <c r="H831" s="2056"/>
      <c r="I831" s="2070"/>
      <c r="J831" s="2070">
        <v>-0.005</v>
      </c>
      <c r="K831" s="2117" t="s">
        <v>1300</v>
      </c>
    </row>
    <row r="832" ht="164" spans="2:11">
      <c r="B832" s="2051">
        <v>45820</v>
      </c>
      <c r="C832" s="2068" t="s">
        <v>736</v>
      </c>
      <c r="D832" s="2053">
        <v>0.9375</v>
      </c>
      <c r="E832" s="2054" t="s">
        <v>14</v>
      </c>
      <c r="F832" s="2055">
        <v>3</v>
      </c>
      <c r="G832" s="2054" t="s">
        <v>1184</v>
      </c>
      <c r="H832" s="2056"/>
      <c r="I832" s="2070"/>
      <c r="J832" s="2070">
        <v>0.04819</v>
      </c>
      <c r="K832" s="2117" t="s">
        <v>1301</v>
      </c>
    </row>
    <row r="833" ht="136" spans="2:11">
      <c r="B833" s="2051">
        <v>45821</v>
      </c>
      <c r="C833" s="2068" t="s">
        <v>339</v>
      </c>
      <c r="D833" s="2053">
        <v>0.479166666666667</v>
      </c>
      <c r="E833" s="2054" t="s">
        <v>12</v>
      </c>
      <c r="F833" s="2055">
        <v>3</v>
      </c>
      <c r="G833" s="2054" t="s">
        <v>1302</v>
      </c>
      <c r="H833" s="2056"/>
      <c r="I833" s="2070">
        <v>0.001</v>
      </c>
      <c r="J833" s="2070">
        <v>0.004</v>
      </c>
      <c r="K833" s="2117" t="s">
        <v>1303</v>
      </c>
    </row>
    <row r="834" spans="2:11">
      <c r="B834" s="2051">
        <v>45826</v>
      </c>
      <c r="C834" s="2068" t="s">
        <v>320</v>
      </c>
      <c r="D834" s="2053">
        <v>0.979166666666667</v>
      </c>
      <c r="E834" s="2054" t="s">
        <v>14</v>
      </c>
      <c r="F834" s="2054">
        <v>3</v>
      </c>
      <c r="G834" s="2054" t="s">
        <v>113</v>
      </c>
      <c r="H834" s="2056"/>
      <c r="I834" s="2057">
        <v>0.0437</v>
      </c>
      <c r="J834" s="2057">
        <v>0.0438</v>
      </c>
      <c r="K834" s="2117" t="s">
        <v>993</v>
      </c>
    </row>
    <row r="835" spans="2:11">
      <c r="B835" s="78" t="s">
        <v>1304</v>
      </c>
      <c r="C835" s="78"/>
      <c r="D835" s="78"/>
      <c r="E835" s="78"/>
      <c r="F835" s="78"/>
      <c r="G835" s="78"/>
      <c r="H835" s="78"/>
      <c r="I835" s="2062"/>
      <c r="J835" s="2062"/>
      <c r="K835" s="2063"/>
    </row>
    <row r="836" ht="41" spans="1:11">
      <c r="A836" s="1957" t="s">
        <v>0</v>
      </c>
      <c r="B836" s="2051">
        <v>45824</v>
      </c>
      <c r="C836" s="2068" t="s">
        <v>372</v>
      </c>
      <c r="D836" s="2053" t="s">
        <v>818</v>
      </c>
      <c r="E836" s="2054" t="s">
        <v>1116</v>
      </c>
      <c r="F836" s="2055">
        <v>3</v>
      </c>
      <c r="G836" s="2054" t="s">
        <v>1305</v>
      </c>
      <c r="H836" s="2056"/>
      <c r="I836" s="2057"/>
      <c r="J836" s="2057"/>
      <c r="K836" s="2117" t="s">
        <v>1097</v>
      </c>
    </row>
    <row r="837" ht="68" spans="2:11">
      <c r="B837" s="2051">
        <v>45825</v>
      </c>
      <c r="C837" s="2068" t="s">
        <v>315</v>
      </c>
      <c r="D837" s="2053">
        <v>0.354166666666667</v>
      </c>
      <c r="E837" s="2054" t="s">
        <v>103</v>
      </c>
      <c r="F837" s="2055">
        <v>3</v>
      </c>
      <c r="G837" s="2054" t="s">
        <v>1306</v>
      </c>
      <c r="H837" s="2056"/>
      <c r="I837" s="2057"/>
      <c r="J837" s="2057">
        <v>0.005</v>
      </c>
      <c r="K837" s="2117" t="s">
        <v>1307</v>
      </c>
    </row>
    <row r="838" ht="96" spans="2:11">
      <c r="B838" s="2051">
        <v>45825</v>
      </c>
      <c r="C838" s="2068" t="s">
        <v>315</v>
      </c>
      <c r="D838" s="2053">
        <v>0.75</v>
      </c>
      <c r="E838" s="2054" t="s">
        <v>14</v>
      </c>
      <c r="F838" s="2055">
        <v>3</v>
      </c>
      <c r="G838" s="2054" t="s">
        <v>1308</v>
      </c>
      <c r="H838" s="2056"/>
      <c r="I838" s="2057">
        <v>0.003</v>
      </c>
      <c r="J838" s="2057">
        <v>0.001</v>
      </c>
      <c r="K838" s="2117" t="s">
        <v>1309</v>
      </c>
    </row>
    <row r="839" ht="96" spans="2:11">
      <c r="B839" s="2051">
        <v>45825</v>
      </c>
      <c r="C839" s="2068" t="s">
        <v>315</v>
      </c>
      <c r="D839" s="2053">
        <v>0.75</v>
      </c>
      <c r="E839" s="2054" t="s">
        <v>14</v>
      </c>
      <c r="F839" s="2055">
        <v>3</v>
      </c>
      <c r="G839" s="2054" t="s">
        <v>1310</v>
      </c>
      <c r="H839" s="2056"/>
      <c r="I839" s="2057">
        <v>0.001</v>
      </c>
      <c r="J839" s="2057">
        <v>0.001</v>
      </c>
      <c r="K839" s="2117" t="s">
        <v>1311</v>
      </c>
    </row>
    <row r="840" ht="96" spans="2:11">
      <c r="B840" s="2051">
        <v>45826</v>
      </c>
      <c r="C840" s="2068" t="s">
        <v>320</v>
      </c>
      <c r="D840" s="2053">
        <v>0.479166666666667</v>
      </c>
      <c r="E840" s="2054" t="s">
        <v>44</v>
      </c>
      <c r="F840" s="2055">
        <v>3</v>
      </c>
      <c r="G840" s="2054" t="s">
        <v>1312</v>
      </c>
      <c r="H840" s="2056"/>
      <c r="I840" s="2057"/>
      <c r="J840" s="2057">
        <v>0.035</v>
      </c>
      <c r="K840" s="2117" t="s">
        <v>1313</v>
      </c>
    </row>
    <row r="841" ht="109" spans="2:11">
      <c r="B841" s="2051">
        <v>45826</v>
      </c>
      <c r="C841" s="2068" t="s">
        <v>320</v>
      </c>
      <c r="D841" s="2053">
        <v>0.604166666666667</v>
      </c>
      <c r="E841" s="2054" t="s">
        <v>12</v>
      </c>
      <c r="F841" s="2055">
        <v>3</v>
      </c>
      <c r="G841" s="2054" t="s">
        <v>1314</v>
      </c>
      <c r="H841" s="2056"/>
      <c r="I841" s="2057">
        <v>0.019</v>
      </c>
      <c r="J841" s="2057">
        <v>0.019</v>
      </c>
      <c r="K841" s="2117" t="s">
        <v>1315</v>
      </c>
    </row>
    <row r="842" ht="96" spans="2:11">
      <c r="B842" s="2051">
        <v>45826</v>
      </c>
      <c r="C842" s="2068" t="s">
        <v>320</v>
      </c>
      <c r="D842" s="2053">
        <v>0.75</v>
      </c>
      <c r="E842" s="2054" t="s">
        <v>14</v>
      </c>
      <c r="F842" s="2055">
        <v>3</v>
      </c>
      <c r="G842" s="2054" t="s">
        <v>803</v>
      </c>
      <c r="H842" s="2056"/>
      <c r="I842" s="2057"/>
      <c r="J842" s="2057" t="s">
        <v>1316</v>
      </c>
      <c r="K842" s="2117" t="s">
        <v>829</v>
      </c>
    </row>
    <row r="843" ht="150" spans="2:11">
      <c r="B843" s="2051">
        <v>45826</v>
      </c>
      <c r="C843" s="2068" t="s">
        <v>320</v>
      </c>
      <c r="D843" s="2053">
        <v>0.833333333333333</v>
      </c>
      <c r="E843" s="2054" t="s">
        <v>14</v>
      </c>
      <c r="F843" s="2055">
        <v>3</v>
      </c>
      <c r="G843" s="2054" t="s">
        <v>872</v>
      </c>
      <c r="H843" s="2056"/>
      <c r="I843" s="2057"/>
      <c r="J843" s="2118" t="s">
        <v>1317</v>
      </c>
      <c r="K843" s="2117" t="s">
        <v>983</v>
      </c>
    </row>
    <row r="844" ht="68" spans="2:11">
      <c r="B844" s="2051">
        <v>45826</v>
      </c>
      <c r="C844" s="2068" t="s">
        <v>320</v>
      </c>
      <c r="D844" s="2053">
        <v>0.979166666666667</v>
      </c>
      <c r="E844" s="2054" t="s">
        <v>14</v>
      </c>
      <c r="F844" s="2055">
        <v>3</v>
      </c>
      <c r="G844" s="2054" t="s">
        <v>1318</v>
      </c>
      <c r="H844" s="2056"/>
      <c r="I844" s="2057"/>
      <c r="J844" s="2057"/>
      <c r="K844" s="2117" t="s">
        <v>1319</v>
      </c>
    </row>
    <row r="845" ht="109" spans="2:11">
      <c r="B845" s="2051">
        <v>45826</v>
      </c>
      <c r="C845" s="2068" t="s">
        <v>320</v>
      </c>
      <c r="D845" s="2053">
        <v>0.979166666666667</v>
      </c>
      <c r="E845" s="2054" t="s">
        <v>14</v>
      </c>
      <c r="F845" s="2055">
        <v>3</v>
      </c>
      <c r="G845" s="2054" t="s">
        <v>877</v>
      </c>
      <c r="H845" s="2056"/>
      <c r="I845" s="2057">
        <v>0.0437</v>
      </c>
      <c r="J845" s="2057">
        <v>0.0438</v>
      </c>
      <c r="K845" s="2117" t="s">
        <v>1320</v>
      </c>
    </row>
    <row r="846" ht="123" spans="2:11">
      <c r="B846" s="2051">
        <v>45826</v>
      </c>
      <c r="C846" s="2068" t="s">
        <v>320</v>
      </c>
      <c r="D846" s="2053">
        <v>0.979166666666667</v>
      </c>
      <c r="E846" s="2054" t="s">
        <v>14</v>
      </c>
      <c r="F846" s="2055" t="s">
        <v>1321</v>
      </c>
      <c r="G846" s="2054" t="s">
        <v>877</v>
      </c>
      <c r="H846" s="2056"/>
      <c r="I846" s="2057"/>
      <c r="J846" s="2057">
        <v>0.045</v>
      </c>
      <c r="K846" s="2117" t="s">
        <v>1322</v>
      </c>
    </row>
    <row r="847" spans="2:11">
      <c r="B847" s="2051">
        <v>45827</v>
      </c>
      <c r="C847" s="2068" t="s">
        <v>736</v>
      </c>
      <c r="D847" s="2053" t="s">
        <v>818</v>
      </c>
      <c r="E847" s="2054" t="s">
        <v>1323</v>
      </c>
      <c r="F847" s="2055">
        <v>3</v>
      </c>
      <c r="G847" s="2054" t="s">
        <v>1324</v>
      </c>
      <c r="H847" s="2056"/>
      <c r="I847" s="2057"/>
      <c r="J847" s="2057"/>
      <c r="K847" s="2117" t="s">
        <v>993</v>
      </c>
    </row>
    <row r="848" spans="2:11">
      <c r="B848" s="2051">
        <v>45827</v>
      </c>
      <c r="C848" s="2068" t="s">
        <v>736</v>
      </c>
      <c r="D848" s="2053" t="s">
        <v>818</v>
      </c>
      <c r="E848" s="2054" t="s">
        <v>14</v>
      </c>
      <c r="F848" s="2055">
        <v>3</v>
      </c>
      <c r="G848" s="2054" t="s">
        <v>1325</v>
      </c>
      <c r="H848" s="2056"/>
      <c r="I848" s="2057"/>
      <c r="J848" s="2057"/>
      <c r="K848" s="2117" t="s">
        <v>993</v>
      </c>
    </row>
    <row r="849" ht="96" spans="2:11">
      <c r="B849" s="2051">
        <v>45827</v>
      </c>
      <c r="C849" s="2068" t="s">
        <v>736</v>
      </c>
      <c r="D849" s="2053">
        <v>0</v>
      </c>
      <c r="E849" s="2054" t="s">
        <v>14</v>
      </c>
      <c r="F849" s="2055">
        <v>3</v>
      </c>
      <c r="G849" s="2054" t="s">
        <v>878</v>
      </c>
      <c r="H849" s="2056"/>
      <c r="I849" s="2057"/>
      <c r="J849" s="2057"/>
      <c r="K849" s="2117" t="s">
        <v>1326</v>
      </c>
    </row>
    <row r="850" ht="96" spans="2:11">
      <c r="B850" s="2051">
        <v>45827</v>
      </c>
      <c r="C850" s="2068" t="s">
        <v>736</v>
      </c>
      <c r="D850" s="2053">
        <v>0.541666666666667</v>
      </c>
      <c r="E850" s="2054" t="s">
        <v>254</v>
      </c>
      <c r="F850" s="2055">
        <v>3</v>
      </c>
      <c r="G850" s="2054" t="s">
        <v>1327</v>
      </c>
      <c r="H850" s="2056"/>
      <c r="I850" s="2057"/>
      <c r="J850" s="2057">
        <v>0.0025</v>
      </c>
      <c r="K850" s="2117" t="s">
        <v>1326</v>
      </c>
    </row>
    <row r="851" ht="109" spans="2:11">
      <c r="B851" s="2051">
        <v>45827</v>
      </c>
      <c r="C851" s="2068" t="s">
        <v>736</v>
      </c>
      <c r="D851" s="2053">
        <v>0.6875</v>
      </c>
      <c r="E851" s="2054" t="s">
        <v>44</v>
      </c>
      <c r="F851" s="2055">
        <v>3</v>
      </c>
      <c r="G851" s="2054" t="s">
        <v>1328</v>
      </c>
      <c r="H851" s="2056"/>
      <c r="I851" s="2057">
        <v>0.0425</v>
      </c>
      <c r="J851" s="2057">
        <v>0.0425</v>
      </c>
      <c r="K851" s="2117" t="s">
        <v>1329</v>
      </c>
    </row>
    <row r="852" ht="96" spans="2:11">
      <c r="B852" s="2051">
        <v>45827</v>
      </c>
      <c r="C852" s="2068" t="s">
        <v>736</v>
      </c>
      <c r="D852" s="2053">
        <v>0.75</v>
      </c>
      <c r="E852" s="2054" t="s">
        <v>14</v>
      </c>
      <c r="F852" s="2055">
        <v>3</v>
      </c>
      <c r="G852" s="2054" t="s">
        <v>803</v>
      </c>
      <c r="H852" s="2056"/>
      <c r="I852" s="2057"/>
      <c r="J852" s="2057" t="s">
        <v>1316</v>
      </c>
      <c r="K852" s="2117" t="s">
        <v>829</v>
      </c>
    </row>
    <row r="853" ht="96" spans="2:11">
      <c r="B853" s="2051">
        <v>45828</v>
      </c>
      <c r="C853" s="2068" t="s">
        <v>339</v>
      </c>
      <c r="D853" s="2053" t="s">
        <v>818</v>
      </c>
      <c r="E853" s="2054" t="s">
        <v>40</v>
      </c>
      <c r="F853" s="2055">
        <v>3</v>
      </c>
      <c r="G853" s="2054" t="s">
        <v>1330</v>
      </c>
      <c r="H853" s="2056"/>
      <c r="I853" s="2057"/>
      <c r="J853" s="2057"/>
      <c r="K853" s="2117" t="s">
        <v>829</v>
      </c>
    </row>
    <row r="854" ht="109" spans="2:11">
      <c r="B854" s="2051">
        <v>45828</v>
      </c>
      <c r="C854" s="2068" t="s">
        <v>339</v>
      </c>
      <c r="D854" s="2053">
        <v>0.75</v>
      </c>
      <c r="E854" s="2054" t="s">
        <v>14</v>
      </c>
      <c r="F854" s="2055">
        <v>3</v>
      </c>
      <c r="G854" s="2054" t="s">
        <v>1331</v>
      </c>
      <c r="H854" s="2056"/>
      <c r="I854" s="2057"/>
      <c r="J854" s="2060">
        <v>-4</v>
      </c>
      <c r="K854" s="2117" t="s">
        <v>1332</v>
      </c>
    </row>
    <row r="855" spans="2:11">
      <c r="B855" s="2051">
        <v>45868</v>
      </c>
      <c r="C855" s="2068" t="s">
        <v>320</v>
      </c>
      <c r="D855" s="2053">
        <v>0.979166666666667</v>
      </c>
      <c r="E855" s="2054" t="s">
        <v>14</v>
      </c>
      <c r="F855" s="2055">
        <v>3</v>
      </c>
      <c r="G855" s="2054" t="s">
        <v>113</v>
      </c>
      <c r="H855" s="2056"/>
      <c r="I855" s="2057">
        <v>0.0432</v>
      </c>
      <c r="J855" s="2057">
        <v>0.0436</v>
      </c>
      <c r="K855" s="2117" t="s">
        <v>993</v>
      </c>
    </row>
    <row r="856" spans="2:11">
      <c r="B856" s="2072" t="s">
        <v>1333</v>
      </c>
      <c r="C856" s="2072"/>
      <c r="D856" s="2072"/>
      <c r="E856" s="2072"/>
      <c r="F856" s="2072"/>
      <c r="G856" s="2072"/>
      <c r="H856" s="2072"/>
      <c r="I856" s="2074"/>
      <c r="J856" s="2074"/>
      <c r="K856" s="2075"/>
    </row>
    <row r="857" ht="136" spans="1:11">
      <c r="A857" s="1957" t="s">
        <v>0</v>
      </c>
      <c r="B857" s="2051">
        <v>45831</v>
      </c>
      <c r="C857" s="2068" t="s">
        <v>372</v>
      </c>
      <c r="D857" s="2053" t="s">
        <v>1334</v>
      </c>
      <c r="E857" s="2054" t="s">
        <v>14</v>
      </c>
      <c r="F857" s="2055">
        <v>3</v>
      </c>
      <c r="G857" s="2054" t="s">
        <v>1335</v>
      </c>
      <c r="H857" s="2073">
        <v>52</v>
      </c>
      <c r="I857" s="2073">
        <v>51.1</v>
      </c>
      <c r="J857" s="2073">
        <v>52</v>
      </c>
      <c r="K857" s="2117" t="s">
        <v>1336</v>
      </c>
    </row>
    <row r="858" ht="136" spans="2:11">
      <c r="B858" s="2051">
        <f>B857</f>
        <v>45831</v>
      </c>
      <c r="C858" s="2068" t="s">
        <v>372</v>
      </c>
      <c r="D858" s="2053" t="s">
        <v>1337</v>
      </c>
      <c r="E858" s="2054" t="s">
        <v>14</v>
      </c>
      <c r="F858" s="2055">
        <v>3</v>
      </c>
      <c r="G858" s="2054" t="s">
        <v>1338</v>
      </c>
      <c r="H858" s="2073">
        <v>53.1</v>
      </c>
      <c r="I858" s="2060">
        <v>52.9</v>
      </c>
      <c r="J858" s="2060">
        <v>53.7</v>
      </c>
      <c r="K858" s="2117" t="s">
        <v>1339</v>
      </c>
    </row>
    <row r="859" ht="136" spans="2:11">
      <c r="B859" s="2051">
        <f>B858</f>
        <v>45831</v>
      </c>
      <c r="C859" s="2068" t="s">
        <v>372</v>
      </c>
      <c r="D859" s="2053" t="s">
        <v>1337</v>
      </c>
      <c r="E859" s="2054" t="s">
        <v>14</v>
      </c>
      <c r="F859" s="2055">
        <v>3</v>
      </c>
      <c r="G859" s="2054" t="s">
        <v>1340</v>
      </c>
      <c r="H859" s="2073" t="s">
        <v>1341</v>
      </c>
      <c r="I859" s="2073" t="s">
        <v>338</v>
      </c>
      <c r="J859" s="2073" t="s">
        <v>64</v>
      </c>
      <c r="K859" s="2117" t="s">
        <v>1342</v>
      </c>
    </row>
    <row r="860" ht="150" spans="2:11">
      <c r="B860" s="2051">
        <f>B859+1</f>
        <v>45832</v>
      </c>
      <c r="C860" s="2068" t="s">
        <v>1343</v>
      </c>
      <c r="D860" s="2053" t="s">
        <v>1344</v>
      </c>
      <c r="E860" s="2054" t="s">
        <v>14</v>
      </c>
      <c r="F860" s="2055">
        <v>3</v>
      </c>
      <c r="G860" s="2054" t="s">
        <v>1345</v>
      </c>
      <c r="H860" s="2073">
        <v>93</v>
      </c>
      <c r="I860" s="2073">
        <v>99.4</v>
      </c>
      <c r="J860" s="2073">
        <v>98.4</v>
      </c>
      <c r="K860" s="2117" t="s">
        <v>1346</v>
      </c>
    </row>
    <row r="861" ht="109" spans="2:11">
      <c r="B861" s="2051">
        <f>B860</f>
        <v>45832</v>
      </c>
      <c r="C861" s="2068" t="s">
        <v>1343</v>
      </c>
      <c r="D861" s="2053" t="s">
        <v>1337</v>
      </c>
      <c r="E861" s="2054" t="s">
        <v>14</v>
      </c>
      <c r="F861" s="2055">
        <v>3</v>
      </c>
      <c r="G861" s="2054" t="s">
        <v>1347</v>
      </c>
      <c r="H861" s="2073"/>
      <c r="I861" s="2060"/>
      <c r="J861" s="2060"/>
      <c r="K861" s="2117" t="s">
        <v>1348</v>
      </c>
    </row>
    <row r="862" ht="109" spans="2:11">
      <c r="B862" s="2051">
        <f>B861+1</f>
        <v>45833</v>
      </c>
      <c r="C862" s="2068" t="s">
        <v>320</v>
      </c>
      <c r="D862" s="2053" t="s">
        <v>1337</v>
      </c>
      <c r="E862" s="2054" t="s">
        <v>14</v>
      </c>
      <c r="F862" s="2055">
        <v>3</v>
      </c>
      <c r="G862" s="2054" t="s">
        <v>1347</v>
      </c>
      <c r="H862" s="2073"/>
      <c r="I862" s="2060"/>
      <c r="J862" s="2060"/>
      <c r="K862" s="2117" t="s">
        <v>1348</v>
      </c>
    </row>
    <row r="863" ht="109" spans="2:11">
      <c r="B863" s="2051" t="s">
        <v>1349</v>
      </c>
      <c r="C863" s="2068" t="s">
        <v>320</v>
      </c>
      <c r="D863" s="2053" t="s">
        <v>1337</v>
      </c>
      <c r="E863" s="2054" t="s">
        <v>14</v>
      </c>
      <c r="F863" s="2055">
        <v>3</v>
      </c>
      <c r="G863" s="2054" t="s">
        <v>1350</v>
      </c>
      <c r="H863" s="2073" t="s">
        <v>1351</v>
      </c>
      <c r="I863" s="2073" t="s">
        <v>1352</v>
      </c>
      <c r="J863" s="2073" t="s">
        <v>1353</v>
      </c>
      <c r="K863" s="2117" t="s">
        <v>1354</v>
      </c>
    </row>
    <row r="864" ht="150" spans="2:11">
      <c r="B864" s="2051" t="s">
        <v>1349</v>
      </c>
      <c r="C864" s="2068" t="s">
        <v>320</v>
      </c>
      <c r="D864" s="2053" t="s">
        <v>1355</v>
      </c>
      <c r="E864" s="2054" t="s">
        <v>14</v>
      </c>
      <c r="F864" s="2055">
        <v>3</v>
      </c>
      <c r="G864" s="2054" t="s">
        <v>1356</v>
      </c>
      <c r="H864" s="2122" t="s">
        <v>1357</v>
      </c>
      <c r="I864" s="2122" t="s">
        <v>1358</v>
      </c>
      <c r="J864" s="2060"/>
      <c r="K864" s="2117" t="s">
        <v>983</v>
      </c>
    </row>
    <row r="865" ht="109" spans="2:11">
      <c r="B865" s="2051" t="s">
        <v>1359</v>
      </c>
      <c r="C865" s="2068" t="s">
        <v>329</v>
      </c>
      <c r="D865" s="2053" t="s">
        <v>1360</v>
      </c>
      <c r="E865" s="2054" t="s">
        <v>14</v>
      </c>
      <c r="F865" s="2055">
        <v>3</v>
      </c>
      <c r="G865" s="2054" t="s">
        <v>1361</v>
      </c>
      <c r="H865" s="2056">
        <v>0.164</v>
      </c>
      <c r="I865" s="2056">
        <v>0.086</v>
      </c>
      <c r="J865" s="2056">
        <v>-0.066</v>
      </c>
      <c r="K865" s="2117" t="s">
        <v>1362</v>
      </c>
    </row>
    <row r="866" ht="109" spans="2:11">
      <c r="B866" s="2051" t="s">
        <v>1359</v>
      </c>
      <c r="C866" s="2068" t="s">
        <v>329</v>
      </c>
      <c r="D866" s="2053" t="s">
        <v>1360</v>
      </c>
      <c r="E866" s="2054" t="s">
        <v>14</v>
      </c>
      <c r="F866" s="2055">
        <v>3</v>
      </c>
      <c r="G866" s="2054" t="s">
        <v>1363</v>
      </c>
      <c r="H866" s="2056">
        <v>-0.005</v>
      </c>
      <c r="I866" s="2056">
        <v>-0.002</v>
      </c>
      <c r="J866" s="2056">
        <v>0.024</v>
      </c>
      <c r="K866" s="2117" t="s">
        <v>1364</v>
      </c>
    </row>
    <row r="867" ht="96" spans="2:11">
      <c r="B867" s="2051" t="s">
        <v>1359</v>
      </c>
      <c r="C867" s="2068" t="s">
        <v>329</v>
      </c>
      <c r="D867" s="2053" t="s">
        <v>1360</v>
      </c>
      <c r="E867" s="2054" t="s">
        <v>14</v>
      </c>
      <c r="F867" s="2055">
        <v>3</v>
      </c>
      <c r="G867" s="2054" t="s">
        <v>725</v>
      </c>
      <c r="H867" s="2073" t="s">
        <v>191</v>
      </c>
      <c r="I867" s="2073" t="s">
        <v>1365</v>
      </c>
      <c r="J867" s="2073" t="s">
        <v>1366</v>
      </c>
      <c r="K867" s="2117" t="s">
        <v>829</v>
      </c>
    </row>
    <row r="868" ht="68" spans="2:11">
      <c r="B868" s="2051">
        <f>B867+1</f>
        <v>45835</v>
      </c>
      <c r="C868" s="2068" t="s">
        <v>339</v>
      </c>
      <c r="D868" s="2053" t="s">
        <v>1360</v>
      </c>
      <c r="E868" s="2054" t="s">
        <v>14</v>
      </c>
      <c r="F868" s="2055">
        <v>3</v>
      </c>
      <c r="G868" s="2054" t="s">
        <v>1367</v>
      </c>
      <c r="H868" s="2056">
        <v>0.027</v>
      </c>
      <c r="I868" s="2056">
        <v>0.026</v>
      </c>
      <c r="J868" s="2056">
        <v>0.026</v>
      </c>
      <c r="K868" s="2117" t="s">
        <v>992</v>
      </c>
    </row>
    <row r="869" ht="109" spans="2:11">
      <c r="B869" s="2051" t="s">
        <v>1368</v>
      </c>
      <c r="C869" s="2068" t="s">
        <v>339</v>
      </c>
      <c r="D869" s="2053" t="s">
        <v>1360</v>
      </c>
      <c r="E869" s="2054" t="s">
        <v>14</v>
      </c>
      <c r="F869" s="2055">
        <v>3</v>
      </c>
      <c r="G869" s="2054" t="s">
        <v>1369</v>
      </c>
      <c r="H869" s="2056">
        <v>0.002</v>
      </c>
      <c r="I869" s="2056">
        <v>0.001</v>
      </c>
      <c r="J869" s="2056">
        <v>0.001</v>
      </c>
      <c r="K869" s="2117" t="s">
        <v>990</v>
      </c>
    </row>
    <row r="870" spans="2:11">
      <c r="B870" s="2051">
        <v>45868</v>
      </c>
      <c r="C870" s="2068" t="s">
        <v>320</v>
      </c>
      <c r="D870" s="2053">
        <v>0.979166666666667</v>
      </c>
      <c r="E870" s="2054" t="s">
        <v>14</v>
      </c>
      <c r="F870" s="2055">
        <v>3</v>
      </c>
      <c r="G870" s="2054" t="s">
        <v>113</v>
      </c>
      <c r="H870" s="2056"/>
      <c r="I870" s="2057">
        <v>0.0432</v>
      </c>
      <c r="J870" s="2057">
        <v>0.0436</v>
      </c>
      <c r="K870" s="2117" t="s">
        <v>993</v>
      </c>
    </row>
    <row r="871" spans="2:2">
      <c r="B871" s="2072" t="s">
        <v>1370</v>
      </c>
    </row>
    <row r="872" ht="136" spans="2:11">
      <c r="B872" s="2051">
        <v>45838</v>
      </c>
      <c r="C872" s="2068" t="s">
        <v>372</v>
      </c>
      <c r="D872" s="2053">
        <v>0.291666666666667</v>
      </c>
      <c r="E872" s="2054" t="s">
        <v>53</v>
      </c>
      <c r="F872" s="2055">
        <v>3</v>
      </c>
      <c r="G872" s="2054" t="s">
        <v>1371</v>
      </c>
      <c r="H872" s="2056"/>
      <c r="I872" s="2057"/>
      <c r="J872" s="2060">
        <v>49.5</v>
      </c>
      <c r="K872" s="2117" t="s">
        <v>847</v>
      </c>
    </row>
    <row r="873" ht="109" spans="2:11">
      <c r="B873" s="2051">
        <v>45838</v>
      </c>
      <c r="C873" s="2068" t="s">
        <v>372</v>
      </c>
      <c r="D873" s="2053">
        <v>0.479166666666667</v>
      </c>
      <c r="E873" s="2054" t="s">
        <v>44</v>
      </c>
      <c r="F873" s="2055">
        <v>3</v>
      </c>
      <c r="G873" s="2054" t="s">
        <v>1372</v>
      </c>
      <c r="H873" s="2056"/>
      <c r="I873" s="2057">
        <v>0.007</v>
      </c>
      <c r="J873" s="2057">
        <v>0.007</v>
      </c>
      <c r="K873" s="2117" t="s">
        <v>987</v>
      </c>
    </row>
    <row r="874" ht="123" spans="2:11">
      <c r="B874" s="2051">
        <v>45838</v>
      </c>
      <c r="C874" s="2068" t="s">
        <v>372</v>
      </c>
      <c r="D874" s="2053">
        <v>0.479166666666667</v>
      </c>
      <c r="E874" s="2054" t="s">
        <v>44</v>
      </c>
      <c r="F874" s="2055">
        <v>3</v>
      </c>
      <c r="G874" s="2054" t="s">
        <v>1373</v>
      </c>
      <c r="H874" s="2056"/>
      <c r="I874" s="2057">
        <v>0.013</v>
      </c>
      <c r="J874" s="2057">
        <v>0.013</v>
      </c>
      <c r="K874" s="2117" t="s">
        <v>1374</v>
      </c>
    </row>
    <row r="875" ht="73" customHeight="1" spans="2:11">
      <c r="B875" s="2051">
        <v>45838</v>
      </c>
      <c r="C875" s="2068" t="s">
        <v>372</v>
      </c>
      <c r="D875" s="2053">
        <v>0.729166666666667</v>
      </c>
      <c r="E875" s="2054" t="s">
        <v>12</v>
      </c>
      <c r="F875" s="2055">
        <v>3</v>
      </c>
      <c r="G875" s="2054" t="s">
        <v>1375</v>
      </c>
      <c r="H875" s="2056"/>
      <c r="I875" s="2057"/>
      <c r="J875" s="2057">
        <v>0.001</v>
      </c>
      <c r="K875" s="2117" t="s">
        <v>1376</v>
      </c>
    </row>
    <row r="876" ht="48" customHeight="1" spans="2:11">
      <c r="B876" s="2051">
        <v>45838</v>
      </c>
      <c r="C876" s="2068" t="s">
        <v>372</v>
      </c>
      <c r="D876" s="2053">
        <v>0.802083333333333</v>
      </c>
      <c r="E876" s="2054" t="s">
        <v>14</v>
      </c>
      <c r="F876" s="2055">
        <v>3</v>
      </c>
      <c r="G876" s="2054" t="s">
        <v>1377</v>
      </c>
      <c r="H876" s="2056"/>
      <c r="I876" s="2057"/>
      <c r="J876" s="2060">
        <v>40.5</v>
      </c>
      <c r="K876" s="2117" t="s">
        <v>1378</v>
      </c>
    </row>
    <row r="877" ht="68" spans="2:11">
      <c r="B877" s="2051">
        <v>45839</v>
      </c>
      <c r="C877" s="2068" t="s">
        <v>1343</v>
      </c>
      <c r="D877" s="2053" t="s">
        <v>818</v>
      </c>
      <c r="E877" s="2054" t="s">
        <v>76</v>
      </c>
      <c r="F877" s="2055">
        <v>3</v>
      </c>
      <c r="G877" s="2054" t="s">
        <v>1379</v>
      </c>
      <c r="H877" s="2056"/>
      <c r="I877" s="2057"/>
      <c r="J877" s="2060"/>
      <c r="K877" s="2117" t="s">
        <v>1380</v>
      </c>
    </row>
    <row r="878" ht="68" spans="2:11">
      <c r="B878" s="2051">
        <v>45839</v>
      </c>
      <c r="C878" s="2068" t="s">
        <v>1343</v>
      </c>
      <c r="D878" s="2053" t="s">
        <v>818</v>
      </c>
      <c r="E878" s="2054" t="s">
        <v>864</v>
      </c>
      <c r="F878" s="2055">
        <v>3</v>
      </c>
      <c r="G878" s="2055" t="s">
        <v>1381</v>
      </c>
      <c r="H878" s="2056"/>
      <c r="I878" s="2057"/>
      <c r="J878" s="2060"/>
      <c r="K878" s="2117" t="s">
        <v>1380</v>
      </c>
    </row>
    <row r="879" ht="109" spans="2:11">
      <c r="B879" s="2051">
        <v>45839</v>
      </c>
      <c r="C879" s="2068" t="s">
        <v>1343</v>
      </c>
      <c r="D879" s="2053">
        <v>0.604166666666667</v>
      </c>
      <c r="E879" s="2054" t="s">
        <v>12</v>
      </c>
      <c r="F879" s="2055">
        <v>3</v>
      </c>
      <c r="G879" s="2055" t="s">
        <v>1382</v>
      </c>
      <c r="H879" s="2056"/>
      <c r="I879" s="2057"/>
      <c r="J879" s="2057">
        <v>0.019</v>
      </c>
      <c r="K879" s="2117" t="s">
        <v>1383</v>
      </c>
    </row>
    <row r="880" ht="82" spans="2:11">
      <c r="B880" s="2051">
        <v>45839</v>
      </c>
      <c r="C880" s="2068" t="s">
        <v>1343</v>
      </c>
      <c r="D880" s="2053">
        <v>0.791666666666667</v>
      </c>
      <c r="E880" s="2054" t="s">
        <v>14</v>
      </c>
      <c r="F880" s="2055">
        <v>3</v>
      </c>
      <c r="G880" s="2055" t="s">
        <v>1035</v>
      </c>
      <c r="H880" s="2056"/>
      <c r="I880" s="2057"/>
      <c r="J880" s="2060"/>
      <c r="K880" s="2117" t="s">
        <v>1204</v>
      </c>
    </row>
    <row r="881" ht="136" spans="2:11">
      <c r="B881" s="2051">
        <v>45839</v>
      </c>
      <c r="C881" s="2068" t="s">
        <v>1343</v>
      </c>
      <c r="D881" s="2053">
        <v>0.802083333333333</v>
      </c>
      <c r="E881" s="2054" t="s">
        <v>14</v>
      </c>
      <c r="F881" s="2055">
        <v>3</v>
      </c>
      <c r="G881" s="2055" t="s">
        <v>1335</v>
      </c>
      <c r="H881" s="2056"/>
      <c r="I881" s="2057"/>
      <c r="J881" s="2060">
        <v>52</v>
      </c>
      <c r="K881" s="2117" t="s">
        <v>1215</v>
      </c>
    </row>
    <row r="882" ht="191" spans="2:11">
      <c r="B882" s="2051">
        <v>45839</v>
      </c>
      <c r="C882" s="2068" t="s">
        <v>1343</v>
      </c>
      <c r="D882" s="2053">
        <v>0.8125</v>
      </c>
      <c r="E882" s="2054" t="s">
        <v>14</v>
      </c>
      <c r="F882" s="2055">
        <v>3</v>
      </c>
      <c r="G882" s="2055" t="s">
        <v>1384</v>
      </c>
      <c r="H882" s="2056"/>
      <c r="I882" s="2057"/>
      <c r="J882" s="2060">
        <v>48.5</v>
      </c>
      <c r="K882" s="2117" t="s">
        <v>1385</v>
      </c>
    </row>
    <row r="883" ht="368" spans="2:11">
      <c r="B883" s="2051">
        <v>45839</v>
      </c>
      <c r="C883" s="2068" t="s">
        <v>1343</v>
      </c>
      <c r="D883" s="2053">
        <v>0.8125</v>
      </c>
      <c r="E883" s="2054" t="s">
        <v>14</v>
      </c>
      <c r="F883" s="2055">
        <v>3</v>
      </c>
      <c r="G883" s="2055" t="s">
        <v>1386</v>
      </c>
      <c r="H883" s="2056"/>
      <c r="I883" s="2057"/>
      <c r="J883" s="2060">
        <v>69.4</v>
      </c>
      <c r="K883" s="2117" t="s">
        <v>1257</v>
      </c>
    </row>
    <row r="884" ht="177" spans="2:11">
      <c r="B884" s="2051">
        <v>45839</v>
      </c>
      <c r="C884" s="2068" t="s">
        <v>1343</v>
      </c>
      <c r="D884" s="2053">
        <v>0.8125</v>
      </c>
      <c r="E884" s="2054" t="s">
        <v>14</v>
      </c>
      <c r="F884" s="2055">
        <v>3</v>
      </c>
      <c r="G884" s="2055" t="s">
        <v>1387</v>
      </c>
      <c r="H884" s="2056"/>
      <c r="I884" s="2057"/>
      <c r="J884" s="2060" t="s">
        <v>1388</v>
      </c>
      <c r="K884" s="2117" t="s">
        <v>1389</v>
      </c>
    </row>
    <row r="885" ht="136" spans="2:11">
      <c r="B885" s="2051">
        <v>45840</v>
      </c>
      <c r="C885" s="2068" t="s">
        <v>320</v>
      </c>
      <c r="D885" s="2053">
        <v>0.739583333333333</v>
      </c>
      <c r="E885" s="2054" t="s">
        <v>14</v>
      </c>
      <c r="F885" s="2055">
        <v>3</v>
      </c>
      <c r="G885" s="2055" t="s">
        <v>1390</v>
      </c>
      <c r="H885" s="2056"/>
      <c r="I885" s="2057"/>
      <c r="J885" s="2060" t="s">
        <v>1391</v>
      </c>
      <c r="K885" s="2117" t="s">
        <v>1130</v>
      </c>
    </row>
    <row r="886" ht="177" spans="2:11">
      <c r="B886" s="2051">
        <v>45840</v>
      </c>
      <c r="C886" s="2068" t="s">
        <v>320</v>
      </c>
      <c r="D886" s="2053">
        <v>0.833333333333333</v>
      </c>
      <c r="E886" s="2054" t="s">
        <v>14</v>
      </c>
      <c r="F886" s="2055">
        <v>3</v>
      </c>
      <c r="G886" s="2055" t="s">
        <v>872</v>
      </c>
      <c r="H886" s="2056"/>
      <c r="I886" s="2057"/>
      <c r="J886" s="2123" t="s">
        <v>1357</v>
      </c>
      <c r="K886" s="2117" t="s">
        <v>1392</v>
      </c>
    </row>
    <row r="887" ht="73" customHeight="1" spans="2:11">
      <c r="B887" s="2051">
        <v>45841</v>
      </c>
      <c r="C887" s="2068" t="s">
        <v>736</v>
      </c>
      <c r="D887" s="2053" t="s">
        <v>818</v>
      </c>
      <c r="E887" s="2054" t="s">
        <v>14</v>
      </c>
      <c r="F887" s="2055">
        <v>3</v>
      </c>
      <c r="G887" s="2055" t="s">
        <v>1393</v>
      </c>
      <c r="H887" s="2056"/>
      <c r="I887" s="2057"/>
      <c r="J887" s="2060"/>
      <c r="K887" s="2117" t="s">
        <v>1380</v>
      </c>
    </row>
    <row r="888" ht="48" customHeight="1" spans="2:11">
      <c r="B888" s="2051">
        <v>45841</v>
      </c>
      <c r="C888" s="2068" t="s">
        <v>736</v>
      </c>
      <c r="D888" s="2053">
        <v>0.75</v>
      </c>
      <c r="E888" s="2054" t="s">
        <v>14</v>
      </c>
      <c r="F888" s="2055">
        <v>3</v>
      </c>
      <c r="G888" s="2055" t="s">
        <v>1282</v>
      </c>
      <c r="H888" s="2056"/>
      <c r="I888" s="2057">
        <v>0.003</v>
      </c>
      <c r="J888" s="2057">
        <v>0.004</v>
      </c>
      <c r="K888" s="2117" t="s">
        <v>1394</v>
      </c>
    </row>
    <row r="889" ht="123" spans="2:11">
      <c r="B889" s="2051">
        <v>45841</v>
      </c>
      <c r="C889" s="2068" t="s">
        <v>736</v>
      </c>
      <c r="D889" s="2053">
        <v>0.75</v>
      </c>
      <c r="E889" s="2054" t="s">
        <v>14</v>
      </c>
      <c r="F889" s="2055">
        <v>3</v>
      </c>
      <c r="G889" s="2055" t="s">
        <v>803</v>
      </c>
      <c r="H889" s="2056"/>
      <c r="I889" s="2057" t="s">
        <v>1395</v>
      </c>
      <c r="J889" s="2057" t="s">
        <v>191</v>
      </c>
      <c r="K889" s="2117" t="s">
        <v>1396</v>
      </c>
    </row>
    <row r="890" ht="136" spans="2:11">
      <c r="B890" s="2051">
        <v>45841</v>
      </c>
      <c r="C890" s="2068" t="s">
        <v>736</v>
      </c>
      <c r="D890" s="2053">
        <v>0.75</v>
      </c>
      <c r="E890" s="2054" t="s">
        <v>14</v>
      </c>
      <c r="F890" s="2055">
        <v>3</v>
      </c>
      <c r="G890" s="2055" t="s">
        <v>1283</v>
      </c>
      <c r="H890" s="2056"/>
      <c r="I890" s="2057" t="s">
        <v>1397</v>
      </c>
      <c r="J890" s="2057" t="s">
        <v>1398</v>
      </c>
      <c r="K890" s="2117" t="s">
        <v>1399</v>
      </c>
    </row>
    <row r="891" ht="123" spans="2:11">
      <c r="B891" s="2051">
        <v>45841</v>
      </c>
      <c r="C891" s="2068" t="s">
        <v>736</v>
      </c>
      <c r="D891" s="2053">
        <v>0.75</v>
      </c>
      <c r="E891" s="2054" t="s">
        <v>14</v>
      </c>
      <c r="F891" s="2055">
        <v>3</v>
      </c>
      <c r="G891" s="2055" t="s">
        <v>1400</v>
      </c>
      <c r="H891" s="2056"/>
      <c r="I891" s="2057">
        <v>0.043</v>
      </c>
      <c r="J891" s="2057">
        <v>0.042</v>
      </c>
      <c r="K891" s="2117" t="s">
        <v>1401</v>
      </c>
    </row>
    <row r="892" ht="109" spans="2:11">
      <c r="B892" s="2051">
        <v>45841</v>
      </c>
      <c r="C892" s="2068" t="s">
        <v>736</v>
      </c>
      <c r="D892" s="2053">
        <v>0.802083333333333</v>
      </c>
      <c r="E892" s="2054" t="s">
        <v>14</v>
      </c>
      <c r="F892" s="2055">
        <v>3</v>
      </c>
      <c r="G892" s="2054" t="s">
        <v>1338</v>
      </c>
      <c r="H892" s="2056"/>
      <c r="I892" s="2060">
        <v>53.1</v>
      </c>
      <c r="J892" s="2060">
        <v>53.1</v>
      </c>
      <c r="K892" s="2117" t="s">
        <v>1402</v>
      </c>
    </row>
    <row r="893" ht="218" spans="2:11">
      <c r="B893" s="2051">
        <v>45841</v>
      </c>
      <c r="C893" s="2068" t="s">
        <v>736</v>
      </c>
      <c r="D893" s="2053">
        <v>0.8125</v>
      </c>
      <c r="E893" s="2054" t="s">
        <v>14</v>
      </c>
      <c r="F893" s="2055">
        <v>3</v>
      </c>
      <c r="G893" s="2054" t="s">
        <v>1403</v>
      </c>
      <c r="H893" s="2056"/>
      <c r="I893" s="2060">
        <v>50.8</v>
      </c>
      <c r="J893" s="2060">
        <v>49.9</v>
      </c>
      <c r="K893" s="2117" t="s">
        <v>1404</v>
      </c>
    </row>
    <row r="894" ht="191" spans="2:11">
      <c r="B894" s="2051">
        <v>45841</v>
      </c>
      <c r="C894" s="2068" t="s">
        <v>736</v>
      </c>
      <c r="D894" s="2053">
        <v>0.8125</v>
      </c>
      <c r="E894" s="2054" t="s">
        <v>14</v>
      </c>
      <c r="F894" s="2055">
        <v>3</v>
      </c>
      <c r="G894" s="2054" t="s">
        <v>1405</v>
      </c>
      <c r="H894" s="2056"/>
      <c r="I894" s="2060"/>
      <c r="J894" s="2060">
        <v>68.7</v>
      </c>
      <c r="K894" s="2117" t="s">
        <v>1406</v>
      </c>
    </row>
    <row r="895" ht="68" spans="2:11">
      <c r="B895" s="2051">
        <v>45842</v>
      </c>
      <c r="C895" s="2068" t="s">
        <v>339</v>
      </c>
      <c r="D895" s="2053" t="s">
        <v>818</v>
      </c>
      <c r="E895" s="2054" t="s">
        <v>14</v>
      </c>
      <c r="F895" s="2055">
        <v>3</v>
      </c>
      <c r="G895" s="2054" t="s">
        <v>1407</v>
      </c>
      <c r="H895" s="2056"/>
      <c r="I895" s="2057"/>
      <c r="J895" s="2060"/>
      <c r="K895" s="2117" t="s">
        <v>1380</v>
      </c>
    </row>
    <row r="896" spans="2:11">
      <c r="B896" s="2051">
        <v>45868</v>
      </c>
      <c r="C896" s="2068" t="s">
        <v>320</v>
      </c>
      <c r="D896" s="2053">
        <v>0.979166666666667</v>
      </c>
      <c r="E896" s="2054" t="s">
        <v>14</v>
      </c>
      <c r="F896" s="2055">
        <v>3</v>
      </c>
      <c r="G896" s="2054" t="s">
        <v>113</v>
      </c>
      <c r="H896" s="2056"/>
      <c r="I896" s="2057">
        <v>0.0433</v>
      </c>
      <c r="J896" s="2057">
        <v>0.04375</v>
      </c>
      <c r="K896" s="2117" t="s">
        <v>993</v>
      </c>
    </row>
    <row r="897" spans="2:2">
      <c r="B897" s="2072" t="s">
        <v>1408</v>
      </c>
    </row>
    <row r="898" ht="96" spans="1:11">
      <c r="A898" s="1957" t="s">
        <v>0</v>
      </c>
      <c r="B898" s="2051">
        <v>45846</v>
      </c>
      <c r="C898" s="2068" t="s">
        <v>1343</v>
      </c>
      <c r="D898" s="2053">
        <v>0.416666666666667</v>
      </c>
      <c r="E898" s="2054" t="s">
        <v>345</v>
      </c>
      <c r="F898" s="2055">
        <v>3</v>
      </c>
      <c r="G898" s="2054" t="s">
        <v>1409</v>
      </c>
      <c r="H898" s="2056"/>
      <c r="I898" s="2057">
        <v>0.036</v>
      </c>
      <c r="J898" s="2057">
        <v>0.0385</v>
      </c>
      <c r="K898" s="2117" t="s">
        <v>1211</v>
      </c>
    </row>
    <row r="899" ht="73" customHeight="1" spans="2:11">
      <c r="B899" s="2051">
        <v>45847</v>
      </c>
      <c r="C899" s="2068" t="s">
        <v>320</v>
      </c>
      <c r="D899" s="2053">
        <v>0.3125</v>
      </c>
      <c r="E899" s="2054" t="s">
        <v>40</v>
      </c>
      <c r="F899" s="2055">
        <v>3</v>
      </c>
      <c r="G899" s="2054" t="s">
        <v>1038</v>
      </c>
      <c r="H899" s="2056"/>
      <c r="I899" s="2057">
        <v>0.0325</v>
      </c>
      <c r="J899" s="2057">
        <v>0.0325</v>
      </c>
      <c r="K899" s="2117" t="s">
        <v>1211</v>
      </c>
    </row>
    <row r="900" ht="48" customHeight="1" spans="2:11">
      <c r="B900" s="2051">
        <v>45847</v>
      </c>
      <c r="C900" s="2068" t="s">
        <v>320</v>
      </c>
      <c r="D900" s="2053">
        <v>0.833333333333333</v>
      </c>
      <c r="E900" s="2054" t="s">
        <v>14</v>
      </c>
      <c r="F900" s="2055">
        <v>3</v>
      </c>
      <c r="G900" s="2054" t="s">
        <v>872</v>
      </c>
      <c r="H900" s="2056"/>
      <c r="I900" s="2057"/>
      <c r="J900" s="2061" t="s">
        <v>1410</v>
      </c>
      <c r="K900" s="2117" t="s">
        <v>983</v>
      </c>
    </row>
    <row r="901" ht="164" spans="2:11">
      <c r="B901" s="2051">
        <v>45847</v>
      </c>
      <c r="C901" s="2068" t="s">
        <v>320</v>
      </c>
      <c r="D901" s="2053">
        <v>0.9375</v>
      </c>
      <c r="E901" s="2054" t="s">
        <v>14</v>
      </c>
      <c r="F901" s="2055">
        <v>3</v>
      </c>
      <c r="G901" s="2054" t="s">
        <v>1041</v>
      </c>
      <c r="H901" s="2056"/>
      <c r="I901" s="2057"/>
      <c r="J901" s="2061">
        <v>0.04421</v>
      </c>
      <c r="K901" s="2117" t="s">
        <v>1411</v>
      </c>
    </row>
    <row r="902" ht="68" spans="2:11">
      <c r="B902" s="2051">
        <v>45847</v>
      </c>
      <c r="C902" s="2068" t="s">
        <v>320</v>
      </c>
      <c r="D902" s="2053">
        <v>0.979166666666667</v>
      </c>
      <c r="E902" s="2054" t="s">
        <v>14</v>
      </c>
      <c r="F902" s="2055">
        <v>3</v>
      </c>
      <c r="G902" s="2054" t="s">
        <v>1043</v>
      </c>
      <c r="H902" s="2056"/>
      <c r="I902" s="2057"/>
      <c r="J902" s="2057"/>
      <c r="K902" s="2117" t="s">
        <v>1044</v>
      </c>
    </row>
    <row r="903" ht="96" spans="2:11">
      <c r="B903" s="2051">
        <v>45848</v>
      </c>
      <c r="C903" s="2068" t="s">
        <v>736</v>
      </c>
      <c r="D903" s="2053">
        <v>0.75</v>
      </c>
      <c r="E903" s="2054" t="s">
        <v>14</v>
      </c>
      <c r="F903" s="2055">
        <v>3</v>
      </c>
      <c r="G903" s="2054" t="s">
        <v>803</v>
      </c>
      <c r="H903" s="2056"/>
      <c r="I903" s="2057" t="s">
        <v>122</v>
      </c>
      <c r="J903" s="2057" t="s">
        <v>26</v>
      </c>
      <c r="K903" s="2117" t="s">
        <v>829</v>
      </c>
    </row>
    <row r="904" ht="150" spans="2:11">
      <c r="B904" s="2051">
        <v>45848</v>
      </c>
      <c r="C904" s="2068" t="s">
        <v>736</v>
      </c>
      <c r="D904" s="2053">
        <v>0.9375</v>
      </c>
      <c r="E904" s="2054" t="s">
        <v>14</v>
      </c>
      <c r="F904" s="2055">
        <v>3</v>
      </c>
      <c r="G904" s="2054" t="s">
        <v>1184</v>
      </c>
      <c r="H904" s="2056"/>
      <c r="I904" s="2057"/>
      <c r="J904" s="2061">
        <v>0.04844</v>
      </c>
      <c r="K904" s="2117" t="s">
        <v>1412</v>
      </c>
    </row>
    <row r="905" ht="82" spans="2:11">
      <c r="B905" s="2051">
        <v>45849</v>
      </c>
      <c r="C905" s="2068" t="s">
        <v>339</v>
      </c>
      <c r="D905" s="2053">
        <v>0.479166666666667</v>
      </c>
      <c r="E905" s="2054" t="s">
        <v>44</v>
      </c>
      <c r="F905" s="2055">
        <v>3</v>
      </c>
      <c r="G905" s="2054" t="s">
        <v>1413</v>
      </c>
      <c r="H905" s="2056"/>
      <c r="I905" s="2057"/>
      <c r="J905" s="2057">
        <v>-0.003</v>
      </c>
      <c r="K905" s="2117" t="s">
        <v>1057</v>
      </c>
    </row>
    <row r="906" ht="109" spans="2:11">
      <c r="B906" s="2051">
        <v>45849</v>
      </c>
      <c r="C906" s="2068" t="s">
        <v>339</v>
      </c>
      <c r="D906" s="2053">
        <v>0.479166666666667</v>
      </c>
      <c r="E906" s="2054" t="s">
        <v>12</v>
      </c>
      <c r="F906" s="2055">
        <v>3</v>
      </c>
      <c r="G906" s="2054" t="s">
        <v>1414</v>
      </c>
      <c r="H906" s="2056"/>
      <c r="I906" s="2057">
        <v>0</v>
      </c>
      <c r="J906" s="2057">
        <v>0</v>
      </c>
      <c r="K906" s="2117" t="s">
        <v>957</v>
      </c>
    </row>
    <row r="907" spans="2:11">
      <c r="B907" s="2051">
        <v>45868</v>
      </c>
      <c r="C907" s="2068" t="s">
        <v>320</v>
      </c>
      <c r="D907" s="2053">
        <v>0.979166666666667</v>
      </c>
      <c r="E907" s="2054" t="s">
        <v>14</v>
      </c>
      <c r="F907" s="2055">
        <v>3</v>
      </c>
      <c r="G907" s="2054" t="s">
        <v>113</v>
      </c>
      <c r="H907" s="2056"/>
      <c r="I907" s="2057">
        <v>0.0433</v>
      </c>
      <c r="J907" s="2057">
        <v>0.04375</v>
      </c>
      <c r="K907" s="2117" t="s">
        <v>993</v>
      </c>
    </row>
    <row r="908" spans="2:11">
      <c r="B908" s="2072" t="s">
        <v>1415</v>
      </c>
      <c r="C908" s="2072"/>
      <c r="D908" s="2072"/>
      <c r="E908" s="2072"/>
      <c r="F908" s="2072"/>
      <c r="G908" s="2072"/>
      <c r="H908" s="2072"/>
      <c r="I908" s="2074"/>
      <c r="J908" s="2074"/>
      <c r="K908" s="2075"/>
    </row>
    <row r="909" ht="123" spans="2:11">
      <c r="B909" s="2051">
        <v>45853</v>
      </c>
      <c r="C909" s="2068" t="s">
        <v>315</v>
      </c>
      <c r="D909" s="2053">
        <v>0.3125</v>
      </c>
      <c r="E909" s="2054" t="s">
        <v>53</v>
      </c>
      <c r="F909" s="2055">
        <v>3</v>
      </c>
      <c r="G909" s="2054" t="s">
        <v>1416</v>
      </c>
      <c r="H909" s="2056"/>
      <c r="I909" s="2057"/>
      <c r="J909" s="2057">
        <v>0.054</v>
      </c>
      <c r="K909" s="2117" t="s">
        <v>1417</v>
      </c>
    </row>
    <row r="910" ht="123" spans="2:11">
      <c r="B910" s="2051">
        <v>45853</v>
      </c>
      <c r="C910" s="2068" t="s">
        <v>315</v>
      </c>
      <c r="D910" s="2053">
        <v>0.75</v>
      </c>
      <c r="E910" s="2054" t="s">
        <v>14</v>
      </c>
      <c r="F910" s="2055">
        <v>3</v>
      </c>
      <c r="G910" s="2054" t="s">
        <v>1418</v>
      </c>
      <c r="H910" s="2056"/>
      <c r="I910" s="2057">
        <v>0.003</v>
      </c>
      <c r="J910" s="2057">
        <v>0.001</v>
      </c>
      <c r="K910" s="2117" t="s">
        <v>1419</v>
      </c>
    </row>
    <row r="911" ht="109" spans="2:11">
      <c r="B911" s="2051">
        <v>45853</v>
      </c>
      <c r="C911" s="2068" t="s">
        <v>315</v>
      </c>
      <c r="D911" s="2053">
        <v>0.75</v>
      </c>
      <c r="E911" s="2054" t="s">
        <v>14</v>
      </c>
      <c r="F911" s="2055">
        <v>3</v>
      </c>
      <c r="G911" s="2054" t="s">
        <v>1420</v>
      </c>
      <c r="H911" s="2056"/>
      <c r="I911" s="2057">
        <v>0.003</v>
      </c>
      <c r="J911" s="2057">
        <v>0.001</v>
      </c>
      <c r="K911" s="2117" t="s">
        <v>1421</v>
      </c>
    </row>
    <row r="912" ht="109" spans="2:11">
      <c r="B912" s="2051">
        <v>45853</v>
      </c>
      <c r="C912" s="2068" t="s">
        <v>315</v>
      </c>
      <c r="D912" s="2053">
        <v>0.75</v>
      </c>
      <c r="E912" s="2054" t="s">
        <v>14</v>
      </c>
      <c r="F912" s="2055">
        <v>3</v>
      </c>
      <c r="G912" s="2054" t="s">
        <v>1422</v>
      </c>
      <c r="H912" s="2056"/>
      <c r="I912" s="2057"/>
      <c r="J912" s="2057">
        <v>0.024</v>
      </c>
      <c r="K912" s="2117" t="s">
        <v>1421</v>
      </c>
    </row>
    <row r="913" ht="109" spans="2:11">
      <c r="B913" s="2051">
        <v>45854</v>
      </c>
      <c r="C913" s="2068" t="s">
        <v>320</v>
      </c>
      <c r="D913" s="2053">
        <v>0.479166666666667</v>
      </c>
      <c r="E913" s="2054" t="s">
        <v>44</v>
      </c>
      <c r="F913" s="2055">
        <v>3</v>
      </c>
      <c r="G913" s="2054" t="s">
        <v>1423</v>
      </c>
      <c r="H913" s="2056"/>
      <c r="I913" s="2057"/>
      <c r="J913" s="2057">
        <v>0.034</v>
      </c>
      <c r="K913" s="2117" t="s">
        <v>977</v>
      </c>
    </row>
    <row r="914" ht="136" spans="2:11">
      <c r="B914" s="2051">
        <v>45854</v>
      </c>
      <c r="C914" s="2068" t="s">
        <v>320</v>
      </c>
      <c r="D914" s="2053">
        <v>0.75</v>
      </c>
      <c r="E914" s="2054" t="s">
        <v>14</v>
      </c>
      <c r="F914" s="2055">
        <v>3</v>
      </c>
      <c r="G914" s="2054" t="s">
        <v>1424</v>
      </c>
      <c r="H914" s="2056"/>
      <c r="I914" s="2057">
        <v>0.002</v>
      </c>
      <c r="J914" s="2057">
        <v>0.001</v>
      </c>
      <c r="K914" s="2117" t="s">
        <v>1300</v>
      </c>
    </row>
    <row r="915" ht="150" spans="2:11">
      <c r="B915" s="2051">
        <v>45854</v>
      </c>
      <c r="C915" s="2068" t="s">
        <v>320</v>
      </c>
      <c r="D915" s="2053">
        <v>0.833333333333333</v>
      </c>
      <c r="E915" s="2054" t="s">
        <v>14</v>
      </c>
      <c r="F915" s="2055">
        <v>3</v>
      </c>
      <c r="G915" s="2054" t="s">
        <v>872</v>
      </c>
      <c r="H915" s="2056"/>
      <c r="I915" s="2057"/>
      <c r="J915" s="2118" t="s">
        <v>1425</v>
      </c>
      <c r="K915" s="2117" t="s">
        <v>1426</v>
      </c>
    </row>
    <row r="916" ht="96" spans="2:11">
      <c r="B916" s="2051">
        <v>45855</v>
      </c>
      <c r="C916" s="2068" t="s">
        <v>736</v>
      </c>
      <c r="D916" s="2053">
        <v>0.604166666666667</v>
      </c>
      <c r="E916" s="2054" t="s">
        <v>12</v>
      </c>
      <c r="F916" s="2055">
        <v>3</v>
      </c>
      <c r="G916" s="2054" t="s">
        <v>1427</v>
      </c>
      <c r="H916" s="2056"/>
      <c r="I916" s="2057">
        <v>0.02</v>
      </c>
      <c r="J916" s="2057">
        <v>0.02</v>
      </c>
      <c r="K916" s="2117" t="s">
        <v>1072</v>
      </c>
    </row>
    <row r="917" ht="96" spans="2:11">
      <c r="B917" s="2051">
        <v>45855</v>
      </c>
      <c r="C917" s="2068" t="s">
        <v>736</v>
      </c>
      <c r="D917" s="2053">
        <v>0.75</v>
      </c>
      <c r="E917" s="2054" t="s">
        <v>282</v>
      </c>
      <c r="F917" s="2055">
        <v>3</v>
      </c>
      <c r="G917" s="2054" t="s">
        <v>1428</v>
      </c>
      <c r="H917" s="2056"/>
      <c r="I917" s="2057">
        <v>0.003</v>
      </c>
      <c r="J917" s="2057">
        <v>-0.003</v>
      </c>
      <c r="K917" s="2117" t="s">
        <v>1309</v>
      </c>
    </row>
    <row r="918" ht="82" spans="2:11">
      <c r="B918" s="2051">
        <v>45855</v>
      </c>
      <c r="C918" s="2068" t="s">
        <v>736</v>
      </c>
      <c r="D918" s="2053">
        <v>0.75</v>
      </c>
      <c r="E918" s="2054" t="s">
        <v>282</v>
      </c>
      <c r="F918" s="2055">
        <v>3</v>
      </c>
      <c r="G918" s="2054" t="s">
        <v>803</v>
      </c>
      <c r="H918" s="2056"/>
      <c r="I918" s="2057"/>
      <c r="J918" s="2057" t="s">
        <v>190</v>
      </c>
      <c r="K918" s="2117" t="s">
        <v>955</v>
      </c>
    </row>
    <row r="919" ht="136" spans="2:11">
      <c r="B919" s="2051">
        <v>45855</v>
      </c>
      <c r="C919" s="2068" t="s">
        <v>736</v>
      </c>
      <c r="D919" s="2053">
        <v>0.75</v>
      </c>
      <c r="E919" s="2054" t="s">
        <v>14</v>
      </c>
      <c r="F919" s="2055">
        <v>3</v>
      </c>
      <c r="G919" s="2054" t="s">
        <v>1429</v>
      </c>
      <c r="H919" s="2056"/>
      <c r="I919" s="2057"/>
      <c r="J919" s="2060">
        <v>-4</v>
      </c>
      <c r="K919" s="2117" t="s">
        <v>1430</v>
      </c>
    </row>
    <row r="920" ht="109" spans="2:11">
      <c r="B920" s="2051">
        <v>45855</v>
      </c>
      <c r="C920" s="2068" t="s">
        <v>736</v>
      </c>
      <c r="D920" s="2053">
        <v>0.75</v>
      </c>
      <c r="E920" s="2054" t="s">
        <v>14</v>
      </c>
      <c r="F920" s="2055">
        <v>3</v>
      </c>
      <c r="G920" s="2054" t="s">
        <v>1431</v>
      </c>
      <c r="H920" s="2056"/>
      <c r="I920" s="2057">
        <v>0</v>
      </c>
      <c r="J920" s="2057">
        <v>-0.009</v>
      </c>
      <c r="K920" s="2117" t="s">
        <v>1076</v>
      </c>
    </row>
    <row r="921" spans="2:11">
      <c r="B921" s="2051">
        <v>45868</v>
      </c>
      <c r="C921" s="2068" t="s">
        <v>320</v>
      </c>
      <c r="D921" s="2053">
        <v>0.979166666666667</v>
      </c>
      <c r="E921" s="2054" t="s">
        <v>14</v>
      </c>
      <c r="F921" s="2055">
        <v>3</v>
      </c>
      <c r="G921" s="2054" t="s">
        <v>113</v>
      </c>
      <c r="H921" s="2056"/>
      <c r="I921" s="2057">
        <v>0.0436</v>
      </c>
      <c r="J921" s="2057">
        <f>(4.5%+4.25%)/2</f>
        <v>0.04375</v>
      </c>
      <c r="K921" s="2117" t="s">
        <v>993</v>
      </c>
    </row>
    <row r="922" spans="2:11">
      <c r="B922" s="78" t="s">
        <v>1432</v>
      </c>
      <c r="C922" s="78"/>
      <c r="D922" s="78"/>
      <c r="E922" s="78"/>
      <c r="F922" s="78"/>
      <c r="G922" s="78"/>
      <c r="H922" s="78"/>
      <c r="I922" s="2062"/>
      <c r="J922" s="2062"/>
      <c r="K922" s="2063"/>
    </row>
    <row r="923" ht="41" spans="1:11">
      <c r="A923" s="1957" t="s">
        <v>0</v>
      </c>
      <c r="B923" s="2051">
        <v>45859</v>
      </c>
      <c r="C923" s="2068" t="s">
        <v>372</v>
      </c>
      <c r="D923" s="2053" t="s">
        <v>818</v>
      </c>
      <c r="E923" s="2054" t="s">
        <v>103</v>
      </c>
      <c r="F923" s="2055">
        <v>3</v>
      </c>
      <c r="G923" s="2054" t="s">
        <v>1433</v>
      </c>
      <c r="H923" s="2056"/>
      <c r="I923" s="2057"/>
      <c r="J923" s="2057"/>
      <c r="K923" s="2117" t="s">
        <v>890</v>
      </c>
    </row>
    <row r="924" ht="68" spans="2:11">
      <c r="B924" s="2051">
        <v>45860</v>
      </c>
      <c r="C924" s="2068" t="s">
        <v>315</v>
      </c>
      <c r="D924" s="2053">
        <v>0.75</v>
      </c>
      <c r="E924" s="2054" t="s">
        <v>14</v>
      </c>
      <c r="F924" s="2055">
        <v>3</v>
      </c>
      <c r="G924" s="2054" t="s">
        <v>1035</v>
      </c>
      <c r="H924" s="2056"/>
      <c r="I924" s="2057"/>
      <c r="J924" s="2057"/>
      <c r="K924" s="2117" t="s">
        <v>1226</v>
      </c>
    </row>
    <row r="925" ht="123" spans="2:11">
      <c r="B925" s="2051">
        <v>45861</v>
      </c>
      <c r="C925" s="2068" t="s">
        <v>320</v>
      </c>
      <c r="D925" s="2053">
        <v>0.8125</v>
      </c>
      <c r="E925" s="2054" t="s">
        <v>14</v>
      </c>
      <c r="F925" s="2055">
        <v>3</v>
      </c>
      <c r="G925" s="2054" t="s">
        <v>1434</v>
      </c>
      <c r="H925" s="2056"/>
      <c r="I925" s="2057"/>
      <c r="J925" s="2057" t="s">
        <v>1341</v>
      </c>
      <c r="K925" s="2117" t="s">
        <v>1435</v>
      </c>
    </row>
    <row r="926" ht="164" spans="2:11">
      <c r="B926" s="2051">
        <v>45861</v>
      </c>
      <c r="C926" s="2068" t="s">
        <v>320</v>
      </c>
      <c r="D926" s="2053">
        <v>0.833333333333333</v>
      </c>
      <c r="E926" s="2054" t="s">
        <v>14</v>
      </c>
      <c r="F926" s="2055">
        <v>3</v>
      </c>
      <c r="G926" s="2054" t="s">
        <v>872</v>
      </c>
      <c r="H926" s="2056"/>
      <c r="I926" s="2057"/>
      <c r="J926" s="2118" t="s">
        <v>1436</v>
      </c>
      <c r="K926" s="2117" t="s">
        <v>1437</v>
      </c>
    </row>
    <row r="927" ht="68" spans="2:11">
      <c r="B927" s="2051">
        <v>45862</v>
      </c>
      <c r="C927" s="2068" t="s">
        <v>736</v>
      </c>
      <c r="D927" s="2053">
        <v>0.739583333333333</v>
      </c>
      <c r="E927" s="2054" t="s">
        <v>12</v>
      </c>
      <c r="F927" s="2055">
        <v>3</v>
      </c>
      <c r="G927" s="2054" t="s">
        <v>1438</v>
      </c>
      <c r="H927" s="2056"/>
      <c r="I927" s="2057"/>
      <c r="J927" s="2057">
        <v>0.02</v>
      </c>
      <c r="K927" s="2117" t="s">
        <v>1439</v>
      </c>
    </row>
    <row r="928" ht="164" spans="2:11">
      <c r="B928" s="2051">
        <v>45862</v>
      </c>
      <c r="C928" s="2068" t="s">
        <v>736</v>
      </c>
      <c r="D928" s="2053">
        <v>0.739583333333333</v>
      </c>
      <c r="E928" s="2054" t="s">
        <v>12</v>
      </c>
      <c r="F928" s="2055">
        <v>3</v>
      </c>
      <c r="G928" s="2054" t="s">
        <v>1440</v>
      </c>
      <c r="H928" s="2056"/>
      <c r="I928" s="2057"/>
      <c r="J928" s="2057">
        <v>0.0215</v>
      </c>
      <c r="K928" s="2117" t="s">
        <v>1441</v>
      </c>
    </row>
    <row r="929" ht="96" spans="2:11">
      <c r="B929" s="2051">
        <v>45862</v>
      </c>
      <c r="C929" s="2068" t="s">
        <v>736</v>
      </c>
      <c r="D929" s="2053">
        <v>0.75</v>
      </c>
      <c r="E929" s="2054" t="s">
        <v>14</v>
      </c>
      <c r="F929" s="2055">
        <v>3</v>
      </c>
      <c r="G929" s="2054" t="s">
        <v>803</v>
      </c>
      <c r="H929" s="2056"/>
      <c r="I929" s="2057"/>
      <c r="J929" s="2057"/>
      <c r="K929" s="2117" t="s">
        <v>888</v>
      </c>
    </row>
    <row r="930" ht="96" spans="2:11">
      <c r="B930" s="2051">
        <v>45862</v>
      </c>
      <c r="C930" s="2068" t="s">
        <v>736</v>
      </c>
      <c r="D930" s="2053">
        <v>0.760416666666667</v>
      </c>
      <c r="E930" s="2054" t="s">
        <v>12</v>
      </c>
      <c r="F930" s="2055">
        <v>3</v>
      </c>
      <c r="G930" s="2054" t="s">
        <v>889</v>
      </c>
      <c r="H930" s="2056"/>
      <c r="I930" s="2057"/>
      <c r="J930" s="2057"/>
      <c r="K930" s="2117" t="s">
        <v>1442</v>
      </c>
    </row>
    <row r="931" ht="123" spans="2:11">
      <c r="B931" s="2051">
        <v>45862</v>
      </c>
      <c r="C931" s="2068" t="s">
        <v>736</v>
      </c>
      <c r="D931" s="2053">
        <v>0.802083333333333</v>
      </c>
      <c r="E931" s="2054" t="s">
        <v>282</v>
      </c>
      <c r="F931" s="2055">
        <v>3</v>
      </c>
      <c r="G931" s="2054" t="s">
        <v>1443</v>
      </c>
      <c r="H931" s="2056"/>
      <c r="I931" s="2057"/>
      <c r="J931" s="2060">
        <v>52.9</v>
      </c>
      <c r="K931" s="2117" t="s">
        <v>1101</v>
      </c>
    </row>
    <row r="932" ht="123" spans="2:11">
      <c r="B932" s="2051">
        <v>45862</v>
      </c>
      <c r="C932" s="2068" t="s">
        <v>736</v>
      </c>
      <c r="D932" s="2053">
        <v>0.802083333333333</v>
      </c>
      <c r="E932" s="2054" t="s">
        <v>282</v>
      </c>
      <c r="F932" s="2055">
        <v>3</v>
      </c>
      <c r="G932" s="2054" t="s">
        <v>1444</v>
      </c>
      <c r="H932" s="2056"/>
      <c r="I932" s="2057"/>
      <c r="J932" s="2060">
        <v>52.9</v>
      </c>
      <c r="K932" s="2117" t="s">
        <v>1103</v>
      </c>
    </row>
    <row r="933" ht="109" spans="2:11">
      <c r="B933" s="2051">
        <v>45862</v>
      </c>
      <c r="C933" s="2068" t="s">
        <v>736</v>
      </c>
      <c r="D933" s="2053">
        <v>0.8125</v>
      </c>
      <c r="E933" s="2054" t="s">
        <v>282</v>
      </c>
      <c r="F933" s="2055">
        <v>3</v>
      </c>
      <c r="G933" s="2054" t="s">
        <v>1445</v>
      </c>
      <c r="H933" s="2056"/>
      <c r="I933" s="2057"/>
      <c r="J933" s="2060" t="s">
        <v>1351</v>
      </c>
      <c r="K933" s="2117" t="s">
        <v>1446</v>
      </c>
    </row>
    <row r="934" ht="109" spans="2:11">
      <c r="B934" s="2051">
        <v>45863</v>
      </c>
      <c r="C934" s="2068" t="s">
        <v>339</v>
      </c>
      <c r="D934" s="2053">
        <v>0.75</v>
      </c>
      <c r="E934" s="2054" t="s">
        <v>282</v>
      </c>
      <c r="F934" s="2055">
        <v>3</v>
      </c>
      <c r="G934" s="2054" t="s">
        <v>1447</v>
      </c>
      <c r="H934" s="2056"/>
      <c r="I934" s="2057"/>
      <c r="J934" s="2057">
        <v>0.164</v>
      </c>
      <c r="K934" s="2117" t="s">
        <v>1362</v>
      </c>
    </row>
    <row r="935" spans="2:11">
      <c r="B935" s="2051">
        <v>45868</v>
      </c>
      <c r="C935" s="2068" t="s">
        <v>320</v>
      </c>
      <c r="D935" s="2053">
        <v>0.979166666666667</v>
      </c>
      <c r="E935" s="2054" t="s">
        <v>14</v>
      </c>
      <c r="F935" s="2055">
        <v>3</v>
      </c>
      <c r="G935" s="2054" t="s">
        <v>113</v>
      </c>
      <c r="H935" s="2056"/>
      <c r="I935" s="2057">
        <v>0.0436</v>
      </c>
      <c r="J935" s="2057">
        <v>0.04375</v>
      </c>
      <c r="K935" s="2117" t="s">
        <v>993</v>
      </c>
    </row>
    <row r="936" spans="2:11">
      <c r="B936" s="78" t="s">
        <v>1448</v>
      </c>
      <c r="C936" s="78"/>
      <c r="D936" s="78"/>
      <c r="E936" s="78"/>
      <c r="F936" s="78"/>
      <c r="G936" s="78"/>
      <c r="H936" s="78"/>
      <c r="I936" s="2062"/>
      <c r="J936" s="2062"/>
      <c r="K936" s="2063"/>
    </row>
    <row r="937" ht="96" spans="1:11">
      <c r="A937" s="1957" t="s">
        <v>0</v>
      </c>
      <c r="B937" s="2051">
        <v>45867</v>
      </c>
      <c r="C937" s="2052" t="s">
        <v>315</v>
      </c>
      <c r="D937" s="2053">
        <v>0.8125</v>
      </c>
      <c r="E937" s="2054" t="s">
        <v>14</v>
      </c>
      <c r="F937" s="2055">
        <v>3</v>
      </c>
      <c r="G937" s="2054" t="s">
        <v>1449</v>
      </c>
      <c r="H937" s="2056"/>
      <c r="I937" s="2057"/>
      <c r="J937" s="2060">
        <v>93</v>
      </c>
      <c r="K937" s="2117" t="s">
        <v>1450</v>
      </c>
    </row>
    <row r="938" ht="150" spans="2:11">
      <c r="B938" s="2051">
        <v>45867</v>
      </c>
      <c r="C938" s="2052" t="s">
        <v>315</v>
      </c>
      <c r="D938" s="2053">
        <v>0.8125</v>
      </c>
      <c r="E938" s="2054" t="s">
        <v>14</v>
      </c>
      <c r="F938" s="2055">
        <v>3</v>
      </c>
      <c r="G938" s="2054" t="s">
        <v>1451</v>
      </c>
      <c r="H938" s="2056"/>
      <c r="I938" s="2057"/>
      <c r="J938" s="2060" t="s">
        <v>1452</v>
      </c>
      <c r="K938" s="2117" t="s">
        <v>1453</v>
      </c>
    </row>
    <row r="939" ht="96" spans="2:11">
      <c r="B939" s="2051">
        <v>45868</v>
      </c>
      <c r="C939" s="2052" t="s">
        <v>320</v>
      </c>
      <c r="D939" s="2053">
        <v>0.5625</v>
      </c>
      <c r="E939" s="2054" t="s">
        <v>12</v>
      </c>
      <c r="F939" s="2055">
        <v>3</v>
      </c>
      <c r="G939" s="2054" t="s">
        <v>1454</v>
      </c>
      <c r="H939" s="2056"/>
      <c r="I939" s="2057"/>
      <c r="J939" s="2057">
        <v>0.004</v>
      </c>
      <c r="K939" s="2117" t="s">
        <v>1455</v>
      </c>
    </row>
    <row r="940" ht="109" spans="2:11">
      <c r="B940" s="2051">
        <v>45868</v>
      </c>
      <c r="C940" s="2052" t="s">
        <v>320</v>
      </c>
      <c r="D940" s="2053">
        <v>0.739583333333333</v>
      </c>
      <c r="E940" s="2054" t="s">
        <v>14</v>
      </c>
      <c r="F940" s="2055">
        <v>3</v>
      </c>
      <c r="G940" s="2054" t="s">
        <v>1456</v>
      </c>
      <c r="H940" s="2056"/>
      <c r="I940" s="2057"/>
      <c r="J940" s="2118" t="s">
        <v>1457</v>
      </c>
      <c r="K940" s="2117" t="s">
        <v>1458</v>
      </c>
    </row>
    <row r="941" ht="96" spans="2:11">
      <c r="B941" s="2051">
        <v>45868</v>
      </c>
      <c r="C941" s="2052" t="s">
        <v>320</v>
      </c>
      <c r="D941" s="2053">
        <v>0.5625</v>
      </c>
      <c r="E941" s="2054" t="s">
        <v>12</v>
      </c>
      <c r="F941" s="2055">
        <v>3</v>
      </c>
      <c r="G941" s="2054" t="s">
        <v>1459</v>
      </c>
      <c r="H941" s="2056"/>
      <c r="I941" s="2057"/>
      <c r="J941" s="2057">
        <v>-0.005</v>
      </c>
      <c r="K941" s="2117" t="s">
        <v>1460</v>
      </c>
    </row>
    <row r="942" ht="96" spans="2:11">
      <c r="B942" s="2051">
        <v>45868</v>
      </c>
      <c r="C942" s="2052" t="s">
        <v>320</v>
      </c>
      <c r="D942" s="2053">
        <v>0.802083333333333</v>
      </c>
      <c r="E942" s="2054" t="s">
        <v>76</v>
      </c>
      <c r="F942" s="2055">
        <v>3</v>
      </c>
      <c r="G942" s="2054" t="s">
        <v>870</v>
      </c>
      <c r="H942" s="2056"/>
      <c r="I942" s="2057"/>
      <c r="J942" s="2057">
        <v>0.0275</v>
      </c>
      <c r="K942" s="2117" t="s">
        <v>1461</v>
      </c>
    </row>
    <row r="943" ht="136" spans="2:11">
      <c r="B943" s="2051">
        <v>45868</v>
      </c>
      <c r="C943" s="2052" t="s">
        <v>320</v>
      </c>
      <c r="D943" s="2053">
        <v>0.833333333333333</v>
      </c>
      <c r="E943" s="2054" t="s">
        <v>14</v>
      </c>
      <c r="F943" s="2055">
        <v>3</v>
      </c>
      <c r="G943" s="2054" t="s">
        <v>872</v>
      </c>
      <c r="H943" s="2056"/>
      <c r="I943" s="2057"/>
      <c r="J943" s="2118" t="s">
        <v>1462</v>
      </c>
      <c r="K943" s="2117" t="s">
        <v>1463</v>
      </c>
    </row>
    <row r="944" ht="109" spans="2:11">
      <c r="B944" s="2051">
        <v>45868</v>
      </c>
      <c r="C944" s="2052" t="s">
        <v>320</v>
      </c>
      <c r="D944" s="2053">
        <v>0.979166666666667</v>
      </c>
      <c r="E944" s="2054" t="s">
        <v>14</v>
      </c>
      <c r="F944" s="2055">
        <v>3</v>
      </c>
      <c r="G944" s="2054" t="s">
        <v>875</v>
      </c>
      <c r="H944" s="2056"/>
      <c r="I944" s="2057"/>
      <c r="J944" s="2057"/>
      <c r="K944" s="2117" t="s">
        <v>1464</v>
      </c>
    </row>
    <row r="945" ht="96" spans="2:11">
      <c r="B945" s="2051">
        <v>45868</v>
      </c>
      <c r="C945" s="2052" t="s">
        <v>320</v>
      </c>
      <c r="D945" s="2053">
        <v>0.979166666666667</v>
      </c>
      <c r="E945" s="2054" t="s">
        <v>14</v>
      </c>
      <c r="F945" s="2055">
        <v>3</v>
      </c>
      <c r="G945" s="2054" t="s">
        <v>1465</v>
      </c>
      <c r="H945" s="2056"/>
      <c r="I945" s="2057">
        <v>0.045</v>
      </c>
      <c r="J945" s="2057">
        <v>0.045</v>
      </c>
      <c r="K945" s="2117" t="s">
        <v>1466</v>
      </c>
    </row>
    <row r="946" ht="41" spans="2:11">
      <c r="B946" s="2051">
        <v>45869</v>
      </c>
      <c r="C946" s="2052" t="s">
        <v>736</v>
      </c>
      <c r="D946" s="2053">
        <v>0</v>
      </c>
      <c r="E946" s="2054" t="s">
        <v>14</v>
      </c>
      <c r="F946" s="2055">
        <v>3</v>
      </c>
      <c r="G946" s="2054" t="s">
        <v>878</v>
      </c>
      <c r="H946" s="2056"/>
      <c r="I946" s="2057"/>
      <c r="J946" s="2060"/>
      <c r="K946" s="2117" t="s">
        <v>1467</v>
      </c>
    </row>
    <row r="947" ht="136" spans="2:11">
      <c r="B947" s="2051">
        <v>45869</v>
      </c>
      <c r="C947" s="2052" t="s">
        <v>736</v>
      </c>
      <c r="D947" s="2053">
        <v>0.291666666666667</v>
      </c>
      <c r="E947" s="2054" t="s">
        <v>53</v>
      </c>
      <c r="F947" s="2055">
        <v>3</v>
      </c>
      <c r="G947" s="2054" t="s">
        <v>1468</v>
      </c>
      <c r="H947" s="2056"/>
      <c r="I947" s="2057"/>
      <c r="J947" s="2060">
        <v>49.7</v>
      </c>
      <c r="K947" s="2117" t="s">
        <v>1469</v>
      </c>
    </row>
    <row r="948" ht="68" spans="2:11">
      <c r="B948" s="2051">
        <v>45869</v>
      </c>
      <c r="C948" s="2052" t="s">
        <v>320</v>
      </c>
      <c r="D948" s="2053">
        <v>0.354166666666667</v>
      </c>
      <c r="E948" s="2054" t="s">
        <v>103</v>
      </c>
      <c r="F948" s="2055">
        <v>3</v>
      </c>
      <c r="G948" s="2054" t="s">
        <v>833</v>
      </c>
      <c r="H948" s="2056"/>
      <c r="I948" s="2057"/>
      <c r="J948" s="2060">
        <v>0.005</v>
      </c>
      <c r="K948" s="2117" t="s">
        <v>1470</v>
      </c>
    </row>
    <row r="949" ht="109" spans="2:11">
      <c r="B949" s="2051">
        <v>45869</v>
      </c>
      <c r="C949" s="2052" t="s">
        <v>736</v>
      </c>
      <c r="D949" s="2053">
        <v>0.729166666666667</v>
      </c>
      <c r="E949" s="2054" t="s">
        <v>12</v>
      </c>
      <c r="F949" s="2055">
        <v>3</v>
      </c>
      <c r="G949" s="2054" t="s">
        <v>1471</v>
      </c>
      <c r="H949" s="2056"/>
      <c r="I949" s="2057"/>
      <c r="J949" s="2057">
        <v>0</v>
      </c>
      <c r="K949" s="2117" t="s">
        <v>1472</v>
      </c>
    </row>
    <row r="950" ht="109" spans="2:11">
      <c r="B950" s="2051">
        <v>45869</v>
      </c>
      <c r="C950" s="2052" t="s">
        <v>736</v>
      </c>
      <c r="D950" s="2053">
        <v>0.75</v>
      </c>
      <c r="E950" s="2054" t="s">
        <v>14</v>
      </c>
      <c r="F950" s="2055">
        <v>3</v>
      </c>
      <c r="G950" s="2054" t="s">
        <v>1473</v>
      </c>
      <c r="H950" s="2056"/>
      <c r="I950" s="2057"/>
      <c r="J950" s="2057">
        <v>0.002</v>
      </c>
      <c r="K950" s="2117" t="s">
        <v>1474</v>
      </c>
    </row>
    <row r="951" ht="68" spans="2:11">
      <c r="B951" s="2051">
        <v>45869</v>
      </c>
      <c r="C951" s="2052" t="s">
        <v>736</v>
      </c>
      <c r="D951" s="2053">
        <v>0.75</v>
      </c>
      <c r="E951" s="2054" t="s">
        <v>14</v>
      </c>
      <c r="F951" s="2055">
        <v>3</v>
      </c>
      <c r="G951" s="2054" t="s">
        <v>1475</v>
      </c>
      <c r="H951" s="2056"/>
      <c r="I951" s="2057"/>
      <c r="J951" s="2057">
        <v>0.027</v>
      </c>
      <c r="K951" s="2117" t="s">
        <v>1476</v>
      </c>
    </row>
    <row r="952" ht="82" spans="2:11">
      <c r="B952" s="2051">
        <v>45869</v>
      </c>
      <c r="C952" s="2052" t="s">
        <v>736</v>
      </c>
      <c r="D952" s="2053">
        <v>0.75</v>
      </c>
      <c r="E952" s="2054" t="s">
        <v>14</v>
      </c>
      <c r="F952" s="2055">
        <v>3</v>
      </c>
      <c r="G952" s="2054" t="s">
        <v>803</v>
      </c>
      <c r="H952" s="2056"/>
      <c r="I952" s="2057"/>
      <c r="J952" s="2057" t="s">
        <v>604</v>
      </c>
      <c r="K952" s="2117" t="s">
        <v>1477</v>
      </c>
    </row>
    <row r="953" ht="109" spans="2:11">
      <c r="B953" s="2051">
        <v>45869</v>
      </c>
      <c r="C953" s="2052" t="s">
        <v>736</v>
      </c>
      <c r="D953" s="2053">
        <v>0.802083333333333</v>
      </c>
      <c r="E953" s="2054" t="s">
        <v>14</v>
      </c>
      <c r="F953" s="2055">
        <v>3</v>
      </c>
      <c r="G953" s="2054" t="s">
        <v>1478</v>
      </c>
      <c r="H953" s="2056"/>
      <c r="I953" s="2057"/>
      <c r="J953" s="2060">
        <v>40.4</v>
      </c>
      <c r="K953" s="2117" t="s">
        <v>1479</v>
      </c>
    </row>
    <row r="954" ht="41" spans="2:11">
      <c r="B954" s="2051">
        <v>45870</v>
      </c>
      <c r="C954" s="2052" t="s">
        <v>339</v>
      </c>
      <c r="D954" s="2051" t="s">
        <v>818</v>
      </c>
      <c r="E954" s="2054" t="s">
        <v>14</v>
      </c>
      <c r="F954" s="2055">
        <v>3</v>
      </c>
      <c r="G954" s="2054" t="s">
        <v>1480</v>
      </c>
      <c r="H954" s="2056"/>
      <c r="I954" s="2057"/>
      <c r="J954" s="2060"/>
      <c r="K954" s="2117" t="s">
        <v>1481</v>
      </c>
    </row>
    <row r="955" ht="96" spans="2:11">
      <c r="B955" s="2051">
        <v>45870</v>
      </c>
      <c r="C955" s="2052" t="s">
        <v>339</v>
      </c>
      <c r="D955" s="2053">
        <v>0.604166666666667</v>
      </c>
      <c r="E955" s="2054" t="s">
        <v>12</v>
      </c>
      <c r="F955" s="2055">
        <v>3</v>
      </c>
      <c r="G955" s="2054" t="s">
        <v>1482</v>
      </c>
      <c r="H955" s="2056"/>
      <c r="I955" s="2057"/>
      <c r="J955" s="2057">
        <v>0.02</v>
      </c>
      <c r="K955" s="2117" t="s">
        <v>1483</v>
      </c>
    </row>
    <row r="956" ht="82" spans="2:11">
      <c r="B956" s="2051">
        <v>45870</v>
      </c>
      <c r="C956" s="2052" t="s">
        <v>339</v>
      </c>
      <c r="D956" s="2053">
        <v>0.75</v>
      </c>
      <c r="E956" s="2054" t="s">
        <v>14</v>
      </c>
      <c r="F956" s="2055">
        <v>3</v>
      </c>
      <c r="G956" s="2054" t="s">
        <v>1484</v>
      </c>
      <c r="H956" s="2056"/>
      <c r="I956" s="2057"/>
      <c r="J956" s="2057">
        <v>0.002</v>
      </c>
      <c r="K956" s="2117" t="s">
        <v>1485</v>
      </c>
    </row>
    <row r="957" ht="96" spans="2:11">
      <c r="B957" s="2051">
        <v>45870</v>
      </c>
      <c r="C957" s="2052" t="s">
        <v>339</v>
      </c>
      <c r="D957" s="2053">
        <v>0.75</v>
      </c>
      <c r="E957" s="2054" t="s">
        <v>14</v>
      </c>
      <c r="F957" s="2055">
        <v>3</v>
      </c>
      <c r="G957" s="2054" t="s">
        <v>1486</v>
      </c>
      <c r="H957" s="2056"/>
      <c r="I957" s="2057"/>
      <c r="J957" s="2057" t="s">
        <v>420</v>
      </c>
      <c r="K957" s="2117" t="s">
        <v>1487</v>
      </c>
    </row>
    <row r="958" ht="82" spans="2:11">
      <c r="B958" s="2051">
        <v>45870</v>
      </c>
      <c r="C958" s="2052" t="s">
        <v>339</v>
      </c>
      <c r="D958" s="2053">
        <v>0.75</v>
      </c>
      <c r="E958" s="2054" t="s">
        <v>14</v>
      </c>
      <c r="F958" s="2055">
        <v>3</v>
      </c>
      <c r="G958" s="2054" t="s">
        <v>1488</v>
      </c>
      <c r="H958" s="2056"/>
      <c r="I958" s="2057"/>
      <c r="J958" s="2057">
        <v>0.041</v>
      </c>
      <c r="K958" s="2117" t="s">
        <v>1489</v>
      </c>
    </row>
    <row r="959" ht="123" spans="2:11">
      <c r="B959" s="2051">
        <v>45870</v>
      </c>
      <c r="C959" s="2052" t="s">
        <v>339</v>
      </c>
      <c r="D959" s="2053">
        <v>0.802083333333333</v>
      </c>
      <c r="E959" s="2054" t="s">
        <v>14</v>
      </c>
      <c r="F959" s="2055">
        <v>3</v>
      </c>
      <c r="G959" s="2054" t="s">
        <v>1490</v>
      </c>
      <c r="H959" s="2056"/>
      <c r="I959" s="2057"/>
      <c r="J959" s="2060">
        <v>52.9</v>
      </c>
      <c r="K959" s="2117" t="s">
        <v>1491</v>
      </c>
    </row>
    <row r="960" ht="177" spans="2:11">
      <c r="B960" s="2051">
        <v>45870</v>
      </c>
      <c r="C960" s="2052" t="s">
        <v>339</v>
      </c>
      <c r="D960" s="2053">
        <v>0.8125</v>
      </c>
      <c r="E960" s="2054" t="s">
        <v>14</v>
      </c>
      <c r="F960" s="2055">
        <v>3</v>
      </c>
      <c r="G960" s="2054" t="s">
        <v>1492</v>
      </c>
      <c r="H960" s="2056"/>
      <c r="I960" s="2057"/>
      <c r="J960" s="2060">
        <v>49</v>
      </c>
      <c r="K960" s="2117" t="s">
        <v>1493</v>
      </c>
    </row>
    <row r="961" ht="340" spans="2:11">
      <c r="B961" s="2051">
        <v>45870</v>
      </c>
      <c r="C961" s="2052" t="s">
        <v>339</v>
      </c>
      <c r="D961" s="2053">
        <v>0.8125</v>
      </c>
      <c r="E961" s="2054" t="s">
        <v>14</v>
      </c>
      <c r="F961" s="2055">
        <v>3</v>
      </c>
      <c r="G961" s="2054" t="s">
        <v>1494</v>
      </c>
      <c r="H961" s="2056"/>
      <c r="I961" s="2057"/>
      <c r="J961" s="2060">
        <v>69.7</v>
      </c>
      <c r="K961" s="2117" t="s">
        <v>1495</v>
      </c>
    </row>
    <row r="962" spans="2:11">
      <c r="B962" s="2051">
        <v>45917</v>
      </c>
      <c r="C962" s="2068" t="s">
        <v>320</v>
      </c>
      <c r="D962" s="2053">
        <v>0.979166666666667</v>
      </c>
      <c r="E962" s="2054" t="s">
        <v>14</v>
      </c>
      <c r="F962" s="2055">
        <v>3</v>
      </c>
      <c r="G962" s="2054" t="s">
        <v>113</v>
      </c>
      <c r="H962" s="2056"/>
      <c r="I962" s="2057">
        <v>0.0424</v>
      </c>
      <c r="J962" s="2057">
        <v>0.04375</v>
      </c>
      <c r="K962" s="2117" t="s">
        <v>993</v>
      </c>
    </row>
    <row r="963" spans="2:11">
      <c r="B963" s="78" t="s">
        <v>1496</v>
      </c>
      <c r="C963" s="78"/>
      <c r="D963" s="78"/>
      <c r="E963" s="78"/>
      <c r="F963" s="78"/>
      <c r="G963" s="78"/>
      <c r="H963" s="78"/>
      <c r="I963" s="2062"/>
      <c r="J963" s="2062"/>
      <c r="K963" s="2063"/>
    </row>
    <row r="964" ht="41" spans="1:11">
      <c r="A964" s="1957" t="s">
        <v>0</v>
      </c>
      <c r="B964" s="2051">
        <v>45873</v>
      </c>
      <c r="C964" s="2052" t="s">
        <v>372</v>
      </c>
      <c r="D964" s="2053" t="s">
        <v>818</v>
      </c>
      <c r="E964" s="2054" t="s">
        <v>44</v>
      </c>
      <c r="F964" s="2055">
        <v>3</v>
      </c>
      <c r="G964" s="2054" t="s">
        <v>1497</v>
      </c>
      <c r="H964" s="2056"/>
      <c r="I964" s="2057"/>
      <c r="J964" s="2060"/>
      <c r="K964" s="2117" t="s">
        <v>1498</v>
      </c>
    </row>
    <row r="965" ht="41" spans="2:11">
      <c r="B965" s="2051">
        <v>45873</v>
      </c>
      <c r="C965" s="2052" t="s">
        <v>372</v>
      </c>
      <c r="D965" s="2053" t="s">
        <v>818</v>
      </c>
      <c r="E965" s="2054" t="s">
        <v>76</v>
      </c>
      <c r="F965" s="2055">
        <v>3</v>
      </c>
      <c r="G965" s="2054" t="s">
        <v>1499</v>
      </c>
      <c r="H965" s="2056"/>
      <c r="I965" s="2057"/>
      <c r="J965" s="2060"/>
      <c r="K965" s="2117" t="s">
        <v>1498</v>
      </c>
    </row>
    <row r="966" ht="55" spans="2:11">
      <c r="B966" s="2051">
        <v>45874</v>
      </c>
      <c r="C966" s="2052" t="s">
        <v>315</v>
      </c>
      <c r="D966" s="2053">
        <v>1.10416666666667</v>
      </c>
      <c r="E966" s="2054" t="s">
        <v>14</v>
      </c>
      <c r="F966" s="2055">
        <v>3</v>
      </c>
      <c r="G966" s="2054" t="s">
        <v>1500</v>
      </c>
      <c r="H966" s="2056"/>
      <c r="I966" s="2060">
        <v>0.14</v>
      </c>
      <c r="J966" s="2060">
        <v>0.09</v>
      </c>
      <c r="K966" s="2117" t="s">
        <v>1501</v>
      </c>
    </row>
    <row r="967" ht="109" spans="2:11">
      <c r="B967" s="2051">
        <v>45874</v>
      </c>
      <c r="C967" s="2052" t="s">
        <v>315</v>
      </c>
      <c r="D967" s="2053">
        <v>0.802083333333333</v>
      </c>
      <c r="E967" s="2054" t="s">
        <v>14</v>
      </c>
      <c r="F967" s="2055">
        <v>3</v>
      </c>
      <c r="G967" s="2054" t="s">
        <v>1502</v>
      </c>
      <c r="H967" s="2056"/>
      <c r="I967" s="2057"/>
      <c r="J967" s="2060"/>
      <c r="K967" s="2117" t="s">
        <v>1503</v>
      </c>
    </row>
    <row r="968" ht="204" spans="2:11">
      <c r="B968" s="2051">
        <v>45874</v>
      </c>
      <c r="C968" s="2052" t="s">
        <v>315</v>
      </c>
      <c r="D968" s="2053">
        <v>0.8125</v>
      </c>
      <c r="E968" s="2054" t="s">
        <v>14</v>
      </c>
      <c r="F968" s="2055">
        <v>3</v>
      </c>
      <c r="G968" s="2054" t="s">
        <v>1504</v>
      </c>
      <c r="H968" s="2056"/>
      <c r="I968" s="2057"/>
      <c r="J968" s="2060">
        <v>50.8</v>
      </c>
      <c r="K968" s="2117" t="s">
        <v>1505</v>
      </c>
    </row>
    <row r="969" ht="177" spans="2:11">
      <c r="B969" s="2051">
        <v>45874</v>
      </c>
      <c r="C969" s="2052" t="s">
        <v>315</v>
      </c>
      <c r="D969" s="2053">
        <v>0.8125</v>
      </c>
      <c r="E969" s="2054" t="s">
        <v>14</v>
      </c>
      <c r="F969" s="2055">
        <v>3</v>
      </c>
      <c r="G969" s="2054" t="s">
        <v>1506</v>
      </c>
      <c r="H969" s="2056"/>
      <c r="I969" s="2057"/>
      <c r="J969" s="2060">
        <v>67.5</v>
      </c>
      <c r="K969" s="2117" t="s">
        <v>1507</v>
      </c>
    </row>
    <row r="970" ht="136" spans="2:11">
      <c r="B970" s="2051">
        <v>45875</v>
      </c>
      <c r="C970" s="2052" t="s">
        <v>320</v>
      </c>
      <c r="D970" s="2053">
        <v>0.833333333333333</v>
      </c>
      <c r="E970" s="2054" t="s">
        <v>14</v>
      </c>
      <c r="F970" s="2055">
        <v>3</v>
      </c>
      <c r="G970" s="2054" t="s">
        <v>872</v>
      </c>
      <c r="H970" s="2056"/>
      <c r="I970" s="2057"/>
      <c r="J970" s="2060" t="s">
        <v>1508</v>
      </c>
      <c r="K970" s="2117" t="s">
        <v>1509</v>
      </c>
    </row>
    <row r="971" ht="150" spans="2:11">
      <c r="B971" s="2051">
        <v>45875</v>
      </c>
      <c r="C971" s="2052" t="s">
        <v>320</v>
      </c>
      <c r="D971" s="2053">
        <v>0.9375</v>
      </c>
      <c r="E971" s="2054" t="s">
        <v>14</v>
      </c>
      <c r="F971" s="2055">
        <v>3</v>
      </c>
      <c r="G971" s="2054" t="s">
        <v>1041</v>
      </c>
      <c r="H971" s="2056"/>
      <c r="I971" s="2057"/>
      <c r="J971" s="2061">
        <v>0.04362</v>
      </c>
      <c r="K971" s="2117" t="s">
        <v>1510</v>
      </c>
    </row>
    <row r="972" ht="96" spans="2:11">
      <c r="B972" s="2051">
        <v>45876</v>
      </c>
      <c r="C972" s="2052" t="s">
        <v>736</v>
      </c>
      <c r="D972" s="2053">
        <v>0.6875</v>
      </c>
      <c r="E972" s="2054" t="s">
        <v>44</v>
      </c>
      <c r="F972" s="2055">
        <v>3</v>
      </c>
      <c r="G972" s="2054" t="s">
        <v>1511</v>
      </c>
      <c r="H972" s="2056"/>
      <c r="I972" s="2057"/>
      <c r="J972" s="2057">
        <v>0.0425</v>
      </c>
      <c r="K972" s="2117" t="s">
        <v>1512</v>
      </c>
    </row>
    <row r="973" ht="96" spans="2:11">
      <c r="B973" s="2051">
        <v>45876</v>
      </c>
      <c r="C973" s="2052" t="s">
        <v>736</v>
      </c>
      <c r="D973" s="2053">
        <v>0.75</v>
      </c>
      <c r="E973" s="2054" t="s">
        <v>14</v>
      </c>
      <c r="F973" s="2055">
        <v>3</v>
      </c>
      <c r="G973" s="2054" t="s">
        <v>803</v>
      </c>
      <c r="H973" s="2056"/>
      <c r="I973" s="2057"/>
      <c r="J973" s="2057"/>
      <c r="K973" s="2117" t="s">
        <v>1513</v>
      </c>
    </row>
    <row r="974" ht="150" spans="2:11">
      <c r="B974" s="2051">
        <v>45876</v>
      </c>
      <c r="C974" s="2052" t="s">
        <v>320</v>
      </c>
      <c r="D974" s="2053">
        <v>0.9375</v>
      </c>
      <c r="E974" s="2054" t="s">
        <v>14</v>
      </c>
      <c r="F974" s="2055">
        <v>3</v>
      </c>
      <c r="G974" s="2054" t="s">
        <v>1514</v>
      </c>
      <c r="H974" s="2056"/>
      <c r="I974" s="2057"/>
      <c r="J974" s="2061">
        <v>0.04889</v>
      </c>
      <c r="K974" s="2117" t="s">
        <v>1515</v>
      </c>
    </row>
    <row r="975" spans="2:11">
      <c r="B975" s="2051">
        <v>45917</v>
      </c>
      <c r="C975" s="2068" t="s">
        <v>320</v>
      </c>
      <c r="D975" s="2053">
        <v>0.979166666666667</v>
      </c>
      <c r="E975" s="2054" t="s">
        <v>14</v>
      </c>
      <c r="F975" s="2054">
        <v>3</v>
      </c>
      <c r="G975" s="2054" t="s">
        <v>113</v>
      </c>
      <c r="H975" s="2056"/>
      <c r="I975" s="2057">
        <v>0.0417</v>
      </c>
      <c r="J975" s="2057">
        <v>0.04375</v>
      </c>
      <c r="K975" s="2117" t="s">
        <v>993</v>
      </c>
    </row>
    <row r="976" spans="2:11">
      <c r="B976" s="78" t="s">
        <v>1516</v>
      </c>
      <c r="C976" s="78"/>
      <c r="D976" s="78"/>
      <c r="E976" s="78"/>
      <c r="F976" s="78"/>
      <c r="G976" s="78"/>
      <c r="H976" s="78"/>
      <c r="I976" s="2062"/>
      <c r="J976" s="2062"/>
      <c r="K976" s="2063"/>
    </row>
    <row r="977" ht="41" spans="1:11">
      <c r="A977" s="1957" t="s">
        <v>0</v>
      </c>
      <c r="B977" s="2051">
        <v>45880</v>
      </c>
      <c r="C977" s="2052" t="s">
        <v>372</v>
      </c>
      <c r="D977" s="2053" t="s">
        <v>818</v>
      </c>
      <c r="E977" s="2054" t="s">
        <v>14</v>
      </c>
      <c r="F977" s="2055">
        <v>3</v>
      </c>
      <c r="G977" s="2054" t="s">
        <v>1517</v>
      </c>
      <c r="H977" s="2056"/>
      <c r="I977" s="2057"/>
      <c r="J977" s="2060"/>
      <c r="K977" s="2117" t="s">
        <v>1498</v>
      </c>
    </row>
    <row r="978" ht="96" spans="2:11">
      <c r="B978" s="2051">
        <v>45881</v>
      </c>
      <c r="C978" s="2052" t="s">
        <v>315</v>
      </c>
      <c r="D978" s="2053">
        <v>0.416666666666667</v>
      </c>
      <c r="E978" s="2054" t="s">
        <v>345</v>
      </c>
      <c r="F978" s="2055">
        <v>3</v>
      </c>
      <c r="G978" s="2054" t="s">
        <v>1518</v>
      </c>
      <c r="H978" s="2056"/>
      <c r="I978" s="2057"/>
      <c r="J978" s="2057">
        <v>0.0385</v>
      </c>
      <c r="K978" s="2117" t="s">
        <v>1519</v>
      </c>
    </row>
    <row r="979" ht="109" spans="2:11">
      <c r="B979" s="2051">
        <v>45881</v>
      </c>
      <c r="C979" s="2052" t="s">
        <v>315</v>
      </c>
      <c r="D979" s="2053">
        <v>0.75</v>
      </c>
      <c r="E979" s="2054" t="s">
        <v>14</v>
      </c>
      <c r="F979" s="2055">
        <v>3</v>
      </c>
      <c r="G979" s="2054" t="s">
        <v>1520</v>
      </c>
      <c r="H979" s="2056"/>
      <c r="I979" s="2057"/>
      <c r="J979" s="2057">
        <v>0.002</v>
      </c>
      <c r="K979" s="2117" t="s">
        <v>1521</v>
      </c>
    </row>
    <row r="980" ht="96" spans="2:11">
      <c r="B980" s="2051">
        <v>45881</v>
      </c>
      <c r="C980" s="2052" t="s">
        <v>315</v>
      </c>
      <c r="D980" s="2053">
        <v>0.75</v>
      </c>
      <c r="E980" s="2054" t="s">
        <v>14</v>
      </c>
      <c r="F980" s="2055">
        <v>3</v>
      </c>
      <c r="G980" s="2054" t="s">
        <v>1522</v>
      </c>
      <c r="H980" s="2056"/>
      <c r="I980" s="2057"/>
      <c r="J980" s="2057">
        <v>0.003</v>
      </c>
      <c r="K980" s="2117" t="s">
        <v>1523</v>
      </c>
    </row>
    <row r="981" ht="96" spans="2:11">
      <c r="B981" s="2051">
        <v>45881</v>
      </c>
      <c r="C981" s="2052" t="s">
        <v>315</v>
      </c>
      <c r="D981" s="2053">
        <v>0.75</v>
      </c>
      <c r="E981" s="2054" t="s">
        <v>14</v>
      </c>
      <c r="F981" s="2055">
        <v>3</v>
      </c>
      <c r="G981" s="2054" t="s">
        <v>1524</v>
      </c>
      <c r="H981" s="2056"/>
      <c r="I981" s="2057"/>
      <c r="J981" s="2057">
        <v>0.027</v>
      </c>
      <c r="K981" s="2117" t="s">
        <v>1523</v>
      </c>
    </row>
    <row r="982" ht="109" spans="2:11">
      <c r="B982" s="2051">
        <v>45882</v>
      </c>
      <c r="C982" s="2052" t="s">
        <v>320</v>
      </c>
      <c r="D982" s="2053">
        <v>0.479166666666667</v>
      </c>
      <c r="E982" s="2054" t="s">
        <v>12</v>
      </c>
      <c r="F982" s="2055">
        <v>3</v>
      </c>
      <c r="G982" s="2054" t="s">
        <v>1525</v>
      </c>
      <c r="H982" s="2056"/>
      <c r="I982" s="2057"/>
      <c r="J982" s="2057">
        <v>0.003</v>
      </c>
      <c r="K982" s="2117" t="s">
        <v>1472</v>
      </c>
    </row>
    <row r="983" ht="82" spans="2:11">
      <c r="B983" s="2051">
        <v>45883</v>
      </c>
      <c r="C983" s="2052" t="s">
        <v>736</v>
      </c>
      <c r="D983" s="2053">
        <v>0.479166666666667</v>
      </c>
      <c r="E983" s="2054" t="s">
        <v>44</v>
      </c>
      <c r="F983" s="2055">
        <v>3</v>
      </c>
      <c r="G983" s="2054" t="s">
        <v>1526</v>
      </c>
      <c r="H983" s="2056"/>
      <c r="I983" s="2057"/>
      <c r="J983" s="2057">
        <v>-0.001</v>
      </c>
      <c r="K983" s="2117" t="s">
        <v>1527</v>
      </c>
    </row>
    <row r="984" ht="96" spans="2:11">
      <c r="B984" s="2051">
        <v>45883</v>
      </c>
      <c r="C984" s="2052" t="s">
        <v>736</v>
      </c>
      <c r="D984" s="2053">
        <v>0.479166666666667</v>
      </c>
      <c r="E984" s="2054" t="s">
        <v>44</v>
      </c>
      <c r="F984" s="2055">
        <v>3</v>
      </c>
      <c r="G984" s="2054" t="s">
        <v>1528</v>
      </c>
      <c r="H984" s="2056"/>
      <c r="I984" s="2057"/>
      <c r="J984" s="2057">
        <v>0.007</v>
      </c>
      <c r="K984" s="2117" t="s">
        <v>1529</v>
      </c>
    </row>
    <row r="985" ht="96" spans="2:11">
      <c r="B985" s="2051">
        <v>45883</v>
      </c>
      <c r="C985" s="2052" t="s">
        <v>736</v>
      </c>
      <c r="D985" s="2053">
        <v>0.479166666666667</v>
      </c>
      <c r="E985" s="2054" t="s">
        <v>44</v>
      </c>
      <c r="F985" s="2055">
        <v>3</v>
      </c>
      <c r="G985" s="2054" t="s">
        <v>1530</v>
      </c>
      <c r="H985" s="2056"/>
      <c r="I985" s="2057"/>
      <c r="J985" s="2057">
        <v>0.013</v>
      </c>
      <c r="K985" s="2117" t="s">
        <v>1529</v>
      </c>
    </row>
    <row r="986" ht="82" spans="2:11">
      <c r="B986" s="2051">
        <v>45883</v>
      </c>
      <c r="C986" s="2052" t="s">
        <v>736</v>
      </c>
      <c r="D986" s="2053">
        <v>0.75</v>
      </c>
      <c r="E986" s="2054" t="s">
        <v>14</v>
      </c>
      <c r="F986" s="2055">
        <v>3</v>
      </c>
      <c r="G986" s="2054" t="s">
        <v>803</v>
      </c>
      <c r="H986" s="2056"/>
      <c r="I986" s="2057"/>
      <c r="J986" s="2057"/>
      <c r="K986" s="2117" t="s">
        <v>1531</v>
      </c>
    </row>
    <row r="987" ht="123" spans="2:11">
      <c r="B987" s="2051">
        <v>45883</v>
      </c>
      <c r="C987" s="2052" t="s">
        <v>736</v>
      </c>
      <c r="D987" s="2053">
        <v>0.75</v>
      </c>
      <c r="E987" s="2054" t="s">
        <v>14</v>
      </c>
      <c r="F987" s="2055">
        <v>3</v>
      </c>
      <c r="G987" s="2054" t="s">
        <v>1532</v>
      </c>
      <c r="H987" s="2056"/>
      <c r="I987" s="2057"/>
      <c r="J987" s="2061">
        <v>0</v>
      </c>
      <c r="K987" s="2117" t="s">
        <v>1533</v>
      </c>
    </row>
    <row r="988" ht="41" spans="2:11">
      <c r="B988" s="2051">
        <v>45884</v>
      </c>
      <c r="C988" s="2052" t="s">
        <v>339</v>
      </c>
      <c r="D988" s="2053" t="s">
        <v>818</v>
      </c>
      <c r="E988" s="2054" t="s">
        <v>12</v>
      </c>
      <c r="F988" s="2055">
        <v>3</v>
      </c>
      <c r="G988" s="2054" t="s">
        <v>1534</v>
      </c>
      <c r="H988" s="2056"/>
      <c r="I988" s="2057"/>
      <c r="J988" s="2061"/>
      <c r="K988" s="2117" t="s">
        <v>1498</v>
      </c>
    </row>
    <row r="989" ht="41" spans="2:11">
      <c r="B989" s="2051">
        <v>45884</v>
      </c>
      <c r="C989" s="2052" t="s">
        <v>339</v>
      </c>
      <c r="D989" s="2053" t="s">
        <v>818</v>
      </c>
      <c r="E989" s="2054" t="s">
        <v>942</v>
      </c>
      <c r="F989" s="2055">
        <v>3</v>
      </c>
      <c r="G989" s="2054" t="s">
        <v>1535</v>
      </c>
      <c r="H989" s="2056"/>
      <c r="I989" s="2057"/>
      <c r="J989" s="2061"/>
      <c r="K989" s="2117" t="s">
        <v>1498</v>
      </c>
    </row>
    <row r="990" ht="41" spans="2:11">
      <c r="B990" s="2051">
        <v>45884</v>
      </c>
      <c r="C990" s="2052" t="s">
        <v>339</v>
      </c>
      <c r="D990" s="2053" t="s">
        <v>818</v>
      </c>
      <c r="E990" s="2054" t="s">
        <v>854</v>
      </c>
      <c r="F990" s="2055">
        <v>3</v>
      </c>
      <c r="G990" s="2054" t="s">
        <v>1536</v>
      </c>
      <c r="H990" s="2056"/>
      <c r="I990" s="2057"/>
      <c r="J990" s="2061"/>
      <c r="K990" s="2117" t="s">
        <v>1498</v>
      </c>
    </row>
    <row r="991" ht="96" spans="2:11">
      <c r="B991" s="2051">
        <v>45884</v>
      </c>
      <c r="C991" s="2052" t="s">
        <v>339</v>
      </c>
      <c r="D991" s="2053">
        <v>0.222222222222222</v>
      </c>
      <c r="E991" s="2054" t="s">
        <v>103</v>
      </c>
      <c r="F991" s="2055">
        <v>3</v>
      </c>
      <c r="G991" s="2054" t="s">
        <v>1537</v>
      </c>
      <c r="H991" s="2056"/>
      <c r="I991" s="2057"/>
      <c r="J991" s="2061">
        <v>0</v>
      </c>
      <c r="K991" s="2117" t="s">
        <v>1538</v>
      </c>
    </row>
    <row r="992" ht="96" spans="2:11">
      <c r="B992" s="2051">
        <v>45884</v>
      </c>
      <c r="C992" s="2052" t="s">
        <v>339</v>
      </c>
      <c r="D992" s="2053">
        <v>0.75</v>
      </c>
      <c r="E992" s="2054" t="s">
        <v>14</v>
      </c>
      <c r="F992" s="2055">
        <v>3</v>
      </c>
      <c r="G992" s="2054" t="s">
        <v>1539</v>
      </c>
      <c r="H992" s="2056"/>
      <c r="I992" s="2057"/>
      <c r="J992" s="2061">
        <v>0.005</v>
      </c>
      <c r="K992" s="2117" t="s">
        <v>1540</v>
      </c>
    </row>
    <row r="993" ht="96" spans="2:11">
      <c r="B993" s="2051">
        <v>45884</v>
      </c>
      <c r="C993" s="2052" t="s">
        <v>339</v>
      </c>
      <c r="D993" s="2053">
        <v>0.75</v>
      </c>
      <c r="E993" s="2054" t="s">
        <v>14</v>
      </c>
      <c r="F993" s="2055">
        <v>3</v>
      </c>
      <c r="G993" s="2054" t="s">
        <v>1541</v>
      </c>
      <c r="H993" s="2056"/>
      <c r="I993" s="2057"/>
      <c r="J993" s="2061">
        <v>0.006</v>
      </c>
      <c r="K993" s="2117" t="s">
        <v>1542</v>
      </c>
    </row>
    <row r="994" ht="109" spans="2:11">
      <c r="B994" s="2051">
        <v>45884</v>
      </c>
      <c r="C994" s="2052" t="s">
        <v>339</v>
      </c>
      <c r="D994" s="2053">
        <v>0.8125</v>
      </c>
      <c r="E994" s="2054" t="s">
        <v>14</v>
      </c>
      <c r="F994" s="2055">
        <v>2</v>
      </c>
      <c r="G994" s="2054" t="s">
        <v>1543</v>
      </c>
      <c r="H994" s="2056"/>
      <c r="I994" s="2060">
        <v>62.2</v>
      </c>
      <c r="J994" s="2060">
        <v>61.7</v>
      </c>
      <c r="K994" s="2117" t="s">
        <v>1544</v>
      </c>
    </row>
    <row r="995" spans="2:11">
      <c r="B995" s="2051">
        <v>45917</v>
      </c>
      <c r="C995" s="2068" t="s">
        <v>320</v>
      </c>
      <c r="D995" s="2053">
        <v>0.979166666666667</v>
      </c>
      <c r="E995" s="2054" t="s">
        <v>14</v>
      </c>
      <c r="F995" s="2055">
        <v>3</v>
      </c>
      <c r="G995" s="2054" t="s">
        <v>113</v>
      </c>
      <c r="H995" s="2056"/>
      <c r="I995" s="2057">
        <v>0.0415</v>
      </c>
      <c r="J995" s="2057">
        <v>0.04375</v>
      </c>
      <c r="K995" s="2117" t="s">
        <v>993</v>
      </c>
    </row>
    <row r="996" spans="2:11">
      <c r="B996" s="78" t="s">
        <v>1545</v>
      </c>
      <c r="C996" s="78"/>
      <c r="D996" s="78"/>
      <c r="E996" s="78"/>
      <c r="F996" s="78"/>
      <c r="G996" s="78"/>
      <c r="H996" s="78"/>
      <c r="I996" s="2062"/>
      <c r="J996" s="2062"/>
      <c r="K996" s="2063"/>
    </row>
    <row r="997" ht="96" spans="1:11">
      <c r="A997" s="1957" t="s">
        <v>0</v>
      </c>
      <c r="B997" s="2051">
        <v>45889</v>
      </c>
      <c r="C997" s="2052" t="s">
        <v>320</v>
      </c>
      <c r="D997" s="2053">
        <v>0.3125</v>
      </c>
      <c r="E997" s="2054" t="s">
        <v>40</v>
      </c>
      <c r="F997" s="2055">
        <v>3</v>
      </c>
      <c r="G997" s="2054" t="s">
        <v>1038</v>
      </c>
      <c r="H997" s="2056"/>
      <c r="I997" s="2057"/>
      <c r="J997" s="2057">
        <v>0.0325</v>
      </c>
      <c r="K997" s="2117" t="s">
        <v>1546</v>
      </c>
    </row>
    <row r="998" ht="96" spans="2:11">
      <c r="B998" s="2051">
        <v>45889</v>
      </c>
      <c r="C998" s="2052" t="s">
        <v>320</v>
      </c>
      <c r="D998" s="2053">
        <v>0.479166666666667</v>
      </c>
      <c r="E998" s="2054" t="s">
        <v>44</v>
      </c>
      <c r="F998" s="2055">
        <v>3</v>
      </c>
      <c r="G998" s="2054" t="s">
        <v>1547</v>
      </c>
      <c r="H998" s="2056"/>
      <c r="I998" s="2057"/>
      <c r="J998" s="2057">
        <v>0.036</v>
      </c>
      <c r="K998" s="2117" t="s">
        <v>1548</v>
      </c>
    </row>
    <row r="999" ht="96" spans="2:11">
      <c r="B999" s="2051">
        <v>45889</v>
      </c>
      <c r="C999" s="2052" t="s">
        <v>320</v>
      </c>
      <c r="D999" s="2053">
        <v>0.604166666666667</v>
      </c>
      <c r="E999" s="2054" t="s">
        <v>12</v>
      </c>
      <c r="F999" s="2055">
        <v>3</v>
      </c>
      <c r="G999" s="2054" t="s">
        <v>1549</v>
      </c>
      <c r="H999" s="2056"/>
      <c r="I999" s="2057"/>
      <c r="J999" s="2057">
        <v>0.02</v>
      </c>
      <c r="K999" s="2117" t="s">
        <v>1550</v>
      </c>
    </row>
    <row r="1000" ht="136" spans="2:11">
      <c r="B1000" s="2051">
        <v>45889</v>
      </c>
      <c r="C1000" s="2052" t="s">
        <v>320</v>
      </c>
      <c r="D1000" s="2053">
        <v>0.833333333333333</v>
      </c>
      <c r="E1000" s="2054" t="s">
        <v>14</v>
      </c>
      <c r="F1000" s="2055">
        <v>3</v>
      </c>
      <c r="G1000" s="2054" t="s">
        <v>872</v>
      </c>
      <c r="H1000" s="2056"/>
      <c r="I1000" s="2057"/>
      <c r="J1000" s="2057" t="s">
        <v>1551</v>
      </c>
      <c r="K1000" s="2117" t="s">
        <v>1509</v>
      </c>
    </row>
    <row r="1001" ht="68" spans="2:11">
      <c r="B1001" s="2051">
        <v>45889</v>
      </c>
      <c r="C1001" s="2052" t="s">
        <v>320</v>
      </c>
      <c r="D1001" s="2053">
        <v>0.979166666666667</v>
      </c>
      <c r="E1001" s="2054" t="s">
        <v>14</v>
      </c>
      <c r="F1001" s="2055">
        <v>3</v>
      </c>
      <c r="G1001" s="2054" t="s">
        <v>1043</v>
      </c>
      <c r="H1001" s="2056"/>
      <c r="I1001" s="2057"/>
      <c r="J1001" s="2057"/>
      <c r="K1001" s="2117" t="s">
        <v>1552</v>
      </c>
    </row>
    <row r="1002" ht="150" spans="2:11">
      <c r="B1002" s="2051">
        <v>45890</v>
      </c>
      <c r="C1002" s="2052" t="s">
        <v>736</v>
      </c>
      <c r="D1002" s="2053">
        <v>0.729166666666667</v>
      </c>
      <c r="E1002" s="2054" t="s">
        <v>14</v>
      </c>
      <c r="F1002" s="2055">
        <v>3</v>
      </c>
      <c r="G1002" s="2054" t="s">
        <v>1553</v>
      </c>
      <c r="H1002" s="2056"/>
      <c r="I1002" s="2060">
        <v>0.73</v>
      </c>
      <c r="J1002" s="2060">
        <v>0.67</v>
      </c>
      <c r="K1002" s="2117" t="s">
        <v>1554</v>
      </c>
    </row>
    <row r="1003" ht="82" spans="2:11">
      <c r="B1003" s="2051">
        <v>45890</v>
      </c>
      <c r="C1003" s="2052" t="s">
        <v>736</v>
      </c>
      <c r="D1003" s="2053">
        <v>0.75</v>
      </c>
      <c r="E1003" s="2054" t="s">
        <v>14</v>
      </c>
      <c r="F1003" s="2055">
        <v>3</v>
      </c>
      <c r="G1003" s="2054" t="s">
        <v>803</v>
      </c>
      <c r="H1003" s="2056"/>
      <c r="I1003" s="2057"/>
      <c r="J1003" s="2057"/>
      <c r="K1003" s="2117" t="s">
        <v>1477</v>
      </c>
    </row>
    <row r="1004" ht="109" spans="2:11">
      <c r="B1004" s="2051">
        <v>45890</v>
      </c>
      <c r="C1004" s="2052" t="s">
        <v>736</v>
      </c>
      <c r="D1004" s="2053">
        <v>0.75</v>
      </c>
      <c r="E1004" s="2054" t="s">
        <v>14</v>
      </c>
      <c r="F1004" s="2055">
        <v>3</v>
      </c>
      <c r="G1004" s="2054" t="s">
        <v>1555</v>
      </c>
      <c r="H1004" s="2056"/>
      <c r="I1004" s="2057"/>
      <c r="J1004" s="2064">
        <v>15.9</v>
      </c>
      <c r="K1004" s="2117" t="s">
        <v>1556</v>
      </c>
    </row>
    <row r="1005" ht="123" spans="2:11">
      <c r="B1005" s="2051">
        <v>45890</v>
      </c>
      <c r="C1005" s="2052" t="s">
        <v>736</v>
      </c>
      <c r="D1005" s="2053">
        <v>0.802083333333333</v>
      </c>
      <c r="E1005" s="2054" t="s">
        <v>14</v>
      </c>
      <c r="F1005" s="2055">
        <v>3</v>
      </c>
      <c r="G1005" s="2054" t="s">
        <v>1557</v>
      </c>
      <c r="H1005" s="2056"/>
      <c r="I1005" s="2057"/>
      <c r="J1005" s="2064">
        <v>49.8</v>
      </c>
      <c r="K1005" s="2117" t="s">
        <v>1491</v>
      </c>
    </row>
    <row r="1006" ht="109" spans="2:11">
      <c r="B1006" s="2051">
        <v>45890</v>
      </c>
      <c r="C1006" s="2052" t="s">
        <v>736</v>
      </c>
      <c r="D1006" s="2053">
        <v>0.802083333333333</v>
      </c>
      <c r="E1006" s="2054" t="s">
        <v>14</v>
      </c>
      <c r="F1006" s="2055">
        <v>3</v>
      </c>
      <c r="G1006" s="2054" t="s">
        <v>1558</v>
      </c>
      <c r="H1006" s="2056"/>
      <c r="I1006" s="2057"/>
      <c r="J1006" s="2064">
        <v>55.7</v>
      </c>
      <c r="K1006" s="2117" t="s">
        <v>1503</v>
      </c>
    </row>
    <row r="1007" ht="96" spans="2:11">
      <c r="B1007" s="2051">
        <v>45890</v>
      </c>
      <c r="C1007" s="2052" t="s">
        <v>736</v>
      </c>
      <c r="D1007" s="2053">
        <v>0.8125</v>
      </c>
      <c r="E1007" s="2054" t="s">
        <v>14</v>
      </c>
      <c r="F1007" s="2055">
        <v>3</v>
      </c>
      <c r="G1007" s="2054" t="s">
        <v>1559</v>
      </c>
      <c r="H1007" s="2056"/>
      <c r="I1007" s="2057"/>
      <c r="J1007" s="2064" t="s">
        <v>1560</v>
      </c>
      <c r="K1007" s="2117" t="s">
        <v>1561</v>
      </c>
    </row>
    <row r="1008" ht="96" spans="2:11">
      <c r="B1008" s="2051">
        <v>45891</v>
      </c>
      <c r="C1008" s="2052" t="s">
        <v>339</v>
      </c>
      <c r="D1008" s="2053">
        <v>0.479166666666667</v>
      </c>
      <c r="E1008" s="2054" t="s">
        <v>12</v>
      </c>
      <c r="F1008" s="2055">
        <v>3</v>
      </c>
      <c r="G1008" s="2054" t="s">
        <v>1562</v>
      </c>
      <c r="H1008" s="2056"/>
      <c r="I1008" s="2069">
        <v>-0.001</v>
      </c>
      <c r="J1008" s="2069">
        <v>0.004</v>
      </c>
      <c r="K1008" s="2117" t="s">
        <v>1563</v>
      </c>
    </row>
    <row r="1009" ht="68" spans="2:11">
      <c r="B1009" s="2051">
        <v>45891</v>
      </c>
      <c r="C1009" s="2052" t="s">
        <v>339</v>
      </c>
      <c r="D1009" s="2053">
        <v>0.8125</v>
      </c>
      <c r="E1009" s="2054" t="s">
        <v>14</v>
      </c>
      <c r="F1009" s="2055">
        <v>3</v>
      </c>
      <c r="G1009" s="2054" t="s">
        <v>1035</v>
      </c>
      <c r="H1009" s="2056"/>
      <c r="I1009" s="2069"/>
      <c r="J1009" s="2069"/>
      <c r="K1009" s="2117" t="s">
        <v>1564</v>
      </c>
    </row>
    <row r="1010" spans="2:11">
      <c r="B1010" s="2051">
        <v>45917</v>
      </c>
      <c r="C1010" s="2068" t="s">
        <v>320</v>
      </c>
      <c r="D1010" s="2053">
        <v>0.979166666666667</v>
      </c>
      <c r="E1010" s="2054" t="s">
        <v>14</v>
      </c>
      <c r="F1010" s="2055">
        <v>3</v>
      </c>
      <c r="G1010" s="2054" t="s">
        <v>113</v>
      </c>
      <c r="H1010" s="2056"/>
      <c r="I1010" s="2057">
        <v>0.0414</v>
      </c>
      <c r="J1010" s="2057">
        <v>0.04375</v>
      </c>
      <c r="K1010" s="2117" t="s">
        <v>993</v>
      </c>
    </row>
    <row r="1011" spans="2:11">
      <c r="B1011" s="78" t="s">
        <v>1565</v>
      </c>
      <c r="C1011" s="78"/>
      <c r="D1011" s="78"/>
      <c r="E1011" s="78"/>
      <c r="F1011" s="78"/>
      <c r="G1011" s="78"/>
      <c r="H1011" s="78"/>
      <c r="I1011" s="2062"/>
      <c r="J1011" s="2062"/>
      <c r="K1011" s="2063"/>
    </row>
    <row r="1012" spans="1:11">
      <c r="A1012" s="1957" t="s">
        <v>0</v>
      </c>
      <c r="B1012" s="2076">
        <v>45894</v>
      </c>
      <c r="C1012" s="2077" t="s">
        <v>372</v>
      </c>
      <c r="D1012" s="2078" t="s">
        <v>818</v>
      </c>
      <c r="E1012" s="2079" t="s">
        <v>44</v>
      </c>
      <c r="F1012" s="2080">
        <v>3</v>
      </c>
      <c r="G1012" s="2079" t="s">
        <v>1166</v>
      </c>
      <c r="H1012" s="2081"/>
      <c r="I1012" s="2082"/>
      <c r="J1012" s="2082"/>
      <c r="K1012" s="2083"/>
    </row>
    <row r="1013" ht="96" spans="2:11">
      <c r="B1013" s="2076">
        <v>45894</v>
      </c>
      <c r="C1013" s="2077" t="s">
        <v>372</v>
      </c>
      <c r="D1013" s="2078">
        <v>0.8125</v>
      </c>
      <c r="E1013" s="2079" t="s">
        <v>14</v>
      </c>
      <c r="F1013" s="2080">
        <v>3</v>
      </c>
      <c r="G1013" s="2079" t="s">
        <v>1566</v>
      </c>
      <c r="H1013" s="2081"/>
      <c r="I1013" s="2082"/>
      <c r="J1013" s="2082" t="s">
        <v>1567</v>
      </c>
      <c r="K1013" s="2124" t="s">
        <v>1568</v>
      </c>
    </row>
    <row r="1014" ht="96" spans="2:11">
      <c r="B1014" s="2076">
        <v>45895</v>
      </c>
      <c r="C1014" s="2077" t="s">
        <v>315</v>
      </c>
      <c r="D1014" s="2078">
        <v>0.75</v>
      </c>
      <c r="E1014" s="2079" t="s">
        <v>14</v>
      </c>
      <c r="F1014" s="2080">
        <v>3</v>
      </c>
      <c r="G1014" s="2079" t="s">
        <v>1569</v>
      </c>
      <c r="H1014" s="2081"/>
      <c r="I1014" s="2082">
        <v>-0.04</v>
      </c>
      <c r="J1014" s="2082">
        <v>-0.094</v>
      </c>
      <c r="K1014" s="2124" t="s">
        <v>1570</v>
      </c>
    </row>
    <row r="1015" ht="96" spans="2:11">
      <c r="B1015" s="2076">
        <v>45895</v>
      </c>
      <c r="C1015" s="2077" t="s">
        <v>315</v>
      </c>
      <c r="D1015" s="2078">
        <v>0.8125</v>
      </c>
      <c r="E1015" s="2079" t="s">
        <v>14</v>
      </c>
      <c r="F1015" s="2080">
        <v>3</v>
      </c>
      <c r="G1015" s="2079" t="s">
        <v>1571</v>
      </c>
      <c r="H1015" s="2081"/>
      <c r="I1015" s="2084">
        <v>98</v>
      </c>
      <c r="J1015" s="2084">
        <v>97.2</v>
      </c>
      <c r="K1015" s="2124" t="s">
        <v>1572</v>
      </c>
    </row>
    <row r="1016" ht="41" spans="2:11">
      <c r="B1016" s="2076">
        <v>45896</v>
      </c>
      <c r="C1016" s="2077" t="s">
        <v>320</v>
      </c>
      <c r="D1016" s="2078" t="s">
        <v>818</v>
      </c>
      <c r="E1016" s="2079" t="s">
        <v>942</v>
      </c>
      <c r="F1016" s="2080">
        <v>3</v>
      </c>
      <c r="G1016" s="2079" t="s">
        <v>1573</v>
      </c>
      <c r="H1016" s="2081"/>
      <c r="I1016" s="2082"/>
      <c r="J1016" s="2084"/>
      <c r="K1016" s="2124" t="s">
        <v>1574</v>
      </c>
    </row>
    <row r="1017" ht="136" spans="2:11">
      <c r="B1017" s="2076">
        <v>45896</v>
      </c>
      <c r="C1017" s="2077" t="s">
        <v>320</v>
      </c>
      <c r="D1017" s="2078">
        <v>0.833333333333333</v>
      </c>
      <c r="E1017" s="2079" t="s">
        <v>14</v>
      </c>
      <c r="F1017" s="2080">
        <v>3</v>
      </c>
      <c r="G1017" s="2079" t="s">
        <v>872</v>
      </c>
      <c r="H1017" s="2081"/>
      <c r="I1017" s="2082"/>
      <c r="J1017" s="2125" t="s">
        <v>1575</v>
      </c>
      <c r="K1017" s="2124" t="s">
        <v>1576</v>
      </c>
    </row>
    <row r="1018" ht="82" spans="2:11">
      <c r="B1018" s="2076">
        <v>45897</v>
      </c>
      <c r="C1018" s="2077" t="s">
        <v>320</v>
      </c>
      <c r="D1018" s="2078">
        <v>0.0763888888888889</v>
      </c>
      <c r="E1018" s="2079" t="s">
        <v>14</v>
      </c>
      <c r="F1018" s="2080">
        <v>3</v>
      </c>
      <c r="G1018" s="2079" t="s">
        <v>1234</v>
      </c>
      <c r="H1018" s="2081"/>
      <c r="I1018" s="2084">
        <v>45.9</v>
      </c>
      <c r="J1018" s="2084">
        <v>30</v>
      </c>
      <c r="K1018" s="2124" t="s">
        <v>1577</v>
      </c>
    </row>
    <row r="1019" ht="96" spans="2:11">
      <c r="B1019" s="2076">
        <v>45897</v>
      </c>
      <c r="C1019" s="2077" t="s">
        <v>736</v>
      </c>
      <c r="D1019" s="2078">
        <v>0.75</v>
      </c>
      <c r="E1019" s="2079" t="s">
        <v>14</v>
      </c>
      <c r="F1019" s="2080">
        <v>3</v>
      </c>
      <c r="G1019" s="2079" t="s">
        <v>1459</v>
      </c>
      <c r="H1019" s="2081"/>
      <c r="I1019" s="2082">
        <v>0.03</v>
      </c>
      <c r="J1019" s="2082">
        <v>-0.005</v>
      </c>
      <c r="K1019" s="2124" t="s">
        <v>1578</v>
      </c>
    </row>
    <row r="1020" ht="82" spans="2:11">
      <c r="B1020" s="2076">
        <v>45897</v>
      </c>
      <c r="C1020" s="2077" t="s">
        <v>736</v>
      </c>
      <c r="D1020" s="2078">
        <v>0.75</v>
      </c>
      <c r="E1020" s="2079" t="s">
        <v>14</v>
      </c>
      <c r="F1020" s="2080">
        <v>3</v>
      </c>
      <c r="G1020" s="2079" t="s">
        <v>803</v>
      </c>
      <c r="H1020" s="2081"/>
      <c r="I1020" s="2082"/>
      <c r="J1020" s="2082" t="s">
        <v>122</v>
      </c>
      <c r="K1020" s="2124" t="s">
        <v>1579</v>
      </c>
    </row>
    <row r="1021" ht="109" spans="2:11">
      <c r="B1021" s="2076">
        <v>45898</v>
      </c>
      <c r="C1021" s="2077" t="s">
        <v>339</v>
      </c>
      <c r="D1021" s="2078">
        <v>0.729166666666667</v>
      </c>
      <c r="E1021" s="2079" t="s">
        <v>12</v>
      </c>
      <c r="F1021" s="2080">
        <v>3</v>
      </c>
      <c r="G1021" s="2079" t="s">
        <v>1580</v>
      </c>
      <c r="H1021" s="2081"/>
      <c r="I1021" s="2082"/>
      <c r="J1021" s="2082">
        <v>0.003</v>
      </c>
      <c r="K1021" s="2124" t="s">
        <v>1581</v>
      </c>
    </row>
    <row r="1022" ht="68" spans="2:11">
      <c r="B1022" s="2076">
        <v>45898</v>
      </c>
      <c r="C1022" s="2077" t="s">
        <v>339</v>
      </c>
      <c r="D1022" s="2078">
        <v>0.75</v>
      </c>
      <c r="E1022" s="2079" t="s">
        <v>14</v>
      </c>
      <c r="F1022" s="2080">
        <v>3</v>
      </c>
      <c r="G1022" s="2079" t="s">
        <v>1582</v>
      </c>
      <c r="H1022" s="2081"/>
      <c r="I1022" s="2082"/>
      <c r="J1022" s="2082">
        <v>0.028</v>
      </c>
      <c r="K1022" s="2124" t="s">
        <v>1583</v>
      </c>
    </row>
    <row r="1023" ht="109" spans="2:11">
      <c r="B1023" s="2076">
        <v>45898</v>
      </c>
      <c r="C1023" s="2077" t="s">
        <v>339</v>
      </c>
      <c r="D1023" s="2078">
        <v>0.75</v>
      </c>
      <c r="E1023" s="2079" t="s">
        <v>14</v>
      </c>
      <c r="F1023" s="2080">
        <v>3</v>
      </c>
      <c r="G1023" s="2079" t="s">
        <v>1584</v>
      </c>
      <c r="H1023" s="2081"/>
      <c r="I1023" s="2082">
        <v>0.003</v>
      </c>
      <c r="J1023" s="2082">
        <v>0.003</v>
      </c>
      <c r="K1023" s="2124" t="s">
        <v>1585</v>
      </c>
    </row>
    <row r="1024" ht="109" spans="2:11">
      <c r="B1024" s="2076">
        <v>45898</v>
      </c>
      <c r="C1024" s="2077" t="s">
        <v>339</v>
      </c>
      <c r="D1024" s="2078">
        <v>0.802083333333333</v>
      </c>
      <c r="E1024" s="2079" t="s">
        <v>14</v>
      </c>
      <c r="F1024" s="2080">
        <v>3</v>
      </c>
      <c r="G1024" s="2079" t="s">
        <v>1586</v>
      </c>
      <c r="H1024" s="2081"/>
      <c r="I1024" s="2085"/>
      <c r="J1024" s="2086">
        <v>47.1</v>
      </c>
      <c r="K1024" s="2124" t="s">
        <v>1479</v>
      </c>
    </row>
    <row r="1025" spans="2:11">
      <c r="B1025" s="2076">
        <v>45917</v>
      </c>
      <c r="C1025" s="2087" t="s">
        <v>320</v>
      </c>
      <c r="D1025" s="2078">
        <v>0.979166666666667</v>
      </c>
      <c r="E1025" s="2079" t="s">
        <v>14</v>
      </c>
      <c r="F1025" s="2080">
        <v>3</v>
      </c>
      <c r="G1025" s="2079" t="s">
        <v>113</v>
      </c>
      <c r="H1025" s="2081"/>
      <c r="I1025" s="2082">
        <v>0.0416</v>
      </c>
      <c r="J1025" s="2082">
        <v>0.04375</v>
      </c>
      <c r="K1025" s="2124" t="s">
        <v>993</v>
      </c>
    </row>
    <row r="1026" spans="2:11">
      <c r="B1026" s="2088" t="s">
        <v>1587</v>
      </c>
      <c r="C1026" s="2088"/>
      <c r="D1026" s="2088"/>
      <c r="E1026" s="2088"/>
      <c r="F1026" s="2088"/>
      <c r="G1026" s="2088"/>
      <c r="H1026" s="2088"/>
      <c r="I1026" s="2095"/>
      <c r="J1026" s="2095"/>
      <c r="K1026" s="2096"/>
    </row>
    <row r="1027" ht="136" spans="1:11">
      <c r="A1027" s="1957" t="s">
        <v>0</v>
      </c>
      <c r="B1027" s="2076">
        <v>45900</v>
      </c>
      <c r="C1027" s="2077" t="s">
        <v>1588</v>
      </c>
      <c r="D1027" s="2078">
        <v>0.291666666666667</v>
      </c>
      <c r="E1027" s="2079" t="s">
        <v>53</v>
      </c>
      <c r="F1027" s="2080">
        <v>3</v>
      </c>
      <c r="G1027" s="2079" t="s">
        <v>1589</v>
      </c>
      <c r="H1027" s="2081"/>
      <c r="I1027" s="2082"/>
      <c r="J1027" s="2084">
        <v>49.3</v>
      </c>
      <c r="K1027" s="2124" t="s">
        <v>847</v>
      </c>
    </row>
    <row r="1028" ht="41" spans="2:11">
      <c r="B1028" s="2076">
        <v>45901</v>
      </c>
      <c r="C1028" s="2077" t="s">
        <v>372</v>
      </c>
      <c r="D1028" s="2078" t="s">
        <v>818</v>
      </c>
      <c r="E1028" s="2079" t="s">
        <v>14</v>
      </c>
      <c r="F1028" s="2080">
        <v>3</v>
      </c>
      <c r="G1028" s="2079" t="s">
        <v>1590</v>
      </c>
      <c r="H1028" s="2081"/>
      <c r="I1028" s="2082"/>
      <c r="J1028" s="2084"/>
      <c r="K1028" s="2124" t="s">
        <v>1591</v>
      </c>
    </row>
    <row r="1029" ht="41" spans="2:11">
      <c r="B1029" s="2076">
        <v>45901</v>
      </c>
      <c r="C1029" s="2077" t="s">
        <v>372</v>
      </c>
      <c r="D1029" s="2078" t="s">
        <v>818</v>
      </c>
      <c r="E1029" s="2079" t="s">
        <v>14</v>
      </c>
      <c r="F1029" s="2080">
        <v>3</v>
      </c>
      <c r="G1029" s="2079" t="s">
        <v>1592</v>
      </c>
      <c r="H1029" s="2081"/>
      <c r="I1029" s="2082"/>
      <c r="J1029" s="2084"/>
      <c r="K1029" s="2124" t="s">
        <v>1591</v>
      </c>
    </row>
    <row r="1030" ht="96" spans="2:11">
      <c r="B1030" s="2076">
        <v>45902</v>
      </c>
      <c r="C1030" s="2077" t="s">
        <v>315</v>
      </c>
      <c r="D1030" s="2078">
        <v>0.604166666666667</v>
      </c>
      <c r="E1030" s="2079" t="s">
        <v>12</v>
      </c>
      <c r="F1030" s="2080">
        <v>3</v>
      </c>
      <c r="G1030" s="2079" t="s">
        <v>1593</v>
      </c>
      <c r="H1030" s="2081"/>
      <c r="I1030" s="2082"/>
      <c r="J1030" s="2082">
        <v>0.02</v>
      </c>
      <c r="K1030" s="2124" t="s">
        <v>1550</v>
      </c>
    </row>
    <row r="1031" ht="123" spans="2:11">
      <c r="B1031" s="2076">
        <v>45902</v>
      </c>
      <c r="C1031" s="2077" t="s">
        <v>315</v>
      </c>
      <c r="D1031" s="2078">
        <v>0.802083333333333</v>
      </c>
      <c r="E1031" s="2079" t="s">
        <v>14</v>
      </c>
      <c r="F1031" s="2080">
        <v>3</v>
      </c>
      <c r="G1031" s="2079" t="s">
        <v>1594</v>
      </c>
      <c r="H1031" s="2081"/>
      <c r="I1031" s="2082"/>
      <c r="J1031" s="2084">
        <v>53.3</v>
      </c>
      <c r="K1031" s="2124" t="s">
        <v>1491</v>
      </c>
    </row>
    <row r="1032" ht="177" spans="2:11">
      <c r="B1032" s="2076">
        <v>45902</v>
      </c>
      <c r="C1032" s="2077" t="s">
        <v>315</v>
      </c>
      <c r="D1032" s="2078">
        <v>0.8125</v>
      </c>
      <c r="E1032" s="2079" t="s">
        <v>14</v>
      </c>
      <c r="F1032" s="2080">
        <v>3</v>
      </c>
      <c r="G1032" s="2079" t="s">
        <v>1595</v>
      </c>
      <c r="H1032" s="2081"/>
      <c r="I1032" s="2082"/>
      <c r="J1032" s="2084">
        <v>48</v>
      </c>
      <c r="K1032" s="2124" t="s">
        <v>1596</v>
      </c>
    </row>
    <row r="1033" ht="340" spans="2:11">
      <c r="B1033" s="2076">
        <v>45902</v>
      </c>
      <c r="C1033" s="2077" t="s">
        <v>315</v>
      </c>
      <c r="D1033" s="2078">
        <v>0.8125</v>
      </c>
      <c r="E1033" s="2079" t="s">
        <v>14</v>
      </c>
      <c r="F1033" s="2080">
        <v>3</v>
      </c>
      <c r="G1033" s="2079" t="s">
        <v>1597</v>
      </c>
      <c r="H1033" s="2081"/>
      <c r="I1033" s="2082"/>
      <c r="J1033" s="2084">
        <v>64.8</v>
      </c>
      <c r="K1033" s="2124" t="s">
        <v>1598</v>
      </c>
    </row>
    <row r="1034" ht="150" spans="2:11">
      <c r="B1034" s="2076">
        <v>45903</v>
      </c>
      <c r="C1034" s="2077" t="s">
        <v>320</v>
      </c>
      <c r="D1034" s="2078">
        <v>0.8125</v>
      </c>
      <c r="E1034" s="2079" t="s">
        <v>14</v>
      </c>
      <c r="F1034" s="2080">
        <v>3</v>
      </c>
      <c r="G1034" s="2079" t="s">
        <v>1599</v>
      </c>
      <c r="H1034" s="2081"/>
      <c r="I1034" s="2082"/>
      <c r="J1034" s="2125" t="s">
        <v>1600</v>
      </c>
      <c r="K1034" s="2124" t="s">
        <v>1601</v>
      </c>
    </row>
    <row r="1035" ht="109" spans="2:11">
      <c r="B1035" s="2076">
        <v>45904</v>
      </c>
      <c r="C1035" s="2077" t="s">
        <v>736</v>
      </c>
      <c r="D1035" s="2078">
        <v>0.739583333333333</v>
      </c>
      <c r="E1035" s="2079" t="s">
        <v>14</v>
      </c>
      <c r="F1035" s="2080">
        <v>3</v>
      </c>
      <c r="G1035" s="2079" t="s">
        <v>1602</v>
      </c>
      <c r="H1035" s="2081"/>
      <c r="I1035" s="2082"/>
      <c r="J1035" s="2084" t="s">
        <v>1603</v>
      </c>
      <c r="K1035" s="2124" t="s">
        <v>1604</v>
      </c>
    </row>
    <row r="1036" ht="82" spans="2:11">
      <c r="B1036" s="2076">
        <v>45904</v>
      </c>
      <c r="C1036" s="2077" t="s">
        <v>736</v>
      </c>
      <c r="D1036" s="2078">
        <v>0.75</v>
      </c>
      <c r="E1036" s="2079" t="s">
        <v>14</v>
      </c>
      <c r="F1036" s="2080">
        <v>3</v>
      </c>
      <c r="G1036" s="2079" t="s">
        <v>803</v>
      </c>
      <c r="H1036" s="2081"/>
      <c r="I1036" s="2082"/>
      <c r="J1036" s="2084"/>
      <c r="K1036" s="2124" t="s">
        <v>1605</v>
      </c>
    </row>
    <row r="1037" ht="109" spans="2:11">
      <c r="B1037" s="2076">
        <v>45904</v>
      </c>
      <c r="C1037" s="2077" t="s">
        <v>736</v>
      </c>
      <c r="D1037" s="2078">
        <v>0.802083333333333</v>
      </c>
      <c r="E1037" s="2079" t="s">
        <v>14</v>
      </c>
      <c r="F1037" s="2080">
        <v>3</v>
      </c>
      <c r="G1037" s="2079" t="s">
        <v>1606</v>
      </c>
      <c r="H1037" s="2081"/>
      <c r="I1037" s="2084">
        <v>55.4</v>
      </c>
      <c r="J1037" s="2084">
        <v>55.7</v>
      </c>
      <c r="K1037" s="2124" t="s">
        <v>1607</v>
      </c>
    </row>
    <row r="1038" ht="204" spans="2:11">
      <c r="B1038" s="2076">
        <v>45904</v>
      </c>
      <c r="C1038" s="2077" t="s">
        <v>736</v>
      </c>
      <c r="D1038" s="2078">
        <v>0.8125</v>
      </c>
      <c r="E1038" s="2079" t="s">
        <v>14</v>
      </c>
      <c r="F1038" s="2080">
        <v>3</v>
      </c>
      <c r="G1038" s="2079" t="s">
        <v>1608</v>
      </c>
      <c r="H1038" s="2081"/>
      <c r="I1038" s="2084"/>
      <c r="J1038" s="2084">
        <v>50.1</v>
      </c>
      <c r="K1038" s="2124" t="s">
        <v>1609</v>
      </c>
    </row>
    <row r="1039" ht="177" spans="2:11">
      <c r="B1039" s="2076">
        <v>45904</v>
      </c>
      <c r="C1039" s="2077" t="s">
        <v>736</v>
      </c>
      <c r="D1039" s="2078">
        <v>0.8125</v>
      </c>
      <c r="E1039" s="2079" t="s">
        <v>14</v>
      </c>
      <c r="F1039" s="2080">
        <v>3</v>
      </c>
      <c r="G1039" s="2079" t="s">
        <v>1610</v>
      </c>
      <c r="H1039" s="2081"/>
      <c r="I1039" s="2084"/>
      <c r="J1039" s="2084">
        <v>69.9</v>
      </c>
      <c r="K1039" s="2124" t="s">
        <v>1611</v>
      </c>
    </row>
    <row r="1040" ht="136" spans="2:11">
      <c r="B1040" s="2076">
        <v>45904</v>
      </c>
      <c r="C1040" s="2077" t="s">
        <v>736</v>
      </c>
      <c r="D1040" s="2078">
        <v>0.895833333333333</v>
      </c>
      <c r="E1040" s="2079" t="s">
        <v>14</v>
      </c>
      <c r="F1040" s="2080">
        <v>3</v>
      </c>
      <c r="G1040" s="2079" t="s">
        <v>872</v>
      </c>
      <c r="H1040" s="2081"/>
      <c r="I1040" s="2084"/>
      <c r="J1040" s="2125" t="s">
        <v>1612</v>
      </c>
      <c r="K1040" s="2124" t="s">
        <v>1613</v>
      </c>
    </row>
    <row r="1041" ht="82" spans="2:11">
      <c r="B1041" s="2076">
        <v>45905</v>
      </c>
      <c r="C1041" s="2077" t="s">
        <v>339</v>
      </c>
      <c r="D1041" s="2078">
        <v>0.75</v>
      </c>
      <c r="E1041" s="2079" t="s">
        <v>14</v>
      </c>
      <c r="F1041" s="2080">
        <v>3</v>
      </c>
      <c r="G1041" s="2079" t="s">
        <v>1614</v>
      </c>
      <c r="H1041" s="2081"/>
      <c r="I1041" s="2084"/>
      <c r="J1041" s="2082">
        <v>0.003</v>
      </c>
      <c r="K1041" s="2124" t="s">
        <v>1615</v>
      </c>
    </row>
    <row r="1042" ht="96" spans="2:11">
      <c r="B1042" s="2076">
        <v>45905</v>
      </c>
      <c r="C1042" s="2077" t="s">
        <v>339</v>
      </c>
      <c r="D1042" s="2078">
        <v>0.75</v>
      </c>
      <c r="E1042" s="2079" t="s">
        <v>14</v>
      </c>
      <c r="F1042" s="2080">
        <v>3</v>
      </c>
      <c r="G1042" s="2079" t="s">
        <v>1616</v>
      </c>
      <c r="H1042" s="2081"/>
      <c r="I1042" s="2084"/>
      <c r="J1042" s="2082" t="s">
        <v>1617</v>
      </c>
      <c r="K1042" s="2124" t="s">
        <v>1618</v>
      </c>
    </row>
    <row r="1043" ht="82" spans="2:11">
      <c r="B1043" s="2076">
        <v>45905</v>
      </c>
      <c r="C1043" s="2077" t="s">
        <v>339</v>
      </c>
      <c r="D1043" s="2078">
        <v>0.75</v>
      </c>
      <c r="E1043" s="2079" t="s">
        <v>14</v>
      </c>
      <c r="F1043" s="2080">
        <v>3</v>
      </c>
      <c r="G1043" s="2079" t="s">
        <v>1619</v>
      </c>
      <c r="H1043" s="2081"/>
      <c r="I1043" s="2084"/>
      <c r="J1043" s="2082">
        <v>0.042</v>
      </c>
      <c r="K1043" s="2124" t="s">
        <v>1620</v>
      </c>
    </row>
    <row r="1044" spans="2:11">
      <c r="B1044" s="2089">
        <v>45917</v>
      </c>
      <c r="C1044" s="2090" t="s">
        <v>320</v>
      </c>
      <c r="D1044" s="2091">
        <v>0.979166666666667</v>
      </c>
      <c r="E1044" s="2092" t="s">
        <v>14</v>
      </c>
      <c r="F1044" s="2093">
        <v>3</v>
      </c>
      <c r="G1044" s="2092" t="s">
        <v>113</v>
      </c>
      <c r="H1044" s="2094"/>
      <c r="I1044" s="2097">
        <v>0.0415</v>
      </c>
      <c r="J1044" s="2097">
        <v>0.04375</v>
      </c>
      <c r="K1044" s="2126" t="s">
        <v>993</v>
      </c>
    </row>
    <row r="1045" spans="2:11">
      <c r="B1045" s="2088" t="s">
        <v>1621</v>
      </c>
      <c r="C1045" s="2088"/>
      <c r="D1045" s="2088"/>
      <c r="E1045" s="2088"/>
      <c r="F1045" s="2088"/>
      <c r="G1045" s="2088"/>
      <c r="H1045" s="2088"/>
      <c r="I1045" s="2095"/>
      <c r="J1045" s="2095"/>
      <c r="K1045" s="2096"/>
    </row>
    <row r="1046" spans="1:1">
      <c r="A1046" s="1957" t="s">
        <v>0</v>
      </c>
    </row>
  </sheetData>
  <hyperlinks>
    <hyperlink ref="I339" r:id="rId1" display="222K"/>
  </hyperlinks>
  <pageMargins left="0.7" right="0.7" top="0.75" bottom="0.75" header="0.3" footer="0.3"/>
  <headerFooter/>
  <ignoredErrors>
    <ignoredError sqref="B863:B867 B869:B871" twoDigitTextYear="1"/>
    <ignoredError sqref="B861 B95 B104 B50:C63 B10:C46"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7886"/>
  <sheetViews>
    <sheetView showGridLines="0" zoomScale="88" zoomScaleNormal="88" topLeftCell="A7718" workbookViewId="0">
      <selection activeCell="C7718" sqref="C7718"/>
    </sheetView>
  </sheetViews>
  <sheetFormatPr defaultColWidth="11" defaultRowHeight="20.4"/>
  <cols>
    <col min="1" max="1" width="1" customWidth="1"/>
    <col min="2" max="2" width="0.830357142857143" customWidth="1"/>
    <col min="3" max="3" width="1.16071428571429" customWidth="1"/>
    <col min="4" max="4" width="1" customWidth="1"/>
    <col min="5" max="5" width="23.3303571428571" style="1364" customWidth="1"/>
    <col min="6" max="8" width="26.6607142857143" style="1364" customWidth="1"/>
    <col min="9" max="9" width="28" style="1365" customWidth="1"/>
    <col min="10" max="10" width="35" style="1365" customWidth="1"/>
    <col min="11" max="11" width="29.3303571428571" style="1365" customWidth="1"/>
    <col min="12" max="12" width="12.8303571428571" customWidth="1"/>
    <col min="13" max="13" width="24.5" customWidth="1"/>
    <col min="18" max="18" width="14.1607142857143" customWidth="1"/>
    <col min="24" max="24" width="12.3303571428571" customWidth="1"/>
  </cols>
  <sheetData>
    <row r="1" ht="52.75" spans="3:13">
      <c r="C1" s="3"/>
      <c r="D1" s="5" t="s">
        <v>0</v>
      </c>
      <c r="E1" s="1366" t="s">
        <v>7</v>
      </c>
      <c r="F1" s="292" t="s">
        <v>373</v>
      </c>
      <c r="G1" s="293"/>
      <c r="H1" s="294"/>
      <c r="I1" s="1390" t="s">
        <v>1622</v>
      </c>
      <c r="J1" s="1391"/>
      <c r="K1" s="1392"/>
      <c r="L1" s="1393" t="s">
        <v>1623</v>
      </c>
      <c r="M1" s="63" t="s">
        <v>1624</v>
      </c>
    </row>
    <row r="2" ht="21" spans="3:13">
      <c r="C2" s="3"/>
      <c r="D2" s="116"/>
      <c r="E2" s="1367" t="s">
        <v>1625</v>
      </c>
      <c r="F2" s="377"/>
      <c r="G2" s="378"/>
      <c r="H2" s="379"/>
      <c r="I2" s="2127" t="s">
        <v>374</v>
      </c>
      <c r="J2" s="50"/>
      <c r="K2" s="51"/>
      <c r="L2" s="1394"/>
      <c r="M2" s="1399"/>
    </row>
    <row r="3" ht="21" spans="3:13">
      <c r="C3" s="3"/>
      <c r="D3" s="116"/>
      <c r="E3" s="1368" t="s">
        <v>1626</v>
      </c>
      <c r="F3" s="534">
        <v>49.5</v>
      </c>
      <c r="G3" s="535"/>
      <c r="H3" s="536"/>
      <c r="I3" s="49"/>
      <c r="J3" s="50"/>
      <c r="K3" s="51"/>
      <c r="L3" s="1394"/>
      <c r="M3" s="1399"/>
    </row>
    <row r="4" ht="21.75" spans="3:13">
      <c r="C4" s="3"/>
      <c r="D4" s="116"/>
      <c r="E4" s="1368" t="s">
        <v>1627</v>
      </c>
      <c r="F4" s="534">
        <v>49.1</v>
      </c>
      <c r="G4" s="535"/>
      <c r="H4" s="536"/>
      <c r="I4" s="49"/>
      <c r="J4" s="50"/>
      <c r="K4" s="51"/>
      <c r="L4" s="1394"/>
      <c r="M4" s="1399"/>
    </row>
    <row r="5" ht="21.75" spans="3:13">
      <c r="C5" s="3"/>
      <c r="D5" s="116"/>
      <c r="E5" s="1369" t="s">
        <v>1628</v>
      </c>
      <c r="F5" s="383">
        <v>0.0625</v>
      </c>
      <c r="G5" s="384"/>
      <c r="H5" s="385"/>
      <c r="I5" s="49"/>
      <c r="J5" s="50"/>
      <c r="K5" s="51"/>
      <c r="L5" s="1395">
        <f>F5+TIME(5,30,0)</f>
        <v>0.291666666666667</v>
      </c>
      <c r="M5" s="1400">
        <f>L5-TIME(2,30,0)</f>
        <v>0.1875</v>
      </c>
    </row>
    <row r="6" ht="21.75" spans="3:13">
      <c r="C6" s="3"/>
      <c r="D6" s="116"/>
      <c r="E6" s="1370" t="s">
        <v>1629</v>
      </c>
      <c r="F6" s="386" t="s">
        <v>8</v>
      </c>
      <c r="G6" s="386" t="s">
        <v>9</v>
      </c>
      <c r="H6" s="387" t="s">
        <v>10</v>
      </c>
      <c r="I6" s="49"/>
      <c r="J6" s="50"/>
      <c r="K6" s="51"/>
      <c r="L6" s="1394"/>
      <c r="M6" s="1399"/>
    </row>
    <row r="7" ht="21" spans="3:13">
      <c r="C7" s="3"/>
      <c r="D7" s="116"/>
      <c r="E7" s="1371" t="s">
        <v>1630</v>
      </c>
      <c r="F7" s="1372">
        <v>49.1</v>
      </c>
      <c r="G7" s="2128" t="s">
        <v>1631</v>
      </c>
      <c r="H7" s="1373">
        <v>49.4</v>
      </c>
      <c r="I7" s="49"/>
      <c r="J7" s="50"/>
      <c r="K7" s="51"/>
      <c r="L7" s="1394"/>
      <c r="M7" s="1399"/>
    </row>
    <row r="8" ht="21" spans="3:13">
      <c r="C8" s="3"/>
      <c r="D8" s="116"/>
      <c r="E8" s="1371" t="s">
        <v>1632</v>
      </c>
      <c r="F8" s="1372">
        <v>49.4</v>
      </c>
      <c r="G8" s="2128" t="s">
        <v>1633</v>
      </c>
      <c r="H8" s="1373">
        <v>49.5</v>
      </c>
      <c r="I8" s="49"/>
      <c r="J8" s="50"/>
      <c r="K8" s="51"/>
      <c r="L8" s="1394"/>
      <c r="M8" s="1399"/>
    </row>
    <row r="9" ht="21" spans="3:13">
      <c r="C9" s="3"/>
      <c r="D9" s="116"/>
      <c r="E9" s="1371" t="s">
        <v>1634</v>
      </c>
      <c r="F9" s="1372">
        <v>49.5</v>
      </c>
      <c r="G9" s="2128" t="s">
        <v>1631</v>
      </c>
      <c r="H9" s="1373">
        <v>49.5</v>
      </c>
      <c r="I9" s="49"/>
      <c r="J9" s="50"/>
      <c r="K9" s="51"/>
      <c r="L9" s="1396"/>
      <c r="M9" s="1399"/>
    </row>
    <row r="10" ht="21" spans="3:13">
      <c r="C10" s="3"/>
      <c r="D10" s="116"/>
      <c r="E10" s="1371" t="s">
        <v>1635</v>
      </c>
      <c r="F10" s="1372">
        <v>49.5</v>
      </c>
      <c r="G10" s="2128" t="s">
        <v>1636</v>
      </c>
      <c r="H10" s="1373">
        <v>50.4</v>
      </c>
      <c r="I10" s="49"/>
      <c r="J10" s="50"/>
      <c r="K10" s="51"/>
      <c r="L10" s="1394"/>
      <c r="M10" s="1399"/>
    </row>
    <row r="11" ht="21" spans="3:13">
      <c r="C11" s="3"/>
      <c r="D11" s="116"/>
      <c r="E11" s="1371" t="s">
        <v>1637</v>
      </c>
      <c r="F11" s="1372">
        <v>50.4</v>
      </c>
      <c r="G11" s="2128" t="s">
        <v>1638</v>
      </c>
      <c r="H11" s="1373">
        <v>50.8</v>
      </c>
      <c r="I11" s="49"/>
      <c r="J11" s="50"/>
      <c r="K11" s="51"/>
      <c r="L11" s="1394"/>
      <c r="M11" s="1399"/>
    </row>
    <row r="12" ht="21.75" spans="3:13">
      <c r="C12" s="3"/>
      <c r="D12" s="116"/>
      <c r="E12" s="1374" t="s">
        <v>1639</v>
      </c>
      <c r="F12" s="1375">
        <v>50.8</v>
      </c>
      <c r="G12" s="1375" t="s">
        <v>1640</v>
      </c>
      <c r="H12" s="1376">
        <v>49.1</v>
      </c>
      <c r="I12" s="54"/>
      <c r="J12" s="55"/>
      <c r="K12" s="56"/>
      <c r="L12" s="1397"/>
      <c r="M12" s="1401"/>
    </row>
    <row r="13" ht="21" spans="3:13">
      <c r="C13" s="3"/>
      <c r="D13" s="5" t="s">
        <v>0</v>
      </c>
      <c r="E13" s="1377" t="s">
        <v>7</v>
      </c>
      <c r="F13" s="1378" t="s">
        <v>375</v>
      </c>
      <c r="G13" s="1379"/>
      <c r="H13" s="1380"/>
      <c r="I13" s="2129" t="s">
        <v>376</v>
      </c>
      <c r="J13" s="46"/>
      <c r="K13" s="47"/>
      <c r="L13" s="3"/>
      <c r="M13" s="3"/>
    </row>
    <row r="14" ht="21" spans="3:13">
      <c r="C14" s="3"/>
      <c r="D14" s="116"/>
      <c r="E14" s="1368" t="s">
        <v>1625</v>
      </c>
      <c r="F14" s="1381"/>
      <c r="G14" s="1382"/>
      <c r="H14" s="1383"/>
      <c r="I14" s="49"/>
      <c r="J14" s="50"/>
      <c r="K14" s="51"/>
      <c r="L14" s="3"/>
      <c r="M14" s="3"/>
    </row>
    <row r="15" ht="21" spans="3:13">
      <c r="C15" s="3"/>
      <c r="D15" s="116"/>
      <c r="E15" s="1368" t="s">
        <v>1626</v>
      </c>
      <c r="F15" s="1384">
        <v>0.009</v>
      </c>
      <c r="G15" s="1385"/>
      <c r="H15" s="1386"/>
      <c r="I15" s="49"/>
      <c r="J15" s="50"/>
      <c r="K15" s="51"/>
      <c r="L15" s="3"/>
      <c r="M15" s="3"/>
    </row>
    <row r="16" ht="21" spans="3:13">
      <c r="C16" s="3"/>
      <c r="D16" s="116"/>
      <c r="E16" s="1368" t="s">
        <v>1627</v>
      </c>
      <c r="F16" s="1384">
        <v>0.009</v>
      </c>
      <c r="G16" s="1385"/>
      <c r="H16" s="1386"/>
      <c r="I16" s="49"/>
      <c r="J16" s="50"/>
      <c r="K16" s="51"/>
      <c r="L16" s="3"/>
      <c r="M16" s="3"/>
    </row>
    <row r="17" ht="21.75" spans="3:13">
      <c r="C17" s="3"/>
      <c r="D17" s="116"/>
      <c r="E17" s="1369" t="s">
        <v>1628</v>
      </c>
      <c r="F17" s="383">
        <v>0.25</v>
      </c>
      <c r="G17" s="384"/>
      <c r="H17" s="385"/>
      <c r="I17" s="49"/>
      <c r="J17" s="50"/>
      <c r="K17" s="51"/>
      <c r="L17" s="1398">
        <f>F17+TIME(5,30,0)</f>
        <v>0.479166666666667</v>
      </c>
      <c r="M17" s="1398">
        <f>L17-TIME(2,30,0)</f>
        <v>0.375</v>
      </c>
    </row>
    <row r="18" ht="21.75" spans="3:13">
      <c r="C18" s="3"/>
      <c r="D18" s="116"/>
      <c r="E18" s="1370" t="s">
        <v>1629</v>
      </c>
      <c r="F18" s="386" t="s">
        <v>8</v>
      </c>
      <c r="G18" s="386" t="s">
        <v>9</v>
      </c>
      <c r="H18" s="387" t="s">
        <v>10</v>
      </c>
      <c r="I18" s="49"/>
      <c r="J18" s="50"/>
      <c r="K18" s="51"/>
      <c r="L18" s="3"/>
      <c r="M18" s="3"/>
    </row>
    <row r="19" ht="21" spans="3:13">
      <c r="C19" s="3"/>
      <c r="D19" s="116"/>
      <c r="E19" s="1371" t="s">
        <v>1641</v>
      </c>
      <c r="F19" s="516">
        <v>0.006</v>
      </c>
      <c r="G19" s="2130" t="s">
        <v>1642</v>
      </c>
      <c r="H19" s="1387">
        <v>0.007</v>
      </c>
      <c r="I19" s="49"/>
      <c r="J19" s="50"/>
      <c r="K19" s="51"/>
      <c r="L19" s="3"/>
      <c r="M19" s="3"/>
    </row>
    <row r="20" ht="21" spans="3:13">
      <c r="C20" s="3"/>
      <c r="D20" s="116"/>
      <c r="E20" s="1371" t="s">
        <v>1643</v>
      </c>
      <c r="F20" s="516">
        <v>0.007</v>
      </c>
      <c r="G20" s="2130" t="s">
        <v>1642</v>
      </c>
      <c r="H20" s="1387">
        <v>-0.003</v>
      </c>
      <c r="I20" s="49"/>
      <c r="J20" s="50"/>
      <c r="K20" s="51"/>
      <c r="L20" s="3"/>
      <c r="M20" s="3"/>
    </row>
    <row r="21" ht="21" spans="3:13">
      <c r="C21" s="3"/>
      <c r="D21" s="116"/>
      <c r="E21" s="1371" t="s">
        <v>1644</v>
      </c>
      <c r="F21" s="516">
        <v>0.006</v>
      </c>
      <c r="G21" s="2130" t="s">
        <v>1645</v>
      </c>
      <c r="H21" s="1387">
        <v>-0.003</v>
      </c>
      <c r="I21" s="49"/>
      <c r="J21" s="50"/>
      <c r="K21" s="51"/>
      <c r="L21" s="3"/>
      <c r="M21" s="3"/>
    </row>
    <row r="22" ht="21" spans="3:13">
      <c r="C22" s="3"/>
      <c r="D22" s="116"/>
      <c r="E22" s="1371" t="s">
        <v>1646</v>
      </c>
      <c r="F22" s="516">
        <v>-0.003</v>
      </c>
      <c r="G22" s="2130" t="s">
        <v>1647</v>
      </c>
      <c r="H22" s="1387">
        <v>-0.001</v>
      </c>
      <c r="I22" s="49"/>
      <c r="J22" s="50"/>
      <c r="K22" s="51"/>
      <c r="L22" s="3"/>
      <c r="M22" s="3"/>
    </row>
    <row r="23" ht="21" spans="3:13">
      <c r="C23" s="3"/>
      <c r="D23" s="116"/>
      <c r="E23" s="1371" t="s">
        <v>1648</v>
      </c>
      <c r="F23" s="516">
        <v>-0.003</v>
      </c>
      <c r="G23" s="2130" t="s">
        <v>1649</v>
      </c>
      <c r="H23" s="1387">
        <v>-0.001</v>
      </c>
      <c r="I23" s="49"/>
      <c r="J23" s="50"/>
      <c r="K23" s="51"/>
      <c r="L23" s="3"/>
      <c r="M23" s="3"/>
    </row>
    <row r="24" ht="21.75" spans="3:13">
      <c r="C24" s="3"/>
      <c r="D24" s="116"/>
      <c r="E24" s="1374" t="s">
        <v>1650</v>
      </c>
      <c r="F24" s="1388">
        <v>-0.001</v>
      </c>
      <c r="G24" s="1388" t="s">
        <v>1651</v>
      </c>
      <c r="H24" s="1389">
        <v>0</v>
      </c>
      <c r="I24" s="54"/>
      <c r="J24" s="55"/>
      <c r="K24" s="56"/>
      <c r="L24" s="3"/>
      <c r="M24" s="3"/>
    </row>
    <row r="25" ht="21" spans="3:13">
      <c r="C25" s="3"/>
      <c r="D25" s="5" t="s">
        <v>0</v>
      </c>
      <c r="E25" s="1377" t="s">
        <v>7</v>
      </c>
      <c r="F25" s="1378" t="s">
        <v>377</v>
      </c>
      <c r="G25" s="1379"/>
      <c r="H25" s="1380"/>
      <c r="I25" s="2129" t="s">
        <v>376</v>
      </c>
      <c r="J25" s="46"/>
      <c r="K25" s="47"/>
      <c r="L25" s="3"/>
      <c r="M25" s="3"/>
    </row>
    <row r="26" ht="21" spans="3:13">
      <c r="C26" s="3"/>
      <c r="D26" s="116"/>
      <c r="E26" s="1368" t="s">
        <v>1625</v>
      </c>
      <c r="F26" s="1381"/>
      <c r="G26" s="1382"/>
      <c r="H26" s="1383"/>
      <c r="I26" s="49"/>
      <c r="J26" s="50"/>
      <c r="K26" s="51"/>
      <c r="L26" s="3"/>
      <c r="M26" s="3"/>
    </row>
    <row r="27" ht="21" spans="3:13">
      <c r="C27" s="3"/>
      <c r="D27" s="116"/>
      <c r="E27" s="1368" t="s">
        <v>1626</v>
      </c>
      <c r="F27" s="1384">
        <v>0.006</v>
      </c>
      <c r="G27" s="1385"/>
      <c r="H27" s="1386"/>
      <c r="I27" s="49"/>
      <c r="J27" s="50"/>
      <c r="K27" s="51"/>
      <c r="L27" s="3"/>
      <c r="M27" s="3"/>
    </row>
    <row r="28" ht="21" spans="3:13">
      <c r="C28" s="3"/>
      <c r="D28" s="116"/>
      <c r="E28" s="1368" t="s">
        <v>1627</v>
      </c>
      <c r="F28" s="1384">
        <v>0.006</v>
      </c>
      <c r="G28" s="1385"/>
      <c r="H28" s="1386"/>
      <c r="I28" s="49"/>
      <c r="J28" s="50"/>
      <c r="K28" s="51"/>
      <c r="L28" s="1398"/>
      <c r="M28" s="3"/>
    </row>
    <row r="29" ht="21.75" spans="3:13">
      <c r="C29" s="3"/>
      <c r="D29" s="116"/>
      <c r="E29" s="1369" t="s">
        <v>1628</v>
      </c>
      <c r="F29" s="383">
        <v>0.25</v>
      </c>
      <c r="G29" s="384"/>
      <c r="H29" s="385"/>
      <c r="I29" s="49"/>
      <c r="J29" s="50"/>
      <c r="K29" s="51"/>
      <c r="L29" s="1398">
        <f>F29+TIME(5,30,0)</f>
        <v>0.479166666666667</v>
      </c>
      <c r="M29" s="1398">
        <f>L29-TIME(2,30,0)</f>
        <v>0.375</v>
      </c>
    </row>
    <row r="30" ht="21.75" spans="3:13">
      <c r="C30" s="3"/>
      <c r="D30" s="116"/>
      <c r="E30" s="1370" t="s">
        <v>1629</v>
      </c>
      <c r="F30" s="386" t="s">
        <v>8</v>
      </c>
      <c r="G30" s="386" t="s">
        <v>9</v>
      </c>
      <c r="H30" s="387" t="s">
        <v>10</v>
      </c>
      <c r="I30" s="49"/>
      <c r="J30" s="50"/>
      <c r="K30" s="51"/>
      <c r="L30" s="3"/>
      <c r="M30" s="3"/>
    </row>
    <row r="31" ht="21" spans="3:13">
      <c r="C31" s="3"/>
      <c r="D31" s="116"/>
      <c r="E31" s="1371" t="s">
        <v>1641</v>
      </c>
      <c r="F31" s="516">
        <v>0.009</v>
      </c>
      <c r="G31" s="2130" t="s">
        <v>1652</v>
      </c>
      <c r="H31" s="1387">
        <v>0.003</v>
      </c>
      <c r="I31" s="49"/>
      <c r="J31" s="50"/>
      <c r="K31" s="51"/>
      <c r="L31" s="3"/>
      <c r="M31" s="3"/>
    </row>
    <row r="32" ht="21" spans="3:13">
      <c r="C32" s="3"/>
      <c r="D32" s="116"/>
      <c r="E32" s="1371" t="s">
        <v>1643</v>
      </c>
      <c r="F32" s="516">
        <v>0.003</v>
      </c>
      <c r="G32" s="2130" t="s">
        <v>1653</v>
      </c>
      <c r="H32" s="1387">
        <v>-0.002</v>
      </c>
      <c r="I32" s="49"/>
      <c r="J32" s="50"/>
      <c r="K32" s="51"/>
      <c r="L32" s="3"/>
      <c r="M32" s="3"/>
    </row>
    <row r="33" ht="21" spans="3:13">
      <c r="C33" s="3"/>
      <c r="D33" s="116"/>
      <c r="E33" s="1371" t="s">
        <v>1644</v>
      </c>
      <c r="F33" s="516">
        <v>0.002</v>
      </c>
      <c r="G33" s="2130" t="s">
        <v>1651</v>
      </c>
      <c r="H33" s="1387">
        <v>-0.002</v>
      </c>
      <c r="I33" s="49"/>
      <c r="J33" s="50"/>
      <c r="K33" s="51"/>
      <c r="L33" s="3"/>
      <c r="M33" s="3"/>
    </row>
    <row r="34" ht="21" spans="3:13">
      <c r="C34" s="3"/>
      <c r="D34" s="116"/>
      <c r="E34" s="1371" t="s">
        <v>1646</v>
      </c>
      <c r="F34" s="516">
        <v>-0.002</v>
      </c>
      <c r="G34" s="2130" t="s">
        <v>1654</v>
      </c>
      <c r="H34" s="1387">
        <v>0.003</v>
      </c>
      <c r="I34" s="49"/>
      <c r="J34" s="50"/>
      <c r="K34" s="51"/>
      <c r="L34" s="3"/>
      <c r="M34" s="3"/>
    </row>
    <row r="35" ht="21" spans="3:13">
      <c r="C35" s="3"/>
      <c r="D35" s="116"/>
      <c r="E35" s="1371" t="s">
        <v>1648</v>
      </c>
      <c r="F35" s="516">
        <v>-0.002</v>
      </c>
      <c r="G35" s="2130" t="s">
        <v>1655</v>
      </c>
      <c r="H35" s="1387">
        <v>0.002</v>
      </c>
      <c r="I35" s="49"/>
      <c r="J35" s="50"/>
      <c r="K35" s="51"/>
      <c r="L35" s="3"/>
      <c r="M35" s="3"/>
    </row>
    <row r="36" ht="21.75" spans="3:13">
      <c r="C36" s="3"/>
      <c r="D36" s="116"/>
      <c r="E36" s="1374" t="s">
        <v>1650</v>
      </c>
      <c r="F36" s="1388">
        <v>0.003</v>
      </c>
      <c r="G36" s="1388" t="s">
        <v>1642</v>
      </c>
      <c r="H36" s="1389">
        <v>0.003</v>
      </c>
      <c r="I36" s="54"/>
      <c r="J36" s="55"/>
      <c r="K36" s="56"/>
      <c r="L36" s="3"/>
      <c r="M36" s="3"/>
    </row>
    <row r="37" ht="21" spans="3:13">
      <c r="C37" s="3"/>
      <c r="D37" s="5" t="s">
        <v>0</v>
      </c>
      <c r="E37" s="1377" t="s">
        <v>7</v>
      </c>
      <c r="F37" s="1378" t="s">
        <v>1656</v>
      </c>
      <c r="G37" s="1379"/>
      <c r="H37" s="1380"/>
      <c r="I37" s="2129" t="s">
        <v>379</v>
      </c>
      <c r="J37" s="46"/>
      <c r="K37" s="47"/>
      <c r="L37" s="3"/>
      <c r="M37" s="3"/>
    </row>
    <row r="38" ht="21" spans="3:13">
      <c r="C38" s="3"/>
      <c r="D38" s="116"/>
      <c r="E38" s="1368" t="s">
        <v>1625</v>
      </c>
      <c r="F38" s="1381"/>
      <c r="G38" s="1382"/>
      <c r="H38" s="1383"/>
      <c r="I38" s="49"/>
      <c r="J38" s="50"/>
      <c r="K38" s="51"/>
      <c r="L38" s="3"/>
      <c r="M38" s="3"/>
    </row>
    <row r="39" ht="21" spans="3:13">
      <c r="C39" s="3"/>
      <c r="D39" s="116"/>
      <c r="E39" s="1368" t="s">
        <v>1626</v>
      </c>
      <c r="F39" s="1384">
        <v>0.001</v>
      </c>
      <c r="G39" s="1385"/>
      <c r="H39" s="1386"/>
      <c r="I39" s="49"/>
      <c r="J39" s="50"/>
      <c r="K39" s="51"/>
      <c r="L39" s="3"/>
      <c r="M39" s="3"/>
    </row>
    <row r="40" ht="21" spans="3:13">
      <c r="C40" s="3"/>
      <c r="D40" s="116"/>
      <c r="E40" s="1368" t="s">
        <v>1627</v>
      </c>
      <c r="F40" s="1384">
        <v>-0.001</v>
      </c>
      <c r="G40" s="1385"/>
      <c r="H40" s="1386"/>
      <c r="I40" s="49"/>
      <c r="J40" s="50"/>
      <c r="K40" s="51"/>
      <c r="L40" s="1398"/>
      <c r="M40" s="3"/>
    </row>
    <row r="41" ht="21.75" spans="3:13">
      <c r="C41" s="3"/>
      <c r="D41" s="116"/>
      <c r="E41" s="1369" t="s">
        <v>1628</v>
      </c>
      <c r="F41" s="383">
        <v>0.5</v>
      </c>
      <c r="G41" s="384"/>
      <c r="H41" s="385"/>
      <c r="I41" s="49"/>
      <c r="J41" s="50"/>
      <c r="K41" s="51"/>
      <c r="L41" s="1398">
        <f>F41+TIME(5,30,0)</f>
        <v>0.729166666666667</v>
      </c>
      <c r="M41" s="1398">
        <f>L41-TIME(2,30,0)</f>
        <v>0.625</v>
      </c>
    </row>
    <row r="42" ht="21.75" spans="3:13">
      <c r="C42" s="3"/>
      <c r="D42" s="116"/>
      <c r="E42" s="1370" t="s">
        <v>1629</v>
      </c>
      <c r="F42" s="386" t="s">
        <v>8</v>
      </c>
      <c r="G42" s="386" t="s">
        <v>9</v>
      </c>
      <c r="H42" s="387" t="s">
        <v>10</v>
      </c>
      <c r="I42" s="49"/>
      <c r="J42" s="50"/>
      <c r="K42" s="51"/>
      <c r="L42" s="3"/>
      <c r="M42" s="3"/>
    </row>
    <row r="43" ht="21" spans="3:13">
      <c r="C43" s="3"/>
      <c r="D43" s="116"/>
      <c r="E43" s="1371" t="s">
        <v>1657</v>
      </c>
      <c r="F43" s="516">
        <v>-0.001</v>
      </c>
      <c r="G43" s="2130" t="s">
        <v>1649</v>
      </c>
      <c r="H43" s="1387">
        <v>0.003</v>
      </c>
      <c r="I43" s="49"/>
      <c r="J43" s="50"/>
      <c r="K43" s="51"/>
      <c r="L43" s="3"/>
      <c r="M43" s="3"/>
    </row>
    <row r="44" ht="21" spans="3:13">
      <c r="C44" s="3"/>
      <c r="D44" s="116"/>
      <c r="E44" s="1371" t="s">
        <v>1658</v>
      </c>
      <c r="F44" s="516">
        <v>-0.001</v>
      </c>
      <c r="G44" s="2130" t="s">
        <v>1651</v>
      </c>
      <c r="H44" s="1387">
        <v>0.003</v>
      </c>
      <c r="I44" s="49"/>
      <c r="J44" s="50"/>
      <c r="K44" s="51"/>
      <c r="L44" s="3"/>
      <c r="M44" s="3"/>
    </row>
    <row r="45" ht="21" spans="3:13">
      <c r="C45" s="3"/>
      <c r="D45" s="116"/>
      <c r="E45" s="1371" t="s">
        <v>1659</v>
      </c>
      <c r="F45" s="516">
        <v>0.003</v>
      </c>
      <c r="G45" s="2130" t="s">
        <v>1660</v>
      </c>
      <c r="H45" s="1387">
        <v>0.001</v>
      </c>
      <c r="I45" s="49"/>
      <c r="J45" s="50"/>
      <c r="K45" s="51"/>
      <c r="L45" s="3"/>
      <c r="M45" s="3"/>
    </row>
    <row r="46" ht="21" spans="3:13">
      <c r="C46" s="3"/>
      <c r="D46" s="116"/>
      <c r="E46" s="1371" t="s">
        <v>1661</v>
      </c>
      <c r="F46" s="516">
        <v>0.003</v>
      </c>
      <c r="G46" s="2130" t="s">
        <v>1660</v>
      </c>
      <c r="H46" s="1387">
        <v>0.001</v>
      </c>
      <c r="I46" s="49"/>
      <c r="J46" s="50"/>
      <c r="K46" s="51"/>
      <c r="L46" s="3"/>
      <c r="M46" s="3"/>
    </row>
    <row r="47" ht="21" spans="3:13">
      <c r="C47" s="3"/>
      <c r="D47" s="116"/>
      <c r="E47" s="1371" t="s">
        <v>1662</v>
      </c>
      <c r="F47" s="516">
        <v>0.001</v>
      </c>
      <c r="G47" s="2130" t="s">
        <v>1655</v>
      </c>
      <c r="H47" s="1387">
        <v>0.001</v>
      </c>
      <c r="I47" s="49"/>
      <c r="J47" s="50"/>
      <c r="K47" s="51"/>
      <c r="L47" s="3"/>
      <c r="M47" s="3"/>
    </row>
    <row r="48" ht="21.75" spans="3:13">
      <c r="C48" s="3"/>
      <c r="D48" s="116"/>
      <c r="E48" s="1374" t="s">
        <v>1663</v>
      </c>
      <c r="F48" s="1388">
        <v>0.001</v>
      </c>
      <c r="G48" s="1388" t="s">
        <v>1653</v>
      </c>
      <c r="H48" s="1389">
        <v>0.001</v>
      </c>
      <c r="I48" s="54"/>
      <c r="J48" s="55"/>
      <c r="K48" s="56"/>
      <c r="L48" s="3"/>
      <c r="M48" s="3"/>
    </row>
    <row r="49" ht="21" spans="3:13">
      <c r="C49" s="3"/>
      <c r="D49" s="5" t="s">
        <v>0</v>
      </c>
      <c r="E49" s="1377" t="s">
        <v>7</v>
      </c>
      <c r="F49" s="1378" t="s">
        <v>380</v>
      </c>
      <c r="G49" s="1379"/>
      <c r="H49" s="1380"/>
      <c r="I49" s="2129" t="s">
        <v>1664</v>
      </c>
      <c r="J49" s="46"/>
      <c r="K49" s="47"/>
      <c r="L49" s="3"/>
      <c r="M49" s="3"/>
    </row>
    <row r="50" ht="21" spans="3:13">
      <c r="C50" s="3"/>
      <c r="D50" s="116"/>
      <c r="E50" s="1368" t="s">
        <v>1625</v>
      </c>
      <c r="F50" s="1381"/>
      <c r="G50" s="1382"/>
      <c r="H50" s="1383"/>
      <c r="I50" s="49"/>
      <c r="J50" s="50"/>
      <c r="K50" s="51"/>
      <c r="L50" s="3"/>
      <c r="M50" s="3"/>
    </row>
    <row r="51" ht="21" spans="3:13">
      <c r="C51" s="3"/>
      <c r="D51" s="116"/>
      <c r="E51" s="1368" t="s">
        <v>1626</v>
      </c>
      <c r="F51" s="1384"/>
      <c r="G51" s="1385"/>
      <c r="H51" s="1386"/>
      <c r="I51" s="49"/>
      <c r="J51" s="50"/>
      <c r="K51" s="51"/>
      <c r="L51" s="3"/>
      <c r="M51" s="3"/>
    </row>
    <row r="52" ht="21" spans="3:13">
      <c r="C52" s="3"/>
      <c r="D52" s="116"/>
      <c r="E52" s="1368" t="s">
        <v>1627</v>
      </c>
      <c r="F52" s="534">
        <v>46.1</v>
      </c>
      <c r="G52" s="535"/>
      <c r="H52" s="536"/>
      <c r="I52" s="49"/>
      <c r="J52" s="50"/>
      <c r="K52" s="51"/>
      <c r="L52" s="1398"/>
      <c r="M52" s="3"/>
    </row>
    <row r="53" ht="21.75" spans="3:13">
      <c r="C53" s="3"/>
      <c r="D53" s="116"/>
      <c r="E53" s="1369" t="s">
        <v>1628</v>
      </c>
      <c r="F53" s="383">
        <v>0.572916666666667</v>
      </c>
      <c r="G53" s="384"/>
      <c r="H53" s="385"/>
      <c r="I53" s="49"/>
      <c r="J53" s="50"/>
      <c r="K53" s="51"/>
      <c r="L53" s="1398">
        <f>F53+TIME(5,30,0)</f>
        <v>0.802083333333333</v>
      </c>
      <c r="M53" s="1398">
        <f>L53-TIME(2,30,0)</f>
        <v>0.697916666666667</v>
      </c>
    </row>
    <row r="54" ht="21.75" spans="3:13">
      <c r="C54" s="3"/>
      <c r="D54" s="116"/>
      <c r="E54" s="1370" t="s">
        <v>1629</v>
      </c>
      <c r="F54" s="386" t="s">
        <v>8</v>
      </c>
      <c r="G54" s="386" t="s">
        <v>9</v>
      </c>
      <c r="H54" s="387" t="s">
        <v>10</v>
      </c>
      <c r="I54" s="49"/>
      <c r="J54" s="50"/>
      <c r="K54" s="51"/>
      <c r="L54" s="3"/>
      <c r="M54" s="3"/>
    </row>
    <row r="55" ht="21" spans="3:13">
      <c r="C55" s="3"/>
      <c r="D55" s="116"/>
      <c r="E55" s="1371" t="s">
        <v>1665</v>
      </c>
      <c r="F55" s="1372">
        <v>46.1</v>
      </c>
      <c r="G55" s="2128" t="s">
        <v>1666</v>
      </c>
      <c r="H55" s="1373">
        <v>45.3</v>
      </c>
      <c r="I55" s="49"/>
      <c r="J55" s="50"/>
      <c r="K55" s="51"/>
      <c r="L55" s="3"/>
      <c r="M55" s="3"/>
    </row>
    <row r="56" ht="21" spans="3:13">
      <c r="C56" s="3"/>
      <c r="D56" s="116"/>
      <c r="E56" s="1371" t="s">
        <v>1632</v>
      </c>
      <c r="F56" s="1372">
        <v>45.3</v>
      </c>
      <c r="G56" s="2128" t="s">
        <v>1667</v>
      </c>
      <c r="H56" s="1373">
        <v>47.4</v>
      </c>
      <c r="I56" s="49"/>
      <c r="J56" s="50"/>
      <c r="K56" s="51"/>
      <c r="L56" s="3"/>
      <c r="M56" s="3"/>
    </row>
    <row r="57" ht="21" spans="3:13">
      <c r="C57" s="3"/>
      <c r="D57" s="116"/>
      <c r="E57" s="1371" t="s">
        <v>1643</v>
      </c>
      <c r="F57" s="1372">
        <v>47.4</v>
      </c>
      <c r="G57" s="2128" t="s">
        <v>1668</v>
      </c>
      <c r="H57" s="1373">
        <v>35.4</v>
      </c>
      <c r="I57" s="49"/>
      <c r="J57" s="50"/>
      <c r="K57" s="51"/>
      <c r="L57" s="3"/>
      <c r="M57" s="3"/>
    </row>
    <row r="58" ht="21" spans="3:13">
      <c r="C58" s="3"/>
      <c r="D58" s="116"/>
      <c r="E58" s="1371" t="s">
        <v>1635</v>
      </c>
      <c r="F58" s="1372">
        <v>35.4</v>
      </c>
      <c r="G58" s="2128" t="s">
        <v>1669</v>
      </c>
      <c r="H58" s="1373">
        <v>37.9</v>
      </c>
      <c r="I58" s="49"/>
      <c r="J58" s="50"/>
      <c r="K58" s="51"/>
      <c r="L58" s="3"/>
      <c r="M58" s="3"/>
    </row>
    <row r="59" ht="21" spans="3:13">
      <c r="C59" s="3"/>
      <c r="D59" s="116"/>
      <c r="E59" s="1371" t="s">
        <v>1637</v>
      </c>
      <c r="F59" s="1372">
        <v>37.9</v>
      </c>
      <c r="G59" s="2128" t="s">
        <v>1670</v>
      </c>
      <c r="H59" s="1373">
        <v>41.4</v>
      </c>
      <c r="I59" s="49"/>
      <c r="J59" s="50"/>
      <c r="K59" s="51"/>
      <c r="L59" s="3"/>
      <c r="M59" s="3"/>
    </row>
    <row r="60" ht="21.75" spans="3:13">
      <c r="C60" s="3"/>
      <c r="D60" s="116"/>
      <c r="E60" s="1374" t="s">
        <v>1646</v>
      </c>
      <c r="F60" s="1375">
        <v>41.4</v>
      </c>
      <c r="G60" s="1375" t="s">
        <v>1671</v>
      </c>
      <c r="H60" s="1376">
        <v>44</v>
      </c>
      <c r="I60" s="54"/>
      <c r="J60" s="55"/>
      <c r="K60" s="56"/>
      <c r="L60" s="3"/>
      <c r="M60" s="3"/>
    </row>
    <row r="61" ht="21" spans="3:13">
      <c r="C61" s="3"/>
      <c r="D61" s="5" t="s">
        <v>0</v>
      </c>
      <c r="E61" s="1377" t="s">
        <v>7</v>
      </c>
      <c r="F61" s="1378" t="s">
        <v>19</v>
      </c>
      <c r="G61" s="1379"/>
      <c r="H61" s="1380"/>
      <c r="I61" s="2129" t="s">
        <v>382</v>
      </c>
      <c r="J61" s="46"/>
      <c r="K61" s="47"/>
      <c r="L61" s="3"/>
      <c r="M61" s="3"/>
    </row>
    <row r="62" ht="21" spans="3:13">
      <c r="C62" s="3"/>
      <c r="D62" s="116"/>
      <c r="E62" s="1368" t="s">
        <v>1625</v>
      </c>
      <c r="F62" s="1381"/>
      <c r="G62" s="1382"/>
      <c r="H62" s="1383"/>
      <c r="I62" s="49"/>
      <c r="J62" s="50"/>
      <c r="K62" s="51"/>
      <c r="L62" s="3"/>
      <c r="M62" s="3"/>
    </row>
    <row r="63" ht="21" spans="3:13">
      <c r="C63" s="3"/>
      <c r="D63" s="116"/>
      <c r="E63" s="1368" t="s">
        <v>1626</v>
      </c>
      <c r="F63" s="1384"/>
      <c r="G63" s="1385"/>
      <c r="H63" s="1386"/>
      <c r="I63" s="49"/>
      <c r="J63" s="50"/>
      <c r="K63" s="51"/>
      <c r="L63" s="3"/>
      <c r="M63" s="3"/>
    </row>
    <row r="64" ht="21" spans="3:13">
      <c r="C64" s="3"/>
      <c r="D64" s="116"/>
      <c r="E64" s="1368" t="s">
        <v>1627</v>
      </c>
      <c r="F64" s="1384"/>
      <c r="G64" s="1385"/>
      <c r="H64" s="1386"/>
      <c r="I64" s="49"/>
      <c r="J64" s="50"/>
      <c r="K64" s="51"/>
      <c r="L64" s="1398"/>
      <c r="M64" s="3"/>
    </row>
    <row r="65" ht="21.75" spans="3:13">
      <c r="C65" s="3"/>
      <c r="D65" s="116"/>
      <c r="E65" s="1369" t="s">
        <v>1628</v>
      </c>
      <c r="F65" s="383">
        <v>0.708333333333333</v>
      </c>
      <c r="G65" s="384"/>
      <c r="H65" s="385"/>
      <c r="I65" s="49"/>
      <c r="J65" s="50"/>
      <c r="K65" s="51"/>
      <c r="L65" s="1398">
        <f>F65+TIME(5,30,0)</f>
        <v>0.9375</v>
      </c>
      <c r="M65" s="1398">
        <f>L65-TIME(2,30,0)</f>
        <v>0.833333333333333</v>
      </c>
    </row>
    <row r="66" ht="21.75" spans="3:13">
      <c r="C66" s="3"/>
      <c r="D66" s="116"/>
      <c r="E66" s="1370" t="s">
        <v>1629</v>
      </c>
      <c r="F66" s="386" t="s">
        <v>8</v>
      </c>
      <c r="G66" s="386" t="s">
        <v>9</v>
      </c>
      <c r="H66" s="387" t="s">
        <v>10</v>
      </c>
      <c r="I66" s="49"/>
      <c r="J66" s="50"/>
      <c r="K66" s="51"/>
      <c r="L66" s="3"/>
      <c r="M66" s="3"/>
    </row>
    <row r="67" ht="21" spans="3:13">
      <c r="C67" s="3"/>
      <c r="D67" s="116"/>
      <c r="E67" s="1371" t="s">
        <v>1672</v>
      </c>
      <c r="F67" s="516"/>
      <c r="G67" s="516"/>
      <c r="H67" s="1387"/>
      <c r="I67" s="49"/>
      <c r="J67" s="50"/>
      <c r="K67" s="51"/>
      <c r="L67" s="3"/>
      <c r="M67" s="3"/>
    </row>
    <row r="68" ht="21" spans="3:13">
      <c r="C68" s="3"/>
      <c r="D68" s="116"/>
      <c r="E68" s="1371" t="s">
        <v>1673</v>
      </c>
      <c r="F68" s="516"/>
      <c r="G68" s="516"/>
      <c r="H68" s="1387"/>
      <c r="I68" s="49"/>
      <c r="J68" s="50"/>
      <c r="K68" s="51"/>
      <c r="L68" s="3"/>
      <c r="M68" s="3"/>
    </row>
    <row r="69" ht="21" spans="3:13">
      <c r="C69" s="3"/>
      <c r="D69" s="116"/>
      <c r="E69" s="1371" t="s">
        <v>1674</v>
      </c>
      <c r="F69" s="516"/>
      <c r="G69" s="516"/>
      <c r="H69" s="1387"/>
      <c r="I69" s="49"/>
      <c r="J69" s="50"/>
      <c r="K69" s="51"/>
      <c r="L69" s="3"/>
      <c r="M69" s="3"/>
    </row>
    <row r="70" ht="21" spans="3:13">
      <c r="C70" s="3"/>
      <c r="D70" s="116"/>
      <c r="E70" s="1371" t="s">
        <v>1675</v>
      </c>
      <c r="F70" s="516"/>
      <c r="G70" s="516"/>
      <c r="H70" s="1387"/>
      <c r="I70" s="49"/>
      <c r="J70" s="50"/>
      <c r="K70" s="51"/>
      <c r="L70" s="3"/>
      <c r="M70" s="3"/>
    </row>
    <row r="71" ht="21" spans="3:13">
      <c r="C71" s="3"/>
      <c r="D71" s="116"/>
      <c r="E71" s="1371" t="s">
        <v>1676</v>
      </c>
      <c r="F71" s="516"/>
      <c r="G71" s="516"/>
      <c r="H71" s="1387"/>
      <c r="I71" s="49"/>
      <c r="J71" s="50"/>
      <c r="K71" s="51"/>
      <c r="L71" s="3"/>
      <c r="M71" s="3"/>
    </row>
    <row r="72" ht="21.75" spans="3:13">
      <c r="C72" s="3"/>
      <c r="D72" s="116"/>
      <c r="E72" s="1374" t="s">
        <v>1677</v>
      </c>
      <c r="F72" s="1388"/>
      <c r="G72" s="1388"/>
      <c r="H72" s="1389"/>
      <c r="I72" s="54"/>
      <c r="J72" s="55"/>
      <c r="K72" s="56"/>
      <c r="L72" s="3"/>
      <c r="M72" s="3"/>
    </row>
    <row r="73" ht="21" spans="3:13">
      <c r="C73" s="3"/>
      <c r="D73" s="5" t="s">
        <v>0</v>
      </c>
      <c r="E73" s="1377" t="s">
        <v>7</v>
      </c>
      <c r="F73" s="1378" t="s">
        <v>1678</v>
      </c>
      <c r="G73" s="1379"/>
      <c r="H73" s="1380"/>
      <c r="I73" s="2129" t="s">
        <v>1679</v>
      </c>
      <c r="J73" s="46"/>
      <c r="K73" s="47"/>
      <c r="L73" s="3"/>
      <c r="M73" s="3"/>
    </row>
    <row r="74" ht="21" spans="3:13">
      <c r="C74" s="3"/>
      <c r="D74" s="116"/>
      <c r="E74" s="1368" t="s">
        <v>1625</v>
      </c>
      <c r="F74" s="1381"/>
      <c r="G74" s="1382"/>
      <c r="H74" s="1383"/>
      <c r="I74" s="49"/>
      <c r="J74" s="50"/>
      <c r="K74" s="51"/>
      <c r="L74" s="3"/>
      <c r="M74" s="3"/>
    </row>
    <row r="75" ht="21" spans="3:13">
      <c r="C75" s="3"/>
      <c r="D75" s="116"/>
      <c r="E75" s="1368" t="s">
        <v>1626</v>
      </c>
      <c r="F75" s="534"/>
      <c r="G75" s="535"/>
      <c r="H75" s="536"/>
      <c r="I75" s="49"/>
      <c r="J75" s="50"/>
      <c r="K75" s="51"/>
      <c r="L75" s="3"/>
      <c r="M75" s="3"/>
    </row>
    <row r="76" ht="21" spans="3:13">
      <c r="C76" s="3"/>
      <c r="D76" s="116"/>
      <c r="E76" s="1368" t="s">
        <v>1627</v>
      </c>
      <c r="F76" s="393">
        <v>0.022</v>
      </c>
      <c r="G76" s="394"/>
      <c r="H76" s="395"/>
      <c r="I76" s="49"/>
      <c r="J76" s="50"/>
      <c r="K76" s="51"/>
      <c r="L76" s="1398"/>
      <c r="M76" s="3"/>
    </row>
    <row r="77" ht="21.75" spans="3:13">
      <c r="C77" s="3"/>
      <c r="D77" s="116"/>
      <c r="E77" s="1369" t="s">
        <v>1680</v>
      </c>
      <c r="F77" s="383">
        <v>0.375</v>
      </c>
      <c r="G77" s="384"/>
      <c r="H77" s="385"/>
      <c r="I77" s="49"/>
      <c r="J77" s="50"/>
      <c r="K77" s="51"/>
      <c r="L77" s="1398">
        <f>F77+TIME(5,30,0)</f>
        <v>0.604166666666667</v>
      </c>
      <c r="M77" s="1398">
        <f>L77-TIME(2,30,0)</f>
        <v>0.5</v>
      </c>
    </row>
    <row r="78" ht="21.75" spans="3:13">
      <c r="C78" s="3"/>
      <c r="D78" s="116"/>
      <c r="E78" s="1370" t="s">
        <v>1681</v>
      </c>
      <c r="F78" s="386" t="s">
        <v>8</v>
      </c>
      <c r="G78" s="386" t="s">
        <v>9</v>
      </c>
      <c r="H78" s="387" t="s">
        <v>10</v>
      </c>
      <c r="I78" s="49"/>
      <c r="J78" s="50"/>
      <c r="K78" s="51"/>
      <c r="L78" s="3"/>
      <c r="M78" s="3"/>
    </row>
    <row r="79" ht="21" spans="3:13">
      <c r="C79" s="3"/>
      <c r="D79" s="116"/>
      <c r="E79" s="1371" t="s">
        <v>1682</v>
      </c>
      <c r="F79" s="516">
        <v>0.022</v>
      </c>
      <c r="G79" s="2130" t="s">
        <v>1683</v>
      </c>
      <c r="H79" s="1387">
        <v>0.026</v>
      </c>
      <c r="I79" s="49"/>
      <c r="J79" s="50"/>
      <c r="K79" s="51"/>
      <c r="L79" s="3"/>
      <c r="M79" s="3"/>
    </row>
    <row r="80" ht="21" spans="3:13">
      <c r="C80" s="3"/>
      <c r="D80" s="116"/>
      <c r="E80" s="1371" t="s">
        <v>1684</v>
      </c>
      <c r="F80" s="516">
        <v>0.022</v>
      </c>
      <c r="G80" s="2130" t="s">
        <v>1683</v>
      </c>
      <c r="H80" s="1387">
        <v>0.026</v>
      </c>
      <c r="I80" s="49"/>
      <c r="J80" s="50"/>
      <c r="K80" s="51"/>
      <c r="L80" s="3"/>
      <c r="M80" s="3"/>
    </row>
    <row r="81" ht="21" spans="3:13">
      <c r="C81" s="3"/>
      <c r="D81" s="116"/>
      <c r="E81" s="1371" t="s">
        <v>1685</v>
      </c>
      <c r="F81" s="516">
        <v>0.026</v>
      </c>
      <c r="G81" s="2130" t="s">
        <v>1686</v>
      </c>
      <c r="H81" s="1387">
        <v>0.025</v>
      </c>
      <c r="I81" s="49"/>
      <c r="J81" s="50"/>
      <c r="K81" s="51"/>
      <c r="L81" s="3"/>
      <c r="M81" s="3"/>
    </row>
    <row r="82" ht="21" spans="3:13">
      <c r="C82" s="3"/>
      <c r="D82" s="116"/>
      <c r="E82" s="1371" t="s">
        <v>1687</v>
      </c>
      <c r="F82" s="516">
        <v>0.026</v>
      </c>
      <c r="G82" s="2130" t="s">
        <v>1688</v>
      </c>
      <c r="H82" s="1387">
        <v>0.025</v>
      </c>
      <c r="I82" s="49"/>
      <c r="J82" s="50"/>
      <c r="K82" s="51"/>
      <c r="L82" s="3"/>
      <c r="M82" s="3"/>
    </row>
    <row r="83" ht="21" spans="3:13">
      <c r="C83" s="3"/>
      <c r="D83" s="116"/>
      <c r="E83" s="1371" t="s">
        <v>1689</v>
      </c>
      <c r="F83" s="516">
        <v>0.025</v>
      </c>
      <c r="G83" s="2130" t="s">
        <v>1688</v>
      </c>
      <c r="H83" s="1387">
        <v>0.026</v>
      </c>
      <c r="I83" s="49"/>
      <c r="J83" s="50"/>
      <c r="K83" s="51"/>
      <c r="L83" s="3"/>
      <c r="M83" s="3"/>
    </row>
    <row r="84" ht="21.75" spans="3:13">
      <c r="C84" s="3"/>
      <c r="D84" s="116"/>
      <c r="E84" s="1374" t="s">
        <v>1690</v>
      </c>
      <c r="F84" s="1388">
        <v>0.025</v>
      </c>
      <c r="G84" s="1388" t="s">
        <v>1688</v>
      </c>
      <c r="H84" s="1389">
        <v>0.026</v>
      </c>
      <c r="I84" s="54"/>
      <c r="J84" s="55"/>
      <c r="K84" s="56"/>
      <c r="L84" s="3"/>
      <c r="M84" s="3"/>
    </row>
    <row r="85" ht="21" spans="3:13">
      <c r="C85" s="3"/>
      <c r="D85" s="5" t="s">
        <v>0</v>
      </c>
      <c r="E85" s="1377" t="s">
        <v>7</v>
      </c>
      <c r="F85" s="1378" t="s">
        <v>1691</v>
      </c>
      <c r="G85" s="1379"/>
      <c r="H85" s="1380"/>
      <c r="I85" s="2129" t="s">
        <v>386</v>
      </c>
      <c r="J85" s="46"/>
      <c r="K85" s="47"/>
      <c r="L85" s="3"/>
      <c r="M85" s="3"/>
    </row>
    <row r="86" ht="21" spans="3:13">
      <c r="C86" s="3"/>
      <c r="D86" s="116"/>
      <c r="E86" s="1368" t="s">
        <v>1625</v>
      </c>
      <c r="F86" s="1381"/>
      <c r="G86" s="1382"/>
      <c r="H86" s="1383"/>
      <c r="I86" s="49"/>
      <c r="J86" s="50"/>
      <c r="K86" s="51"/>
      <c r="L86" s="3"/>
      <c r="M86" s="3"/>
    </row>
    <row r="87" ht="21" spans="3:13">
      <c r="C87" s="3"/>
      <c r="D87" s="116"/>
      <c r="E87" s="1368" t="s">
        <v>1626</v>
      </c>
      <c r="F87" s="534">
        <v>47</v>
      </c>
      <c r="G87" s="535"/>
      <c r="H87" s="536"/>
      <c r="I87" s="49"/>
      <c r="J87" s="50"/>
      <c r="K87" s="51"/>
      <c r="L87" s="3"/>
      <c r="M87" s="3"/>
    </row>
    <row r="88" ht="21" spans="3:13">
      <c r="C88" s="3"/>
      <c r="D88" s="116"/>
      <c r="E88" s="1368" t="s">
        <v>1627</v>
      </c>
      <c r="F88" s="534">
        <v>47</v>
      </c>
      <c r="G88" s="535"/>
      <c r="H88" s="536"/>
      <c r="I88" s="49"/>
      <c r="J88" s="50"/>
      <c r="K88" s="51"/>
      <c r="L88" s="1398"/>
      <c r="M88" s="3"/>
    </row>
    <row r="89" ht="21.75" spans="3:13">
      <c r="C89" s="3"/>
      <c r="D89" s="116"/>
      <c r="E89" s="1369" t="s">
        <v>1628</v>
      </c>
      <c r="F89" s="383">
        <v>0.572916666666667</v>
      </c>
      <c r="G89" s="384"/>
      <c r="H89" s="385"/>
      <c r="I89" s="49"/>
      <c r="J89" s="50"/>
      <c r="K89" s="51"/>
      <c r="L89" s="1398">
        <f>F89+TIME(5,30,0)</f>
        <v>0.802083333333333</v>
      </c>
      <c r="M89" s="1398">
        <f>L89-TIME(2,30,0)</f>
        <v>0.697916666666667</v>
      </c>
    </row>
    <row r="90" ht="21.75" spans="3:13">
      <c r="C90" s="3"/>
      <c r="D90" s="116"/>
      <c r="E90" s="1370" t="s">
        <v>1629</v>
      </c>
      <c r="F90" s="386" t="s">
        <v>8</v>
      </c>
      <c r="G90" s="386" t="s">
        <v>9</v>
      </c>
      <c r="H90" s="387" t="s">
        <v>10</v>
      </c>
      <c r="I90" s="49"/>
      <c r="J90" s="50"/>
      <c r="K90" s="51"/>
      <c r="L90" s="3"/>
      <c r="M90" s="3"/>
    </row>
    <row r="91" ht="21" spans="3:13">
      <c r="C91" s="3"/>
      <c r="D91" s="116"/>
      <c r="E91" s="1371" t="s">
        <v>1692</v>
      </c>
      <c r="F91" s="537">
        <v>47</v>
      </c>
      <c r="G91" s="2131" t="s">
        <v>1693</v>
      </c>
      <c r="H91" s="1402">
        <v>47.9</v>
      </c>
      <c r="I91" s="49"/>
      <c r="J91" s="50"/>
      <c r="K91" s="51"/>
      <c r="L91" s="3"/>
      <c r="M91" s="3"/>
    </row>
    <row r="92" ht="21" spans="3:13">
      <c r="C92" s="3"/>
      <c r="D92" s="116"/>
      <c r="E92" s="1371" t="s">
        <v>1694</v>
      </c>
      <c r="F92" s="537">
        <v>47.9</v>
      </c>
      <c r="G92" s="2131" t="s">
        <v>1695</v>
      </c>
      <c r="H92" s="1402">
        <v>49.6</v>
      </c>
      <c r="I92" s="49"/>
      <c r="J92" s="50"/>
      <c r="K92" s="51"/>
      <c r="L92" s="3"/>
      <c r="M92" s="3"/>
    </row>
    <row r="93" ht="21" spans="3:13">
      <c r="C93" s="3"/>
      <c r="D93" s="116"/>
      <c r="E93" s="1371" t="s">
        <v>1696</v>
      </c>
      <c r="F93" s="537">
        <v>48</v>
      </c>
      <c r="G93" s="2131" t="s">
        <v>1631</v>
      </c>
      <c r="H93" s="1402">
        <v>49.6</v>
      </c>
      <c r="I93" s="49"/>
      <c r="J93" s="50"/>
      <c r="K93" s="51"/>
      <c r="L93" s="3"/>
      <c r="M93" s="3"/>
    </row>
    <row r="94" ht="21" spans="3:13">
      <c r="C94" s="3"/>
      <c r="D94" s="116"/>
      <c r="E94" s="1371" t="s">
        <v>1697</v>
      </c>
      <c r="F94" s="537">
        <v>49.6</v>
      </c>
      <c r="G94" s="2131" t="s">
        <v>1631</v>
      </c>
      <c r="H94" s="1402">
        <v>51.6</v>
      </c>
      <c r="I94" s="49"/>
      <c r="J94" s="50"/>
      <c r="K94" s="51"/>
      <c r="L94" s="3"/>
      <c r="M94" s="3"/>
    </row>
    <row r="95" ht="21" spans="3:13">
      <c r="C95" s="3"/>
      <c r="D95" s="116"/>
      <c r="E95" s="1371" t="s">
        <v>1698</v>
      </c>
      <c r="F95" s="537">
        <v>49.5</v>
      </c>
      <c r="G95" s="2131" t="s">
        <v>1699</v>
      </c>
      <c r="H95" s="1402">
        <v>51.6</v>
      </c>
      <c r="I95" s="49"/>
      <c r="J95" s="50"/>
      <c r="K95" s="51"/>
      <c r="L95" s="3"/>
      <c r="M95" s="3"/>
    </row>
    <row r="96" ht="21.75" spans="3:13">
      <c r="C96" s="3"/>
      <c r="D96" s="116"/>
      <c r="E96" s="1374" t="s">
        <v>1700</v>
      </c>
      <c r="F96" s="1403">
        <v>51.6</v>
      </c>
      <c r="G96" s="1403" t="s">
        <v>1699</v>
      </c>
      <c r="H96" s="1404">
        <v>51.3</v>
      </c>
      <c r="I96" s="54"/>
      <c r="J96" s="55"/>
      <c r="K96" s="56"/>
      <c r="L96" s="3"/>
      <c r="M96" s="3"/>
    </row>
    <row r="97" ht="21" spans="3:13">
      <c r="C97" s="3"/>
      <c r="D97" s="5" t="s">
        <v>0</v>
      </c>
      <c r="E97" s="1377" t="s">
        <v>7</v>
      </c>
      <c r="F97" s="1378" t="s">
        <v>1701</v>
      </c>
      <c r="G97" s="1379"/>
      <c r="H97" s="1380"/>
      <c r="I97" s="2129" t="s">
        <v>388</v>
      </c>
      <c r="J97" s="46"/>
      <c r="K97" s="47"/>
      <c r="L97" s="3"/>
      <c r="M97" s="3"/>
    </row>
    <row r="98" ht="21" spans="3:13">
      <c r="C98" s="3"/>
      <c r="D98" s="116"/>
      <c r="E98" s="1368" t="s">
        <v>1625</v>
      </c>
      <c r="F98" s="1381"/>
      <c r="G98" s="1382"/>
      <c r="H98" s="1383"/>
      <c r="I98" s="49"/>
      <c r="J98" s="50"/>
      <c r="K98" s="51"/>
      <c r="L98" s="3"/>
      <c r="M98" s="3"/>
    </row>
    <row r="99" ht="21" spans="3:13">
      <c r="C99" s="3"/>
      <c r="D99" s="116"/>
      <c r="E99" s="1368" t="s">
        <v>1626</v>
      </c>
      <c r="F99" s="534">
        <v>47.6</v>
      </c>
      <c r="G99" s="535"/>
      <c r="H99" s="536"/>
      <c r="I99" s="49"/>
      <c r="J99" s="50"/>
      <c r="K99" s="51"/>
      <c r="L99" s="3"/>
      <c r="M99" s="3"/>
    </row>
    <row r="100" ht="21" spans="3:13">
      <c r="C100" s="3"/>
      <c r="D100" s="116"/>
      <c r="E100" s="1368" t="s">
        <v>1627</v>
      </c>
      <c r="F100" s="534">
        <v>47.2</v>
      </c>
      <c r="G100" s="535"/>
      <c r="H100" s="536"/>
      <c r="I100" s="49"/>
      <c r="J100" s="50"/>
      <c r="K100" s="51"/>
      <c r="L100" s="1398"/>
      <c r="M100" s="3"/>
    </row>
    <row r="101" ht="21.75" spans="3:13">
      <c r="C101" s="3"/>
      <c r="D101" s="116"/>
      <c r="E101" s="1369" t="s">
        <v>1628</v>
      </c>
      <c r="F101" s="383">
        <v>0.583333333333333</v>
      </c>
      <c r="G101" s="384"/>
      <c r="H101" s="385"/>
      <c r="I101" s="49"/>
      <c r="J101" s="50"/>
      <c r="K101" s="51"/>
      <c r="L101" s="1398">
        <f>F101+TIME(5,30,0)</f>
        <v>0.8125</v>
      </c>
      <c r="M101" s="1398">
        <f>L101-TIME(2,30,0)</f>
        <v>0.708333333333333</v>
      </c>
    </row>
    <row r="102" ht="21.75" spans="3:13">
      <c r="C102" s="3"/>
      <c r="D102" s="116"/>
      <c r="E102" s="1370" t="s">
        <v>1629</v>
      </c>
      <c r="F102" s="386" t="s">
        <v>8</v>
      </c>
      <c r="G102" s="386" t="s">
        <v>9</v>
      </c>
      <c r="H102" s="387" t="s">
        <v>10</v>
      </c>
      <c r="I102" s="49"/>
      <c r="J102" s="50"/>
      <c r="K102" s="51"/>
      <c r="L102" s="3"/>
      <c r="M102" s="3"/>
    </row>
    <row r="103" ht="21" spans="3:13">
      <c r="C103" s="3"/>
      <c r="D103" s="116"/>
      <c r="E103" s="1371" t="s">
        <v>1694</v>
      </c>
      <c r="F103" s="1372">
        <v>47.2</v>
      </c>
      <c r="G103" s="2128" t="s">
        <v>1702</v>
      </c>
      <c r="H103" s="1373">
        <v>46.8</v>
      </c>
      <c r="I103" s="49"/>
      <c r="J103" s="50"/>
      <c r="K103" s="51"/>
      <c r="L103" s="3"/>
      <c r="M103" s="3"/>
    </row>
    <row r="104" ht="21" spans="3:13">
      <c r="C104" s="3"/>
      <c r="D104" s="116"/>
      <c r="E104" s="1371" t="s">
        <v>1697</v>
      </c>
      <c r="F104" s="1372">
        <v>46.8</v>
      </c>
      <c r="G104" s="2128" t="s">
        <v>1703</v>
      </c>
      <c r="H104" s="1373">
        <v>48.5</v>
      </c>
      <c r="I104" s="49"/>
      <c r="J104" s="50"/>
      <c r="K104" s="51"/>
      <c r="L104" s="3"/>
      <c r="M104" s="3"/>
    </row>
    <row r="105" ht="21" spans="3:13">
      <c r="C105" s="3"/>
      <c r="D105" s="116"/>
      <c r="E105" s="1371" t="s">
        <v>1700</v>
      </c>
      <c r="F105" s="1372">
        <v>48.5</v>
      </c>
      <c r="G105" s="2128" t="s">
        <v>1704</v>
      </c>
      <c r="H105" s="1373">
        <v>48.7</v>
      </c>
      <c r="I105" s="49"/>
      <c r="J105" s="50"/>
      <c r="K105" s="51"/>
      <c r="L105" s="3"/>
      <c r="M105" s="3"/>
    </row>
    <row r="106" ht="21" spans="3:13">
      <c r="C106" s="3"/>
      <c r="D106" s="116"/>
      <c r="E106" s="1371" t="s">
        <v>1705</v>
      </c>
      <c r="F106" s="1372">
        <v>48.7</v>
      </c>
      <c r="G106" s="2128" t="s">
        <v>1706</v>
      </c>
      <c r="H106" s="1373">
        <v>49.2</v>
      </c>
      <c r="I106" s="49"/>
      <c r="J106" s="50"/>
      <c r="K106" s="51"/>
      <c r="L106" s="3"/>
      <c r="M106" s="3"/>
    </row>
    <row r="107" ht="21" spans="3:13">
      <c r="C107" s="3"/>
      <c r="D107" s="116"/>
      <c r="E107" s="1371" t="s">
        <v>1707</v>
      </c>
      <c r="F107" s="1372">
        <v>49.2</v>
      </c>
      <c r="G107" s="2128" t="s">
        <v>1708</v>
      </c>
      <c r="H107" s="1373">
        <v>50.3</v>
      </c>
      <c r="I107" s="49"/>
      <c r="J107" s="50"/>
      <c r="K107" s="51"/>
      <c r="L107" s="3"/>
      <c r="M107" s="3"/>
    </row>
    <row r="108" ht="21.75" spans="3:13">
      <c r="C108" s="3"/>
      <c r="D108" s="116"/>
      <c r="E108" s="1374" t="s">
        <v>1709</v>
      </c>
      <c r="F108" s="1375">
        <v>50.3</v>
      </c>
      <c r="G108" s="1375" t="s">
        <v>1710</v>
      </c>
      <c r="H108" s="1376">
        <v>47.8</v>
      </c>
      <c r="I108" s="54"/>
      <c r="J108" s="55"/>
      <c r="K108" s="56"/>
      <c r="L108" s="3"/>
      <c r="M108" s="3"/>
    </row>
    <row r="109" ht="21" spans="3:13">
      <c r="C109" s="3"/>
      <c r="D109" s="5" t="s">
        <v>0</v>
      </c>
      <c r="E109" s="1377" t="s">
        <v>7</v>
      </c>
      <c r="F109" s="1378" t="s">
        <v>1711</v>
      </c>
      <c r="G109" s="1379"/>
      <c r="H109" s="1380"/>
      <c r="I109" s="2129" t="s">
        <v>390</v>
      </c>
      <c r="J109" s="46"/>
      <c r="K109" s="47"/>
      <c r="L109" s="3"/>
      <c r="M109" s="3"/>
    </row>
    <row r="110" ht="21" spans="3:13">
      <c r="C110" s="3"/>
      <c r="D110" s="116"/>
      <c r="E110" s="1368" t="s">
        <v>1625</v>
      </c>
      <c r="F110" s="1381"/>
      <c r="G110" s="1382"/>
      <c r="H110" s="1383"/>
      <c r="I110" s="49"/>
      <c r="J110" s="50"/>
      <c r="K110" s="51"/>
      <c r="L110" s="3"/>
      <c r="M110" s="3"/>
    </row>
    <row r="111" ht="21" spans="3:13">
      <c r="C111" s="3"/>
      <c r="D111" s="116"/>
      <c r="E111" s="1368" t="s">
        <v>1626</v>
      </c>
      <c r="F111" s="534">
        <v>53.7</v>
      </c>
      <c r="G111" s="535"/>
      <c r="H111" s="536"/>
      <c r="I111" s="49"/>
      <c r="J111" s="50"/>
      <c r="K111" s="51"/>
      <c r="L111" s="3"/>
      <c r="M111" s="3"/>
    </row>
    <row r="112" ht="21" spans="3:13">
      <c r="C112" s="3"/>
      <c r="D112" s="116"/>
      <c r="E112" s="1368" t="s">
        <v>1627</v>
      </c>
      <c r="F112" s="534">
        <v>54</v>
      </c>
      <c r="G112" s="535"/>
      <c r="H112" s="536"/>
      <c r="I112" s="49"/>
      <c r="J112" s="50"/>
      <c r="K112" s="51"/>
      <c r="L112" s="1398"/>
      <c r="M112" s="3"/>
    </row>
    <row r="113" ht="21.75" spans="3:13">
      <c r="C113" s="3"/>
      <c r="D113" s="116"/>
      <c r="E113" s="1369" t="s">
        <v>1628</v>
      </c>
      <c r="F113" s="383">
        <v>0.583333333333333</v>
      </c>
      <c r="G113" s="384"/>
      <c r="H113" s="385"/>
      <c r="I113" s="49"/>
      <c r="J113" s="50"/>
      <c r="K113" s="51"/>
      <c r="L113" s="1398">
        <f>F113+TIME(5,30,0)</f>
        <v>0.8125</v>
      </c>
      <c r="M113" s="1398">
        <f>L113-TIME(2,30,0)</f>
        <v>0.708333333333333</v>
      </c>
    </row>
    <row r="114" ht="21.75" spans="3:13">
      <c r="C114" s="3"/>
      <c r="D114" s="116"/>
      <c r="E114" s="1370" t="s">
        <v>1629</v>
      </c>
      <c r="F114" s="386" t="s">
        <v>8</v>
      </c>
      <c r="G114" s="386" t="s">
        <v>9</v>
      </c>
      <c r="H114" s="387" t="s">
        <v>10</v>
      </c>
      <c r="I114" s="49"/>
      <c r="J114" s="50"/>
      <c r="K114" s="51"/>
      <c r="L114" s="3"/>
      <c r="M114" s="3"/>
    </row>
    <row r="115" ht="21" spans="3:13">
      <c r="C115" s="3"/>
      <c r="D115" s="116"/>
      <c r="E115" s="1371" t="s">
        <v>1694</v>
      </c>
      <c r="F115" s="537">
        <v>54</v>
      </c>
      <c r="G115" s="2131" t="s">
        <v>1712</v>
      </c>
      <c r="H115" s="1402">
        <v>52.9</v>
      </c>
      <c r="I115" s="49"/>
      <c r="J115" s="50"/>
      <c r="K115" s="51"/>
      <c r="L115" s="3"/>
      <c r="M115" s="3"/>
    </row>
    <row r="116" ht="21" spans="3:13">
      <c r="C116" s="3"/>
      <c r="D116" s="116"/>
      <c r="E116" s="1371" t="s">
        <v>1697</v>
      </c>
      <c r="F116" s="537">
        <v>52.9</v>
      </c>
      <c r="G116" s="2131" t="s">
        <v>1713</v>
      </c>
      <c r="H116" s="1402">
        <v>52.1</v>
      </c>
      <c r="I116" s="49"/>
      <c r="J116" s="50"/>
      <c r="K116" s="51"/>
      <c r="L116" s="3"/>
      <c r="M116" s="3"/>
    </row>
    <row r="117" ht="21" spans="3:13">
      <c r="C117" s="3"/>
      <c r="D117" s="116"/>
      <c r="E117" s="1371" t="s">
        <v>1700</v>
      </c>
      <c r="F117" s="537">
        <v>52.1</v>
      </c>
      <c r="G117" s="2131" t="s">
        <v>1714</v>
      </c>
      <c r="H117" s="1402">
        <v>57</v>
      </c>
      <c r="I117" s="49"/>
      <c r="J117" s="50"/>
      <c r="K117" s="51"/>
      <c r="L117" s="3"/>
      <c r="M117" s="3"/>
    </row>
    <row r="118" ht="21" spans="3:13">
      <c r="C118" s="3"/>
      <c r="D118" s="116"/>
      <c r="E118" s="1371" t="s">
        <v>1705</v>
      </c>
      <c r="F118" s="537">
        <v>57</v>
      </c>
      <c r="G118" s="2131" t="s">
        <v>1715</v>
      </c>
      <c r="H118" s="1402">
        <v>60.9</v>
      </c>
      <c r="I118" s="49"/>
      <c r="J118" s="50"/>
      <c r="K118" s="51"/>
      <c r="L118" s="3"/>
      <c r="M118" s="3"/>
    </row>
    <row r="119" ht="21" spans="3:13">
      <c r="C119" s="3"/>
      <c r="D119" s="116"/>
      <c r="E119" s="1371" t="s">
        <v>1707</v>
      </c>
      <c r="F119" s="537">
        <v>60.9</v>
      </c>
      <c r="G119" s="2131" t="s">
        <v>1716</v>
      </c>
      <c r="H119" s="1402">
        <v>55.8</v>
      </c>
      <c r="I119" s="49"/>
      <c r="J119" s="50"/>
      <c r="K119" s="51"/>
      <c r="L119" s="3"/>
      <c r="M119" s="3"/>
    </row>
    <row r="120" ht="21.75" spans="3:13">
      <c r="C120" s="3"/>
      <c r="D120" s="116"/>
      <c r="E120" s="1374" t="s">
        <v>1709</v>
      </c>
      <c r="F120" s="1403">
        <v>55.8</v>
      </c>
      <c r="G120" s="1403" t="s">
        <v>1717</v>
      </c>
      <c r="H120" s="1404">
        <v>52.5</v>
      </c>
      <c r="I120" s="54"/>
      <c r="J120" s="55"/>
      <c r="K120" s="56"/>
      <c r="L120" s="3"/>
      <c r="M120" s="3"/>
    </row>
    <row r="121" ht="21" spans="3:13">
      <c r="C121" s="3"/>
      <c r="D121" s="5" t="s">
        <v>0</v>
      </c>
      <c r="E121" s="1377" t="s">
        <v>7</v>
      </c>
      <c r="F121" s="1378" t="s">
        <v>1718</v>
      </c>
      <c r="G121" s="1379"/>
      <c r="H121" s="1380"/>
      <c r="I121" s="2129" t="s">
        <v>395</v>
      </c>
      <c r="J121" s="46"/>
      <c r="K121" s="47"/>
      <c r="L121" s="3"/>
      <c r="M121" s="3"/>
    </row>
    <row r="122" ht="21" spans="3:13">
      <c r="C122" s="3"/>
      <c r="D122" s="116"/>
      <c r="E122" s="1368" t="s">
        <v>1625</v>
      </c>
      <c r="F122" s="1381"/>
      <c r="G122" s="1382"/>
      <c r="H122" s="1383"/>
      <c r="I122" s="49"/>
      <c r="J122" s="50"/>
      <c r="K122" s="51"/>
      <c r="L122" s="3"/>
      <c r="M122" s="3"/>
    </row>
    <row r="123" ht="21" spans="3:13">
      <c r="C123" s="3"/>
      <c r="D123" s="116"/>
      <c r="E123" s="1368" t="s">
        <v>1626</v>
      </c>
      <c r="F123" s="534" t="s">
        <v>393</v>
      </c>
      <c r="G123" s="535"/>
      <c r="H123" s="536"/>
      <c r="I123" s="49"/>
      <c r="J123" s="50"/>
      <c r="K123" s="51"/>
      <c r="L123" s="3"/>
      <c r="M123" s="3"/>
    </row>
    <row r="124" ht="21" spans="3:13">
      <c r="C124" s="3"/>
      <c r="D124" s="116"/>
      <c r="E124" s="1368" t="s">
        <v>1627</v>
      </c>
      <c r="F124" s="534" t="s">
        <v>394</v>
      </c>
      <c r="G124" s="535"/>
      <c r="H124" s="536"/>
      <c r="I124" s="49"/>
      <c r="J124" s="50"/>
      <c r="K124" s="51"/>
      <c r="L124" s="1398"/>
      <c r="M124" s="3"/>
    </row>
    <row r="125" ht="21.75" spans="3:13">
      <c r="C125" s="3"/>
      <c r="D125" s="116"/>
      <c r="E125" s="1369" t="s">
        <v>1628</v>
      </c>
      <c r="F125" s="383">
        <v>0.583333333333333</v>
      </c>
      <c r="G125" s="384"/>
      <c r="H125" s="385"/>
      <c r="I125" s="49"/>
      <c r="J125" s="50"/>
      <c r="K125" s="51"/>
      <c r="L125" s="1398">
        <f>F125+TIME(5,30,0)</f>
        <v>0.8125</v>
      </c>
      <c r="M125" s="1398">
        <f>L125-TIME(2,30,0)</f>
        <v>0.708333333333333</v>
      </c>
    </row>
    <row r="126" ht="21.75" spans="3:13">
      <c r="C126" s="3"/>
      <c r="D126" s="116"/>
      <c r="E126" s="1370" t="s">
        <v>1629</v>
      </c>
      <c r="F126" s="386" t="s">
        <v>8</v>
      </c>
      <c r="G126" s="386" t="s">
        <v>9</v>
      </c>
      <c r="H126" s="387" t="s">
        <v>10</v>
      </c>
      <c r="I126" s="49"/>
      <c r="J126" s="50"/>
      <c r="K126" s="51"/>
      <c r="L126" s="3"/>
      <c r="M126" s="3"/>
    </row>
    <row r="127" ht="21" spans="3:13">
      <c r="C127" s="3"/>
      <c r="D127" s="116"/>
      <c r="E127" s="1371" t="s">
        <v>1719</v>
      </c>
      <c r="F127" s="2128" t="s">
        <v>394</v>
      </c>
      <c r="G127" s="2128" t="s">
        <v>1720</v>
      </c>
      <c r="H127" s="2132" t="s">
        <v>1721</v>
      </c>
      <c r="I127" s="49"/>
      <c r="J127" s="50"/>
      <c r="K127" s="51"/>
      <c r="L127" s="3"/>
      <c r="M127" s="3"/>
    </row>
    <row r="128" ht="21" spans="3:13">
      <c r="C128" s="3"/>
      <c r="D128" s="116"/>
      <c r="E128" s="1371" t="s">
        <v>1722</v>
      </c>
      <c r="F128" s="2128" t="s">
        <v>263</v>
      </c>
      <c r="G128" s="2128" t="s">
        <v>1723</v>
      </c>
      <c r="H128" s="2132" t="s">
        <v>1724</v>
      </c>
      <c r="I128" s="49"/>
      <c r="J128" s="50"/>
      <c r="K128" s="51"/>
      <c r="L128" s="3"/>
      <c r="M128" s="3"/>
    </row>
    <row r="129" ht="21" spans="3:13">
      <c r="C129" s="3"/>
      <c r="D129" s="116"/>
      <c r="E129" s="1371" t="s">
        <v>1675</v>
      </c>
      <c r="F129" s="2128" t="s">
        <v>97</v>
      </c>
      <c r="G129" s="2128" t="s">
        <v>1725</v>
      </c>
      <c r="H129" s="2132" t="s">
        <v>1726</v>
      </c>
      <c r="I129" s="49"/>
      <c r="J129" s="50"/>
      <c r="K129" s="51"/>
      <c r="L129" s="3"/>
      <c r="M129" s="3"/>
    </row>
    <row r="130" ht="21" spans="3:13">
      <c r="C130" s="3"/>
      <c r="D130" s="116"/>
      <c r="E130" s="1371" t="s">
        <v>1727</v>
      </c>
      <c r="F130" s="2128" t="s">
        <v>21</v>
      </c>
      <c r="G130" s="2128" t="s">
        <v>1728</v>
      </c>
      <c r="H130" s="2132" t="s">
        <v>1729</v>
      </c>
      <c r="I130" s="49"/>
      <c r="J130" s="50"/>
      <c r="K130" s="51"/>
      <c r="L130" s="3"/>
      <c r="M130" s="3"/>
    </row>
    <row r="131" ht="21" spans="3:13">
      <c r="C131" s="3"/>
      <c r="D131" s="116"/>
      <c r="E131" s="1371" t="s">
        <v>1707</v>
      </c>
      <c r="F131" s="2128" t="s">
        <v>1730</v>
      </c>
      <c r="G131" s="2128" t="s">
        <v>1731</v>
      </c>
      <c r="H131" s="2132" t="s">
        <v>1732</v>
      </c>
      <c r="I131" s="49"/>
      <c r="J131" s="50"/>
      <c r="K131" s="51"/>
      <c r="L131" s="3"/>
      <c r="M131" s="3"/>
    </row>
    <row r="132" ht="21.75" spans="3:13">
      <c r="C132" s="3"/>
      <c r="D132" s="116"/>
      <c r="E132" s="1374" t="s">
        <v>1733</v>
      </c>
      <c r="F132" s="1375" t="s">
        <v>1734</v>
      </c>
      <c r="G132" s="1375" t="s">
        <v>1735</v>
      </c>
      <c r="H132" s="1376" t="s">
        <v>1736</v>
      </c>
      <c r="I132" s="54"/>
      <c r="J132" s="55"/>
      <c r="K132" s="56"/>
      <c r="L132" s="3"/>
      <c r="M132" s="3"/>
    </row>
    <row r="133" ht="21" spans="3:13">
      <c r="C133" s="3"/>
      <c r="D133" s="5" t="s">
        <v>0</v>
      </c>
      <c r="E133" s="1377" t="s">
        <v>7</v>
      </c>
      <c r="F133" s="1378" t="s">
        <v>1737</v>
      </c>
      <c r="G133" s="1379"/>
      <c r="H133" s="1380"/>
      <c r="I133" s="2129" t="s">
        <v>400</v>
      </c>
      <c r="J133" s="46"/>
      <c r="K133" s="47"/>
      <c r="L133" s="3"/>
      <c r="M133" s="3"/>
    </row>
    <row r="134" ht="21" spans="3:13">
      <c r="C134" s="3"/>
      <c r="D134" s="116"/>
      <c r="E134" s="1368" t="s">
        <v>1625</v>
      </c>
      <c r="F134" s="1381"/>
      <c r="G134" s="1382"/>
      <c r="H134" s="1383"/>
      <c r="I134" s="49"/>
      <c r="J134" s="50"/>
      <c r="K134" s="51"/>
      <c r="L134" s="3"/>
      <c r="M134" s="3"/>
    </row>
    <row r="135" ht="21" spans="3:13">
      <c r="C135" s="3"/>
      <c r="D135" s="116"/>
      <c r="E135" s="1368" t="s">
        <v>1626</v>
      </c>
      <c r="F135" s="534" t="s">
        <v>398</v>
      </c>
      <c r="G135" s="535"/>
      <c r="H135" s="536"/>
      <c r="I135" s="49"/>
      <c r="J135" s="50"/>
      <c r="K135" s="51"/>
      <c r="L135" s="3"/>
      <c r="M135" s="3"/>
    </row>
    <row r="136" ht="21" spans="3:13">
      <c r="C136" s="3"/>
      <c r="D136" s="116"/>
      <c r="E136" s="1368" t="s">
        <v>1627</v>
      </c>
      <c r="F136" s="534" t="s">
        <v>399</v>
      </c>
      <c r="G136" s="535"/>
      <c r="H136" s="536"/>
      <c r="I136" s="49"/>
      <c r="J136" s="50"/>
      <c r="K136" s="51"/>
      <c r="L136" s="1398"/>
      <c r="M136" s="3"/>
    </row>
    <row r="137" ht="21.75" spans="3:13">
      <c r="C137" s="3"/>
      <c r="D137" s="116"/>
      <c r="E137" s="1369" t="s">
        <v>1628</v>
      </c>
      <c r="F137" s="383">
        <v>0.510416666666667</v>
      </c>
      <c r="G137" s="384"/>
      <c r="H137" s="385"/>
      <c r="I137" s="49"/>
      <c r="J137" s="50"/>
      <c r="K137" s="51"/>
      <c r="L137" s="1398">
        <f>F137+TIME(5,30,0)</f>
        <v>0.739583333333333</v>
      </c>
      <c r="M137" s="1398">
        <f>L137-TIME(2,30,0)</f>
        <v>0.635416666666667</v>
      </c>
    </row>
    <row r="138" ht="21.75" spans="3:13">
      <c r="C138" s="3"/>
      <c r="D138" s="116"/>
      <c r="E138" s="1370" t="s">
        <v>1629</v>
      </c>
      <c r="F138" s="386" t="s">
        <v>8</v>
      </c>
      <c r="G138" s="386" t="s">
        <v>9</v>
      </c>
      <c r="H138" s="387" t="s">
        <v>10</v>
      </c>
      <c r="I138" s="49"/>
      <c r="J138" s="50"/>
      <c r="K138" s="51"/>
      <c r="L138" s="3"/>
      <c r="M138" s="3"/>
    </row>
    <row r="139" ht="21" spans="3:13">
      <c r="C139" s="3"/>
      <c r="D139" s="116"/>
      <c r="E139" s="1371" t="s">
        <v>1738</v>
      </c>
      <c r="F139" s="2128" t="s">
        <v>399</v>
      </c>
      <c r="G139" s="2128" t="s">
        <v>1739</v>
      </c>
      <c r="H139" s="2132" t="s">
        <v>540</v>
      </c>
      <c r="I139" s="49"/>
      <c r="J139" s="50"/>
      <c r="K139" s="51"/>
      <c r="L139" s="3"/>
      <c r="M139" s="3"/>
    </row>
    <row r="140" ht="21" spans="3:13">
      <c r="C140" s="3"/>
      <c r="D140" s="116"/>
      <c r="E140" s="1371" t="s">
        <v>1632</v>
      </c>
      <c r="F140" s="2128" t="s">
        <v>266</v>
      </c>
      <c r="G140" s="2128" t="s">
        <v>1740</v>
      </c>
      <c r="H140" s="2132" t="s">
        <v>276</v>
      </c>
      <c r="I140" s="49"/>
      <c r="J140" s="50"/>
      <c r="K140" s="51"/>
      <c r="L140" s="3"/>
      <c r="M140" s="3"/>
    </row>
    <row r="141" ht="21" spans="3:13">
      <c r="C141" s="3"/>
      <c r="D141" s="116"/>
      <c r="E141" s="1371" t="s">
        <v>1741</v>
      </c>
      <c r="F141" s="2128" t="s">
        <v>108</v>
      </c>
      <c r="G141" s="2128" t="s">
        <v>1742</v>
      </c>
      <c r="H141" s="2132" t="s">
        <v>1743</v>
      </c>
      <c r="I141" s="49"/>
      <c r="J141" s="50"/>
      <c r="K141" s="51"/>
      <c r="L141" s="3"/>
      <c r="M141" s="3"/>
    </row>
    <row r="142" ht="21" spans="3:13">
      <c r="C142" s="3"/>
      <c r="D142" s="116"/>
      <c r="E142" s="1371" t="s">
        <v>1744</v>
      </c>
      <c r="F142" s="2128" t="s">
        <v>24</v>
      </c>
      <c r="G142" s="2128" t="s">
        <v>1745</v>
      </c>
      <c r="H142" s="2132" t="s">
        <v>1746</v>
      </c>
      <c r="I142" s="49"/>
      <c r="J142" s="50"/>
      <c r="K142" s="51"/>
      <c r="L142" s="3"/>
      <c r="M142" s="3"/>
    </row>
    <row r="143" ht="21" spans="3:13">
      <c r="C143" s="3"/>
      <c r="D143" s="116"/>
      <c r="E143" s="1371" t="s">
        <v>1707</v>
      </c>
      <c r="F143" s="2128" t="s">
        <v>1747</v>
      </c>
      <c r="G143" s="2128" t="s">
        <v>1748</v>
      </c>
      <c r="H143" s="2132" t="s">
        <v>1749</v>
      </c>
      <c r="I143" s="49"/>
      <c r="J143" s="50"/>
      <c r="K143" s="51"/>
      <c r="L143" s="3"/>
      <c r="M143" s="3"/>
    </row>
    <row r="144" ht="21.75" spans="3:13">
      <c r="C144" s="3"/>
      <c r="D144" s="116"/>
      <c r="E144" s="1374" t="s">
        <v>1750</v>
      </c>
      <c r="F144" s="1375" t="s">
        <v>1751</v>
      </c>
      <c r="G144" s="1375" t="s">
        <v>1752</v>
      </c>
      <c r="H144" s="1376" t="s">
        <v>276</v>
      </c>
      <c r="I144" s="54"/>
      <c r="J144" s="55"/>
      <c r="K144" s="56"/>
      <c r="L144" s="3"/>
      <c r="M144" s="3"/>
    </row>
    <row r="145" ht="21" spans="3:13">
      <c r="C145" s="3"/>
      <c r="D145" s="5" t="s">
        <v>0</v>
      </c>
      <c r="E145" s="1377" t="s">
        <v>7</v>
      </c>
      <c r="F145" s="1378" t="s">
        <v>1753</v>
      </c>
      <c r="G145" s="1379"/>
      <c r="H145" s="1380"/>
      <c r="I145" s="2129" t="s">
        <v>993</v>
      </c>
      <c r="J145" s="46"/>
      <c r="K145" s="47"/>
      <c r="L145" s="3"/>
      <c r="M145" s="3"/>
    </row>
    <row r="146" ht="21" spans="3:13">
      <c r="C146" s="3"/>
      <c r="D146" s="116"/>
      <c r="E146" s="1368" t="s">
        <v>1625</v>
      </c>
      <c r="F146" s="1381"/>
      <c r="G146" s="1382"/>
      <c r="H146" s="1383"/>
      <c r="I146" s="49"/>
      <c r="J146" s="50"/>
      <c r="K146" s="51"/>
      <c r="L146" s="3"/>
      <c r="M146" s="3"/>
    </row>
    <row r="147" ht="21" spans="3:13">
      <c r="C147" s="3"/>
      <c r="D147" s="116"/>
      <c r="E147" s="1368" t="s">
        <v>1626</v>
      </c>
      <c r="F147" s="534"/>
      <c r="G147" s="535"/>
      <c r="H147" s="536"/>
      <c r="I147" s="49"/>
      <c r="J147" s="50"/>
      <c r="K147" s="51"/>
      <c r="L147" s="3"/>
      <c r="M147" s="3"/>
    </row>
    <row r="148" ht="21" spans="3:13">
      <c r="C148" s="3"/>
      <c r="D148" s="116"/>
      <c r="E148" s="1368" t="s">
        <v>1627</v>
      </c>
      <c r="F148" s="534" t="s">
        <v>355</v>
      </c>
      <c r="G148" s="535"/>
      <c r="H148" s="536"/>
      <c r="I148" s="49"/>
      <c r="J148" s="50"/>
      <c r="K148" s="51"/>
      <c r="L148" s="1398"/>
      <c r="M148" s="3"/>
    </row>
    <row r="149" ht="21.75" spans="3:13">
      <c r="C149" s="3"/>
      <c r="D149" s="116"/>
      <c r="E149" s="1369" t="s">
        <v>1628</v>
      </c>
      <c r="F149" s="383">
        <v>0.604166666666667</v>
      </c>
      <c r="G149" s="384"/>
      <c r="H149" s="385"/>
      <c r="I149" s="49"/>
      <c r="J149" s="50"/>
      <c r="K149" s="51"/>
      <c r="L149" s="1398">
        <f>F149+TIME(5,30,0)</f>
        <v>0.833333333333333</v>
      </c>
      <c r="M149" s="1398">
        <f>L149-TIME(2,30,0)</f>
        <v>0.729166666666667</v>
      </c>
    </row>
    <row r="150" ht="21.75" spans="3:13">
      <c r="C150" s="3"/>
      <c r="D150" s="116"/>
      <c r="E150" s="1370" t="s">
        <v>1629</v>
      </c>
      <c r="F150" s="386" t="s">
        <v>8</v>
      </c>
      <c r="G150" s="386" t="s">
        <v>9</v>
      </c>
      <c r="H150" s="387" t="s">
        <v>10</v>
      </c>
      <c r="I150" s="49"/>
      <c r="J150" s="50"/>
      <c r="K150" s="51"/>
      <c r="L150" s="3"/>
      <c r="M150" s="3"/>
    </row>
    <row r="151" ht="21" spans="3:13">
      <c r="C151" s="3"/>
      <c r="D151" s="116"/>
      <c r="E151" s="1371" t="s">
        <v>1754</v>
      </c>
      <c r="F151" s="2128" t="s">
        <v>355</v>
      </c>
      <c r="G151" s="2128" t="s">
        <v>1755</v>
      </c>
      <c r="H151" s="2132" t="s">
        <v>323</v>
      </c>
      <c r="I151" s="49"/>
      <c r="J151" s="50"/>
      <c r="K151" s="51"/>
      <c r="L151" s="3"/>
      <c r="M151" s="3"/>
    </row>
    <row r="152" ht="21" spans="3:13">
      <c r="C152" s="3"/>
      <c r="D152" s="116"/>
      <c r="E152" s="1371" t="s">
        <v>1682</v>
      </c>
      <c r="F152" s="2128" t="s">
        <v>323</v>
      </c>
      <c r="G152" s="2128" t="s">
        <v>1756</v>
      </c>
      <c r="H152" s="2132" t="s">
        <v>325</v>
      </c>
      <c r="I152" s="49"/>
      <c r="J152" s="50"/>
      <c r="K152" s="51"/>
      <c r="L152" s="3"/>
      <c r="M152" s="3"/>
    </row>
    <row r="153" ht="21" spans="3:13">
      <c r="C153" s="3"/>
      <c r="D153" s="116"/>
      <c r="E153" s="1371" t="s">
        <v>1757</v>
      </c>
      <c r="F153" s="2128" t="s">
        <v>325</v>
      </c>
      <c r="G153" s="2128" t="s">
        <v>1758</v>
      </c>
      <c r="H153" s="2132" t="s">
        <v>298</v>
      </c>
      <c r="I153" s="49"/>
      <c r="J153" s="50"/>
      <c r="K153" s="51"/>
      <c r="L153" s="3"/>
      <c r="M153" s="3"/>
    </row>
    <row r="154" ht="21" spans="3:13">
      <c r="C154" s="3"/>
      <c r="D154" s="116"/>
      <c r="E154" s="1371" t="s">
        <v>1738</v>
      </c>
      <c r="F154" s="2128" t="s">
        <v>298</v>
      </c>
      <c r="G154" s="2128" t="s">
        <v>1759</v>
      </c>
      <c r="H154" s="2132" t="s">
        <v>233</v>
      </c>
      <c r="I154" s="49"/>
      <c r="J154" s="50"/>
      <c r="K154" s="51"/>
      <c r="L154" s="3"/>
      <c r="M154" s="3"/>
    </row>
    <row r="155" ht="21" spans="3:13">
      <c r="C155" s="3"/>
      <c r="D155" s="116"/>
      <c r="E155" s="1371" t="s">
        <v>1760</v>
      </c>
      <c r="F155" s="2128" t="s">
        <v>233</v>
      </c>
      <c r="G155" s="2128" t="s">
        <v>1761</v>
      </c>
      <c r="H155" s="2132" t="s">
        <v>202</v>
      </c>
      <c r="I155" s="49"/>
      <c r="J155" s="50"/>
      <c r="K155" s="51"/>
      <c r="L155" s="3"/>
      <c r="M155" s="3"/>
    </row>
    <row r="156" ht="21.75" spans="3:13">
      <c r="C156" s="3"/>
      <c r="D156" s="116"/>
      <c r="E156" s="1374" t="s">
        <v>1762</v>
      </c>
      <c r="F156" s="1375" t="s">
        <v>202</v>
      </c>
      <c r="G156" s="1375" t="s">
        <v>1763</v>
      </c>
      <c r="H156" s="1376" t="s">
        <v>204</v>
      </c>
      <c r="I156" s="54"/>
      <c r="J156" s="55"/>
      <c r="K156" s="56"/>
      <c r="L156" s="3"/>
      <c r="M156" s="3"/>
    </row>
    <row r="157" ht="21" spans="3:13">
      <c r="C157" s="3"/>
      <c r="D157" s="5" t="s">
        <v>0</v>
      </c>
      <c r="E157" s="1377" t="s">
        <v>7</v>
      </c>
      <c r="F157" s="1378" t="s">
        <v>1764</v>
      </c>
      <c r="G157" s="1379"/>
      <c r="H157" s="1380"/>
      <c r="I157" s="2129" t="s">
        <v>409</v>
      </c>
      <c r="J157" s="46"/>
      <c r="K157" s="47"/>
      <c r="L157" s="3"/>
      <c r="M157" s="3"/>
    </row>
    <row r="158" ht="21" spans="3:13">
      <c r="C158" s="3"/>
      <c r="D158" s="116"/>
      <c r="E158" s="1368" t="s">
        <v>1625</v>
      </c>
      <c r="F158" s="1381"/>
      <c r="G158" s="1382"/>
      <c r="H158" s="1383"/>
      <c r="I158" s="49"/>
      <c r="J158" s="50"/>
      <c r="K158" s="51"/>
      <c r="L158" s="3"/>
      <c r="M158" s="3"/>
    </row>
    <row r="159" ht="21" spans="3:13">
      <c r="C159" s="3"/>
      <c r="D159" s="116"/>
      <c r="E159" s="1368" t="s">
        <v>1626</v>
      </c>
      <c r="F159" s="534" t="s">
        <v>408</v>
      </c>
      <c r="G159" s="535"/>
      <c r="H159" s="536"/>
      <c r="I159" s="49"/>
      <c r="J159" s="50"/>
      <c r="K159" s="51"/>
      <c r="L159" s="3"/>
      <c r="M159" s="3"/>
    </row>
    <row r="160" ht="21" spans="3:13">
      <c r="C160" s="3"/>
      <c r="D160" s="116"/>
      <c r="E160" s="1368" t="s">
        <v>1627</v>
      </c>
      <c r="F160" s="534" t="s">
        <v>363</v>
      </c>
      <c r="G160" s="535"/>
      <c r="H160" s="536"/>
      <c r="I160" s="49"/>
      <c r="J160" s="50"/>
      <c r="K160" s="51"/>
      <c r="L160" s="3"/>
      <c r="M160" s="3"/>
    </row>
    <row r="161" ht="21.75" spans="3:13">
      <c r="C161" s="3"/>
      <c r="D161" s="116"/>
      <c r="E161" s="1369" t="s">
        <v>1628</v>
      </c>
      <c r="F161" s="383">
        <v>0.520833333333333</v>
      </c>
      <c r="G161" s="384"/>
      <c r="H161" s="385"/>
      <c r="I161" s="49"/>
      <c r="J161" s="50"/>
      <c r="K161" s="51"/>
      <c r="L161" s="1398">
        <f>F161+TIME(5,30,0)</f>
        <v>0.75</v>
      </c>
      <c r="M161" s="1398">
        <f>L161-TIME(2,30,0)</f>
        <v>0.645833333333333</v>
      </c>
    </row>
    <row r="162" ht="21.75" spans="3:13">
      <c r="C162" s="3"/>
      <c r="D162" s="116"/>
      <c r="E162" s="1370" t="s">
        <v>1629</v>
      </c>
      <c r="F162" s="386" t="s">
        <v>8</v>
      </c>
      <c r="G162" s="386" t="s">
        <v>9</v>
      </c>
      <c r="H162" s="387" t="s">
        <v>10</v>
      </c>
      <c r="I162" s="49"/>
      <c r="J162" s="50"/>
      <c r="K162" s="51"/>
      <c r="L162" s="3"/>
      <c r="M162" s="3"/>
    </row>
    <row r="163" ht="21" spans="3:13">
      <c r="C163" s="3"/>
      <c r="D163" s="116"/>
      <c r="E163" s="1371" t="s">
        <v>1672</v>
      </c>
      <c r="F163" s="2128" t="s">
        <v>363</v>
      </c>
      <c r="G163" s="2128" t="s">
        <v>1765</v>
      </c>
      <c r="H163" s="2132" t="s">
        <v>60</v>
      </c>
      <c r="I163" s="49"/>
      <c r="J163" s="50"/>
      <c r="K163" s="51"/>
      <c r="L163" s="3"/>
      <c r="M163" s="3"/>
    </row>
    <row r="164" ht="21" spans="3:13">
      <c r="C164" s="3"/>
      <c r="D164" s="116"/>
      <c r="E164" s="1371" t="s">
        <v>1766</v>
      </c>
      <c r="F164" s="2128" t="s">
        <v>332</v>
      </c>
      <c r="G164" s="2128" t="s">
        <v>1767</v>
      </c>
      <c r="H164" s="2132" t="s">
        <v>242</v>
      </c>
      <c r="I164" s="49"/>
      <c r="J164" s="50"/>
      <c r="K164" s="51"/>
      <c r="L164" s="3"/>
      <c r="M164" s="3"/>
    </row>
    <row r="165" ht="21" spans="3:13">
      <c r="C165" s="3"/>
      <c r="D165" s="116"/>
      <c r="E165" s="1371" t="s">
        <v>1768</v>
      </c>
      <c r="F165" s="2128" t="s">
        <v>307</v>
      </c>
      <c r="G165" s="2128" t="s">
        <v>1769</v>
      </c>
      <c r="H165" s="2132" t="s">
        <v>1160</v>
      </c>
      <c r="I165" s="49"/>
      <c r="J165" s="50"/>
      <c r="K165" s="51"/>
      <c r="L165" s="3"/>
      <c r="M165" s="3"/>
    </row>
    <row r="166" ht="21" spans="3:13">
      <c r="C166" s="3"/>
      <c r="D166" s="116"/>
      <c r="E166" s="1371" t="s">
        <v>1738</v>
      </c>
      <c r="F166" s="2128" t="s">
        <v>190</v>
      </c>
      <c r="G166" s="2128" t="s">
        <v>1770</v>
      </c>
      <c r="H166" s="2132" t="s">
        <v>207</v>
      </c>
      <c r="I166" s="49"/>
      <c r="J166" s="50"/>
      <c r="K166" s="51"/>
      <c r="L166" s="3"/>
      <c r="M166" s="3"/>
    </row>
    <row r="167" ht="21" spans="3:13">
      <c r="C167" s="3"/>
      <c r="D167" s="116"/>
      <c r="E167" s="1371" t="s">
        <v>1771</v>
      </c>
      <c r="F167" s="2128" t="s">
        <v>242</v>
      </c>
      <c r="G167" s="2128" t="s">
        <v>1772</v>
      </c>
      <c r="H167" s="2132" t="s">
        <v>26</v>
      </c>
      <c r="I167" s="49"/>
      <c r="J167" s="50"/>
      <c r="K167" s="51"/>
      <c r="L167" s="3"/>
      <c r="M167" s="3"/>
    </row>
    <row r="168" ht="21.75" spans="3:13">
      <c r="C168" s="3"/>
      <c r="D168" s="116"/>
      <c r="E168" s="1374" t="s">
        <v>1773</v>
      </c>
      <c r="F168" s="1375" t="s">
        <v>207</v>
      </c>
      <c r="G168" s="1375" t="s">
        <v>1772</v>
      </c>
      <c r="H168" s="1376" t="s">
        <v>1160</v>
      </c>
      <c r="I168" s="54"/>
      <c r="J168" s="55"/>
      <c r="K168" s="56"/>
      <c r="L168" s="3"/>
      <c r="M168" s="3"/>
    </row>
    <row r="169" ht="21" spans="3:13">
      <c r="C169" s="3"/>
      <c r="D169" s="5" t="s">
        <v>0</v>
      </c>
      <c r="E169" s="1377" t="s">
        <v>7</v>
      </c>
      <c r="F169" s="1378" t="s">
        <v>1774</v>
      </c>
      <c r="G169" s="1379"/>
      <c r="H169" s="1380"/>
      <c r="I169" s="2129" t="s">
        <v>411</v>
      </c>
      <c r="J169" s="46"/>
      <c r="K169" s="47"/>
      <c r="L169" s="3"/>
      <c r="M169" s="3"/>
    </row>
    <row r="170" ht="21" spans="3:13">
      <c r="C170" s="3"/>
      <c r="D170" s="116"/>
      <c r="E170" s="1368" t="s">
        <v>1625</v>
      </c>
      <c r="F170" s="1381"/>
      <c r="G170" s="1382"/>
      <c r="H170" s="1383"/>
      <c r="I170" s="49"/>
      <c r="J170" s="50"/>
      <c r="K170" s="51"/>
      <c r="L170" s="3"/>
      <c r="M170" s="3"/>
    </row>
    <row r="171" ht="21" spans="3:13">
      <c r="C171" s="3"/>
      <c r="D171" s="116"/>
      <c r="E171" s="1368" t="s">
        <v>1626</v>
      </c>
      <c r="F171" s="534">
        <v>55.4</v>
      </c>
      <c r="G171" s="535"/>
      <c r="H171" s="536"/>
      <c r="I171" s="49"/>
      <c r="J171" s="50"/>
      <c r="K171" s="51"/>
      <c r="L171" s="3"/>
      <c r="M171" s="3"/>
    </row>
    <row r="172" ht="21" spans="3:13">
      <c r="C172" s="3"/>
      <c r="D172" s="116"/>
      <c r="E172" s="1368" t="s">
        <v>1627</v>
      </c>
      <c r="F172" s="534">
        <v>55.4</v>
      </c>
      <c r="G172" s="535"/>
      <c r="H172" s="536"/>
      <c r="I172" s="49"/>
      <c r="J172" s="50"/>
      <c r="K172" s="51"/>
      <c r="L172" s="3"/>
      <c r="M172" s="3"/>
    </row>
    <row r="173" ht="21.75" spans="3:13">
      <c r="C173" s="3"/>
      <c r="D173" s="116"/>
      <c r="E173" s="1369" t="s">
        <v>1628</v>
      </c>
      <c r="F173" s="383">
        <v>0.572916666666667</v>
      </c>
      <c r="G173" s="384"/>
      <c r="H173" s="385"/>
      <c r="I173" s="49"/>
      <c r="J173" s="50"/>
      <c r="K173" s="51"/>
      <c r="L173" s="1398">
        <f>F173+TIME(5,30,0)</f>
        <v>0.802083333333333</v>
      </c>
      <c r="M173" s="1398">
        <f>L173-TIME(2,30,0)</f>
        <v>0.697916666666667</v>
      </c>
    </row>
    <row r="174" ht="21.75" spans="3:13">
      <c r="C174" s="3"/>
      <c r="D174" s="116"/>
      <c r="E174" s="1370" t="s">
        <v>1629</v>
      </c>
      <c r="F174" s="386" t="s">
        <v>8</v>
      </c>
      <c r="G174" s="386" t="s">
        <v>9</v>
      </c>
      <c r="H174" s="387" t="s">
        <v>10</v>
      </c>
      <c r="I174" s="49"/>
      <c r="J174" s="50"/>
      <c r="K174" s="51"/>
      <c r="L174" s="3"/>
      <c r="M174" s="3"/>
    </row>
    <row r="175" ht="21" spans="3:13">
      <c r="C175" s="3"/>
      <c r="D175" s="116"/>
      <c r="E175" s="1371" t="s">
        <v>1692</v>
      </c>
      <c r="F175" s="1372">
        <v>55.4</v>
      </c>
      <c r="G175" s="2128" t="s">
        <v>1775</v>
      </c>
      <c r="H175" s="1373">
        <v>55.7</v>
      </c>
      <c r="I175" s="49"/>
      <c r="J175" s="50"/>
      <c r="K175" s="51"/>
      <c r="L175" s="3"/>
      <c r="M175" s="3"/>
    </row>
    <row r="176" ht="21" spans="3:13">
      <c r="C176" s="3"/>
      <c r="D176" s="116"/>
      <c r="E176" s="1371" t="s">
        <v>1738</v>
      </c>
      <c r="F176" s="1372">
        <v>55.7</v>
      </c>
      <c r="G176" s="2128" t="s">
        <v>1776</v>
      </c>
      <c r="H176" s="1373">
        <v>55</v>
      </c>
      <c r="I176" s="49"/>
      <c r="J176" s="50"/>
      <c r="K176" s="51"/>
      <c r="L176" s="3"/>
      <c r="M176" s="3"/>
    </row>
    <row r="177" ht="21" spans="3:13">
      <c r="C177" s="3"/>
      <c r="D177" s="116"/>
      <c r="E177" s="1371" t="s">
        <v>1696</v>
      </c>
      <c r="F177" s="1372">
        <v>55.2</v>
      </c>
      <c r="G177" s="2128" t="s">
        <v>1777</v>
      </c>
      <c r="H177" s="1373">
        <v>55</v>
      </c>
      <c r="I177" s="49"/>
      <c r="J177" s="50"/>
      <c r="K177" s="51"/>
      <c r="L177" s="3"/>
      <c r="M177" s="3"/>
    </row>
    <row r="178" ht="21" spans="3:13">
      <c r="C178" s="3"/>
      <c r="D178" s="116"/>
      <c r="E178" s="1371" t="s">
        <v>1778</v>
      </c>
      <c r="F178" s="1372">
        <v>55</v>
      </c>
      <c r="G178" s="2128" t="s">
        <v>1779</v>
      </c>
      <c r="H178" s="1373">
        <v>55.3</v>
      </c>
      <c r="I178" s="49"/>
      <c r="J178" s="50"/>
      <c r="K178" s="51"/>
      <c r="L178" s="3"/>
      <c r="M178" s="3"/>
    </row>
    <row r="179" ht="21" spans="3:13">
      <c r="C179" s="3"/>
      <c r="D179" s="116"/>
      <c r="E179" s="1371" t="s">
        <v>1698</v>
      </c>
      <c r="F179" s="1372">
        <v>56</v>
      </c>
      <c r="G179" s="2128" t="s">
        <v>1780</v>
      </c>
      <c r="H179" s="1373">
        <v>55.3</v>
      </c>
      <c r="I179" s="49"/>
      <c r="J179" s="50"/>
      <c r="K179" s="51"/>
      <c r="L179" s="3"/>
      <c r="M179" s="3"/>
    </row>
    <row r="180" ht="21.75" spans="3:13">
      <c r="C180" s="3"/>
      <c r="D180" s="116"/>
      <c r="E180" s="1374" t="s">
        <v>1741</v>
      </c>
      <c r="F180" s="1375">
        <v>55.3</v>
      </c>
      <c r="G180" s="1375" t="s">
        <v>1781</v>
      </c>
      <c r="H180" s="1376">
        <v>54.8</v>
      </c>
      <c r="I180" s="54"/>
      <c r="J180" s="55"/>
      <c r="K180" s="56"/>
      <c r="L180" s="3"/>
      <c r="M180" s="3"/>
    </row>
    <row r="181" ht="21" spans="3:13">
      <c r="C181" s="3"/>
      <c r="D181" s="5" t="s">
        <v>0</v>
      </c>
      <c r="E181" s="1377" t="s">
        <v>7</v>
      </c>
      <c r="F181" s="1378" t="s">
        <v>1782</v>
      </c>
      <c r="G181" s="1379"/>
      <c r="H181" s="1380"/>
      <c r="I181" s="2129" t="s">
        <v>1783</v>
      </c>
      <c r="J181" s="46"/>
      <c r="K181" s="47"/>
      <c r="L181" s="3"/>
      <c r="M181" s="3"/>
    </row>
    <row r="182" ht="21" spans="3:13">
      <c r="C182" s="3"/>
      <c r="D182" s="116"/>
      <c r="E182" s="1368" t="s">
        <v>1625</v>
      </c>
      <c r="F182" s="1381"/>
      <c r="G182" s="1382"/>
      <c r="H182" s="1383"/>
      <c r="I182" s="49"/>
      <c r="J182" s="50"/>
      <c r="K182" s="51"/>
      <c r="L182" s="3"/>
      <c r="M182" s="3"/>
    </row>
    <row r="183" ht="21" spans="3:13">
      <c r="C183" s="3"/>
      <c r="D183" s="116"/>
      <c r="E183" s="1368" t="s">
        <v>1626</v>
      </c>
      <c r="F183" s="534">
        <v>51.6</v>
      </c>
      <c r="G183" s="535"/>
      <c r="H183" s="536"/>
      <c r="I183" s="49"/>
      <c r="J183" s="50"/>
      <c r="K183" s="51"/>
      <c r="L183" s="3"/>
      <c r="M183" s="3"/>
    </row>
    <row r="184" ht="21" spans="3:13">
      <c r="C184" s="3"/>
      <c r="D184" s="116"/>
      <c r="E184" s="1368" t="s">
        <v>1627</v>
      </c>
      <c r="F184" s="534">
        <v>51.5</v>
      </c>
      <c r="G184" s="535"/>
      <c r="H184" s="536"/>
      <c r="I184" s="49"/>
      <c r="J184" s="50"/>
      <c r="K184" s="51"/>
      <c r="L184" s="3"/>
      <c r="M184" s="3"/>
    </row>
    <row r="185" ht="21.75" spans="3:13">
      <c r="C185" s="3"/>
      <c r="D185" s="116"/>
      <c r="E185" s="1369" t="s">
        <v>1628</v>
      </c>
      <c r="F185" s="383">
        <v>0.583333333333333</v>
      </c>
      <c r="G185" s="384"/>
      <c r="H185" s="385"/>
      <c r="I185" s="49"/>
      <c r="J185" s="50"/>
      <c r="K185" s="51"/>
      <c r="L185" s="1398">
        <f>L173</f>
        <v>0.802083333333333</v>
      </c>
      <c r="M185" s="1398">
        <f>L185-TIME(2,30,0)</f>
        <v>0.697916666666667</v>
      </c>
    </row>
    <row r="186" ht="21.75" spans="3:13">
      <c r="C186" s="3"/>
      <c r="D186" s="116"/>
      <c r="E186" s="1370" t="s">
        <v>1629</v>
      </c>
      <c r="F186" s="386" t="s">
        <v>8</v>
      </c>
      <c r="G186" s="386" t="s">
        <v>9</v>
      </c>
      <c r="H186" s="387" t="s">
        <v>10</v>
      </c>
      <c r="I186" s="49"/>
      <c r="J186" s="50"/>
      <c r="K186" s="51"/>
      <c r="L186" s="3"/>
      <c r="M186" s="3"/>
    </row>
    <row r="187" ht="21" spans="3:13">
      <c r="C187" s="3"/>
      <c r="D187" s="116"/>
      <c r="E187" s="1371" t="s">
        <v>1738</v>
      </c>
      <c r="F187" s="1372">
        <v>51.5</v>
      </c>
      <c r="G187" s="2128" t="s">
        <v>1784</v>
      </c>
      <c r="H187" s="1373">
        <v>51.4</v>
      </c>
      <c r="I187" s="49"/>
      <c r="J187" s="50"/>
      <c r="K187" s="51"/>
      <c r="L187" s="3"/>
      <c r="M187" s="3"/>
    </row>
    <row r="188" ht="21" spans="3:13">
      <c r="C188" s="3"/>
      <c r="D188" s="116"/>
      <c r="E188" s="1371" t="s">
        <v>1778</v>
      </c>
      <c r="F188" s="1372">
        <v>51.4</v>
      </c>
      <c r="G188" s="2128" t="s">
        <v>1785</v>
      </c>
      <c r="H188" s="1373">
        <v>48.8</v>
      </c>
      <c r="I188" s="49"/>
      <c r="J188" s="50"/>
      <c r="K188" s="51"/>
      <c r="L188" s="3"/>
      <c r="M188" s="3"/>
    </row>
    <row r="189" ht="21" spans="3:13">
      <c r="C189" s="3"/>
      <c r="D189" s="116"/>
      <c r="E189" s="1371" t="s">
        <v>1741</v>
      </c>
      <c r="F189" s="1372">
        <v>48.8</v>
      </c>
      <c r="G189" s="2128" t="s">
        <v>1786</v>
      </c>
      <c r="H189" s="1373">
        <v>53.8</v>
      </c>
      <c r="I189" s="49"/>
      <c r="J189" s="50"/>
      <c r="K189" s="51"/>
      <c r="L189" s="3"/>
      <c r="M189" s="3"/>
    </row>
    <row r="190" ht="21" spans="3:13">
      <c r="C190" s="3"/>
      <c r="D190" s="116"/>
      <c r="E190" s="1371" t="s">
        <v>1744</v>
      </c>
      <c r="F190" s="1372">
        <v>53.8</v>
      </c>
      <c r="G190" s="2128" t="s">
        <v>1787</v>
      </c>
      <c r="H190" s="1373">
        <v>49.4</v>
      </c>
      <c r="I190" s="49"/>
      <c r="J190" s="50"/>
      <c r="K190" s="51"/>
      <c r="L190" s="3"/>
      <c r="M190" s="3"/>
    </row>
    <row r="191" ht="21" spans="3:13">
      <c r="C191" s="3"/>
      <c r="D191" s="116"/>
      <c r="E191" s="1371" t="s">
        <v>1788</v>
      </c>
      <c r="F191" s="1372">
        <v>49.4</v>
      </c>
      <c r="G191" s="2128" t="s">
        <v>1789</v>
      </c>
      <c r="H191" s="1373">
        <v>51.4</v>
      </c>
      <c r="I191" s="49"/>
      <c r="J191" s="50"/>
      <c r="K191" s="51"/>
      <c r="L191" s="3"/>
      <c r="M191" s="3"/>
    </row>
    <row r="192" ht="21.75" spans="3:13">
      <c r="C192" s="3"/>
      <c r="D192" s="116"/>
      <c r="E192" s="1374" t="s">
        <v>1750</v>
      </c>
      <c r="F192" s="1375">
        <v>51.4</v>
      </c>
      <c r="G192" s="1375" t="s">
        <v>1790</v>
      </c>
      <c r="H192" s="1376">
        <v>52.6</v>
      </c>
      <c r="I192" s="54"/>
      <c r="J192" s="55"/>
      <c r="K192" s="56"/>
      <c r="L192" s="3"/>
      <c r="M192" s="3"/>
    </row>
    <row r="193" ht="21" spans="3:13">
      <c r="C193" s="3"/>
      <c r="D193" s="5" t="s">
        <v>0</v>
      </c>
      <c r="E193" s="1377" t="s">
        <v>7</v>
      </c>
      <c r="F193" s="1378" t="s">
        <v>1791</v>
      </c>
      <c r="G193" s="1379"/>
      <c r="H193" s="1380"/>
      <c r="I193" s="2129" t="s">
        <v>415</v>
      </c>
      <c r="J193" s="46"/>
      <c r="K193" s="47"/>
      <c r="L193" s="3"/>
      <c r="M193" s="3"/>
    </row>
    <row r="194" ht="21" spans="3:13">
      <c r="C194" s="3"/>
      <c r="D194" s="116"/>
      <c r="E194" s="1368" t="s">
        <v>1625</v>
      </c>
      <c r="F194" s="1381"/>
      <c r="G194" s="1382"/>
      <c r="H194" s="1383"/>
      <c r="I194" s="49"/>
      <c r="J194" s="50"/>
      <c r="K194" s="51"/>
      <c r="L194" s="3"/>
      <c r="M194" s="3"/>
    </row>
    <row r="195" ht="21" spans="3:13">
      <c r="C195" s="3"/>
      <c r="D195" s="116"/>
      <c r="E195" s="1368" t="s">
        <v>1626</v>
      </c>
      <c r="F195" s="534"/>
      <c r="G195" s="535"/>
      <c r="H195" s="536"/>
      <c r="I195" s="49"/>
      <c r="J195" s="50"/>
      <c r="K195" s="51"/>
      <c r="L195" s="3"/>
      <c r="M195" s="3"/>
    </row>
    <row r="196" ht="21" spans="3:13">
      <c r="C196" s="3"/>
      <c r="D196" s="116"/>
      <c r="E196" s="1368" t="s">
        <v>1627</v>
      </c>
      <c r="F196" s="534">
        <v>57.3</v>
      </c>
      <c r="G196" s="535"/>
      <c r="H196" s="536"/>
      <c r="I196" s="49"/>
      <c r="J196" s="50"/>
      <c r="K196" s="51"/>
      <c r="L196" s="3"/>
      <c r="M196" s="3"/>
    </row>
    <row r="197" ht="21.75" spans="3:13">
      <c r="C197" s="3"/>
      <c r="D197" s="116"/>
      <c r="E197" s="1369" t="s">
        <v>1628</v>
      </c>
      <c r="F197" s="383">
        <v>0.583333333333333</v>
      </c>
      <c r="G197" s="384"/>
      <c r="H197" s="385"/>
      <c r="I197" s="49"/>
      <c r="J197" s="50"/>
      <c r="K197" s="51"/>
      <c r="L197" s="1398">
        <f>F197+TIME(5,30,0)</f>
        <v>0.8125</v>
      </c>
      <c r="M197" s="1398">
        <f>L197-TIME(2,30,0)</f>
        <v>0.708333333333333</v>
      </c>
    </row>
    <row r="198" ht="21.75" spans="3:13">
      <c r="C198" s="3"/>
      <c r="D198" s="116"/>
      <c r="E198" s="1370" t="s">
        <v>1629</v>
      </c>
      <c r="F198" s="386" t="s">
        <v>8</v>
      </c>
      <c r="G198" s="386" t="s">
        <v>9</v>
      </c>
      <c r="H198" s="387" t="s">
        <v>10</v>
      </c>
      <c r="I198" s="49"/>
      <c r="J198" s="50"/>
      <c r="K198" s="51"/>
      <c r="L198" s="3"/>
      <c r="M198" s="3"/>
    </row>
    <row r="199" ht="21" spans="3:13">
      <c r="C199" s="3"/>
      <c r="D199" s="116"/>
      <c r="E199" s="1371" t="s">
        <v>1738</v>
      </c>
      <c r="F199" s="1372">
        <v>57.3</v>
      </c>
      <c r="G199" s="2128" t="s">
        <v>1779</v>
      </c>
      <c r="H199" s="1373">
        <v>57</v>
      </c>
      <c r="I199" s="49"/>
      <c r="J199" s="50"/>
      <c r="K199" s="51"/>
      <c r="L199" s="3"/>
      <c r="M199" s="3"/>
    </row>
    <row r="200" ht="21" spans="3:13">
      <c r="C200" s="3"/>
      <c r="D200" s="116"/>
      <c r="E200" s="1371" t="s">
        <v>1778</v>
      </c>
      <c r="F200" s="1372">
        <v>57</v>
      </c>
      <c r="G200" s="2128" t="s">
        <v>1779</v>
      </c>
      <c r="H200" s="1373">
        <v>56.3</v>
      </c>
      <c r="I200" s="49"/>
      <c r="J200" s="50"/>
      <c r="K200" s="51"/>
      <c r="L200" s="3"/>
      <c r="M200" s="3"/>
    </row>
    <row r="201" ht="21" spans="3:13">
      <c r="C201" s="3"/>
      <c r="D201" s="116"/>
      <c r="E201" s="1371" t="s">
        <v>1741</v>
      </c>
      <c r="F201" s="1372">
        <v>56.3</v>
      </c>
      <c r="G201" s="2128" t="s">
        <v>1792</v>
      </c>
      <c r="H201" s="1373">
        <v>58.1</v>
      </c>
      <c r="I201" s="49"/>
      <c r="J201" s="50"/>
      <c r="K201" s="51"/>
      <c r="L201" s="3"/>
      <c r="M201" s="3"/>
    </row>
    <row r="202" ht="21" spans="3:13">
      <c r="C202" s="3"/>
      <c r="D202" s="116"/>
      <c r="E202" s="1371" t="s">
        <v>1744</v>
      </c>
      <c r="F202" s="1372">
        <v>58.1</v>
      </c>
      <c r="G202" s="2128" t="s">
        <v>1793</v>
      </c>
      <c r="H202" s="1373">
        <v>59.2</v>
      </c>
      <c r="I202" s="49"/>
      <c r="J202" s="50"/>
      <c r="K202" s="51"/>
      <c r="L202" s="3"/>
      <c r="M202" s="3"/>
    </row>
    <row r="203" ht="21" spans="3:13">
      <c r="C203" s="3"/>
      <c r="D203" s="116"/>
      <c r="E203" s="1371" t="s">
        <v>1788</v>
      </c>
      <c r="F203" s="1372">
        <v>59.2</v>
      </c>
      <c r="G203" s="2128" t="s">
        <v>1794</v>
      </c>
      <c r="H203" s="1373">
        <v>53.4</v>
      </c>
      <c r="I203" s="49"/>
      <c r="J203" s="50"/>
      <c r="K203" s="51"/>
      <c r="L203" s="3"/>
      <c r="M203" s="3"/>
    </row>
    <row r="204" ht="21.75" spans="3:13">
      <c r="C204" s="3"/>
      <c r="D204" s="116"/>
      <c r="E204" s="1374" t="s">
        <v>1750</v>
      </c>
      <c r="F204" s="1375">
        <v>53.4</v>
      </c>
      <c r="G204" s="1375" t="s">
        <v>1795</v>
      </c>
      <c r="H204" s="1376">
        <v>58.6</v>
      </c>
      <c r="I204" s="54"/>
      <c r="J204" s="55"/>
      <c r="K204" s="56"/>
      <c r="L204" s="3"/>
      <c r="M204" s="3"/>
    </row>
    <row r="205" ht="21" spans="3:13">
      <c r="C205" s="3"/>
      <c r="D205" s="5" t="s">
        <v>0</v>
      </c>
      <c r="E205" s="1377" t="s">
        <v>7</v>
      </c>
      <c r="F205" s="1378" t="s">
        <v>1796</v>
      </c>
      <c r="G205" s="1379"/>
      <c r="H205" s="1380"/>
      <c r="I205" s="2129" t="s">
        <v>417</v>
      </c>
      <c r="J205" s="46"/>
      <c r="K205" s="47"/>
      <c r="L205" s="3"/>
      <c r="M205" s="3"/>
    </row>
    <row r="206" ht="21" spans="3:13">
      <c r="C206" s="3"/>
      <c r="D206" s="116"/>
      <c r="E206" s="1368" t="s">
        <v>1625</v>
      </c>
      <c r="F206" s="1381"/>
      <c r="G206" s="1382"/>
      <c r="H206" s="1383"/>
      <c r="I206" s="49"/>
      <c r="J206" s="50"/>
      <c r="K206" s="51"/>
      <c r="L206" s="3"/>
      <c r="M206" s="3"/>
    </row>
    <row r="207" ht="21" spans="3:13">
      <c r="C207" s="3"/>
      <c r="D207" s="116"/>
      <c r="E207" s="1368" t="s">
        <v>1626</v>
      </c>
      <c r="F207" s="534"/>
      <c r="G207" s="535"/>
      <c r="H207" s="536"/>
      <c r="I207" s="49"/>
      <c r="J207" s="50"/>
      <c r="K207" s="51"/>
      <c r="L207" s="3"/>
      <c r="M207" s="3"/>
    </row>
    <row r="208" ht="21" spans="3:13">
      <c r="C208" s="3"/>
      <c r="D208" s="116"/>
      <c r="E208" s="1368" t="s">
        <v>1627</v>
      </c>
      <c r="F208" s="380">
        <v>0.004</v>
      </c>
      <c r="G208" s="381"/>
      <c r="H208" s="382"/>
      <c r="I208" s="49"/>
      <c r="J208" s="50"/>
      <c r="K208" s="51"/>
      <c r="L208" s="3"/>
      <c r="M208" s="3"/>
    </row>
    <row r="209" ht="21.75" spans="3:13">
      <c r="C209" s="3"/>
      <c r="D209" s="116"/>
      <c r="E209" s="1369" t="s">
        <v>1628</v>
      </c>
      <c r="F209" s="383">
        <v>0.520833333333333</v>
      </c>
      <c r="G209" s="384"/>
      <c r="H209" s="385"/>
      <c r="I209" s="49"/>
      <c r="J209" s="50"/>
      <c r="K209" s="51"/>
      <c r="L209" s="1398">
        <f>F209+TIME(5,30,0)</f>
        <v>0.75</v>
      </c>
      <c r="M209" s="1398">
        <f>L209-TIME(2,30,0)</f>
        <v>0.645833333333333</v>
      </c>
    </row>
    <row r="210" ht="21.75" spans="3:13">
      <c r="C210" s="3"/>
      <c r="D210" s="116"/>
      <c r="E210" s="1370" t="s">
        <v>1629</v>
      </c>
      <c r="F210" s="386" t="s">
        <v>8</v>
      </c>
      <c r="G210" s="386" t="s">
        <v>9</v>
      </c>
      <c r="H210" s="387" t="s">
        <v>10</v>
      </c>
      <c r="I210" s="49"/>
      <c r="J210" s="50"/>
      <c r="K210" s="51"/>
      <c r="L210" s="3"/>
      <c r="M210" s="3"/>
    </row>
    <row r="211" ht="21" spans="3:13">
      <c r="C211" s="3"/>
      <c r="D211" s="116"/>
      <c r="E211" s="1371" t="s">
        <v>1797</v>
      </c>
      <c r="F211" s="388">
        <v>0.004</v>
      </c>
      <c r="G211" s="2133" t="s">
        <v>1660</v>
      </c>
      <c r="H211" s="1405">
        <v>-0.001</v>
      </c>
      <c r="I211" s="49"/>
      <c r="J211" s="50"/>
      <c r="K211" s="51"/>
      <c r="L211" s="3"/>
      <c r="M211" s="3"/>
    </row>
    <row r="212" ht="21" spans="3:13">
      <c r="C212" s="3"/>
      <c r="D212" s="116"/>
      <c r="E212" s="1371" t="s">
        <v>1798</v>
      </c>
      <c r="F212" s="388">
        <v>0.002</v>
      </c>
      <c r="G212" s="2133" t="s">
        <v>1660</v>
      </c>
      <c r="H212" s="1405">
        <v>0.003</v>
      </c>
      <c r="I212" s="49"/>
      <c r="J212" s="50"/>
      <c r="K212" s="51"/>
      <c r="L212" s="3"/>
      <c r="M212" s="3"/>
    </row>
    <row r="213" ht="21" spans="3:13">
      <c r="C213" s="3"/>
      <c r="D213" s="116"/>
      <c r="E213" s="1371" t="s">
        <v>1799</v>
      </c>
      <c r="F213" s="388">
        <v>0.003</v>
      </c>
      <c r="G213" s="2133" t="s">
        <v>1660</v>
      </c>
      <c r="H213" s="1405">
        <v>0.004</v>
      </c>
      <c r="I213" s="49"/>
      <c r="J213" s="50"/>
      <c r="K213" s="51"/>
      <c r="L213" s="3"/>
      <c r="M213" s="3"/>
    </row>
    <row r="214" ht="21" spans="3:13">
      <c r="C214" s="3"/>
      <c r="D214" s="116"/>
      <c r="E214" s="1371" t="s">
        <v>1800</v>
      </c>
      <c r="F214" s="388">
        <v>0.004</v>
      </c>
      <c r="G214" s="2133" t="s">
        <v>1660</v>
      </c>
      <c r="H214" s="1405">
        <v>0.002</v>
      </c>
      <c r="I214" s="49"/>
      <c r="J214" s="50"/>
      <c r="K214" s="51"/>
      <c r="L214" s="3"/>
      <c r="M214" s="3"/>
    </row>
    <row r="215" ht="21" spans="3:13">
      <c r="C215" s="3"/>
      <c r="D215" s="116"/>
      <c r="E215" s="1371" t="s">
        <v>1788</v>
      </c>
      <c r="F215" s="388">
        <v>0.002</v>
      </c>
      <c r="G215" s="2133" t="s">
        <v>1660</v>
      </c>
      <c r="H215" s="1405">
        <v>0.003</v>
      </c>
      <c r="I215" s="49"/>
      <c r="J215" s="50"/>
      <c r="K215" s="51"/>
      <c r="L215" s="3"/>
      <c r="M215" s="3"/>
    </row>
    <row r="216" ht="21.75" spans="3:13">
      <c r="C216" s="3"/>
      <c r="D216" s="116"/>
      <c r="E216" s="1374" t="s">
        <v>1801</v>
      </c>
      <c r="F216" s="1406">
        <v>0.003</v>
      </c>
      <c r="G216" s="1406" t="s">
        <v>1660</v>
      </c>
      <c r="H216" s="1407">
        <v>0.002</v>
      </c>
      <c r="I216" s="54"/>
      <c r="J216" s="55"/>
      <c r="K216" s="56"/>
      <c r="L216" s="3"/>
      <c r="M216" s="3"/>
    </row>
    <row r="217" ht="21" spans="3:13">
      <c r="C217" s="3"/>
      <c r="D217" s="5" t="s">
        <v>0</v>
      </c>
      <c r="E217" s="1377" t="s">
        <v>7</v>
      </c>
      <c r="F217" s="1378" t="s">
        <v>1802</v>
      </c>
      <c r="G217" s="1379"/>
      <c r="H217" s="1380"/>
      <c r="I217" s="2129" t="s">
        <v>1803</v>
      </c>
      <c r="J217" s="46"/>
      <c r="K217" s="47"/>
      <c r="L217" s="3"/>
      <c r="M217" s="3"/>
    </row>
    <row r="218" ht="21" spans="3:13">
      <c r="C218" s="3"/>
      <c r="D218" s="116"/>
      <c r="E218" s="1368" t="s">
        <v>1625</v>
      </c>
      <c r="F218" s="1381"/>
      <c r="G218" s="1382"/>
      <c r="H218" s="1383"/>
      <c r="I218" s="49"/>
      <c r="J218" s="50"/>
      <c r="K218" s="51"/>
      <c r="L218" s="3"/>
      <c r="M218" s="3"/>
    </row>
    <row r="219" ht="21" spans="3:13">
      <c r="C219" s="3"/>
      <c r="D219" s="116"/>
      <c r="E219" s="1368" t="s">
        <v>1626</v>
      </c>
      <c r="F219" s="534" t="s">
        <v>1804</v>
      </c>
      <c r="G219" s="535"/>
      <c r="H219" s="536"/>
      <c r="I219" s="49"/>
      <c r="J219" s="50"/>
      <c r="K219" s="51"/>
      <c r="L219" s="3"/>
      <c r="M219" s="3"/>
    </row>
    <row r="220" ht="21" spans="3:13">
      <c r="C220" s="3"/>
      <c r="D220" s="116"/>
      <c r="E220" s="1368" t="s">
        <v>1627</v>
      </c>
      <c r="F220" s="534" t="s">
        <v>1805</v>
      </c>
      <c r="G220" s="535"/>
      <c r="H220" s="536"/>
      <c r="I220" s="49"/>
      <c r="J220" s="50"/>
      <c r="K220" s="51"/>
      <c r="L220" s="3"/>
      <c r="M220" s="3"/>
    </row>
    <row r="221" ht="21.75" spans="3:13">
      <c r="C221" s="3"/>
      <c r="D221" s="116"/>
      <c r="E221" s="1369" t="s">
        <v>1628</v>
      </c>
      <c r="F221" s="383">
        <v>0.520833333333333</v>
      </c>
      <c r="G221" s="384"/>
      <c r="H221" s="385"/>
      <c r="I221" s="49"/>
      <c r="J221" s="50"/>
      <c r="K221" s="51"/>
      <c r="L221" s="1398">
        <f>F221+TIME(5,30,0)</f>
        <v>0.75</v>
      </c>
      <c r="M221" s="1398">
        <f>L221-TIME(2,30,0)</f>
        <v>0.645833333333333</v>
      </c>
    </row>
    <row r="222" ht="21.75" spans="3:13">
      <c r="C222" s="3"/>
      <c r="D222" s="116"/>
      <c r="E222" s="1370" t="s">
        <v>1629</v>
      </c>
      <c r="F222" s="386" t="s">
        <v>8</v>
      </c>
      <c r="G222" s="386" t="s">
        <v>9</v>
      </c>
      <c r="H222" s="387" t="s">
        <v>10</v>
      </c>
      <c r="I222" s="49"/>
      <c r="J222" s="50"/>
      <c r="K222" s="51"/>
      <c r="L222" s="3"/>
      <c r="M222" s="3"/>
    </row>
    <row r="223" ht="21" spans="3:13">
      <c r="C223" s="3"/>
      <c r="D223" s="116"/>
      <c r="E223" s="1371" t="s">
        <v>1797</v>
      </c>
      <c r="F223" s="2128" t="s">
        <v>1805</v>
      </c>
      <c r="G223" s="2128" t="s">
        <v>1806</v>
      </c>
      <c r="H223" s="2132" t="s">
        <v>1807</v>
      </c>
      <c r="I223" s="49"/>
      <c r="J223" s="50"/>
      <c r="K223" s="51"/>
      <c r="L223" s="3"/>
      <c r="M223" s="3"/>
    </row>
    <row r="224" ht="21" spans="3:13">
      <c r="C224" s="3"/>
      <c r="D224" s="116"/>
      <c r="E224" s="1371" t="s">
        <v>1798</v>
      </c>
      <c r="F224" s="2128" t="s">
        <v>277</v>
      </c>
      <c r="G224" s="2128" t="s">
        <v>1808</v>
      </c>
      <c r="H224" s="2132" t="s">
        <v>1809</v>
      </c>
      <c r="I224" s="49"/>
      <c r="J224" s="50"/>
      <c r="K224" s="51"/>
      <c r="L224" s="3"/>
      <c r="M224" s="3"/>
    </row>
    <row r="225" ht="21" spans="3:13">
      <c r="C225" s="3"/>
      <c r="D225" s="116"/>
      <c r="E225" s="1371" t="s">
        <v>1799</v>
      </c>
      <c r="F225" s="2128" t="s">
        <v>135</v>
      </c>
      <c r="G225" s="2128" t="s">
        <v>1810</v>
      </c>
      <c r="H225" s="2132" t="s">
        <v>363</v>
      </c>
      <c r="I225" s="49"/>
      <c r="J225" s="50"/>
      <c r="K225" s="51"/>
      <c r="L225" s="3"/>
      <c r="M225" s="3"/>
    </row>
    <row r="226" ht="21" spans="3:13">
      <c r="C226" s="3"/>
      <c r="D226" s="116"/>
      <c r="E226" s="1371" t="s">
        <v>1800</v>
      </c>
      <c r="F226" s="2128" t="s">
        <v>36</v>
      </c>
      <c r="G226" s="2128" t="s">
        <v>1811</v>
      </c>
      <c r="H226" s="2132" t="s">
        <v>1812</v>
      </c>
      <c r="I226" s="49"/>
      <c r="J226" s="50"/>
      <c r="K226" s="51"/>
      <c r="L226" s="3"/>
      <c r="M226" s="3"/>
    </row>
    <row r="227" ht="21" spans="3:13">
      <c r="C227" s="3"/>
      <c r="D227" s="116"/>
      <c r="E227" s="1371" t="s">
        <v>1788</v>
      </c>
      <c r="F227" s="2128" t="s">
        <v>1813</v>
      </c>
      <c r="G227" s="2128" t="s">
        <v>1814</v>
      </c>
      <c r="H227" s="2132" t="s">
        <v>1815</v>
      </c>
      <c r="I227" s="49"/>
      <c r="J227" s="50"/>
      <c r="K227" s="51"/>
      <c r="L227" s="3"/>
      <c r="M227" s="3"/>
    </row>
    <row r="228" ht="21.75" spans="3:13">
      <c r="C228" s="3"/>
      <c r="D228" s="116"/>
      <c r="E228" s="1374" t="s">
        <v>1801</v>
      </c>
      <c r="F228" s="1375" t="s">
        <v>1816</v>
      </c>
      <c r="G228" s="1375" t="s">
        <v>1817</v>
      </c>
      <c r="H228" s="1376" t="s">
        <v>1818</v>
      </c>
      <c r="I228" s="54"/>
      <c r="J228" s="55"/>
      <c r="K228" s="56"/>
      <c r="L228" s="3"/>
      <c r="M228" s="3"/>
    </row>
    <row r="229" ht="21" spans="3:13">
      <c r="C229" s="3"/>
      <c r="D229" s="5" t="s">
        <v>0</v>
      </c>
      <c r="E229" s="1377" t="s">
        <v>7</v>
      </c>
      <c r="F229" s="1378" t="s">
        <v>1819</v>
      </c>
      <c r="G229" s="1379"/>
      <c r="H229" s="1380"/>
      <c r="I229" s="2129" t="s">
        <v>423</v>
      </c>
      <c r="J229" s="46"/>
      <c r="K229" s="47"/>
      <c r="L229" s="3"/>
      <c r="M229" s="3"/>
    </row>
    <row r="230" ht="21" spans="3:13">
      <c r="C230" s="3"/>
      <c r="D230" s="3"/>
      <c r="E230" s="1368" t="s">
        <v>1625</v>
      </c>
      <c r="F230" s="1381"/>
      <c r="G230" s="1382"/>
      <c r="H230" s="1383"/>
      <c r="I230" s="49"/>
      <c r="J230" s="50"/>
      <c r="K230" s="51"/>
      <c r="L230" s="3"/>
      <c r="M230" s="3"/>
    </row>
    <row r="231" ht="21" spans="3:13">
      <c r="C231" s="3"/>
      <c r="D231" s="3"/>
      <c r="E231" s="1368" t="s">
        <v>1626</v>
      </c>
      <c r="F231" s="534">
        <v>0.042</v>
      </c>
      <c r="G231" s="535"/>
      <c r="H231" s="536"/>
      <c r="I231" s="49"/>
      <c r="J231" s="50"/>
      <c r="K231" s="51"/>
      <c r="L231" s="3"/>
      <c r="M231" s="3"/>
    </row>
    <row r="232" ht="21" spans="3:13">
      <c r="C232" s="3"/>
      <c r="D232" s="3"/>
      <c r="E232" s="1368" t="s">
        <v>1627</v>
      </c>
      <c r="F232" s="380">
        <v>0.042</v>
      </c>
      <c r="G232" s="381"/>
      <c r="H232" s="382"/>
      <c r="I232" s="49"/>
      <c r="J232" s="50"/>
      <c r="K232" s="51"/>
      <c r="L232" s="3"/>
      <c r="M232" s="3"/>
    </row>
    <row r="233" ht="21.75" spans="3:13">
      <c r="C233" s="3"/>
      <c r="D233" s="3"/>
      <c r="E233" s="1369" t="s">
        <v>1628</v>
      </c>
      <c r="F233" s="383">
        <v>0.520833333333333</v>
      </c>
      <c r="G233" s="384"/>
      <c r="H233" s="385"/>
      <c r="I233" s="49"/>
      <c r="J233" s="50"/>
      <c r="K233" s="51"/>
      <c r="L233" s="1398">
        <f>F233+TIME(5,30,0)</f>
        <v>0.75</v>
      </c>
      <c r="M233" s="1398">
        <f>L233-TIME(2,30,0)</f>
        <v>0.645833333333333</v>
      </c>
    </row>
    <row r="234" ht="21.75" spans="3:13">
      <c r="C234" s="3"/>
      <c r="D234" s="3"/>
      <c r="E234" s="1370" t="s">
        <v>1629</v>
      </c>
      <c r="F234" s="386" t="s">
        <v>8</v>
      </c>
      <c r="G234" s="386" t="s">
        <v>9</v>
      </c>
      <c r="H234" s="387" t="s">
        <v>10</v>
      </c>
      <c r="I234" s="49"/>
      <c r="J234" s="50"/>
      <c r="K234" s="51"/>
      <c r="L234" s="3"/>
      <c r="M234" s="3"/>
    </row>
    <row r="235" ht="21" spans="3:13">
      <c r="C235" s="3"/>
      <c r="D235" s="3"/>
      <c r="E235" s="1371" t="s">
        <v>1797</v>
      </c>
      <c r="F235" s="388">
        <v>0.042</v>
      </c>
      <c r="G235" s="2133" t="s">
        <v>1820</v>
      </c>
      <c r="H235" s="1405">
        <v>0.043</v>
      </c>
      <c r="I235" s="49"/>
      <c r="J235" s="50"/>
      <c r="K235" s="51"/>
      <c r="L235" s="3"/>
      <c r="M235" s="3"/>
    </row>
    <row r="236" ht="21" spans="3:13">
      <c r="C236" s="3"/>
      <c r="D236" s="3"/>
      <c r="E236" s="1371" t="s">
        <v>1798</v>
      </c>
      <c r="F236" s="388">
        <v>0.043</v>
      </c>
      <c r="G236" s="2133" t="s">
        <v>1821</v>
      </c>
      <c r="H236" s="1405">
        <v>0.041</v>
      </c>
      <c r="I236" s="49"/>
      <c r="J236" s="50"/>
      <c r="K236" s="51"/>
      <c r="L236" s="3"/>
      <c r="M236" s="3"/>
    </row>
    <row r="237" ht="21" spans="3:13">
      <c r="C237" s="3"/>
      <c r="D237" s="3"/>
      <c r="E237" s="1371" t="s">
        <v>1799</v>
      </c>
      <c r="F237" s="388">
        <v>0.041</v>
      </c>
      <c r="G237" s="2133" t="s">
        <v>1822</v>
      </c>
      <c r="H237" s="1405">
        <v>0.04</v>
      </c>
      <c r="I237" s="49"/>
      <c r="J237" s="50"/>
      <c r="K237" s="51"/>
      <c r="L237" s="3"/>
      <c r="M237" s="3"/>
    </row>
    <row r="238" ht="21" spans="3:13">
      <c r="C238" s="3"/>
      <c r="D238" s="3"/>
      <c r="E238" s="1371" t="s">
        <v>1800</v>
      </c>
      <c r="F238" s="388">
        <v>0.04</v>
      </c>
      <c r="G238" s="2133" t="s">
        <v>1823</v>
      </c>
      <c r="H238" s="1405">
        <v>0.039</v>
      </c>
      <c r="I238" s="49"/>
      <c r="J238" s="50"/>
      <c r="K238" s="51"/>
      <c r="L238" s="3"/>
      <c r="M238" s="3"/>
    </row>
    <row r="239" ht="21" spans="3:13">
      <c r="C239" s="3"/>
      <c r="D239" s="3"/>
      <c r="E239" s="1371" t="s">
        <v>1788</v>
      </c>
      <c r="F239" s="388">
        <v>0.039</v>
      </c>
      <c r="G239" s="2133" t="s">
        <v>1824</v>
      </c>
      <c r="H239" s="1405">
        <v>0.038</v>
      </c>
      <c r="I239" s="49"/>
      <c r="J239" s="50"/>
      <c r="K239" s="51"/>
      <c r="L239" s="3"/>
      <c r="M239" s="3"/>
    </row>
    <row r="240" ht="21.75" spans="3:13">
      <c r="C240" s="3"/>
      <c r="D240" s="3"/>
      <c r="E240" s="1374" t="s">
        <v>1801</v>
      </c>
      <c r="F240" s="1406">
        <v>0.038</v>
      </c>
      <c r="G240" s="1406" t="s">
        <v>1823</v>
      </c>
      <c r="H240" s="1407">
        <v>0.039</v>
      </c>
      <c r="I240" s="54"/>
      <c r="J240" s="55"/>
      <c r="K240" s="56"/>
      <c r="L240" s="3"/>
      <c r="M240" s="3"/>
    </row>
    <row r="241" ht="52.75" spans="3:13">
      <c r="C241" s="3"/>
      <c r="D241" s="5" t="s">
        <v>0</v>
      </c>
      <c r="E241" s="1366" t="s">
        <v>7</v>
      </c>
      <c r="F241" s="292" t="s">
        <v>41</v>
      </c>
      <c r="G241" s="293"/>
      <c r="H241" s="294"/>
      <c r="I241" s="1390" t="s">
        <v>1622</v>
      </c>
      <c r="J241" s="1391"/>
      <c r="K241" s="1392"/>
      <c r="L241" s="1393" t="s">
        <v>1623</v>
      </c>
      <c r="M241" s="63" t="s">
        <v>1624</v>
      </c>
    </row>
    <row r="242" ht="21" spans="3:13">
      <c r="C242" s="3"/>
      <c r="D242" s="116"/>
      <c r="E242" s="1367" t="s">
        <v>1625</v>
      </c>
      <c r="F242" s="377"/>
      <c r="G242" s="378"/>
      <c r="H242" s="379"/>
      <c r="I242" s="2127" t="s">
        <v>425</v>
      </c>
      <c r="J242" s="50"/>
      <c r="K242" s="51"/>
      <c r="L242" s="1394"/>
      <c r="M242" s="1399"/>
    </row>
    <row r="243" ht="21" spans="3:13">
      <c r="C243" s="3"/>
      <c r="D243" s="116"/>
      <c r="E243" s="1368" t="s">
        <v>1626</v>
      </c>
      <c r="F243" s="380">
        <v>0.0475</v>
      </c>
      <c r="G243" s="381"/>
      <c r="H243" s="382"/>
      <c r="I243" s="49"/>
      <c r="J243" s="50"/>
      <c r="K243" s="51"/>
      <c r="L243" s="1394"/>
      <c r="M243" s="1399"/>
    </row>
    <row r="244" ht="21.75" spans="3:13">
      <c r="C244" s="3"/>
      <c r="D244" s="116"/>
      <c r="E244" s="1368" t="s">
        <v>1627</v>
      </c>
      <c r="F244" s="380">
        <v>0.0525</v>
      </c>
      <c r="G244" s="381"/>
      <c r="H244" s="382"/>
      <c r="I244" s="49"/>
      <c r="J244" s="50"/>
      <c r="K244" s="51"/>
      <c r="L244" s="1394"/>
      <c r="M244" s="1399"/>
    </row>
    <row r="245" ht="21.75" spans="3:13">
      <c r="C245" s="3"/>
      <c r="D245" s="116"/>
      <c r="E245" s="1369" t="s">
        <v>1628</v>
      </c>
      <c r="F245" s="383">
        <v>0.0416666666666667</v>
      </c>
      <c r="G245" s="384"/>
      <c r="H245" s="385"/>
      <c r="I245" s="49"/>
      <c r="J245" s="50"/>
      <c r="K245" s="51"/>
      <c r="L245" s="1395">
        <v>0.270833333333333</v>
      </c>
      <c r="M245" s="1400">
        <v>0.166666666666667</v>
      </c>
    </row>
    <row r="246" ht="21.75" spans="3:13">
      <c r="C246" s="3"/>
      <c r="D246" s="116"/>
      <c r="E246" s="1370" t="s">
        <v>1629</v>
      </c>
      <c r="F246" s="386" t="s">
        <v>8</v>
      </c>
      <c r="G246" s="386" t="s">
        <v>9</v>
      </c>
      <c r="H246" s="387" t="s">
        <v>10</v>
      </c>
      <c r="I246" s="49"/>
      <c r="J246" s="50"/>
      <c r="K246" s="51"/>
      <c r="L246" s="1394"/>
      <c r="M246" s="1399"/>
    </row>
    <row r="247" spans="3:13">
      <c r="C247" s="3"/>
      <c r="D247" s="116"/>
      <c r="E247" s="1371">
        <v>45518</v>
      </c>
      <c r="F247" s="388">
        <v>0.0525</v>
      </c>
      <c r="G247" s="388">
        <v>0.055</v>
      </c>
      <c r="H247" s="388">
        <v>0.055</v>
      </c>
      <c r="I247" s="49"/>
      <c r="J247" s="50"/>
      <c r="K247" s="51"/>
      <c r="L247" s="1394"/>
      <c r="M247" s="1399"/>
    </row>
    <row r="248" spans="3:13">
      <c r="C248" s="3"/>
      <c r="D248" s="116"/>
      <c r="E248" s="1371">
        <v>45483</v>
      </c>
      <c r="F248" s="388">
        <v>0.055</v>
      </c>
      <c r="G248" s="388">
        <v>0.055</v>
      </c>
      <c r="H248" s="388">
        <v>0.055</v>
      </c>
      <c r="I248" s="49"/>
      <c r="J248" s="50"/>
      <c r="K248" s="51"/>
      <c r="L248" s="1394"/>
      <c r="M248" s="1399"/>
    </row>
    <row r="249" spans="3:13">
      <c r="C249" s="3"/>
      <c r="D249" s="116"/>
      <c r="E249" s="1371">
        <v>45434</v>
      </c>
      <c r="F249" s="388">
        <v>0.055</v>
      </c>
      <c r="G249" s="388">
        <v>0.055</v>
      </c>
      <c r="H249" s="388">
        <v>0.055</v>
      </c>
      <c r="I249" s="49"/>
      <c r="J249" s="50"/>
      <c r="K249" s="51"/>
      <c r="L249" s="1396"/>
      <c r="M249" s="1399"/>
    </row>
    <row r="250" spans="3:13">
      <c r="C250" s="3"/>
      <c r="D250" s="116"/>
      <c r="E250" s="1371">
        <v>45392</v>
      </c>
      <c r="F250" s="388">
        <v>0.055</v>
      </c>
      <c r="G250" s="388">
        <v>0.055</v>
      </c>
      <c r="H250" s="388">
        <v>0.055</v>
      </c>
      <c r="I250" s="49"/>
      <c r="J250" s="50"/>
      <c r="K250" s="51"/>
      <c r="L250" s="1394"/>
      <c r="M250" s="1399"/>
    </row>
    <row r="251" spans="3:13">
      <c r="C251" s="3"/>
      <c r="D251" s="116"/>
      <c r="E251" s="1371">
        <v>45350</v>
      </c>
      <c r="F251" s="388">
        <v>0.055</v>
      </c>
      <c r="G251" s="388">
        <v>0.055</v>
      </c>
      <c r="H251" s="388">
        <v>0.055</v>
      </c>
      <c r="I251" s="49"/>
      <c r="J251" s="50"/>
      <c r="K251" s="51"/>
      <c r="L251" s="1394"/>
      <c r="M251" s="1399"/>
    </row>
    <row r="252" ht="21.15" spans="3:13">
      <c r="C252" s="3"/>
      <c r="D252" s="116"/>
      <c r="E252" s="1371">
        <v>45259</v>
      </c>
      <c r="F252" s="388">
        <v>0.055</v>
      </c>
      <c r="G252" s="388">
        <v>0.055</v>
      </c>
      <c r="H252" s="388">
        <v>0.055</v>
      </c>
      <c r="I252" s="54"/>
      <c r="J252" s="55"/>
      <c r="K252" s="56"/>
      <c r="L252" s="1397"/>
      <c r="M252" s="1401"/>
    </row>
    <row r="253" ht="52.75" spans="3:13">
      <c r="C253" s="3"/>
      <c r="D253" s="5" t="s">
        <v>0</v>
      </c>
      <c r="E253" s="1366" t="s">
        <v>7</v>
      </c>
      <c r="F253" s="292" t="s">
        <v>30</v>
      </c>
      <c r="G253" s="293"/>
      <c r="H253" s="294"/>
      <c r="I253" s="1390" t="s">
        <v>1622</v>
      </c>
      <c r="J253" s="1391"/>
      <c r="K253" s="1392"/>
      <c r="L253" s="1393" t="s">
        <v>1623</v>
      </c>
      <c r="M253" s="63" t="s">
        <v>1624</v>
      </c>
    </row>
    <row r="254" ht="21" spans="3:13">
      <c r="C254" s="3"/>
      <c r="D254" s="116"/>
      <c r="E254" s="1367" t="s">
        <v>1625</v>
      </c>
      <c r="F254" s="377"/>
      <c r="G254" s="378"/>
      <c r="H254" s="379"/>
      <c r="I254" s="2127" t="s">
        <v>428</v>
      </c>
      <c r="J254" s="50"/>
      <c r="K254" s="51"/>
      <c r="L254" s="1394"/>
      <c r="M254" s="1399"/>
    </row>
    <row r="255" ht="21" spans="3:13">
      <c r="C255" s="3"/>
      <c r="D255" s="116"/>
      <c r="E255" s="1368" t="s">
        <v>1626</v>
      </c>
      <c r="F255" s="534">
        <v>0</v>
      </c>
      <c r="G255" s="535"/>
      <c r="H255" s="536"/>
      <c r="I255" s="49"/>
      <c r="J255" s="50"/>
      <c r="K255" s="51"/>
      <c r="L255" s="1394"/>
      <c r="M255" s="1399"/>
    </row>
    <row r="256" ht="21.75" spans="3:13">
      <c r="C256" s="3"/>
      <c r="D256" s="116"/>
      <c r="E256" s="1368" t="s">
        <v>1627</v>
      </c>
      <c r="F256" s="534" t="s">
        <v>401</v>
      </c>
      <c r="G256" s="535"/>
      <c r="H256" s="536"/>
      <c r="I256" s="49"/>
      <c r="J256" s="50"/>
      <c r="K256" s="51"/>
      <c r="L256" s="1394"/>
      <c r="M256" s="1399"/>
    </row>
    <row r="257" ht="21.75" spans="3:13">
      <c r="C257" s="3"/>
      <c r="D257" s="116"/>
      <c r="E257" s="1369" t="s">
        <v>1628</v>
      </c>
      <c r="F257" s="383">
        <v>0.604166666666667</v>
      </c>
      <c r="G257" s="384"/>
      <c r="H257" s="385"/>
      <c r="I257" s="49"/>
      <c r="J257" s="50"/>
      <c r="K257" s="51"/>
      <c r="L257" s="1395">
        <v>0.833333333333333</v>
      </c>
      <c r="M257" s="1400">
        <v>0.729166666666667</v>
      </c>
    </row>
    <row r="258" ht="21.75" spans="3:13">
      <c r="C258" s="3"/>
      <c r="D258" s="116"/>
      <c r="E258" s="1370" t="s">
        <v>1629</v>
      </c>
      <c r="F258" s="386" t="s">
        <v>8</v>
      </c>
      <c r="G258" s="386" t="s">
        <v>9</v>
      </c>
      <c r="H258" s="387" t="s">
        <v>10</v>
      </c>
      <c r="I258" s="49"/>
      <c r="J258" s="50"/>
      <c r="K258" s="51"/>
      <c r="L258" s="1394"/>
      <c r="M258" s="1399"/>
    </row>
    <row r="259" ht="21" spans="3:13">
      <c r="C259" s="3"/>
      <c r="D259" s="116"/>
      <c r="E259" s="1371">
        <v>45567</v>
      </c>
      <c r="F259" s="2128" t="s">
        <v>401</v>
      </c>
      <c r="G259" s="2128" t="s">
        <v>402</v>
      </c>
      <c r="H259" s="2132" t="s">
        <v>355</v>
      </c>
      <c r="I259" s="49"/>
      <c r="J259" s="50"/>
      <c r="K259" s="51"/>
      <c r="L259" s="1394"/>
      <c r="M259" s="1399"/>
    </row>
    <row r="260" ht="21" spans="3:13">
      <c r="C260" s="3"/>
      <c r="D260" s="116"/>
      <c r="E260" s="1371">
        <v>45560</v>
      </c>
      <c r="F260" s="2128" t="s">
        <v>355</v>
      </c>
      <c r="G260" s="2128" t="s">
        <v>1755</v>
      </c>
      <c r="H260" s="2132" t="s">
        <v>323</v>
      </c>
      <c r="I260" s="49"/>
      <c r="J260" s="50"/>
      <c r="K260" s="51"/>
      <c r="L260" s="1394"/>
      <c r="M260" s="1399"/>
    </row>
    <row r="261" ht="21" spans="3:13">
      <c r="C261" s="3"/>
      <c r="D261" s="116"/>
      <c r="E261" s="1371">
        <v>45553</v>
      </c>
      <c r="F261" s="2128" t="s">
        <v>323</v>
      </c>
      <c r="G261" s="2128" t="s">
        <v>1756</v>
      </c>
      <c r="H261" s="2132" t="s">
        <v>325</v>
      </c>
      <c r="I261" s="49"/>
      <c r="J261" s="50"/>
      <c r="K261" s="51"/>
      <c r="L261" s="1396"/>
      <c r="M261" s="1399"/>
    </row>
    <row r="262" ht="21" spans="3:13">
      <c r="C262" s="3"/>
      <c r="D262" s="116"/>
      <c r="E262" s="1371">
        <v>45546</v>
      </c>
      <c r="F262" s="2128" t="s">
        <v>325</v>
      </c>
      <c r="G262" s="2128" t="s">
        <v>1758</v>
      </c>
      <c r="H262" s="2132" t="s">
        <v>298</v>
      </c>
      <c r="I262" s="49"/>
      <c r="J262" s="50"/>
      <c r="K262" s="51"/>
      <c r="L262" s="1394"/>
      <c r="M262" s="1399"/>
    </row>
    <row r="263" ht="21" spans="3:13">
      <c r="C263" s="3"/>
      <c r="D263" s="116"/>
      <c r="E263" s="1371">
        <v>45540</v>
      </c>
      <c r="F263" s="2128" t="s">
        <v>298</v>
      </c>
      <c r="G263" s="2128" t="s">
        <v>1759</v>
      </c>
      <c r="H263" s="2132" t="s">
        <v>233</v>
      </c>
      <c r="I263" s="49"/>
      <c r="J263" s="50"/>
      <c r="K263" s="51"/>
      <c r="L263" s="1394"/>
      <c r="M263" s="1399"/>
    </row>
    <row r="264" ht="21.75" spans="3:13">
      <c r="C264" s="3"/>
      <c r="D264" s="116"/>
      <c r="E264" s="1371">
        <v>45532</v>
      </c>
      <c r="F264" s="2128" t="s">
        <v>233</v>
      </c>
      <c r="G264" s="2128" t="s">
        <v>1761</v>
      </c>
      <c r="H264" s="2132" t="s">
        <v>202</v>
      </c>
      <c r="I264" s="54"/>
      <c r="J264" s="55"/>
      <c r="K264" s="56"/>
      <c r="L264" s="1397"/>
      <c r="M264" s="1401"/>
    </row>
    <row r="265" ht="52.75" spans="3:13">
      <c r="C265" s="3"/>
      <c r="D265" s="5" t="s">
        <v>0</v>
      </c>
      <c r="E265" s="1366" t="s">
        <v>7</v>
      </c>
      <c r="F265" s="292" t="s">
        <v>429</v>
      </c>
      <c r="G265" s="293"/>
      <c r="H265" s="294"/>
      <c r="I265" s="1390" t="s">
        <v>1622</v>
      </c>
      <c r="J265" s="1391"/>
      <c r="K265" s="1392"/>
      <c r="L265" s="1393" t="s">
        <v>1623</v>
      </c>
      <c r="M265" s="63" t="s">
        <v>1624</v>
      </c>
    </row>
    <row r="266" ht="21" spans="3:13">
      <c r="C266" s="3"/>
      <c r="D266" s="116"/>
      <c r="E266" s="1367" t="s">
        <v>1625</v>
      </c>
      <c r="F266" s="377"/>
      <c r="G266" s="378"/>
      <c r="H266" s="379"/>
      <c r="I266" s="2127" t="s">
        <v>430</v>
      </c>
      <c r="J266" s="50"/>
      <c r="K266" s="51"/>
      <c r="L266" s="1394"/>
      <c r="M266" s="1399"/>
    </row>
    <row r="267" ht="21" spans="3:13">
      <c r="C267" s="3"/>
      <c r="D267" s="116"/>
      <c r="E267" s="1368" t="s">
        <v>1626</v>
      </c>
      <c r="F267" s="534">
        <v>0</v>
      </c>
      <c r="G267" s="535"/>
      <c r="H267" s="536"/>
      <c r="I267" s="49"/>
      <c r="J267" s="50"/>
      <c r="K267" s="51"/>
      <c r="L267" s="1394"/>
      <c r="M267" s="1399"/>
    </row>
    <row r="268" ht="21.75" spans="3:13">
      <c r="C268" s="3"/>
      <c r="D268" s="116"/>
      <c r="E268" s="1368" t="s">
        <v>1627</v>
      </c>
      <c r="F268" s="1408">
        <v>0.03648</v>
      </c>
      <c r="G268" s="1409"/>
      <c r="H268" s="1410"/>
      <c r="I268" s="49"/>
      <c r="J268" s="50"/>
      <c r="K268" s="51"/>
      <c r="L268" s="1394"/>
      <c r="M268" s="1399"/>
    </row>
    <row r="269" ht="21.75" spans="3:13">
      <c r="C269" s="3"/>
      <c r="D269" s="116"/>
      <c r="E269" s="1369" t="s">
        <v>1628</v>
      </c>
      <c r="F269" s="383">
        <v>0.708333333333333</v>
      </c>
      <c r="G269" s="384"/>
      <c r="H269" s="385"/>
      <c r="I269" s="49"/>
      <c r="J269" s="50"/>
      <c r="K269" s="51"/>
      <c r="L269" s="1395">
        <v>0.9375</v>
      </c>
      <c r="M269" s="1400">
        <v>0.833333333333333</v>
      </c>
    </row>
    <row r="270" ht="21.75" spans="3:13">
      <c r="C270" s="3"/>
      <c r="D270" s="116"/>
      <c r="E270" s="1370" t="s">
        <v>1629</v>
      </c>
      <c r="F270" s="386" t="s">
        <v>8</v>
      </c>
      <c r="G270" s="386" t="s">
        <v>9</v>
      </c>
      <c r="H270" s="387" t="s">
        <v>10</v>
      </c>
      <c r="I270" s="49"/>
      <c r="J270" s="50"/>
      <c r="K270" s="51"/>
      <c r="L270" s="1394"/>
      <c r="M270" s="1399"/>
    </row>
    <row r="271" spans="3:13">
      <c r="C271" s="3"/>
      <c r="D271" s="116"/>
      <c r="E271" s="1371">
        <v>45546</v>
      </c>
      <c r="F271" s="1411">
        <v>0.03648</v>
      </c>
      <c r="G271" s="388"/>
      <c r="H271" s="1411">
        <v>0.0396</v>
      </c>
      <c r="I271" s="49"/>
      <c r="J271" s="50"/>
      <c r="K271" s="51"/>
      <c r="L271" s="1394"/>
      <c r="M271" s="1399"/>
    </row>
    <row r="272" spans="3:13">
      <c r="C272" s="3"/>
      <c r="D272" s="116"/>
      <c r="E272" s="1371">
        <v>45511</v>
      </c>
      <c r="F272" s="1411">
        <v>0.0396</v>
      </c>
      <c r="G272" s="388"/>
      <c r="H272" s="1411">
        <v>0.04276</v>
      </c>
      <c r="I272" s="49"/>
      <c r="J272" s="50"/>
      <c r="K272" s="51"/>
      <c r="L272" s="1394"/>
      <c r="M272" s="1399"/>
    </row>
    <row r="273" spans="3:13">
      <c r="C273" s="3"/>
      <c r="D273" s="116"/>
      <c r="E273" s="1371">
        <v>45483</v>
      </c>
      <c r="F273" s="1411">
        <v>0.04276</v>
      </c>
      <c r="G273" s="388"/>
      <c r="H273" s="1411">
        <v>0.04438</v>
      </c>
      <c r="I273" s="49"/>
      <c r="J273" s="50"/>
      <c r="K273" s="51"/>
      <c r="L273" s="1396"/>
      <c r="M273" s="1399"/>
    </row>
    <row r="274" spans="3:13">
      <c r="C274" s="3"/>
      <c r="D274" s="116"/>
      <c r="E274" s="1371">
        <v>45454</v>
      </c>
      <c r="F274" s="1411">
        <v>0.04438</v>
      </c>
      <c r="G274" s="388"/>
      <c r="H274" s="1411">
        <v>0.04483</v>
      </c>
      <c r="I274" s="49"/>
      <c r="J274" s="50"/>
      <c r="K274" s="51"/>
      <c r="L274" s="1394"/>
      <c r="M274" s="1399"/>
    </row>
    <row r="275" spans="3:13">
      <c r="C275" s="3"/>
      <c r="D275" s="116"/>
      <c r="E275" s="1371">
        <v>45420</v>
      </c>
      <c r="F275" s="1411">
        <v>0.04483</v>
      </c>
      <c r="G275" s="388"/>
      <c r="H275" s="1411">
        <v>0.0456</v>
      </c>
      <c r="I275" s="49"/>
      <c r="J275" s="50"/>
      <c r="K275" s="51"/>
      <c r="L275" s="1394"/>
      <c r="M275" s="1399"/>
    </row>
    <row r="276" ht="21.15" spans="3:13">
      <c r="C276" s="3"/>
      <c r="D276" s="116"/>
      <c r="E276" s="1371">
        <v>45392</v>
      </c>
      <c r="F276" s="1411">
        <v>0.0456</v>
      </c>
      <c r="G276" s="388"/>
      <c r="H276" s="1411">
        <v>0.04166</v>
      </c>
      <c r="I276" s="54"/>
      <c r="J276" s="55"/>
      <c r="K276" s="56"/>
      <c r="L276" s="1397"/>
      <c r="M276" s="1401"/>
    </row>
    <row r="277" ht="52.75" spans="3:13">
      <c r="C277" s="3"/>
      <c r="D277" s="5" t="s">
        <v>0</v>
      </c>
      <c r="E277" s="1366" t="s">
        <v>7</v>
      </c>
      <c r="F277" s="292" t="s">
        <v>32</v>
      </c>
      <c r="G277" s="293"/>
      <c r="H277" s="294"/>
      <c r="I277" s="1390" t="s">
        <v>1622</v>
      </c>
      <c r="J277" s="1391"/>
      <c r="K277" s="1392"/>
      <c r="L277" s="1393" t="s">
        <v>1623</v>
      </c>
      <c r="M277" s="63" t="s">
        <v>1624</v>
      </c>
    </row>
    <row r="278" ht="21" spans="3:13">
      <c r="C278" s="3"/>
      <c r="D278" s="116"/>
      <c r="E278" s="1367" t="s">
        <v>1625</v>
      </c>
      <c r="F278" s="377"/>
      <c r="G278" s="378"/>
      <c r="H278" s="379"/>
      <c r="I278" s="2127" t="s">
        <v>431</v>
      </c>
      <c r="J278" s="50"/>
      <c r="K278" s="51"/>
      <c r="L278" s="1394"/>
      <c r="M278" s="1399"/>
    </row>
    <row r="279" ht="21" spans="3:13">
      <c r="C279" s="3"/>
      <c r="D279" s="116"/>
      <c r="E279" s="1368" t="s">
        <v>1626</v>
      </c>
      <c r="F279" s="534">
        <v>0</v>
      </c>
      <c r="G279" s="535"/>
      <c r="H279" s="536"/>
      <c r="I279" s="49"/>
      <c r="J279" s="50"/>
      <c r="K279" s="51"/>
      <c r="L279" s="1394"/>
      <c r="M279" s="1399"/>
    </row>
    <row r="280" ht="21.75" spans="3:13">
      <c r="C280" s="3"/>
      <c r="D280" s="116"/>
      <c r="E280" s="1368" t="s">
        <v>1627</v>
      </c>
      <c r="F280" s="419">
        <v>0</v>
      </c>
      <c r="G280" s="420"/>
      <c r="H280" s="421"/>
      <c r="I280" s="49"/>
      <c r="J280" s="50"/>
      <c r="K280" s="51"/>
      <c r="L280" s="1394"/>
      <c r="M280" s="1399"/>
    </row>
    <row r="281" ht="21.75" spans="3:13">
      <c r="C281" s="3"/>
      <c r="D281" s="116"/>
      <c r="E281" s="1369" t="s">
        <v>1628</v>
      </c>
      <c r="F281" s="383">
        <v>0.75</v>
      </c>
      <c r="G281" s="384"/>
      <c r="H281" s="385"/>
      <c r="I281" s="49"/>
      <c r="J281" s="50"/>
      <c r="K281" s="51"/>
      <c r="L281" s="1395">
        <v>0.979166666666667</v>
      </c>
      <c r="M281" s="1400">
        <v>0.875</v>
      </c>
    </row>
    <row r="282" ht="21.75" spans="3:13">
      <c r="C282" s="3"/>
      <c r="D282" s="116"/>
      <c r="E282" s="1370" t="s">
        <v>1629</v>
      </c>
      <c r="F282" s="386" t="s">
        <v>8</v>
      </c>
      <c r="G282" s="386" t="s">
        <v>9</v>
      </c>
      <c r="H282" s="387" t="s">
        <v>10</v>
      </c>
      <c r="I282" s="49"/>
      <c r="J282" s="50"/>
      <c r="K282" s="51"/>
      <c r="L282" s="1394"/>
      <c r="M282" s="1399"/>
    </row>
    <row r="283" spans="3:13">
      <c r="C283" s="3"/>
      <c r="D283" s="116"/>
      <c r="E283" s="1371">
        <v>45525</v>
      </c>
      <c r="F283" s="1411"/>
      <c r="G283" s="388"/>
      <c r="H283" s="1411"/>
      <c r="I283" s="49"/>
      <c r="J283" s="50"/>
      <c r="K283" s="51"/>
      <c r="L283" s="1394"/>
      <c r="M283" s="1399"/>
    </row>
    <row r="284" spans="3:13">
      <c r="C284" s="3"/>
      <c r="D284" s="116"/>
      <c r="E284" s="1371">
        <v>45476</v>
      </c>
      <c r="F284" s="1411"/>
      <c r="G284" s="388"/>
      <c r="H284" s="1411"/>
      <c r="I284" s="49"/>
      <c r="J284" s="50"/>
      <c r="K284" s="51"/>
      <c r="L284" s="1394"/>
      <c r="M284" s="1399"/>
    </row>
    <row r="285" spans="3:13">
      <c r="C285" s="3"/>
      <c r="D285" s="116"/>
      <c r="E285" s="1371">
        <v>45434</v>
      </c>
      <c r="F285" s="1411"/>
      <c r="G285" s="388"/>
      <c r="H285" s="1411"/>
      <c r="I285" s="49"/>
      <c r="J285" s="50"/>
      <c r="K285" s="51"/>
      <c r="L285" s="1396"/>
      <c r="M285" s="1399"/>
    </row>
    <row r="286" spans="3:13">
      <c r="C286" s="3"/>
      <c r="D286" s="116"/>
      <c r="E286" s="1371">
        <v>45392</v>
      </c>
      <c r="F286" s="1411"/>
      <c r="G286" s="388"/>
      <c r="H286" s="1411"/>
      <c r="I286" s="49"/>
      <c r="J286" s="50"/>
      <c r="K286" s="51"/>
      <c r="L286" s="1394"/>
      <c r="M286" s="1399"/>
    </row>
    <row r="287" spans="3:13">
      <c r="C287" s="3"/>
      <c r="D287" s="116"/>
      <c r="E287" s="1371">
        <v>45343</v>
      </c>
      <c r="F287" s="1411"/>
      <c r="G287" s="388"/>
      <c r="H287" s="1411"/>
      <c r="I287" s="49"/>
      <c r="J287" s="50"/>
      <c r="K287" s="51"/>
      <c r="L287" s="1394"/>
      <c r="M287" s="1399"/>
    </row>
    <row r="288" ht="21.15" spans="3:13">
      <c r="C288" s="3"/>
      <c r="D288" s="116"/>
      <c r="E288" s="1371">
        <v>45294</v>
      </c>
      <c r="F288" s="1411"/>
      <c r="G288" s="388"/>
      <c r="H288" s="1411"/>
      <c r="I288" s="54"/>
      <c r="J288" s="55"/>
      <c r="K288" s="56"/>
      <c r="L288" s="1397"/>
      <c r="M288" s="1401"/>
    </row>
    <row r="289" ht="52.75" spans="3:13">
      <c r="C289" s="3"/>
      <c r="D289" s="5" t="s">
        <v>0</v>
      </c>
      <c r="E289" s="1366" t="s">
        <v>7</v>
      </c>
      <c r="F289" s="292" t="s">
        <v>432</v>
      </c>
      <c r="G289" s="293"/>
      <c r="H289" s="294"/>
      <c r="I289" s="1390" t="s">
        <v>1622</v>
      </c>
      <c r="J289" s="1391"/>
      <c r="K289" s="1392"/>
      <c r="L289" s="1393" t="s">
        <v>1623</v>
      </c>
      <c r="M289" s="63" t="s">
        <v>1624</v>
      </c>
    </row>
    <row r="290" ht="21" spans="3:13">
      <c r="C290" s="3"/>
      <c r="D290" s="116"/>
      <c r="E290" s="1367" t="s">
        <v>1625</v>
      </c>
      <c r="F290" s="377"/>
      <c r="G290" s="378"/>
      <c r="H290" s="379"/>
      <c r="I290" s="2127" t="s">
        <v>433</v>
      </c>
      <c r="J290" s="50"/>
      <c r="K290" s="51"/>
      <c r="L290" s="1394"/>
      <c r="M290" s="1399"/>
    </row>
    <row r="291" ht="21" spans="3:13">
      <c r="C291" s="3"/>
      <c r="D291" s="116"/>
      <c r="E291" s="1368" t="s">
        <v>1626</v>
      </c>
      <c r="F291" s="393">
        <v>0.002</v>
      </c>
      <c r="G291" s="394"/>
      <c r="H291" s="395"/>
      <c r="I291" s="49"/>
      <c r="J291" s="50"/>
      <c r="K291" s="51"/>
      <c r="L291" s="1394"/>
      <c r="M291" s="1399"/>
    </row>
    <row r="292" ht="21.75" spans="3:13">
      <c r="C292" s="3"/>
      <c r="D292" s="116"/>
      <c r="E292" s="1368" t="s">
        <v>1627</v>
      </c>
      <c r="F292" s="393">
        <v>0.003</v>
      </c>
      <c r="G292" s="394"/>
      <c r="H292" s="395"/>
      <c r="I292" s="49"/>
      <c r="J292" s="50"/>
      <c r="K292" s="51"/>
      <c r="L292" s="1394"/>
      <c r="M292" s="1399"/>
    </row>
    <row r="293" ht="21.75" spans="3:13">
      <c r="C293" s="3"/>
      <c r="D293" s="116"/>
      <c r="E293" s="1369" t="s">
        <v>1628</v>
      </c>
      <c r="F293" s="383">
        <v>0.520833333333333</v>
      </c>
      <c r="G293" s="384"/>
      <c r="H293" s="385"/>
      <c r="I293" s="49"/>
      <c r="J293" s="50"/>
      <c r="K293" s="51"/>
      <c r="L293" s="1395">
        <v>0.75</v>
      </c>
      <c r="M293" s="1400">
        <v>0.645833333333333</v>
      </c>
    </row>
    <row r="294" ht="21.75" spans="3:13">
      <c r="C294" s="3"/>
      <c r="D294" s="116"/>
      <c r="E294" s="1370" t="s">
        <v>1629</v>
      </c>
      <c r="F294" s="386" t="s">
        <v>8</v>
      </c>
      <c r="G294" s="386" t="s">
        <v>9</v>
      </c>
      <c r="H294" s="387" t="s">
        <v>10</v>
      </c>
      <c r="I294" s="49"/>
      <c r="J294" s="50"/>
      <c r="K294" s="51"/>
      <c r="L294" s="1394"/>
      <c r="M294" s="1399"/>
    </row>
    <row r="295" spans="3:13">
      <c r="C295" s="3"/>
      <c r="D295" s="116"/>
      <c r="E295" s="1371">
        <v>45546</v>
      </c>
      <c r="F295" s="1411">
        <v>0.003</v>
      </c>
      <c r="G295" s="1411">
        <v>0.002</v>
      </c>
      <c r="H295" s="1411">
        <v>0.002</v>
      </c>
      <c r="I295" s="49"/>
      <c r="J295" s="50"/>
      <c r="K295" s="51"/>
      <c r="L295" s="1394"/>
      <c r="M295" s="1399"/>
    </row>
    <row r="296" spans="3:13">
      <c r="C296" s="3"/>
      <c r="D296" s="116"/>
      <c r="E296" s="1371">
        <v>45518</v>
      </c>
      <c r="F296" s="1411">
        <v>0.002</v>
      </c>
      <c r="G296" s="1411">
        <v>0.002</v>
      </c>
      <c r="H296" s="1411">
        <v>0.001</v>
      </c>
      <c r="I296" s="49"/>
      <c r="J296" s="50"/>
      <c r="K296" s="51"/>
      <c r="L296" s="1394"/>
      <c r="M296" s="1399"/>
    </row>
    <row r="297" spans="3:13">
      <c r="C297" s="3"/>
      <c r="D297" s="116"/>
      <c r="E297" s="1371">
        <v>45484</v>
      </c>
      <c r="F297" s="1411">
        <v>0.001</v>
      </c>
      <c r="G297" s="1411">
        <v>0.002</v>
      </c>
      <c r="H297" s="1411">
        <v>0.002</v>
      </c>
      <c r="I297" s="49"/>
      <c r="J297" s="50"/>
      <c r="K297" s="51"/>
      <c r="L297" s="1396"/>
      <c r="M297" s="1399"/>
    </row>
    <row r="298" spans="3:13">
      <c r="C298" s="3"/>
      <c r="D298" s="116"/>
      <c r="E298" s="1371">
        <v>45455</v>
      </c>
      <c r="F298" s="1411">
        <v>0.002</v>
      </c>
      <c r="G298" s="1411">
        <v>0.003</v>
      </c>
      <c r="H298" s="1411">
        <v>0.003</v>
      </c>
      <c r="I298" s="49"/>
      <c r="J298" s="50"/>
      <c r="K298" s="51"/>
      <c r="L298" s="1394"/>
      <c r="M298" s="1399"/>
    </row>
    <row r="299" spans="3:13">
      <c r="C299" s="3"/>
      <c r="D299" s="116"/>
      <c r="E299" s="1371">
        <v>45427</v>
      </c>
      <c r="F299" s="1411">
        <v>0.003</v>
      </c>
      <c r="G299" s="1411">
        <v>0.003</v>
      </c>
      <c r="H299" s="1411">
        <v>0.004</v>
      </c>
      <c r="I299" s="49"/>
      <c r="J299" s="50"/>
      <c r="K299" s="51"/>
      <c r="L299" s="1394"/>
      <c r="M299" s="1399"/>
    </row>
    <row r="300" ht="21.15" spans="3:13">
      <c r="C300" s="3"/>
      <c r="D300" s="116"/>
      <c r="E300" s="1371">
        <v>45392</v>
      </c>
      <c r="F300" s="1411">
        <v>0.004</v>
      </c>
      <c r="G300" s="1411">
        <v>0.003</v>
      </c>
      <c r="H300" s="1411">
        <v>0.004</v>
      </c>
      <c r="I300" s="54"/>
      <c r="J300" s="55"/>
      <c r="K300" s="56"/>
      <c r="L300" s="1397"/>
      <c r="M300" s="1401"/>
    </row>
    <row r="301" ht="52.75" spans="3:13">
      <c r="C301" s="3"/>
      <c r="D301" s="5" t="s">
        <v>0</v>
      </c>
      <c r="E301" s="1366" t="s">
        <v>7</v>
      </c>
      <c r="F301" s="292" t="s">
        <v>434</v>
      </c>
      <c r="G301" s="293"/>
      <c r="H301" s="294"/>
      <c r="I301" s="1390" t="s">
        <v>1622</v>
      </c>
      <c r="J301" s="1391"/>
      <c r="K301" s="1392"/>
      <c r="L301" s="1393" t="s">
        <v>1623</v>
      </c>
      <c r="M301" s="63" t="s">
        <v>1624</v>
      </c>
    </row>
    <row r="302" ht="21" spans="3:13">
      <c r="C302" s="3"/>
      <c r="D302" s="116"/>
      <c r="E302" s="1367" t="s">
        <v>1625</v>
      </c>
      <c r="F302" s="377"/>
      <c r="G302" s="378"/>
      <c r="H302" s="379"/>
      <c r="I302" s="2127" t="s">
        <v>435</v>
      </c>
      <c r="J302" s="50"/>
      <c r="K302" s="51"/>
      <c r="L302" s="1394"/>
      <c r="M302" s="1399"/>
    </row>
    <row r="303" ht="21" spans="3:13">
      <c r="C303" s="3"/>
      <c r="D303" s="116"/>
      <c r="E303" s="1368" t="s">
        <v>1626</v>
      </c>
      <c r="F303" s="393">
        <v>0.023</v>
      </c>
      <c r="G303" s="394"/>
      <c r="H303" s="395"/>
      <c r="I303" s="49"/>
      <c r="J303" s="50"/>
      <c r="K303" s="51"/>
      <c r="L303" s="1394"/>
      <c r="M303" s="1399"/>
    </row>
    <row r="304" ht="21.75" spans="3:13">
      <c r="C304" s="3"/>
      <c r="D304" s="116"/>
      <c r="E304" s="1368" t="s">
        <v>1627</v>
      </c>
      <c r="F304" s="393">
        <v>0.025</v>
      </c>
      <c r="G304" s="394"/>
      <c r="H304" s="395"/>
      <c r="I304" s="49"/>
      <c r="J304" s="50"/>
      <c r="K304" s="51"/>
      <c r="L304" s="1394"/>
      <c r="M304" s="1399"/>
    </row>
    <row r="305" ht="21.75" spans="3:13">
      <c r="C305" s="3"/>
      <c r="D305" s="116"/>
      <c r="E305" s="1369" t="s">
        <v>1628</v>
      </c>
      <c r="F305" s="383">
        <v>0.520833333333333</v>
      </c>
      <c r="G305" s="384"/>
      <c r="H305" s="385"/>
      <c r="I305" s="49"/>
      <c r="J305" s="50"/>
      <c r="K305" s="51"/>
      <c r="L305" s="1395">
        <v>0.75</v>
      </c>
      <c r="M305" s="1400">
        <v>0.645833333333333</v>
      </c>
    </row>
    <row r="306" ht="21.75" spans="3:13">
      <c r="C306" s="3"/>
      <c r="D306" s="116"/>
      <c r="E306" s="1370" t="s">
        <v>1629</v>
      </c>
      <c r="F306" s="386" t="s">
        <v>8</v>
      </c>
      <c r="G306" s="386" t="s">
        <v>9</v>
      </c>
      <c r="H306" s="387" t="s">
        <v>10</v>
      </c>
      <c r="I306" s="49"/>
      <c r="J306" s="50"/>
      <c r="K306" s="51"/>
      <c r="L306" s="1394"/>
      <c r="M306" s="1399"/>
    </row>
    <row r="307" spans="3:13">
      <c r="C307" s="3"/>
      <c r="D307" s="116"/>
      <c r="E307" s="1371">
        <v>45546</v>
      </c>
      <c r="F307" s="1411">
        <v>0.025</v>
      </c>
      <c r="G307" s="1411">
        <v>0.025</v>
      </c>
      <c r="H307" s="1411">
        <v>0.029</v>
      </c>
      <c r="I307" s="49"/>
      <c r="J307" s="50"/>
      <c r="K307" s="51"/>
      <c r="L307" s="1394"/>
      <c r="M307" s="1399"/>
    </row>
    <row r="308" spans="3:13">
      <c r="C308" s="3"/>
      <c r="D308" s="116"/>
      <c r="E308" s="1371">
        <v>45518</v>
      </c>
      <c r="F308" s="1411">
        <v>0.029</v>
      </c>
      <c r="G308" s="1411">
        <v>0.03</v>
      </c>
      <c r="H308" s="1411">
        <v>0.03</v>
      </c>
      <c r="I308" s="49"/>
      <c r="J308" s="50"/>
      <c r="K308" s="51"/>
      <c r="L308" s="1394"/>
      <c r="M308" s="1399"/>
    </row>
    <row r="309" spans="3:13">
      <c r="C309" s="3"/>
      <c r="D309" s="116"/>
      <c r="E309" s="1371">
        <v>45484</v>
      </c>
      <c r="F309" s="1411">
        <v>0.03</v>
      </c>
      <c r="G309" s="1411">
        <v>0.031</v>
      </c>
      <c r="H309" s="1411">
        <v>0.033</v>
      </c>
      <c r="I309" s="49"/>
      <c r="J309" s="50"/>
      <c r="K309" s="51"/>
      <c r="L309" s="1396"/>
      <c r="M309" s="1399"/>
    </row>
    <row r="310" spans="3:13">
      <c r="C310" s="3"/>
      <c r="D310" s="116"/>
      <c r="E310" s="1371">
        <v>45455</v>
      </c>
      <c r="F310" s="1411">
        <v>0.033</v>
      </c>
      <c r="G310" s="1411">
        <v>0.034</v>
      </c>
      <c r="H310" s="1411">
        <v>0.034</v>
      </c>
      <c r="I310" s="49"/>
      <c r="J310" s="50"/>
      <c r="K310" s="51"/>
      <c r="L310" s="1394"/>
      <c r="M310" s="1399"/>
    </row>
    <row r="311" spans="3:13">
      <c r="C311" s="3"/>
      <c r="D311" s="116"/>
      <c r="E311" s="1371">
        <v>45427</v>
      </c>
      <c r="F311" s="1411">
        <v>0.034</v>
      </c>
      <c r="G311" s="1411">
        <v>0.034</v>
      </c>
      <c r="H311" s="1411">
        <v>0.035</v>
      </c>
      <c r="I311" s="49"/>
      <c r="J311" s="50"/>
      <c r="K311" s="51"/>
      <c r="L311" s="1394"/>
      <c r="M311" s="1399"/>
    </row>
    <row r="312" ht="21.15" spans="3:13">
      <c r="C312" s="3"/>
      <c r="D312" s="116"/>
      <c r="E312" s="1371">
        <v>45392</v>
      </c>
      <c r="F312" s="1411">
        <v>0.035</v>
      </c>
      <c r="G312" s="1411">
        <v>0.034</v>
      </c>
      <c r="H312" s="1411">
        <v>0.032</v>
      </c>
      <c r="I312" s="54"/>
      <c r="J312" s="55"/>
      <c r="K312" s="56"/>
      <c r="L312" s="1397"/>
      <c r="M312" s="1401"/>
    </row>
    <row r="313" ht="52.75" spans="3:13">
      <c r="C313" s="3"/>
      <c r="D313" s="5" t="s">
        <v>0</v>
      </c>
      <c r="E313" s="1366" t="s">
        <v>7</v>
      </c>
      <c r="F313" s="292" t="s">
        <v>405</v>
      </c>
      <c r="G313" s="293"/>
      <c r="H313" s="294"/>
      <c r="I313" s="1390" t="s">
        <v>1622</v>
      </c>
      <c r="J313" s="1391"/>
      <c r="K313" s="1392"/>
      <c r="L313" s="1393" t="s">
        <v>1623</v>
      </c>
      <c r="M313" s="63" t="s">
        <v>1624</v>
      </c>
    </row>
    <row r="314" ht="21" spans="3:13">
      <c r="C314" s="3"/>
      <c r="D314" s="116"/>
      <c r="E314" s="1367" t="s">
        <v>1625</v>
      </c>
      <c r="F314" s="377"/>
      <c r="G314" s="378"/>
      <c r="H314" s="379"/>
      <c r="I314" s="2127" t="s">
        <v>433</v>
      </c>
      <c r="J314" s="50"/>
      <c r="K314" s="51"/>
      <c r="L314" s="1394"/>
      <c r="M314" s="1399"/>
    </row>
    <row r="315" ht="21" spans="3:13">
      <c r="C315" s="3"/>
      <c r="D315" s="116"/>
      <c r="E315" s="1368" t="s">
        <v>1626</v>
      </c>
      <c r="F315" s="393">
        <v>0.001</v>
      </c>
      <c r="G315" s="394"/>
      <c r="H315" s="395"/>
      <c r="I315" s="49"/>
      <c r="J315" s="50"/>
      <c r="K315" s="51"/>
      <c r="L315" s="1394"/>
      <c r="M315" s="1399"/>
    </row>
    <row r="316" ht="21.75" spans="3:13">
      <c r="C316" s="3"/>
      <c r="D316" s="116"/>
      <c r="E316" s="1368" t="s">
        <v>1627</v>
      </c>
      <c r="F316" s="393">
        <v>0.002</v>
      </c>
      <c r="G316" s="394"/>
      <c r="H316" s="395"/>
      <c r="I316" s="49"/>
      <c r="J316" s="50"/>
      <c r="K316" s="51"/>
      <c r="L316" s="1394"/>
      <c r="M316" s="1399"/>
    </row>
    <row r="317" ht="21.75" spans="3:13">
      <c r="C317" s="3"/>
      <c r="D317" s="116"/>
      <c r="E317" s="1369" t="s">
        <v>1628</v>
      </c>
      <c r="F317" s="383">
        <v>0.520833333333333</v>
      </c>
      <c r="G317" s="384"/>
      <c r="H317" s="385"/>
      <c r="I317" s="49"/>
      <c r="J317" s="50"/>
      <c r="K317" s="51"/>
      <c r="L317" s="1395">
        <v>0.75</v>
      </c>
      <c r="M317" s="1400">
        <v>0.645833333333333</v>
      </c>
    </row>
    <row r="318" ht="21.75" spans="3:13">
      <c r="C318" s="3"/>
      <c r="D318" s="116"/>
      <c r="E318" s="1370" t="s">
        <v>1629</v>
      </c>
      <c r="F318" s="386" t="s">
        <v>8</v>
      </c>
      <c r="G318" s="386" t="s">
        <v>9</v>
      </c>
      <c r="H318" s="387" t="s">
        <v>10</v>
      </c>
      <c r="I318" s="49"/>
      <c r="J318" s="50"/>
      <c r="K318" s="51"/>
      <c r="L318" s="1394"/>
      <c r="M318" s="1399"/>
    </row>
    <row r="319" spans="3:13">
      <c r="C319" s="3"/>
      <c r="D319" s="116"/>
      <c r="E319" s="1371">
        <v>45546</v>
      </c>
      <c r="F319" s="1411">
        <v>0.002</v>
      </c>
      <c r="G319" s="1411">
        <v>0.002</v>
      </c>
      <c r="H319" s="1411">
        <v>0.002</v>
      </c>
      <c r="I319" s="49"/>
      <c r="J319" s="50"/>
      <c r="K319" s="51"/>
      <c r="L319" s="1394"/>
      <c r="M319" s="1399"/>
    </row>
    <row r="320" spans="3:13">
      <c r="C320" s="3"/>
      <c r="D320" s="116"/>
      <c r="E320" s="1371">
        <v>45518</v>
      </c>
      <c r="F320" s="1411">
        <v>0.002</v>
      </c>
      <c r="G320" s="1411">
        <v>0.002</v>
      </c>
      <c r="H320" s="1411">
        <v>-0.001</v>
      </c>
      <c r="I320" s="49"/>
      <c r="J320" s="50"/>
      <c r="K320" s="51"/>
      <c r="L320" s="1394"/>
      <c r="M320" s="1399"/>
    </row>
    <row r="321" spans="3:13">
      <c r="C321" s="3"/>
      <c r="D321" s="116"/>
      <c r="E321" s="1371">
        <v>45484</v>
      </c>
      <c r="F321" s="1411">
        <v>-0.001</v>
      </c>
      <c r="G321" s="1411">
        <v>0.001</v>
      </c>
      <c r="H321" s="1411">
        <v>0</v>
      </c>
      <c r="I321" s="49"/>
      <c r="J321" s="50"/>
      <c r="K321" s="51"/>
      <c r="L321" s="1396"/>
      <c r="M321" s="1399"/>
    </row>
    <row r="322" spans="3:13">
      <c r="C322" s="3"/>
      <c r="D322" s="116"/>
      <c r="E322" s="1371">
        <v>45455</v>
      </c>
      <c r="F322" s="1411">
        <v>0</v>
      </c>
      <c r="G322" s="1411">
        <v>0.001</v>
      </c>
      <c r="H322" s="1411">
        <v>0.003</v>
      </c>
      <c r="I322" s="49"/>
      <c r="J322" s="50"/>
      <c r="K322" s="51"/>
      <c r="L322" s="1394"/>
      <c r="M322" s="1399"/>
    </row>
    <row r="323" spans="3:13">
      <c r="C323" s="3"/>
      <c r="D323" s="116"/>
      <c r="E323" s="1371">
        <v>45427</v>
      </c>
      <c r="F323" s="1411">
        <v>0.003</v>
      </c>
      <c r="G323" s="1411">
        <v>0.004</v>
      </c>
      <c r="H323" s="1411">
        <v>0.004</v>
      </c>
      <c r="I323" s="49"/>
      <c r="J323" s="50"/>
      <c r="K323" s="51"/>
      <c r="L323" s="1394"/>
      <c r="M323" s="1399"/>
    </row>
    <row r="324" ht="21.15" spans="3:13">
      <c r="C324" s="3"/>
      <c r="D324" s="116"/>
      <c r="E324" s="1371">
        <v>45392</v>
      </c>
      <c r="F324" s="1411">
        <v>0.004</v>
      </c>
      <c r="G324" s="1411">
        <v>0.003</v>
      </c>
      <c r="H324" s="1411">
        <v>0.004</v>
      </c>
      <c r="I324" s="54"/>
      <c r="J324" s="55"/>
      <c r="K324" s="56"/>
      <c r="L324" s="1397"/>
      <c r="M324" s="1401"/>
    </row>
    <row r="325" ht="26.75" spans="3:13">
      <c r="C325" s="3"/>
      <c r="D325" s="5" t="s">
        <v>0</v>
      </c>
      <c r="E325" s="1366" t="s">
        <v>7</v>
      </c>
      <c r="F325" s="292" t="s">
        <v>1764</v>
      </c>
      <c r="G325" s="293"/>
      <c r="H325" s="294"/>
      <c r="I325" s="1390" t="s">
        <v>437</v>
      </c>
      <c r="J325" s="1391"/>
      <c r="K325" s="1392"/>
      <c r="L325" s="1393"/>
      <c r="M325" s="63"/>
    </row>
    <row r="326" ht="21" spans="3:13">
      <c r="C326" s="3"/>
      <c r="D326" s="116"/>
      <c r="E326" s="1367" t="s">
        <v>1625</v>
      </c>
      <c r="F326" s="377"/>
      <c r="G326" s="378"/>
      <c r="H326" s="379"/>
      <c r="I326" s="2127" t="s">
        <v>437</v>
      </c>
      <c r="J326" s="50"/>
      <c r="K326" s="51"/>
      <c r="L326" s="1394"/>
      <c r="M326" s="1399"/>
    </row>
    <row r="327" ht="21" spans="3:13">
      <c r="C327" s="3"/>
      <c r="D327" s="116"/>
      <c r="E327" s="1368" t="s">
        <v>1626</v>
      </c>
      <c r="F327" s="393"/>
      <c r="G327" s="394"/>
      <c r="H327" s="395"/>
      <c r="I327" s="49"/>
      <c r="J327" s="50"/>
      <c r="K327" s="51"/>
      <c r="L327" s="1394"/>
      <c r="M327" s="1399"/>
    </row>
    <row r="328" ht="21.75" spans="3:13">
      <c r="C328" s="3"/>
      <c r="D328" s="116"/>
      <c r="E328" s="1368" t="s">
        <v>1627</v>
      </c>
      <c r="F328" s="393" t="s">
        <v>407</v>
      </c>
      <c r="G328" s="394"/>
      <c r="H328" s="395"/>
      <c r="I328" s="49"/>
      <c r="J328" s="50"/>
      <c r="K328" s="51"/>
      <c r="L328" s="1394"/>
      <c r="M328" s="1399"/>
    </row>
    <row r="329" ht="21.75" spans="3:13">
      <c r="C329" s="3"/>
      <c r="D329" s="116"/>
      <c r="E329" s="1369" t="s">
        <v>1628</v>
      </c>
      <c r="F329" s="383">
        <v>0.520833333333333</v>
      </c>
      <c r="G329" s="384"/>
      <c r="H329" s="385"/>
      <c r="I329" s="49"/>
      <c r="J329" s="50"/>
      <c r="K329" s="51"/>
      <c r="L329" s="1395">
        <v>0.75</v>
      </c>
      <c r="M329" s="1400">
        <v>0.645833333333333</v>
      </c>
    </row>
    <row r="330" ht="21.75" spans="3:13">
      <c r="C330" s="3"/>
      <c r="D330" s="116"/>
      <c r="E330" s="1370" t="s">
        <v>1629</v>
      </c>
      <c r="F330" s="386" t="s">
        <v>8</v>
      </c>
      <c r="G330" s="386" t="s">
        <v>9</v>
      </c>
      <c r="H330" s="387" t="s">
        <v>10</v>
      </c>
      <c r="I330" s="49"/>
      <c r="J330" s="50"/>
      <c r="K330" s="51"/>
      <c r="L330" s="1394"/>
      <c r="M330" s="1399"/>
    </row>
    <row r="331" ht="21" spans="3:13">
      <c r="C331" s="3"/>
      <c r="D331" s="116"/>
      <c r="E331" s="1371">
        <v>45568</v>
      </c>
      <c r="F331" s="2134" t="s">
        <v>407</v>
      </c>
      <c r="G331" s="2134" t="s">
        <v>60</v>
      </c>
      <c r="H331" s="2134" t="s">
        <v>332</v>
      </c>
      <c r="I331" s="49"/>
      <c r="J331" s="50"/>
      <c r="K331" s="51"/>
      <c r="L331" s="1394"/>
      <c r="M331" s="1399"/>
    </row>
    <row r="332" ht="21" spans="3:13">
      <c r="C332" s="3"/>
      <c r="D332" s="116"/>
      <c r="E332" s="1371">
        <v>45561</v>
      </c>
      <c r="F332" s="2134" t="s">
        <v>363</v>
      </c>
      <c r="G332" s="2134" t="s">
        <v>1765</v>
      </c>
      <c r="H332" s="2134" t="s">
        <v>60</v>
      </c>
      <c r="I332" s="49"/>
      <c r="J332" s="50"/>
      <c r="K332" s="51"/>
      <c r="L332" s="1394"/>
      <c r="M332" s="1399"/>
    </row>
    <row r="333" ht="21" spans="3:13">
      <c r="C333" s="3"/>
      <c r="D333" s="116"/>
      <c r="E333" s="1371">
        <v>45554</v>
      </c>
      <c r="F333" s="2134" t="s">
        <v>332</v>
      </c>
      <c r="G333" s="2134" t="s">
        <v>1767</v>
      </c>
      <c r="H333" s="2134" t="s">
        <v>242</v>
      </c>
      <c r="I333" s="49"/>
      <c r="J333" s="50"/>
      <c r="K333" s="51"/>
      <c r="L333" s="1396"/>
      <c r="M333" s="1399"/>
    </row>
    <row r="334" ht="21" spans="3:13">
      <c r="C334" s="3"/>
      <c r="D334" s="116"/>
      <c r="E334" s="1371">
        <v>45547</v>
      </c>
      <c r="F334" s="2134" t="s">
        <v>307</v>
      </c>
      <c r="G334" s="2134" t="s">
        <v>1769</v>
      </c>
      <c r="H334" s="2134" t="s">
        <v>1160</v>
      </c>
      <c r="I334" s="49"/>
      <c r="J334" s="50"/>
      <c r="K334" s="51"/>
      <c r="L334" s="1394"/>
      <c r="M334" s="1399"/>
    </row>
    <row r="335" ht="21" spans="3:13">
      <c r="C335" s="3"/>
      <c r="D335" s="116"/>
      <c r="E335" s="1371">
        <v>45540</v>
      </c>
      <c r="F335" s="2134" t="s">
        <v>190</v>
      </c>
      <c r="G335" s="2134" t="s">
        <v>1770</v>
      </c>
      <c r="H335" s="2134" t="s">
        <v>207</v>
      </c>
      <c r="I335" s="49"/>
      <c r="J335" s="50"/>
      <c r="K335" s="51"/>
      <c r="L335" s="1394"/>
      <c r="M335" s="1399"/>
    </row>
    <row r="336" ht="21.75" spans="3:13">
      <c r="C336" s="3"/>
      <c r="D336" s="116"/>
      <c r="E336" s="1371">
        <v>45564</v>
      </c>
      <c r="F336" s="2134" t="s">
        <v>242</v>
      </c>
      <c r="G336" s="2134" t="s">
        <v>1772</v>
      </c>
      <c r="H336" s="2134" t="s">
        <v>26</v>
      </c>
      <c r="I336" s="54"/>
      <c r="J336" s="55"/>
      <c r="K336" s="56"/>
      <c r="L336" s="1397"/>
      <c r="M336" s="1401"/>
    </row>
    <row r="337" ht="52.75" spans="3:13">
      <c r="C337" s="3"/>
      <c r="D337" s="5" t="s">
        <v>0</v>
      </c>
      <c r="E337" s="1366" t="s">
        <v>7</v>
      </c>
      <c r="F337" s="292" t="s">
        <v>160</v>
      </c>
      <c r="G337" s="293"/>
      <c r="H337" s="294"/>
      <c r="I337" s="1390" t="s">
        <v>1622</v>
      </c>
      <c r="J337" s="1391"/>
      <c r="K337" s="1392"/>
      <c r="L337" s="1393" t="s">
        <v>1623</v>
      </c>
      <c r="M337" s="63" t="s">
        <v>1624</v>
      </c>
    </row>
    <row r="338" ht="21" spans="3:13">
      <c r="C338" s="3"/>
      <c r="D338" s="116"/>
      <c r="E338" s="1367" t="s">
        <v>1625</v>
      </c>
      <c r="F338" s="377"/>
      <c r="G338" s="378"/>
      <c r="H338" s="379"/>
      <c r="I338" s="2127" t="s">
        <v>438</v>
      </c>
      <c r="J338" s="50"/>
      <c r="K338" s="51"/>
      <c r="L338" s="1394"/>
      <c r="M338" s="1399"/>
    </row>
    <row r="339" ht="21" spans="3:13">
      <c r="C339" s="3"/>
      <c r="D339" s="116"/>
      <c r="E339" s="1368" t="s">
        <v>1626</v>
      </c>
      <c r="F339" s="534">
        <v>0</v>
      </c>
      <c r="G339" s="535"/>
      <c r="H339" s="536"/>
      <c r="I339" s="49"/>
      <c r="J339" s="50"/>
      <c r="K339" s="51"/>
      <c r="L339" s="1394"/>
      <c r="M339" s="1399"/>
    </row>
    <row r="340" ht="21.75" spans="3:13">
      <c r="C340" s="3"/>
      <c r="D340" s="116"/>
      <c r="E340" s="1368" t="s">
        <v>1627</v>
      </c>
      <c r="F340" s="1408">
        <v>0.04015</v>
      </c>
      <c r="G340" s="1409"/>
      <c r="H340" s="1410"/>
      <c r="I340" s="49"/>
      <c r="J340" s="50"/>
      <c r="K340" s="51"/>
      <c r="L340" s="1394"/>
      <c r="M340" s="1399"/>
    </row>
    <row r="341" ht="21.75" spans="3:13">
      <c r="C341" s="3"/>
      <c r="D341" s="116"/>
      <c r="E341" s="1369" t="s">
        <v>1628</v>
      </c>
      <c r="F341" s="383">
        <v>0.708333333333333</v>
      </c>
      <c r="G341" s="384"/>
      <c r="H341" s="385"/>
      <c r="I341" s="49"/>
      <c r="J341" s="50"/>
      <c r="K341" s="51"/>
      <c r="L341" s="1395">
        <v>0.9375</v>
      </c>
      <c r="M341" s="1400">
        <v>0.833333333333333</v>
      </c>
    </row>
    <row r="342" ht="21.75" spans="3:13">
      <c r="C342" s="3"/>
      <c r="D342" s="116"/>
      <c r="E342" s="1370" t="s">
        <v>1629</v>
      </c>
      <c r="F342" s="386" t="s">
        <v>8</v>
      </c>
      <c r="G342" s="386" t="s">
        <v>9</v>
      </c>
      <c r="H342" s="387" t="s">
        <v>10</v>
      </c>
      <c r="I342" s="49"/>
      <c r="J342" s="50"/>
      <c r="K342" s="51"/>
      <c r="L342" s="1394"/>
      <c r="M342" s="1399"/>
    </row>
    <row r="343" spans="3:13">
      <c r="C343" s="3"/>
      <c r="D343" s="116"/>
      <c r="E343" s="1371">
        <v>45547</v>
      </c>
      <c r="F343" s="1411">
        <v>0.04015</v>
      </c>
      <c r="G343" s="388"/>
      <c r="H343" s="1411">
        <v>0.04314</v>
      </c>
      <c r="I343" s="49"/>
      <c r="J343" s="50"/>
      <c r="K343" s="51"/>
      <c r="L343" s="1394"/>
      <c r="M343" s="1399"/>
    </row>
    <row r="344" spans="3:13">
      <c r="C344" s="3"/>
      <c r="D344" s="116"/>
      <c r="E344" s="1371">
        <v>45512</v>
      </c>
      <c r="F344" s="1411">
        <v>0.04314</v>
      </c>
      <c r="G344" s="388"/>
      <c r="H344" s="1411">
        <v>0.04405</v>
      </c>
      <c r="I344" s="49"/>
      <c r="J344" s="50"/>
      <c r="K344" s="51"/>
      <c r="L344" s="1394"/>
      <c r="M344" s="1399"/>
    </row>
    <row r="345" spans="3:13">
      <c r="C345" s="3"/>
      <c r="D345" s="116"/>
      <c r="E345" s="1371">
        <v>45484</v>
      </c>
      <c r="F345" s="1411">
        <v>0.04405</v>
      </c>
      <c r="G345" s="388"/>
      <c r="H345" s="1411">
        <v>0.04403</v>
      </c>
      <c r="I345" s="49"/>
      <c r="J345" s="50"/>
      <c r="K345" s="51"/>
      <c r="L345" s="1396"/>
      <c r="M345" s="1399"/>
    </row>
    <row r="346" spans="3:13">
      <c r="C346" s="3"/>
      <c r="D346" s="116"/>
      <c r="E346" s="1371">
        <v>45456</v>
      </c>
      <c r="F346" s="1411">
        <v>0.04403</v>
      </c>
      <c r="G346" s="388"/>
      <c r="H346" s="1411">
        <v>0.04635</v>
      </c>
      <c r="I346" s="49"/>
      <c r="J346" s="50"/>
      <c r="K346" s="51"/>
      <c r="L346" s="1394"/>
      <c r="M346" s="1399"/>
    </row>
    <row r="347" spans="3:13">
      <c r="C347" s="3"/>
      <c r="D347" s="116"/>
      <c r="E347" s="1371">
        <v>45421</v>
      </c>
      <c r="F347" s="1411">
        <v>0.04635</v>
      </c>
      <c r="G347" s="388"/>
      <c r="H347" s="1411">
        <v>0.04671</v>
      </c>
      <c r="I347" s="49"/>
      <c r="J347" s="50"/>
      <c r="K347" s="51"/>
      <c r="L347" s="1394"/>
      <c r="M347" s="1399"/>
    </row>
    <row r="348" ht="21.15" spans="3:13">
      <c r="C348" s="3"/>
      <c r="D348" s="116"/>
      <c r="E348" s="1371">
        <v>45393</v>
      </c>
      <c r="F348" s="1411">
        <v>0.04671</v>
      </c>
      <c r="G348" s="388"/>
      <c r="H348" s="1411">
        <v>0.04331</v>
      </c>
      <c r="I348" s="54"/>
      <c r="J348" s="55"/>
      <c r="K348" s="56"/>
      <c r="L348" s="1397"/>
      <c r="M348" s="1401"/>
    </row>
    <row r="349" ht="52.75" spans="3:13">
      <c r="C349" s="3"/>
      <c r="D349" s="5" t="s">
        <v>0</v>
      </c>
      <c r="E349" s="1366" t="s">
        <v>7</v>
      </c>
      <c r="F349" s="292" t="s">
        <v>439</v>
      </c>
      <c r="G349" s="293"/>
      <c r="H349" s="294"/>
      <c r="I349" s="1390" t="s">
        <v>1622</v>
      </c>
      <c r="J349" s="1391"/>
      <c r="K349" s="1392"/>
      <c r="L349" s="1393" t="s">
        <v>1623</v>
      </c>
      <c r="M349" s="63" t="s">
        <v>1624</v>
      </c>
    </row>
    <row r="350" ht="21" spans="3:13">
      <c r="C350" s="3"/>
      <c r="D350" s="116"/>
      <c r="E350" s="1367" t="s">
        <v>1625</v>
      </c>
      <c r="F350" s="377"/>
      <c r="G350" s="378"/>
      <c r="H350" s="379"/>
      <c r="I350" s="2127" t="s">
        <v>440</v>
      </c>
      <c r="J350" s="50"/>
      <c r="K350" s="51"/>
      <c r="L350" s="1394"/>
      <c r="M350" s="1399"/>
    </row>
    <row r="351" ht="21" spans="3:13">
      <c r="C351" s="3"/>
      <c r="D351" s="116"/>
      <c r="E351" s="1368" t="s">
        <v>1626</v>
      </c>
      <c r="F351" s="534">
        <v>0</v>
      </c>
      <c r="G351" s="535"/>
      <c r="H351" s="536"/>
      <c r="I351" s="49"/>
      <c r="J351" s="50"/>
      <c r="K351" s="51"/>
      <c r="L351" s="1394"/>
      <c r="M351" s="1399"/>
    </row>
    <row r="352" ht="21.75" spans="3:13">
      <c r="C352" s="3"/>
      <c r="D352" s="116"/>
      <c r="E352" s="1368" t="s">
        <v>1627</v>
      </c>
      <c r="F352" s="1408">
        <v>0</v>
      </c>
      <c r="G352" s="1409"/>
      <c r="H352" s="1410"/>
      <c r="I352" s="49"/>
      <c r="J352" s="50"/>
      <c r="K352" s="51"/>
      <c r="L352" s="1394"/>
      <c r="M352" s="1399"/>
    </row>
    <row r="353" ht="21.75" spans="3:13">
      <c r="C353" s="3"/>
      <c r="D353" s="116"/>
      <c r="E353" s="1369" t="s">
        <v>1628</v>
      </c>
      <c r="F353" s="383">
        <v>0.25</v>
      </c>
      <c r="G353" s="384"/>
      <c r="H353" s="385"/>
      <c r="I353" s="49"/>
      <c r="J353" s="50"/>
      <c r="K353" s="51"/>
      <c r="L353" s="1395">
        <v>0.479166666666667</v>
      </c>
      <c r="M353" s="1400">
        <v>0.375</v>
      </c>
    </row>
    <row r="354" ht="21.75" spans="3:13">
      <c r="C354" s="3"/>
      <c r="D354" s="116"/>
      <c r="E354" s="1370" t="s">
        <v>1629</v>
      </c>
      <c r="F354" s="386" t="s">
        <v>8</v>
      </c>
      <c r="G354" s="386" t="s">
        <v>9</v>
      </c>
      <c r="H354" s="387" t="s">
        <v>10</v>
      </c>
      <c r="I354" s="49"/>
      <c r="J354" s="50"/>
      <c r="K354" s="51"/>
      <c r="L354" s="1394"/>
      <c r="M354" s="1399"/>
    </row>
    <row r="355" spans="3:13">
      <c r="C355" s="3"/>
      <c r="D355" s="116"/>
      <c r="E355" s="1371">
        <v>45546</v>
      </c>
      <c r="F355" s="1411">
        <v>0</v>
      </c>
      <c r="G355" s="1411">
        <v>0.002</v>
      </c>
      <c r="H355" s="1411">
        <v>0</v>
      </c>
      <c r="I355" s="49"/>
      <c r="J355" s="50"/>
      <c r="K355" s="51"/>
      <c r="L355" s="1394"/>
      <c r="M355" s="1399"/>
    </row>
    <row r="356" spans="3:13">
      <c r="C356" s="3"/>
      <c r="D356" s="116"/>
      <c r="E356" s="1371">
        <v>45519</v>
      </c>
      <c r="F356" s="1411">
        <v>0</v>
      </c>
      <c r="G356" s="1411">
        <v>0</v>
      </c>
      <c r="H356" s="1411">
        <v>0.004</v>
      </c>
      <c r="I356" s="49"/>
      <c r="J356" s="50"/>
      <c r="K356" s="51"/>
      <c r="L356" s="1394"/>
      <c r="M356" s="1399"/>
    </row>
    <row r="357" spans="3:13">
      <c r="C357" s="3"/>
      <c r="D357" s="116"/>
      <c r="E357" s="1371">
        <v>45484</v>
      </c>
      <c r="F357" s="1411">
        <v>0.004</v>
      </c>
      <c r="G357" s="1411">
        <v>0.002</v>
      </c>
      <c r="H357" s="1411">
        <v>0</v>
      </c>
      <c r="I357" s="49"/>
      <c r="J357" s="50"/>
      <c r="K357" s="51"/>
      <c r="L357" s="1396"/>
      <c r="M357" s="1399"/>
    </row>
    <row r="358" spans="3:13">
      <c r="C358" s="3"/>
      <c r="D358" s="116"/>
      <c r="E358" s="1371">
        <v>45455</v>
      </c>
      <c r="F358" s="1411">
        <v>0</v>
      </c>
      <c r="G358" s="1411">
        <v>0</v>
      </c>
      <c r="H358" s="1411">
        <v>0.004</v>
      </c>
      <c r="I358" s="49"/>
      <c r="J358" s="50"/>
      <c r="K358" s="51"/>
      <c r="L358" s="1394"/>
      <c r="M358" s="1399"/>
    </row>
    <row r="359" spans="3:13">
      <c r="C359" s="3"/>
      <c r="D359" s="116"/>
      <c r="E359" s="1371">
        <v>45422</v>
      </c>
      <c r="F359" s="1411">
        <v>0.004</v>
      </c>
      <c r="G359" s="1411">
        <v>0.001</v>
      </c>
      <c r="H359" s="1411">
        <v>0.002</v>
      </c>
      <c r="I359" s="49"/>
      <c r="J359" s="50"/>
      <c r="K359" s="51"/>
      <c r="L359" s="1394"/>
      <c r="M359" s="1399"/>
    </row>
    <row r="360" ht="21.15" spans="3:13">
      <c r="C360" s="3"/>
      <c r="D360" s="116"/>
      <c r="E360" s="1371">
        <v>45394</v>
      </c>
      <c r="F360" s="1411">
        <v>0.001</v>
      </c>
      <c r="G360" s="1411">
        <v>0.001</v>
      </c>
      <c r="H360" s="1411">
        <v>0.003</v>
      </c>
      <c r="I360" s="54"/>
      <c r="J360" s="55"/>
      <c r="K360" s="56"/>
      <c r="L360" s="1397"/>
      <c r="M360" s="1401"/>
    </row>
    <row r="361" ht="52.75" spans="3:13">
      <c r="C361" s="3"/>
      <c r="D361" s="5" t="s">
        <v>0</v>
      </c>
      <c r="E361" s="1366" t="s">
        <v>7</v>
      </c>
      <c r="F361" s="292" t="s">
        <v>378</v>
      </c>
      <c r="G361" s="293"/>
      <c r="H361" s="294"/>
      <c r="I361" s="1390" t="s">
        <v>1622</v>
      </c>
      <c r="J361" s="1391"/>
      <c r="K361" s="1392"/>
      <c r="L361" s="1393" t="s">
        <v>1623</v>
      </c>
      <c r="M361" s="63" t="s">
        <v>1624</v>
      </c>
    </row>
    <row r="362" ht="21" spans="3:13">
      <c r="C362" s="3"/>
      <c r="D362" s="116"/>
      <c r="E362" s="1367" t="s">
        <v>1625</v>
      </c>
      <c r="F362" s="377"/>
      <c r="G362" s="378"/>
      <c r="H362" s="379"/>
      <c r="I362" s="2127" t="s">
        <v>379</v>
      </c>
      <c r="J362" s="50"/>
      <c r="K362" s="51"/>
      <c r="L362" s="1394"/>
      <c r="M362" s="1399"/>
    </row>
    <row r="363" ht="21" spans="3:13">
      <c r="C363" s="3"/>
      <c r="D363" s="116"/>
      <c r="E363" s="1368" t="s">
        <v>1626</v>
      </c>
      <c r="F363" s="1408">
        <v>0</v>
      </c>
      <c r="G363" s="1409"/>
      <c r="H363" s="1410"/>
      <c r="I363" s="49"/>
      <c r="J363" s="50"/>
      <c r="K363" s="51"/>
      <c r="L363" s="1394"/>
      <c r="M363" s="1399"/>
    </row>
    <row r="364" ht="21.75" spans="3:13">
      <c r="C364" s="3"/>
      <c r="D364" s="116"/>
      <c r="E364" s="1368" t="s">
        <v>1627</v>
      </c>
      <c r="F364" s="1408">
        <v>-0.001</v>
      </c>
      <c r="G364" s="1409"/>
      <c r="H364" s="1410"/>
      <c r="I364" s="49"/>
      <c r="J364" s="50"/>
      <c r="K364" s="51"/>
      <c r="L364" s="1394"/>
      <c r="M364" s="1399"/>
    </row>
    <row r="365" ht="21.75" spans="3:13">
      <c r="C365" s="3"/>
      <c r="D365" s="116"/>
      <c r="E365" s="1369" t="s">
        <v>1628</v>
      </c>
      <c r="F365" s="383">
        <v>0.25</v>
      </c>
      <c r="G365" s="384"/>
      <c r="H365" s="385"/>
      <c r="I365" s="49"/>
      <c r="J365" s="50"/>
      <c r="K365" s="51"/>
      <c r="L365" s="1395">
        <v>0.479166666666667</v>
      </c>
      <c r="M365" s="1400">
        <v>0.375</v>
      </c>
    </row>
    <row r="366" ht="21.75" spans="3:13">
      <c r="C366" s="3"/>
      <c r="D366" s="116"/>
      <c r="E366" s="1370" t="s">
        <v>1629</v>
      </c>
      <c r="F366" s="386" t="s">
        <v>8</v>
      </c>
      <c r="G366" s="386" t="s">
        <v>9</v>
      </c>
      <c r="H366" s="387" t="s">
        <v>10</v>
      </c>
      <c r="I366" s="49"/>
      <c r="J366" s="50"/>
      <c r="K366" s="51"/>
      <c r="L366" s="1394"/>
      <c r="M366" s="1399"/>
    </row>
    <row r="367" spans="3:13">
      <c r="C367" s="3"/>
      <c r="D367" s="116"/>
      <c r="E367" s="1371">
        <v>45565</v>
      </c>
      <c r="F367" s="1411">
        <v>0</v>
      </c>
      <c r="G367" s="1411">
        <v>0.001</v>
      </c>
      <c r="H367" s="1411">
        <v>-0.001</v>
      </c>
      <c r="I367" s="49"/>
      <c r="J367" s="50"/>
      <c r="K367" s="51"/>
      <c r="L367" s="1394"/>
      <c r="M367" s="1399"/>
    </row>
    <row r="368" spans="3:13">
      <c r="C368" s="3"/>
      <c r="D368" s="116"/>
      <c r="E368" s="1371">
        <v>45545</v>
      </c>
      <c r="F368" s="1411">
        <v>-0.001</v>
      </c>
      <c r="G368" s="1411">
        <v>-0.001</v>
      </c>
      <c r="H368" s="1411">
        <v>0.003</v>
      </c>
      <c r="I368" s="49"/>
      <c r="J368" s="50"/>
      <c r="K368" s="51"/>
      <c r="L368" s="1394"/>
      <c r="M368" s="1399"/>
    </row>
    <row r="369" spans="3:13">
      <c r="C369" s="3"/>
      <c r="D369" s="116"/>
      <c r="E369" s="1371">
        <v>45533</v>
      </c>
      <c r="F369" s="1411">
        <v>-0.001</v>
      </c>
      <c r="G369" s="1411">
        <v>0</v>
      </c>
      <c r="H369" s="1411">
        <v>0.003</v>
      </c>
      <c r="I369" s="49"/>
      <c r="J369" s="50"/>
      <c r="K369" s="51"/>
      <c r="L369" s="1396"/>
      <c r="M369" s="1399"/>
    </row>
    <row r="370" spans="3:13">
      <c r="C370" s="3"/>
      <c r="D370" s="116"/>
      <c r="E370" s="1371">
        <v>45513</v>
      </c>
      <c r="F370" s="1411">
        <v>0.003</v>
      </c>
      <c r="G370" s="1411">
        <v>0.003</v>
      </c>
      <c r="H370" s="1411">
        <v>0.001</v>
      </c>
      <c r="I370" s="49"/>
      <c r="J370" s="50"/>
      <c r="K370" s="51"/>
      <c r="L370" s="1394"/>
      <c r="M370" s="1399"/>
    </row>
    <row r="371" spans="3:13">
      <c r="C371" s="3"/>
      <c r="D371" s="116"/>
      <c r="E371" s="1371">
        <v>45503</v>
      </c>
      <c r="F371" s="1411">
        <v>0.003</v>
      </c>
      <c r="G371" s="1411">
        <v>0.003</v>
      </c>
      <c r="H371" s="1411">
        <v>0.001</v>
      </c>
      <c r="I371" s="49"/>
      <c r="J371" s="50"/>
      <c r="K371" s="51"/>
      <c r="L371" s="1394"/>
      <c r="M371" s="1399"/>
    </row>
    <row r="372" ht="21.15" spans="3:13">
      <c r="C372" s="3"/>
      <c r="D372" s="116"/>
      <c r="E372" s="1371">
        <v>45484</v>
      </c>
      <c r="F372" s="1411">
        <v>0.001</v>
      </c>
      <c r="G372" s="1411">
        <v>0.001</v>
      </c>
      <c r="H372" s="1411">
        <v>0.001</v>
      </c>
      <c r="I372" s="54"/>
      <c r="J372" s="55"/>
      <c r="K372" s="56"/>
      <c r="L372" s="1397"/>
      <c r="M372" s="1401"/>
    </row>
    <row r="373" ht="52.75" spans="3:13">
      <c r="C373" s="3"/>
      <c r="D373" s="5" t="s">
        <v>0</v>
      </c>
      <c r="E373" s="1366" t="s">
        <v>7</v>
      </c>
      <c r="F373" s="292" t="s">
        <v>441</v>
      </c>
      <c r="G373" s="293"/>
      <c r="H373" s="294"/>
      <c r="I373" s="1390" t="s">
        <v>1622</v>
      </c>
      <c r="J373" s="1391"/>
      <c r="K373" s="1392"/>
      <c r="L373" s="1393" t="s">
        <v>1623</v>
      </c>
      <c r="M373" s="63" t="s">
        <v>1624</v>
      </c>
    </row>
    <row r="374" ht="21" spans="3:13">
      <c r="C374" s="3"/>
      <c r="D374" s="116"/>
      <c r="E374" s="1367" t="s">
        <v>1625</v>
      </c>
      <c r="F374" s="377"/>
      <c r="G374" s="378"/>
      <c r="H374" s="379"/>
      <c r="I374" s="2127" t="s">
        <v>442</v>
      </c>
      <c r="J374" s="50"/>
      <c r="K374" s="51"/>
      <c r="L374" s="1394"/>
      <c r="M374" s="1399"/>
    </row>
    <row r="375" ht="21" spans="3:13">
      <c r="C375" s="3"/>
      <c r="D375" s="116"/>
      <c r="E375" s="1368" t="s">
        <v>1626</v>
      </c>
      <c r="F375" s="1408">
        <v>0.001</v>
      </c>
      <c r="G375" s="1409"/>
      <c r="H375" s="1410"/>
      <c r="I375" s="49"/>
      <c r="J375" s="50"/>
      <c r="K375" s="51"/>
      <c r="L375" s="1394"/>
      <c r="M375" s="1399"/>
    </row>
    <row r="376" ht="21.75" spans="3:13">
      <c r="C376" s="3"/>
      <c r="D376" s="116"/>
      <c r="E376" s="1368" t="s">
        <v>1627</v>
      </c>
      <c r="F376" s="1408">
        <v>0.002</v>
      </c>
      <c r="G376" s="1409"/>
      <c r="H376" s="1410"/>
      <c r="I376" s="49"/>
      <c r="J376" s="50"/>
      <c r="K376" s="51"/>
      <c r="L376" s="1394"/>
      <c r="M376" s="1399"/>
    </row>
    <row r="377" ht="21.75" spans="3:13">
      <c r="C377" s="3"/>
      <c r="D377" s="116"/>
      <c r="E377" s="1369" t="s">
        <v>1628</v>
      </c>
      <c r="F377" s="383">
        <v>0.520833333333333</v>
      </c>
      <c r="G377" s="384"/>
      <c r="H377" s="385"/>
      <c r="I377" s="49"/>
      <c r="J377" s="50"/>
      <c r="K377" s="51"/>
      <c r="L377" s="1395">
        <v>0.75</v>
      </c>
      <c r="M377" s="1400">
        <v>0.645833333333333</v>
      </c>
    </row>
    <row r="378" ht="21.75" spans="3:13">
      <c r="C378" s="3"/>
      <c r="D378" s="116"/>
      <c r="E378" s="1370" t="s">
        <v>1629</v>
      </c>
      <c r="F378" s="386" t="s">
        <v>8</v>
      </c>
      <c r="G378" s="386" t="s">
        <v>9</v>
      </c>
      <c r="H378" s="387" t="s">
        <v>10</v>
      </c>
      <c r="I378" s="49"/>
      <c r="J378" s="50"/>
      <c r="K378" s="51"/>
      <c r="L378" s="1394"/>
      <c r="M378" s="1399"/>
    </row>
    <row r="379" spans="3:13">
      <c r="C379" s="3"/>
      <c r="D379" s="116"/>
      <c r="E379" s="1371">
        <v>45547</v>
      </c>
      <c r="F379" s="1411">
        <v>0.002</v>
      </c>
      <c r="G379" s="1411">
        <v>0.001</v>
      </c>
      <c r="H379" s="1411">
        <v>0</v>
      </c>
      <c r="I379" s="49"/>
      <c r="J379" s="50"/>
      <c r="K379" s="51"/>
      <c r="L379" s="1394"/>
      <c r="M379" s="1399"/>
    </row>
    <row r="380" spans="3:13">
      <c r="C380" s="3"/>
      <c r="D380" s="116"/>
      <c r="E380" s="1371">
        <v>45517</v>
      </c>
      <c r="F380" s="1411">
        <v>0.001</v>
      </c>
      <c r="G380" s="1411">
        <v>0.002</v>
      </c>
      <c r="H380" s="1411">
        <v>0.002</v>
      </c>
      <c r="I380" s="49"/>
      <c r="J380" s="50"/>
      <c r="K380" s="51"/>
      <c r="L380" s="1394"/>
      <c r="M380" s="1399"/>
    </row>
    <row r="381" spans="3:13">
      <c r="C381" s="3"/>
      <c r="D381" s="116"/>
      <c r="E381" s="1371">
        <v>45485</v>
      </c>
      <c r="F381" s="1411">
        <v>0.002</v>
      </c>
      <c r="G381" s="1411">
        <v>0.001</v>
      </c>
      <c r="H381" s="1411">
        <v>0</v>
      </c>
      <c r="I381" s="49"/>
      <c r="J381" s="50"/>
      <c r="K381" s="51"/>
      <c r="L381" s="1396"/>
      <c r="M381" s="1399"/>
    </row>
    <row r="382" spans="3:13">
      <c r="C382" s="3"/>
      <c r="D382" s="116"/>
      <c r="E382" s="1371">
        <v>45456</v>
      </c>
      <c r="F382" s="1411">
        <v>-0.002</v>
      </c>
      <c r="G382" s="1411">
        <v>0.001</v>
      </c>
      <c r="H382" s="1411">
        <v>0.005</v>
      </c>
      <c r="I382" s="49"/>
      <c r="J382" s="50"/>
      <c r="K382" s="51"/>
      <c r="L382" s="1394"/>
      <c r="M382" s="1399"/>
    </row>
    <row r="383" spans="3:13">
      <c r="C383" s="3"/>
      <c r="D383" s="116"/>
      <c r="E383" s="1371">
        <v>45426</v>
      </c>
      <c r="F383" s="1411">
        <v>0.005</v>
      </c>
      <c r="G383" s="1411">
        <v>0.003</v>
      </c>
      <c r="H383" s="1411">
        <v>-0.001</v>
      </c>
      <c r="I383" s="49"/>
      <c r="J383" s="50"/>
      <c r="K383" s="51"/>
      <c r="L383" s="1394"/>
      <c r="M383" s="1399"/>
    </row>
    <row r="384" ht="21.15" spans="3:13">
      <c r="C384" s="3"/>
      <c r="D384" s="116"/>
      <c r="E384" s="1371">
        <v>45393</v>
      </c>
      <c r="F384" s="1411">
        <v>0.002</v>
      </c>
      <c r="G384" s="1411">
        <v>0.003</v>
      </c>
      <c r="H384" s="1411">
        <v>0.006</v>
      </c>
      <c r="I384" s="54"/>
      <c r="J384" s="55"/>
      <c r="K384" s="56"/>
      <c r="L384" s="1397"/>
      <c r="M384" s="1401"/>
    </row>
    <row r="385" ht="52.75" spans="3:13">
      <c r="C385" s="3"/>
      <c r="D385" s="5" t="s">
        <v>0</v>
      </c>
      <c r="E385" s="1366" t="s">
        <v>7</v>
      </c>
      <c r="F385" s="292" t="s">
        <v>443</v>
      </c>
      <c r="G385" s="293"/>
      <c r="H385" s="294"/>
      <c r="I385" s="1390" t="s">
        <v>1622</v>
      </c>
      <c r="J385" s="1391"/>
      <c r="K385" s="1392"/>
      <c r="L385" s="1393" t="s">
        <v>1623</v>
      </c>
      <c r="M385" s="63" t="s">
        <v>1624</v>
      </c>
    </row>
    <row r="386" ht="21" spans="3:13">
      <c r="C386" s="3"/>
      <c r="D386" s="116"/>
      <c r="E386" s="1367" t="s">
        <v>1625</v>
      </c>
      <c r="F386" s="377"/>
      <c r="G386" s="378"/>
      <c r="H386" s="379"/>
      <c r="I386" s="2127" t="s">
        <v>444</v>
      </c>
      <c r="J386" s="50"/>
      <c r="K386" s="51"/>
      <c r="L386" s="1394"/>
      <c r="M386" s="1399"/>
    </row>
    <row r="387" ht="21" spans="3:13">
      <c r="C387" s="3"/>
      <c r="D387" s="116"/>
      <c r="E387" s="1368" t="s">
        <v>1626</v>
      </c>
      <c r="F387" s="1408"/>
      <c r="G387" s="1409"/>
      <c r="H387" s="1410"/>
      <c r="I387" s="49"/>
      <c r="J387" s="50"/>
      <c r="K387" s="51"/>
      <c r="L387" s="1394"/>
      <c r="M387" s="1399"/>
    </row>
    <row r="388" ht="21.75" spans="3:13">
      <c r="C388" s="3"/>
      <c r="D388" s="116"/>
      <c r="E388" s="1368" t="s">
        <v>1627</v>
      </c>
      <c r="F388" s="1408">
        <v>0.027</v>
      </c>
      <c r="G388" s="1409"/>
      <c r="H388" s="1410"/>
      <c r="I388" s="49"/>
      <c r="J388" s="50"/>
      <c r="K388" s="51"/>
      <c r="L388" s="1394"/>
      <c r="M388" s="1399"/>
    </row>
    <row r="389" ht="21.75" spans="3:13">
      <c r="C389" s="3"/>
      <c r="D389" s="116"/>
      <c r="E389" s="1369" t="s">
        <v>1628</v>
      </c>
      <c r="F389" s="383">
        <v>0.583333333333333</v>
      </c>
      <c r="G389" s="384"/>
      <c r="H389" s="385"/>
      <c r="I389" s="49"/>
      <c r="J389" s="50"/>
      <c r="K389" s="51"/>
      <c r="L389" s="1395">
        <v>0.8125</v>
      </c>
      <c r="M389" s="1400">
        <v>0.708333333333333</v>
      </c>
    </row>
    <row r="390" ht="21.75" spans="3:13">
      <c r="C390" s="3"/>
      <c r="D390" s="116"/>
      <c r="E390" s="1370" t="s">
        <v>1629</v>
      </c>
      <c r="F390" s="386" t="s">
        <v>8</v>
      </c>
      <c r="G390" s="386" t="s">
        <v>9</v>
      </c>
      <c r="H390" s="387" t="s">
        <v>10</v>
      </c>
      <c r="I390" s="49"/>
      <c r="J390" s="50"/>
      <c r="K390" s="51"/>
      <c r="L390" s="1394"/>
      <c r="M390" s="1399"/>
    </row>
    <row r="391" ht="21" spans="3:13">
      <c r="C391" s="3"/>
      <c r="D391" s="116"/>
      <c r="E391" s="1371">
        <v>45562</v>
      </c>
      <c r="F391" s="1411">
        <v>0.027</v>
      </c>
      <c r="G391" s="2134" t="s">
        <v>1825</v>
      </c>
      <c r="H391" s="1411">
        <v>0.027</v>
      </c>
      <c r="I391" s="49"/>
      <c r="J391" s="50"/>
      <c r="K391" s="51"/>
      <c r="L391" s="1394"/>
      <c r="M391" s="1399"/>
    </row>
    <row r="392" ht="21" spans="3:13">
      <c r="C392" s="3"/>
      <c r="D392" s="116"/>
      <c r="E392" s="1371">
        <v>45548</v>
      </c>
      <c r="F392" s="1411">
        <v>0.027</v>
      </c>
      <c r="G392" s="2134" t="s">
        <v>1826</v>
      </c>
      <c r="H392" s="1411">
        <v>0.028</v>
      </c>
      <c r="I392" s="49"/>
      <c r="J392" s="50"/>
      <c r="K392" s="51"/>
      <c r="L392" s="1394"/>
      <c r="M392" s="1399"/>
    </row>
    <row r="393" ht="21" spans="3:13">
      <c r="C393" s="3"/>
      <c r="D393" s="116"/>
      <c r="E393" s="1371">
        <v>45534</v>
      </c>
      <c r="F393" s="1411">
        <v>0.028</v>
      </c>
      <c r="G393" s="2134" t="s">
        <v>1827</v>
      </c>
      <c r="H393" s="1411">
        <v>0.029</v>
      </c>
      <c r="I393" s="49"/>
      <c r="J393" s="50"/>
      <c r="K393" s="51"/>
      <c r="L393" s="1396"/>
      <c r="M393" s="1399"/>
    </row>
    <row r="394" ht="21" spans="3:13">
      <c r="C394" s="3"/>
      <c r="D394" s="116"/>
      <c r="E394" s="1371">
        <v>45520</v>
      </c>
      <c r="F394" s="1411">
        <v>0.029</v>
      </c>
      <c r="G394" s="2134" t="s">
        <v>1826</v>
      </c>
      <c r="H394" s="1411">
        <v>0.029</v>
      </c>
      <c r="I394" s="49"/>
      <c r="J394" s="50"/>
      <c r="K394" s="51"/>
      <c r="L394" s="1394"/>
      <c r="M394" s="1399"/>
    </row>
    <row r="395" ht="21" spans="3:13">
      <c r="C395" s="3"/>
      <c r="D395" s="116"/>
      <c r="E395" s="1371">
        <v>45530</v>
      </c>
      <c r="F395" s="1411">
        <v>0.029</v>
      </c>
      <c r="G395" s="2134" t="s">
        <v>1827</v>
      </c>
      <c r="H395" s="1411">
        <v>0.03</v>
      </c>
      <c r="I395" s="49"/>
      <c r="J395" s="50"/>
      <c r="K395" s="51"/>
      <c r="L395" s="1394"/>
      <c r="M395" s="1399"/>
    </row>
    <row r="396" ht="21.75" spans="3:13">
      <c r="C396" s="3"/>
      <c r="D396" s="116"/>
      <c r="E396" s="1371">
        <v>45485</v>
      </c>
      <c r="F396" s="1411">
        <v>0.029</v>
      </c>
      <c r="G396" s="2134" t="s">
        <v>1827</v>
      </c>
      <c r="H396" s="1411">
        <v>0.03</v>
      </c>
      <c r="I396" s="54"/>
      <c r="J396" s="55"/>
      <c r="K396" s="56"/>
      <c r="L396" s="1397"/>
      <c r="M396" s="1401"/>
    </row>
    <row r="397" ht="52.75" spans="3:13">
      <c r="C397" s="3"/>
      <c r="D397" s="5" t="s">
        <v>0</v>
      </c>
      <c r="E397" s="1366" t="s">
        <v>7</v>
      </c>
      <c r="F397" s="292" t="s">
        <v>445</v>
      </c>
      <c r="G397" s="293"/>
      <c r="H397" s="294"/>
      <c r="I397" s="1390" t="s">
        <v>1622</v>
      </c>
      <c r="J397" s="1391"/>
      <c r="K397" s="1392"/>
      <c r="L397" s="1393" t="s">
        <v>1623</v>
      </c>
      <c r="M397" s="63" t="s">
        <v>1624</v>
      </c>
    </row>
    <row r="398" ht="21" spans="3:13">
      <c r="C398" s="3"/>
      <c r="D398" s="116"/>
      <c r="E398" s="1367" t="s">
        <v>1625</v>
      </c>
      <c r="F398" s="377"/>
      <c r="G398" s="378"/>
      <c r="H398" s="379"/>
      <c r="I398" s="2127" t="s">
        <v>446</v>
      </c>
      <c r="J398" s="50"/>
      <c r="K398" s="51"/>
      <c r="L398" s="1394"/>
      <c r="M398" s="1399"/>
    </row>
    <row r="399" ht="21" spans="3:13">
      <c r="C399" s="3"/>
      <c r="D399" s="116"/>
      <c r="E399" s="1368" t="s">
        <v>1626</v>
      </c>
      <c r="F399" s="1408"/>
      <c r="G399" s="1409"/>
      <c r="H399" s="1410"/>
      <c r="I399" s="49"/>
      <c r="J399" s="50"/>
      <c r="K399" s="51"/>
      <c r="L399" s="1394"/>
      <c r="M399" s="1399"/>
    </row>
    <row r="400" ht="21.75" spans="3:13">
      <c r="C400" s="3"/>
      <c r="D400" s="116"/>
      <c r="E400" s="1368" t="s">
        <v>1627</v>
      </c>
      <c r="F400" s="1408">
        <v>0.031</v>
      </c>
      <c r="G400" s="1409"/>
      <c r="H400" s="1410"/>
      <c r="I400" s="49"/>
      <c r="J400" s="50"/>
      <c r="K400" s="51"/>
      <c r="L400" s="1394"/>
      <c r="M400" s="1399"/>
    </row>
    <row r="401" ht="21.75" spans="3:13">
      <c r="C401" s="3"/>
      <c r="D401" s="116"/>
      <c r="E401" s="1369" t="s">
        <v>1628</v>
      </c>
      <c r="F401" s="383">
        <v>0.583333333333333</v>
      </c>
      <c r="G401" s="384"/>
      <c r="H401" s="385"/>
      <c r="I401" s="49"/>
      <c r="J401" s="50"/>
      <c r="K401" s="51"/>
      <c r="L401" s="1395">
        <v>0.8125</v>
      </c>
      <c r="M401" s="1400">
        <v>0.708333333333333</v>
      </c>
    </row>
    <row r="402" ht="21.75" spans="3:13">
      <c r="C402" s="3"/>
      <c r="D402" s="116"/>
      <c r="E402" s="1370" t="s">
        <v>1629</v>
      </c>
      <c r="F402" s="386" t="s">
        <v>8</v>
      </c>
      <c r="G402" s="386" t="s">
        <v>9</v>
      </c>
      <c r="H402" s="387" t="s">
        <v>10</v>
      </c>
      <c r="I402" s="49"/>
      <c r="J402" s="50"/>
      <c r="K402" s="51"/>
      <c r="L402" s="1394"/>
      <c r="M402" s="1399"/>
    </row>
    <row r="403" ht="21" spans="3:13">
      <c r="C403" s="3"/>
      <c r="D403" s="116"/>
      <c r="E403" s="1371">
        <v>45562</v>
      </c>
      <c r="F403" s="1411">
        <v>0.031</v>
      </c>
      <c r="G403" s="2134" t="s">
        <v>1828</v>
      </c>
      <c r="H403" s="1411">
        <v>0.031</v>
      </c>
      <c r="I403" s="49"/>
      <c r="J403" s="50"/>
      <c r="K403" s="51"/>
      <c r="L403" s="1394"/>
      <c r="M403" s="1399"/>
    </row>
    <row r="404" ht="21" spans="3:13">
      <c r="C404" s="3"/>
      <c r="D404" s="116"/>
      <c r="E404" s="1371">
        <v>45548</v>
      </c>
      <c r="F404" s="1411">
        <v>0.031</v>
      </c>
      <c r="G404" s="2134" t="s">
        <v>1829</v>
      </c>
      <c r="H404" s="1411">
        <v>0.03</v>
      </c>
      <c r="I404" s="49"/>
      <c r="J404" s="50"/>
      <c r="K404" s="51"/>
      <c r="L404" s="1394"/>
      <c r="M404" s="1399"/>
    </row>
    <row r="405" ht="21" spans="3:13">
      <c r="C405" s="3"/>
      <c r="D405" s="116"/>
      <c r="E405" s="1371">
        <v>45534</v>
      </c>
      <c r="F405" s="1411">
        <v>0.03</v>
      </c>
      <c r="G405" s="2134" t="s">
        <v>1829</v>
      </c>
      <c r="H405" s="1411">
        <v>0.03</v>
      </c>
      <c r="I405" s="49"/>
      <c r="J405" s="50"/>
      <c r="K405" s="51"/>
      <c r="L405" s="1396"/>
      <c r="M405" s="1399"/>
    </row>
    <row r="406" ht="21" spans="3:13">
      <c r="C406" s="3"/>
      <c r="D406" s="116"/>
      <c r="E406" s="1371">
        <v>45520</v>
      </c>
      <c r="F406" s="1411">
        <v>0.03</v>
      </c>
      <c r="G406" s="2134" t="s">
        <v>1827</v>
      </c>
      <c r="H406" s="1411">
        <v>0.03</v>
      </c>
      <c r="I406" s="49"/>
      <c r="J406" s="50"/>
      <c r="K406" s="51"/>
      <c r="L406" s="1394"/>
      <c r="M406" s="1399"/>
    </row>
    <row r="407" ht="21" spans="3:13">
      <c r="C407" s="3"/>
      <c r="D407" s="116"/>
      <c r="E407" s="1371">
        <v>45530</v>
      </c>
      <c r="F407" s="1411">
        <v>0.03</v>
      </c>
      <c r="G407" s="2134" t="s">
        <v>1827</v>
      </c>
      <c r="H407" s="1411">
        <v>0.03</v>
      </c>
      <c r="I407" s="49"/>
      <c r="J407" s="50"/>
      <c r="K407" s="51"/>
      <c r="L407" s="1394"/>
      <c r="M407" s="1399"/>
    </row>
    <row r="408" ht="21.75" spans="3:13">
      <c r="C408" s="3"/>
      <c r="D408" s="116"/>
      <c r="E408" s="1371">
        <v>45485</v>
      </c>
      <c r="F408" s="1411">
        <v>0.029</v>
      </c>
      <c r="G408" s="2134" t="s">
        <v>1829</v>
      </c>
      <c r="H408" s="1411">
        <v>0.03</v>
      </c>
      <c r="I408" s="54"/>
      <c r="J408" s="55"/>
      <c r="K408" s="56"/>
      <c r="L408" s="1397"/>
      <c r="M408" s="1401"/>
    </row>
    <row r="409" ht="52.75" spans="3:13">
      <c r="C409" s="3"/>
      <c r="D409" s="5" t="s">
        <v>0</v>
      </c>
      <c r="E409" s="1366" t="s">
        <v>7</v>
      </c>
      <c r="F409" s="292" t="s">
        <v>447</v>
      </c>
      <c r="G409" s="293"/>
      <c r="H409" s="294"/>
      <c r="I409" s="1390" t="s">
        <v>1622</v>
      </c>
      <c r="J409" s="1391"/>
      <c r="K409" s="1392"/>
      <c r="L409" s="1393" t="s">
        <v>1623</v>
      </c>
      <c r="M409" s="63" t="s">
        <v>1624</v>
      </c>
    </row>
    <row r="410" ht="21" spans="3:13">
      <c r="C410" s="3"/>
      <c r="D410" s="116"/>
      <c r="E410" s="1367" t="s">
        <v>1625</v>
      </c>
      <c r="F410" s="377"/>
      <c r="G410" s="378"/>
      <c r="H410" s="379"/>
      <c r="I410" s="2127" t="s">
        <v>448</v>
      </c>
      <c r="J410" s="50"/>
      <c r="K410" s="51"/>
      <c r="L410" s="1394"/>
      <c r="M410" s="1399"/>
    </row>
    <row r="411" ht="21" spans="3:13">
      <c r="C411" s="3"/>
      <c r="D411" s="116"/>
      <c r="E411" s="1368" t="s">
        <v>1626</v>
      </c>
      <c r="F411" s="419">
        <v>75</v>
      </c>
      <c r="G411" s="420"/>
      <c r="H411" s="421"/>
      <c r="I411" s="49"/>
      <c r="J411" s="50"/>
      <c r="K411" s="51"/>
      <c r="L411" s="1394"/>
      <c r="M411" s="1399"/>
    </row>
    <row r="412" ht="21.75" spans="3:13">
      <c r="C412" s="3"/>
      <c r="D412" s="116"/>
      <c r="E412" s="1368" t="s">
        <v>1627</v>
      </c>
      <c r="F412" s="419">
        <v>74.4</v>
      </c>
      <c r="G412" s="420"/>
      <c r="H412" s="421"/>
      <c r="I412" s="49"/>
      <c r="J412" s="50"/>
      <c r="K412" s="51"/>
      <c r="L412" s="1394"/>
      <c r="M412" s="1399"/>
    </row>
    <row r="413" ht="21.75" spans="3:13">
      <c r="C413" s="3"/>
      <c r="D413" s="116"/>
      <c r="E413" s="1369" t="s">
        <v>1628</v>
      </c>
      <c r="F413" s="383">
        <v>0.583333333333333</v>
      </c>
      <c r="G413" s="384"/>
      <c r="H413" s="385"/>
      <c r="I413" s="49"/>
      <c r="J413" s="50"/>
      <c r="K413" s="51"/>
      <c r="L413" s="1395">
        <v>0.8125</v>
      </c>
      <c r="M413" s="1400">
        <v>0.708333333333333</v>
      </c>
    </row>
    <row r="414" ht="21.75" spans="3:13">
      <c r="C414" s="3"/>
      <c r="D414" s="116"/>
      <c r="E414" s="1370" t="s">
        <v>1629</v>
      </c>
      <c r="F414" s="386" t="s">
        <v>8</v>
      </c>
      <c r="G414" s="386" t="s">
        <v>9</v>
      </c>
      <c r="H414" s="387" t="s">
        <v>10</v>
      </c>
      <c r="I414" s="49"/>
      <c r="J414" s="50"/>
      <c r="K414" s="51"/>
      <c r="L414" s="1394"/>
      <c r="M414" s="1399"/>
    </row>
    <row r="415" ht="21" spans="3:13">
      <c r="C415" s="3"/>
      <c r="D415" s="116"/>
      <c r="E415" s="1371">
        <v>45562</v>
      </c>
      <c r="F415" s="1372">
        <v>74.4</v>
      </c>
      <c r="G415" s="2128" t="s">
        <v>1830</v>
      </c>
      <c r="H415" s="1372">
        <v>73</v>
      </c>
      <c r="I415" s="49"/>
      <c r="J415" s="50"/>
      <c r="K415" s="51"/>
      <c r="L415" s="1394"/>
      <c r="M415" s="1399"/>
    </row>
    <row r="416" ht="21" spans="3:13">
      <c r="C416" s="3"/>
      <c r="D416" s="116"/>
      <c r="E416" s="1371">
        <v>45548</v>
      </c>
      <c r="F416" s="1372">
        <v>73</v>
      </c>
      <c r="G416" s="2128" t="s">
        <v>1831</v>
      </c>
      <c r="H416" s="1372">
        <v>72.1</v>
      </c>
      <c r="I416" s="49"/>
      <c r="J416" s="50"/>
      <c r="K416" s="51"/>
      <c r="L416" s="1394"/>
      <c r="M416" s="1399"/>
    </row>
    <row r="417" ht="21" spans="3:13">
      <c r="C417" s="3"/>
      <c r="D417" s="116"/>
      <c r="E417" s="1371">
        <v>45534</v>
      </c>
      <c r="F417" s="1372">
        <v>72.1</v>
      </c>
      <c r="G417" s="2128" t="s">
        <v>1832</v>
      </c>
      <c r="H417" s="1372">
        <v>68.8</v>
      </c>
      <c r="I417" s="49"/>
      <c r="J417" s="50"/>
      <c r="K417" s="51"/>
      <c r="L417" s="1396"/>
      <c r="M417" s="1399"/>
    </row>
    <row r="418" ht="21" spans="3:13">
      <c r="C418" s="3"/>
      <c r="D418" s="116"/>
      <c r="E418" s="1371">
        <v>45520</v>
      </c>
      <c r="F418" s="1372">
        <v>72.1</v>
      </c>
      <c r="G418" s="2128" t="s">
        <v>1833</v>
      </c>
      <c r="H418" s="1372">
        <v>68.8</v>
      </c>
      <c r="I418" s="49"/>
      <c r="J418" s="50"/>
      <c r="K418" s="51"/>
      <c r="L418" s="1394"/>
      <c r="M418" s="1399"/>
    </row>
    <row r="419" ht="21" spans="3:13">
      <c r="C419" s="3"/>
      <c r="D419" s="116"/>
      <c r="E419" s="1371">
        <v>45530</v>
      </c>
      <c r="F419" s="1372">
        <v>68.8</v>
      </c>
      <c r="G419" s="2128" t="s">
        <v>1834</v>
      </c>
      <c r="H419" s="1372">
        <v>69.6</v>
      </c>
      <c r="I419" s="49"/>
      <c r="J419" s="50"/>
      <c r="K419" s="51"/>
      <c r="L419" s="1394"/>
      <c r="M419" s="1399"/>
    </row>
    <row r="420" ht="21.75" spans="3:13">
      <c r="C420" s="3"/>
      <c r="D420" s="116"/>
      <c r="E420" s="1371">
        <v>45485</v>
      </c>
      <c r="F420" s="1372">
        <v>67.2</v>
      </c>
      <c r="G420" s="2128" t="s">
        <v>1835</v>
      </c>
      <c r="H420" s="1372">
        <v>69.6</v>
      </c>
      <c r="I420" s="54"/>
      <c r="J420" s="55"/>
      <c r="K420" s="56"/>
      <c r="L420" s="1397"/>
      <c r="M420" s="1401"/>
    </row>
    <row r="421" ht="26.75" spans="3:13">
      <c r="C421" s="3"/>
      <c r="D421" s="5"/>
      <c r="E421" s="1366"/>
      <c r="F421" s="292"/>
      <c r="G421" s="293"/>
      <c r="H421" s="294"/>
      <c r="I421" s="1390"/>
      <c r="J421" s="1391"/>
      <c r="K421" s="1392"/>
      <c r="L421" s="1393"/>
      <c r="M421" s="63"/>
    </row>
    <row r="422" ht="52.75" spans="1:13">
      <c r="A422" s="1412"/>
      <c r="B422" s="1412"/>
      <c r="C422" s="1413" t="s">
        <v>0</v>
      </c>
      <c r="D422" s="1413" t="s">
        <v>0</v>
      </c>
      <c r="E422" s="1417" t="s">
        <v>7</v>
      </c>
      <c r="F422" s="1418" t="s">
        <v>77</v>
      </c>
      <c r="G422" s="1419"/>
      <c r="H422" s="1420"/>
      <c r="I422" s="1438" t="s">
        <v>1622</v>
      </c>
      <c r="J422" s="1439"/>
      <c r="K422" s="1440"/>
      <c r="L422" s="1441" t="s">
        <v>1623</v>
      </c>
      <c r="M422" s="1452" t="s">
        <v>1624</v>
      </c>
    </row>
    <row r="423" ht="21" spans="1:13">
      <c r="A423" s="1412"/>
      <c r="B423" s="1412"/>
      <c r="C423" s="1414"/>
      <c r="D423" s="1414"/>
      <c r="E423" s="1421" t="s">
        <v>1625</v>
      </c>
      <c r="F423" s="1422"/>
      <c r="G423" s="1423"/>
      <c r="H423" s="1424"/>
      <c r="I423" s="2135" t="s">
        <v>478</v>
      </c>
      <c r="J423" s="1443"/>
      <c r="K423" s="1444"/>
      <c r="L423" s="1445"/>
      <c r="M423" s="1453"/>
    </row>
    <row r="424" ht="21" spans="1:13">
      <c r="A424" s="1412"/>
      <c r="B424" s="1412"/>
      <c r="C424" s="1414"/>
      <c r="D424" s="1414"/>
      <c r="E424" s="1425" t="s">
        <v>1626</v>
      </c>
      <c r="F424" s="1426">
        <v>0.0375</v>
      </c>
      <c r="G424" s="1427"/>
      <c r="H424" s="1428"/>
      <c r="I424" s="1442"/>
      <c r="J424" s="1443"/>
      <c r="K424" s="1444"/>
      <c r="L424" s="1445"/>
      <c r="M424" s="1453"/>
    </row>
    <row r="425" ht="21.75" spans="1:13">
      <c r="A425" s="1412"/>
      <c r="B425" s="1412"/>
      <c r="C425" s="1414"/>
      <c r="D425" s="1414"/>
      <c r="E425" s="1425" t="s">
        <v>1627</v>
      </c>
      <c r="F425" s="1426">
        <v>0.0425</v>
      </c>
      <c r="G425" s="1427"/>
      <c r="H425" s="1428"/>
      <c r="I425" s="1442"/>
      <c r="J425" s="1443"/>
      <c r="K425" s="1444"/>
      <c r="L425" s="1445"/>
      <c r="M425" s="1453"/>
    </row>
    <row r="426" ht="21.75" spans="1:13">
      <c r="A426" s="1412"/>
      <c r="B426" s="1412"/>
      <c r="C426" s="1414"/>
      <c r="D426" s="1414"/>
      <c r="E426" s="1429" t="s">
        <v>1628</v>
      </c>
      <c r="F426" s="1430">
        <v>0.572916666666667</v>
      </c>
      <c r="G426" s="1431"/>
      <c r="H426" s="1432"/>
      <c r="I426" s="1442"/>
      <c r="J426" s="1443"/>
      <c r="K426" s="1444"/>
      <c r="L426" s="1446">
        <v>0.802083333333333</v>
      </c>
      <c r="M426" s="1454">
        <v>0.697916666666667</v>
      </c>
    </row>
    <row r="427" ht="21.75" spans="1:13">
      <c r="A427" s="1412"/>
      <c r="B427" s="1412"/>
      <c r="C427" s="1414"/>
      <c r="D427" s="1414"/>
      <c r="E427" s="1433" t="s">
        <v>1629</v>
      </c>
      <c r="F427" s="1434" t="s">
        <v>8</v>
      </c>
      <c r="G427" s="1434" t="s">
        <v>9</v>
      </c>
      <c r="H427" s="1435" t="s">
        <v>10</v>
      </c>
      <c r="I427" s="1442"/>
      <c r="J427" s="1443"/>
      <c r="K427" s="1444"/>
      <c r="L427" s="1445"/>
      <c r="M427" s="1453"/>
    </row>
    <row r="428" ht="21" spans="1:13">
      <c r="A428" s="1412"/>
      <c r="B428" s="1412"/>
      <c r="C428" s="1414"/>
      <c r="D428" s="1414"/>
      <c r="E428" s="1436" t="s">
        <v>1719</v>
      </c>
      <c r="F428" s="1437">
        <v>0.0425</v>
      </c>
      <c r="G428" s="2136" t="s">
        <v>1836</v>
      </c>
      <c r="H428" s="1437">
        <v>0.045</v>
      </c>
      <c r="I428" s="1442"/>
      <c r="J428" s="1443"/>
      <c r="K428" s="1444"/>
      <c r="L428" s="1445"/>
      <c r="M428" s="1453"/>
    </row>
    <row r="429" ht="21" spans="1:13">
      <c r="A429" s="1412"/>
      <c r="B429" s="1412"/>
      <c r="C429" s="1414"/>
      <c r="D429" s="1414"/>
      <c r="E429" s="1436" t="s">
        <v>1837</v>
      </c>
      <c r="F429" s="1437">
        <v>0.045</v>
      </c>
      <c r="G429" s="2136" t="s">
        <v>1838</v>
      </c>
      <c r="H429" s="1437">
        <v>0.0475</v>
      </c>
      <c r="I429" s="1442"/>
      <c r="J429" s="1443"/>
      <c r="K429" s="1444"/>
      <c r="L429" s="1445"/>
      <c r="M429" s="1453"/>
    </row>
    <row r="430" ht="21" spans="1:13">
      <c r="A430" s="1412"/>
      <c r="B430" s="1412"/>
      <c r="C430" s="1414"/>
      <c r="D430" s="1414"/>
      <c r="E430" s="1436" t="s">
        <v>1744</v>
      </c>
      <c r="F430" s="1437">
        <v>0.0475</v>
      </c>
      <c r="G430" s="2136" t="s">
        <v>1839</v>
      </c>
      <c r="H430" s="1437">
        <v>0.05</v>
      </c>
      <c r="I430" s="1442"/>
      <c r="J430" s="1443"/>
      <c r="K430" s="1444"/>
      <c r="L430" s="1447"/>
      <c r="M430" s="1453"/>
    </row>
    <row r="431" ht="21" spans="1:13">
      <c r="A431" s="1412"/>
      <c r="B431" s="1412"/>
      <c r="C431" s="1414"/>
      <c r="D431" s="1414"/>
      <c r="E431" s="1436" t="s">
        <v>1840</v>
      </c>
      <c r="F431" s="1437">
        <v>0.05</v>
      </c>
      <c r="G431" s="2136" t="s">
        <v>1841</v>
      </c>
      <c r="H431" s="1437">
        <v>0.05</v>
      </c>
      <c r="I431" s="1442"/>
      <c r="J431" s="1443"/>
      <c r="K431" s="1444"/>
      <c r="L431" s="1445"/>
      <c r="M431" s="1453"/>
    </row>
    <row r="432" ht="21" spans="1:13">
      <c r="A432" s="1412"/>
      <c r="B432" s="1412"/>
      <c r="C432" s="1414"/>
      <c r="D432" s="1414"/>
      <c r="E432" s="1436" t="s">
        <v>1842</v>
      </c>
      <c r="F432" s="1437">
        <v>0.05</v>
      </c>
      <c r="G432" s="2136" t="s">
        <v>1841</v>
      </c>
      <c r="H432" s="1437">
        <v>0.05</v>
      </c>
      <c r="I432" s="1442"/>
      <c r="J432" s="1443"/>
      <c r="K432" s="1444"/>
      <c r="L432" s="1445"/>
      <c r="M432" s="1453"/>
    </row>
    <row r="433" ht="21.75" spans="1:13">
      <c r="A433" s="1412"/>
      <c r="B433" s="1412"/>
      <c r="C433" s="1414"/>
      <c r="D433" s="1414"/>
      <c r="E433" s="1436" t="s">
        <v>1843</v>
      </c>
      <c r="F433" s="1437">
        <v>0.05</v>
      </c>
      <c r="G433" s="2136" t="s">
        <v>1841</v>
      </c>
      <c r="H433" s="1437">
        <v>0.05</v>
      </c>
      <c r="I433" s="1448"/>
      <c r="J433" s="1449"/>
      <c r="K433" s="1450"/>
      <c r="L433" s="1451"/>
      <c r="M433" s="1455"/>
    </row>
    <row r="434" ht="52.75" spans="1:13">
      <c r="A434" s="1412"/>
      <c r="B434" s="1412"/>
      <c r="C434" s="1414"/>
      <c r="D434" s="1414"/>
      <c r="E434" s="1417" t="s">
        <v>7</v>
      </c>
      <c r="F434" s="1418" t="s">
        <v>479</v>
      </c>
      <c r="G434" s="1419"/>
      <c r="H434" s="1420"/>
      <c r="I434" s="1438" t="s">
        <v>1622</v>
      </c>
      <c r="J434" s="1439"/>
      <c r="K434" s="1440"/>
      <c r="L434" s="1441" t="s">
        <v>1623</v>
      </c>
      <c r="M434" s="1452" t="s">
        <v>1624</v>
      </c>
    </row>
    <row r="435" ht="21" spans="1:13">
      <c r="A435" s="1412"/>
      <c r="B435" s="1412"/>
      <c r="C435" s="1414"/>
      <c r="D435" s="1414"/>
      <c r="E435" s="1421" t="s">
        <v>1625</v>
      </c>
      <c r="F435" s="1422"/>
      <c r="G435" s="1423"/>
      <c r="H435" s="1424"/>
      <c r="I435" s="2135" t="s">
        <v>481</v>
      </c>
      <c r="J435" s="1443"/>
      <c r="K435" s="1444"/>
      <c r="L435" s="1445"/>
      <c r="M435" s="1453"/>
    </row>
    <row r="436" ht="21" spans="1:13">
      <c r="A436" s="1412"/>
      <c r="B436" s="1412"/>
      <c r="C436" s="1414"/>
      <c r="D436" s="1414"/>
      <c r="E436" s="1425" t="s">
        <v>1626</v>
      </c>
      <c r="F436" s="1426" t="s">
        <v>480</v>
      </c>
      <c r="G436" s="1427"/>
      <c r="H436" s="1428"/>
      <c r="I436" s="1442"/>
      <c r="J436" s="1443"/>
      <c r="K436" s="1444"/>
      <c r="L436" s="1445"/>
      <c r="M436" s="1453"/>
    </row>
    <row r="437" ht="21.75" spans="1:13">
      <c r="A437" s="1412"/>
      <c r="B437" s="1412"/>
      <c r="C437" s="1414"/>
      <c r="D437" s="1414"/>
      <c r="E437" s="1425" t="s">
        <v>1627</v>
      </c>
      <c r="F437" s="1426" t="s">
        <v>336</v>
      </c>
      <c r="G437" s="1427"/>
      <c r="H437" s="1428"/>
      <c r="I437" s="1442"/>
      <c r="J437" s="1443"/>
      <c r="K437" s="1444"/>
      <c r="L437" s="1445"/>
      <c r="M437" s="1453"/>
    </row>
    <row r="438" ht="21.75" spans="1:13">
      <c r="A438" s="1412"/>
      <c r="B438" s="1412"/>
      <c r="C438" s="1414"/>
      <c r="D438" s="1414"/>
      <c r="E438" s="1429" t="s">
        <v>1628</v>
      </c>
      <c r="F438" s="1430">
        <v>0.583333333333333</v>
      </c>
      <c r="G438" s="1431"/>
      <c r="H438" s="1432"/>
      <c r="I438" s="1442"/>
      <c r="J438" s="1443"/>
      <c r="K438" s="1444"/>
      <c r="L438" s="1446">
        <v>0.8125</v>
      </c>
      <c r="M438" s="1454">
        <v>0.708333333333333</v>
      </c>
    </row>
    <row r="439" ht="21.75" spans="1:13">
      <c r="A439" s="1412"/>
      <c r="B439" s="1412"/>
      <c r="C439" s="1414"/>
      <c r="D439" s="1414"/>
      <c r="E439" s="1433" t="s">
        <v>1629</v>
      </c>
      <c r="F439" s="1434" t="s">
        <v>8</v>
      </c>
      <c r="G439" s="1434" t="s">
        <v>9</v>
      </c>
      <c r="H439" s="1435" t="s">
        <v>10</v>
      </c>
      <c r="I439" s="1442"/>
      <c r="J439" s="1443"/>
      <c r="K439" s="1444"/>
      <c r="L439" s="1445"/>
      <c r="M439" s="1453"/>
    </row>
    <row r="440" ht="21" spans="1:13">
      <c r="A440" s="1412"/>
      <c r="B440" s="1412"/>
      <c r="C440" s="1414"/>
      <c r="D440" s="1414"/>
      <c r="E440" s="1436" t="s">
        <v>1766</v>
      </c>
      <c r="F440" s="2136" t="s">
        <v>336</v>
      </c>
      <c r="G440" s="2136" t="s">
        <v>1844</v>
      </c>
      <c r="H440" s="2136" t="s">
        <v>338</v>
      </c>
      <c r="I440" s="1442"/>
      <c r="J440" s="1443"/>
      <c r="K440" s="1444"/>
      <c r="L440" s="1445"/>
      <c r="M440" s="1453"/>
    </row>
    <row r="441" ht="21" spans="1:13">
      <c r="A441" s="1412"/>
      <c r="B441" s="1412"/>
      <c r="C441" s="1414"/>
      <c r="D441" s="1414"/>
      <c r="E441" s="1436" t="s">
        <v>1773</v>
      </c>
      <c r="F441" s="2136" t="s">
        <v>1845</v>
      </c>
      <c r="G441" s="2136" t="s">
        <v>1846</v>
      </c>
      <c r="H441" s="2136" t="s">
        <v>1847</v>
      </c>
      <c r="I441" s="1442"/>
      <c r="J441" s="1443"/>
      <c r="K441" s="1444"/>
      <c r="L441" s="1445"/>
      <c r="M441" s="1453"/>
    </row>
    <row r="442" ht="21" spans="1:13">
      <c r="A442" s="1412"/>
      <c r="B442" s="1412"/>
      <c r="C442" s="1414"/>
      <c r="D442" s="1414"/>
      <c r="E442" s="1436" t="s">
        <v>1848</v>
      </c>
      <c r="F442" s="2136" t="s">
        <v>1849</v>
      </c>
      <c r="G442" s="2136" t="s">
        <v>1850</v>
      </c>
      <c r="H442" s="2136" t="s">
        <v>65</v>
      </c>
      <c r="I442" s="1442"/>
      <c r="J442" s="1443"/>
      <c r="K442" s="1444"/>
      <c r="L442" s="1447"/>
      <c r="M442" s="1453"/>
    </row>
    <row r="443" ht="21" spans="1:13">
      <c r="A443" s="1412"/>
      <c r="B443" s="1412"/>
      <c r="C443" s="1414"/>
      <c r="D443" s="1414"/>
      <c r="E443" s="1436" t="s">
        <v>1851</v>
      </c>
      <c r="F443" s="2136" t="s">
        <v>65</v>
      </c>
      <c r="G443" s="2136" t="s">
        <v>1852</v>
      </c>
      <c r="H443" s="2136" t="s">
        <v>1853</v>
      </c>
      <c r="I443" s="1442"/>
      <c r="J443" s="1443"/>
      <c r="K443" s="1444"/>
      <c r="L443" s="1445"/>
      <c r="M443" s="1453"/>
    </row>
    <row r="444" ht="21" spans="1:13">
      <c r="A444" s="1412"/>
      <c r="B444" s="1412"/>
      <c r="C444" s="1414"/>
      <c r="D444" s="1414"/>
      <c r="E444" s="1436" t="s">
        <v>1854</v>
      </c>
      <c r="F444" s="2136" t="s">
        <v>1853</v>
      </c>
      <c r="G444" s="2136" t="s">
        <v>1855</v>
      </c>
      <c r="H444" s="2136" t="s">
        <v>1856</v>
      </c>
      <c r="I444" s="1442"/>
      <c r="J444" s="1443"/>
      <c r="K444" s="1444"/>
      <c r="L444" s="1445"/>
      <c r="M444" s="1453"/>
    </row>
    <row r="445" ht="21.75" spans="1:13">
      <c r="A445" s="1412"/>
      <c r="B445" s="1412"/>
      <c r="C445" s="1414"/>
      <c r="D445" s="1414"/>
      <c r="E445" s="1436" t="s">
        <v>1857</v>
      </c>
      <c r="F445" s="2136" t="s">
        <v>1858</v>
      </c>
      <c r="G445" s="2136" t="s">
        <v>1859</v>
      </c>
      <c r="H445" s="2136" t="s">
        <v>1860</v>
      </c>
      <c r="I445" s="1448"/>
      <c r="J445" s="1449"/>
      <c r="K445" s="1450"/>
      <c r="L445" s="1451"/>
      <c r="M445" s="1455"/>
    </row>
    <row r="446" ht="52.75" spans="1:13">
      <c r="A446" s="1412"/>
      <c r="B446" s="1412"/>
      <c r="C446" s="1414"/>
      <c r="D446" s="1415" t="s">
        <v>0</v>
      </c>
      <c r="E446" s="1417" t="s">
        <v>7</v>
      </c>
      <c r="F446" s="1418" t="s">
        <v>30</v>
      </c>
      <c r="G446" s="1419"/>
      <c r="H446" s="1420"/>
      <c r="I446" s="1438" t="s">
        <v>1622</v>
      </c>
      <c r="J446" s="1439"/>
      <c r="K446" s="1440"/>
      <c r="L446" s="1441" t="s">
        <v>1623</v>
      </c>
      <c r="M446" s="1452" t="s">
        <v>1624</v>
      </c>
    </row>
    <row r="447" ht="21" spans="1:13">
      <c r="A447" s="1412"/>
      <c r="B447" s="1412"/>
      <c r="C447" s="1414"/>
      <c r="D447" s="1416"/>
      <c r="E447" s="1421" t="s">
        <v>1625</v>
      </c>
      <c r="F447" s="1422"/>
      <c r="G447" s="1423"/>
      <c r="H447" s="1424"/>
      <c r="I447" s="2135" t="s">
        <v>474</v>
      </c>
      <c r="J447" s="1443"/>
      <c r="K447" s="1444"/>
      <c r="L447" s="1445"/>
      <c r="M447" s="1453"/>
    </row>
    <row r="448" ht="21" spans="1:13">
      <c r="A448" s="1412"/>
      <c r="B448" s="1412"/>
      <c r="C448" s="1414"/>
      <c r="D448" s="1416"/>
      <c r="E448" s="1425" t="s">
        <v>1626</v>
      </c>
      <c r="F448" s="1426"/>
      <c r="G448" s="1427"/>
      <c r="H448" s="1428"/>
      <c r="I448" s="1442"/>
      <c r="J448" s="1443"/>
      <c r="K448" s="1444"/>
      <c r="L448" s="1445"/>
      <c r="M448" s="1453"/>
    </row>
    <row r="449" ht="21.75" spans="1:13">
      <c r="A449" s="1412"/>
      <c r="B449" s="1412"/>
      <c r="C449" s="1414"/>
      <c r="D449" s="1416"/>
      <c r="E449" s="1425" t="s">
        <v>1627</v>
      </c>
      <c r="F449" s="1426" t="s">
        <v>472</v>
      </c>
      <c r="G449" s="1427"/>
      <c r="H449" s="1428"/>
      <c r="I449" s="1442"/>
      <c r="J449" s="1443"/>
      <c r="K449" s="1444"/>
      <c r="L449" s="1445"/>
      <c r="M449" s="1453"/>
    </row>
    <row r="450" ht="21.75" spans="1:13">
      <c r="A450" s="1412"/>
      <c r="B450" s="1412"/>
      <c r="C450" s="1414"/>
      <c r="D450" s="1416"/>
      <c r="E450" s="1429" t="s">
        <v>1628</v>
      </c>
      <c r="F450" s="1430">
        <v>0.604166666666667</v>
      </c>
      <c r="G450" s="1431"/>
      <c r="H450" s="1432"/>
      <c r="I450" s="1442"/>
      <c r="J450" s="1443"/>
      <c r="K450" s="1444"/>
      <c r="L450" s="1446">
        <v>0.833333333333333</v>
      </c>
      <c r="M450" s="1454">
        <v>0.729166666666667</v>
      </c>
    </row>
    <row r="451" ht="21.75" spans="1:13">
      <c r="A451" s="1412"/>
      <c r="B451" s="1412"/>
      <c r="C451" s="1414"/>
      <c r="D451" s="1416"/>
      <c r="E451" s="1433" t="s">
        <v>1629</v>
      </c>
      <c r="F451" s="1434" t="s">
        <v>8</v>
      </c>
      <c r="G451" s="1434" t="s">
        <v>9</v>
      </c>
      <c r="H451" s="1435" t="s">
        <v>10</v>
      </c>
      <c r="I451" s="1442"/>
      <c r="J451" s="1443"/>
      <c r="K451" s="1444"/>
      <c r="L451" s="1445"/>
      <c r="M451" s="1453"/>
    </row>
    <row r="452" ht="21" spans="1:13">
      <c r="A452" s="1412"/>
      <c r="B452" s="1412"/>
      <c r="C452" s="1414"/>
      <c r="D452" s="1416"/>
      <c r="E452" s="1436">
        <v>45582</v>
      </c>
      <c r="F452" s="2137" t="s">
        <v>472</v>
      </c>
      <c r="G452" s="2137" t="s">
        <v>1861</v>
      </c>
      <c r="H452" s="2137" t="s">
        <v>426</v>
      </c>
      <c r="I452" s="1442"/>
      <c r="J452" s="1443"/>
      <c r="K452" s="1444"/>
      <c r="L452" s="1445"/>
      <c r="M452" s="1453"/>
    </row>
    <row r="453" ht="21" spans="1:13">
      <c r="A453" s="1412"/>
      <c r="B453" s="1412"/>
      <c r="C453" s="1414"/>
      <c r="D453" s="1416"/>
      <c r="E453" s="1436">
        <v>45574</v>
      </c>
      <c r="F453" s="2137" t="s">
        <v>426</v>
      </c>
      <c r="G453" s="2137" t="s">
        <v>1862</v>
      </c>
      <c r="H453" s="2137" t="s">
        <v>401</v>
      </c>
      <c r="I453" s="1442"/>
      <c r="J453" s="1443"/>
      <c r="K453" s="1444"/>
      <c r="L453" s="1445"/>
      <c r="M453" s="1453"/>
    </row>
    <row r="454" ht="21" spans="1:13">
      <c r="A454" s="1412"/>
      <c r="B454" s="1412"/>
      <c r="C454" s="1414"/>
      <c r="D454" s="1416"/>
      <c r="E454" s="1436">
        <v>45567</v>
      </c>
      <c r="F454" s="2137" t="s">
        <v>401</v>
      </c>
      <c r="G454" s="2137" t="s">
        <v>1863</v>
      </c>
      <c r="H454" s="2137" t="s">
        <v>355</v>
      </c>
      <c r="I454" s="1442"/>
      <c r="J454" s="1443"/>
      <c r="K454" s="1444"/>
      <c r="L454" s="1447"/>
      <c r="M454" s="1453"/>
    </row>
    <row r="455" ht="21" spans="1:13">
      <c r="A455" s="1412"/>
      <c r="B455" s="1412"/>
      <c r="C455" s="1414"/>
      <c r="D455" s="1416"/>
      <c r="E455" s="1436">
        <v>45560</v>
      </c>
      <c r="F455" s="2137" t="s">
        <v>355</v>
      </c>
      <c r="G455" s="2137" t="s">
        <v>1755</v>
      </c>
      <c r="H455" s="2137" t="s">
        <v>323</v>
      </c>
      <c r="I455" s="1442"/>
      <c r="J455" s="1443"/>
      <c r="K455" s="1444"/>
      <c r="L455" s="1445"/>
      <c r="M455" s="1453"/>
    </row>
    <row r="456" ht="21" spans="1:13">
      <c r="A456" s="1412"/>
      <c r="B456" s="1412"/>
      <c r="C456" s="1414"/>
      <c r="D456" s="1416"/>
      <c r="E456" s="1436">
        <v>45553</v>
      </c>
      <c r="F456" s="2137" t="s">
        <v>323</v>
      </c>
      <c r="G456" s="2137" t="s">
        <v>1756</v>
      </c>
      <c r="H456" s="2137" t="s">
        <v>325</v>
      </c>
      <c r="I456" s="1442"/>
      <c r="J456" s="1443"/>
      <c r="K456" s="1444"/>
      <c r="L456" s="1445"/>
      <c r="M456" s="1453"/>
    </row>
    <row r="457" ht="21.75" spans="1:13">
      <c r="A457" s="1412"/>
      <c r="B457" s="1412"/>
      <c r="C457" s="1414"/>
      <c r="D457" s="1416"/>
      <c r="E457" s="1436">
        <v>45546</v>
      </c>
      <c r="F457" s="2137" t="s">
        <v>325</v>
      </c>
      <c r="G457" s="2137" t="s">
        <v>1758</v>
      </c>
      <c r="H457" s="2137" t="s">
        <v>298</v>
      </c>
      <c r="I457" s="1448"/>
      <c r="J457" s="1449"/>
      <c r="K457" s="1450"/>
      <c r="L457" s="1451"/>
      <c r="M457" s="1455"/>
    </row>
    <row r="458" ht="52.75" spans="1:13">
      <c r="A458" s="1412"/>
      <c r="B458" s="1412"/>
      <c r="C458" s="1414"/>
      <c r="D458" s="1415" t="s">
        <v>0</v>
      </c>
      <c r="E458" s="1417" t="s">
        <v>7</v>
      </c>
      <c r="F458" s="1418" t="s">
        <v>482</v>
      </c>
      <c r="G458" s="1419"/>
      <c r="H458" s="1420"/>
      <c r="I458" s="1438" t="s">
        <v>1622</v>
      </c>
      <c r="J458" s="1439"/>
      <c r="K458" s="1440"/>
      <c r="L458" s="1441" t="s">
        <v>1623</v>
      </c>
      <c r="M458" s="1452" t="s">
        <v>1624</v>
      </c>
    </row>
    <row r="459" ht="21" spans="1:13">
      <c r="A459" s="1412"/>
      <c r="B459" s="1412"/>
      <c r="C459" s="1414"/>
      <c r="D459" s="1416"/>
      <c r="E459" s="1421" t="s">
        <v>1625</v>
      </c>
      <c r="F459" s="1422"/>
      <c r="G459" s="1423"/>
      <c r="H459" s="1424"/>
      <c r="I459" s="1442">
        <v>0</v>
      </c>
      <c r="J459" s="1443"/>
      <c r="K459" s="1444"/>
      <c r="L459" s="1445"/>
      <c r="M459" s="1453"/>
    </row>
    <row r="460" ht="21" spans="1:13">
      <c r="A460" s="1412"/>
      <c r="B460" s="1412"/>
      <c r="C460" s="1414"/>
      <c r="D460" s="1416"/>
      <c r="E460" s="1425" t="s">
        <v>1626</v>
      </c>
      <c r="F460" s="1457">
        <v>0.6</v>
      </c>
      <c r="G460" s="1458"/>
      <c r="H460" s="1459"/>
      <c r="I460" s="1442"/>
      <c r="J460" s="1443"/>
      <c r="K460" s="1444"/>
      <c r="L460" s="1445"/>
      <c r="M460" s="1453"/>
    </row>
    <row r="461" ht="21.75" spans="1:13">
      <c r="A461" s="1412"/>
      <c r="B461" s="1412"/>
      <c r="C461" s="1414"/>
      <c r="D461" s="1416"/>
      <c r="E461" s="1425" t="s">
        <v>1627</v>
      </c>
      <c r="F461" s="1457">
        <v>0.66</v>
      </c>
      <c r="G461" s="1458"/>
      <c r="H461" s="1459"/>
      <c r="I461" s="1442"/>
      <c r="J461" s="1443"/>
      <c r="K461" s="1444"/>
      <c r="L461" s="1445"/>
      <c r="M461" s="1453"/>
    </row>
    <row r="462" ht="21.75" spans="1:13">
      <c r="A462" s="1412"/>
      <c r="B462" s="1412"/>
      <c r="C462" s="1414"/>
      <c r="D462" s="1416"/>
      <c r="E462" s="1429" t="s">
        <v>1628</v>
      </c>
      <c r="F462" s="1430">
        <v>0.875</v>
      </c>
      <c r="G462" s="1431"/>
      <c r="H462" s="1432"/>
      <c r="I462" s="1442"/>
      <c r="J462" s="1443"/>
      <c r="K462" s="1444"/>
      <c r="L462" s="1446">
        <v>1.10416666666667</v>
      </c>
      <c r="M462" s="1454">
        <v>1</v>
      </c>
    </row>
    <row r="463" ht="21.75" spans="1:13">
      <c r="A463" s="1412"/>
      <c r="B463" s="1412"/>
      <c r="C463" s="1414"/>
      <c r="D463" s="1416"/>
      <c r="E463" s="1433" t="s">
        <v>1629</v>
      </c>
      <c r="F463" s="1434" t="s">
        <v>8</v>
      </c>
      <c r="G463" s="1434" t="s">
        <v>9</v>
      </c>
      <c r="H463" s="1435" t="s">
        <v>10</v>
      </c>
      <c r="I463" s="1442"/>
      <c r="J463" s="1443"/>
      <c r="K463" s="1444"/>
      <c r="L463" s="1445"/>
      <c r="M463" s="1453"/>
    </row>
    <row r="464" spans="1:13">
      <c r="A464" s="1412"/>
      <c r="B464" s="1412"/>
      <c r="C464" s="1414"/>
      <c r="D464" s="1416"/>
      <c r="E464" s="1436">
        <v>45496</v>
      </c>
      <c r="F464" s="1460">
        <v>0.52</v>
      </c>
      <c r="G464" s="1460">
        <v>0.61</v>
      </c>
      <c r="H464" s="1460">
        <v>0.91</v>
      </c>
      <c r="I464" s="1442"/>
      <c r="J464" s="1443"/>
      <c r="K464" s="1444"/>
      <c r="L464" s="1445"/>
      <c r="M464" s="1453"/>
    </row>
    <row r="465" spans="1:13">
      <c r="A465" s="1412"/>
      <c r="B465" s="1412"/>
      <c r="C465" s="1414"/>
      <c r="D465" s="1416"/>
      <c r="E465" s="1436">
        <v>45405</v>
      </c>
      <c r="F465" s="1460">
        <v>0.45</v>
      </c>
      <c r="G465" s="1460">
        <v>0.49</v>
      </c>
      <c r="H465" s="1460">
        <v>0.85</v>
      </c>
      <c r="I465" s="1442"/>
      <c r="J465" s="1443"/>
      <c r="K465" s="1444"/>
      <c r="L465" s="1445"/>
      <c r="M465" s="1453"/>
    </row>
    <row r="466" spans="1:13">
      <c r="A466" s="1412"/>
      <c r="B466" s="1412"/>
      <c r="C466" s="1414"/>
      <c r="D466" s="1416"/>
      <c r="E466" s="1436">
        <v>45315</v>
      </c>
      <c r="F466" s="1460">
        <v>0.71</v>
      </c>
      <c r="G466" s="1460">
        <v>0.73</v>
      </c>
      <c r="H466" s="1460">
        <v>1.19</v>
      </c>
      <c r="I466" s="1442"/>
      <c r="J466" s="1443"/>
      <c r="K466" s="1444"/>
      <c r="L466" s="1447"/>
      <c r="M466" s="1453"/>
    </row>
    <row r="467" spans="1:13">
      <c r="A467" s="1412"/>
      <c r="B467" s="1412"/>
      <c r="C467" s="1414"/>
      <c r="D467" s="1416"/>
      <c r="E467" s="1436">
        <v>45217</v>
      </c>
      <c r="F467" s="1460">
        <v>0.66</v>
      </c>
      <c r="G467" s="1460">
        <v>0.73</v>
      </c>
      <c r="H467" s="1460">
        <v>1.05</v>
      </c>
      <c r="I467" s="1442"/>
      <c r="J467" s="1443"/>
      <c r="K467" s="1444"/>
      <c r="L467" s="1445"/>
      <c r="M467" s="1453"/>
    </row>
    <row r="468" spans="1:13">
      <c r="A468" s="1412"/>
      <c r="B468" s="1412"/>
      <c r="C468" s="1414"/>
      <c r="D468" s="1416"/>
      <c r="E468" s="1436">
        <v>45126</v>
      </c>
      <c r="F468" s="1460">
        <v>0.91</v>
      </c>
      <c r="G468" s="1460">
        <v>0.79</v>
      </c>
      <c r="H468" s="1460">
        <v>0.757</v>
      </c>
      <c r="I468" s="1442"/>
      <c r="J468" s="1443"/>
      <c r="K468" s="1444"/>
      <c r="L468" s="1445"/>
      <c r="M468" s="1453"/>
    </row>
    <row r="469" ht="21.15" spans="1:13">
      <c r="A469" s="1412"/>
      <c r="B469" s="1412"/>
      <c r="C469" s="1414"/>
      <c r="D469" s="1416"/>
      <c r="E469" s="1436">
        <v>45035</v>
      </c>
      <c r="F469" s="1460">
        <v>0.85</v>
      </c>
      <c r="G469" s="1460">
        <v>0.85</v>
      </c>
      <c r="H469" s="1460">
        <v>1.073</v>
      </c>
      <c r="I469" s="1448"/>
      <c r="J469" s="1449"/>
      <c r="K469" s="1450"/>
      <c r="L469" s="1451"/>
      <c r="M469" s="1455"/>
    </row>
    <row r="470" ht="52.75" spans="1:13">
      <c r="A470" s="1412"/>
      <c r="B470" s="1412"/>
      <c r="C470" s="1414"/>
      <c r="D470" s="1415" t="s">
        <v>0</v>
      </c>
      <c r="E470" s="1417" t="s">
        <v>7</v>
      </c>
      <c r="F470" s="1418" t="s">
        <v>484</v>
      </c>
      <c r="G470" s="1419"/>
      <c r="H470" s="1420"/>
      <c r="I470" s="1468" t="s">
        <v>1622</v>
      </c>
      <c r="J470" s="1439"/>
      <c r="K470" s="1440"/>
      <c r="L470" s="1441" t="s">
        <v>1623</v>
      </c>
      <c r="M470" s="1452" t="s">
        <v>1624</v>
      </c>
    </row>
    <row r="471" ht="21" spans="1:13">
      <c r="A471" s="1412"/>
      <c r="B471" s="1412"/>
      <c r="C471" s="1414"/>
      <c r="D471" s="1416"/>
      <c r="E471" s="1421" t="s">
        <v>1625</v>
      </c>
      <c r="F471" s="1422"/>
      <c r="G471" s="1423"/>
      <c r="H471" s="1424"/>
      <c r="I471" s="2135" t="s">
        <v>485</v>
      </c>
      <c r="J471" s="1443"/>
      <c r="K471" s="1444"/>
      <c r="L471" s="1445"/>
      <c r="M471" s="1453"/>
    </row>
    <row r="472" ht="21" spans="1:13">
      <c r="A472" s="1412"/>
      <c r="B472" s="1412"/>
      <c r="C472" s="1414"/>
      <c r="D472" s="1416"/>
      <c r="E472" s="1425" t="s">
        <v>1626</v>
      </c>
      <c r="F472" s="1461">
        <v>0</v>
      </c>
      <c r="G472" s="1462"/>
      <c r="H472" s="1463"/>
      <c r="I472" s="1442"/>
      <c r="J472" s="1443"/>
      <c r="K472" s="1444"/>
      <c r="L472" s="1445"/>
      <c r="M472" s="1453"/>
    </row>
    <row r="473" ht="21.75" spans="1:13">
      <c r="A473" s="1412"/>
      <c r="B473" s="1412"/>
      <c r="C473" s="1414"/>
      <c r="D473" s="1416"/>
      <c r="E473" s="1425" t="s">
        <v>1627</v>
      </c>
      <c r="F473" s="1461">
        <v>52.6</v>
      </c>
      <c r="G473" s="1462"/>
      <c r="H473" s="1463"/>
      <c r="I473" s="1442"/>
      <c r="J473" s="1443"/>
      <c r="K473" s="1444"/>
      <c r="L473" s="1445"/>
      <c r="M473" s="1453"/>
    </row>
    <row r="474" ht="21.75" spans="1:13">
      <c r="A474" s="1412"/>
      <c r="B474" s="1412"/>
      <c r="C474" s="1414"/>
      <c r="D474" s="1416"/>
      <c r="E474" s="1429" t="s">
        <v>1628</v>
      </c>
      <c r="F474" s="1430">
        <v>0.354166666666667</v>
      </c>
      <c r="G474" s="1431"/>
      <c r="H474" s="1432"/>
      <c r="I474" s="1442"/>
      <c r="J474" s="1443"/>
      <c r="K474" s="1444"/>
      <c r="L474" s="1446">
        <v>0.583333333333333</v>
      </c>
      <c r="M474" s="1454">
        <v>0.479166666666667</v>
      </c>
    </row>
    <row r="475" ht="21.75" spans="1:13">
      <c r="A475" s="1412"/>
      <c r="B475" s="1412"/>
      <c r="C475" s="1414"/>
      <c r="D475" s="1416"/>
      <c r="E475" s="1433" t="s">
        <v>1629</v>
      </c>
      <c r="F475" s="1434" t="s">
        <v>8</v>
      </c>
      <c r="G475" s="1434" t="s">
        <v>9</v>
      </c>
      <c r="H475" s="1435" t="s">
        <v>10</v>
      </c>
      <c r="I475" s="1442"/>
      <c r="J475" s="1443"/>
      <c r="K475" s="1444"/>
      <c r="L475" s="1445"/>
      <c r="M475" s="1453"/>
    </row>
    <row r="476" ht="21" spans="1:13">
      <c r="A476" s="1412"/>
      <c r="B476" s="1412"/>
      <c r="C476" s="1414"/>
      <c r="D476" s="1416"/>
      <c r="E476" s="1436" t="s">
        <v>1864</v>
      </c>
      <c r="F476" s="1464">
        <v>52.6</v>
      </c>
      <c r="G476" s="2138" t="s">
        <v>1865</v>
      </c>
      <c r="H476" s="1464">
        <v>53.8</v>
      </c>
      <c r="I476" s="1442"/>
      <c r="J476" s="1443"/>
      <c r="K476" s="1444"/>
      <c r="L476" s="1445"/>
      <c r="M476" s="1453"/>
    </row>
    <row r="477" ht="21" spans="1:13">
      <c r="A477" s="1412"/>
      <c r="B477" s="1412"/>
      <c r="C477" s="1414"/>
      <c r="D477" s="1416"/>
      <c r="E477" s="1436" t="s">
        <v>1692</v>
      </c>
      <c r="F477" s="1464">
        <v>52.9</v>
      </c>
      <c r="G477" s="2138" t="s">
        <v>1866</v>
      </c>
      <c r="H477" s="1464">
        <v>53.8</v>
      </c>
      <c r="I477" s="1442"/>
      <c r="J477" s="1443"/>
      <c r="K477" s="1444"/>
      <c r="L477" s="1445"/>
      <c r="M477" s="1453"/>
    </row>
    <row r="478" ht="21" spans="1:13">
      <c r="A478" s="1412"/>
      <c r="B478" s="1412"/>
      <c r="C478" s="1414"/>
      <c r="D478" s="1416"/>
      <c r="E478" s="1436" t="s">
        <v>1719</v>
      </c>
      <c r="F478" s="1464">
        <v>53.8</v>
      </c>
      <c r="G478" s="2138" t="s">
        <v>1867</v>
      </c>
      <c r="H478" s="1464">
        <v>52.8</v>
      </c>
      <c r="I478" s="1442"/>
      <c r="J478" s="1443"/>
      <c r="K478" s="1444"/>
      <c r="L478" s="1447"/>
      <c r="M478" s="1453"/>
    </row>
    <row r="479" ht="21" spans="1:13">
      <c r="A479" s="1412"/>
      <c r="B479" s="1412"/>
      <c r="C479" s="1414"/>
      <c r="D479" s="1416"/>
      <c r="E479" s="1436" t="s">
        <v>1696</v>
      </c>
      <c r="F479" s="1464">
        <v>53.4</v>
      </c>
      <c r="G479" s="2138" t="s">
        <v>1865</v>
      </c>
      <c r="H479" s="1464">
        <v>52.8</v>
      </c>
      <c r="I479" s="1442"/>
      <c r="J479" s="1443"/>
      <c r="K479" s="1444"/>
      <c r="L479" s="1445"/>
      <c r="M479" s="1453"/>
    </row>
    <row r="480" ht="21" spans="1:13">
      <c r="A480" s="1412"/>
      <c r="B480" s="1412"/>
      <c r="C480" s="1414"/>
      <c r="D480" s="1416"/>
      <c r="E480" s="1436" t="s">
        <v>1778</v>
      </c>
      <c r="F480" s="1464">
        <v>52.8</v>
      </c>
      <c r="G480" s="2138" t="s">
        <v>1868</v>
      </c>
      <c r="H480" s="1464">
        <v>52.3</v>
      </c>
      <c r="I480" s="1442"/>
      <c r="J480" s="1443"/>
      <c r="K480" s="1444"/>
      <c r="L480" s="1445"/>
      <c r="M480" s="1453"/>
    </row>
    <row r="481" ht="21.75" spans="1:13">
      <c r="A481" s="1412"/>
      <c r="B481" s="1412"/>
      <c r="C481" s="1414"/>
      <c r="D481" s="1416"/>
      <c r="E481" s="1436" t="s">
        <v>1698</v>
      </c>
      <c r="F481" s="1464">
        <v>52.7</v>
      </c>
      <c r="G481" s="2138" t="s">
        <v>1786</v>
      </c>
      <c r="H481" s="1464">
        <v>52.3</v>
      </c>
      <c r="I481" s="1448"/>
      <c r="J481" s="1449"/>
      <c r="K481" s="1450"/>
      <c r="L481" s="1451"/>
      <c r="M481" s="1455"/>
    </row>
    <row r="482" ht="52.75" spans="1:13">
      <c r="A482" s="1412"/>
      <c r="B482" s="1412"/>
      <c r="C482" s="1414"/>
      <c r="D482" s="1415" t="s">
        <v>0</v>
      </c>
      <c r="E482" s="1417" t="s">
        <v>7</v>
      </c>
      <c r="F482" s="1418" t="s">
        <v>25</v>
      </c>
      <c r="G482" s="1419"/>
      <c r="H482" s="1420"/>
      <c r="I482" s="1468" t="s">
        <v>1622</v>
      </c>
      <c r="J482" s="1439"/>
      <c r="K482" s="1440"/>
      <c r="L482" s="1441" t="s">
        <v>1623</v>
      </c>
      <c r="M482" s="1452" t="s">
        <v>1624</v>
      </c>
    </row>
    <row r="483" ht="21" spans="1:13">
      <c r="A483" s="1412"/>
      <c r="B483" s="1412"/>
      <c r="C483" s="1414"/>
      <c r="D483" s="1416"/>
      <c r="E483" s="1421" t="s">
        <v>1625</v>
      </c>
      <c r="F483" s="1465"/>
      <c r="G483" s="1466"/>
      <c r="H483" s="1467"/>
      <c r="I483" s="2135" t="s">
        <v>466</v>
      </c>
      <c r="J483" s="1443"/>
      <c r="K483" s="1444"/>
      <c r="L483" s="1445"/>
      <c r="M483" s="1453"/>
    </row>
    <row r="484" ht="21" spans="1:13">
      <c r="A484" s="1412"/>
      <c r="B484" s="1412"/>
      <c r="C484" s="1414"/>
      <c r="D484" s="1416"/>
      <c r="E484" s="1425" t="s">
        <v>1626</v>
      </c>
      <c r="F484" s="1426" t="s">
        <v>86</v>
      </c>
      <c r="G484" s="1427"/>
      <c r="H484" s="1428"/>
      <c r="I484" s="1442"/>
      <c r="J484" s="1443"/>
      <c r="K484" s="1444"/>
      <c r="L484" s="1445"/>
      <c r="M484" s="1453"/>
    </row>
    <row r="485" ht="21.75" spans="1:13">
      <c r="A485" s="1412"/>
      <c r="B485" s="1412"/>
      <c r="C485" s="1414"/>
      <c r="D485" s="1416"/>
      <c r="E485" s="1425" t="s">
        <v>1627</v>
      </c>
      <c r="F485" s="1426" t="s">
        <v>157</v>
      </c>
      <c r="G485" s="1427"/>
      <c r="H485" s="1428"/>
      <c r="I485" s="1442"/>
      <c r="J485" s="1443"/>
      <c r="K485" s="1444"/>
      <c r="L485" s="1445"/>
      <c r="M485" s="1453"/>
    </row>
    <row r="486" ht="21.75" spans="1:13">
      <c r="A486" s="1412"/>
      <c r="B486" s="1412"/>
      <c r="C486" s="1414"/>
      <c r="D486" s="1416"/>
      <c r="E486" s="1429" t="s">
        <v>1628</v>
      </c>
      <c r="F486" s="1430">
        <v>0.520833333333333</v>
      </c>
      <c r="G486" s="1431"/>
      <c r="H486" s="1432"/>
      <c r="I486" s="1442"/>
      <c r="J486" s="1443"/>
      <c r="K486" s="1444"/>
      <c r="L486" s="1446">
        <v>0.75</v>
      </c>
      <c r="M486" s="1454">
        <v>0.645833333333333</v>
      </c>
    </row>
    <row r="487" ht="21.75" spans="1:13">
      <c r="A487" s="1412"/>
      <c r="B487" s="1412"/>
      <c r="C487" s="1414"/>
      <c r="D487" s="1416"/>
      <c r="E487" s="1433" t="s">
        <v>1629</v>
      </c>
      <c r="F487" s="1434" t="s">
        <v>8</v>
      </c>
      <c r="G487" s="1434" t="s">
        <v>9</v>
      </c>
      <c r="H487" s="1435" t="s">
        <v>10</v>
      </c>
      <c r="I487" s="1442"/>
      <c r="J487" s="1443"/>
      <c r="K487" s="1444"/>
      <c r="L487" s="1445"/>
      <c r="M487" s="1453"/>
    </row>
    <row r="488" ht="21" spans="1:13">
      <c r="A488" s="1412"/>
      <c r="B488" s="1412"/>
      <c r="C488" s="1414"/>
      <c r="D488" s="1416"/>
      <c r="E488" s="1436">
        <v>45582</v>
      </c>
      <c r="F488" s="2137" t="s">
        <v>157</v>
      </c>
      <c r="G488" s="2137" t="s">
        <v>157</v>
      </c>
      <c r="H488" s="2137" t="s">
        <v>465</v>
      </c>
      <c r="I488" s="1442"/>
      <c r="J488" s="1443"/>
      <c r="K488" s="1444"/>
      <c r="L488" s="1445"/>
      <c r="M488" s="1453"/>
    </row>
    <row r="489" ht="21" spans="1:13">
      <c r="A489" s="1412"/>
      <c r="B489" s="1412"/>
      <c r="C489" s="1414"/>
      <c r="D489" s="1416"/>
      <c r="E489" s="1436">
        <v>45575</v>
      </c>
      <c r="F489" s="2137" t="s">
        <v>436</v>
      </c>
      <c r="G489" s="2137" t="s">
        <v>1770</v>
      </c>
      <c r="H489" s="2137" t="s">
        <v>407</v>
      </c>
      <c r="I489" s="1442"/>
      <c r="J489" s="1443"/>
      <c r="K489" s="1444"/>
      <c r="L489" s="1445"/>
      <c r="M489" s="1453"/>
    </row>
    <row r="490" ht="21" spans="1:13">
      <c r="A490" s="1412"/>
      <c r="B490" s="1412"/>
      <c r="C490" s="1414"/>
      <c r="D490" s="1416"/>
      <c r="E490" s="1436">
        <v>45568</v>
      </c>
      <c r="F490" s="2137" t="s">
        <v>407</v>
      </c>
      <c r="G490" s="2137" t="s">
        <v>1869</v>
      </c>
      <c r="H490" s="2137" t="s">
        <v>332</v>
      </c>
      <c r="I490" s="1442"/>
      <c r="J490" s="1443"/>
      <c r="K490" s="1444"/>
      <c r="L490" s="1447"/>
      <c r="M490" s="1453"/>
    </row>
    <row r="491" ht="21" spans="1:13">
      <c r="A491" s="1412"/>
      <c r="B491" s="1412"/>
      <c r="C491" s="1414"/>
      <c r="D491" s="1416"/>
      <c r="E491" s="1436">
        <v>45561</v>
      </c>
      <c r="F491" s="2137" t="s">
        <v>363</v>
      </c>
      <c r="G491" s="2137" t="s">
        <v>1765</v>
      </c>
      <c r="H491" s="2137" t="s">
        <v>60</v>
      </c>
      <c r="I491" s="1442"/>
      <c r="J491" s="1443"/>
      <c r="K491" s="1444"/>
      <c r="L491" s="1445"/>
      <c r="M491" s="1453"/>
    </row>
    <row r="492" ht="21" spans="1:13">
      <c r="A492" s="1412"/>
      <c r="B492" s="1412"/>
      <c r="C492" s="1414"/>
      <c r="D492" s="1416"/>
      <c r="E492" s="1436">
        <v>45554</v>
      </c>
      <c r="F492" s="2137" t="s">
        <v>332</v>
      </c>
      <c r="G492" s="2137" t="s">
        <v>1767</v>
      </c>
      <c r="H492" s="2137" t="s">
        <v>242</v>
      </c>
      <c r="I492" s="1442"/>
      <c r="J492" s="1443"/>
      <c r="K492" s="1444"/>
      <c r="L492" s="1445"/>
      <c r="M492" s="1453"/>
    </row>
    <row r="493" ht="21.75" spans="1:13">
      <c r="A493" s="1412"/>
      <c r="B493" s="1412"/>
      <c r="C493" s="1414"/>
      <c r="D493" s="1416"/>
      <c r="E493" s="1436">
        <v>45547</v>
      </c>
      <c r="F493" s="2137" t="s">
        <v>307</v>
      </c>
      <c r="G493" s="2137" t="s">
        <v>1769</v>
      </c>
      <c r="H493" s="2137" t="s">
        <v>1160</v>
      </c>
      <c r="I493" s="1448"/>
      <c r="J493" s="1449"/>
      <c r="K493" s="1450"/>
      <c r="L493" s="1451"/>
      <c r="M493" s="1455"/>
    </row>
    <row r="494" ht="52.75" spans="1:13">
      <c r="A494" s="1412"/>
      <c r="B494" s="1412"/>
      <c r="C494" s="1414"/>
      <c r="D494" s="1415" t="s">
        <v>0</v>
      </c>
      <c r="E494" s="1417" t="s">
        <v>7</v>
      </c>
      <c r="F494" s="1418" t="s">
        <v>486</v>
      </c>
      <c r="G494" s="1419"/>
      <c r="H494" s="1420"/>
      <c r="I494" s="1438" t="s">
        <v>1622</v>
      </c>
      <c r="J494" s="1439"/>
      <c r="K494" s="1440"/>
      <c r="L494" s="1441" t="s">
        <v>1623</v>
      </c>
      <c r="M494" s="1452" t="s">
        <v>1624</v>
      </c>
    </row>
    <row r="495" ht="21" spans="1:13">
      <c r="A495" s="1412"/>
      <c r="B495" s="1412"/>
      <c r="C495" s="1414"/>
      <c r="D495" s="1416"/>
      <c r="E495" s="1421" t="s">
        <v>1625</v>
      </c>
      <c r="F495" s="1422"/>
      <c r="G495" s="1423"/>
      <c r="H495" s="1424"/>
      <c r="I495" s="2135" t="s">
        <v>487</v>
      </c>
      <c r="J495" s="1443"/>
      <c r="K495" s="1444"/>
      <c r="L495" s="1445"/>
      <c r="M495" s="1453"/>
    </row>
    <row r="496" ht="21" spans="1:13">
      <c r="A496" s="1412"/>
      <c r="B496" s="1412"/>
      <c r="C496" s="1414"/>
      <c r="D496" s="1416"/>
      <c r="E496" s="1425" t="s">
        <v>1626</v>
      </c>
      <c r="F496" s="1461">
        <v>47.5</v>
      </c>
      <c r="G496" s="1462"/>
      <c r="H496" s="1463"/>
      <c r="I496" s="1442"/>
      <c r="J496" s="1443"/>
      <c r="K496" s="1444"/>
      <c r="L496" s="1445"/>
      <c r="M496" s="1453"/>
    </row>
    <row r="497" ht="21.75" spans="1:13">
      <c r="A497" s="1412"/>
      <c r="B497" s="1412"/>
      <c r="C497" s="1414"/>
      <c r="D497" s="1416"/>
      <c r="E497" s="1425" t="s">
        <v>1627</v>
      </c>
      <c r="F497" s="1461">
        <v>47.3</v>
      </c>
      <c r="G497" s="1462"/>
      <c r="H497" s="1463"/>
      <c r="I497" s="1442"/>
      <c r="J497" s="1443"/>
      <c r="K497" s="1444"/>
      <c r="L497" s="1445"/>
      <c r="M497" s="1453"/>
    </row>
    <row r="498" ht="21.75" spans="1:13">
      <c r="A498" s="1412"/>
      <c r="B498" s="1412"/>
      <c r="C498" s="1414"/>
      <c r="D498" s="1416"/>
      <c r="E498" s="1429" t="s">
        <v>1628</v>
      </c>
      <c r="F498" s="1430">
        <v>0.572916666666667</v>
      </c>
      <c r="G498" s="1431"/>
      <c r="H498" s="1432"/>
      <c r="I498" s="1442"/>
      <c r="J498" s="1443"/>
      <c r="K498" s="1444"/>
      <c r="L498" s="1446">
        <v>0.802083333333333</v>
      </c>
      <c r="M498" s="1454">
        <v>0.697916666666667</v>
      </c>
    </row>
    <row r="499" ht="21.75" spans="1:13">
      <c r="A499" s="1412"/>
      <c r="B499" s="1412"/>
      <c r="C499" s="1414"/>
      <c r="D499" s="1416"/>
      <c r="E499" s="1433" t="s">
        <v>1629</v>
      </c>
      <c r="F499" s="1434" t="s">
        <v>8</v>
      </c>
      <c r="G499" s="1434" t="s">
        <v>9</v>
      </c>
      <c r="H499" s="1435" t="s">
        <v>10</v>
      </c>
      <c r="I499" s="1442"/>
      <c r="J499" s="1443"/>
      <c r="K499" s="1444"/>
      <c r="L499" s="1445"/>
      <c r="M499" s="1453"/>
    </row>
    <row r="500" ht="21" spans="1:13">
      <c r="A500" s="1412"/>
      <c r="B500" s="1412"/>
      <c r="C500" s="1414"/>
      <c r="D500" s="1416"/>
      <c r="E500" s="1436" t="s">
        <v>1870</v>
      </c>
      <c r="F500" s="1464">
        <v>47.3</v>
      </c>
      <c r="G500" s="2138" t="s">
        <v>1871</v>
      </c>
      <c r="H500" s="1464">
        <v>47.9</v>
      </c>
      <c r="I500" s="1442"/>
      <c r="J500" s="1443"/>
      <c r="K500" s="1444"/>
      <c r="L500" s="1445"/>
      <c r="M500" s="1453"/>
    </row>
    <row r="501" ht="21" spans="1:13">
      <c r="A501" s="1412"/>
      <c r="B501" s="1412"/>
      <c r="C501" s="1414"/>
      <c r="D501" s="1416"/>
      <c r="E501" s="1436" t="s">
        <v>1692</v>
      </c>
      <c r="F501" s="1464">
        <v>47</v>
      </c>
      <c r="G501" s="2138" t="s">
        <v>1693</v>
      </c>
      <c r="H501" s="1464">
        <v>47.9</v>
      </c>
      <c r="I501" s="1442"/>
      <c r="J501" s="1443"/>
      <c r="K501" s="1444"/>
      <c r="L501" s="1445"/>
      <c r="M501" s="1453"/>
    </row>
    <row r="502" ht="21" spans="1:13">
      <c r="A502" s="1412"/>
      <c r="B502" s="1412"/>
      <c r="C502" s="1414"/>
      <c r="D502" s="1416"/>
      <c r="E502" s="1436" t="s">
        <v>1694</v>
      </c>
      <c r="F502" s="1464">
        <v>47.9</v>
      </c>
      <c r="G502" s="2138" t="s">
        <v>1695</v>
      </c>
      <c r="H502" s="1464">
        <v>49.6</v>
      </c>
      <c r="I502" s="1442"/>
      <c r="J502" s="1443"/>
      <c r="K502" s="1444"/>
      <c r="L502" s="1447"/>
      <c r="M502" s="1453"/>
    </row>
    <row r="503" ht="21" spans="1:13">
      <c r="A503" s="1412"/>
      <c r="B503" s="1412"/>
      <c r="C503" s="1414"/>
      <c r="D503" s="1416"/>
      <c r="E503" s="1436" t="s">
        <v>1696</v>
      </c>
      <c r="F503" s="1464">
        <v>48</v>
      </c>
      <c r="G503" s="2138" t="s">
        <v>1631</v>
      </c>
      <c r="H503" s="1464">
        <v>49.6</v>
      </c>
      <c r="I503" s="1442"/>
      <c r="J503" s="1443"/>
      <c r="K503" s="1444"/>
      <c r="L503" s="1445"/>
      <c r="M503" s="1453"/>
    </row>
    <row r="504" ht="21" spans="1:13">
      <c r="A504" s="1412"/>
      <c r="B504" s="1412"/>
      <c r="C504" s="1414"/>
      <c r="D504" s="1416"/>
      <c r="E504" s="1436" t="s">
        <v>1697</v>
      </c>
      <c r="F504" s="1464">
        <v>49.6</v>
      </c>
      <c r="G504" s="2138" t="s">
        <v>1631</v>
      </c>
      <c r="H504" s="1464">
        <v>51.6</v>
      </c>
      <c r="I504" s="1442"/>
      <c r="J504" s="1443"/>
      <c r="K504" s="1444"/>
      <c r="L504" s="1445"/>
      <c r="M504" s="1453"/>
    </row>
    <row r="505" ht="21.75" spans="1:13">
      <c r="A505" s="1412"/>
      <c r="B505" s="1412"/>
      <c r="C505" s="1414"/>
      <c r="D505" s="1416"/>
      <c r="E505" s="1436" t="s">
        <v>1698</v>
      </c>
      <c r="F505" s="1464">
        <v>49.5</v>
      </c>
      <c r="G505" s="2138" t="s">
        <v>1699</v>
      </c>
      <c r="H505" s="1464">
        <v>51.6</v>
      </c>
      <c r="I505" s="1448"/>
      <c r="J505" s="1449"/>
      <c r="K505" s="1450"/>
      <c r="L505" s="1451"/>
      <c r="M505" s="1455"/>
    </row>
    <row r="506" ht="52.75" spans="1:13">
      <c r="A506" s="1412"/>
      <c r="B506" s="1412"/>
      <c r="C506" s="1414"/>
      <c r="D506" s="1415" t="s">
        <v>0</v>
      </c>
      <c r="E506" s="1417" t="s">
        <v>7</v>
      </c>
      <c r="F506" s="1418" t="s">
        <v>488</v>
      </c>
      <c r="G506" s="1419"/>
      <c r="H506" s="1420"/>
      <c r="I506" s="1438" t="s">
        <v>1622</v>
      </c>
      <c r="J506" s="1439"/>
      <c r="K506" s="1440"/>
      <c r="L506" s="1441" t="s">
        <v>1623</v>
      </c>
      <c r="M506" s="1452" t="s">
        <v>1624</v>
      </c>
    </row>
    <row r="507" ht="21" spans="1:13">
      <c r="A507" s="1412"/>
      <c r="B507" s="1412"/>
      <c r="C507" s="1414"/>
      <c r="D507" s="1416"/>
      <c r="E507" s="1421" t="s">
        <v>1625</v>
      </c>
      <c r="F507" s="1422"/>
      <c r="G507" s="1423"/>
      <c r="H507" s="1424"/>
      <c r="I507" s="2135" t="s">
        <v>489</v>
      </c>
      <c r="J507" s="1443"/>
      <c r="K507" s="1444"/>
      <c r="L507" s="1445"/>
      <c r="M507" s="1453"/>
    </row>
    <row r="508" ht="21" spans="1:13">
      <c r="A508" s="1412"/>
      <c r="B508" s="1412"/>
      <c r="C508" s="1414"/>
      <c r="D508" s="1416"/>
      <c r="E508" s="1425" t="s">
        <v>1626</v>
      </c>
      <c r="F508" s="1461">
        <v>55</v>
      </c>
      <c r="G508" s="1462"/>
      <c r="H508" s="1463"/>
      <c r="I508" s="1442"/>
      <c r="J508" s="1443"/>
      <c r="K508" s="1444"/>
      <c r="L508" s="1445"/>
      <c r="M508" s="1453"/>
    </row>
    <row r="509" ht="21.75" spans="1:13">
      <c r="A509" s="1412"/>
      <c r="B509" s="1412"/>
      <c r="C509" s="1414"/>
      <c r="D509" s="1416"/>
      <c r="E509" s="1425" t="s">
        <v>1627</v>
      </c>
      <c r="F509" s="1461">
        <v>55.2</v>
      </c>
      <c r="G509" s="1462"/>
      <c r="H509" s="1463"/>
      <c r="I509" s="1442"/>
      <c r="J509" s="1443"/>
      <c r="K509" s="1444"/>
      <c r="L509" s="1445"/>
      <c r="M509" s="1453"/>
    </row>
    <row r="510" ht="21.75" spans="1:13">
      <c r="A510" s="1412"/>
      <c r="B510" s="1412"/>
      <c r="C510" s="1414"/>
      <c r="D510" s="1416"/>
      <c r="E510" s="1429" t="s">
        <v>1628</v>
      </c>
      <c r="F510" s="1430">
        <v>0.572916666666667</v>
      </c>
      <c r="G510" s="1431"/>
      <c r="H510" s="1432"/>
      <c r="I510" s="1442"/>
      <c r="J510" s="1443"/>
      <c r="K510" s="1444"/>
      <c r="L510" s="1446">
        <v>0.802083333333333</v>
      </c>
      <c r="M510" s="1454">
        <v>0.697916666666667</v>
      </c>
    </row>
    <row r="511" ht="21.75" spans="1:13">
      <c r="A511" s="1412"/>
      <c r="B511" s="1412"/>
      <c r="C511" s="1414"/>
      <c r="D511" s="1416"/>
      <c r="E511" s="1433" t="s">
        <v>1629</v>
      </c>
      <c r="F511" s="1434" t="s">
        <v>8</v>
      </c>
      <c r="G511" s="1434" t="s">
        <v>9</v>
      </c>
      <c r="H511" s="1435" t="s">
        <v>10</v>
      </c>
      <c r="I511" s="1442"/>
      <c r="J511" s="1443"/>
      <c r="K511" s="1444"/>
      <c r="L511" s="1445"/>
      <c r="M511" s="1453"/>
    </row>
    <row r="512" ht="21" spans="1:13">
      <c r="A512" s="1412"/>
      <c r="B512" s="1412"/>
      <c r="C512" s="1414"/>
      <c r="D512" s="1416"/>
      <c r="E512" s="1436" t="s">
        <v>1864</v>
      </c>
      <c r="F512" s="1464">
        <v>55.2</v>
      </c>
      <c r="G512" s="2138" t="s">
        <v>1872</v>
      </c>
      <c r="H512" s="1464">
        <v>55.7</v>
      </c>
      <c r="I512" s="1442"/>
      <c r="J512" s="1443"/>
      <c r="K512" s="1444"/>
      <c r="L512" s="1445"/>
      <c r="M512" s="1453"/>
    </row>
    <row r="513" ht="21" spans="1:13">
      <c r="A513" s="1412"/>
      <c r="B513" s="1412"/>
      <c r="C513" s="1414"/>
      <c r="D513" s="1416"/>
      <c r="E513" s="1436" t="s">
        <v>1692</v>
      </c>
      <c r="F513" s="1464">
        <v>55.4</v>
      </c>
      <c r="G513" s="2138" t="s">
        <v>1775</v>
      </c>
      <c r="H513" s="1464">
        <v>55.7</v>
      </c>
      <c r="I513" s="1442"/>
      <c r="J513" s="1443"/>
      <c r="K513" s="1444"/>
      <c r="L513" s="1445"/>
      <c r="M513" s="1453"/>
    </row>
    <row r="514" ht="21" spans="1:13">
      <c r="A514" s="1412"/>
      <c r="B514" s="1412"/>
      <c r="C514" s="1414"/>
      <c r="D514" s="1416"/>
      <c r="E514" s="1436" t="s">
        <v>1738</v>
      </c>
      <c r="F514" s="1464">
        <v>55.7</v>
      </c>
      <c r="G514" s="2138" t="s">
        <v>1776</v>
      </c>
      <c r="H514" s="1464">
        <v>55</v>
      </c>
      <c r="I514" s="1442"/>
      <c r="J514" s="1443"/>
      <c r="K514" s="1444"/>
      <c r="L514" s="1447"/>
      <c r="M514" s="1453"/>
    </row>
    <row r="515" ht="21" spans="1:13">
      <c r="A515" s="1412"/>
      <c r="B515" s="1412"/>
      <c r="C515" s="1414"/>
      <c r="D515" s="1416"/>
      <c r="E515" s="1436" t="s">
        <v>1696</v>
      </c>
      <c r="F515" s="1464">
        <v>55.2</v>
      </c>
      <c r="G515" s="2138" t="s">
        <v>1777</v>
      </c>
      <c r="H515" s="1464">
        <v>55</v>
      </c>
      <c r="I515" s="1442"/>
      <c r="J515" s="1443"/>
      <c r="K515" s="1444"/>
      <c r="L515" s="1445"/>
      <c r="M515" s="1453"/>
    </row>
    <row r="516" ht="21" spans="1:13">
      <c r="A516" s="1412"/>
      <c r="B516" s="1412"/>
      <c r="C516" s="1414"/>
      <c r="D516" s="1416"/>
      <c r="E516" s="1436" t="s">
        <v>1778</v>
      </c>
      <c r="F516" s="1464">
        <v>55</v>
      </c>
      <c r="G516" s="2138" t="s">
        <v>1779</v>
      </c>
      <c r="H516" s="1464">
        <v>55.3</v>
      </c>
      <c r="I516" s="1442"/>
      <c r="J516" s="1443"/>
      <c r="K516" s="1444"/>
      <c r="L516" s="1445"/>
      <c r="M516" s="1453"/>
    </row>
    <row r="517" ht="21.75" spans="1:13">
      <c r="A517" s="1412"/>
      <c r="B517" s="1412"/>
      <c r="C517" s="1414"/>
      <c r="D517" s="1416"/>
      <c r="E517" s="1436" t="s">
        <v>1698</v>
      </c>
      <c r="F517" s="1464">
        <v>56</v>
      </c>
      <c r="G517" s="2138" t="s">
        <v>1780</v>
      </c>
      <c r="H517" s="1464">
        <v>55.3</v>
      </c>
      <c r="I517" s="1448"/>
      <c r="J517" s="1449"/>
      <c r="K517" s="1450"/>
      <c r="L517" s="1451"/>
      <c r="M517" s="1455"/>
    </row>
    <row r="518" ht="52.75" spans="1:13">
      <c r="A518" s="1412"/>
      <c r="B518" s="1412"/>
      <c r="C518" s="1414"/>
      <c r="D518" s="1415" t="s">
        <v>0</v>
      </c>
      <c r="E518" s="1417" t="s">
        <v>7</v>
      </c>
      <c r="F518" s="1418" t="s">
        <v>490</v>
      </c>
      <c r="G518" s="1419"/>
      <c r="H518" s="1420"/>
      <c r="I518" s="1438" t="s">
        <v>1622</v>
      </c>
      <c r="J518" s="1439"/>
      <c r="K518" s="1440"/>
      <c r="L518" s="1441" t="s">
        <v>1623</v>
      </c>
      <c r="M518" s="1452" t="s">
        <v>1624</v>
      </c>
    </row>
    <row r="519" ht="21" spans="1:13">
      <c r="A519" s="1412"/>
      <c r="B519" s="1412"/>
      <c r="C519" s="1414"/>
      <c r="D519" s="1416"/>
      <c r="E519" s="1421" t="s">
        <v>1625</v>
      </c>
      <c r="F519" s="1422"/>
      <c r="G519" s="1423"/>
      <c r="H519" s="1424"/>
      <c r="I519" s="2135" t="s">
        <v>492</v>
      </c>
      <c r="J519" s="1443"/>
      <c r="K519" s="1444"/>
      <c r="L519" s="1445"/>
      <c r="M519" s="1453"/>
    </row>
    <row r="520" ht="21" spans="1:13">
      <c r="A520" s="1412"/>
      <c r="B520" s="1412"/>
      <c r="C520" s="1414"/>
      <c r="D520" s="1416"/>
      <c r="E520" s="1425" t="s">
        <v>1626</v>
      </c>
      <c r="F520" s="1469" t="s">
        <v>491</v>
      </c>
      <c r="G520" s="1470"/>
      <c r="H520" s="1471"/>
      <c r="I520" s="1442"/>
      <c r="J520" s="1443"/>
      <c r="K520" s="1444"/>
      <c r="L520" s="1445"/>
      <c r="M520" s="1453"/>
    </row>
    <row r="521" ht="21.75" spans="1:13">
      <c r="A521" s="1412"/>
      <c r="B521" s="1412"/>
      <c r="C521" s="1414"/>
      <c r="D521" s="1416"/>
      <c r="E521" s="1425" t="s">
        <v>1627</v>
      </c>
      <c r="F521" s="1469" t="s">
        <v>353</v>
      </c>
      <c r="G521" s="1470"/>
      <c r="H521" s="1471"/>
      <c r="I521" s="1442"/>
      <c r="J521" s="1443"/>
      <c r="K521" s="1444"/>
      <c r="L521" s="1445"/>
      <c r="M521" s="1453"/>
    </row>
    <row r="522" ht="21.75" spans="1:13">
      <c r="A522" s="1412"/>
      <c r="B522" s="1412"/>
      <c r="C522" s="1414"/>
      <c r="D522" s="1416"/>
      <c r="E522" s="1429" t="s">
        <v>1628</v>
      </c>
      <c r="F522" s="1430">
        <v>0.583333333333333</v>
      </c>
      <c r="G522" s="1431"/>
      <c r="H522" s="1432"/>
      <c r="I522" s="1442"/>
      <c r="J522" s="1443"/>
      <c r="K522" s="1444"/>
      <c r="L522" s="1446">
        <v>0.8125</v>
      </c>
      <c r="M522" s="1454">
        <v>0.708333333333333</v>
      </c>
    </row>
    <row r="523" ht="21.75" spans="1:13">
      <c r="A523" s="1412"/>
      <c r="B523" s="1412"/>
      <c r="C523" s="1414"/>
      <c r="D523" s="1416"/>
      <c r="E523" s="1433" t="s">
        <v>1629</v>
      </c>
      <c r="F523" s="1434" t="s">
        <v>8</v>
      </c>
      <c r="G523" s="1434" t="s">
        <v>9</v>
      </c>
      <c r="H523" s="1435" t="s">
        <v>10</v>
      </c>
      <c r="I523" s="1442"/>
      <c r="J523" s="1443"/>
      <c r="K523" s="1444"/>
      <c r="L523" s="1445"/>
      <c r="M523" s="1453"/>
    </row>
    <row r="524" ht="21" spans="1:13">
      <c r="A524" s="1412"/>
      <c r="B524" s="1412"/>
      <c r="C524" s="1414"/>
      <c r="D524" s="1416"/>
      <c r="E524" s="1436" t="s">
        <v>1754</v>
      </c>
      <c r="F524" s="2136" t="s">
        <v>353</v>
      </c>
      <c r="G524" s="2136" t="s">
        <v>1873</v>
      </c>
      <c r="H524" s="2136" t="s">
        <v>1874</v>
      </c>
      <c r="I524" s="1442"/>
      <c r="J524" s="1443"/>
      <c r="K524" s="1444"/>
      <c r="L524" s="1445"/>
      <c r="M524" s="1453"/>
    </row>
    <row r="525" ht="21" spans="1:13">
      <c r="A525" s="1412"/>
      <c r="B525" s="1412"/>
      <c r="C525" s="1414"/>
      <c r="D525" s="1416"/>
      <c r="E525" s="1436" t="s">
        <v>1673</v>
      </c>
      <c r="F525" s="2136" t="s">
        <v>223</v>
      </c>
      <c r="G525" s="2136" t="s">
        <v>1875</v>
      </c>
      <c r="H525" s="2136" t="s">
        <v>1876</v>
      </c>
      <c r="I525" s="1442"/>
      <c r="J525" s="1443"/>
      <c r="K525" s="1444"/>
      <c r="L525" s="1445"/>
      <c r="M525" s="1453"/>
    </row>
    <row r="526" ht="21" spans="1:13">
      <c r="A526" s="1412"/>
      <c r="B526" s="1412"/>
      <c r="C526" s="1414"/>
      <c r="D526" s="1416"/>
      <c r="E526" s="1436" t="s">
        <v>1837</v>
      </c>
      <c r="F526" s="2136" t="s">
        <v>225</v>
      </c>
      <c r="G526" s="2136" t="s">
        <v>1877</v>
      </c>
      <c r="H526" s="2136" t="s">
        <v>1878</v>
      </c>
      <c r="I526" s="1442"/>
      <c r="J526" s="1443"/>
      <c r="K526" s="1444"/>
      <c r="L526" s="1447"/>
      <c r="M526" s="1453"/>
    </row>
    <row r="527" ht="21" spans="1:13">
      <c r="A527" s="1412"/>
      <c r="B527" s="1412"/>
      <c r="C527" s="1414"/>
      <c r="D527" s="1416"/>
      <c r="E527" s="1436" t="s">
        <v>1879</v>
      </c>
      <c r="F527" s="2136" t="s">
        <v>81</v>
      </c>
      <c r="G527" s="2136" t="s">
        <v>1880</v>
      </c>
      <c r="H527" s="2136" t="s">
        <v>947</v>
      </c>
      <c r="I527" s="1442"/>
      <c r="J527" s="1443"/>
      <c r="K527" s="1444"/>
      <c r="L527" s="1445"/>
      <c r="M527" s="1453"/>
    </row>
    <row r="528" ht="21" spans="1:13">
      <c r="A528" s="1412"/>
      <c r="B528" s="1412"/>
      <c r="C528" s="1414"/>
      <c r="D528" s="1416"/>
      <c r="E528" s="1436" t="s">
        <v>1881</v>
      </c>
      <c r="F528" s="2136" t="s">
        <v>1882</v>
      </c>
      <c r="G528" s="2136" t="s">
        <v>1883</v>
      </c>
      <c r="H528" s="2136" t="s">
        <v>1884</v>
      </c>
      <c r="I528" s="1442"/>
      <c r="J528" s="1443"/>
      <c r="K528" s="1444"/>
      <c r="L528" s="1445"/>
      <c r="M528" s="1453"/>
    </row>
    <row r="529" ht="21.75" spans="1:13">
      <c r="A529" s="1412"/>
      <c r="B529" s="1412"/>
      <c r="C529" s="1414"/>
      <c r="D529" s="1416"/>
      <c r="E529" s="1436" t="s">
        <v>1885</v>
      </c>
      <c r="F529" s="2136" t="s">
        <v>1886</v>
      </c>
      <c r="G529" s="2136" t="s">
        <v>1887</v>
      </c>
      <c r="H529" s="2136" t="s">
        <v>1888</v>
      </c>
      <c r="I529" s="1448"/>
      <c r="J529" s="1449"/>
      <c r="K529" s="1450"/>
      <c r="L529" s="1451"/>
      <c r="M529" s="1455"/>
    </row>
    <row r="530" ht="52.75" spans="1:13">
      <c r="A530" s="1412"/>
      <c r="B530" s="1412"/>
      <c r="C530" s="1414"/>
      <c r="D530" s="1415" t="s">
        <v>0</v>
      </c>
      <c r="E530" s="1417" t="s">
        <v>7</v>
      </c>
      <c r="F530" s="1418" t="s">
        <v>493</v>
      </c>
      <c r="G530" s="1419"/>
      <c r="H530" s="1420"/>
      <c r="I530" s="1438" t="s">
        <v>1622</v>
      </c>
      <c r="J530" s="1439"/>
      <c r="K530" s="1440"/>
      <c r="L530" s="1441" t="s">
        <v>1623</v>
      </c>
      <c r="M530" s="1452" t="s">
        <v>1624</v>
      </c>
    </row>
    <row r="531" ht="21" spans="1:13">
      <c r="A531" s="1412"/>
      <c r="B531" s="1412"/>
      <c r="C531" s="1414"/>
      <c r="D531" s="1416"/>
      <c r="E531" s="1421" t="s">
        <v>1625</v>
      </c>
      <c r="F531" s="1422"/>
      <c r="G531" s="1423"/>
      <c r="H531" s="1424"/>
      <c r="I531" s="2135" t="s">
        <v>494</v>
      </c>
      <c r="J531" s="1443"/>
      <c r="K531" s="1444"/>
      <c r="L531" s="1445"/>
      <c r="M531" s="1453"/>
    </row>
    <row r="532" ht="21" spans="1:13">
      <c r="A532" s="1412"/>
      <c r="B532" s="1412"/>
      <c r="C532" s="1414"/>
      <c r="D532" s="1416"/>
      <c r="E532" s="1425" t="s">
        <v>1626</v>
      </c>
      <c r="F532" s="1469">
        <v>-0.011</v>
      </c>
      <c r="G532" s="1470"/>
      <c r="H532" s="1471"/>
      <c r="I532" s="1442"/>
      <c r="J532" s="1443"/>
      <c r="K532" s="1444"/>
      <c r="L532" s="1445"/>
      <c r="M532" s="1453"/>
    </row>
    <row r="533" ht="21.75" spans="1:13">
      <c r="A533" s="1412"/>
      <c r="B533" s="1412"/>
      <c r="C533" s="1414"/>
      <c r="D533" s="1416"/>
      <c r="E533" s="1425" t="s">
        <v>1627</v>
      </c>
      <c r="F533" s="1469">
        <v>0</v>
      </c>
      <c r="G533" s="1470"/>
      <c r="H533" s="1471"/>
      <c r="I533" s="1442"/>
      <c r="J533" s="1443"/>
      <c r="K533" s="1444"/>
      <c r="L533" s="1445"/>
      <c r="M533" s="1453"/>
    </row>
    <row r="534" ht="21.75" spans="1:13">
      <c r="A534" s="1412"/>
      <c r="B534" s="1412"/>
      <c r="C534" s="1414"/>
      <c r="D534" s="1416"/>
      <c r="E534" s="1429" t="s">
        <v>1628</v>
      </c>
      <c r="F534" s="1430">
        <v>0.520833333333333</v>
      </c>
      <c r="G534" s="1431"/>
      <c r="H534" s="1432"/>
      <c r="I534" s="1442"/>
      <c r="J534" s="1443"/>
      <c r="K534" s="1444"/>
      <c r="L534" s="1446">
        <v>0.75</v>
      </c>
      <c r="M534" s="1454">
        <v>0.645833333333333</v>
      </c>
    </row>
    <row r="535" ht="21.75" spans="1:13">
      <c r="A535" s="1412"/>
      <c r="B535" s="1412"/>
      <c r="C535" s="1414"/>
      <c r="D535" s="1416"/>
      <c r="E535" s="1433" t="s">
        <v>1629</v>
      </c>
      <c r="F535" s="1434" t="s">
        <v>8</v>
      </c>
      <c r="G535" s="1434" t="s">
        <v>9</v>
      </c>
      <c r="H535" s="1435" t="s">
        <v>10</v>
      </c>
      <c r="I535" s="1442"/>
      <c r="J535" s="1443"/>
      <c r="K535" s="1444"/>
      <c r="L535" s="1445"/>
      <c r="M535" s="1453"/>
    </row>
    <row r="536" ht="21" spans="1:13">
      <c r="A536" s="1412"/>
      <c r="B536" s="1412"/>
      <c r="C536" s="1414"/>
      <c r="D536" s="1416"/>
      <c r="E536" s="1436" t="s">
        <v>1889</v>
      </c>
      <c r="F536" s="1437">
        <v>0</v>
      </c>
      <c r="G536" s="2136" t="s">
        <v>1890</v>
      </c>
      <c r="H536" s="1437">
        <v>0.099</v>
      </c>
      <c r="I536" s="1442"/>
      <c r="J536" s="1443"/>
      <c r="K536" s="1444"/>
      <c r="L536" s="1445"/>
      <c r="M536" s="1453"/>
    </row>
    <row r="537" ht="21" spans="1:13">
      <c r="A537" s="1412"/>
      <c r="B537" s="1412"/>
      <c r="C537" s="1414"/>
      <c r="D537" s="1416"/>
      <c r="E537" s="1436" t="s">
        <v>1891</v>
      </c>
      <c r="F537" s="1437">
        <v>0.099</v>
      </c>
      <c r="G537" s="2136" t="s">
        <v>1822</v>
      </c>
      <c r="H537" s="1437">
        <v>-0.069</v>
      </c>
      <c r="I537" s="1442"/>
      <c r="J537" s="1443"/>
      <c r="K537" s="1444"/>
      <c r="L537" s="1445"/>
      <c r="M537" s="1453"/>
    </row>
    <row r="538" ht="21" spans="1:13">
      <c r="A538" s="1412"/>
      <c r="B538" s="1412"/>
      <c r="C538" s="1414"/>
      <c r="D538" s="1416"/>
      <c r="E538" s="1436" t="s">
        <v>1892</v>
      </c>
      <c r="F538" s="1437">
        <v>-0.066</v>
      </c>
      <c r="G538" s="2136" t="s">
        <v>1660</v>
      </c>
      <c r="H538" s="1437">
        <v>0.001</v>
      </c>
      <c r="I538" s="1442"/>
      <c r="J538" s="1443"/>
      <c r="K538" s="1444"/>
      <c r="L538" s="1447"/>
      <c r="M538" s="1453"/>
    </row>
    <row r="539" ht="21" spans="1:13">
      <c r="A539" s="1412"/>
      <c r="B539" s="1412"/>
      <c r="C539" s="1414"/>
      <c r="D539" s="1416"/>
      <c r="E539" s="1436" t="s">
        <v>1893</v>
      </c>
      <c r="F539" s="1437">
        <v>0.001</v>
      </c>
      <c r="G539" s="2136" t="s">
        <v>1894</v>
      </c>
      <c r="H539" s="1437">
        <v>0.002</v>
      </c>
      <c r="I539" s="1442"/>
      <c r="J539" s="1443"/>
      <c r="K539" s="1444"/>
      <c r="L539" s="1445"/>
      <c r="M539" s="1453"/>
    </row>
    <row r="540" ht="21" spans="1:13">
      <c r="A540" s="1412"/>
      <c r="B540" s="1412"/>
      <c r="C540" s="1414"/>
      <c r="D540" s="1416"/>
      <c r="E540" s="1436" t="s">
        <v>1895</v>
      </c>
      <c r="F540" s="1437">
        <v>0.007</v>
      </c>
      <c r="G540" s="2136" t="s">
        <v>1896</v>
      </c>
      <c r="H540" s="1437">
        <v>0.008</v>
      </c>
      <c r="I540" s="1442"/>
      <c r="J540" s="1443"/>
      <c r="K540" s="1444"/>
      <c r="L540" s="1445"/>
      <c r="M540" s="1453"/>
    </row>
    <row r="541" ht="21.75" spans="1:13">
      <c r="A541" s="1412"/>
      <c r="B541" s="1412"/>
      <c r="C541" s="1414"/>
      <c r="D541" s="1416"/>
      <c r="E541" s="1436" t="s">
        <v>1897</v>
      </c>
      <c r="F541" s="1437">
        <v>0.026</v>
      </c>
      <c r="G541" s="2136" t="s">
        <v>1688</v>
      </c>
      <c r="H541" s="1437">
        <v>0.007</v>
      </c>
      <c r="I541" s="1448"/>
      <c r="J541" s="1449"/>
      <c r="K541" s="1450"/>
      <c r="L541" s="1451"/>
      <c r="M541" s="1455"/>
    </row>
    <row r="542" ht="52.75" spans="1:13">
      <c r="A542" s="1412"/>
      <c r="B542" s="1412"/>
      <c r="C542" s="1414"/>
      <c r="D542" s="1415" t="s">
        <v>0</v>
      </c>
      <c r="E542" s="1417" t="s">
        <v>7</v>
      </c>
      <c r="F542" s="1418" t="s">
        <v>1898</v>
      </c>
      <c r="G542" s="1419"/>
      <c r="H542" s="1420"/>
      <c r="I542" s="1438" t="s">
        <v>1622</v>
      </c>
      <c r="J542" s="1439"/>
      <c r="K542" s="1440"/>
      <c r="L542" s="1441" t="s">
        <v>1623</v>
      </c>
      <c r="M542" s="1452" t="s">
        <v>1624</v>
      </c>
    </row>
    <row r="543" ht="21" spans="1:13">
      <c r="A543" s="1412"/>
      <c r="B543" s="1412"/>
      <c r="C543" s="1414"/>
      <c r="D543" s="1416"/>
      <c r="E543" s="1421" t="s">
        <v>1625</v>
      </c>
      <c r="F543" s="1422"/>
      <c r="G543" s="1423"/>
      <c r="H543" s="1424"/>
      <c r="I543" s="1442">
        <v>0</v>
      </c>
      <c r="J543" s="1443"/>
      <c r="K543" s="1444"/>
      <c r="L543" s="1445"/>
      <c r="M543" s="1453"/>
    </row>
    <row r="544" ht="21" spans="1:13">
      <c r="A544" s="1412"/>
      <c r="B544" s="1412"/>
      <c r="C544" s="1414"/>
      <c r="D544" s="1416"/>
      <c r="E544" s="1425" t="s">
        <v>1626</v>
      </c>
      <c r="F544" s="1469" t="s">
        <v>1899</v>
      </c>
      <c r="G544" s="1470"/>
      <c r="H544" s="1471"/>
      <c r="I544" s="1442"/>
      <c r="J544" s="1443"/>
      <c r="K544" s="1444"/>
      <c r="L544" s="1445"/>
      <c r="M544" s="1453"/>
    </row>
    <row r="545" ht="21.75" spans="1:13">
      <c r="A545" s="1412"/>
      <c r="B545" s="1412"/>
      <c r="C545" s="1414"/>
      <c r="D545" s="1416"/>
      <c r="E545" s="1425" t="s">
        <v>1627</v>
      </c>
      <c r="F545" s="1469" t="s">
        <v>1900</v>
      </c>
      <c r="G545" s="1470"/>
      <c r="H545" s="1471"/>
      <c r="I545" s="1442"/>
      <c r="J545" s="1443"/>
      <c r="K545" s="1444"/>
      <c r="L545" s="1445"/>
      <c r="M545" s="1453"/>
    </row>
    <row r="546" ht="21.75" spans="1:13">
      <c r="A546" s="1412"/>
      <c r="B546" s="1412"/>
      <c r="C546" s="1414"/>
      <c r="D546" s="1416"/>
      <c r="E546" s="1429" t="s">
        <v>1628</v>
      </c>
      <c r="F546" s="1472">
        <v>0.979166666666667</v>
      </c>
      <c r="G546" s="1473"/>
      <c r="H546" s="1474"/>
      <c r="I546" s="1442"/>
      <c r="J546" s="1443"/>
      <c r="K546" s="1444"/>
      <c r="L546" s="1446">
        <v>0.208333333333333</v>
      </c>
      <c r="M546" s="1454">
        <v>0.104166666666667</v>
      </c>
    </row>
    <row r="547" ht="21.75" spans="1:13">
      <c r="A547" s="1412"/>
      <c r="B547" s="1412"/>
      <c r="C547" s="1414"/>
      <c r="D547" s="1416"/>
      <c r="E547" s="1433" t="s">
        <v>1629</v>
      </c>
      <c r="F547" s="1434" t="s">
        <v>8</v>
      </c>
      <c r="G547" s="1434" t="s">
        <v>9</v>
      </c>
      <c r="H547" s="1435" t="s">
        <v>10</v>
      </c>
      <c r="I547" s="1442"/>
      <c r="J547" s="1443"/>
      <c r="K547" s="1444"/>
      <c r="L547" s="1445"/>
      <c r="M547" s="1453"/>
    </row>
    <row r="548" ht="21" spans="1:13">
      <c r="A548" s="1412"/>
      <c r="B548" s="1412"/>
      <c r="C548" s="1414"/>
      <c r="D548" s="1416"/>
      <c r="E548" s="1475">
        <v>45560</v>
      </c>
      <c r="F548" s="1437">
        <v>0.02</v>
      </c>
      <c r="G548" s="2136" t="s">
        <v>1900</v>
      </c>
      <c r="H548" s="1437">
        <v>0.024</v>
      </c>
      <c r="I548" s="1442"/>
      <c r="J548" s="1443"/>
      <c r="K548" s="1444"/>
      <c r="L548" s="1445"/>
      <c r="M548" s="1453"/>
    </row>
    <row r="549" ht="21" spans="1:13">
      <c r="A549" s="1412"/>
      <c r="B549" s="1412"/>
      <c r="C549" s="1414"/>
      <c r="D549" s="1416"/>
      <c r="E549" s="1475">
        <v>45529</v>
      </c>
      <c r="F549" s="1437">
        <v>0.024</v>
      </c>
      <c r="G549" s="2136" t="s">
        <v>1683</v>
      </c>
      <c r="H549" s="1437">
        <v>0.022</v>
      </c>
      <c r="I549" s="1442"/>
      <c r="J549" s="1443"/>
      <c r="K549" s="1444"/>
      <c r="L549" s="1445"/>
      <c r="M549" s="1453"/>
    </row>
    <row r="550" ht="21" spans="1:13">
      <c r="A550" s="1412"/>
      <c r="B550" s="1412"/>
      <c r="C550" s="1414"/>
      <c r="D550" s="1416"/>
      <c r="E550" s="1475">
        <v>45497</v>
      </c>
      <c r="F550" s="1437">
        <v>0.022</v>
      </c>
      <c r="G550" s="2136" t="s">
        <v>1683</v>
      </c>
      <c r="H550" s="1437">
        <v>0.021</v>
      </c>
      <c r="I550" s="1442"/>
      <c r="J550" s="1443"/>
      <c r="K550" s="1444"/>
      <c r="L550" s="1447"/>
      <c r="M550" s="1453"/>
    </row>
    <row r="551" ht="21" spans="1:13">
      <c r="A551" s="1412"/>
      <c r="B551" s="1412"/>
      <c r="C551" s="1414"/>
      <c r="D551" s="1416"/>
      <c r="E551" s="1475">
        <v>45469</v>
      </c>
      <c r="F551" s="1437">
        <v>0.021</v>
      </c>
      <c r="G551" s="2136" t="s">
        <v>1900</v>
      </c>
      <c r="H551" s="1437">
        <v>0.019</v>
      </c>
      <c r="I551" s="1442"/>
      <c r="J551" s="1443"/>
      <c r="K551" s="1444"/>
      <c r="L551" s="1445"/>
      <c r="M551" s="1453"/>
    </row>
    <row r="552" ht="21" spans="1:13">
      <c r="A552" s="1412"/>
      <c r="B552" s="1412"/>
      <c r="C552" s="1414"/>
      <c r="D552" s="1416"/>
      <c r="E552" s="1475">
        <v>45441</v>
      </c>
      <c r="F552" s="1437">
        <v>0.019</v>
      </c>
      <c r="G552" s="2136" t="s">
        <v>1901</v>
      </c>
      <c r="H552" s="1437">
        <v>0.016</v>
      </c>
      <c r="I552" s="1442"/>
      <c r="J552" s="1443"/>
      <c r="K552" s="1444"/>
      <c r="L552" s="1445"/>
      <c r="M552" s="1453"/>
    </row>
    <row r="553" ht="21.75" spans="1:13">
      <c r="A553" s="1412"/>
      <c r="B553" s="1412"/>
      <c r="C553" s="1414"/>
      <c r="D553" s="1416"/>
      <c r="E553" s="1476">
        <v>45406</v>
      </c>
      <c r="F553" s="1477">
        <v>0.016</v>
      </c>
      <c r="G553" s="2139" t="s">
        <v>1683</v>
      </c>
      <c r="H553" s="1477">
        <v>0.024</v>
      </c>
      <c r="I553" s="1448"/>
      <c r="J553" s="1449"/>
      <c r="K553" s="1450"/>
      <c r="L553" s="1451"/>
      <c r="M553" s="1455"/>
    </row>
    <row r="554" ht="52.75" spans="1:13">
      <c r="A554" s="1412"/>
      <c r="B554" s="1412"/>
      <c r="C554" s="1414"/>
      <c r="D554" s="1414" t="s">
        <v>0</v>
      </c>
      <c r="E554" s="1417" t="s">
        <v>7</v>
      </c>
      <c r="F554" s="1418" t="s">
        <v>496</v>
      </c>
      <c r="G554" s="1419"/>
      <c r="H554" s="1420"/>
      <c r="I554" s="1438" t="s">
        <v>1622</v>
      </c>
      <c r="J554" s="1439"/>
      <c r="K554" s="1440"/>
      <c r="L554" s="1478" t="s">
        <v>1623</v>
      </c>
      <c r="M554" s="1452" t="s">
        <v>1624</v>
      </c>
    </row>
    <row r="555" ht="21" spans="1:13">
      <c r="A555" s="1412"/>
      <c r="B555" s="1412"/>
      <c r="C555" s="1414"/>
      <c r="D555" s="1414"/>
      <c r="E555" s="1421" t="s">
        <v>1625</v>
      </c>
      <c r="F555" s="1422"/>
      <c r="G555" s="1423"/>
      <c r="H555" s="1424"/>
      <c r="I555" s="2135" t="s">
        <v>497</v>
      </c>
      <c r="J555" s="1443"/>
      <c r="K555" s="1444"/>
      <c r="L555" s="1445"/>
      <c r="M555" s="1453"/>
    </row>
    <row r="556" ht="21" spans="1:13">
      <c r="A556" s="1412"/>
      <c r="B556" s="1412"/>
      <c r="C556" s="1414"/>
      <c r="D556" s="1414"/>
      <c r="E556" s="1425" t="s">
        <v>1626</v>
      </c>
      <c r="F556" s="1457">
        <v>99.2</v>
      </c>
      <c r="G556" s="1458"/>
      <c r="H556" s="1459"/>
      <c r="I556" s="1442"/>
      <c r="J556" s="1443"/>
      <c r="K556" s="1444"/>
      <c r="L556" s="1445"/>
      <c r="M556" s="1453"/>
    </row>
    <row r="557" ht="21.75" spans="1:13">
      <c r="A557" s="1412"/>
      <c r="B557" s="1412"/>
      <c r="C557" s="1414"/>
      <c r="D557" s="1414"/>
      <c r="E557" s="1425" t="s">
        <v>1627</v>
      </c>
      <c r="F557" s="1457">
        <v>98.7</v>
      </c>
      <c r="G557" s="1458"/>
      <c r="H557" s="1459"/>
      <c r="I557" s="1442"/>
      <c r="J557" s="1443"/>
      <c r="K557" s="1444"/>
      <c r="L557" s="1445"/>
      <c r="M557" s="1453"/>
    </row>
    <row r="558" ht="21.75" spans="1:13">
      <c r="A558" s="1412"/>
      <c r="B558" s="1412"/>
      <c r="C558" s="1414"/>
      <c r="D558" s="1414"/>
      <c r="E558" s="1429" t="s">
        <v>1628</v>
      </c>
      <c r="F558" s="1430">
        <v>0.583333333333333</v>
      </c>
      <c r="G558" s="1431"/>
      <c r="H558" s="1432"/>
      <c r="I558" s="1442"/>
      <c r="J558" s="1443"/>
      <c r="K558" s="1444"/>
      <c r="L558" s="1446">
        <v>0.8125</v>
      </c>
      <c r="M558" s="1454">
        <v>0.708333333333333</v>
      </c>
    </row>
    <row r="559" ht="21.75" spans="1:13">
      <c r="A559" s="1412"/>
      <c r="B559" s="1412"/>
      <c r="C559" s="1414"/>
      <c r="D559" s="1414"/>
      <c r="E559" s="1433" t="s">
        <v>1629</v>
      </c>
      <c r="F559" s="1434" t="s">
        <v>8</v>
      </c>
      <c r="G559" s="1434" t="s">
        <v>9</v>
      </c>
      <c r="H559" s="1435" t="s">
        <v>10</v>
      </c>
      <c r="I559" s="1442"/>
      <c r="J559" s="1443"/>
      <c r="K559" s="1444"/>
      <c r="L559" s="1445"/>
      <c r="M559" s="1453"/>
    </row>
    <row r="560" ht="21" spans="1:13">
      <c r="A560" s="1412"/>
      <c r="B560" s="1412"/>
      <c r="C560" s="1414"/>
      <c r="D560" s="1414"/>
      <c r="E560" s="1436">
        <v>45559</v>
      </c>
      <c r="F560" s="1460">
        <v>98.7</v>
      </c>
      <c r="G560" s="2140" t="s">
        <v>1902</v>
      </c>
      <c r="H560" s="1460">
        <v>105.6</v>
      </c>
      <c r="I560" s="1442"/>
      <c r="J560" s="1443"/>
      <c r="K560" s="1444"/>
      <c r="L560" s="1445"/>
      <c r="M560" s="1453"/>
    </row>
    <row r="561" ht="21" spans="1:13">
      <c r="A561" s="1412"/>
      <c r="B561" s="1412"/>
      <c r="C561" s="1414"/>
      <c r="D561" s="1414"/>
      <c r="E561" s="1436">
        <v>45531</v>
      </c>
      <c r="F561" s="1460">
        <v>103.3</v>
      </c>
      <c r="G561" s="2140" t="s">
        <v>1903</v>
      </c>
      <c r="H561" s="1460">
        <v>101.9</v>
      </c>
      <c r="I561" s="1442"/>
      <c r="J561" s="1443"/>
      <c r="K561" s="1444"/>
      <c r="L561" s="1445"/>
      <c r="M561" s="1453"/>
    </row>
    <row r="562" ht="21" spans="1:13">
      <c r="A562" s="1412"/>
      <c r="B562" s="1412"/>
      <c r="C562" s="1414"/>
      <c r="D562" s="1414"/>
      <c r="E562" s="1436">
        <v>45503</v>
      </c>
      <c r="F562" s="1460">
        <v>100.3</v>
      </c>
      <c r="G562" s="2140" t="s">
        <v>1904</v>
      </c>
      <c r="H562" s="1460">
        <v>97.8</v>
      </c>
      <c r="I562" s="1442"/>
      <c r="J562" s="1443"/>
      <c r="K562" s="1444"/>
      <c r="L562" s="1447"/>
      <c r="M562" s="1453"/>
    </row>
    <row r="563" ht="21" spans="1:13">
      <c r="A563" s="1412"/>
      <c r="B563" s="1412"/>
      <c r="C563" s="1414"/>
      <c r="D563" s="1414"/>
      <c r="E563" s="1436">
        <v>45468</v>
      </c>
      <c r="F563" s="1460">
        <v>100.4</v>
      </c>
      <c r="G563" s="2140" t="s">
        <v>1905</v>
      </c>
      <c r="H563" s="1460">
        <v>101.3</v>
      </c>
      <c r="I563" s="1442"/>
      <c r="J563" s="1443"/>
      <c r="K563" s="1444"/>
      <c r="L563" s="1445"/>
      <c r="M563" s="1453"/>
    </row>
    <row r="564" ht="21" spans="1:13">
      <c r="A564" s="1412"/>
      <c r="B564" s="1412"/>
      <c r="C564" s="1414"/>
      <c r="D564" s="1414"/>
      <c r="E564" s="1436">
        <v>45440</v>
      </c>
      <c r="F564" s="1460">
        <v>102</v>
      </c>
      <c r="G564" s="2140" t="s">
        <v>1906</v>
      </c>
      <c r="H564" s="1460">
        <v>97.5</v>
      </c>
      <c r="I564" s="1442"/>
      <c r="J564" s="1443"/>
      <c r="K564" s="1444"/>
      <c r="L564" s="1445"/>
      <c r="M564" s="1453"/>
    </row>
    <row r="565" ht="21.75" spans="1:13">
      <c r="A565" s="1412"/>
      <c r="B565" s="1412"/>
      <c r="C565" s="1414"/>
      <c r="D565" s="1414"/>
      <c r="E565" s="1436">
        <v>45412</v>
      </c>
      <c r="F565" s="1460">
        <v>97</v>
      </c>
      <c r="G565" s="2140" t="s">
        <v>1907</v>
      </c>
      <c r="H565" s="1460">
        <v>103.1</v>
      </c>
      <c r="I565" s="1448"/>
      <c r="J565" s="1449"/>
      <c r="K565" s="1450"/>
      <c r="L565" s="1451"/>
      <c r="M565" s="1455"/>
    </row>
    <row r="566" ht="52.75" spans="1:13">
      <c r="A566" s="1412"/>
      <c r="B566" s="1412"/>
      <c r="C566" s="1414"/>
      <c r="D566" s="1414" t="s">
        <v>0</v>
      </c>
      <c r="E566" s="1417" t="s">
        <v>7</v>
      </c>
      <c r="F566" s="1418" t="s">
        <v>498</v>
      </c>
      <c r="G566" s="1419"/>
      <c r="H566" s="1420"/>
      <c r="I566" s="1438" t="s">
        <v>1622</v>
      </c>
      <c r="J566" s="1439"/>
      <c r="K566" s="1440"/>
      <c r="L566" s="1478" t="s">
        <v>1623</v>
      </c>
      <c r="M566" s="1452" t="s">
        <v>1624</v>
      </c>
    </row>
    <row r="567" ht="21" spans="1:13">
      <c r="A567" s="1412"/>
      <c r="B567" s="1412"/>
      <c r="C567" s="1414"/>
      <c r="D567" s="1414"/>
      <c r="E567" s="1421" t="s">
        <v>1625</v>
      </c>
      <c r="F567" s="1422"/>
      <c r="G567" s="1423"/>
      <c r="H567" s="1424"/>
      <c r="I567" s="2135" t="s">
        <v>500</v>
      </c>
      <c r="J567" s="1443"/>
      <c r="K567" s="1444"/>
      <c r="L567" s="1445"/>
      <c r="M567" s="1453"/>
    </row>
    <row r="568" ht="21" spans="1:13">
      <c r="A568" s="1412"/>
      <c r="B568" s="1412"/>
      <c r="C568" s="1414"/>
      <c r="D568" s="1414"/>
      <c r="E568" s="1425" t="s">
        <v>1626</v>
      </c>
      <c r="F568" s="1426" t="s">
        <v>499</v>
      </c>
      <c r="G568" s="1427"/>
      <c r="H568" s="1428"/>
      <c r="I568" s="1442"/>
      <c r="J568" s="1443"/>
      <c r="K568" s="1444"/>
      <c r="L568" s="1445"/>
      <c r="M568" s="1453"/>
    </row>
    <row r="569" ht="21.75" spans="1:13">
      <c r="A569" s="1412"/>
      <c r="B569" s="1412"/>
      <c r="C569" s="1414"/>
      <c r="D569" s="1414"/>
      <c r="E569" s="1425" t="s">
        <v>1627</v>
      </c>
      <c r="F569" s="1426" t="s">
        <v>392</v>
      </c>
      <c r="G569" s="1427"/>
      <c r="H569" s="1428"/>
      <c r="I569" s="1442"/>
      <c r="J569" s="1443"/>
      <c r="K569" s="1444"/>
      <c r="L569" s="1445"/>
      <c r="M569" s="1453"/>
    </row>
    <row r="570" ht="21.75" spans="1:13">
      <c r="A570" s="1412"/>
      <c r="B570" s="1412"/>
      <c r="C570" s="1414"/>
      <c r="D570" s="1414"/>
      <c r="E570" s="1429" t="s">
        <v>1628</v>
      </c>
      <c r="F570" s="1430">
        <v>0.583333333333333</v>
      </c>
      <c r="G570" s="1431"/>
      <c r="H570" s="1432"/>
      <c r="I570" s="1442"/>
      <c r="J570" s="1443"/>
      <c r="K570" s="1444"/>
      <c r="L570" s="1446">
        <v>0.8125</v>
      </c>
      <c r="M570" s="1454">
        <v>0.708333333333333</v>
      </c>
    </row>
    <row r="571" ht="21.75" spans="1:13">
      <c r="A571" s="1412"/>
      <c r="B571" s="1412"/>
      <c r="C571" s="1414"/>
      <c r="D571" s="1414"/>
      <c r="E571" s="1433" t="s">
        <v>1629</v>
      </c>
      <c r="F571" s="1434" t="s">
        <v>8</v>
      </c>
      <c r="G571" s="1434" t="s">
        <v>9</v>
      </c>
      <c r="H571" s="1435" t="s">
        <v>10</v>
      </c>
      <c r="I571" s="1442"/>
      <c r="J571" s="1443"/>
      <c r="K571" s="1444"/>
      <c r="L571" s="1445"/>
      <c r="M571" s="1453"/>
    </row>
    <row r="572" ht="21" spans="1:13">
      <c r="A572" s="1412"/>
      <c r="B572" s="1412"/>
      <c r="C572" s="1414"/>
      <c r="D572" s="1414"/>
      <c r="E572" s="1436">
        <v>45566</v>
      </c>
      <c r="F572" s="2136" t="s">
        <v>392</v>
      </c>
      <c r="G572" s="2136" t="s">
        <v>1908</v>
      </c>
      <c r="H572" s="2136" t="s">
        <v>1909</v>
      </c>
      <c r="I572" s="1442"/>
      <c r="J572" s="1443"/>
      <c r="K572" s="1444"/>
      <c r="L572" s="1445"/>
      <c r="M572" s="1453"/>
    </row>
    <row r="573" ht="21" spans="1:13">
      <c r="A573" s="1412"/>
      <c r="B573" s="1412"/>
      <c r="C573" s="1414"/>
      <c r="D573" s="1414"/>
      <c r="E573" s="1436">
        <v>45539</v>
      </c>
      <c r="F573" s="2136" t="s">
        <v>394</v>
      </c>
      <c r="G573" s="2136" t="s">
        <v>1720</v>
      </c>
      <c r="H573" s="2136" t="s">
        <v>1721</v>
      </c>
      <c r="I573" s="1442"/>
      <c r="J573" s="1443"/>
      <c r="K573" s="1444"/>
      <c r="L573" s="1445"/>
      <c r="M573" s="1453"/>
    </row>
    <row r="574" ht="21" spans="1:13">
      <c r="A574" s="1412"/>
      <c r="B574" s="1412"/>
      <c r="C574" s="1414"/>
      <c r="D574" s="1414"/>
      <c r="E574" s="1436">
        <v>45503</v>
      </c>
      <c r="F574" s="2136" t="s">
        <v>263</v>
      </c>
      <c r="G574" s="2136" t="s">
        <v>1723</v>
      </c>
      <c r="H574" s="2136" t="s">
        <v>1724</v>
      </c>
      <c r="I574" s="1442"/>
      <c r="J574" s="1443"/>
      <c r="K574" s="1444"/>
      <c r="L574" s="1447"/>
      <c r="M574" s="1453"/>
    </row>
    <row r="575" ht="21" spans="1:13">
      <c r="A575" s="1412"/>
      <c r="B575" s="1412"/>
      <c r="C575" s="1414"/>
      <c r="D575" s="1414"/>
      <c r="E575" s="1436">
        <v>45475</v>
      </c>
      <c r="F575" s="2136" t="s">
        <v>97</v>
      </c>
      <c r="G575" s="2136" t="s">
        <v>1725</v>
      </c>
      <c r="H575" s="2136" t="s">
        <v>1726</v>
      </c>
      <c r="I575" s="1442"/>
      <c r="J575" s="1443"/>
      <c r="K575" s="1444"/>
      <c r="L575" s="1445"/>
      <c r="M575" s="1453"/>
    </row>
    <row r="576" ht="21" spans="1:13">
      <c r="A576" s="1412"/>
      <c r="B576" s="1412"/>
      <c r="C576" s="1414"/>
      <c r="D576" s="1414"/>
      <c r="E576" s="1436">
        <v>45447</v>
      </c>
      <c r="F576" s="2136" t="s">
        <v>21</v>
      </c>
      <c r="G576" s="2136" t="s">
        <v>1728</v>
      </c>
      <c r="H576" s="2136" t="s">
        <v>1729</v>
      </c>
      <c r="I576" s="1442"/>
      <c r="J576" s="1443"/>
      <c r="K576" s="1444"/>
      <c r="L576" s="1445"/>
      <c r="M576" s="1453"/>
    </row>
    <row r="577" ht="21.75" spans="1:13">
      <c r="A577" s="1412"/>
      <c r="B577" s="1412"/>
      <c r="C577" s="1414"/>
      <c r="D577" s="1414"/>
      <c r="E577" s="1436">
        <v>45413</v>
      </c>
      <c r="F577" s="2136" t="s">
        <v>1730</v>
      </c>
      <c r="G577" s="2136" t="s">
        <v>1731</v>
      </c>
      <c r="H577" s="2136" t="s">
        <v>1732</v>
      </c>
      <c r="I577" s="1448"/>
      <c r="J577" s="1449"/>
      <c r="K577" s="1450"/>
      <c r="L577" s="1451"/>
      <c r="M577" s="1455"/>
    </row>
    <row r="578" ht="52.75" spans="1:13">
      <c r="A578" s="1412"/>
      <c r="B578" s="1412"/>
      <c r="C578" s="1414"/>
      <c r="D578" s="1414" t="s">
        <v>0</v>
      </c>
      <c r="E578" s="1417" t="s">
        <v>7</v>
      </c>
      <c r="F578" s="1418" t="s">
        <v>503</v>
      </c>
      <c r="G578" s="1419"/>
      <c r="H578" s="1420"/>
      <c r="I578" s="1438" t="s">
        <v>1622</v>
      </c>
      <c r="J578" s="1439"/>
      <c r="K578" s="1440"/>
      <c r="L578" s="1478" t="s">
        <v>1623</v>
      </c>
      <c r="M578" s="1452" t="s">
        <v>1624</v>
      </c>
    </row>
    <row r="579" ht="21" spans="1:13">
      <c r="A579" s="1412"/>
      <c r="B579" s="1412"/>
      <c r="C579" s="1414"/>
      <c r="D579" s="1414"/>
      <c r="E579" s="1421" t="s">
        <v>1625</v>
      </c>
      <c r="F579" s="1422"/>
      <c r="G579" s="1423"/>
      <c r="H579" s="1424"/>
      <c r="I579" s="2141" t="s">
        <v>504</v>
      </c>
      <c r="J579" s="1480"/>
      <c r="K579" s="1481"/>
      <c r="L579" s="1445"/>
      <c r="M579" s="1453"/>
    </row>
    <row r="580" ht="21" spans="1:13">
      <c r="A580" s="1412"/>
      <c r="B580" s="1412"/>
      <c r="C580" s="1414"/>
      <c r="D580" s="1414"/>
      <c r="E580" s="1425" t="s">
        <v>1626</v>
      </c>
      <c r="F580" s="1426">
        <v>0.023</v>
      </c>
      <c r="G580" s="1427"/>
      <c r="H580" s="1428"/>
      <c r="I580" s="1479"/>
      <c r="J580" s="1480"/>
      <c r="K580" s="1481"/>
      <c r="L580" s="1445"/>
      <c r="M580" s="1453"/>
    </row>
    <row r="581" ht="21.75" spans="1:13">
      <c r="A581" s="1412"/>
      <c r="B581" s="1412"/>
      <c r="C581" s="1414"/>
      <c r="D581" s="1414"/>
      <c r="E581" s="1425" t="s">
        <v>1627</v>
      </c>
      <c r="F581" s="1426">
        <v>0.038</v>
      </c>
      <c r="G581" s="1427"/>
      <c r="H581" s="1428"/>
      <c r="I581" s="1479"/>
      <c r="J581" s="1480"/>
      <c r="K581" s="1481"/>
      <c r="L581" s="1445"/>
      <c r="M581" s="1453"/>
    </row>
    <row r="582" ht="21.75" spans="1:13">
      <c r="A582" s="1412"/>
      <c r="B582" s="1412"/>
      <c r="C582" s="1414"/>
      <c r="D582" s="1414"/>
      <c r="E582" s="1429" t="s">
        <v>1628</v>
      </c>
      <c r="F582" s="1430">
        <v>0.0208333333333333</v>
      </c>
      <c r="G582" s="1431"/>
      <c r="H582" s="1432"/>
      <c r="I582" s="1479"/>
      <c r="J582" s="1480"/>
      <c r="K582" s="1481"/>
      <c r="L582" s="1446">
        <v>0.25</v>
      </c>
      <c r="M582" s="1454">
        <v>0.145833333333333</v>
      </c>
    </row>
    <row r="583" ht="21.75" spans="1:13">
      <c r="A583" s="1412"/>
      <c r="B583" s="1412"/>
      <c r="C583" s="1414"/>
      <c r="D583" s="1414"/>
      <c r="E583" s="1433" t="s">
        <v>1629</v>
      </c>
      <c r="F583" s="1434" t="s">
        <v>8</v>
      </c>
      <c r="G583" s="1434" t="s">
        <v>9</v>
      </c>
      <c r="H583" s="1435" t="s">
        <v>10</v>
      </c>
      <c r="I583" s="1479"/>
      <c r="J583" s="1480"/>
      <c r="K583" s="1481"/>
      <c r="L583" s="1445"/>
      <c r="M583" s="1453"/>
    </row>
    <row r="584" ht="21" spans="1:13">
      <c r="A584" s="1412"/>
      <c r="B584" s="1412"/>
      <c r="C584" s="1414"/>
      <c r="D584" s="1414">
        <v>1</v>
      </c>
      <c r="E584" s="1436">
        <v>45504</v>
      </c>
      <c r="F584" s="1437">
        <v>0.038</v>
      </c>
      <c r="G584" s="2136" t="s">
        <v>1824</v>
      </c>
      <c r="H584" s="1437">
        <v>0.036</v>
      </c>
      <c r="I584" s="1479"/>
      <c r="J584" s="1480"/>
      <c r="K584" s="1481"/>
      <c r="L584" s="1445"/>
      <c r="M584" s="1453"/>
    </row>
    <row r="585" ht="21" spans="1:13">
      <c r="A585" s="1412"/>
      <c r="B585" s="1412"/>
      <c r="C585" s="1414"/>
      <c r="D585" s="1414"/>
      <c r="E585" s="1436">
        <v>45406</v>
      </c>
      <c r="F585" s="1437">
        <v>0.036</v>
      </c>
      <c r="G585" s="2136" t="s">
        <v>1910</v>
      </c>
      <c r="H585" s="1437">
        <v>0.041</v>
      </c>
      <c r="I585" s="1479"/>
      <c r="J585" s="1480"/>
      <c r="K585" s="1481"/>
      <c r="L585" s="1445"/>
      <c r="M585" s="1453"/>
    </row>
    <row r="586" ht="21" spans="1:13">
      <c r="A586" s="1412"/>
      <c r="B586" s="1412"/>
      <c r="C586" s="1414"/>
      <c r="D586" s="1414">
        <v>1</v>
      </c>
      <c r="E586" s="1436">
        <v>45322</v>
      </c>
      <c r="F586" s="1437">
        <v>0.041</v>
      </c>
      <c r="G586" s="2136" t="s">
        <v>1911</v>
      </c>
      <c r="H586" s="1437">
        <v>0.054</v>
      </c>
      <c r="I586" s="1479"/>
      <c r="J586" s="1480"/>
      <c r="K586" s="1481"/>
      <c r="L586" s="1447"/>
      <c r="M586" s="1453"/>
    </row>
    <row r="587" ht="21" spans="1:13">
      <c r="A587" s="1412"/>
      <c r="B587" s="1412"/>
      <c r="C587" s="1414"/>
      <c r="D587" s="1414">
        <v>1</v>
      </c>
      <c r="E587" s="1436">
        <v>45224</v>
      </c>
      <c r="F587" s="1437">
        <v>0.054</v>
      </c>
      <c r="G587" s="2136" t="s">
        <v>1912</v>
      </c>
      <c r="H587" s="1437">
        <v>0.06</v>
      </c>
      <c r="I587" s="1479"/>
      <c r="J587" s="1480"/>
      <c r="K587" s="1481"/>
      <c r="L587" s="1445"/>
      <c r="M587" s="1453"/>
    </row>
    <row r="588" ht="21" spans="1:13">
      <c r="A588" s="1412"/>
      <c r="B588" s="1412"/>
      <c r="C588" s="1414"/>
      <c r="D588" s="1414">
        <v>1</v>
      </c>
      <c r="E588" s="1436">
        <v>45133</v>
      </c>
      <c r="F588" s="1437">
        <v>0.06</v>
      </c>
      <c r="G588" s="2136" t="s">
        <v>1913</v>
      </c>
      <c r="H588" s="1437">
        <v>0.07</v>
      </c>
      <c r="I588" s="1479"/>
      <c r="J588" s="1480"/>
      <c r="K588" s="1481"/>
      <c r="L588" s="1445"/>
      <c r="M588" s="1453"/>
    </row>
    <row r="589" ht="21.75" spans="1:13">
      <c r="A589" s="1412"/>
      <c r="B589" s="1412"/>
      <c r="C589" s="1414"/>
      <c r="D589" s="1414">
        <v>1</v>
      </c>
      <c r="E589" s="1436">
        <v>45042</v>
      </c>
      <c r="F589" s="1437">
        <v>0.07</v>
      </c>
      <c r="G589" s="2136" t="s">
        <v>1914</v>
      </c>
      <c r="H589" s="1437">
        <v>0.078</v>
      </c>
      <c r="I589" s="1482"/>
      <c r="J589" s="1483"/>
      <c r="K589" s="1484"/>
      <c r="L589" s="1451"/>
      <c r="M589" s="1455"/>
    </row>
    <row r="590" ht="52.75" spans="1:13">
      <c r="A590" s="1412"/>
      <c r="B590" s="1412"/>
      <c r="C590" s="1414"/>
      <c r="D590" s="1415" t="s">
        <v>0</v>
      </c>
      <c r="E590" s="1417" t="s">
        <v>7</v>
      </c>
      <c r="F590" s="1418" t="s">
        <v>505</v>
      </c>
      <c r="G590" s="1419"/>
      <c r="H590" s="1420"/>
      <c r="I590" s="1438" t="s">
        <v>1622</v>
      </c>
      <c r="J590" s="1439"/>
      <c r="K590" s="1440"/>
      <c r="L590" s="1478" t="s">
        <v>1623</v>
      </c>
      <c r="M590" s="1452" t="s">
        <v>1624</v>
      </c>
    </row>
    <row r="591" ht="21" spans="1:13">
      <c r="A591" s="1412"/>
      <c r="B591" s="1412"/>
      <c r="C591" s="1414"/>
      <c r="D591" s="1416"/>
      <c r="E591" s="1421" t="s">
        <v>1625</v>
      </c>
      <c r="F591" s="1422"/>
      <c r="G591" s="1423"/>
      <c r="H591" s="1424"/>
      <c r="I591" s="2135" t="s">
        <v>506</v>
      </c>
      <c r="J591" s="1443"/>
      <c r="K591" s="1444"/>
      <c r="L591" s="1445"/>
      <c r="M591" s="1453"/>
    </row>
    <row r="592" ht="21" spans="1:13">
      <c r="A592" s="1412"/>
      <c r="B592" s="1412"/>
      <c r="C592" s="1414"/>
      <c r="D592" s="1416"/>
      <c r="E592" s="1425" t="s">
        <v>1626</v>
      </c>
      <c r="F592" s="1426"/>
      <c r="G592" s="1427"/>
      <c r="H592" s="1428"/>
      <c r="I592" s="1442"/>
      <c r="J592" s="1443"/>
      <c r="K592" s="1444"/>
      <c r="L592" s="1445"/>
      <c r="M592" s="1453"/>
    </row>
    <row r="593" ht="21.75" spans="1:13">
      <c r="A593" s="1412"/>
      <c r="B593" s="1412"/>
      <c r="C593" s="1414"/>
      <c r="D593" s="1416"/>
      <c r="E593" s="1425" t="s">
        <v>1627</v>
      </c>
      <c r="F593" s="1426">
        <v>-0.001</v>
      </c>
      <c r="G593" s="1427"/>
      <c r="H593" s="1428"/>
      <c r="I593" s="1442"/>
      <c r="J593" s="1443"/>
      <c r="K593" s="1444"/>
      <c r="L593" s="1445"/>
      <c r="M593" s="1453"/>
    </row>
    <row r="594" ht="21.75" spans="1:13">
      <c r="A594" s="1412"/>
      <c r="B594" s="1412"/>
      <c r="C594" s="1414"/>
      <c r="D594" s="1416"/>
      <c r="E594" s="1429" t="s">
        <v>1628</v>
      </c>
      <c r="F594" s="1430">
        <v>0.375</v>
      </c>
      <c r="G594" s="1431"/>
      <c r="H594" s="1432"/>
      <c r="I594" s="1442"/>
      <c r="J594" s="1443"/>
      <c r="K594" s="1444"/>
      <c r="L594" s="1446">
        <v>0.604166666666667</v>
      </c>
      <c r="M594" s="1454">
        <v>0.5</v>
      </c>
    </row>
    <row r="595" ht="21.75" spans="1:13">
      <c r="A595" s="1412"/>
      <c r="B595" s="1412"/>
      <c r="C595" s="1414"/>
      <c r="D595" s="1416"/>
      <c r="E595" s="1433" t="s">
        <v>1629</v>
      </c>
      <c r="F595" s="1434" t="s">
        <v>8</v>
      </c>
      <c r="G595" s="1434" t="s">
        <v>9</v>
      </c>
      <c r="H595" s="1435" t="s">
        <v>10</v>
      </c>
      <c r="I595" s="1442"/>
      <c r="J595" s="1443"/>
      <c r="K595" s="1444"/>
      <c r="L595" s="1445"/>
      <c r="M595" s="1453"/>
    </row>
    <row r="596" ht="21" spans="1:13">
      <c r="A596" s="1412"/>
      <c r="B596" s="1412"/>
      <c r="C596" s="1414"/>
      <c r="D596" s="1416"/>
      <c r="E596" s="1436">
        <v>45531</v>
      </c>
      <c r="F596" s="1437">
        <v>-0.001</v>
      </c>
      <c r="G596" s="2136" t="s">
        <v>1649</v>
      </c>
      <c r="H596" s="1437">
        <v>0.002</v>
      </c>
      <c r="I596" s="1442"/>
      <c r="J596" s="1443"/>
      <c r="K596" s="1444"/>
      <c r="L596" s="1445"/>
      <c r="M596" s="1453"/>
    </row>
    <row r="597" ht="21" spans="1:13">
      <c r="A597" s="1412"/>
      <c r="B597" s="1412"/>
      <c r="C597" s="1414"/>
      <c r="D597" s="1416"/>
      <c r="E597" s="1436">
        <v>45503</v>
      </c>
      <c r="F597" s="1437">
        <v>-0.001</v>
      </c>
      <c r="G597" s="2136" t="s">
        <v>1655</v>
      </c>
      <c r="H597" s="1437">
        <v>0.002</v>
      </c>
      <c r="I597" s="1442"/>
      <c r="J597" s="1443"/>
      <c r="K597" s="1444"/>
      <c r="L597" s="1445"/>
      <c r="M597" s="1453"/>
    </row>
    <row r="598" ht="21" spans="1:13">
      <c r="A598" s="1412"/>
      <c r="B598" s="1412"/>
      <c r="C598" s="1414"/>
      <c r="D598" s="1416"/>
      <c r="E598" s="1436">
        <v>45436</v>
      </c>
      <c r="F598" s="1437">
        <v>0.002</v>
      </c>
      <c r="G598" s="2136" t="s">
        <v>1653</v>
      </c>
      <c r="H598" s="1437">
        <v>-0.003</v>
      </c>
      <c r="I598" s="1442"/>
      <c r="J598" s="1443"/>
      <c r="K598" s="1444"/>
      <c r="L598" s="1447"/>
      <c r="M598" s="1453"/>
    </row>
    <row r="599" ht="21" spans="1:13">
      <c r="A599" s="1412"/>
      <c r="B599" s="1412"/>
      <c r="C599" s="1414"/>
      <c r="D599" s="1416"/>
      <c r="E599" s="1436">
        <v>45412</v>
      </c>
      <c r="F599" s="1437">
        <v>0.002</v>
      </c>
      <c r="G599" s="2136" t="s">
        <v>1655</v>
      </c>
      <c r="H599" s="1437">
        <v>-0.005</v>
      </c>
      <c r="I599" s="1442"/>
      <c r="J599" s="1443"/>
      <c r="K599" s="1444"/>
      <c r="L599" s="1445"/>
      <c r="M599" s="1453"/>
    </row>
    <row r="600" ht="21" spans="1:13">
      <c r="A600" s="1412"/>
      <c r="B600" s="1412"/>
      <c r="C600" s="1414"/>
      <c r="D600" s="1416"/>
      <c r="E600" s="1436">
        <v>45345</v>
      </c>
      <c r="F600" s="1437">
        <v>-0.003</v>
      </c>
      <c r="G600" s="2136" t="s">
        <v>1647</v>
      </c>
      <c r="H600" s="1437">
        <v>-0.001</v>
      </c>
      <c r="I600" s="1442"/>
      <c r="J600" s="1443"/>
      <c r="K600" s="1444"/>
      <c r="L600" s="1445"/>
      <c r="M600" s="1453"/>
    </row>
    <row r="601" ht="21.75" spans="1:13">
      <c r="A601" s="1412"/>
      <c r="B601" s="1412"/>
      <c r="C601" s="1414"/>
      <c r="D601" s="1416"/>
      <c r="E601" s="1436">
        <v>45321</v>
      </c>
      <c r="F601" s="1437">
        <v>-0.003</v>
      </c>
      <c r="G601" s="2136" t="s">
        <v>1647</v>
      </c>
      <c r="H601" s="1437">
        <v>-0.001</v>
      </c>
      <c r="I601" s="1448"/>
      <c r="J601" s="1449"/>
      <c r="K601" s="1450"/>
      <c r="L601" s="1451"/>
      <c r="M601" s="1455"/>
    </row>
    <row r="602" ht="52.75" spans="1:13">
      <c r="A602" s="1412"/>
      <c r="B602" s="1412"/>
      <c r="C602" s="1414"/>
      <c r="D602" s="1415" t="s">
        <v>0</v>
      </c>
      <c r="E602" s="1417" t="s">
        <v>7</v>
      </c>
      <c r="F602" s="1418" t="s">
        <v>507</v>
      </c>
      <c r="G602" s="1419"/>
      <c r="H602" s="1420"/>
      <c r="I602" s="1438" t="s">
        <v>1622</v>
      </c>
      <c r="J602" s="1439"/>
      <c r="K602" s="1440"/>
      <c r="L602" s="1478" t="s">
        <v>1623</v>
      </c>
      <c r="M602" s="1452" t="s">
        <v>1624</v>
      </c>
    </row>
    <row r="603" ht="21" spans="1:13">
      <c r="A603" s="1412"/>
      <c r="B603" s="1412"/>
      <c r="C603" s="1414"/>
      <c r="D603" s="1416"/>
      <c r="E603" s="1421" t="s">
        <v>1625</v>
      </c>
      <c r="F603" s="1422"/>
      <c r="G603" s="1423"/>
      <c r="H603" s="1424"/>
      <c r="I603" s="2141" t="s">
        <v>508</v>
      </c>
      <c r="J603" s="1480"/>
      <c r="K603" s="1481"/>
      <c r="L603" s="1445"/>
      <c r="M603" s="1453"/>
    </row>
    <row r="604" ht="21" spans="1:13">
      <c r="A604" s="1412"/>
      <c r="B604" s="1412"/>
      <c r="C604" s="1414"/>
      <c r="D604" s="1416"/>
      <c r="E604" s="1425" t="s">
        <v>1626</v>
      </c>
      <c r="F604" s="1426">
        <v>0.008</v>
      </c>
      <c r="G604" s="1427"/>
      <c r="H604" s="1428"/>
      <c r="I604" s="1479"/>
      <c r="J604" s="1480"/>
      <c r="K604" s="1481"/>
      <c r="L604" s="1445"/>
      <c r="M604" s="1453"/>
    </row>
    <row r="605" ht="21.75" spans="1:13">
      <c r="A605" s="1412"/>
      <c r="B605" s="1412"/>
      <c r="C605" s="1414"/>
      <c r="D605" s="1416"/>
      <c r="E605" s="1425" t="s">
        <v>1627</v>
      </c>
      <c r="F605" s="1426">
        <v>0.006</v>
      </c>
      <c r="G605" s="1427"/>
      <c r="H605" s="1428"/>
      <c r="I605" s="1479"/>
      <c r="J605" s="1480"/>
      <c r="K605" s="1481"/>
      <c r="L605" s="1445"/>
      <c r="M605" s="1453"/>
    </row>
    <row r="606" ht="21.75" spans="1:13">
      <c r="A606" s="1412"/>
      <c r="B606" s="1412"/>
      <c r="C606" s="1414"/>
      <c r="D606" s="1416"/>
      <c r="E606" s="1429" t="s">
        <v>1628</v>
      </c>
      <c r="F606" s="1430">
        <v>0.416666666666667</v>
      </c>
      <c r="G606" s="1431"/>
      <c r="H606" s="1432"/>
      <c r="I606" s="1479"/>
      <c r="J606" s="1480"/>
      <c r="K606" s="1481"/>
      <c r="L606" s="1446">
        <v>0.645833333333333</v>
      </c>
      <c r="M606" s="1454">
        <v>0.541666666666667</v>
      </c>
    </row>
    <row r="607" ht="21.75" spans="1:13">
      <c r="A607" s="1412"/>
      <c r="B607" s="1412"/>
      <c r="C607" s="1414"/>
      <c r="D607" s="1416"/>
      <c r="E607" s="1433" t="s">
        <v>1629</v>
      </c>
      <c r="F607" s="1434" t="s">
        <v>8</v>
      </c>
      <c r="G607" s="1434" t="s">
        <v>9</v>
      </c>
      <c r="H607" s="1435" t="s">
        <v>10</v>
      </c>
      <c r="I607" s="1479"/>
      <c r="J607" s="1480"/>
      <c r="K607" s="1481"/>
      <c r="L607" s="1445"/>
      <c r="M607" s="1453"/>
    </row>
    <row r="608" ht="21" spans="1:13">
      <c r="A608" s="1412"/>
      <c r="B608" s="1412"/>
      <c r="C608" s="1414"/>
      <c r="D608" s="1416"/>
      <c r="E608" s="1436">
        <v>45541</v>
      </c>
      <c r="F608" s="1437">
        <v>0.006</v>
      </c>
      <c r="G608" s="2136" t="s">
        <v>1642</v>
      </c>
      <c r="H608" s="1437">
        <v>0.004</v>
      </c>
      <c r="I608" s="1479"/>
      <c r="J608" s="1480"/>
      <c r="K608" s="1481"/>
      <c r="L608" s="1445"/>
      <c r="M608" s="1453"/>
    </row>
    <row r="609" ht="21" spans="1:13">
      <c r="A609" s="1412"/>
      <c r="B609" s="1412"/>
      <c r="C609" s="1414"/>
      <c r="D609" s="1416"/>
      <c r="E609" s="1436">
        <v>45518</v>
      </c>
      <c r="F609" s="1437">
        <v>0.006</v>
      </c>
      <c r="G609" s="2136" t="s">
        <v>1642</v>
      </c>
      <c r="H609" s="1437">
        <v>0.004</v>
      </c>
      <c r="I609" s="1479"/>
      <c r="J609" s="1480"/>
      <c r="K609" s="1481"/>
      <c r="L609" s="1445"/>
      <c r="M609" s="1453"/>
    </row>
    <row r="610" ht="21" spans="1:13">
      <c r="A610" s="1412"/>
      <c r="B610" s="1412"/>
      <c r="C610" s="1414"/>
      <c r="D610" s="1416"/>
      <c r="E610" s="1436">
        <v>45503</v>
      </c>
      <c r="F610" s="1437">
        <v>0.006</v>
      </c>
      <c r="G610" s="2136" t="s">
        <v>1642</v>
      </c>
      <c r="H610" s="1437">
        <v>0.004</v>
      </c>
      <c r="I610" s="1479"/>
      <c r="J610" s="1480"/>
      <c r="K610" s="1481"/>
      <c r="L610" s="1447"/>
      <c r="M610" s="1453"/>
    </row>
    <row r="611" ht="21" spans="1:13">
      <c r="A611" s="1412"/>
      <c r="B611" s="1412"/>
      <c r="C611" s="1414"/>
      <c r="D611" s="1416"/>
      <c r="E611" s="1436">
        <v>45450</v>
      </c>
      <c r="F611" s="1437">
        <v>0.004</v>
      </c>
      <c r="G611" s="2136" t="s">
        <v>1645</v>
      </c>
      <c r="H611" s="1437">
        <v>0.002</v>
      </c>
      <c r="I611" s="1479"/>
      <c r="J611" s="1480"/>
      <c r="K611" s="1481"/>
      <c r="L611" s="1445"/>
      <c r="M611" s="1453"/>
    </row>
    <row r="612" ht="21" spans="1:13">
      <c r="A612" s="1412"/>
      <c r="B612" s="1412"/>
      <c r="C612" s="1414"/>
      <c r="D612" s="1416"/>
      <c r="E612" s="1436">
        <v>45427</v>
      </c>
      <c r="F612" s="1437">
        <v>0.004</v>
      </c>
      <c r="G612" s="2136" t="s">
        <v>1645</v>
      </c>
      <c r="H612" s="1437">
        <v>0.001</v>
      </c>
      <c r="I612" s="1479"/>
      <c r="J612" s="1480"/>
      <c r="K612" s="1481"/>
      <c r="L612" s="1445"/>
      <c r="M612" s="1453"/>
    </row>
    <row r="613" ht="21.75" spans="1:13">
      <c r="A613" s="1412"/>
      <c r="B613" s="1412"/>
      <c r="C613" s="1414"/>
      <c r="D613" s="1416"/>
      <c r="E613" s="1436">
        <v>45412</v>
      </c>
      <c r="F613" s="1437">
        <v>0.004</v>
      </c>
      <c r="G613" s="2136" t="s">
        <v>1653</v>
      </c>
      <c r="H613" s="1437">
        <v>0.001</v>
      </c>
      <c r="I613" s="1482"/>
      <c r="J613" s="1483"/>
      <c r="K613" s="1484"/>
      <c r="L613" s="1451"/>
      <c r="M613" s="1455"/>
    </row>
    <row r="614" ht="52.75" spans="1:13">
      <c r="A614" s="1412"/>
      <c r="B614" s="1412"/>
      <c r="C614" s="1414"/>
      <c r="D614" s="1415" t="s">
        <v>0</v>
      </c>
      <c r="E614" s="1417" t="s">
        <v>7</v>
      </c>
      <c r="F614" s="1418" t="s">
        <v>509</v>
      </c>
      <c r="G614" s="1419"/>
      <c r="H614" s="1420"/>
      <c r="I614" s="1438" t="s">
        <v>1622</v>
      </c>
      <c r="J614" s="1439"/>
      <c r="K614" s="1440"/>
      <c r="L614" s="1478" t="s">
        <v>1623</v>
      </c>
      <c r="M614" s="1452" t="s">
        <v>1624</v>
      </c>
    </row>
    <row r="615" ht="21" spans="1:13">
      <c r="A615" s="1412"/>
      <c r="B615" s="1412"/>
      <c r="C615" s="1414"/>
      <c r="D615" s="1416"/>
      <c r="E615" s="1421" t="s">
        <v>1625</v>
      </c>
      <c r="F615" s="1422"/>
      <c r="G615" s="1423"/>
      <c r="H615" s="1424"/>
      <c r="I615" s="2135" t="s">
        <v>510</v>
      </c>
      <c r="J615" s="1443"/>
      <c r="K615" s="1444"/>
      <c r="L615" s="1445"/>
      <c r="M615" s="1453"/>
    </row>
    <row r="616" ht="21" spans="1:13">
      <c r="A616" s="1412"/>
      <c r="B616" s="1412"/>
      <c r="C616" s="1414"/>
      <c r="D616" s="1416"/>
      <c r="E616" s="1425" t="s">
        <v>1626</v>
      </c>
      <c r="F616" s="1457">
        <v>0</v>
      </c>
      <c r="G616" s="1458"/>
      <c r="H616" s="1459"/>
      <c r="I616" s="1442"/>
      <c r="J616" s="1443"/>
      <c r="K616" s="1444"/>
      <c r="L616" s="1445"/>
      <c r="M616" s="1453"/>
    </row>
    <row r="617" ht="21.75" spans="1:13">
      <c r="A617" s="1412"/>
      <c r="B617" s="1412"/>
      <c r="C617" s="1414"/>
      <c r="D617" s="1416"/>
      <c r="E617" s="1425" t="s">
        <v>1627</v>
      </c>
      <c r="F617" s="1457">
        <v>0</v>
      </c>
      <c r="G617" s="1458"/>
      <c r="H617" s="1459"/>
      <c r="I617" s="1442"/>
      <c r="J617" s="1443"/>
      <c r="K617" s="1444"/>
      <c r="L617" s="1445"/>
      <c r="M617" s="1453"/>
    </row>
    <row r="618" ht="21.75" spans="1:13">
      <c r="A618" s="1412"/>
      <c r="B618" s="1412"/>
      <c r="C618" s="1414"/>
      <c r="D618" s="1416"/>
      <c r="E618" s="1429" t="s">
        <v>1628</v>
      </c>
      <c r="F618" s="1430">
        <v>0.416666666666667</v>
      </c>
      <c r="G618" s="1431"/>
      <c r="H618" s="1432"/>
      <c r="I618" s="1442"/>
      <c r="J618" s="1443"/>
      <c r="K618" s="1444"/>
      <c r="L618" s="1446">
        <v>0.645833333333333</v>
      </c>
      <c r="M618" s="1454">
        <v>0.541666666666667</v>
      </c>
    </row>
    <row r="619" ht="21.75" spans="1:13">
      <c r="A619" s="1412"/>
      <c r="B619" s="1412"/>
      <c r="C619" s="1414"/>
      <c r="D619" s="1416"/>
      <c r="E619" s="1433" t="s">
        <v>1629</v>
      </c>
      <c r="F619" s="1434" t="s">
        <v>8</v>
      </c>
      <c r="G619" s="1434" t="s">
        <v>9</v>
      </c>
      <c r="H619" s="1435" t="s">
        <v>10</v>
      </c>
      <c r="I619" s="1442"/>
      <c r="J619" s="1443"/>
      <c r="K619" s="1444"/>
      <c r="L619" s="1445"/>
      <c r="M619" s="1453"/>
    </row>
    <row r="620" ht="21" spans="1:13">
      <c r="A620" s="1412"/>
      <c r="B620" s="1412"/>
      <c r="C620" s="1414"/>
      <c r="D620" s="1416"/>
      <c r="E620" s="1436">
        <v>45252</v>
      </c>
      <c r="F620" s="1460">
        <v>0</v>
      </c>
      <c r="G620" s="2140" t="s">
        <v>1866</v>
      </c>
      <c r="H620" s="1460">
        <v>0</v>
      </c>
      <c r="I620" s="1442"/>
      <c r="J620" s="1443"/>
      <c r="K620" s="1444"/>
      <c r="L620" s="1445"/>
      <c r="M620" s="1453"/>
    </row>
    <row r="621" ht="21" spans="1:13">
      <c r="A621" s="1412"/>
      <c r="B621" s="1412"/>
      <c r="C621" s="1414"/>
      <c r="D621" s="1416"/>
      <c r="E621" s="1436">
        <v>44882</v>
      </c>
      <c r="F621" s="1460">
        <v>0</v>
      </c>
      <c r="G621" s="2140" t="s">
        <v>1866</v>
      </c>
      <c r="H621" s="1460">
        <v>0</v>
      </c>
      <c r="I621" s="1442"/>
      <c r="J621" s="1443"/>
      <c r="K621" s="1444"/>
      <c r="L621" s="1445"/>
      <c r="M621" s="1453"/>
    </row>
    <row r="622" ht="21" spans="1:13">
      <c r="A622" s="1412"/>
      <c r="B622" s="1412"/>
      <c r="C622" s="1414"/>
      <c r="D622" s="1416"/>
      <c r="E622" s="1436">
        <v>44496</v>
      </c>
      <c r="F622" s="1460">
        <v>0</v>
      </c>
      <c r="G622" s="2140" t="s">
        <v>1866</v>
      </c>
      <c r="H622" s="1460">
        <v>0</v>
      </c>
      <c r="I622" s="1442"/>
      <c r="J622" s="1443"/>
      <c r="K622" s="1444"/>
      <c r="L622" s="1447"/>
      <c r="M622" s="1453"/>
    </row>
    <row r="623" ht="21" spans="1:13">
      <c r="A623" s="1412"/>
      <c r="B623" s="1412"/>
      <c r="C623" s="1414"/>
      <c r="D623" s="1416"/>
      <c r="E623" s="1436">
        <v>44160</v>
      </c>
      <c r="F623" s="1460">
        <v>0</v>
      </c>
      <c r="G623" s="2140" t="s">
        <v>1866</v>
      </c>
      <c r="H623" s="1460">
        <v>0</v>
      </c>
      <c r="I623" s="1442"/>
      <c r="J623" s="1443"/>
      <c r="K623" s="1444"/>
      <c r="L623" s="1445"/>
      <c r="M623" s="1453"/>
    </row>
    <row r="624" ht="21" spans="1:13">
      <c r="A624" s="1412"/>
      <c r="B624" s="1412"/>
      <c r="C624" s="1414"/>
      <c r="D624" s="1416"/>
      <c r="E624" s="1436">
        <v>44159</v>
      </c>
      <c r="F624" s="1460">
        <v>0</v>
      </c>
      <c r="G624" s="2140" t="s">
        <v>1866</v>
      </c>
      <c r="H624" s="1460">
        <v>0</v>
      </c>
      <c r="I624" s="1442"/>
      <c r="J624" s="1443"/>
      <c r="K624" s="1444"/>
      <c r="L624" s="1445"/>
      <c r="M624" s="1453"/>
    </row>
    <row r="625" ht="21.75" spans="1:13">
      <c r="A625" s="1412"/>
      <c r="B625" s="1412"/>
      <c r="C625" s="1414"/>
      <c r="D625" s="1416"/>
      <c r="E625" s="1436">
        <v>43901</v>
      </c>
      <c r="F625" s="1460">
        <v>0</v>
      </c>
      <c r="G625" s="2140" t="s">
        <v>1866</v>
      </c>
      <c r="H625" s="1460">
        <v>0</v>
      </c>
      <c r="I625" s="1448"/>
      <c r="J625" s="1449"/>
      <c r="K625" s="1450"/>
      <c r="L625" s="1451"/>
      <c r="M625" s="1455"/>
    </row>
    <row r="626" ht="52.75" spans="1:13">
      <c r="A626" s="1412"/>
      <c r="B626" s="1412"/>
      <c r="C626" s="1414"/>
      <c r="D626" s="1415" t="s">
        <v>0</v>
      </c>
      <c r="E626" s="1417" t="s">
        <v>7</v>
      </c>
      <c r="F626" s="1418" t="s">
        <v>511</v>
      </c>
      <c r="G626" s="1419"/>
      <c r="H626" s="1420"/>
      <c r="I626" s="1468" t="s">
        <v>1622</v>
      </c>
      <c r="J626" s="1439"/>
      <c r="K626" s="1440"/>
      <c r="L626" s="1478" t="s">
        <v>1623</v>
      </c>
      <c r="M626" s="1452" t="s">
        <v>1624</v>
      </c>
    </row>
    <row r="627" ht="21" spans="1:13">
      <c r="A627" s="1412"/>
      <c r="B627" s="1412"/>
      <c r="C627" s="1414"/>
      <c r="D627" s="1416"/>
      <c r="E627" s="1421" t="s">
        <v>1625</v>
      </c>
      <c r="F627" s="1422"/>
      <c r="G627" s="1423"/>
      <c r="H627" s="1424"/>
      <c r="I627" s="2135" t="s">
        <v>513</v>
      </c>
      <c r="J627" s="1443"/>
      <c r="K627" s="1444"/>
      <c r="L627" s="1445"/>
      <c r="M627" s="1453"/>
    </row>
    <row r="628" ht="21" spans="1:13">
      <c r="A628" s="1412"/>
      <c r="B628" s="1412"/>
      <c r="C628" s="1414"/>
      <c r="D628" s="1416"/>
      <c r="E628" s="1425" t="s">
        <v>1626</v>
      </c>
      <c r="F628" s="1461" t="s">
        <v>512</v>
      </c>
      <c r="G628" s="1462"/>
      <c r="H628" s="1463"/>
      <c r="I628" s="1442"/>
      <c r="J628" s="1443"/>
      <c r="K628" s="1444"/>
      <c r="L628" s="1445"/>
      <c r="M628" s="1453"/>
    </row>
    <row r="629" ht="21.75" spans="1:13">
      <c r="A629" s="1412"/>
      <c r="B629" s="1412"/>
      <c r="C629" s="1414"/>
      <c r="D629" s="1416"/>
      <c r="E629" s="1425" t="s">
        <v>1627</v>
      </c>
      <c r="F629" s="1461" t="s">
        <v>397</v>
      </c>
      <c r="G629" s="1462"/>
      <c r="H629" s="1463"/>
      <c r="I629" s="1442"/>
      <c r="J629" s="1443"/>
      <c r="K629" s="1444"/>
      <c r="L629" s="1445"/>
      <c r="M629" s="1453"/>
    </row>
    <row r="630" ht="21.75" spans="1:13">
      <c r="A630" s="1412"/>
      <c r="B630" s="1412"/>
      <c r="C630" s="1414"/>
      <c r="D630" s="1416"/>
      <c r="E630" s="1429" t="s">
        <v>1628</v>
      </c>
      <c r="F630" s="1430">
        <v>0.510416666666667</v>
      </c>
      <c r="G630" s="1431"/>
      <c r="H630" s="1432"/>
      <c r="I630" s="1442"/>
      <c r="J630" s="1443"/>
      <c r="K630" s="1444"/>
      <c r="L630" s="1446">
        <v>0.739583333333333</v>
      </c>
      <c r="M630" s="1454">
        <v>0.635416666666667</v>
      </c>
    </row>
    <row r="631" ht="21.75" spans="1:13">
      <c r="A631" s="1412"/>
      <c r="B631" s="1412"/>
      <c r="C631" s="1414"/>
      <c r="D631" s="1416"/>
      <c r="E631" s="1433" t="s">
        <v>1629</v>
      </c>
      <c r="F631" s="1434" t="s">
        <v>8</v>
      </c>
      <c r="G631" s="1434" t="s">
        <v>9</v>
      </c>
      <c r="H631" s="1435" t="s">
        <v>10</v>
      </c>
      <c r="I631" s="1442"/>
      <c r="J631" s="1443"/>
      <c r="K631" s="1444"/>
      <c r="L631" s="1445"/>
      <c r="M631" s="1453"/>
    </row>
    <row r="632" ht="21" spans="1:13">
      <c r="A632" s="1412"/>
      <c r="B632" s="1412"/>
      <c r="C632" s="1414"/>
      <c r="D632" s="1416"/>
      <c r="E632" s="1436">
        <v>45567</v>
      </c>
      <c r="F632" s="2138" t="s">
        <v>397</v>
      </c>
      <c r="G632" s="2138" t="s">
        <v>1915</v>
      </c>
      <c r="H632" s="2138" t="s">
        <v>1916</v>
      </c>
      <c r="I632" s="1442"/>
      <c r="J632" s="1443"/>
      <c r="K632" s="1444"/>
      <c r="L632" s="1445"/>
      <c r="M632" s="1453"/>
    </row>
    <row r="633" ht="21" spans="1:13">
      <c r="A633" s="1412"/>
      <c r="B633" s="1412"/>
      <c r="C633" s="1414"/>
      <c r="D633" s="1416"/>
      <c r="E633" s="1436">
        <v>45540</v>
      </c>
      <c r="F633" s="2138" t="s">
        <v>399</v>
      </c>
      <c r="G633" s="2138" t="s">
        <v>1739</v>
      </c>
      <c r="H633" s="2138" t="s">
        <v>540</v>
      </c>
      <c r="I633" s="1442"/>
      <c r="J633" s="1443"/>
      <c r="K633" s="1444"/>
      <c r="L633" s="1445"/>
      <c r="M633" s="1453"/>
    </row>
    <row r="634" ht="21" spans="1:13">
      <c r="A634" s="1412"/>
      <c r="B634" s="1412"/>
      <c r="C634" s="1414"/>
      <c r="D634" s="1416"/>
      <c r="E634" s="1436">
        <v>45504</v>
      </c>
      <c r="F634" s="2138" t="s">
        <v>266</v>
      </c>
      <c r="G634" s="2138" t="s">
        <v>1740</v>
      </c>
      <c r="H634" s="2138" t="s">
        <v>276</v>
      </c>
      <c r="I634" s="1442"/>
      <c r="J634" s="1443"/>
      <c r="K634" s="1444"/>
      <c r="L634" s="1447"/>
      <c r="M634" s="1453"/>
    </row>
    <row r="635" ht="21" spans="1:13">
      <c r="A635" s="1412"/>
      <c r="B635" s="1412"/>
      <c r="C635" s="1414"/>
      <c r="D635" s="1416"/>
      <c r="E635" s="1436">
        <v>45476</v>
      </c>
      <c r="F635" s="2138" t="s">
        <v>108</v>
      </c>
      <c r="G635" s="2138" t="s">
        <v>1742</v>
      </c>
      <c r="H635" s="2138" t="s">
        <v>1743</v>
      </c>
      <c r="I635" s="1442"/>
      <c r="J635" s="1443"/>
      <c r="K635" s="1444"/>
      <c r="L635" s="1445"/>
      <c r="M635" s="1453"/>
    </row>
    <row r="636" ht="21" spans="1:13">
      <c r="A636" s="1412"/>
      <c r="B636" s="1412"/>
      <c r="C636" s="1414"/>
      <c r="D636" s="1416"/>
      <c r="E636" s="1436">
        <v>45448</v>
      </c>
      <c r="F636" s="2138" t="s">
        <v>24</v>
      </c>
      <c r="G636" s="2138" t="s">
        <v>1745</v>
      </c>
      <c r="H636" s="2138" t="s">
        <v>1746</v>
      </c>
      <c r="I636" s="1442"/>
      <c r="J636" s="1443"/>
      <c r="K636" s="1444"/>
      <c r="L636" s="1445"/>
      <c r="M636" s="1453"/>
    </row>
    <row r="637" ht="21.75" spans="1:13">
      <c r="A637" s="1412"/>
      <c r="B637" s="1412"/>
      <c r="C637" s="1414"/>
      <c r="D637" s="1416"/>
      <c r="E637" s="1436">
        <v>45413</v>
      </c>
      <c r="F637" s="2138" t="s">
        <v>1747</v>
      </c>
      <c r="G637" s="2138" t="s">
        <v>1748</v>
      </c>
      <c r="H637" s="2138" t="s">
        <v>1749</v>
      </c>
      <c r="I637" s="1448"/>
      <c r="J637" s="1449"/>
      <c r="K637" s="1450"/>
      <c r="L637" s="1451"/>
      <c r="M637" s="1455"/>
    </row>
    <row r="638" ht="52.75" spans="1:13">
      <c r="A638" s="1412"/>
      <c r="B638" s="1412"/>
      <c r="C638" s="1414"/>
      <c r="D638" s="1415" t="s">
        <v>0</v>
      </c>
      <c r="E638" s="1417" t="s">
        <v>7</v>
      </c>
      <c r="F638" s="1418" t="s">
        <v>514</v>
      </c>
      <c r="G638" s="1419"/>
      <c r="H638" s="1420"/>
      <c r="I638" s="1468" t="s">
        <v>1622</v>
      </c>
      <c r="J638" s="1439"/>
      <c r="K638" s="1440"/>
      <c r="L638" s="1478" t="s">
        <v>1623</v>
      </c>
      <c r="M638" s="1452" t="s">
        <v>1624</v>
      </c>
    </row>
    <row r="639" ht="21" spans="1:13">
      <c r="A639" s="1412"/>
      <c r="B639" s="1412"/>
      <c r="C639" s="1414"/>
      <c r="D639" s="1416"/>
      <c r="E639" s="1421" t="s">
        <v>1625</v>
      </c>
      <c r="F639" s="1465"/>
      <c r="G639" s="1466"/>
      <c r="H639" s="1467"/>
      <c r="I639" s="2135" t="s">
        <v>515</v>
      </c>
      <c r="J639" s="1443"/>
      <c r="K639" s="1444"/>
      <c r="L639" s="1445"/>
      <c r="M639" s="1453"/>
    </row>
    <row r="640" ht="21" spans="1:13">
      <c r="A640" s="1412"/>
      <c r="B640" s="1412"/>
      <c r="C640" s="1414"/>
      <c r="D640" s="1416"/>
      <c r="E640" s="1425" t="s">
        <v>1626</v>
      </c>
      <c r="F640" s="1426">
        <v>0.03</v>
      </c>
      <c r="G640" s="1427"/>
      <c r="H640" s="1428"/>
      <c r="I640" s="1442"/>
      <c r="J640" s="1443"/>
      <c r="K640" s="1444"/>
      <c r="L640" s="1445"/>
      <c r="M640" s="1453"/>
    </row>
    <row r="641" ht="21.75" spans="1:13">
      <c r="A641" s="1412"/>
      <c r="B641" s="1412"/>
      <c r="C641" s="1414"/>
      <c r="D641" s="1416"/>
      <c r="E641" s="1425" t="s">
        <v>1627</v>
      </c>
      <c r="F641" s="1426">
        <v>0.03</v>
      </c>
      <c r="G641" s="1427"/>
      <c r="H641" s="1428"/>
      <c r="I641" s="1442"/>
      <c r="J641" s="1443"/>
      <c r="K641" s="1444"/>
      <c r="L641" s="1445"/>
      <c r="M641" s="1453"/>
    </row>
    <row r="642" ht="21.75" spans="1:13">
      <c r="A642" s="1412"/>
      <c r="B642" s="1412"/>
      <c r="C642" s="1414"/>
      <c r="D642" s="1416"/>
      <c r="E642" s="1429" t="s">
        <v>1628</v>
      </c>
      <c r="F642" s="1430">
        <v>0.520833333333333</v>
      </c>
      <c r="G642" s="1431"/>
      <c r="H642" s="1432"/>
      <c r="I642" s="1442"/>
      <c r="J642" s="1443"/>
      <c r="K642" s="1444"/>
      <c r="L642" s="1446">
        <v>0.75</v>
      </c>
      <c r="M642" s="1454">
        <v>0.645833333333333</v>
      </c>
    </row>
    <row r="643" ht="21.75" spans="1:13">
      <c r="A643" s="1412"/>
      <c r="B643" s="1412"/>
      <c r="C643" s="1414"/>
      <c r="D643" s="1416"/>
      <c r="E643" s="1433" t="s">
        <v>1629</v>
      </c>
      <c r="F643" s="1434" t="s">
        <v>8</v>
      </c>
      <c r="G643" s="1434" t="s">
        <v>9</v>
      </c>
      <c r="H643" s="1435" t="s">
        <v>10</v>
      </c>
      <c r="I643" s="1442"/>
      <c r="J643" s="1443"/>
      <c r="K643" s="1444"/>
      <c r="L643" s="1445"/>
      <c r="M643" s="1453"/>
    </row>
    <row r="644" ht="21" spans="1:13">
      <c r="A644" s="1412"/>
      <c r="B644" s="1412"/>
      <c r="C644" s="1414"/>
      <c r="D644" s="1416"/>
      <c r="E644" s="1436">
        <v>45561</v>
      </c>
      <c r="F644" s="1437">
        <v>0.03</v>
      </c>
      <c r="G644" s="2136" t="s">
        <v>1829</v>
      </c>
      <c r="H644" s="1437">
        <v>0.016</v>
      </c>
      <c r="I644" s="1442"/>
      <c r="J644" s="1443"/>
      <c r="K644" s="1444"/>
      <c r="L644" s="1445"/>
      <c r="M644" s="1453"/>
    </row>
    <row r="645" ht="21" spans="1:13">
      <c r="A645" s="1412"/>
      <c r="B645" s="1412"/>
      <c r="C645" s="1414"/>
      <c r="D645" s="1416"/>
      <c r="E645" s="1436">
        <v>45533</v>
      </c>
      <c r="F645" s="1437">
        <v>0.03</v>
      </c>
      <c r="G645" s="2136" t="s">
        <v>1826</v>
      </c>
      <c r="H645" s="1437">
        <v>0.014</v>
      </c>
      <c r="I645" s="1442"/>
      <c r="J645" s="1443"/>
      <c r="K645" s="1444"/>
      <c r="L645" s="1445"/>
      <c r="M645" s="1453"/>
    </row>
    <row r="646" ht="21" spans="1:13">
      <c r="A646" s="1412"/>
      <c r="B646" s="1412"/>
      <c r="C646" s="1414"/>
      <c r="D646" s="1416"/>
      <c r="E646" s="1436">
        <v>45498</v>
      </c>
      <c r="F646" s="1437">
        <v>0.028</v>
      </c>
      <c r="G646" s="2136" t="s">
        <v>1900</v>
      </c>
      <c r="H646" s="1437">
        <v>0.014</v>
      </c>
      <c r="I646" s="1442"/>
      <c r="J646" s="1443"/>
      <c r="K646" s="1444"/>
      <c r="L646" s="1447"/>
      <c r="M646" s="1453"/>
    </row>
    <row r="647" ht="21" spans="1:13">
      <c r="A647" s="1412"/>
      <c r="B647" s="1412"/>
      <c r="C647" s="1414"/>
      <c r="D647" s="1416"/>
      <c r="E647" s="1436">
        <v>45470</v>
      </c>
      <c r="F647" s="1437">
        <v>0.014</v>
      </c>
      <c r="G647" s="2136" t="s">
        <v>1917</v>
      </c>
      <c r="H647" s="1437">
        <v>0.034</v>
      </c>
      <c r="I647" s="1442"/>
      <c r="J647" s="1443"/>
      <c r="K647" s="1444"/>
      <c r="L647" s="1445"/>
      <c r="M647" s="1453"/>
    </row>
    <row r="648" ht="21" spans="1:13">
      <c r="A648" s="1412"/>
      <c r="B648" s="1412"/>
      <c r="C648" s="1414"/>
      <c r="D648" s="1416"/>
      <c r="E648" s="1436">
        <v>45442</v>
      </c>
      <c r="F648" s="1437">
        <v>0.013</v>
      </c>
      <c r="G648" s="2136" t="s">
        <v>1918</v>
      </c>
      <c r="H648" s="1437">
        <v>0.034</v>
      </c>
      <c r="I648" s="1442"/>
      <c r="J648" s="1443"/>
      <c r="K648" s="1444"/>
      <c r="L648" s="1445"/>
      <c r="M648" s="1453"/>
    </row>
    <row r="649" ht="21.75" spans="1:13">
      <c r="A649" s="1412"/>
      <c r="B649" s="1412"/>
      <c r="C649" s="1414"/>
      <c r="D649" s="1416"/>
      <c r="E649" s="1436">
        <v>45407</v>
      </c>
      <c r="F649" s="1437">
        <v>0.016</v>
      </c>
      <c r="G649" s="2136" t="s">
        <v>1688</v>
      </c>
      <c r="H649" s="1437">
        <v>0.034</v>
      </c>
      <c r="I649" s="1448"/>
      <c r="J649" s="1449"/>
      <c r="K649" s="1450"/>
      <c r="L649" s="1451"/>
      <c r="M649" s="1455"/>
    </row>
    <row r="650" ht="52.75" spans="1:13">
      <c r="A650" s="1412"/>
      <c r="B650" s="1412"/>
      <c r="C650" s="1414"/>
      <c r="D650" s="1415" t="s">
        <v>0</v>
      </c>
      <c r="E650" s="1417" t="s">
        <v>7</v>
      </c>
      <c r="F650" s="1418" t="s">
        <v>516</v>
      </c>
      <c r="G650" s="1419"/>
      <c r="H650" s="1420"/>
      <c r="I650" s="1438" t="s">
        <v>1622</v>
      </c>
      <c r="J650" s="1439"/>
      <c r="K650" s="1440"/>
      <c r="L650" s="1478" t="s">
        <v>1623</v>
      </c>
      <c r="M650" s="1452" t="s">
        <v>1624</v>
      </c>
    </row>
    <row r="651" ht="21" spans="1:13">
      <c r="A651" s="1412"/>
      <c r="B651" s="1412"/>
      <c r="C651" s="1414"/>
      <c r="D651" s="1416"/>
      <c r="E651" s="1421" t="s">
        <v>1625</v>
      </c>
      <c r="F651" s="1422"/>
      <c r="G651" s="1423"/>
      <c r="H651" s="1424"/>
      <c r="I651" s="2135" t="s">
        <v>517</v>
      </c>
      <c r="J651" s="1443"/>
      <c r="K651" s="1444"/>
      <c r="L651" s="1445"/>
      <c r="M651" s="1453"/>
    </row>
    <row r="652" ht="21" spans="1:13">
      <c r="A652" s="1412"/>
      <c r="B652" s="1412"/>
      <c r="C652" s="1414"/>
      <c r="D652" s="1416"/>
      <c r="E652" s="1425" t="s">
        <v>1626</v>
      </c>
      <c r="F652" s="1469">
        <v>0.002</v>
      </c>
      <c r="G652" s="1470"/>
      <c r="H652" s="1471"/>
      <c r="I652" s="1442"/>
      <c r="J652" s="1443"/>
      <c r="K652" s="1444"/>
      <c r="L652" s="1445"/>
      <c r="M652" s="1453"/>
    </row>
    <row r="653" ht="21.75" spans="1:13">
      <c r="A653" s="1412"/>
      <c r="B653" s="1412"/>
      <c r="C653" s="1414"/>
      <c r="D653" s="1416"/>
      <c r="E653" s="1425" t="s">
        <v>1627</v>
      </c>
      <c r="F653" s="1469">
        <v>0</v>
      </c>
      <c r="G653" s="1470"/>
      <c r="H653" s="1471"/>
      <c r="I653" s="1442"/>
      <c r="J653" s="1443"/>
      <c r="K653" s="1444"/>
      <c r="L653" s="1445"/>
      <c r="M653" s="1453"/>
    </row>
    <row r="654" ht="21.75" spans="1:13">
      <c r="A654" s="1412"/>
      <c r="B654" s="1412"/>
      <c r="C654" s="1414"/>
      <c r="D654" s="1416"/>
      <c r="E654" s="1429" t="s">
        <v>1628</v>
      </c>
      <c r="F654" s="1430">
        <v>0.541666666666667</v>
      </c>
      <c r="G654" s="1431"/>
      <c r="H654" s="1432"/>
      <c r="I654" s="1442"/>
      <c r="J654" s="1443"/>
      <c r="K654" s="1444"/>
      <c r="L654" s="1446">
        <v>0.770833333333333</v>
      </c>
      <c r="M654" s="1454">
        <v>0.666666666666667</v>
      </c>
    </row>
    <row r="655" ht="21.75" spans="1:13">
      <c r="A655" s="1412"/>
      <c r="B655" s="1412"/>
      <c r="C655" s="1414"/>
      <c r="D655" s="1416"/>
      <c r="E655" s="1433" t="s">
        <v>1629</v>
      </c>
      <c r="F655" s="1434" t="s">
        <v>8</v>
      </c>
      <c r="G655" s="1434" t="s">
        <v>9</v>
      </c>
      <c r="H655" s="1435" t="s">
        <v>10</v>
      </c>
      <c r="I655" s="1442"/>
      <c r="J655" s="1443"/>
      <c r="K655" s="1444"/>
      <c r="L655" s="1445"/>
      <c r="M655" s="1453"/>
    </row>
    <row r="656" ht="21" spans="1:13">
      <c r="A656" s="1412"/>
      <c r="B656" s="1412"/>
      <c r="C656" s="1414"/>
      <c r="D656" s="1416"/>
      <c r="E656" s="1436">
        <v>45576</v>
      </c>
      <c r="F656" s="1437">
        <v>0</v>
      </c>
      <c r="G656" s="2136" t="s">
        <v>1651</v>
      </c>
      <c r="H656" s="1437">
        <v>-0.001</v>
      </c>
      <c r="I656" s="1442"/>
      <c r="J656" s="1443"/>
      <c r="K656" s="1444"/>
      <c r="L656" s="1445"/>
      <c r="M656" s="1453"/>
    </row>
    <row r="657" ht="21" spans="1:13">
      <c r="A657" s="1412"/>
      <c r="B657" s="1412"/>
      <c r="C657" s="1414"/>
      <c r="D657" s="1416"/>
      <c r="E657" s="1436">
        <v>45565</v>
      </c>
      <c r="F657" s="1437">
        <v>0</v>
      </c>
      <c r="G657" s="2136" t="s">
        <v>1655</v>
      </c>
      <c r="H657" s="1437">
        <v>-0.001</v>
      </c>
      <c r="I657" s="1442"/>
      <c r="J657" s="1443"/>
      <c r="K657" s="1444"/>
      <c r="L657" s="1445"/>
      <c r="M657" s="1453"/>
    </row>
    <row r="658" ht="21" spans="1:13">
      <c r="A658" s="1412"/>
      <c r="B658" s="1412"/>
      <c r="C658" s="1414"/>
      <c r="D658" s="1416"/>
      <c r="E658" s="1436">
        <v>45545</v>
      </c>
      <c r="F658" s="1437">
        <v>-0.001</v>
      </c>
      <c r="G658" s="2136" t="s">
        <v>1649</v>
      </c>
      <c r="H658" s="1437">
        <v>0.003</v>
      </c>
      <c r="I658" s="1442"/>
      <c r="J658" s="1443"/>
      <c r="K658" s="1444"/>
      <c r="L658" s="1447"/>
      <c r="M658" s="1453"/>
    </row>
    <row r="659" ht="21" spans="1:13">
      <c r="A659" s="1412"/>
      <c r="B659" s="1412"/>
      <c r="C659" s="1414"/>
      <c r="D659" s="1416"/>
      <c r="E659" s="1436">
        <v>45533</v>
      </c>
      <c r="F659" s="1437">
        <v>-0.001</v>
      </c>
      <c r="G659" s="2136" t="s">
        <v>1651</v>
      </c>
      <c r="H659" s="1437">
        <v>0.003</v>
      </c>
      <c r="I659" s="1442"/>
      <c r="J659" s="1443"/>
      <c r="K659" s="1444"/>
      <c r="L659" s="1445"/>
      <c r="M659" s="1453"/>
    </row>
    <row r="660" ht="21" spans="1:13">
      <c r="A660" s="1412"/>
      <c r="B660" s="1412"/>
      <c r="C660" s="1414"/>
      <c r="D660" s="1416"/>
      <c r="E660" s="1436">
        <v>45513</v>
      </c>
      <c r="F660" s="1437">
        <v>0.003</v>
      </c>
      <c r="G660" s="2136" t="s">
        <v>1660</v>
      </c>
      <c r="H660" s="1437">
        <v>0.001</v>
      </c>
      <c r="I660" s="1442"/>
      <c r="J660" s="1443"/>
      <c r="K660" s="1444"/>
      <c r="L660" s="1445"/>
      <c r="M660" s="1453"/>
    </row>
    <row r="661" ht="21.75" spans="1:13">
      <c r="A661" s="1412"/>
      <c r="B661" s="1412"/>
      <c r="C661" s="1414"/>
      <c r="D661" s="1416"/>
      <c r="E661" s="1436">
        <v>45503</v>
      </c>
      <c r="F661" s="1437">
        <v>0.003</v>
      </c>
      <c r="G661" s="2136" t="s">
        <v>1660</v>
      </c>
      <c r="H661" s="1437">
        <v>0.001</v>
      </c>
      <c r="I661" s="1448"/>
      <c r="J661" s="1449"/>
      <c r="K661" s="1450"/>
      <c r="L661" s="1451"/>
      <c r="M661" s="1455"/>
    </row>
    <row r="662" ht="52.75" spans="1:13">
      <c r="A662" s="1412"/>
      <c r="B662" s="1412"/>
      <c r="C662" s="1414"/>
      <c r="D662" s="1415" t="s">
        <v>0</v>
      </c>
      <c r="E662" s="1417" t="s">
        <v>7</v>
      </c>
      <c r="F662" s="1418" t="s">
        <v>30</v>
      </c>
      <c r="G662" s="1419"/>
      <c r="H662" s="1420"/>
      <c r="I662" s="1438" t="s">
        <v>1622</v>
      </c>
      <c r="J662" s="1439"/>
      <c r="K662" s="1440"/>
      <c r="L662" s="1478" t="s">
        <v>1623</v>
      </c>
      <c r="M662" s="1452" t="s">
        <v>1624</v>
      </c>
    </row>
    <row r="663" ht="21" spans="1:13">
      <c r="A663" s="1412"/>
      <c r="B663" s="1412"/>
      <c r="C663" s="1414"/>
      <c r="D663" s="1416"/>
      <c r="E663" s="1421" t="s">
        <v>1625</v>
      </c>
      <c r="F663" s="1422"/>
      <c r="G663" s="1423"/>
      <c r="H663" s="1424"/>
      <c r="I663" s="2135" t="s">
        <v>519</v>
      </c>
      <c r="J663" s="1443"/>
      <c r="K663" s="1444"/>
      <c r="L663" s="1445"/>
      <c r="M663" s="1453"/>
    </row>
    <row r="664" ht="21" spans="1:13">
      <c r="A664" s="1412"/>
      <c r="B664" s="1412"/>
      <c r="C664" s="1414"/>
      <c r="D664" s="1416"/>
      <c r="E664" s="1425" t="s">
        <v>1626</v>
      </c>
      <c r="F664" s="1461">
        <v>0</v>
      </c>
      <c r="G664" s="1462"/>
      <c r="H664" s="1463"/>
      <c r="I664" s="1442"/>
      <c r="J664" s="1443"/>
      <c r="K664" s="1444"/>
      <c r="L664" s="1445"/>
      <c r="M664" s="1453"/>
    </row>
    <row r="665" ht="21.75" spans="1:13">
      <c r="A665" s="1412"/>
      <c r="B665" s="1412"/>
      <c r="C665" s="1414"/>
      <c r="D665" s="1416"/>
      <c r="E665" s="1425" t="s">
        <v>1627</v>
      </c>
      <c r="F665" s="1461" t="s">
        <v>518</v>
      </c>
      <c r="G665" s="1462"/>
      <c r="H665" s="1463"/>
      <c r="I665" s="1442"/>
      <c r="J665" s="1443"/>
      <c r="K665" s="1444"/>
      <c r="L665" s="1445"/>
      <c r="M665" s="1453"/>
    </row>
    <row r="666" ht="21.75" spans="1:13">
      <c r="A666" s="1412"/>
      <c r="B666" s="1412"/>
      <c r="C666" s="1414"/>
      <c r="D666" s="1416"/>
      <c r="E666" s="1429" t="s">
        <v>1628</v>
      </c>
      <c r="F666" s="1430">
        <v>0.604166666666667</v>
      </c>
      <c r="G666" s="1431"/>
      <c r="H666" s="1432"/>
      <c r="I666" s="1442"/>
      <c r="J666" s="1443"/>
      <c r="K666" s="1444"/>
      <c r="L666" s="1446">
        <v>0.833333333333333</v>
      </c>
      <c r="M666" s="1454">
        <v>0.729166666666667</v>
      </c>
    </row>
    <row r="667" ht="21.75" spans="1:13">
      <c r="A667" s="1412"/>
      <c r="B667" s="1412"/>
      <c r="C667" s="1414"/>
      <c r="D667" s="1416"/>
      <c r="E667" s="1433" t="s">
        <v>1629</v>
      </c>
      <c r="F667" s="1434" t="s">
        <v>8</v>
      </c>
      <c r="G667" s="1434" t="s">
        <v>9</v>
      </c>
      <c r="H667" s="1435" t="s">
        <v>10</v>
      </c>
      <c r="I667" s="1442"/>
      <c r="J667" s="1443"/>
      <c r="K667" s="1444"/>
      <c r="L667" s="1445"/>
      <c r="M667" s="1453"/>
    </row>
    <row r="668" ht="21" spans="1:13">
      <c r="A668" s="1412"/>
      <c r="B668" s="1412"/>
      <c r="C668" s="1414"/>
      <c r="D668" s="1416"/>
      <c r="E668" s="1436">
        <v>45588</v>
      </c>
      <c r="F668" s="2138" t="s">
        <v>518</v>
      </c>
      <c r="G668" s="2138" t="s">
        <v>1919</v>
      </c>
      <c r="H668" s="2138" t="s">
        <v>472</v>
      </c>
      <c r="I668" s="1442"/>
      <c r="J668" s="1443"/>
      <c r="K668" s="1444"/>
      <c r="L668" s="1445"/>
      <c r="M668" s="1453"/>
    </row>
    <row r="669" ht="21" spans="1:13">
      <c r="A669" s="1412"/>
      <c r="B669" s="1412"/>
      <c r="C669" s="1414"/>
      <c r="D669" s="1416"/>
      <c r="E669" s="1436">
        <v>45582</v>
      </c>
      <c r="F669" s="2138" t="s">
        <v>472</v>
      </c>
      <c r="G669" s="2138" t="s">
        <v>1861</v>
      </c>
      <c r="H669" s="2138" t="s">
        <v>426</v>
      </c>
      <c r="I669" s="1442"/>
      <c r="J669" s="1443"/>
      <c r="K669" s="1444"/>
      <c r="L669" s="1445"/>
      <c r="M669" s="1453"/>
    </row>
    <row r="670" ht="21" spans="1:13">
      <c r="A670" s="1412"/>
      <c r="B670" s="1412"/>
      <c r="C670" s="1414"/>
      <c r="D670" s="1416"/>
      <c r="E670" s="1436">
        <v>45574</v>
      </c>
      <c r="F670" s="2138" t="s">
        <v>426</v>
      </c>
      <c r="G670" s="2138" t="s">
        <v>1862</v>
      </c>
      <c r="H670" s="2138" t="s">
        <v>401</v>
      </c>
      <c r="I670" s="1442"/>
      <c r="J670" s="1443"/>
      <c r="K670" s="1444"/>
      <c r="L670" s="1447"/>
      <c r="M670" s="1453"/>
    </row>
    <row r="671" ht="21" spans="1:13">
      <c r="A671" s="1412"/>
      <c r="B671" s="1412"/>
      <c r="C671" s="1414"/>
      <c r="D671" s="1416"/>
      <c r="E671" s="1436">
        <v>45567</v>
      </c>
      <c r="F671" s="2138" t="s">
        <v>401</v>
      </c>
      <c r="G671" s="2138" t="s">
        <v>1863</v>
      </c>
      <c r="H671" s="2138" t="s">
        <v>355</v>
      </c>
      <c r="I671" s="1442"/>
      <c r="J671" s="1443"/>
      <c r="K671" s="1444"/>
      <c r="L671" s="1445"/>
      <c r="M671" s="1453"/>
    </row>
    <row r="672" ht="21" spans="1:13">
      <c r="A672" s="1412"/>
      <c r="B672" s="1412"/>
      <c r="C672" s="1414"/>
      <c r="D672" s="1416"/>
      <c r="E672" s="1436">
        <v>45560</v>
      </c>
      <c r="F672" s="2138" t="s">
        <v>355</v>
      </c>
      <c r="G672" s="2138" t="s">
        <v>1755</v>
      </c>
      <c r="H672" s="2138" t="s">
        <v>323</v>
      </c>
      <c r="I672" s="1442"/>
      <c r="J672" s="1443"/>
      <c r="K672" s="1444"/>
      <c r="L672" s="1445"/>
      <c r="M672" s="1453"/>
    </row>
    <row r="673" ht="21.75" spans="1:13">
      <c r="A673" s="1412"/>
      <c r="B673" s="1412"/>
      <c r="C673" s="1414"/>
      <c r="D673" s="1416"/>
      <c r="E673" s="1436">
        <v>45553</v>
      </c>
      <c r="F673" s="2138" t="s">
        <v>323</v>
      </c>
      <c r="G673" s="2138" t="s">
        <v>1756</v>
      </c>
      <c r="H673" s="2138" t="s">
        <v>325</v>
      </c>
      <c r="I673" s="1448"/>
      <c r="J673" s="1449"/>
      <c r="K673" s="1450"/>
      <c r="L673" s="1451"/>
      <c r="M673" s="1455"/>
    </row>
    <row r="674" ht="52.75" spans="1:13">
      <c r="A674" s="1412"/>
      <c r="B674" s="1412"/>
      <c r="C674" s="1414"/>
      <c r="D674" s="1415" t="s">
        <v>0</v>
      </c>
      <c r="E674" s="1417" t="s">
        <v>7</v>
      </c>
      <c r="F674" s="1418" t="s">
        <v>521</v>
      </c>
      <c r="G674" s="1419"/>
      <c r="H674" s="1420"/>
      <c r="I674" s="1438" t="s">
        <v>1622</v>
      </c>
      <c r="J674" s="1439"/>
      <c r="K674" s="1440"/>
      <c r="L674" s="1478" t="s">
        <v>1623</v>
      </c>
      <c r="M674" s="1452" t="s">
        <v>1624</v>
      </c>
    </row>
    <row r="675" ht="21" spans="1:13">
      <c r="A675" s="1412"/>
      <c r="B675" s="1412"/>
      <c r="C675" s="1414"/>
      <c r="D675" s="1416"/>
      <c r="E675" s="1421" t="s">
        <v>1625</v>
      </c>
      <c r="F675" s="1422"/>
      <c r="G675" s="1423"/>
      <c r="H675" s="1424"/>
      <c r="I675" s="2135" t="s">
        <v>522</v>
      </c>
      <c r="J675" s="1443"/>
      <c r="K675" s="1444"/>
      <c r="L675" s="1445"/>
      <c r="M675" s="1453"/>
    </row>
    <row r="676" ht="21" spans="1:13">
      <c r="A676" s="1412"/>
      <c r="B676" s="1412"/>
      <c r="C676" s="1414"/>
      <c r="D676" s="1416"/>
      <c r="E676" s="1425" t="s">
        <v>1626</v>
      </c>
      <c r="F676" s="1457">
        <v>50</v>
      </c>
      <c r="G676" s="1458"/>
      <c r="H676" s="1459"/>
      <c r="I676" s="1442"/>
      <c r="J676" s="1443"/>
      <c r="K676" s="1444"/>
      <c r="L676" s="1445"/>
      <c r="M676" s="1453"/>
    </row>
    <row r="677" ht="21.75" spans="1:13">
      <c r="A677" s="1412"/>
      <c r="B677" s="1412"/>
      <c r="C677" s="1414"/>
      <c r="D677" s="1416"/>
      <c r="E677" s="1425" t="s">
        <v>1627</v>
      </c>
      <c r="F677" s="1457">
        <v>49.8</v>
      </c>
      <c r="G677" s="1458"/>
      <c r="H677" s="1459"/>
      <c r="I677" s="1442"/>
      <c r="J677" s="1443"/>
      <c r="K677" s="1444"/>
      <c r="L677" s="1445"/>
      <c r="M677" s="1453"/>
    </row>
    <row r="678" ht="21.75" spans="1:13">
      <c r="A678" s="1412"/>
      <c r="B678" s="1412"/>
      <c r="C678" s="1414"/>
      <c r="D678" s="1416"/>
      <c r="E678" s="1429" t="s">
        <v>1628</v>
      </c>
      <c r="F678" s="1430">
        <v>0.0625</v>
      </c>
      <c r="G678" s="1431"/>
      <c r="H678" s="1432"/>
      <c r="I678" s="1442"/>
      <c r="J678" s="1443"/>
      <c r="K678" s="1444"/>
      <c r="L678" s="1446">
        <v>0.291666666666667</v>
      </c>
      <c r="M678" s="1454">
        <v>0.1875</v>
      </c>
    </row>
    <row r="679" ht="21.75" spans="1:13">
      <c r="A679" s="1412"/>
      <c r="B679" s="1412"/>
      <c r="C679" s="1414"/>
      <c r="D679" s="1416"/>
      <c r="E679" s="1433" t="s">
        <v>1629</v>
      </c>
      <c r="F679" s="1434" t="s">
        <v>8</v>
      </c>
      <c r="G679" s="1434" t="s">
        <v>9</v>
      </c>
      <c r="H679" s="1435" t="s">
        <v>10</v>
      </c>
      <c r="I679" s="1442"/>
      <c r="J679" s="1443"/>
      <c r="K679" s="1444"/>
      <c r="L679" s="1445"/>
      <c r="M679" s="1453"/>
    </row>
    <row r="680" ht="21" spans="1:13">
      <c r="A680" s="1412"/>
      <c r="B680" s="1412"/>
      <c r="C680" s="1414"/>
      <c r="D680" s="1416"/>
      <c r="E680" s="1436">
        <v>45565</v>
      </c>
      <c r="F680" s="1464">
        <v>49.8</v>
      </c>
      <c r="G680" s="2138" t="s">
        <v>1633</v>
      </c>
      <c r="H680" s="1464">
        <v>49.1</v>
      </c>
      <c r="I680" s="1442"/>
      <c r="J680" s="1443"/>
      <c r="K680" s="1444"/>
      <c r="L680" s="1445"/>
      <c r="M680" s="1453"/>
    </row>
    <row r="681" ht="21" spans="1:13">
      <c r="A681" s="1412"/>
      <c r="B681" s="1412"/>
      <c r="C681" s="1414"/>
      <c r="D681" s="1416"/>
      <c r="E681" s="1436">
        <v>45535</v>
      </c>
      <c r="F681" s="1464">
        <v>49.1</v>
      </c>
      <c r="G681" s="2138" t="s">
        <v>1631</v>
      </c>
      <c r="H681" s="1464">
        <v>49.4</v>
      </c>
      <c r="I681" s="1442"/>
      <c r="J681" s="1443"/>
      <c r="K681" s="1444"/>
      <c r="L681" s="1445"/>
      <c r="M681" s="1453"/>
    </row>
    <row r="682" ht="21" spans="1:13">
      <c r="A682" s="1412"/>
      <c r="B682" s="1412"/>
      <c r="C682" s="1414"/>
      <c r="D682" s="1416"/>
      <c r="E682" s="1436">
        <v>45504</v>
      </c>
      <c r="F682" s="1464">
        <v>49.4</v>
      </c>
      <c r="G682" s="2138" t="s">
        <v>1633</v>
      </c>
      <c r="H682" s="1464">
        <v>49.5</v>
      </c>
      <c r="I682" s="1442"/>
      <c r="J682" s="1443"/>
      <c r="K682" s="1444"/>
      <c r="L682" s="1447"/>
      <c r="M682" s="1453"/>
    </row>
    <row r="683" ht="21" spans="1:13">
      <c r="A683" s="1412"/>
      <c r="B683" s="1412"/>
      <c r="C683" s="1414"/>
      <c r="D683" s="1416"/>
      <c r="E683" s="1436">
        <v>45473</v>
      </c>
      <c r="F683" s="1464">
        <v>49.5</v>
      </c>
      <c r="G683" s="2138" t="s">
        <v>1631</v>
      </c>
      <c r="H683" s="1464">
        <v>49.5</v>
      </c>
      <c r="I683" s="1442"/>
      <c r="J683" s="1443"/>
      <c r="K683" s="1444"/>
      <c r="L683" s="1445"/>
      <c r="M683" s="1453"/>
    </row>
    <row r="684" ht="21" spans="1:13">
      <c r="A684" s="1412"/>
      <c r="B684" s="1412"/>
      <c r="C684" s="1414"/>
      <c r="D684" s="1416"/>
      <c r="E684" s="1436">
        <v>45443</v>
      </c>
      <c r="F684" s="1464">
        <v>49.5</v>
      </c>
      <c r="G684" s="2138" t="s">
        <v>1636</v>
      </c>
      <c r="H684" s="1464">
        <v>50.4</v>
      </c>
      <c r="I684" s="1442"/>
      <c r="J684" s="1443"/>
      <c r="K684" s="1444"/>
      <c r="L684" s="1445"/>
      <c r="M684" s="1453"/>
    </row>
    <row r="685" ht="21.75" spans="1:13">
      <c r="A685" s="1412"/>
      <c r="B685" s="1412"/>
      <c r="C685" s="1414"/>
      <c r="D685" s="1416"/>
      <c r="E685" s="1436">
        <v>45412</v>
      </c>
      <c r="F685" s="1464">
        <v>50.4</v>
      </c>
      <c r="G685" s="2138" t="s">
        <v>1638</v>
      </c>
      <c r="H685" s="1464">
        <v>50.8</v>
      </c>
      <c r="I685" s="1448"/>
      <c r="J685" s="1449"/>
      <c r="K685" s="1450"/>
      <c r="L685" s="1451"/>
      <c r="M685" s="1455"/>
    </row>
    <row r="686" ht="52.75" spans="1:13">
      <c r="A686" s="1412"/>
      <c r="B686" s="1412"/>
      <c r="C686" s="1414"/>
      <c r="D686" s="1415" t="s">
        <v>0</v>
      </c>
      <c r="E686" s="1417" t="s">
        <v>7</v>
      </c>
      <c r="F686" s="1418" t="s">
        <v>104</v>
      </c>
      <c r="G686" s="1419"/>
      <c r="H686" s="1420"/>
      <c r="I686" s="1438" t="s">
        <v>1622</v>
      </c>
      <c r="J686" s="1439"/>
      <c r="K686" s="1440"/>
      <c r="L686" s="1478" t="s">
        <v>1623</v>
      </c>
      <c r="M686" s="1452" t="s">
        <v>1624</v>
      </c>
    </row>
    <row r="687" ht="21" spans="1:13">
      <c r="A687" s="1412"/>
      <c r="B687" s="1412"/>
      <c r="C687" s="1414"/>
      <c r="D687" s="1416"/>
      <c r="E687" s="1421" t="s">
        <v>1625</v>
      </c>
      <c r="F687" s="1422"/>
      <c r="G687" s="1423"/>
      <c r="H687" s="1424"/>
      <c r="I687" s="2135" t="s">
        <v>523</v>
      </c>
      <c r="J687" s="1443"/>
      <c r="K687" s="1444"/>
      <c r="L687" s="1445"/>
      <c r="M687" s="1453"/>
    </row>
    <row r="688" ht="21" spans="1:13">
      <c r="A688" s="1412"/>
      <c r="B688" s="1412"/>
      <c r="C688" s="1414"/>
      <c r="D688" s="1416"/>
      <c r="E688" s="1425" t="s">
        <v>1626</v>
      </c>
      <c r="F688" s="1426">
        <v>0.0025</v>
      </c>
      <c r="G688" s="1427"/>
      <c r="H688" s="1428"/>
      <c r="I688" s="1442"/>
      <c r="J688" s="1443"/>
      <c r="K688" s="1444"/>
      <c r="L688" s="1445"/>
      <c r="M688" s="1453"/>
    </row>
    <row r="689" ht="21.75" spans="1:13">
      <c r="A689" s="1412"/>
      <c r="B689" s="1412"/>
      <c r="C689" s="1414"/>
      <c r="D689" s="1416"/>
      <c r="E689" s="1425" t="s">
        <v>1627</v>
      </c>
      <c r="F689" s="1426">
        <v>0.0025</v>
      </c>
      <c r="G689" s="1427"/>
      <c r="H689" s="1428"/>
      <c r="I689" s="1442"/>
      <c r="J689" s="1443"/>
      <c r="K689" s="1444"/>
      <c r="L689" s="1445"/>
      <c r="M689" s="1453"/>
    </row>
    <row r="690" ht="21.75" spans="1:13">
      <c r="A690" s="1412"/>
      <c r="B690" s="1412"/>
      <c r="C690" s="1414"/>
      <c r="D690" s="1416"/>
      <c r="E690" s="1429" t="s">
        <v>1628</v>
      </c>
      <c r="F690" s="1430">
        <v>0.125</v>
      </c>
      <c r="G690" s="1431"/>
      <c r="H690" s="1432"/>
      <c r="I690" s="1442"/>
      <c r="J690" s="1443"/>
      <c r="K690" s="1444"/>
      <c r="L690" s="1446">
        <v>0.354166666666667</v>
      </c>
      <c r="M690" s="1454">
        <v>0.25</v>
      </c>
    </row>
    <row r="691" ht="21.75" spans="1:13">
      <c r="A691" s="1412"/>
      <c r="B691" s="1412"/>
      <c r="C691" s="1414"/>
      <c r="D691" s="1416"/>
      <c r="E691" s="1433" t="s">
        <v>1629</v>
      </c>
      <c r="F691" s="1434" t="s">
        <v>8</v>
      </c>
      <c r="G691" s="1434" t="s">
        <v>9</v>
      </c>
      <c r="H691" s="1435" t="s">
        <v>10</v>
      </c>
      <c r="I691" s="1442"/>
      <c r="J691" s="1443"/>
      <c r="K691" s="1444"/>
      <c r="L691" s="1445"/>
      <c r="M691" s="1453"/>
    </row>
    <row r="692" ht="21" spans="1:13">
      <c r="A692" s="1412"/>
      <c r="B692" s="1412"/>
      <c r="C692" s="1414"/>
      <c r="D692" s="1416"/>
      <c r="E692" s="1436">
        <v>45555</v>
      </c>
      <c r="F692" s="1485">
        <v>0.0025</v>
      </c>
      <c r="G692" s="2142" t="s">
        <v>1920</v>
      </c>
      <c r="H692" s="1485">
        <v>0.0025</v>
      </c>
      <c r="I692" s="1442"/>
      <c r="J692" s="1443"/>
      <c r="K692" s="1444"/>
      <c r="L692" s="1445"/>
      <c r="M692" s="1453"/>
    </row>
    <row r="693" ht="21" spans="1:13">
      <c r="A693" s="1412"/>
      <c r="B693" s="1412"/>
      <c r="C693" s="1414"/>
      <c r="D693" s="1416"/>
      <c r="E693" s="1436">
        <v>45504</v>
      </c>
      <c r="F693" s="1485">
        <v>0.0025</v>
      </c>
      <c r="G693" s="2142" t="s">
        <v>1921</v>
      </c>
      <c r="H693" s="1485">
        <v>0.001</v>
      </c>
      <c r="I693" s="1442"/>
      <c r="J693" s="1443"/>
      <c r="K693" s="1444"/>
      <c r="L693" s="1445"/>
      <c r="M693" s="1453"/>
    </row>
    <row r="694" ht="21" spans="1:13">
      <c r="A694" s="1412"/>
      <c r="B694" s="1412"/>
      <c r="C694" s="1414"/>
      <c r="D694" s="1416"/>
      <c r="E694" s="1436">
        <v>45457</v>
      </c>
      <c r="F694" s="1485">
        <v>0.001</v>
      </c>
      <c r="G694" s="2142" t="s">
        <v>1921</v>
      </c>
      <c r="H694" s="1485">
        <v>0.001</v>
      </c>
      <c r="I694" s="1442"/>
      <c r="J694" s="1443"/>
      <c r="K694" s="1444"/>
      <c r="L694" s="1447"/>
      <c r="M694" s="1453"/>
    </row>
    <row r="695" ht="21" spans="1:13">
      <c r="A695" s="1412"/>
      <c r="B695" s="1412"/>
      <c r="C695" s="1414"/>
      <c r="D695" s="1416"/>
      <c r="E695" s="1436">
        <v>45408</v>
      </c>
      <c r="F695" s="1485">
        <v>0.001</v>
      </c>
      <c r="G695" s="2142" t="s">
        <v>1921</v>
      </c>
      <c r="H695" s="1485">
        <v>0.001</v>
      </c>
      <c r="I695" s="1442"/>
      <c r="J695" s="1443"/>
      <c r="K695" s="1444"/>
      <c r="L695" s="1445"/>
      <c r="M695" s="1453"/>
    </row>
    <row r="696" ht="21" spans="1:13">
      <c r="A696" s="1412"/>
      <c r="B696" s="1412"/>
      <c r="C696" s="1414"/>
      <c r="D696" s="1416"/>
      <c r="E696" s="1436">
        <v>45370</v>
      </c>
      <c r="F696" s="1485">
        <v>0.001</v>
      </c>
      <c r="G696" s="2142" t="s">
        <v>1921</v>
      </c>
      <c r="H696" s="1485">
        <v>-0.001</v>
      </c>
      <c r="I696" s="1442"/>
      <c r="J696" s="1443"/>
      <c r="K696" s="1444"/>
      <c r="L696" s="1445"/>
      <c r="M696" s="1453"/>
    </row>
    <row r="697" ht="21.75" spans="1:13">
      <c r="A697" s="1412"/>
      <c r="B697" s="1412"/>
      <c r="C697" s="1414"/>
      <c r="D697" s="1416"/>
      <c r="E697" s="1436">
        <v>45314</v>
      </c>
      <c r="F697" s="1485">
        <v>-0.001</v>
      </c>
      <c r="G697" s="2142" t="s">
        <v>1922</v>
      </c>
      <c r="H697" s="1485">
        <v>-0.001</v>
      </c>
      <c r="I697" s="1448"/>
      <c r="J697" s="1449"/>
      <c r="K697" s="1450"/>
      <c r="L697" s="1451"/>
      <c r="M697" s="1455"/>
    </row>
    <row r="698" ht="52.75" spans="1:13">
      <c r="A698" s="1412"/>
      <c r="B698" s="1412"/>
      <c r="C698" s="1414"/>
      <c r="D698" s="1415" t="s">
        <v>0</v>
      </c>
      <c r="E698" s="1433" t="s">
        <v>7</v>
      </c>
      <c r="F698" s="1486" t="s">
        <v>524</v>
      </c>
      <c r="G698" s="1487"/>
      <c r="H698" s="1488"/>
      <c r="I698" s="1438" t="s">
        <v>1622</v>
      </c>
      <c r="J698" s="1439"/>
      <c r="K698" s="1440"/>
      <c r="L698" s="1478" t="s">
        <v>1623</v>
      </c>
      <c r="M698" s="1452" t="s">
        <v>1624</v>
      </c>
    </row>
    <row r="699" ht="21" spans="1:13">
      <c r="A699" s="1412"/>
      <c r="B699" s="1412"/>
      <c r="C699" s="1414"/>
      <c r="D699" s="1416"/>
      <c r="E699" s="1421" t="s">
        <v>1625</v>
      </c>
      <c r="F699" s="1422"/>
      <c r="G699" s="1423"/>
      <c r="H699" s="1424"/>
      <c r="I699" s="2135" t="s">
        <v>525</v>
      </c>
      <c r="J699" s="1443"/>
      <c r="K699" s="1444"/>
      <c r="L699" s="1445"/>
      <c r="M699" s="1453"/>
    </row>
    <row r="700" ht="21" spans="1:13">
      <c r="A700" s="1412"/>
      <c r="B700" s="1412"/>
      <c r="C700" s="1414"/>
      <c r="D700" s="1416"/>
      <c r="E700" s="1425" t="s">
        <v>1626</v>
      </c>
      <c r="F700" s="1469">
        <v>0.019</v>
      </c>
      <c r="G700" s="1470"/>
      <c r="H700" s="1471"/>
      <c r="I700" s="1442"/>
      <c r="J700" s="1443"/>
      <c r="K700" s="1444"/>
      <c r="L700" s="1445"/>
      <c r="M700" s="1453"/>
    </row>
    <row r="701" ht="21.75" spans="1:13">
      <c r="A701" s="1412"/>
      <c r="B701" s="1412"/>
      <c r="C701" s="1414"/>
      <c r="D701" s="1416"/>
      <c r="E701" s="1425" t="s">
        <v>1627</v>
      </c>
      <c r="F701" s="1469">
        <v>0.017</v>
      </c>
      <c r="G701" s="1470"/>
      <c r="H701" s="1471"/>
      <c r="I701" s="1442"/>
      <c r="J701" s="1443"/>
      <c r="K701" s="1444"/>
      <c r="L701" s="1445"/>
      <c r="M701" s="1453"/>
    </row>
    <row r="702" ht="21.75" spans="1:13">
      <c r="A702" s="1412"/>
      <c r="B702" s="1412"/>
      <c r="C702" s="1414"/>
      <c r="D702" s="1416"/>
      <c r="E702" s="1429" t="s">
        <v>1628</v>
      </c>
      <c r="F702" s="1430">
        <v>0.416666666666667</v>
      </c>
      <c r="G702" s="1431"/>
      <c r="H702" s="1432"/>
      <c r="I702" s="1442"/>
      <c r="J702" s="1443"/>
      <c r="K702" s="1444"/>
      <c r="L702" s="1446">
        <v>0.645833333333333</v>
      </c>
      <c r="M702" s="1454">
        <v>0.541666666666667</v>
      </c>
    </row>
    <row r="703" ht="21.75" spans="1:13">
      <c r="A703" s="1412"/>
      <c r="B703" s="1412"/>
      <c r="C703" s="1414"/>
      <c r="D703" s="1416"/>
      <c r="E703" s="1433" t="s">
        <v>1629</v>
      </c>
      <c r="F703" s="1434" t="s">
        <v>8</v>
      </c>
      <c r="G703" s="1434" t="s">
        <v>9</v>
      </c>
      <c r="H703" s="1435" t="s">
        <v>10</v>
      </c>
      <c r="I703" s="1442"/>
      <c r="J703" s="1443"/>
      <c r="K703" s="1444"/>
      <c r="L703" s="1445"/>
      <c r="M703" s="1453"/>
    </row>
    <row r="704" ht="21" spans="1:13">
      <c r="A704" s="1412"/>
      <c r="B704" s="1412"/>
      <c r="C704" s="1414"/>
      <c r="D704" s="1416"/>
      <c r="E704" s="1436">
        <v>45582</v>
      </c>
      <c r="F704" s="1437">
        <v>0.017</v>
      </c>
      <c r="G704" s="2136" t="s">
        <v>1923</v>
      </c>
      <c r="H704" s="1437">
        <v>0.022</v>
      </c>
      <c r="I704" s="1442"/>
      <c r="J704" s="1443"/>
      <c r="K704" s="1444"/>
      <c r="L704" s="1445"/>
      <c r="M704" s="1453"/>
    </row>
    <row r="705" ht="21" spans="1:13">
      <c r="A705" s="1412"/>
      <c r="B705" s="1412"/>
      <c r="C705" s="1414"/>
      <c r="D705" s="1416"/>
      <c r="E705" s="1436">
        <v>45566</v>
      </c>
      <c r="F705" s="1437">
        <v>0.018</v>
      </c>
      <c r="G705" s="2136" t="s">
        <v>1923</v>
      </c>
      <c r="H705" s="1437">
        <v>0.022</v>
      </c>
      <c r="I705" s="1442"/>
      <c r="J705" s="1443"/>
      <c r="K705" s="1444"/>
      <c r="L705" s="1445"/>
      <c r="M705" s="1453"/>
    </row>
    <row r="706" ht="21" spans="1:13">
      <c r="A706" s="1412"/>
      <c r="B706" s="1412"/>
      <c r="C706" s="1414"/>
      <c r="D706" s="1416"/>
      <c r="E706" s="1436">
        <v>45553</v>
      </c>
      <c r="F706" s="1437">
        <v>0.022</v>
      </c>
      <c r="G706" s="2136" t="s">
        <v>1683</v>
      </c>
      <c r="H706" s="1437">
        <v>0.026</v>
      </c>
      <c r="I706" s="1442"/>
      <c r="J706" s="1443"/>
      <c r="K706" s="1444"/>
      <c r="L706" s="1447"/>
      <c r="M706" s="1453"/>
    </row>
    <row r="707" ht="21" spans="1:13">
      <c r="A707" s="1412"/>
      <c r="B707" s="1412"/>
      <c r="C707" s="1414"/>
      <c r="D707" s="1416"/>
      <c r="E707" s="1436">
        <v>45534</v>
      </c>
      <c r="F707" s="1437">
        <v>0.022</v>
      </c>
      <c r="G707" s="2136" t="s">
        <v>1683</v>
      </c>
      <c r="H707" s="1437">
        <v>0.026</v>
      </c>
      <c r="I707" s="1442"/>
      <c r="J707" s="1443"/>
      <c r="K707" s="1444"/>
      <c r="L707" s="1445"/>
      <c r="M707" s="1453"/>
    </row>
    <row r="708" ht="21" spans="1:13">
      <c r="A708" s="1412"/>
      <c r="B708" s="1412"/>
      <c r="C708" s="1414"/>
      <c r="D708" s="1416"/>
      <c r="E708" s="1436">
        <v>45524</v>
      </c>
      <c r="F708" s="1437">
        <v>0.026</v>
      </c>
      <c r="G708" s="2136" t="s">
        <v>1686</v>
      </c>
      <c r="H708" s="1437">
        <v>0.025</v>
      </c>
      <c r="I708" s="1442"/>
      <c r="J708" s="1443"/>
      <c r="K708" s="1444"/>
      <c r="L708" s="1445"/>
      <c r="M708" s="1453"/>
    </row>
    <row r="709" ht="21.75" spans="1:13">
      <c r="A709" s="1412"/>
      <c r="B709" s="1412"/>
      <c r="C709" s="1414"/>
      <c r="D709" s="1416"/>
      <c r="E709" s="1436">
        <v>45504</v>
      </c>
      <c r="F709" s="1437">
        <v>0.026</v>
      </c>
      <c r="G709" s="2136" t="s">
        <v>1688</v>
      </c>
      <c r="H709" s="1437">
        <v>0.025</v>
      </c>
      <c r="I709" s="1448"/>
      <c r="J709" s="1449"/>
      <c r="K709" s="1450"/>
      <c r="L709" s="1451"/>
      <c r="M709" s="1455"/>
    </row>
    <row r="710" ht="26.75" spans="1:13">
      <c r="A710" s="1412"/>
      <c r="B710" s="1412"/>
      <c r="C710" s="1414"/>
      <c r="D710" s="1415" t="s">
        <v>0</v>
      </c>
      <c r="E710" s="1417" t="s">
        <v>7</v>
      </c>
      <c r="F710" s="1418" t="s">
        <v>526</v>
      </c>
      <c r="G710" s="1419"/>
      <c r="H710" s="1420"/>
      <c r="I710" s="1438" t="s">
        <v>1622</v>
      </c>
      <c r="J710" s="1439"/>
      <c r="K710" s="1440"/>
      <c r="L710" s="1478"/>
      <c r="M710" s="1452"/>
    </row>
    <row r="711" ht="21" spans="1:13">
      <c r="A711" s="1412"/>
      <c r="B711" s="1412"/>
      <c r="C711" s="1414"/>
      <c r="D711" s="1416"/>
      <c r="E711" s="1421" t="s">
        <v>1625</v>
      </c>
      <c r="F711" s="1422"/>
      <c r="G711" s="1423"/>
      <c r="H711" s="1424"/>
      <c r="I711" s="2135" t="s">
        <v>527</v>
      </c>
      <c r="J711" s="1443"/>
      <c r="K711" s="1444"/>
      <c r="L711" s="1445"/>
      <c r="M711" s="1453"/>
    </row>
    <row r="712" ht="21" spans="1:13">
      <c r="A712" s="1412"/>
      <c r="B712" s="1412"/>
      <c r="C712" s="1414"/>
      <c r="D712" s="1416"/>
      <c r="E712" s="1425" t="s">
        <v>1626</v>
      </c>
      <c r="F712" s="1469">
        <v>0</v>
      </c>
      <c r="G712" s="1470"/>
      <c r="H712" s="1471"/>
      <c r="I712" s="1442"/>
      <c r="J712" s="1443"/>
      <c r="K712" s="1444"/>
      <c r="L712" s="1445"/>
      <c r="M712" s="1453"/>
    </row>
    <row r="713" ht="21.75" spans="1:13">
      <c r="A713" s="1412"/>
      <c r="B713" s="1412"/>
      <c r="C713" s="1414"/>
      <c r="D713" s="1416"/>
      <c r="E713" s="1425" t="s">
        <v>1627</v>
      </c>
      <c r="F713" s="1469">
        <v>0.027</v>
      </c>
      <c r="G713" s="1470"/>
      <c r="H713" s="1471"/>
      <c r="I713" s="1442"/>
      <c r="J713" s="1443"/>
      <c r="K713" s="1444"/>
      <c r="L713" s="1445"/>
      <c r="M713" s="1453"/>
    </row>
    <row r="714" ht="21.75" spans="1:13">
      <c r="A714" s="1412"/>
      <c r="B714" s="1412"/>
      <c r="C714" s="1414"/>
      <c r="D714" s="1416"/>
      <c r="E714" s="1429" t="s">
        <v>1628</v>
      </c>
      <c r="F714" s="1430">
        <v>0.520833333333333</v>
      </c>
      <c r="G714" s="1431"/>
      <c r="H714" s="1432"/>
      <c r="I714" s="1442"/>
      <c r="J714" s="1443"/>
      <c r="K714" s="1444"/>
      <c r="L714" s="1446">
        <v>0.75</v>
      </c>
      <c r="M714" s="1454">
        <v>0.645833333333333</v>
      </c>
    </row>
    <row r="715" ht="21.75" spans="1:13">
      <c r="A715" s="1412"/>
      <c r="B715" s="1412"/>
      <c r="C715" s="1414"/>
      <c r="D715" s="1416"/>
      <c r="E715" s="1433" t="s">
        <v>1629</v>
      </c>
      <c r="F715" s="1434" t="s">
        <v>8</v>
      </c>
      <c r="G715" s="1434" t="s">
        <v>9</v>
      </c>
      <c r="H715" s="1435" t="s">
        <v>10</v>
      </c>
      <c r="I715" s="1442"/>
      <c r="J715" s="1443"/>
      <c r="K715" s="1444"/>
      <c r="L715" s="1445"/>
      <c r="M715" s="1453"/>
    </row>
    <row r="716" ht="21" spans="1:13">
      <c r="A716" s="1412"/>
      <c r="B716" s="1412"/>
      <c r="C716" s="1414"/>
      <c r="D716" s="1416"/>
      <c r="E716" s="1436">
        <v>45562</v>
      </c>
      <c r="F716" s="1437">
        <v>0.027</v>
      </c>
      <c r="G716" s="2136" t="s">
        <v>1825</v>
      </c>
      <c r="H716" s="1437">
        <v>0.026</v>
      </c>
      <c r="I716" s="1442"/>
      <c r="J716" s="1443"/>
      <c r="K716" s="1444"/>
      <c r="L716" s="1445"/>
      <c r="M716" s="1453"/>
    </row>
    <row r="717" ht="21" spans="1:13">
      <c r="A717" s="1412"/>
      <c r="B717" s="1412"/>
      <c r="C717" s="1414"/>
      <c r="D717" s="1416"/>
      <c r="E717" s="1436">
        <v>45534</v>
      </c>
      <c r="F717" s="1437">
        <v>0.026</v>
      </c>
      <c r="G717" s="2136" t="s">
        <v>1825</v>
      </c>
      <c r="H717" s="1437">
        <v>0.026</v>
      </c>
      <c r="I717" s="1442"/>
      <c r="J717" s="1443"/>
      <c r="K717" s="1444"/>
      <c r="L717" s="1445"/>
      <c r="M717" s="1453"/>
    </row>
    <row r="718" ht="21" spans="1:13">
      <c r="A718" s="1412"/>
      <c r="B718" s="1412"/>
      <c r="C718" s="1414"/>
      <c r="D718" s="1416"/>
      <c r="E718" s="1436">
        <v>45499</v>
      </c>
      <c r="F718" s="1437">
        <v>0.026</v>
      </c>
      <c r="G718" s="2136" t="s">
        <v>1688</v>
      </c>
      <c r="H718" s="1437">
        <v>0.026</v>
      </c>
      <c r="I718" s="1442"/>
      <c r="J718" s="1443"/>
      <c r="K718" s="1444"/>
      <c r="L718" s="1447"/>
      <c r="M718" s="1453"/>
    </row>
    <row r="719" ht="21" spans="1:13">
      <c r="A719" s="1412"/>
      <c r="B719" s="1412"/>
      <c r="C719" s="1414"/>
      <c r="D719" s="1416"/>
      <c r="E719" s="1436">
        <v>45471</v>
      </c>
      <c r="F719" s="1437">
        <v>0.026</v>
      </c>
      <c r="G719" s="2136" t="s">
        <v>1686</v>
      </c>
      <c r="H719" s="1437">
        <v>0.028</v>
      </c>
      <c r="I719" s="1442"/>
      <c r="J719" s="1443"/>
      <c r="K719" s="1444"/>
      <c r="L719" s="1445"/>
      <c r="M719" s="1453"/>
    </row>
    <row r="720" ht="21" spans="1:13">
      <c r="A720" s="1412"/>
      <c r="B720" s="1412"/>
      <c r="C720" s="1414"/>
      <c r="D720" s="1416"/>
      <c r="E720" s="1436">
        <v>45443</v>
      </c>
      <c r="F720" s="1437">
        <v>0.028</v>
      </c>
      <c r="G720" s="2136" t="s">
        <v>1826</v>
      </c>
      <c r="H720" s="1437">
        <v>0.028</v>
      </c>
      <c r="I720" s="1442"/>
      <c r="J720" s="1443"/>
      <c r="K720" s="1444"/>
      <c r="L720" s="1445"/>
      <c r="M720" s="1453"/>
    </row>
    <row r="721" ht="21.75" spans="1:13">
      <c r="A721" s="1412"/>
      <c r="B721" s="1412"/>
      <c r="C721" s="1414"/>
      <c r="D721" s="1416"/>
      <c r="E721" s="1436">
        <v>45408</v>
      </c>
      <c r="F721" s="1437">
        <v>0.028</v>
      </c>
      <c r="G721" s="2136" t="s">
        <v>1686</v>
      </c>
      <c r="H721" s="1437">
        <v>0.028</v>
      </c>
      <c r="I721" s="1448"/>
      <c r="J721" s="1449"/>
      <c r="K721" s="1450"/>
      <c r="L721" s="1451"/>
      <c r="M721" s="1455"/>
    </row>
    <row r="722" ht="52.75" spans="1:13">
      <c r="A722" s="1412"/>
      <c r="B722" s="1412"/>
      <c r="C722" s="1414"/>
      <c r="D722" s="1415" t="s">
        <v>0</v>
      </c>
      <c r="E722" s="1417" t="s">
        <v>7</v>
      </c>
      <c r="F722" s="1418" t="s">
        <v>528</v>
      </c>
      <c r="G722" s="1419"/>
      <c r="H722" s="1420"/>
      <c r="I722" s="1438" t="s">
        <v>1622</v>
      </c>
      <c r="J722" s="1439"/>
      <c r="K722" s="1440"/>
      <c r="L722" s="1478" t="s">
        <v>1623</v>
      </c>
      <c r="M722" s="1452" t="s">
        <v>1624</v>
      </c>
    </row>
    <row r="723" ht="21" spans="1:13">
      <c r="A723" s="1412"/>
      <c r="B723" s="1412"/>
      <c r="C723" s="1414"/>
      <c r="D723" s="1416"/>
      <c r="E723" s="1421" t="s">
        <v>1625</v>
      </c>
      <c r="F723" s="1422"/>
      <c r="G723" s="1423"/>
      <c r="H723" s="1424"/>
      <c r="I723" s="2135" t="s">
        <v>529</v>
      </c>
      <c r="J723" s="1443"/>
      <c r="K723" s="1444"/>
      <c r="L723" s="1445"/>
      <c r="M723" s="1453"/>
    </row>
    <row r="724" ht="21" spans="1:13">
      <c r="A724" s="1412"/>
      <c r="B724" s="1412"/>
      <c r="C724" s="1414"/>
      <c r="D724" s="1416"/>
      <c r="E724" s="1425" t="s">
        <v>1626</v>
      </c>
      <c r="F724" s="1426">
        <v>0.003</v>
      </c>
      <c r="G724" s="1427"/>
      <c r="H724" s="1428"/>
      <c r="I724" s="1442"/>
      <c r="J724" s="1443"/>
      <c r="K724" s="1444"/>
      <c r="L724" s="1445"/>
      <c r="M724" s="1453"/>
    </row>
    <row r="725" ht="21.75" spans="1:13">
      <c r="A725" s="1412"/>
      <c r="B725" s="1412"/>
      <c r="C725" s="1414"/>
      <c r="D725" s="1416"/>
      <c r="E725" s="1425" t="s">
        <v>1627</v>
      </c>
      <c r="F725" s="1426">
        <v>0.001</v>
      </c>
      <c r="G725" s="1427"/>
      <c r="H725" s="1428"/>
      <c r="I725" s="1442"/>
      <c r="J725" s="1443"/>
      <c r="K725" s="1444"/>
      <c r="L725" s="1445"/>
      <c r="M725" s="1453"/>
    </row>
    <row r="726" ht="21.75" spans="1:13">
      <c r="A726" s="1412"/>
      <c r="B726" s="1412"/>
      <c r="C726" s="1414"/>
      <c r="D726" s="1416"/>
      <c r="E726" s="1429" t="s">
        <v>1628</v>
      </c>
      <c r="F726" s="1430">
        <v>0.520833333333333</v>
      </c>
      <c r="G726" s="1431"/>
      <c r="H726" s="1432"/>
      <c r="I726" s="1442"/>
      <c r="J726" s="1443"/>
      <c r="K726" s="1444"/>
      <c r="L726" s="1446">
        <v>0.75</v>
      </c>
      <c r="M726" s="1454">
        <v>0.645833333333333</v>
      </c>
    </row>
    <row r="727" ht="21.75" spans="1:13">
      <c r="A727" s="1412"/>
      <c r="B727" s="1412"/>
      <c r="C727" s="1414"/>
      <c r="D727" s="1416"/>
      <c r="E727" s="1433" t="s">
        <v>1629</v>
      </c>
      <c r="F727" s="1434" t="s">
        <v>8</v>
      </c>
      <c r="G727" s="1434" t="s">
        <v>9</v>
      </c>
      <c r="H727" s="1435" t="s">
        <v>10</v>
      </c>
      <c r="I727" s="1442"/>
      <c r="J727" s="1443"/>
      <c r="K727" s="1444"/>
      <c r="L727" s="1445"/>
      <c r="M727" s="1453"/>
    </row>
    <row r="728" ht="21" spans="1:13">
      <c r="A728" s="1412"/>
      <c r="B728" s="1412"/>
      <c r="C728" s="1414"/>
      <c r="D728" s="1416"/>
      <c r="E728" s="1436">
        <v>45562</v>
      </c>
      <c r="F728" s="1437">
        <v>0.001</v>
      </c>
      <c r="G728" s="2136" t="s">
        <v>1653</v>
      </c>
      <c r="H728" s="1437">
        <v>0.002</v>
      </c>
      <c r="I728" s="1442"/>
      <c r="J728" s="1443"/>
      <c r="K728" s="1444"/>
      <c r="L728" s="1445"/>
      <c r="M728" s="1453"/>
    </row>
    <row r="729" ht="21" spans="1:13">
      <c r="A729" s="1412"/>
      <c r="B729" s="1412"/>
      <c r="C729" s="1414"/>
      <c r="D729" s="1416"/>
      <c r="E729" s="1436">
        <v>45534</v>
      </c>
      <c r="F729" s="1437">
        <v>0.002</v>
      </c>
      <c r="G729" s="2136" t="s">
        <v>1653</v>
      </c>
      <c r="H729" s="1437">
        <v>0.002</v>
      </c>
      <c r="I729" s="1442"/>
      <c r="J729" s="1443"/>
      <c r="K729" s="1444"/>
      <c r="L729" s="1445"/>
      <c r="M729" s="1453"/>
    </row>
    <row r="730" ht="21" spans="1:13">
      <c r="A730" s="1412"/>
      <c r="B730" s="1412"/>
      <c r="C730" s="1414"/>
      <c r="D730" s="1416"/>
      <c r="E730" s="1436">
        <v>45499</v>
      </c>
      <c r="F730" s="1437">
        <v>0.002</v>
      </c>
      <c r="G730" s="2136" t="s">
        <v>1653</v>
      </c>
      <c r="H730" s="1437">
        <v>0.001</v>
      </c>
      <c r="I730" s="1442"/>
      <c r="J730" s="1443"/>
      <c r="K730" s="1444"/>
      <c r="L730" s="1447"/>
      <c r="M730" s="1453"/>
    </row>
    <row r="731" ht="21" spans="1:13">
      <c r="A731" s="1412"/>
      <c r="B731" s="1412"/>
      <c r="C731" s="1414"/>
      <c r="D731" s="1416"/>
      <c r="E731" s="1436">
        <v>45471</v>
      </c>
      <c r="F731" s="1437">
        <v>0.001</v>
      </c>
      <c r="G731" s="2136" t="s">
        <v>1655</v>
      </c>
      <c r="H731" s="1437">
        <v>0.003</v>
      </c>
      <c r="I731" s="1442"/>
      <c r="J731" s="1443"/>
      <c r="K731" s="1444"/>
      <c r="L731" s="1445"/>
      <c r="M731" s="1453"/>
    </row>
    <row r="732" ht="21" spans="1:13">
      <c r="A732" s="1412"/>
      <c r="B732" s="1412"/>
      <c r="C732" s="1414"/>
      <c r="D732" s="1416"/>
      <c r="E732" s="1436">
        <v>45443</v>
      </c>
      <c r="F732" s="1437">
        <v>0.002</v>
      </c>
      <c r="G732" s="2136" t="s">
        <v>1660</v>
      </c>
      <c r="H732" s="1437">
        <v>0.003</v>
      </c>
      <c r="I732" s="1442"/>
      <c r="J732" s="1443"/>
      <c r="K732" s="1444"/>
      <c r="L732" s="1445"/>
      <c r="M732" s="1453"/>
    </row>
    <row r="733" ht="21.75" spans="1:13">
      <c r="A733" s="1412"/>
      <c r="B733" s="1412"/>
      <c r="C733" s="1414"/>
      <c r="D733" s="1416"/>
      <c r="E733" s="1436">
        <v>45408</v>
      </c>
      <c r="F733" s="1437">
        <v>0.003</v>
      </c>
      <c r="G733" s="2136" t="s">
        <v>1660</v>
      </c>
      <c r="H733" s="1437">
        <v>0.003</v>
      </c>
      <c r="I733" s="1448"/>
      <c r="J733" s="1449"/>
      <c r="K733" s="1450"/>
      <c r="L733" s="1451"/>
      <c r="M733" s="1455"/>
    </row>
    <row r="734" ht="52.75" spans="1:13">
      <c r="A734" s="1412"/>
      <c r="B734" s="1412"/>
      <c r="C734" s="1414"/>
      <c r="D734" s="1415" t="s">
        <v>0</v>
      </c>
      <c r="E734" s="1417" t="s">
        <v>7</v>
      </c>
      <c r="F734" s="1418" t="s">
        <v>25</v>
      </c>
      <c r="G734" s="1419"/>
      <c r="H734" s="1420"/>
      <c r="I734" s="1438" t="s">
        <v>1622</v>
      </c>
      <c r="J734" s="1439"/>
      <c r="K734" s="1440"/>
      <c r="L734" s="1478" t="s">
        <v>1623</v>
      </c>
      <c r="M734" s="1452" t="s">
        <v>1624</v>
      </c>
    </row>
    <row r="735" ht="21" spans="1:13">
      <c r="A735" s="1412"/>
      <c r="B735" s="1412"/>
      <c r="C735" s="1414"/>
      <c r="D735" s="1416"/>
      <c r="E735" s="1421" t="s">
        <v>1625</v>
      </c>
      <c r="F735" s="1422"/>
      <c r="G735" s="1423"/>
      <c r="H735" s="1424"/>
      <c r="I735" s="2135" t="s">
        <v>530</v>
      </c>
      <c r="J735" s="1443"/>
      <c r="K735" s="1444"/>
      <c r="L735" s="1445"/>
      <c r="M735" s="1453"/>
    </row>
    <row r="736" ht="21" spans="1:13">
      <c r="A736" s="1412"/>
      <c r="B736" s="1412"/>
      <c r="C736" s="1414"/>
      <c r="D736" s="1416"/>
      <c r="E736" s="1425" t="s">
        <v>1626</v>
      </c>
      <c r="F736" s="1461" t="s">
        <v>242</v>
      </c>
      <c r="G736" s="1462"/>
      <c r="H736" s="1463"/>
      <c r="I736" s="1442"/>
      <c r="J736" s="1443"/>
      <c r="K736" s="1444"/>
      <c r="L736" s="1445"/>
      <c r="M736" s="1453"/>
    </row>
    <row r="737" ht="21.75" spans="1:13">
      <c r="A737" s="1412"/>
      <c r="B737" s="1412"/>
      <c r="C737" s="1414"/>
      <c r="D737" s="1416"/>
      <c r="E737" s="1425" t="s">
        <v>1627</v>
      </c>
      <c r="F737" s="1489" t="s">
        <v>190</v>
      </c>
      <c r="G737" s="1490"/>
      <c r="H737" s="1491"/>
      <c r="I737" s="1442"/>
      <c r="J737" s="1443"/>
      <c r="K737" s="1444"/>
      <c r="L737" s="1445"/>
      <c r="M737" s="1453"/>
    </row>
    <row r="738" ht="21.75" spans="1:13">
      <c r="A738" s="1412"/>
      <c r="B738" s="1412"/>
      <c r="C738" s="1414"/>
      <c r="D738" s="1416"/>
      <c r="E738" s="1429" t="s">
        <v>1628</v>
      </c>
      <c r="F738" s="1430">
        <v>0.520833333333333</v>
      </c>
      <c r="G738" s="1431"/>
      <c r="H738" s="1432"/>
      <c r="I738" s="1442"/>
      <c r="J738" s="1443"/>
      <c r="K738" s="1444"/>
      <c r="L738" s="1446">
        <v>0.75</v>
      </c>
      <c r="M738" s="1454">
        <v>0.645833333333333</v>
      </c>
    </row>
    <row r="739" ht="21.75" spans="1:13">
      <c r="A739" s="1412"/>
      <c r="B739" s="1412"/>
      <c r="C739" s="1414"/>
      <c r="D739" s="1416"/>
      <c r="E739" s="1433" t="s">
        <v>1629</v>
      </c>
      <c r="F739" s="1434" t="s">
        <v>8</v>
      </c>
      <c r="G739" s="1434" t="s">
        <v>9</v>
      </c>
      <c r="H739" s="1435" t="s">
        <v>10</v>
      </c>
      <c r="I739" s="1442"/>
      <c r="J739" s="1443"/>
      <c r="K739" s="1444"/>
      <c r="L739" s="1445"/>
      <c r="M739" s="1453"/>
    </row>
    <row r="740" ht="21" spans="1:13">
      <c r="A740" s="1412"/>
      <c r="B740" s="1412"/>
      <c r="C740" s="1414"/>
      <c r="D740" s="1416"/>
      <c r="E740" s="1436">
        <v>45589</v>
      </c>
      <c r="F740" s="2137" t="s">
        <v>190</v>
      </c>
      <c r="G740" s="2137" t="s">
        <v>1924</v>
      </c>
      <c r="H740" s="2137" t="s">
        <v>700</v>
      </c>
      <c r="I740" s="1442"/>
      <c r="J740" s="1443"/>
      <c r="K740" s="1444"/>
      <c r="L740" s="1445"/>
      <c r="M740" s="1453"/>
    </row>
    <row r="741" ht="21" spans="1:13">
      <c r="A741" s="1412"/>
      <c r="B741" s="1412"/>
      <c r="C741" s="1414"/>
      <c r="D741" s="1416"/>
      <c r="E741" s="1436">
        <v>45582</v>
      </c>
      <c r="F741" s="2137" t="s">
        <v>157</v>
      </c>
      <c r="G741" s="2137" t="s">
        <v>1925</v>
      </c>
      <c r="H741" s="2137" t="s">
        <v>465</v>
      </c>
      <c r="I741" s="1442"/>
      <c r="J741" s="1443"/>
      <c r="K741" s="1444"/>
      <c r="L741" s="1445"/>
      <c r="M741" s="1453"/>
    </row>
    <row r="742" ht="21" spans="1:13">
      <c r="A742" s="1412"/>
      <c r="B742" s="1412"/>
      <c r="C742" s="1414"/>
      <c r="D742" s="1416"/>
      <c r="E742" s="1436">
        <v>45575</v>
      </c>
      <c r="F742" s="2137" t="s">
        <v>436</v>
      </c>
      <c r="G742" s="2137" t="s">
        <v>1770</v>
      </c>
      <c r="H742" s="2137" t="s">
        <v>407</v>
      </c>
      <c r="I742" s="1442"/>
      <c r="J742" s="1443"/>
      <c r="K742" s="1444"/>
      <c r="L742" s="1447"/>
      <c r="M742" s="1453"/>
    </row>
    <row r="743" ht="21" spans="1:13">
      <c r="A743" s="1412"/>
      <c r="B743" s="1412"/>
      <c r="C743" s="1414"/>
      <c r="D743" s="1416"/>
      <c r="E743" s="1436">
        <v>45568</v>
      </c>
      <c r="F743" s="2137" t="s">
        <v>407</v>
      </c>
      <c r="G743" s="2137" t="s">
        <v>1869</v>
      </c>
      <c r="H743" s="2137" t="s">
        <v>332</v>
      </c>
      <c r="I743" s="1442"/>
      <c r="J743" s="1443"/>
      <c r="K743" s="1444"/>
      <c r="L743" s="1445"/>
      <c r="M743" s="1453"/>
    </row>
    <row r="744" ht="21" spans="1:13">
      <c r="A744" s="1412"/>
      <c r="B744" s="1412"/>
      <c r="C744" s="1414"/>
      <c r="D744" s="1416"/>
      <c r="E744" s="1436">
        <v>45561</v>
      </c>
      <c r="F744" s="2137" t="s">
        <v>363</v>
      </c>
      <c r="G744" s="2137" t="s">
        <v>1765</v>
      </c>
      <c r="H744" s="2137" t="s">
        <v>60</v>
      </c>
      <c r="I744" s="1442"/>
      <c r="J744" s="1443"/>
      <c r="K744" s="1444"/>
      <c r="L744" s="1445"/>
      <c r="M744" s="1453"/>
    </row>
    <row r="745" ht="21.75" spans="1:13">
      <c r="A745" s="1412"/>
      <c r="B745" s="1412"/>
      <c r="C745" s="1414"/>
      <c r="D745" s="1416"/>
      <c r="E745" s="1436">
        <v>45554</v>
      </c>
      <c r="F745" s="2137" t="s">
        <v>332</v>
      </c>
      <c r="G745" s="2137" t="s">
        <v>1767</v>
      </c>
      <c r="H745" s="2137" t="s">
        <v>242</v>
      </c>
      <c r="I745" s="1448"/>
      <c r="J745" s="1449"/>
      <c r="K745" s="1450"/>
      <c r="L745" s="1451"/>
      <c r="M745" s="1455"/>
    </row>
    <row r="746" ht="52.75" spans="1:13">
      <c r="A746" s="1412"/>
      <c r="B746" s="1412"/>
      <c r="C746" s="1414"/>
      <c r="D746" s="1415" t="s">
        <v>0</v>
      </c>
      <c r="E746" s="1417" t="s">
        <v>7</v>
      </c>
      <c r="F746" s="1418" t="s">
        <v>531</v>
      </c>
      <c r="G746" s="1419"/>
      <c r="H746" s="1420"/>
      <c r="I746" s="1438" t="s">
        <v>1622</v>
      </c>
      <c r="J746" s="1439"/>
      <c r="K746" s="1440"/>
      <c r="L746" s="1478" t="s">
        <v>1623</v>
      </c>
      <c r="M746" s="1452" t="s">
        <v>1624</v>
      </c>
    </row>
    <row r="747" ht="21" spans="1:13">
      <c r="A747" s="1412"/>
      <c r="B747" s="1412"/>
      <c r="C747" s="1414"/>
      <c r="D747" s="1416"/>
      <c r="E747" s="1421" t="s">
        <v>1625</v>
      </c>
      <c r="F747" s="1422"/>
      <c r="G747" s="1423"/>
      <c r="H747" s="1424"/>
      <c r="I747" s="2135" t="s">
        <v>532</v>
      </c>
      <c r="J747" s="1443"/>
      <c r="K747" s="1444"/>
      <c r="L747" s="1445"/>
      <c r="M747" s="1453"/>
    </row>
    <row r="748" ht="21" spans="1:13">
      <c r="A748" s="1412"/>
      <c r="B748" s="1412"/>
      <c r="C748" s="1414"/>
      <c r="D748" s="1416"/>
      <c r="E748" s="1425" t="s">
        <v>1626</v>
      </c>
      <c r="F748" s="1457">
        <v>47.1</v>
      </c>
      <c r="G748" s="1458"/>
      <c r="H748" s="1459"/>
      <c r="I748" s="1442"/>
      <c r="J748" s="1443"/>
      <c r="K748" s="1444"/>
      <c r="L748" s="1445"/>
      <c r="M748" s="1453"/>
    </row>
    <row r="749" ht="21.75" spans="1:13">
      <c r="A749" s="1412"/>
      <c r="B749" s="1412"/>
      <c r="C749" s="1414"/>
      <c r="D749" s="1416"/>
      <c r="E749" s="1425" t="s">
        <v>1627</v>
      </c>
      <c r="F749" s="1457">
        <v>46.6</v>
      </c>
      <c r="G749" s="1458"/>
      <c r="H749" s="1459"/>
      <c r="I749" s="1442"/>
      <c r="J749" s="1443"/>
      <c r="K749" s="1444"/>
      <c r="L749" s="1445"/>
      <c r="M749" s="1453"/>
    </row>
    <row r="750" ht="21.75" spans="1:13">
      <c r="A750" s="1412"/>
      <c r="B750" s="1412"/>
      <c r="C750" s="1414"/>
      <c r="D750" s="1416"/>
      <c r="E750" s="1429" t="s">
        <v>1628</v>
      </c>
      <c r="F750" s="1430">
        <v>0.572916666666667</v>
      </c>
      <c r="G750" s="1431"/>
      <c r="H750" s="1432"/>
      <c r="I750" s="1442"/>
      <c r="J750" s="1443"/>
      <c r="K750" s="1444"/>
      <c r="L750" s="1446">
        <v>0.802083333333333</v>
      </c>
      <c r="M750" s="1454">
        <v>0.697916666666667</v>
      </c>
    </row>
    <row r="751" ht="21.75" spans="1:13">
      <c r="A751" s="1412"/>
      <c r="B751" s="1412"/>
      <c r="C751" s="1414"/>
      <c r="D751" s="1416"/>
      <c r="E751" s="1433" t="s">
        <v>1629</v>
      </c>
      <c r="F751" s="1434" t="s">
        <v>8</v>
      </c>
      <c r="G751" s="1434" t="s">
        <v>9</v>
      </c>
      <c r="H751" s="1435" t="s">
        <v>10</v>
      </c>
      <c r="I751" s="1442"/>
      <c r="J751" s="1443"/>
      <c r="K751" s="1444"/>
      <c r="L751" s="1445"/>
      <c r="M751" s="1453"/>
    </row>
    <row r="752" ht="21" spans="1:13">
      <c r="A752" s="1412"/>
      <c r="B752" s="1412"/>
      <c r="C752" s="1414"/>
      <c r="D752" s="1416"/>
      <c r="E752" s="1436">
        <v>45565</v>
      </c>
      <c r="F752" s="1464">
        <v>46.6</v>
      </c>
      <c r="G752" s="2138" t="s">
        <v>1926</v>
      </c>
      <c r="H752" s="1464">
        <v>46.1</v>
      </c>
      <c r="I752" s="1442"/>
      <c r="J752" s="1443"/>
      <c r="K752" s="1444"/>
      <c r="L752" s="1445"/>
      <c r="M752" s="1453"/>
    </row>
    <row r="753" ht="21" spans="1:13">
      <c r="A753" s="1412"/>
      <c r="B753" s="1412"/>
      <c r="C753" s="1414"/>
      <c r="D753" s="1416"/>
      <c r="E753" s="1436">
        <v>45534</v>
      </c>
      <c r="F753" s="1464">
        <v>46.1</v>
      </c>
      <c r="G753" s="2138" t="s">
        <v>1666</v>
      </c>
      <c r="H753" s="1464">
        <v>45.3</v>
      </c>
      <c r="I753" s="1442"/>
      <c r="J753" s="1443"/>
      <c r="K753" s="1444"/>
      <c r="L753" s="1445"/>
      <c r="M753" s="1453"/>
    </row>
    <row r="754" ht="21" spans="1:13">
      <c r="A754" s="1412"/>
      <c r="B754" s="1412"/>
      <c r="C754" s="1414"/>
      <c r="D754" s="1416"/>
      <c r="E754" s="1436">
        <v>45504</v>
      </c>
      <c r="F754" s="1464">
        <v>45.3</v>
      </c>
      <c r="G754" s="2138" t="s">
        <v>1667</v>
      </c>
      <c r="H754" s="1464">
        <v>47.4</v>
      </c>
      <c r="I754" s="1442"/>
      <c r="J754" s="1443"/>
      <c r="K754" s="1444"/>
      <c r="L754" s="1447"/>
      <c r="M754" s="1453"/>
    </row>
    <row r="755" ht="21" spans="1:13">
      <c r="A755" s="1412"/>
      <c r="B755" s="1412"/>
      <c r="C755" s="1414"/>
      <c r="D755" s="1416"/>
      <c r="E755" s="1436">
        <v>45471</v>
      </c>
      <c r="F755" s="1464">
        <v>47.4</v>
      </c>
      <c r="G755" s="2138" t="s">
        <v>1668</v>
      </c>
      <c r="H755" s="1464">
        <v>35.4</v>
      </c>
      <c r="I755" s="1442"/>
      <c r="J755" s="1443"/>
      <c r="K755" s="1444"/>
      <c r="L755" s="1445"/>
      <c r="M755" s="1453"/>
    </row>
    <row r="756" ht="21" spans="1:13">
      <c r="A756" s="1412"/>
      <c r="B756" s="1412"/>
      <c r="C756" s="1414"/>
      <c r="D756" s="1416"/>
      <c r="E756" s="1436">
        <v>45443</v>
      </c>
      <c r="F756" s="1464">
        <v>35.4</v>
      </c>
      <c r="G756" s="2138" t="s">
        <v>1669</v>
      </c>
      <c r="H756" s="1464">
        <v>37.9</v>
      </c>
      <c r="I756" s="1442"/>
      <c r="J756" s="1443"/>
      <c r="K756" s="1444"/>
      <c r="L756" s="1445"/>
      <c r="M756" s="1453"/>
    </row>
    <row r="757" ht="21.75" spans="1:13">
      <c r="A757" s="1412"/>
      <c r="B757" s="1412"/>
      <c r="C757" s="1414"/>
      <c r="D757" s="1416"/>
      <c r="E757" s="1436">
        <v>45412</v>
      </c>
      <c r="F757" s="1464">
        <v>37.9</v>
      </c>
      <c r="G757" s="2138" t="s">
        <v>1670</v>
      </c>
      <c r="H757" s="1464">
        <v>41.4</v>
      </c>
      <c r="I757" s="1448"/>
      <c r="J757" s="1449"/>
      <c r="K757" s="1450"/>
      <c r="L757" s="1451"/>
      <c r="M757" s="1455"/>
    </row>
    <row r="758" ht="52.75" spans="1:13">
      <c r="A758" s="1412"/>
      <c r="B758" s="1412"/>
      <c r="C758" s="1414"/>
      <c r="D758" s="1415" t="s">
        <v>0</v>
      </c>
      <c r="E758" s="1417" t="s">
        <v>7</v>
      </c>
      <c r="F758" s="1418" t="s">
        <v>535</v>
      </c>
      <c r="G758" s="1419"/>
      <c r="H758" s="1420"/>
      <c r="I758" s="1438" t="s">
        <v>1622</v>
      </c>
      <c r="J758" s="1439"/>
      <c r="K758" s="1440"/>
      <c r="L758" s="1478" t="s">
        <v>1623</v>
      </c>
      <c r="M758" s="1452" t="s">
        <v>1624</v>
      </c>
    </row>
    <row r="759" ht="21" spans="1:13">
      <c r="A759" s="1412"/>
      <c r="B759" s="1412"/>
      <c r="C759" s="1414"/>
      <c r="D759" s="1416"/>
      <c r="E759" s="1421" t="s">
        <v>1625</v>
      </c>
      <c r="F759" s="1422"/>
      <c r="G759" s="1423"/>
      <c r="H759" s="1424"/>
      <c r="I759" s="2141" t="s">
        <v>536</v>
      </c>
      <c r="J759" s="1480"/>
      <c r="K759" s="1481"/>
      <c r="L759" s="1445"/>
      <c r="M759" s="1453"/>
    </row>
    <row r="760" ht="21" spans="1:13">
      <c r="A760" s="1412"/>
      <c r="B760" s="1412"/>
      <c r="C760" s="1414"/>
      <c r="D760" s="1416"/>
      <c r="E760" s="1425" t="s">
        <v>1626</v>
      </c>
      <c r="F760" s="1457">
        <v>1.59</v>
      </c>
      <c r="G760" s="1458"/>
      <c r="H760" s="1459"/>
      <c r="I760" s="1479"/>
      <c r="J760" s="1480"/>
      <c r="K760" s="1481"/>
      <c r="L760" s="1445"/>
      <c r="M760" s="1453"/>
    </row>
    <row r="761" ht="21.75" spans="1:13">
      <c r="A761" s="1412"/>
      <c r="B761" s="1412"/>
      <c r="C761" s="1414"/>
      <c r="D761" s="1416"/>
      <c r="E761" s="1425" t="s">
        <v>1627</v>
      </c>
      <c r="F761" s="1457">
        <v>1.4</v>
      </c>
      <c r="G761" s="1458"/>
      <c r="H761" s="1459"/>
      <c r="I761" s="1479"/>
      <c r="J761" s="1480"/>
      <c r="K761" s="1481"/>
      <c r="L761" s="1445"/>
      <c r="M761" s="1453"/>
    </row>
    <row r="762" ht="21.75" spans="1:13">
      <c r="A762" s="1412"/>
      <c r="B762" s="1412"/>
      <c r="C762" s="1414"/>
      <c r="D762" s="1416"/>
      <c r="E762" s="1429" t="s">
        <v>1628</v>
      </c>
      <c r="F762" s="1472">
        <v>0.958333333333333</v>
      </c>
      <c r="G762" s="1473"/>
      <c r="H762" s="1474"/>
      <c r="I762" s="1479"/>
      <c r="J762" s="1480"/>
      <c r="K762" s="1481"/>
      <c r="L762" s="1446">
        <v>0.0625</v>
      </c>
      <c r="M762" s="1454">
        <v>0.958333333333333</v>
      </c>
    </row>
    <row r="763" ht="21.75" spans="1:13">
      <c r="A763" s="1412"/>
      <c r="B763" s="1412"/>
      <c r="C763" s="1414"/>
      <c r="D763" s="1416"/>
      <c r="E763" s="1433" t="s">
        <v>1629</v>
      </c>
      <c r="F763" s="1434" t="s">
        <v>8</v>
      </c>
      <c r="G763" s="1434" t="s">
        <v>9</v>
      </c>
      <c r="H763" s="1435" t="s">
        <v>10</v>
      </c>
      <c r="I763" s="1479"/>
      <c r="J763" s="1480"/>
      <c r="K763" s="1481"/>
      <c r="L763" s="1445"/>
      <c r="M763" s="1453"/>
    </row>
    <row r="764" spans="1:13">
      <c r="A764" s="1412"/>
      <c r="B764" s="1412"/>
      <c r="C764" s="1414"/>
      <c r="D764" s="1416"/>
      <c r="E764" s="1475">
        <v>45505</v>
      </c>
      <c r="F764" s="1460">
        <v>1.4</v>
      </c>
      <c r="G764" s="1460">
        <v>1.34</v>
      </c>
      <c r="H764" s="1460">
        <v>1.53</v>
      </c>
      <c r="I764" s="1479"/>
      <c r="J764" s="1480"/>
      <c r="K764" s="1481"/>
      <c r="L764" s="1445"/>
      <c r="M764" s="1453"/>
    </row>
    <row r="765" spans="1:13">
      <c r="A765" s="1412"/>
      <c r="B765" s="1412"/>
      <c r="C765" s="1414"/>
      <c r="D765" s="1416"/>
      <c r="E765" s="1475">
        <v>45414</v>
      </c>
      <c r="F765" s="1460">
        <v>1.53</v>
      </c>
      <c r="G765" s="1460">
        <v>1.51</v>
      </c>
      <c r="H765" s="1460">
        <v>2.18</v>
      </c>
      <c r="I765" s="1479"/>
      <c r="J765" s="1480"/>
      <c r="K765" s="1481"/>
      <c r="L765" s="1445"/>
      <c r="M765" s="1453"/>
    </row>
    <row r="766" spans="1:13">
      <c r="A766" s="1412"/>
      <c r="B766" s="1412"/>
      <c r="C766" s="1414"/>
      <c r="D766" s="1416"/>
      <c r="E766" s="1475">
        <v>45323</v>
      </c>
      <c r="F766" s="1460">
        <v>2.18</v>
      </c>
      <c r="G766" s="1460">
        <v>2.09</v>
      </c>
      <c r="H766" s="1460">
        <v>1.46</v>
      </c>
      <c r="I766" s="1479"/>
      <c r="J766" s="1480"/>
      <c r="K766" s="1481"/>
      <c r="L766" s="1447"/>
      <c r="M766" s="1453"/>
    </row>
    <row r="767" spans="1:13">
      <c r="A767" s="1412"/>
      <c r="B767" s="1412"/>
      <c r="C767" s="1414"/>
      <c r="D767" s="1416"/>
      <c r="E767" s="1475">
        <v>45232</v>
      </c>
      <c r="F767" s="1460">
        <v>1.46</v>
      </c>
      <c r="G767" s="1460">
        <v>1.39</v>
      </c>
      <c r="H767" s="1460">
        <v>1.26</v>
      </c>
      <c r="I767" s="1479"/>
      <c r="J767" s="1480"/>
      <c r="K767" s="1481"/>
      <c r="L767" s="1445"/>
      <c r="M767" s="1453"/>
    </row>
    <row r="768" spans="1:13">
      <c r="A768" s="1412"/>
      <c r="B768" s="1412"/>
      <c r="C768" s="1414"/>
      <c r="D768" s="1416"/>
      <c r="E768" s="1475">
        <v>45141</v>
      </c>
      <c r="F768" s="1460">
        <v>1.26</v>
      </c>
      <c r="G768" s="1460">
        <v>1.19</v>
      </c>
      <c r="H768" s="1460">
        <v>1.52</v>
      </c>
      <c r="I768" s="1479"/>
      <c r="J768" s="1480"/>
      <c r="K768" s="1481"/>
      <c r="L768" s="1445"/>
      <c r="M768" s="1453"/>
    </row>
    <row r="769" ht="21.15" spans="1:13">
      <c r="A769" s="1412"/>
      <c r="B769" s="1412"/>
      <c r="C769" s="1414"/>
      <c r="D769" s="1416"/>
      <c r="E769" s="1475">
        <v>45050</v>
      </c>
      <c r="F769" s="1460">
        <v>1.52</v>
      </c>
      <c r="G769" s="1460">
        <v>1.44</v>
      </c>
      <c r="H769" s="1460">
        <v>1.88</v>
      </c>
      <c r="I769" s="1482"/>
      <c r="J769" s="1483"/>
      <c r="K769" s="1484"/>
      <c r="L769" s="1451"/>
      <c r="M769" s="1455"/>
    </row>
    <row r="770" ht="52.75" spans="1:13">
      <c r="A770" s="1412"/>
      <c r="B770" s="1412"/>
      <c r="C770" s="1414"/>
      <c r="D770" s="1415" t="s">
        <v>0</v>
      </c>
      <c r="E770" s="1417" t="s">
        <v>7</v>
      </c>
      <c r="F770" s="1418" t="s">
        <v>537</v>
      </c>
      <c r="G770" s="1419"/>
      <c r="H770" s="1420"/>
      <c r="I770" s="1438" t="s">
        <v>1622</v>
      </c>
      <c r="J770" s="1439"/>
      <c r="K770" s="1440"/>
      <c r="L770" s="1478" t="s">
        <v>1623</v>
      </c>
      <c r="M770" s="1452" t="s">
        <v>1624</v>
      </c>
    </row>
    <row r="771" ht="21" spans="1:13">
      <c r="A771" s="1412"/>
      <c r="B771" s="1412"/>
      <c r="C771" s="1414"/>
      <c r="D771" s="1416"/>
      <c r="E771" s="1421" t="s">
        <v>1625</v>
      </c>
      <c r="F771" s="1422"/>
      <c r="G771" s="1423"/>
      <c r="H771" s="1424"/>
      <c r="I771" s="2135" t="s">
        <v>538</v>
      </c>
      <c r="J771" s="1443"/>
      <c r="K771" s="1444"/>
      <c r="L771" s="1445"/>
      <c r="M771" s="1453"/>
    </row>
    <row r="772" ht="21" spans="1:13">
      <c r="A772" s="1412"/>
      <c r="B772" s="1412"/>
      <c r="C772" s="1414"/>
      <c r="D772" s="1416"/>
      <c r="E772" s="1425" t="s">
        <v>1626</v>
      </c>
      <c r="F772" s="1489">
        <v>0.003</v>
      </c>
      <c r="G772" s="1490"/>
      <c r="H772" s="1491"/>
      <c r="I772" s="1442"/>
      <c r="J772" s="1443"/>
      <c r="K772" s="1444"/>
      <c r="L772" s="1445"/>
      <c r="M772" s="1453"/>
    </row>
    <row r="773" ht="21.75" spans="1:13">
      <c r="A773" s="1412"/>
      <c r="B773" s="1412"/>
      <c r="C773" s="1414"/>
      <c r="D773" s="1416"/>
      <c r="E773" s="1425" t="s">
        <v>1627</v>
      </c>
      <c r="F773" s="1489">
        <v>0.004</v>
      </c>
      <c r="G773" s="1490"/>
      <c r="H773" s="1491"/>
      <c r="I773" s="1442"/>
      <c r="J773" s="1443"/>
      <c r="K773" s="1444"/>
      <c r="L773" s="1445"/>
      <c r="M773" s="1453"/>
    </row>
    <row r="774" ht="21.75" spans="1:13">
      <c r="A774" s="1412"/>
      <c r="B774" s="1412"/>
      <c r="C774" s="1414"/>
      <c r="D774" s="1416"/>
      <c r="E774" s="1429" t="s">
        <v>1628</v>
      </c>
      <c r="F774" s="1430">
        <v>0.520833333333333</v>
      </c>
      <c r="G774" s="1431"/>
      <c r="H774" s="1432"/>
      <c r="I774" s="1442"/>
      <c r="J774" s="1443"/>
      <c r="K774" s="1444"/>
      <c r="L774" s="1446">
        <v>0.75</v>
      </c>
      <c r="M774" s="1454">
        <v>0.645833333333333</v>
      </c>
    </row>
    <row r="775" ht="21.75" spans="1:13">
      <c r="A775" s="1412"/>
      <c r="B775" s="1412"/>
      <c r="C775" s="1414"/>
      <c r="D775" s="1416"/>
      <c r="E775" s="1433" t="s">
        <v>1629</v>
      </c>
      <c r="F775" s="1434" t="s">
        <v>8</v>
      </c>
      <c r="G775" s="1434" t="s">
        <v>9</v>
      </c>
      <c r="H775" s="1435" t="s">
        <v>10</v>
      </c>
      <c r="I775" s="1442"/>
      <c r="J775" s="1443"/>
      <c r="K775" s="1444"/>
      <c r="L775" s="1445"/>
      <c r="M775" s="1453"/>
    </row>
    <row r="776" ht="21" spans="1:13">
      <c r="A776" s="1412"/>
      <c r="B776" s="1412"/>
      <c r="C776" s="1414"/>
      <c r="D776" s="1416"/>
      <c r="E776" s="1436">
        <v>45569</v>
      </c>
      <c r="F776" s="1437">
        <v>0.004</v>
      </c>
      <c r="G776" s="2136" t="s">
        <v>1660</v>
      </c>
      <c r="H776" s="1437">
        <v>0.005</v>
      </c>
      <c r="I776" s="1442"/>
      <c r="J776" s="1443"/>
      <c r="K776" s="1444"/>
      <c r="L776" s="1445"/>
      <c r="M776" s="1453"/>
    </row>
    <row r="777" ht="21" spans="1:13">
      <c r="A777" s="1412"/>
      <c r="B777" s="1412"/>
      <c r="C777" s="1414"/>
      <c r="D777" s="1416"/>
      <c r="E777" s="1436">
        <v>45541</v>
      </c>
      <c r="F777" s="1437">
        <v>0.004</v>
      </c>
      <c r="G777" s="2136" t="s">
        <v>1660</v>
      </c>
      <c r="H777" s="1437">
        <v>-0.001</v>
      </c>
      <c r="I777" s="1442"/>
      <c r="J777" s="1443"/>
      <c r="K777" s="1444"/>
      <c r="L777" s="1445"/>
      <c r="M777" s="1453"/>
    </row>
    <row r="778" ht="21" spans="1:13">
      <c r="A778" s="1412"/>
      <c r="B778" s="1412"/>
      <c r="C778" s="1414"/>
      <c r="D778" s="1416"/>
      <c r="E778" s="1436">
        <v>45506</v>
      </c>
      <c r="F778" s="1437">
        <v>0.002</v>
      </c>
      <c r="G778" s="2136" t="s">
        <v>1660</v>
      </c>
      <c r="H778" s="1437">
        <v>0.003</v>
      </c>
      <c r="I778" s="1442"/>
      <c r="J778" s="1443"/>
      <c r="K778" s="1444"/>
      <c r="L778" s="1447"/>
      <c r="M778" s="1453"/>
    </row>
    <row r="779" ht="21" spans="1:13">
      <c r="A779" s="1412"/>
      <c r="B779" s="1412"/>
      <c r="C779" s="1414"/>
      <c r="D779" s="1416"/>
      <c r="E779" s="1436">
        <v>45478</v>
      </c>
      <c r="F779" s="1437">
        <v>0.003</v>
      </c>
      <c r="G779" s="2136" t="s">
        <v>1660</v>
      </c>
      <c r="H779" s="1437">
        <v>0.004</v>
      </c>
      <c r="I779" s="1442"/>
      <c r="J779" s="1443"/>
      <c r="K779" s="1444"/>
      <c r="L779" s="1445"/>
      <c r="M779" s="1453"/>
    </row>
    <row r="780" ht="21" spans="1:13">
      <c r="A780" s="1412"/>
      <c r="B780" s="1412"/>
      <c r="C780" s="1414"/>
      <c r="D780" s="1416"/>
      <c r="E780" s="1436">
        <v>45450</v>
      </c>
      <c r="F780" s="1437">
        <v>0.004</v>
      </c>
      <c r="G780" s="2136" t="s">
        <v>1660</v>
      </c>
      <c r="H780" s="1437">
        <v>0.002</v>
      </c>
      <c r="I780" s="1442"/>
      <c r="J780" s="1443"/>
      <c r="K780" s="1444"/>
      <c r="L780" s="1445"/>
      <c r="M780" s="1453"/>
    </row>
    <row r="781" ht="21.75" spans="1:13">
      <c r="A781" s="1412"/>
      <c r="B781" s="1412"/>
      <c r="C781" s="1414"/>
      <c r="D781" s="1416"/>
      <c r="E781" s="1436">
        <v>45415</v>
      </c>
      <c r="F781" s="1437">
        <v>0.002</v>
      </c>
      <c r="G781" s="2136" t="s">
        <v>1660</v>
      </c>
      <c r="H781" s="1437">
        <v>0.003</v>
      </c>
      <c r="I781" s="1448"/>
      <c r="J781" s="1449"/>
      <c r="K781" s="1450"/>
      <c r="L781" s="1451"/>
      <c r="M781" s="1455"/>
    </row>
    <row r="782" ht="52.75" spans="1:13">
      <c r="A782" s="1412"/>
      <c r="B782" s="1412"/>
      <c r="C782" s="1414"/>
      <c r="D782" s="1415" t="s">
        <v>0</v>
      </c>
      <c r="E782" s="1417" t="s">
        <v>7</v>
      </c>
      <c r="F782" s="1418" t="s">
        <v>539</v>
      </c>
      <c r="G782" s="1419"/>
      <c r="H782" s="1420"/>
      <c r="I782" s="1438" t="s">
        <v>1622</v>
      </c>
      <c r="J782" s="1439"/>
      <c r="K782" s="1440"/>
      <c r="L782" s="1478" t="s">
        <v>1623</v>
      </c>
      <c r="M782" s="1452" t="s">
        <v>1624</v>
      </c>
    </row>
    <row r="783" ht="21" spans="1:13">
      <c r="A783" s="1412"/>
      <c r="B783" s="1412"/>
      <c r="C783" s="1414"/>
      <c r="D783" s="1416"/>
      <c r="E783" s="1421" t="s">
        <v>1625</v>
      </c>
      <c r="F783" s="1422"/>
      <c r="G783" s="1423"/>
      <c r="H783" s="1424"/>
      <c r="I783" s="2135" t="s">
        <v>538</v>
      </c>
      <c r="J783" s="1443"/>
      <c r="K783" s="1444"/>
      <c r="L783" s="1445"/>
      <c r="M783" s="1453"/>
    </row>
    <row r="784" ht="21" spans="1:13">
      <c r="A784" s="1412"/>
      <c r="B784" s="1412"/>
      <c r="C784" s="1414"/>
      <c r="D784" s="1416"/>
      <c r="E784" s="1425" t="s">
        <v>1626</v>
      </c>
      <c r="F784" s="1489" t="s">
        <v>540</v>
      </c>
      <c r="G784" s="1490"/>
      <c r="H784" s="1491"/>
      <c r="I784" s="1442"/>
      <c r="J784" s="1443"/>
      <c r="K784" s="1444"/>
      <c r="L784" s="1445"/>
      <c r="M784" s="1453"/>
    </row>
    <row r="785" ht="21.75" spans="1:13">
      <c r="A785" s="1412"/>
      <c r="B785" s="1412"/>
      <c r="C785" s="1414"/>
      <c r="D785" s="1416"/>
      <c r="E785" s="1425" t="s">
        <v>1627</v>
      </c>
      <c r="F785" s="1489" t="s">
        <v>419</v>
      </c>
      <c r="G785" s="1490"/>
      <c r="H785" s="1491"/>
      <c r="I785" s="1442"/>
      <c r="J785" s="1443"/>
      <c r="K785" s="1444"/>
      <c r="L785" s="1445"/>
      <c r="M785" s="1453"/>
    </row>
    <row r="786" ht="21.75" spans="1:13">
      <c r="A786" s="1412"/>
      <c r="B786" s="1412"/>
      <c r="C786" s="1414"/>
      <c r="D786" s="1416"/>
      <c r="E786" s="1429" t="s">
        <v>1628</v>
      </c>
      <c r="F786" s="1430">
        <v>0.520833333333333</v>
      </c>
      <c r="G786" s="1431"/>
      <c r="H786" s="1432"/>
      <c r="I786" s="1442"/>
      <c r="J786" s="1443"/>
      <c r="K786" s="1444"/>
      <c r="L786" s="1446">
        <v>0.75</v>
      </c>
      <c r="M786" s="1454">
        <v>0.645833333333333</v>
      </c>
    </row>
    <row r="787" ht="21.75" spans="1:13">
      <c r="A787" s="1412"/>
      <c r="B787" s="1412"/>
      <c r="C787" s="1414"/>
      <c r="D787" s="1416"/>
      <c r="E787" s="1433" t="s">
        <v>1629</v>
      </c>
      <c r="F787" s="1434" t="s">
        <v>8</v>
      </c>
      <c r="G787" s="1434" t="s">
        <v>9</v>
      </c>
      <c r="H787" s="1435" t="s">
        <v>10</v>
      </c>
      <c r="I787" s="1442"/>
      <c r="J787" s="1443"/>
      <c r="K787" s="1444"/>
      <c r="L787" s="1445"/>
      <c r="M787" s="1453"/>
    </row>
    <row r="788" ht="21" spans="1:13">
      <c r="A788" s="1412"/>
      <c r="B788" s="1412"/>
      <c r="C788" s="1414"/>
      <c r="D788" s="1416"/>
      <c r="E788" s="1436">
        <v>45569</v>
      </c>
      <c r="F788" s="2136" t="s">
        <v>419</v>
      </c>
      <c r="G788" s="2136" t="s">
        <v>1740</v>
      </c>
      <c r="H788" s="2136" t="s">
        <v>1927</v>
      </c>
      <c r="I788" s="1442"/>
      <c r="J788" s="1443"/>
      <c r="K788" s="1444"/>
      <c r="L788" s="1445"/>
      <c r="M788" s="1453"/>
    </row>
    <row r="789" ht="21" spans="1:13">
      <c r="A789" s="1412"/>
      <c r="B789" s="1412"/>
      <c r="C789" s="1414"/>
      <c r="D789" s="1416"/>
      <c r="E789" s="1436">
        <v>45541</v>
      </c>
      <c r="F789" s="2136" t="s">
        <v>1805</v>
      </c>
      <c r="G789" s="2136" t="s">
        <v>1806</v>
      </c>
      <c r="H789" s="2136" t="s">
        <v>1807</v>
      </c>
      <c r="I789" s="1442"/>
      <c r="J789" s="1443"/>
      <c r="K789" s="1444"/>
      <c r="L789" s="1445"/>
      <c r="M789" s="1453"/>
    </row>
    <row r="790" ht="21" spans="1:13">
      <c r="A790" s="1412"/>
      <c r="B790" s="1412"/>
      <c r="C790" s="1414"/>
      <c r="D790" s="1416"/>
      <c r="E790" s="1436">
        <v>45506</v>
      </c>
      <c r="F790" s="2136" t="s">
        <v>277</v>
      </c>
      <c r="G790" s="2136" t="s">
        <v>1808</v>
      </c>
      <c r="H790" s="2136" t="s">
        <v>1809</v>
      </c>
      <c r="I790" s="1442"/>
      <c r="J790" s="1443"/>
      <c r="K790" s="1444"/>
      <c r="L790" s="1447"/>
      <c r="M790" s="1453"/>
    </row>
    <row r="791" ht="21" spans="1:13">
      <c r="A791" s="1412"/>
      <c r="B791" s="1412"/>
      <c r="C791" s="1414"/>
      <c r="D791" s="1416"/>
      <c r="E791" s="1436">
        <v>45478</v>
      </c>
      <c r="F791" s="2136" t="s">
        <v>135</v>
      </c>
      <c r="G791" s="2136" t="s">
        <v>1810</v>
      </c>
      <c r="H791" s="2136" t="s">
        <v>363</v>
      </c>
      <c r="I791" s="1442"/>
      <c r="J791" s="1443"/>
      <c r="K791" s="1444"/>
      <c r="L791" s="1445"/>
      <c r="M791" s="1453"/>
    </row>
    <row r="792" ht="21" spans="1:13">
      <c r="A792" s="1412"/>
      <c r="B792" s="1412"/>
      <c r="C792" s="1414"/>
      <c r="D792" s="1416"/>
      <c r="E792" s="1436">
        <v>45450</v>
      </c>
      <c r="F792" s="2136" t="s">
        <v>36</v>
      </c>
      <c r="G792" s="2136" t="s">
        <v>1811</v>
      </c>
      <c r="H792" s="2136" t="s">
        <v>1812</v>
      </c>
      <c r="I792" s="1442"/>
      <c r="J792" s="1443"/>
      <c r="K792" s="1444"/>
      <c r="L792" s="1445"/>
      <c r="M792" s="1453"/>
    </row>
    <row r="793" ht="21.75" spans="1:13">
      <c r="A793" s="1412"/>
      <c r="B793" s="1412"/>
      <c r="C793" s="1414"/>
      <c r="D793" s="1416"/>
      <c r="E793" s="1436">
        <v>45415</v>
      </c>
      <c r="F793" s="2136" t="s">
        <v>1813</v>
      </c>
      <c r="G793" s="2136" t="s">
        <v>1814</v>
      </c>
      <c r="H793" s="2136" t="s">
        <v>1815</v>
      </c>
      <c r="I793" s="1448"/>
      <c r="J793" s="1449"/>
      <c r="K793" s="1450"/>
      <c r="L793" s="1451"/>
      <c r="M793" s="1455"/>
    </row>
    <row r="794" ht="52.75" spans="1:13">
      <c r="A794" s="1412"/>
      <c r="B794" s="1412"/>
      <c r="C794" s="1414"/>
      <c r="D794" s="1415" t="s">
        <v>0</v>
      </c>
      <c r="E794" s="1417" t="s">
        <v>7</v>
      </c>
      <c r="F794" s="1418" t="s">
        <v>541</v>
      </c>
      <c r="G794" s="1419"/>
      <c r="H794" s="1420"/>
      <c r="I794" s="1438" t="s">
        <v>1622</v>
      </c>
      <c r="J794" s="1439"/>
      <c r="K794" s="1440"/>
      <c r="L794" s="1478" t="s">
        <v>1623</v>
      </c>
      <c r="M794" s="1452" t="s">
        <v>1624</v>
      </c>
    </row>
    <row r="795" ht="21" spans="1:13">
      <c r="A795" s="1412"/>
      <c r="B795" s="1412"/>
      <c r="C795" s="1414"/>
      <c r="D795" s="1416"/>
      <c r="E795" s="1421" t="s">
        <v>1625</v>
      </c>
      <c r="F795" s="1422"/>
      <c r="G795" s="1423"/>
      <c r="H795" s="1424"/>
      <c r="I795" s="2135" t="s">
        <v>538</v>
      </c>
      <c r="J795" s="1443"/>
      <c r="K795" s="1444"/>
      <c r="L795" s="1445"/>
      <c r="M795" s="1453"/>
    </row>
    <row r="796" ht="21" spans="1:13">
      <c r="A796" s="1412"/>
      <c r="B796" s="1412"/>
      <c r="C796" s="1414"/>
      <c r="D796" s="1416"/>
      <c r="E796" s="1425" t="s">
        <v>1626</v>
      </c>
      <c r="F796" s="1492">
        <v>0.041</v>
      </c>
      <c r="G796" s="1458"/>
      <c r="H796" s="1459"/>
      <c r="I796" s="1442"/>
      <c r="J796" s="1443"/>
      <c r="K796" s="1444"/>
      <c r="L796" s="1445"/>
      <c r="M796" s="1453"/>
    </row>
    <row r="797" ht="21.75" spans="1:13">
      <c r="A797" s="1412"/>
      <c r="B797" s="1412"/>
      <c r="C797" s="1414"/>
      <c r="D797" s="1416"/>
      <c r="E797" s="1425" t="s">
        <v>1627</v>
      </c>
      <c r="F797" s="1492">
        <v>0.041</v>
      </c>
      <c r="G797" s="1458"/>
      <c r="H797" s="1459"/>
      <c r="I797" s="1442"/>
      <c r="J797" s="1443"/>
      <c r="K797" s="1444"/>
      <c r="L797" s="1445"/>
      <c r="M797" s="1453"/>
    </row>
    <row r="798" ht="21.75" spans="1:13">
      <c r="A798" s="1412"/>
      <c r="B798" s="1412"/>
      <c r="C798" s="1414"/>
      <c r="D798" s="1416"/>
      <c r="E798" s="1429" t="s">
        <v>1628</v>
      </c>
      <c r="F798" s="1430">
        <v>0.520833333333333</v>
      </c>
      <c r="G798" s="1431"/>
      <c r="H798" s="1432"/>
      <c r="I798" s="1442"/>
      <c r="J798" s="1443"/>
      <c r="K798" s="1444"/>
      <c r="L798" s="1446">
        <v>0.75</v>
      </c>
      <c r="M798" s="1454">
        <v>0.645833333333333</v>
      </c>
    </row>
    <row r="799" ht="21.75" spans="1:13">
      <c r="A799" s="1412"/>
      <c r="B799" s="1412"/>
      <c r="C799" s="1414"/>
      <c r="D799" s="1416"/>
      <c r="E799" s="1433" t="s">
        <v>1629</v>
      </c>
      <c r="F799" s="1434" t="s">
        <v>8</v>
      </c>
      <c r="G799" s="1434" t="s">
        <v>9</v>
      </c>
      <c r="H799" s="1435" t="s">
        <v>10</v>
      </c>
      <c r="I799" s="1442"/>
      <c r="J799" s="1443"/>
      <c r="K799" s="1444"/>
      <c r="L799" s="1445"/>
      <c r="M799" s="1453"/>
    </row>
    <row r="800" ht="21" spans="1:13">
      <c r="A800" s="1412"/>
      <c r="B800" s="1412"/>
      <c r="C800" s="1414"/>
      <c r="D800" s="1416"/>
      <c r="E800" s="1436">
        <v>45569</v>
      </c>
      <c r="F800" s="1437">
        <v>0.041</v>
      </c>
      <c r="G800" s="2136" t="s">
        <v>1820</v>
      </c>
      <c r="H800" s="1437">
        <v>0.042</v>
      </c>
      <c r="I800" s="1442"/>
      <c r="J800" s="1443"/>
      <c r="K800" s="1444"/>
      <c r="L800" s="1445"/>
      <c r="M800" s="1453"/>
    </row>
    <row r="801" ht="21" spans="1:13">
      <c r="A801" s="1412"/>
      <c r="B801" s="1412"/>
      <c r="C801" s="1414"/>
      <c r="D801" s="1416"/>
      <c r="E801" s="1436">
        <v>45541</v>
      </c>
      <c r="F801" s="1437">
        <v>0.042</v>
      </c>
      <c r="G801" s="2136" t="s">
        <v>1820</v>
      </c>
      <c r="H801" s="1437">
        <v>0.043</v>
      </c>
      <c r="I801" s="1442"/>
      <c r="J801" s="1443"/>
      <c r="K801" s="1444"/>
      <c r="L801" s="1445"/>
      <c r="M801" s="1453"/>
    </row>
    <row r="802" ht="21" spans="1:13">
      <c r="A802" s="1412"/>
      <c r="B802" s="1412"/>
      <c r="C802" s="1414"/>
      <c r="D802" s="1416"/>
      <c r="E802" s="1436">
        <v>45506</v>
      </c>
      <c r="F802" s="1437">
        <v>0.043</v>
      </c>
      <c r="G802" s="2136" t="s">
        <v>1821</v>
      </c>
      <c r="H802" s="1437">
        <v>0.041</v>
      </c>
      <c r="I802" s="1442"/>
      <c r="J802" s="1443"/>
      <c r="K802" s="1444"/>
      <c r="L802" s="1447"/>
      <c r="M802" s="1453"/>
    </row>
    <row r="803" ht="21" spans="1:13">
      <c r="A803" s="1412"/>
      <c r="B803" s="1412"/>
      <c r="C803" s="1414"/>
      <c r="D803" s="1416"/>
      <c r="E803" s="1436">
        <v>45478</v>
      </c>
      <c r="F803" s="1437">
        <v>0.041</v>
      </c>
      <c r="G803" s="2136" t="s">
        <v>1822</v>
      </c>
      <c r="H803" s="1437">
        <v>0.04</v>
      </c>
      <c r="I803" s="1442"/>
      <c r="J803" s="1443"/>
      <c r="K803" s="1444"/>
      <c r="L803" s="1445"/>
      <c r="M803" s="1453"/>
    </row>
    <row r="804" ht="21" spans="1:13">
      <c r="A804" s="1412"/>
      <c r="B804" s="1412"/>
      <c r="C804" s="1414"/>
      <c r="D804" s="1416"/>
      <c r="E804" s="1436">
        <v>45450</v>
      </c>
      <c r="F804" s="1437">
        <v>0.04</v>
      </c>
      <c r="G804" s="2136" t="s">
        <v>1823</v>
      </c>
      <c r="H804" s="1437">
        <v>0.039</v>
      </c>
      <c r="I804" s="1442"/>
      <c r="J804" s="1443"/>
      <c r="K804" s="1444"/>
      <c r="L804" s="1445"/>
      <c r="M804" s="1453"/>
    </row>
    <row r="805" ht="21.75" spans="1:13">
      <c r="A805" s="1412"/>
      <c r="B805" s="1412"/>
      <c r="C805" s="1414"/>
      <c r="D805" s="1416"/>
      <c r="E805" s="1436">
        <v>45415</v>
      </c>
      <c r="F805" s="1437">
        <v>0.039</v>
      </c>
      <c r="G805" s="2136" t="s">
        <v>1824</v>
      </c>
      <c r="H805" s="1437">
        <v>0.038</v>
      </c>
      <c r="I805" s="1448"/>
      <c r="J805" s="1449"/>
      <c r="K805" s="1450"/>
      <c r="L805" s="1451"/>
      <c r="M805" s="1455"/>
    </row>
    <row r="806" ht="52.75" spans="1:13">
      <c r="A806" s="1412"/>
      <c r="B806" s="1412"/>
      <c r="C806" s="1414"/>
      <c r="D806" s="1415" t="s">
        <v>0</v>
      </c>
      <c r="E806" s="1417" t="s">
        <v>7</v>
      </c>
      <c r="F806" s="1418" t="s">
        <v>542</v>
      </c>
      <c r="G806" s="1419"/>
      <c r="H806" s="1420"/>
      <c r="I806" s="1438" t="s">
        <v>1622</v>
      </c>
      <c r="J806" s="1439"/>
      <c r="K806" s="1440"/>
      <c r="L806" s="1478" t="s">
        <v>1623</v>
      </c>
      <c r="M806" s="1452" t="s">
        <v>1624</v>
      </c>
    </row>
    <row r="807" ht="21" spans="1:13">
      <c r="A807" s="1412"/>
      <c r="B807" s="1412"/>
      <c r="C807" s="1414"/>
      <c r="D807" s="1416"/>
      <c r="E807" s="1421" t="s">
        <v>1625</v>
      </c>
      <c r="F807" s="1422"/>
      <c r="G807" s="1423"/>
      <c r="H807" s="1424"/>
      <c r="I807" s="2135" t="s">
        <v>543</v>
      </c>
      <c r="J807" s="1443"/>
      <c r="K807" s="1444"/>
      <c r="L807" s="1445"/>
      <c r="M807" s="1453"/>
    </row>
    <row r="808" ht="21" spans="1:13">
      <c r="A808" s="1412"/>
      <c r="B808" s="1412"/>
      <c r="C808" s="1414"/>
      <c r="D808" s="1416"/>
      <c r="E808" s="1425" t="s">
        <v>1626</v>
      </c>
      <c r="F808" s="1457">
        <v>47.5</v>
      </c>
      <c r="G808" s="1458"/>
      <c r="H808" s="1459"/>
      <c r="I808" s="1442"/>
      <c r="J808" s="1443"/>
      <c r="K808" s="1444"/>
      <c r="L808" s="1445"/>
      <c r="M808" s="1453"/>
    </row>
    <row r="809" ht="21.75" spans="1:13">
      <c r="A809" s="1412"/>
      <c r="B809" s="1412"/>
      <c r="C809" s="1414"/>
      <c r="D809" s="1416"/>
      <c r="E809" s="1425" t="s">
        <v>1627</v>
      </c>
      <c r="F809" s="1457">
        <v>47.2</v>
      </c>
      <c r="G809" s="1458"/>
      <c r="H809" s="1459"/>
      <c r="I809" s="1442"/>
      <c r="J809" s="1443"/>
      <c r="K809" s="1444"/>
      <c r="L809" s="1445"/>
      <c r="M809" s="1453"/>
    </row>
    <row r="810" ht="21.75" spans="1:13">
      <c r="A810" s="1412"/>
      <c r="B810" s="1412"/>
      <c r="C810" s="1414"/>
      <c r="D810" s="1416"/>
      <c r="E810" s="1429" t="s">
        <v>1628</v>
      </c>
      <c r="F810" s="1430">
        <v>0.583333333333333</v>
      </c>
      <c r="G810" s="1431"/>
      <c r="H810" s="1432"/>
      <c r="I810" s="1442"/>
      <c r="J810" s="1443"/>
      <c r="K810" s="1444"/>
      <c r="L810" s="1446">
        <v>0.8125</v>
      </c>
      <c r="M810" s="1454">
        <v>0.708333333333333</v>
      </c>
    </row>
    <row r="811" ht="21.75" spans="1:13">
      <c r="A811" s="1412"/>
      <c r="B811" s="1412"/>
      <c r="C811" s="1414"/>
      <c r="D811" s="1416"/>
      <c r="E811" s="1433" t="s">
        <v>1629</v>
      </c>
      <c r="F811" s="1434" t="s">
        <v>8</v>
      </c>
      <c r="G811" s="1434" t="s">
        <v>9</v>
      </c>
      <c r="H811" s="1435" t="s">
        <v>10</v>
      </c>
      <c r="I811" s="1442"/>
      <c r="J811" s="1443"/>
      <c r="K811" s="1444"/>
      <c r="L811" s="1445"/>
      <c r="M811" s="1453"/>
    </row>
    <row r="812" ht="21" spans="1:13">
      <c r="A812" s="1412"/>
      <c r="B812" s="1412"/>
      <c r="C812" s="1414"/>
      <c r="D812" s="1416"/>
      <c r="E812" s="1436">
        <v>45566</v>
      </c>
      <c r="F812" s="1464">
        <v>47.2</v>
      </c>
      <c r="G812" s="2138" t="s">
        <v>1928</v>
      </c>
      <c r="H812" s="1464">
        <v>47.2</v>
      </c>
      <c r="I812" s="1442"/>
      <c r="J812" s="1443"/>
      <c r="K812" s="1444"/>
      <c r="L812" s="1445"/>
      <c r="M812" s="1453"/>
    </row>
    <row r="813" ht="21" spans="1:13">
      <c r="A813" s="1412"/>
      <c r="B813" s="1412"/>
      <c r="C813" s="1414"/>
      <c r="D813" s="1416"/>
      <c r="E813" s="1436">
        <v>45538</v>
      </c>
      <c r="F813" s="1464">
        <v>47.2</v>
      </c>
      <c r="G813" s="2138" t="s">
        <v>1702</v>
      </c>
      <c r="H813" s="1464">
        <v>46.8</v>
      </c>
      <c r="I813" s="1442"/>
      <c r="J813" s="1443"/>
      <c r="K813" s="1444"/>
      <c r="L813" s="1445"/>
      <c r="M813" s="1453"/>
    </row>
    <row r="814" ht="21" spans="1:13">
      <c r="A814" s="1412"/>
      <c r="B814" s="1412"/>
      <c r="C814" s="1414"/>
      <c r="D814" s="1416"/>
      <c r="E814" s="1436">
        <v>45505</v>
      </c>
      <c r="F814" s="1464">
        <v>46.8</v>
      </c>
      <c r="G814" s="2138" t="s">
        <v>1703</v>
      </c>
      <c r="H814" s="1464">
        <v>48.5</v>
      </c>
      <c r="I814" s="1442"/>
      <c r="J814" s="1443"/>
      <c r="K814" s="1444"/>
      <c r="L814" s="1447"/>
      <c r="M814" s="1453"/>
    </row>
    <row r="815" ht="21" spans="1:13">
      <c r="A815" s="1412"/>
      <c r="B815" s="1412"/>
      <c r="C815" s="1414"/>
      <c r="D815" s="1416"/>
      <c r="E815" s="1436">
        <v>45474</v>
      </c>
      <c r="F815" s="1464">
        <v>48.5</v>
      </c>
      <c r="G815" s="2138" t="s">
        <v>1704</v>
      </c>
      <c r="H815" s="1464">
        <v>48.7</v>
      </c>
      <c r="I815" s="1442"/>
      <c r="J815" s="1443"/>
      <c r="K815" s="1444"/>
      <c r="L815" s="1445"/>
      <c r="M815" s="1453"/>
    </row>
    <row r="816" ht="21" spans="1:13">
      <c r="A816" s="1412"/>
      <c r="B816" s="1412"/>
      <c r="C816" s="1414"/>
      <c r="D816" s="1416"/>
      <c r="E816" s="1436">
        <v>45446</v>
      </c>
      <c r="F816" s="1464">
        <v>48.7</v>
      </c>
      <c r="G816" s="2138" t="s">
        <v>1706</v>
      </c>
      <c r="H816" s="1464">
        <v>49.2</v>
      </c>
      <c r="I816" s="1442"/>
      <c r="J816" s="1443"/>
      <c r="K816" s="1444"/>
      <c r="L816" s="1445"/>
      <c r="M816" s="1453"/>
    </row>
    <row r="817" ht="21.75" spans="1:13">
      <c r="A817" s="1412"/>
      <c r="B817" s="1412"/>
      <c r="C817" s="1414"/>
      <c r="D817" s="1416"/>
      <c r="E817" s="1436">
        <v>45413</v>
      </c>
      <c r="F817" s="1464">
        <v>49.2</v>
      </c>
      <c r="G817" s="2138" t="s">
        <v>1708</v>
      </c>
      <c r="H817" s="1464">
        <v>50.3</v>
      </c>
      <c r="I817" s="1448"/>
      <c r="J817" s="1449"/>
      <c r="K817" s="1450"/>
      <c r="L817" s="1451"/>
      <c r="M817" s="1455"/>
    </row>
    <row r="818" ht="52.75" spans="1:13">
      <c r="A818" s="1412"/>
      <c r="B818" s="1412"/>
      <c r="C818" s="1414"/>
      <c r="D818" s="1415" t="s">
        <v>0</v>
      </c>
      <c r="E818" s="1417" t="s">
        <v>7</v>
      </c>
      <c r="F818" s="1418" t="s">
        <v>544</v>
      </c>
      <c r="G818" s="1419"/>
      <c r="H818" s="1420"/>
      <c r="I818" s="1438" t="s">
        <v>1622</v>
      </c>
      <c r="J818" s="1439"/>
      <c r="K818" s="1440"/>
      <c r="L818" s="1478" t="s">
        <v>1623</v>
      </c>
      <c r="M818" s="1452" t="s">
        <v>1624</v>
      </c>
    </row>
    <row r="819" ht="21" spans="1:13">
      <c r="A819" s="1412"/>
      <c r="B819" s="1412"/>
      <c r="C819" s="1414"/>
      <c r="D819" s="1416"/>
      <c r="E819" s="1421" t="s">
        <v>1625</v>
      </c>
      <c r="F819" s="1422"/>
      <c r="G819" s="1423"/>
      <c r="H819" s="1424"/>
      <c r="I819" s="2135" t="s">
        <v>545</v>
      </c>
      <c r="J819" s="1443"/>
      <c r="K819" s="1444"/>
      <c r="L819" s="1445"/>
      <c r="M819" s="1453"/>
    </row>
    <row r="820" ht="21" spans="1:13">
      <c r="A820" s="1412"/>
      <c r="B820" s="1412"/>
      <c r="C820" s="1414"/>
      <c r="D820" s="1416"/>
      <c r="E820" s="1425" t="s">
        <v>1626</v>
      </c>
      <c r="F820" s="1457">
        <v>48.9</v>
      </c>
      <c r="G820" s="1458"/>
      <c r="H820" s="1459"/>
      <c r="I820" s="1442"/>
      <c r="J820" s="1443"/>
      <c r="K820" s="1444"/>
      <c r="L820" s="1445"/>
      <c r="M820" s="1453"/>
    </row>
    <row r="821" ht="21.75" spans="1:13">
      <c r="A821" s="1412"/>
      <c r="B821" s="1412"/>
      <c r="C821" s="1414"/>
      <c r="D821" s="1416"/>
      <c r="E821" s="1425" t="s">
        <v>1627</v>
      </c>
      <c r="F821" s="1457">
        <v>48.3</v>
      </c>
      <c r="G821" s="1458"/>
      <c r="H821" s="1459"/>
      <c r="I821" s="1442"/>
      <c r="J821" s="1443"/>
      <c r="K821" s="1444"/>
      <c r="L821" s="1445"/>
      <c r="M821" s="1453"/>
    </row>
    <row r="822" ht="21.75" spans="1:13">
      <c r="A822" s="1412"/>
      <c r="B822" s="1412"/>
      <c r="C822" s="1414"/>
      <c r="D822" s="1416"/>
      <c r="E822" s="1429" t="s">
        <v>1628</v>
      </c>
      <c r="F822" s="1430">
        <v>0.583333333333333</v>
      </c>
      <c r="G822" s="1431"/>
      <c r="H822" s="1432"/>
      <c r="I822" s="1442"/>
      <c r="J822" s="1443"/>
      <c r="K822" s="1444"/>
      <c r="L822" s="1446">
        <v>0.8125</v>
      </c>
      <c r="M822" s="1454">
        <v>0.708333333333333</v>
      </c>
    </row>
    <row r="823" ht="21.75" spans="1:13">
      <c r="A823" s="1412"/>
      <c r="B823" s="1412"/>
      <c r="C823" s="1414"/>
      <c r="D823" s="1416"/>
      <c r="E823" s="1433" t="s">
        <v>1629</v>
      </c>
      <c r="F823" s="1434" t="s">
        <v>8</v>
      </c>
      <c r="G823" s="1434" t="s">
        <v>9</v>
      </c>
      <c r="H823" s="1435" t="s">
        <v>10</v>
      </c>
      <c r="I823" s="1442"/>
      <c r="J823" s="1443"/>
      <c r="K823" s="1444"/>
      <c r="L823" s="1445"/>
      <c r="M823" s="1453"/>
    </row>
    <row r="824" ht="21" spans="1:13">
      <c r="A824" s="1412"/>
      <c r="B824" s="1412"/>
      <c r="C824" s="1414"/>
      <c r="D824" s="1416"/>
      <c r="E824" s="1436">
        <v>45566</v>
      </c>
      <c r="F824" s="1464">
        <v>48.3</v>
      </c>
      <c r="G824" s="2138" t="s">
        <v>1929</v>
      </c>
      <c r="H824" s="1464">
        <v>54</v>
      </c>
      <c r="I824" s="1442"/>
      <c r="J824" s="1443"/>
      <c r="K824" s="1444"/>
      <c r="L824" s="1445"/>
      <c r="M824" s="1453"/>
    </row>
    <row r="825" ht="21" spans="1:13">
      <c r="A825" s="1412"/>
      <c r="B825" s="1412"/>
      <c r="C825" s="1414"/>
      <c r="D825" s="1416"/>
      <c r="E825" s="1436">
        <v>45538</v>
      </c>
      <c r="F825" s="1464">
        <v>54</v>
      </c>
      <c r="G825" s="2138" t="s">
        <v>1712</v>
      </c>
      <c r="H825" s="1464">
        <v>52.9</v>
      </c>
      <c r="I825" s="1442"/>
      <c r="J825" s="1443"/>
      <c r="K825" s="1444"/>
      <c r="L825" s="1445"/>
      <c r="M825" s="1453"/>
    </row>
    <row r="826" ht="21" spans="1:13">
      <c r="A826" s="1412"/>
      <c r="B826" s="1412"/>
      <c r="C826" s="1414"/>
      <c r="D826" s="1416"/>
      <c r="E826" s="1436">
        <v>45505</v>
      </c>
      <c r="F826" s="1464">
        <v>52.9</v>
      </c>
      <c r="G826" s="2138" t="s">
        <v>1713</v>
      </c>
      <c r="H826" s="1464">
        <v>52.1</v>
      </c>
      <c r="I826" s="1442"/>
      <c r="J826" s="1443"/>
      <c r="K826" s="1444"/>
      <c r="L826" s="1447"/>
      <c r="M826" s="1453"/>
    </row>
    <row r="827" ht="21" spans="1:13">
      <c r="A827" s="1412"/>
      <c r="B827" s="1412"/>
      <c r="C827" s="1414"/>
      <c r="D827" s="1416"/>
      <c r="E827" s="1436">
        <v>45474</v>
      </c>
      <c r="F827" s="1464">
        <v>52.1</v>
      </c>
      <c r="G827" s="2138" t="s">
        <v>1714</v>
      </c>
      <c r="H827" s="1464">
        <v>57</v>
      </c>
      <c r="I827" s="1442"/>
      <c r="J827" s="1443"/>
      <c r="K827" s="1444"/>
      <c r="L827" s="1445"/>
      <c r="M827" s="1453"/>
    </row>
    <row r="828" ht="21" spans="1:13">
      <c r="A828" s="1412"/>
      <c r="B828" s="1412"/>
      <c r="C828" s="1414"/>
      <c r="D828" s="1416"/>
      <c r="E828" s="1436">
        <v>45446</v>
      </c>
      <c r="F828" s="1464">
        <v>57</v>
      </c>
      <c r="G828" s="2138" t="s">
        <v>1715</v>
      </c>
      <c r="H828" s="1464">
        <v>60.9</v>
      </c>
      <c r="I828" s="1442"/>
      <c r="J828" s="1443"/>
      <c r="K828" s="1444"/>
      <c r="L828" s="1445"/>
      <c r="M828" s="1453"/>
    </row>
    <row r="829" ht="21.75" spans="1:13">
      <c r="A829" s="1412"/>
      <c r="B829" s="1412"/>
      <c r="C829" s="1414"/>
      <c r="D829" s="1416"/>
      <c r="E829" s="1436">
        <v>45413</v>
      </c>
      <c r="F829" s="1464">
        <v>60.9</v>
      </c>
      <c r="G829" s="2138" t="s">
        <v>1716</v>
      </c>
      <c r="H829" s="1464">
        <v>55.8</v>
      </c>
      <c r="I829" s="1448"/>
      <c r="J829" s="1449"/>
      <c r="K829" s="1450"/>
      <c r="L829" s="1451"/>
      <c r="M829" s="1455"/>
    </row>
    <row r="830" ht="52.75" spans="1:13">
      <c r="A830" s="1412"/>
      <c r="B830" s="1412"/>
      <c r="C830" s="1414"/>
      <c r="D830" s="1415" t="s">
        <v>0</v>
      </c>
      <c r="E830" s="1417" t="s">
        <v>7</v>
      </c>
      <c r="F830" s="1418" t="s">
        <v>546</v>
      </c>
      <c r="G830" s="1419"/>
      <c r="H830" s="1420"/>
      <c r="I830" s="1438" t="s">
        <v>1622</v>
      </c>
      <c r="J830" s="1439"/>
      <c r="K830" s="1440"/>
      <c r="L830" s="1478" t="s">
        <v>1623</v>
      </c>
      <c r="M830" s="1452" t="s">
        <v>1624</v>
      </c>
    </row>
    <row r="831" ht="21" spans="1:13">
      <c r="A831" s="1412"/>
      <c r="B831" s="1412"/>
      <c r="C831" s="1414"/>
      <c r="D831" s="1416"/>
      <c r="E831" s="1421" t="s">
        <v>1625</v>
      </c>
      <c r="F831" s="1422"/>
      <c r="G831" s="1423"/>
      <c r="H831" s="1424"/>
      <c r="I831" s="2135" t="s">
        <v>547</v>
      </c>
      <c r="J831" s="1443"/>
      <c r="K831" s="1444"/>
      <c r="L831" s="1445"/>
      <c r="M831" s="1453"/>
    </row>
    <row r="832" ht="21" spans="1:13">
      <c r="A832" s="1412"/>
      <c r="B832" s="1412"/>
      <c r="C832" s="1414"/>
      <c r="D832" s="1416"/>
      <c r="E832" s="1425" t="s">
        <v>1626</v>
      </c>
      <c r="F832" s="1457">
        <v>47.9</v>
      </c>
      <c r="G832" s="1458"/>
      <c r="H832" s="1459"/>
      <c r="I832" s="1442"/>
      <c r="J832" s="1443"/>
      <c r="K832" s="1444"/>
      <c r="L832" s="1445"/>
      <c r="M832" s="1453"/>
    </row>
    <row r="833" ht="21.75" spans="1:13">
      <c r="A833" s="1412"/>
      <c r="B833" s="1412"/>
      <c r="C833" s="1414"/>
      <c r="D833" s="1416"/>
      <c r="E833" s="1425" t="s">
        <v>1627</v>
      </c>
      <c r="F833" s="1457">
        <v>47.3</v>
      </c>
      <c r="G833" s="1458"/>
      <c r="H833" s="1459"/>
      <c r="I833" s="1442"/>
      <c r="J833" s="1443"/>
      <c r="K833" s="1444"/>
      <c r="L833" s="1445"/>
      <c r="M833" s="1453"/>
    </row>
    <row r="834" ht="21.75" spans="1:13">
      <c r="A834" s="1412"/>
      <c r="B834" s="1412"/>
      <c r="C834" s="1414"/>
      <c r="D834" s="1416"/>
      <c r="E834" s="1429" t="s">
        <v>1628</v>
      </c>
      <c r="F834" s="1430">
        <v>0.614583333333333</v>
      </c>
      <c r="G834" s="1431"/>
      <c r="H834" s="1432"/>
      <c r="I834" s="1442"/>
      <c r="J834" s="1443"/>
      <c r="K834" s="1444"/>
      <c r="L834" s="1446">
        <v>0.84375</v>
      </c>
      <c r="M834" s="1454">
        <v>0.739583333333333</v>
      </c>
    </row>
    <row r="835" ht="21.75" spans="1:13">
      <c r="A835" s="1412"/>
      <c r="B835" s="1412"/>
      <c r="C835" s="1414"/>
      <c r="D835" s="1416"/>
      <c r="E835" s="1433" t="s">
        <v>1629</v>
      </c>
      <c r="F835" s="1434" t="s">
        <v>8</v>
      </c>
      <c r="G835" s="1434" t="s">
        <v>9</v>
      </c>
      <c r="H835" s="1435" t="s">
        <v>10</v>
      </c>
      <c r="I835" s="1442"/>
      <c r="J835" s="1443"/>
      <c r="K835" s="1444"/>
      <c r="L835" s="1445"/>
      <c r="M835" s="1453"/>
    </row>
    <row r="836" ht="21" spans="1:13">
      <c r="A836" s="1412"/>
      <c r="B836" s="1412"/>
      <c r="C836" s="1414"/>
      <c r="D836" s="1416"/>
      <c r="E836" s="1436">
        <v>45589</v>
      </c>
      <c r="F836" s="1464">
        <v>47.8</v>
      </c>
      <c r="G836" s="2138" t="s">
        <v>1702</v>
      </c>
      <c r="H836" s="1464">
        <v>47.3</v>
      </c>
      <c r="I836" s="1442"/>
      <c r="J836" s="1443"/>
      <c r="K836" s="1444"/>
      <c r="L836" s="1445"/>
      <c r="M836" s="1453"/>
    </row>
    <row r="837" ht="21" spans="1:13">
      <c r="A837" s="1412"/>
      <c r="B837" s="1412"/>
      <c r="C837" s="1414"/>
      <c r="D837" s="1416"/>
      <c r="E837" s="1436">
        <v>45566</v>
      </c>
      <c r="F837" s="1464">
        <v>47.3</v>
      </c>
      <c r="G837" s="2138" t="s">
        <v>1871</v>
      </c>
      <c r="H837" s="1464">
        <v>47.9</v>
      </c>
      <c r="I837" s="1442"/>
      <c r="J837" s="1443"/>
      <c r="K837" s="1444"/>
      <c r="L837" s="1445"/>
      <c r="M837" s="1453"/>
    </row>
    <row r="838" ht="21" spans="1:13">
      <c r="A838" s="1412"/>
      <c r="B838" s="1412"/>
      <c r="C838" s="1414"/>
      <c r="D838" s="1416"/>
      <c r="E838" s="1436">
        <v>45558</v>
      </c>
      <c r="F838" s="1464">
        <v>47</v>
      </c>
      <c r="G838" s="2138" t="s">
        <v>1693</v>
      </c>
      <c r="H838" s="1464">
        <v>47.9</v>
      </c>
      <c r="I838" s="1442"/>
      <c r="J838" s="1443"/>
      <c r="K838" s="1444"/>
      <c r="L838" s="1447"/>
      <c r="M838" s="1453"/>
    </row>
    <row r="839" ht="21" spans="1:13">
      <c r="A839" s="1412"/>
      <c r="B839" s="1412"/>
      <c r="C839" s="1414"/>
      <c r="D839" s="1416"/>
      <c r="E839" s="1436">
        <v>45538</v>
      </c>
      <c r="F839" s="1464">
        <v>47.9</v>
      </c>
      <c r="G839" s="2138" t="s">
        <v>1695</v>
      </c>
      <c r="H839" s="1464">
        <v>49.6</v>
      </c>
      <c r="I839" s="1442"/>
      <c r="J839" s="1443"/>
      <c r="K839" s="1444"/>
      <c r="L839" s="1445"/>
      <c r="M839" s="1453"/>
    </row>
    <row r="840" ht="21" spans="1:13">
      <c r="A840" s="1412"/>
      <c r="B840" s="1412"/>
      <c r="C840" s="1414"/>
      <c r="D840" s="1416"/>
      <c r="E840" s="1436">
        <v>45526</v>
      </c>
      <c r="F840" s="1464">
        <v>48</v>
      </c>
      <c r="G840" s="2138" t="s">
        <v>1631</v>
      </c>
      <c r="H840" s="1464">
        <v>49.6</v>
      </c>
      <c r="I840" s="1442"/>
      <c r="J840" s="1443"/>
      <c r="K840" s="1444"/>
      <c r="L840" s="1445"/>
      <c r="M840" s="1453"/>
    </row>
    <row r="841" ht="21.75" spans="1:13">
      <c r="A841" s="1412"/>
      <c r="B841" s="1412"/>
      <c r="C841" s="1414"/>
      <c r="D841" s="1416"/>
      <c r="E841" s="1493">
        <v>45505</v>
      </c>
      <c r="F841" s="1494">
        <v>49.6</v>
      </c>
      <c r="G841" s="2143" t="s">
        <v>1631</v>
      </c>
      <c r="H841" s="1494">
        <v>51.6</v>
      </c>
      <c r="I841" s="1448"/>
      <c r="J841" s="1449"/>
      <c r="K841" s="1450"/>
      <c r="L841" s="1451"/>
      <c r="M841" s="1455"/>
    </row>
    <row r="842" ht="52.75" spans="1:13">
      <c r="A842" s="1412"/>
      <c r="B842" s="1412"/>
      <c r="C842" s="1414"/>
      <c r="D842" s="1415" t="s">
        <v>0</v>
      </c>
      <c r="E842" s="1417" t="s">
        <v>7</v>
      </c>
      <c r="F842" s="1418" t="s">
        <v>1930</v>
      </c>
      <c r="G842" s="1419"/>
      <c r="H842" s="1420"/>
      <c r="I842" s="1438" t="s">
        <v>1622</v>
      </c>
      <c r="J842" s="1439"/>
      <c r="K842" s="1440"/>
      <c r="L842" s="1478" t="s">
        <v>1623</v>
      </c>
      <c r="M842" s="1452" t="s">
        <v>1624</v>
      </c>
    </row>
    <row r="843" ht="21" spans="1:13">
      <c r="A843" s="1412"/>
      <c r="B843" s="1412"/>
      <c r="C843" s="1414"/>
      <c r="D843" s="1416"/>
      <c r="E843" s="1421" t="s">
        <v>1625</v>
      </c>
      <c r="F843" s="1422"/>
      <c r="G843" s="1423"/>
      <c r="H843" s="1424"/>
      <c r="I843" s="2135" t="s">
        <v>536</v>
      </c>
      <c r="J843" s="1443"/>
      <c r="K843" s="1444"/>
      <c r="L843" s="1445"/>
      <c r="M843" s="1453"/>
    </row>
    <row r="844" ht="21" spans="1:13">
      <c r="A844" s="1412"/>
      <c r="B844" s="1412"/>
      <c r="C844" s="1414"/>
      <c r="D844" s="1416"/>
      <c r="E844" s="1425" t="s">
        <v>1626</v>
      </c>
      <c r="F844" s="1457">
        <v>1.59</v>
      </c>
      <c r="G844" s="1458"/>
      <c r="H844" s="1459"/>
      <c r="I844" s="1442"/>
      <c r="J844" s="1443"/>
      <c r="K844" s="1444"/>
      <c r="L844" s="1445"/>
      <c r="M844" s="1453"/>
    </row>
    <row r="845" ht="21.75" spans="1:13">
      <c r="A845" s="1412"/>
      <c r="B845" s="1412"/>
      <c r="C845" s="1414"/>
      <c r="D845" s="1416"/>
      <c r="E845" s="1425" t="s">
        <v>1627</v>
      </c>
      <c r="F845" s="1457">
        <v>1.4</v>
      </c>
      <c r="G845" s="1458"/>
      <c r="H845" s="1459"/>
      <c r="I845" s="1442"/>
      <c r="J845" s="1443"/>
      <c r="K845" s="1444"/>
      <c r="L845" s="1445"/>
      <c r="M845" s="1453"/>
    </row>
    <row r="846" ht="21.75" spans="1:13">
      <c r="A846" s="1412"/>
      <c r="B846" s="1412"/>
      <c r="C846" s="1414"/>
      <c r="D846" s="1416"/>
      <c r="E846" s="1429" t="s">
        <v>1628</v>
      </c>
      <c r="F846" s="1472">
        <v>0.958333333333333</v>
      </c>
      <c r="G846" s="1473"/>
      <c r="H846" s="1474"/>
      <c r="I846" s="1442"/>
      <c r="J846" s="1443"/>
      <c r="K846" s="1444"/>
      <c r="L846" s="1446">
        <v>0.0625</v>
      </c>
      <c r="M846" s="1454">
        <v>0.958333333333333</v>
      </c>
    </row>
    <row r="847" ht="21.75" spans="1:13">
      <c r="A847" s="1412"/>
      <c r="B847" s="1412"/>
      <c r="C847" s="1414"/>
      <c r="D847" s="1416"/>
      <c r="E847" s="1433" t="s">
        <v>1629</v>
      </c>
      <c r="F847" s="1434" t="s">
        <v>8</v>
      </c>
      <c r="G847" s="1434" t="s">
        <v>9</v>
      </c>
      <c r="H847" s="1435" t="s">
        <v>10</v>
      </c>
      <c r="I847" s="1442"/>
      <c r="J847" s="1443"/>
      <c r="K847" s="1444"/>
      <c r="L847" s="1445"/>
      <c r="M847" s="1453"/>
    </row>
    <row r="848" spans="1:13">
      <c r="A848" s="1412"/>
      <c r="B848" s="1412"/>
      <c r="C848" s="1414"/>
      <c r="D848" s="1416"/>
      <c r="E848" s="1436">
        <v>45505</v>
      </c>
      <c r="F848" s="1460">
        <v>1.4</v>
      </c>
      <c r="G848" s="1460">
        <v>1.34</v>
      </c>
      <c r="H848" s="1460">
        <v>1.53</v>
      </c>
      <c r="I848" s="1442"/>
      <c r="J848" s="1443"/>
      <c r="K848" s="1444"/>
      <c r="L848" s="1445"/>
      <c r="M848" s="1453"/>
    </row>
    <row r="849" spans="1:13">
      <c r="A849" s="1412"/>
      <c r="B849" s="1412"/>
      <c r="C849" s="1414"/>
      <c r="D849" s="1416"/>
      <c r="E849" s="1436">
        <v>45414</v>
      </c>
      <c r="F849" s="1460">
        <v>1.53</v>
      </c>
      <c r="G849" s="1460">
        <v>1.51</v>
      </c>
      <c r="H849" s="1460">
        <v>1.45</v>
      </c>
      <c r="I849" s="1442"/>
      <c r="J849" s="1443"/>
      <c r="K849" s="1444"/>
      <c r="L849" s="1445"/>
      <c r="M849" s="1453"/>
    </row>
    <row r="850" spans="1:13">
      <c r="A850" s="1412"/>
      <c r="B850" s="1412"/>
      <c r="C850" s="1414"/>
      <c r="D850" s="1416"/>
      <c r="E850" s="1436">
        <v>45323</v>
      </c>
      <c r="F850" s="1460">
        <v>1.45</v>
      </c>
      <c r="G850" s="1460">
        <v>1.28</v>
      </c>
      <c r="H850" s="1460">
        <v>1.46</v>
      </c>
      <c r="I850" s="1442"/>
      <c r="J850" s="1443"/>
      <c r="K850" s="1444"/>
      <c r="L850" s="1447"/>
      <c r="M850" s="1453"/>
    </row>
    <row r="851" spans="1:13">
      <c r="A851" s="1412"/>
      <c r="B851" s="1412"/>
      <c r="C851" s="1414"/>
      <c r="D851" s="1416"/>
      <c r="E851" s="1436">
        <v>45232</v>
      </c>
      <c r="F851" s="1460">
        <v>1.46</v>
      </c>
      <c r="G851" s="1460">
        <v>1.39</v>
      </c>
      <c r="H851" s="1460">
        <v>1.26</v>
      </c>
      <c r="I851" s="1442"/>
      <c r="J851" s="1443"/>
      <c r="K851" s="1444"/>
      <c r="L851" s="1445"/>
      <c r="M851" s="1453"/>
    </row>
    <row r="852" spans="1:13">
      <c r="A852" s="1412"/>
      <c r="B852" s="1412"/>
      <c r="C852" s="1414"/>
      <c r="D852" s="1416"/>
      <c r="E852" s="1436">
        <v>45141</v>
      </c>
      <c r="F852" s="1460">
        <v>1.26</v>
      </c>
      <c r="G852" s="1460">
        <v>1.19</v>
      </c>
      <c r="H852" s="1460">
        <v>1.52</v>
      </c>
      <c r="I852" s="1442"/>
      <c r="J852" s="1443"/>
      <c r="K852" s="1444"/>
      <c r="L852" s="1445"/>
      <c r="M852" s="1453"/>
    </row>
    <row r="853" ht="21.15" spans="1:13">
      <c r="A853" s="1412"/>
      <c r="B853" s="1412"/>
      <c r="C853" s="1414"/>
      <c r="D853" s="1416"/>
      <c r="E853" s="1493">
        <v>45050</v>
      </c>
      <c r="F853" s="1495">
        <v>1.52</v>
      </c>
      <c r="G853" s="1495">
        <v>1.44</v>
      </c>
      <c r="H853" s="1495">
        <v>1.88</v>
      </c>
      <c r="I853" s="1448"/>
      <c r="J853" s="1449"/>
      <c r="K853" s="1450"/>
      <c r="L853" s="1451"/>
      <c r="M853" s="1455"/>
    </row>
    <row r="854" ht="52.75" spans="1:13">
      <c r="A854" s="1412"/>
      <c r="B854" s="1412"/>
      <c r="C854" s="1414"/>
      <c r="D854" s="1415" t="s">
        <v>0</v>
      </c>
      <c r="E854" s="1417" t="s">
        <v>7</v>
      </c>
      <c r="F854" s="1418" t="s">
        <v>1931</v>
      </c>
      <c r="G854" s="1419"/>
      <c r="H854" s="1420"/>
      <c r="I854" s="1438" t="s">
        <v>1622</v>
      </c>
      <c r="J854" s="1439"/>
      <c r="K854" s="1440"/>
      <c r="L854" s="1478" t="s">
        <v>1623</v>
      </c>
      <c r="M854" s="1452" t="s">
        <v>1624</v>
      </c>
    </row>
    <row r="855" ht="21" spans="1:13">
      <c r="A855" s="1412"/>
      <c r="B855" s="1412"/>
      <c r="C855" s="1414"/>
      <c r="D855" s="1416"/>
      <c r="E855" s="1421" t="s">
        <v>1625</v>
      </c>
      <c r="F855" s="1422"/>
      <c r="G855" s="1423"/>
      <c r="H855" s="1424"/>
      <c r="I855" s="2135" t="s">
        <v>534</v>
      </c>
      <c r="J855" s="1443"/>
      <c r="K855" s="1444"/>
      <c r="L855" s="1445"/>
      <c r="M855" s="1453"/>
    </row>
    <row r="856" ht="21" spans="1:13">
      <c r="A856" s="1412"/>
      <c r="B856" s="1412"/>
      <c r="C856" s="1414"/>
      <c r="D856" s="1416"/>
      <c r="E856" s="1425" t="s">
        <v>1626</v>
      </c>
      <c r="F856" s="1457">
        <v>0.92</v>
      </c>
      <c r="G856" s="1458"/>
      <c r="H856" s="1459"/>
      <c r="I856" s="1442"/>
      <c r="J856" s="1443"/>
      <c r="K856" s="1444"/>
      <c r="L856" s="1445"/>
      <c r="M856" s="1453"/>
    </row>
    <row r="857" ht="21.75" spans="1:13">
      <c r="A857" s="1412"/>
      <c r="B857" s="1412"/>
      <c r="C857" s="1414"/>
      <c r="D857" s="1416"/>
      <c r="E857" s="1425" t="s">
        <v>1627</v>
      </c>
      <c r="F857" s="1457">
        <v>0.7</v>
      </c>
      <c r="G857" s="1458"/>
      <c r="H857" s="1459"/>
      <c r="I857" s="1442"/>
      <c r="J857" s="1443"/>
      <c r="K857" s="1444"/>
      <c r="L857" s="1445"/>
      <c r="M857" s="1453"/>
    </row>
    <row r="858" ht="21.75" spans="1:13">
      <c r="A858" s="1412"/>
      <c r="B858" s="1412"/>
      <c r="C858" s="1414"/>
      <c r="D858" s="1416"/>
      <c r="E858" s="1429" t="s">
        <v>1628</v>
      </c>
      <c r="F858" s="1472">
        <v>0.958333333333333</v>
      </c>
      <c r="G858" s="1473"/>
      <c r="H858" s="1474"/>
      <c r="I858" s="1442"/>
      <c r="J858" s="1443"/>
      <c r="K858" s="1444"/>
      <c r="L858" s="1446">
        <v>0.0625</v>
      </c>
      <c r="M858" s="1446">
        <v>0.958333333333333</v>
      </c>
    </row>
    <row r="859" ht="21.75" spans="1:13">
      <c r="A859" s="1412"/>
      <c r="B859" s="1412"/>
      <c r="C859" s="1414"/>
      <c r="D859" s="1416"/>
      <c r="E859" s="1433" t="s">
        <v>1629</v>
      </c>
      <c r="F859" s="1434" t="s">
        <v>8</v>
      </c>
      <c r="G859" s="1434" t="s">
        <v>9</v>
      </c>
      <c r="H859" s="1435" t="s">
        <v>10</v>
      </c>
      <c r="I859" s="1442"/>
      <c r="J859" s="1443"/>
      <c r="K859" s="1444"/>
      <c r="L859" s="1445"/>
      <c r="M859" s="1453"/>
    </row>
    <row r="860" spans="1:13">
      <c r="A860" s="1412"/>
      <c r="B860" s="1412"/>
      <c r="C860" s="1414"/>
      <c r="D860" s="1416"/>
      <c r="E860" s="1436">
        <v>45503</v>
      </c>
      <c r="F860" s="1460">
        <v>0.5</v>
      </c>
      <c r="G860" s="1460">
        <v>0.47</v>
      </c>
      <c r="H860" s="1460">
        <v>0.58</v>
      </c>
      <c r="I860" s="1442"/>
      <c r="J860" s="1443"/>
      <c r="K860" s="1444"/>
      <c r="L860" s="1445"/>
      <c r="M860" s="1453"/>
    </row>
    <row r="861" spans="1:13">
      <c r="A861" s="1412"/>
      <c r="B861" s="1412"/>
      <c r="C861" s="1414"/>
      <c r="D861" s="1416"/>
      <c r="E861" s="1436">
        <v>45412</v>
      </c>
      <c r="F861" s="1460">
        <v>0.43</v>
      </c>
      <c r="G861" s="1460">
        <v>0.41</v>
      </c>
      <c r="H861" s="1460">
        <v>0.6</v>
      </c>
      <c r="I861" s="1442"/>
      <c r="J861" s="1443"/>
      <c r="K861" s="1444"/>
      <c r="L861" s="1445"/>
      <c r="M861" s="1453"/>
    </row>
    <row r="862" spans="1:13">
      <c r="A862" s="1412"/>
      <c r="B862" s="1412"/>
      <c r="C862" s="1414"/>
      <c r="D862" s="1416"/>
      <c r="E862" s="1436">
        <v>45321</v>
      </c>
      <c r="F862" s="1460">
        <v>0.59</v>
      </c>
      <c r="G862" s="1460">
        <v>0.58</v>
      </c>
      <c r="H862" s="1460">
        <v>0.69</v>
      </c>
      <c r="I862" s="1442"/>
      <c r="J862" s="1443"/>
      <c r="K862" s="1444"/>
      <c r="L862" s="1447"/>
      <c r="M862" s="1453"/>
    </row>
    <row r="863" spans="1:13">
      <c r="A863" s="1412"/>
      <c r="B863" s="1412"/>
      <c r="C863" s="1414"/>
      <c r="D863" s="1416"/>
      <c r="E863" s="1436">
        <v>45230</v>
      </c>
      <c r="F863" s="1460">
        <v>0.53</v>
      </c>
      <c r="G863" s="1460">
        <v>0.49</v>
      </c>
      <c r="H863" s="1460">
        <v>0.67</v>
      </c>
      <c r="I863" s="1442"/>
      <c r="J863" s="1443"/>
      <c r="K863" s="1444"/>
      <c r="L863" s="1445"/>
      <c r="M863" s="1453"/>
    </row>
    <row r="864" spans="1:13">
      <c r="A864" s="1412"/>
      <c r="B864" s="1412"/>
      <c r="C864" s="1414"/>
      <c r="D864" s="1416"/>
      <c r="E864" s="1436">
        <v>45139</v>
      </c>
      <c r="F864" s="1460">
        <v>0.4</v>
      </c>
      <c r="G864" s="1460">
        <v>0.4</v>
      </c>
      <c r="H864" s="1460">
        <v>1.05</v>
      </c>
      <c r="I864" s="1442"/>
      <c r="J864" s="1443"/>
      <c r="K864" s="1444"/>
      <c r="L864" s="1445"/>
      <c r="M864" s="1453"/>
    </row>
    <row r="865" ht="21.15" spans="1:13">
      <c r="A865" s="1412"/>
      <c r="B865" s="1412"/>
      <c r="C865" s="1414"/>
      <c r="D865" s="1416"/>
      <c r="E865" s="1493">
        <v>45048</v>
      </c>
      <c r="F865" s="1495">
        <v>0.43</v>
      </c>
      <c r="G865" s="1495">
        <v>0.42</v>
      </c>
      <c r="H865" s="1495">
        <v>1.13</v>
      </c>
      <c r="I865" s="1448"/>
      <c r="J865" s="1449"/>
      <c r="K865" s="1450"/>
      <c r="L865" s="1451"/>
      <c r="M865" s="1455"/>
    </row>
    <row r="866" ht="52.75" spans="1:13">
      <c r="A866" s="1412"/>
      <c r="B866" s="1412"/>
      <c r="C866" s="1414"/>
      <c r="D866" s="1415" t="s">
        <v>0</v>
      </c>
      <c r="E866" s="1417" t="s">
        <v>7</v>
      </c>
      <c r="F866" s="1418" t="s">
        <v>1932</v>
      </c>
      <c r="G866" s="1419"/>
      <c r="H866" s="1420"/>
      <c r="I866" s="1438" t="s">
        <v>1622</v>
      </c>
      <c r="J866" s="1439"/>
      <c r="K866" s="1440"/>
      <c r="L866" s="1478" t="s">
        <v>1623</v>
      </c>
      <c r="M866" s="1452" t="s">
        <v>1624</v>
      </c>
    </row>
    <row r="867" ht="21" spans="1:13">
      <c r="A867" s="1412"/>
      <c r="B867" s="1412"/>
      <c r="C867" s="1414"/>
      <c r="D867" s="1416"/>
      <c r="E867" s="1421" t="s">
        <v>1625</v>
      </c>
      <c r="F867" s="1422"/>
      <c r="G867" s="1423"/>
      <c r="H867" s="1424"/>
      <c r="I867" s="2135" t="s">
        <v>534</v>
      </c>
      <c r="J867" s="1443"/>
      <c r="K867" s="1444"/>
      <c r="L867" s="1445"/>
      <c r="M867" s="1453"/>
    </row>
    <row r="868" ht="21" spans="1:13">
      <c r="A868" s="1412"/>
      <c r="B868" s="1412"/>
      <c r="C868" s="1414"/>
      <c r="D868" s="1416"/>
      <c r="E868" s="1425" t="s">
        <v>1626</v>
      </c>
      <c r="F868" s="1457">
        <v>1.84</v>
      </c>
      <c r="G868" s="1458"/>
      <c r="H868" s="1459"/>
      <c r="I868" s="1442"/>
      <c r="J868" s="1443"/>
      <c r="K868" s="1444"/>
      <c r="L868" s="1445"/>
      <c r="M868" s="1453"/>
    </row>
    <row r="869" ht="21.75" spans="1:13">
      <c r="A869" s="1412"/>
      <c r="B869" s="1412"/>
      <c r="C869" s="1414"/>
      <c r="D869" s="1416"/>
      <c r="E869" s="1425" t="s">
        <v>1627</v>
      </c>
      <c r="F869" s="1457">
        <v>1.55</v>
      </c>
      <c r="G869" s="1458"/>
      <c r="H869" s="1459"/>
      <c r="I869" s="1442"/>
      <c r="J869" s="1443"/>
      <c r="K869" s="1444"/>
      <c r="L869" s="1445"/>
      <c r="M869" s="1453"/>
    </row>
    <row r="870" ht="21.75" spans="1:13">
      <c r="A870" s="1412"/>
      <c r="B870" s="1412"/>
      <c r="C870" s="1414"/>
      <c r="D870" s="1416"/>
      <c r="E870" s="1429" t="s">
        <v>1628</v>
      </c>
      <c r="F870" s="1472">
        <v>0.958333333333333</v>
      </c>
      <c r="G870" s="1473"/>
      <c r="H870" s="1474"/>
      <c r="I870" s="1442"/>
      <c r="J870" s="1443"/>
      <c r="K870" s="1444"/>
      <c r="L870" s="1446">
        <v>0.0625</v>
      </c>
      <c r="M870" s="1446">
        <v>0.958333333333333</v>
      </c>
    </row>
    <row r="871" ht="21.75" spans="1:13">
      <c r="A871" s="1412"/>
      <c r="B871" s="1412"/>
      <c r="C871" s="1414"/>
      <c r="D871" s="1416"/>
      <c r="E871" s="1433" t="s">
        <v>1629</v>
      </c>
      <c r="F871" s="1434" t="s">
        <v>8</v>
      </c>
      <c r="G871" s="1434" t="s">
        <v>9</v>
      </c>
      <c r="H871" s="1435" t="s">
        <v>10</v>
      </c>
      <c r="I871" s="1442"/>
      <c r="J871" s="1443"/>
      <c r="K871" s="1444"/>
      <c r="L871" s="1445"/>
      <c r="M871" s="1453"/>
    </row>
    <row r="872" spans="1:13">
      <c r="A872" s="1412"/>
      <c r="B872" s="1412"/>
      <c r="C872" s="1414"/>
      <c r="D872" s="1416"/>
      <c r="E872" s="1436">
        <v>45496</v>
      </c>
      <c r="F872" s="1460">
        <v>1.89</v>
      </c>
      <c r="G872" s="1460">
        <v>1.85</v>
      </c>
      <c r="H872" s="1460">
        <v>1.44</v>
      </c>
      <c r="I872" s="1442"/>
      <c r="J872" s="1443"/>
      <c r="K872" s="1444"/>
      <c r="L872" s="1445"/>
      <c r="M872" s="1453"/>
    </row>
    <row r="873" spans="1:13">
      <c r="A873" s="1412"/>
      <c r="B873" s="1412"/>
      <c r="C873" s="1414"/>
      <c r="D873" s="1416"/>
      <c r="E873" s="1436">
        <v>45407</v>
      </c>
      <c r="F873" s="1460">
        <v>1.89</v>
      </c>
      <c r="G873" s="1460">
        <v>1.49</v>
      </c>
      <c r="H873" s="1460">
        <v>1.17</v>
      </c>
      <c r="I873" s="1442"/>
      <c r="J873" s="1443"/>
      <c r="K873" s="1444"/>
      <c r="L873" s="1445"/>
      <c r="M873" s="1453"/>
    </row>
    <row r="874" spans="1:13">
      <c r="A874" s="1412"/>
      <c r="B874" s="1412"/>
      <c r="C874" s="1414"/>
      <c r="D874" s="1416"/>
      <c r="E874" s="1436">
        <v>45321</v>
      </c>
      <c r="F874" s="1460">
        <v>1.64</v>
      </c>
      <c r="G874" s="1460">
        <v>1.6</v>
      </c>
      <c r="H874" s="1460">
        <v>1.05</v>
      </c>
      <c r="I874" s="1442"/>
      <c r="J874" s="1443"/>
      <c r="K874" s="1444"/>
      <c r="L874" s="1447"/>
      <c r="M874" s="1453"/>
    </row>
    <row r="875" spans="1:13">
      <c r="A875" s="1412"/>
      <c r="B875" s="1412"/>
      <c r="C875" s="1414"/>
      <c r="D875" s="1416"/>
      <c r="E875" s="1436">
        <v>45223</v>
      </c>
      <c r="F875" s="1460">
        <v>1.55</v>
      </c>
      <c r="G875" s="1460">
        <v>1.45</v>
      </c>
      <c r="H875" s="1460">
        <v>1.06</v>
      </c>
      <c r="I875" s="1442"/>
      <c r="J875" s="1443"/>
      <c r="K875" s="1444"/>
      <c r="L875" s="1445"/>
      <c r="M875" s="1453"/>
    </row>
    <row r="876" spans="1:13">
      <c r="A876" s="1412"/>
      <c r="B876" s="1412"/>
      <c r="C876" s="1414"/>
      <c r="D876" s="1416"/>
      <c r="E876" s="1436">
        <v>45132</v>
      </c>
      <c r="F876" s="1460">
        <v>1.44</v>
      </c>
      <c r="G876" s="1460">
        <v>1.32</v>
      </c>
      <c r="H876" s="1460">
        <v>1.21</v>
      </c>
      <c r="I876" s="1442"/>
      <c r="J876" s="1443"/>
      <c r="K876" s="1444"/>
      <c r="L876" s="1445"/>
      <c r="M876" s="1453"/>
    </row>
    <row r="877" ht="21.15" spans="1:13">
      <c r="A877" s="1412"/>
      <c r="B877" s="1412"/>
      <c r="C877" s="1414"/>
      <c r="D877" s="1416"/>
      <c r="E877" s="1493">
        <v>45041</v>
      </c>
      <c r="F877" s="1495">
        <v>1.17</v>
      </c>
      <c r="G877" s="1495">
        <v>1.06</v>
      </c>
      <c r="H877" s="1495">
        <v>1.23</v>
      </c>
      <c r="I877" s="1448"/>
      <c r="J877" s="1449"/>
      <c r="K877" s="1450"/>
      <c r="L877" s="1451"/>
      <c r="M877" s="1455"/>
    </row>
    <row r="878" ht="52.75" spans="1:13">
      <c r="A878" s="1412"/>
      <c r="B878" s="1412"/>
      <c r="C878" s="1414"/>
      <c r="D878" s="1415" t="s">
        <v>0</v>
      </c>
      <c r="E878" s="1417" t="s">
        <v>7</v>
      </c>
      <c r="F878" s="1418" t="s">
        <v>1933</v>
      </c>
      <c r="G878" s="1419"/>
      <c r="H878" s="1420"/>
      <c r="I878" s="1438" t="s">
        <v>1622</v>
      </c>
      <c r="J878" s="1439"/>
      <c r="K878" s="1440"/>
      <c r="L878" s="1478" t="s">
        <v>1623</v>
      </c>
      <c r="M878" s="1452" t="s">
        <v>1624</v>
      </c>
    </row>
    <row r="879" ht="21" spans="1:13">
      <c r="A879" s="1412"/>
      <c r="B879" s="1412"/>
      <c r="C879" s="1414"/>
      <c r="D879" s="1416"/>
      <c r="E879" s="1421" t="s">
        <v>1625</v>
      </c>
      <c r="F879" s="1422"/>
      <c r="G879" s="1423"/>
      <c r="H879" s="1424"/>
      <c r="I879" s="2135" t="s">
        <v>534</v>
      </c>
      <c r="J879" s="1443"/>
      <c r="K879" s="1444"/>
      <c r="L879" s="1445"/>
      <c r="M879" s="1453"/>
    </row>
    <row r="880" ht="21" spans="1:13">
      <c r="A880" s="1412"/>
      <c r="B880" s="1412"/>
      <c r="C880" s="1414"/>
      <c r="D880" s="1416"/>
      <c r="E880" s="1425" t="s">
        <v>1626</v>
      </c>
      <c r="F880" s="1457">
        <v>3.1</v>
      </c>
      <c r="G880" s="1458"/>
      <c r="H880" s="1459"/>
      <c r="I880" s="1442"/>
      <c r="J880" s="1443"/>
      <c r="K880" s="1444"/>
      <c r="L880" s="1445"/>
      <c r="M880" s="1453"/>
    </row>
    <row r="881" ht="21.75" spans="1:13">
      <c r="A881" s="1412"/>
      <c r="B881" s="1412"/>
      <c r="C881" s="1414"/>
      <c r="D881" s="1416"/>
      <c r="E881" s="1425" t="s">
        <v>1627</v>
      </c>
      <c r="F881" s="1457">
        <v>2.99</v>
      </c>
      <c r="G881" s="1458"/>
      <c r="H881" s="1459"/>
      <c r="I881" s="1442"/>
      <c r="J881" s="1443"/>
      <c r="K881" s="1444"/>
      <c r="L881" s="1445"/>
      <c r="M881" s="1453"/>
    </row>
    <row r="882" ht="21.75" spans="1:13">
      <c r="A882" s="1412"/>
      <c r="B882" s="1412"/>
      <c r="C882" s="1414"/>
      <c r="D882" s="1416"/>
      <c r="E882" s="1429" t="s">
        <v>1628</v>
      </c>
      <c r="F882" s="1472">
        <v>0.958333333333333</v>
      </c>
      <c r="G882" s="1473"/>
      <c r="H882" s="1474"/>
      <c r="I882" s="1442"/>
      <c r="J882" s="1443"/>
      <c r="K882" s="1444"/>
      <c r="L882" s="1446">
        <v>0.0625</v>
      </c>
      <c r="M882" s="1446">
        <v>0.958333333333333</v>
      </c>
    </row>
    <row r="883" ht="21.75" spans="1:13">
      <c r="A883" s="1412"/>
      <c r="B883" s="1412"/>
      <c r="C883" s="1414"/>
      <c r="D883" s="1416"/>
      <c r="E883" s="1433" t="s">
        <v>1629</v>
      </c>
      <c r="F883" s="1434" t="s">
        <v>8</v>
      </c>
      <c r="G883" s="1434" t="s">
        <v>9</v>
      </c>
      <c r="H883" s="1435" t="s">
        <v>10</v>
      </c>
      <c r="I883" s="1442"/>
      <c r="J883" s="1443"/>
      <c r="K883" s="1444"/>
      <c r="L883" s="1445"/>
      <c r="M883" s="1453"/>
    </row>
    <row r="884" spans="1:13">
      <c r="A884" s="1412"/>
      <c r="B884" s="1412"/>
      <c r="C884" s="1414"/>
      <c r="D884" s="1416"/>
      <c r="E884" s="1436">
        <v>45503</v>
      </c>
      <c r="F884" s="1460">
        <v>2.95</v>
      </c>
      <c r="G884" s="1460">
        <v>2.94</v>
      </c>
      <c r="H884" s="1460">
        <v>2.69</v>
      </c>
      <c r="I884" s="1442"/>
      <c r="J884" s="1443"/>
      <c r="K884" s="1444"/>
      <c r="L884" s="1445"/>
      <c r="M884" s="1453"/>
    </row>
    <row r="885" spans="1:13">
      <c r="A885" s="1412"/>
      <c r="B885" s="1412"/>
      <c r="C885" s="1414"/>
      <c r="D885" s="1416"/>
      <c r="E885" s="1436">
        <v>45407</v>
      </c>
      <c r="F885" s="1460">
        <v>2.94</v>
      </c>
      <c r="G885" s="1460">
        <v>2.94</v>
      </c>
      <c r="H885" s="1460">
        <v>2.45</v>
      </c>
      <c r="I885" s="1442"/>
      <c r="J885" s="1443"/>
      <c r="K885" s="1444"/>
      <c r="L885" s="1445"/>
      <c r="M885" s="1453"/>
    </row>
    <row r="886" spans="1:13">
      <c r="A886" s="1412"/>
      <c r="B886" s="1412"/>
      <c r="C886" s="1414"/>
      <c r="D886" s="1416"/>
      <c r="E886" s="1436">
        <v>45321</v>
      </c>
      <c r="F886" s="1460">
        <v>2.93</v>
      </c>
      <c r="G886" s="1460">
        <v>2.78</v>
      </c>
      <c r="H886" s="1460">
        <v>2.32</v>
      </c>
      <c r="I886" s="1442"/>
      <c r="J886" s="1443"/>
      <c r="K886" s="1444"/>
      <c r="L886" s="1447"/>
      <c r="M886" s="1453"/>
    </row>
    <row r="887" spans="1:13">
      <c r="A887" s="1412"/>
      <c r="B887" s="1412"/>
      <c r="C887" s="1414"/>
      <c r="D887" s="1416"/>
      <c r="E887" s="1436">
        <v>45223</v>
      </c>
      <c r="F887" s="1460">
        <v>2.99</v>
      </c>
      <c r="G887" s="1460">
        <v>2.65</v>
      </c>
      <c r="H887" s="1460">
        <v>2.35</v>
      </c>
      <c r="I887" s="1442"/>
      <c r="J887" s="1443"/>
      <c r="K887" s="1444"/>
      <c r="L887" s="1445"/>
      <c r="M887" s="1453"/>
    </row>
    <row r="888" spans="1:13">
      <c r="A888" s="1412"/>
      <c r="B888" s="1412"/>
      <c r="C888" s="1414"/>
      <c r="D888" s="1416"/>
      <c r="E888" s="1436">
        <v>45132</v>
      </c>
      <c r="F888" s="1460">
        <v>2.69</v>
      </c>
      <c r="G888" s="1460">
        <v>2.55</v>
      </c>
      <c r="H888" s="1460">
        <v>2.23</v>
      </c>
      <c r="I888" s="1442"/>
      <c r="J888" s="1443"/>
      <c r="K888" s="1444"/>
      <c r="L888" s="1445"/>
      <c r="M888" s="1453"/>
    </row>
    <row r="889" ht="21.15" spans="1:13">
      <c r="A889" s="1412"/>
      <c r="B889" s="1412"/>
      <c r="C889" s="1414"/>
      <c r="D889" s="1416"/>
      <c r="E889" s="1493">
        <v>45041</v>
      </c>
      <c r="F889" s="1495">
        <v>2.45</v>
      </c>
      <c r="G889" s="1495">
        <v>2.24</v>
      </c>
      <c r="H889" s="1495">
        <v>2.22</v>
      </c>
      <c r="I889" s="1448"/>
      <c r="J889" s="1449"/>
      <c r="K889" s="1450"/>
      <c r="L889" s="1451"/>
      <c r="M889" s="1455"/>
    </row>
    <row r="890" ht="52.75" spans="1:13">
      <c r="A890" s="1412"/>
      <c r="B890" s="1412"/>
      <c r="C890" s="1414"/>
      <c r="D890" s="1415" t="s">
        <v>0</v>
      </c>
      <c r="E890" s="1417" t="s">
        <v>7</v>
      </c>
      <c r="F890" s="1418" t="s">
        <v>1934</v>
      </c>
      <c r="G890" s="1419"/>
      <c r="H890" s="1420"/>
      <c r="I890" s="1438" t="s">
        <v>1622</v>
      </c>
      <c r="J890" s="1439"/>
      <c r="K890" s="1440"/>
      <c r="L890" s="1478" t="s">
        <v>1623</v>
      </c>
      <c r="M890" s="1452" t="s">
        <v>1624</v>
      </c>
    </row>
    <row r="891" ht="21" spans="1:13">
      <c r="A891" s="1412"/>
      <c r="B891" s="1412"/>
      <c r="C891" s="1414"/>
      <c r="D891" s="1416"/>
      <c r="E891" s="1421" t="s">
        <v>1625</v>
      </c>
      <c r="F891" s="1422"/>
      <c r="G891" s="1423"/>
      <c r="H891" s="1424"/>
      <c r="I891" s="2135" t="s">
        <v>534</v>
      </c>
      <c r="J891" s="1443"/>
      <c r="K891" s="1444"/>
      <c r="L891" s="1445"/>
      <c r="M891" s="1453"/>
    </row>
    <row r="892" ht="21" spans="1:13">
      <c r="A892" s="1412"/>
      <c r="B892" s="1412"/>
      <c r="C892" s="1414"/>
      <c r="D892" s="1416"/>
      <c r="E892" s="1425" t="s">
        <v>1626</v>
      </c>
      <c r="F892" s="1457">
        <v>5.21</v>
      </c>
      <c r="G892" s="1458"/>
      <c r="H892" s="1459"/>
      <c r="I892" s="1442"/>
      <c r="J892" s="1443"/>
      <c r="K892" s="1444"/>
      <c r="L892" s="1445"/>
      <c r="M892" s="1453"/>
    </row>
    <row r="893" ht="21.75" spans="1:13">
      <c r="A893" s="1412"/>
      <c r="B893" s="1412"/>
      <c r="C893" s="1414"/>
      <c r="D893" s="1416"/>
      <c r="E893" s="1425" t="s">
        <v>1627</v>
      </c>
      <c r="F893" s="1457">
        <v>4.39</v>
      </c>
      <c r="G893" s="1458"/>
      <c r="H893" s="1459"/>
      <c r="I893" s="1442"/>
      <c r="J893" s="1443"/>
      <c r="K893" s="1444"/>
      <c r="L893" s="1445"/>
      <c r="M893" s="1453"/>
    </row>
    <row r="894" ht="21.75" spans="1:13">
      <c r="A894" s="1412"/>
      <c r="B894" s="1412"/>
      <c r="C894" s="1414"/>
      <c r="D894" s="1416"/>
      <c r="E894" s="1429" t="s">
        <v>1628</v>
      </c>
      <c r="F894" s="1472">
        <v>0.958333333333333</v>
      </c>
      <c r="G894" s="1473"/>
      <c r="H894" s="1474"/>
      <c r="I894" s="1442"/>
      <c r="J894" s="1443"/>
      <c r="K894" s="1444"/>
      <c r="L894" s="1446">
        <v>0.0625</v>
      </c>
      <c r="M894" s="1446">
        <v>0.958333333333333</v>
      </c>
    </row>
    <row r="895" ht="21.75" spans="1:13">
      <c r="A895" s="1412"/>
      <c r="B895" s="1412"/>
      <c r="C895" s="1414"/>
      <c r="D895" s="1416"/>
      <c r="E895" s="1433" t="s">
        <v>1629</v>
      </c>
      <c r="F895" s="1434" t="s">
        <v>8</v>
      </c>
      <c r="G895" s="1434" t="s">
        <v>9</v>
      </c>
      <c r="H895" s="1435" t="s">
        <v>10</v>
      </c>
      <c r="I895" s="1442"/>
      <c r="J895" s="1443"/>
      <c r="K895" s="1444"/>
      <c r="L895" s="1445"/>
      <c r="M895" s="1453"/>
    </row>
    <row r="896" spans="1:13">
      <c r="A896" s="1412"/>
      <c r="B896" s="1412"/>
      <c r="C896" s="1414"/>
      <c r="D896" s="1416"/>
      <c r="E896" s="1436">
        <v>45504</v>
      </c>
      <c r="F896" s="1460">
        <v>5.16</v>
      </c>
      <c r="G896" s="1460">
        <v>4.72</v>
      </c>
      <c r="H896" s="1460">
        <v>2.98</v>
      </c>
      <c r="I896" s="1442"/>
      <c r="J896" s="1443"/>
      <c r="K896" s="1444"/>
      <c r="L896" s="1445"/>
      <c r="M896" s="1453"/>
    </row>
    <row r="897" spans="1:13">
      <c r="A897" s="1412"/>
      <c r="B897" s="1412"/>
      <c r="C897" s="1414"/>
      <c r="D897" s="1416"/>
      <c r="E897" s="1436">
        <v>45406</v>
      </c>
      <c r="F897" s="1460">
        <v>4.71</v>
      </c>
      <c r="G897" s="1460">
        <v>4.32</v>
      </c>
      <c r="H897" s="1460">
        <v>2.2</v>
      </c>
      <c r="I897" s="1442"/>
      <c r="J897" s="1443"/>
      <c r="K897" s="1444"/>
      <c r="L897" s="1445"/>
      <c r="M897" s="1453"/>
    </row>
    <row r="898" spans="1:13">
      <c r="A898" s="1412"/>
      <c r="B898" s="1412"/>
      <c r="C898" s="1414"/>
      <c r="D898" s="1416"/>
      <c r="E898" s="1436">
        <v>45323</v>
      </c>
      <c r="F898" s="1460">
        <v>5.33</v>
      </c>
      <c r="G898" s="1460">
        <v>4.96</v>
      </c>
      <c r="H898" s="1460">
        <v>1.76</v>
      </c>
      <c r="I898" s="1442"/>
      <c r="J898" s="1443"/>
      <c r="K898" s="1444"/>
      <c r="L898" s="1447"/>
      <c r="M898" s="1453"/>
    </row>
    <row r="899" spans="1:13">
      <c r="A899" s="1412"/>
      <c r="B899" s="1412"/>
      <c r="C899" s="1414"/>
      <c r="D899" s="1416"/>
      <c r="E899" s="1436">
        <v>45224</v>
      </c>
      <c r="F899" s="1460">
        <v>4.39</v>
      </c>
      <c r="G899" s="1460">
        <v>3.64</v>
      </c>
      <c r="H899" s="1460">
        <v>1.64</v>
      </c>
      <c r="I899" s="1442"/>
      <c r="J899" s="1443"/>
      <c r="K899" s="1444"/>
      <c r="L899" s="1445"/>
      <c r="M899" s="1453"/>
    </row>
    <row r="900" spans="1:13">
      <c r="A900" s="1412"/>
      <c r="B900" s="1412"/>
      <c r="C900" s="1414"/>
      <c r="D900" s="1416"/>
      <c r="E900" s="1436">
        <v>45133</v>
      </c>
      <c r="F900" s="1460">
        <v>2.98</v>
      </c>
      <c r="G900" s="1460">
        <v>2.91</v>
      </c>
      <c r="H900" s="1460">
        <v>2.46</v>
      </c>
      <c r="I900" s="1442"/>
      <c r="J900" s="1443"/>
      <c r="K900" s="1444"/>
      <c r="L900" s="1445"/>
      <c r="M900" s="1453"/>
    </row>
    <row r="901" ht="21.15" spans="1:13">
      <c r="A901" s="1412"/>
      <c r="B901" s="1412"/>
      <c r="C901" s="1414"/>
      <c r="D901" s="1416"/>
      <c r="E901" s="1493">
        <v>45042</v>
      </c>
      <c r="F901" s="1495">
        <v>2.2</v>
      </c>
      <c r="G901" s="1495">
        <v>2.02</v>
      </c>
      <c r="H901" s="1495">
        <v>2.72</v>
      </c>
      <c r="I901" s="1448"/>
      <c r="J901" s="1449"/>
      <c r="K901" s="1450"/>
      <c r="L901" s="1451"/>
      <c r="M901" s="1455"/>
    </row>
    <row r="902" ht="52.75" spans="1:13">
      <c r="A902" s="1412"/>
      <c r="B902" s="1412"/>
      <c r="C902" s="1414"/>
      <c r="D902" s="1415" t="s">
        <v>0</v>
      </c>
      <c r="E902" s="1417" t="s">
        <v>7</v>
      </c>
      <c r="F902" s="1418" t="s">
        <v>533</v>
      </c>
      <c r="G902" s="1419"/>
      <c r="H902" s="1420"/>
      <c r="I902" s="1438" t="s">
        <v>1622</v>
      </c>
      <c r="J902" s="1439"/>
      <c r="K902" s="1440"/>
      <c r="L902" s="1478" t="s">
        <v>1623</v>
      </c>
      <c r="M902" s="1452" t="s">
        <v>1624</v>
      </c>
    </row>
    <row r="903" ht="21" spans="1:13">
      <c r="A903" s="1412"/>
      <c r="B903" s="1412"/>
      <c r="C903" s="1414"/>
      <c r="D903" s="1416"/>
      <c r="E903" s="1421" t="s">
        <v>1625</v>
      </c>
      <c r="F903" s="1422"/>
      <c r="G903" s="1423"/>
      <c r="H903" s="1424"/>
      <c r="I903" s="2135" t="s">
        <v>534</v>
      </c>
      <c r="J903" s="1443"/>
      <c r="K903" s="1444"/>
      <c r="L903" s="1445"/>
      <c r="M903" s="1453"/>
    </row>
    <row r="904" ht="21" spans="1:13">
      <c r="A904" s="1412"/>
      <c r="B904" s="1412"/>
      <c r="C904" s="1414"/>
      <c r="D904" s="1416"/>
      <c r="E904" s="1425" t="s">
        <v>1626</v>
      </c>
      <c r="F904" s="1457">
        <v>1.14</v>
      </c>
      <c r="G904" s="1458"/>
      <c r="H904" s="1459"/>
      <c r="I904" s="1442"/>
      <c r="J904" s="1443"/>
      <c r="K904" s="1444"/>
      <c r="L904" s="1445"/>
      <c r="M904" s="1453"/>
    </row>
    <row r="905" ht="21.75" spans="1:13">
      <c r="A905" s="1412"/>
      <c r="B905" s="1412"/>
      <c r="C905" s="1414"/>
      <c r="D905" s="1416"/>
      <c r="E905" s="1425" t="s">
        <v>1627</v>
      </c>
      <c r="F905" s="1457"/>
      <c r="G905" s="1458"/>
      <c r="H905" s="1459"/>
      <c r="I905" s="1442"/>
      <c r="J905" s="1443"/>
      <c r="K905" s="1444"/>
      <c r="L905" s="1445"/>
      <c r="M905" s="1453"/>
    </row>
    <row r="906" ht="21.75" spans="1:13">
      <c r="A906" s="1412"/>
      <c r="B906" s="1412"/>
      <c r="C906" s="1414"/>
      <c r="D906" s="1416"/>
      <c r="E906" s="1429" t="s">
        <v>1628</v>
      </c>
      <c r="F906" s="1472">
        <v>0.958333333333333</v>
      </c>
      <c r="G906" s="1473"/>
      <c r="H906" s="1474"/>
      <c r="I906" s="1442"/>
      <c r="J906" s="1443"/>
      <c r="K906" s="1444"/>
      <c r="L906" s="1446">
        <v>0.0625</v>
      </c>
      <c r="M906" s="1446">
        <v>0.958333333333333</v>
      </c>
    </row>
    <row r="907" ht="21.75" spans="1:13">
      <c r="A907" s="1412"/>
      <c r="B907" s="1412"/>
      <c r="C907" s="1414"/>
      <c r="D907" s="1416"/>
      <c r="E907" s="1433" t="s">
        <v>1629</v>
      </c>
      <c r="F907" s="1434" t="s">
        <v>8</v>
      </c>
      <c r="G907" s="1434" t="s">
        <v>9</v>
      </c>
      <c r="H907" s="1435" t="s">
        <v>10</v>
      </c>
      <c r="I907" s="1442"/>
      <c r="J907" s="1443"/>
      <c r="K907" s="1444"/>
      <c r="L907" s="1445"/>
      <c r="M907" s="1453"/>
    </row>
    <row r="908" spans="1:13">
      <c r="A908" s="1412"/>
      <c r="B908" s="1412"/>
      <c r="C908" s="1414"/>
      <c r="D908" s="1416"/>
      <c r="E908" s="1436">
        <v>45506</v>
      </c>
      <c r="F908" s="1460">
        <v>1.26</v>
      </c>
      <c r="G908" s="1460">
        <v>1.01</v>
      </c>
      <c r="H908" s="1460"/>
      <c r="I908" s="1442"/>
      <c r="J908" s="1443"/>
      <c r="K908" s="1444"/>
      <c r="L908" s="1445"/>
      <c r="M908" s="1453"/>
    </row>
    <row r="909" spans="1:13">
      <c r="A909" s="1412"/>
      <c r="B909" s="1412"/>
      <c r="C909" s="1414"/>
      <c r="D909" s="1416"/>
      <c r="E909" s="1436">
        <v>45415</v>
      </c>
      <c r="F909" s="1460">
        <v>1.23</v>
      </c>
      <c r="G909" s="1460">
        <v>0.94</v>
      </c>
      <c r="H909" s="1460"/>
      <c r="I909" s="1442"/>
      <c r="J909" s="1443"/>
      <c r="K909" s="1444"/>
      <c r="L909" s="1445"/>
      <c r="M909" s="1453"/>
    </row>
    <row r="910" spans="1:13">
      <c r="A910" s="1412"/>
      <c r="B910" s="1412"/>
      <c r="C910" s="1414"/>
      <c r="D910" s="1416"/>
      <c r="E910" s="1436">
        <v>45325</v>
      </c>
      <c r="F910" s="1460">
        <v>1</v>
      </c>
      <c r="G910" s="1460">
        <v>0.87</v>
      </c>
      <c r="H910" s="1460"/>
      <c r="I910" s="1442"/>
      <c r="J910" s="1443"/>
      <c r="K910" s="1444"/>
      <c r="L910" s="1447"/>
      <c r="M910" s="1453"/>
    </row>
    <row r="911" spans="1:13">
      <c r="A911" s="1412"/>
      <c r="B911" s="1412"/>
      <c r="C911" s="1414"/>
      <c r="D911" s="1416"/>
      <c r="E911" s="1436">
        <v>45234</v>
      </c>
      <c r="F911" s="1460">
        <v>0.94</v>
      </c>
      <c r="G911" s="1460">
        <v>0.8</v>
      </c>
      <c r="H911" s="1460"/>
      <c r="I911" s="1442"/>
      <c r="J911" s="1443"/>
      <c r="K911" s="1444"/>
      <c r="L911" s="1445"/>
      <c r="M911" s="1453"/>
    </row>
    <row r="912" spans="1:13">
      <c r="A912" s="1412"/>
      <c r="B912" s="1412"/>
      <c r="C912" s="1414"/>
      <c r="D912" s="1416"/>
      <c r="E912" s="1436">
        <v>45142</v>
      </c>
      <c r="F912" s="1460">
        <v>0.87</v>
      </c>
      <c r="G912" s="1460">
        <v>0.73</v>
      </c>
      <c r="H912" s="1460"/>
      <c r="I912" s="1442"/>
      <c r="J912" s="1443"/>
      <c r="K912" s="1444"/>
      <c r="L912" s="1445"/>
      <c r="M912" s="1453"/>
    </row>
    <row r="913" ht="21.15" spans="1:13">
      <c r="A913" s="1412"/>
      <c r="B913" s="1412"/>
      <c r="C913" s="1414"/>
      <c r="D913" s="1416"/>
      <c r="E913" s="1436">
        <v>45051</v>
      </c>
      <c r="F913" s="1495">
        <v>0.8</v>
      </c>
      <c r="G913" s="1495">
        <v>0.66</v>
      </c>
      <c r="H913" s="1495"/>
      <c r="I913" s="1448"/>
      <c r="J913" s="1449"/>
      <c r="K913" s="1450"/>
      <c r="L913" s="1451"/>
      <c r="M913" s="1455"/>
    </row>
    <row r="914" ht="52.75" spans="1:13">
      <c r="A914" s="1412"/>
      <c r="B914" s="1412"/>
      <c r="C914" s="1414"/>
      <c r="D914" s="1414" t="s">
        <v>0</v>
      </c>
      <c r="E914" s="1417" t="s">
        <v>7</v>
      </c>
      <c r="F914" s="1418" t="s">
        <v>1935</v>
      </c>
      <c r="G914" s="1419"/>
      <c r="H914" s="1420"/>
      <c r="I914" s="1438" t="s">
        <v>1622</v>
      </c>
      <c r="J914" s="1439"/>
      <c r="K914" s="1440"/>
      <c r="L914" s="1478" t="s">
        <v>1623</v>
      </c>
      <c r="M914" s="1452" t="s">
        <v>1624</v>
      </c>
    </row>
    <row r="915" ht="21" spans="1:13">
      <c r="A915" s="1412"/>
      <c r="B915" s="1412"/>
      <c r="C915" s="1414"/>
      <c r="D915" s="1414"/>
      <c r="E915" s="1421" t="s">
        <v>1625</v>
      </c>
      <c r="F915" s="1422"/>
      <c r="G915" s="1423"/>
      <c r="H915" s="1424"/>
      <c r="I915" s="1442"/>
      <c r="J915" s="1443"/>
      <c r="K915" s="1444"/>
      <c r="L915" s="1445"/>
      <c r="M915" s="1453"/>
    </row>
    <row r="916" ht="21" spans="1:13">
      <c r="A916" s="1412"/>
      <c r="B916" s="1412"/>
      <c r="C916" s="1414"/>
      <c r="D916" s="1414"/>
      <c r="E916" s="1425" t="s">
        <v>1626</v>
      </c>
      <c r="F916" s="1492">
        <v>0.001</v>
      </c>
      <c r="G916" s="1458"/>
      <c r="H916" s="1459"/>
      <c r="I916" s="1442"/>
      <c r="J916" s="1443"/>
      <c r="K916" s="1444"/>
      <c r="L916" s="1445"/>
      <c r="M916" s="1453"/>
    </row>
    <row r="917" ht="21.75" spans="1:13">
      <c r="A917" s="1412"/>
      <c r="B917" s="1412"/>
      <c r="C917" s="1414"/>
      <c r="D917" s="1414"/>
      <c r="E917" s="1425" t="s">
        <v>1627</v>
      </c>
      <c r="F917" s="1492">
        <v>0.001</v>
      </c>
      <c r="G917" s="1458"/>
      <c r="H917" s="1459"/>
      <c r="I917" s="1442"/>
      <c r="J917" s="1443"/>
      <c r="K917" s="1444"/>
      <c r="L917" s="1445"/>
      <c r="M917" s="1453"/>
    </row>
    <row r="918" ht="21.75" spans="1:13">
      <c r="A918" s="1412"/>
      <c r="B918" s="1412"/>
      <c r="C918" s="1414"/>
      <c r="D918" s="1414"/>
      <c r="E918" s="1429" t="s">
        <v>1628</v>
      </c>
      <c r="F918" s="1430">
        <v>0.541666666666667</v>
      </c>
      <c r="G918" s="1431"/>
      <c r="H918" s="1432"/>
      <c r="I918" s="1442"/>
      <c r="J918" s="1443"/>
      <c r="K918" s="1444"/>
      <c r="L918" s="1446">
        <v>0.770833333333333</v>
      </c>
      <c r="M918" s="1454">
        <v>0.958333333333333</v>
      </c>
    </row>
    <row r="919" ht="21.75" spans="1:13">
      <c r="A919" s="1412"/>
      <c r="B919" s="1412"/>
      <c r="C919" s="1414"/>
      <c r="D919" s="1414"/>
      <c r="E919" s="1433" t="s">
        <v>1629</v>
      </c>
      <c r="F919" s="1434" t="s">
        <v>8</v>
      </c>
      <c r="G919" s="1434" t="s">
        <v>9</v>
      </c>
      <c r="H919" s="1435" t="s">
        <v>10</v>
      </c>
      <c r="I919" s="1442"/>
      <c r="J919" s="1443"/>
      <c r="K919" s="1444"/>
      <c r="L919" s="1445"/>
      <c r="M919" s="1453"/>
    </row>
    <row r="920" ht="21" spans="1:13">
      <c r="A920" s="1412"/>
      <c r="B920" s="1412"/>
      <c r="C920" s="1414"/>
      <c r="D920" s="1414"/>
      <c r="E920" s="1436">
        <v>45559</v>
      </c>
      <c r="F920" s="1437">
        <v>0.001</v>
      </c>
      <c r="G920" s="2136" t="s">
        <v>1653</v>
      </c>
      <c r="H920" s="1437">
        <v>0</v>
      </c>
      <c r="I920" s="1442"/>
      <c r="J920" s="1443"/>
      <c r="K920" s="1444"/>
      <c r="L920" s="1445"/>
      <c r="M920" s="1453"/>
    </row>
    <row r="921" ht="21" spans="1:13">
      <c r="A921" s="1412"/>
      <c r="B921" s="1412"/>
      <c r="C921" s="1414"/>
      <c r="D921" s="1414"/>
      <c r="E921" s="1436">
        <v>45531</v>
      </c>
      <c r="F921" s="1437">
        <v>-0.001</v>
      </c>
      <c r="G921" s="2136" t="s">
        <v>1655</v>
      </c>
      <c r="H921" s="1437">
        <v>0</v>
      </c>
      <c r="I921" s="1442"/>
      <c r="J921" s="1443"/>
      <c r="K921" s="1444"/>
      <c r="L921" s="1445"/>
      <c r="M921" s="1453"/>
    </row>
    <row r="922" ht="21" spans="1:13">
      <c r="A922" s="1412"/>
      <c r="B922" s="1412"/>
      <c r="C922" s="1414"/>
      <c r="D922" s="1414"/>
      <c r="E922" s="1436">
        <v>45503</v>
      </c>
      <c r="F922" s="1437">
        <v>0</v>
      </c>
      <c r="G922" s="2136" t="s">
        <v>1653</v>
      </c>
      <c r="H922" s="1437">
        <v>0.003</v>
      </c>
      <c r="I922" s="1442"/>
      <c r="J922" s="1443"/>
      <c r="K922" s="1444"/>
      <c r="L922" s="1447"/>
      <c r="M922" s="1453"/>
    </row>
    <row r="923" ht="21" spans="1:13">
      <c r="A923" s="1412"/>
      <c r="B923" s="1412"/>
      <c r="C923" s="1414"/>
      <c r="D923" s="1414"/>
      <c r="E923" s="1436">
        <v>45468</v>
      </c>
      <c r="F923" s="1437">
        <v>0.002</v>
      </c>
      <c r="G923" s="2136" t="s">
        <v>1660</v>
      </c>
      <c r="H923" s="1437">
        <v>0.001</v>
      </c>
      <c r="I923" s="1442"/>
      <c r="J923" s="1443"/>
      <c r="K923" s="1444"/>
      <c r="L923" s="1445"/>
      <c r="M923" s="1453"/>
    </row>
    <row r="924" ht="21" spans="1:13">
      <c r="A924" s="1412"/>
      <c r="B924" s="1412"/>
      <c r="C924" s="1414"/>
      <c r="D924" s="1414"/>
      <c r="E924" s="1436">
        <v>45440</v>
      </c>
      <c r="F924" s="1437">
        <v>0.001</v>
      </c>
      <c r="G924" s="2136" t="s">
        <v>1936</v>
      </c>
      <c r="H924" s="1437">
        <v>0.012</v>
      </c>
      <c r="I924" s="1442"/>
      <c r="J924" s="1443"/>
      <c r="K924" s="1444"/>
      <c r="L924" s="1445"/>
      <c r="M924" s="1453"/>
    </row>
    <row r="925" ht="21.75" spans="1:13">
      <c r="A925" s="1412"/>
      <c r="B925" s="1412"/>
      <c r="C925" s="1414"/>
      <c r="D925" s="1414"/>
      <c r="E925" s="1436">
        <v>45412</v>
      </c>
      <c r="F925" s="1437">
        <v>0.012</v>
      </c>
      <c r="G925" s="2136" t="s">
        <v>1655</v>
      </c>
      <c r="H925" s="1437">
        <v>-0.001</v>
      </c>
      <c r="I925" s="1448"/>
      <c r="J925" s="1449"/>
      <c r="K925" s="1450"/>
      <c r="L925" s="1451"/>
      <c r="M925" s="1455"/>
    </row>
    <row r="926" ht="52.75" spans="1:13">
      <c r="A926" s="1412"/>
      <c r="B926" s="1412"/>
      <c r="C926" s="1414" t="s">
        <v>0</v>
      </c>
      <c r="D926" s="1414" t="s">
        <v>0</v>
      </c>
      <c r="E926" s="1496" t="s">
        <v>7</v>
      </c>
      <c r="F926" s="1497" t="s">
        <v>548</v>
      </c>
      <c r="G926" s="1498"/>
      <c r="H926" s="1499"/>
      <c r="I926" s="1438" t="s">
        <v>1622</v>
      </c>
      <c r="J926" s="1439"/>
      <c r="K926" s="1440"/>
      <c r="L926" s="1478" t="s">
        <v>1623</v>
      </c>
      <c r="M926" s="1452" t="s">
        <v>1624</v>
      </c>
    </row>
    <row r="927" ht="21" spans="1:13">
      <c r="A927" s="1412"/>
      <c r="B927" s="1412"/>
      <c r="C927" s="1414"/>
      <c r="D927" s="1414"/>
      <c r="E927" s="1500" t="s">
        <v>1625</v>
      </c>
      <c r="F927" s="1501"/>
      <c r="G927" s="1502"/>
      <c r="H927" s="1503"/>
      <c r="I927" s="2135" t="s">
        <v>549</v>
      </c>
      <c r="J927" s="1443"/>
      <c r="K927" s="1444"/>
      <c r="L927" s="1445"/>
      <c r="M927" s="1453"/>
    </row>
    <row r="928" ht="21" spans="1:13">
      <c r="A928" s="1412"/>
      <c r="B928" s="1412"/>
      <c r="C928" s="1414"/>
      <c r="D928" s="1414"/>
      <c r="E928" s="1504" t="s">
        <v>1626</v>
      </c>
      <c r="F928" s="1505">
        <v>0.0435</v>
      </c>
      <c r="G928" s="1506"/>
      <c r="H928" s="1507"/>
      <c r="I928" s="1442"/>
      <c r="J928" s="1443"/>
      <c r="K928" s="1444"/>
      <c r="L928" s="1445"/>
      <c r="M928" s="1453"/>
    </row>
    <row r="929" ht="21.75" spans="1:13">
      <c r="A929" s="1412"/>
      <c r="B929" s="1412"/>
      <c r="C929" s="1414"/>
      <c r="D929" s="1414"/>
      <c r="E929" s="1504" t="s">
        <v>1627</v>
      </c>
      <c r="F929" s="1505">
        <v>0.0435</v>
      </c>
      <c r="G929" s="1506"/>
      <c r="H929" s="1507"/>
      <c r="I929" s="1442"/>
      <c r="J929" s="1443"/>
      <c r="K929" s="1444"/>
      <c r="L929" s="1445"/>
      <c r="M929" s="1453"/>
    </row>
    <row r="930" ht="21.75" spans="1:13">
      <c r="A930" s="1412"/>
      <c r="B930" s="1412"/>
      <c r="C930" s="1414"/>
      <c r="D930" s="1414"/>
      <c r="E930" s="1508" t="s">
        <v>1628</v>
      </c>
      <c r="F930" s="1509">
        <v>0.145833333333333</v>
      </c>
      <c r="G930" s="1510"/>
      <c r="H930" s="1511"/>
      <c r="I930" s="1442"/>
      <c r="J930" s="1443"/>
      <c r="K930" s="1444"/>
      <c r="L930" s="1446">
        <v>0.375</v>
      </c>
      <c r="M930" s="1454">
        <v>0.229166666666667</v>
      </c>
    </row>
    <row r="931" ht="21.75" spans="1:13">
      <c r="A931" s="1412"/>
      <c r="B931" s="1412"/>
      <c r="C931" s="1414"/>
      <c r="D931" s="1414"/>
      <c r="E931" s="1512" t="s">
        <v>1629</v>
      </c>
      <c r="F931" s="1513" t="s">
        <v>8</v>
      </c>
      <c r="G931" s="1513" t="s">
        <v>9</v>
      </c>
      <c r="H931" s="1514" t="s">
        <v>10</v>
      </c>
      <c r="I931" s="1442"/>
      <c r="J931" s="1443"/>
      <c r="K931" s="1444"/>
      <c r="L931" s="1445"/>
      <c r="M931" s="1453"/>
    </row>
    <row r="932" ht="21" spans="1:13">
      <c r="A932" s="1412"/>
      <c r="B932" s="1412"/>
      <c r="C932" s="1414"/>
      <c r="D932" s="1414"/>
      <c r="E932" s="1515">
        <v>45559</v>
      </c>
      <c r="F932" s="1516">
        <v>0.0435</v>
      </c>
      <c r="G932" s="2144" t="s">
        <v>1937</v>
      </c>
      <c r="H932" s="1516">
        <v>0.0435</v>
      </c>
      <c r="I932" s="1442"/>
      <c r="J932" s="1443"/>
      <c r="K932" s="1444"/>
      <c r="L932" s="1445"/>
      <c r="M932" s="1453"/>
    </row>
    <row r="933" ht="21" spans="1:13">
      <c r="A933" s="1412"/>
      <c r="B933" s="1412"/>
      <c r="C933" s="1414"/>
      <c r="D933" s="1414"/>
      <c r="E933" s="1515">
        <v>45510</v>
      </c>
      <c r="F933" s="1516">
        <v>0.0435</v>
      </c>
      <c r="G933" s="2144" t="s">
        <v>1937</v>
      </c>
      <c r="H933" s="1516">
        <v>0.0435</v>
      </c>
      <c r="I933" s="1442"/>
      <c r="J933" s="1443"/>
      <c r="K933" s="1444"/>
      <c r="L933" s="1445"/>
      <c r="M933" s="1453"/>
    </row>
    <row r="934" ht="21" spans="1:13">
      <c r="A934" s="1412"/>
      <c r="B934" s="1412"/>
      <c r="C934" s="1414"/>
      <c r="D934" s="1414"/>
      <c r="E934" s="1515">
        <v>45461</v>
      </c>
      <c r="F934" s="1516">
        <v>0.0435</v>
      </c>
      <c r="G934" s="2144" t="s">
        <v>1937</v>
      </c>
      <c r="H934" s="1516">
        <v>0.0435</v>
      </c>
      <c r="I934" s="1442"/>
      <c r="J934" s="1443"/>
      <c r="K934" s="1444"/>
      <c r="L934" s="1447"/>
      <c r="M934" s="1453"/>
    </row>
    <row r="935" ht="21" spans="1:13">
      <c r="A935" s="1412"/>
      <c r="B935" s="1412"/>
      <c r="C935" s="1414"/>
      <c r="D935" s="1414"/>
      <c r="E935" s="1515">
        <v>45419</v>
      </c>
      <c r="F935" s="1516">
        <v>0.0435</v>
      </c>
      <c r="G935" s="2144" t="s">
        <v>1937</v>
      </c>
      <c r="H935" s="1516">
        <v>0.0435</v>
      </c>
      <c r="I935" s="1442"/>
      <c r="J935" s="1443"/>
      <c r="K935" s="1444"/>
      <c r="L935" s="1445"/>
      <c r="M935" s="1453"/>
    </row>
    <row r="936" ht="21" spans="1:13">
      <c r="A936" s="1412"/>
      <c r="B936" s="1412"/>
      <c r="C936" s="1414"/>
      <c r="D936" s="1414"/>
      <c r="E936" s="1515">
        <v>45370</v>
      </c>
      <c r="F936" s="1516">
        <v>0.0435</v>
      </c>
      <c r="G936" s="2144" t="s">
        <v>1937</v>
      </c>
      <c r="H936" s="1516">
        <v>0.0435</v>
      </c>
      <c r="I936" s="1442"/>
      <c r="J936" s="1443"/>
      <c r="K936" s="1444"/>
      <c r="L936" s="1445"/>
      <c r="M936" s="1453"/>
    </row>
    <row r="937" ht="21.75" spans="1:13">
      <c r="A937" s="1412"/>
      <c r="B937" s="1412"/>
      <c r="C937" s="1414"/>
      <c r="D937" s="1414"/>
      <c r="E937" s="1515">
        <v>45328</v>
      </c>
      <c r="F937" s="1516">
        <v>0.0435</v>
      </c>
      <c r="G937" s="2144" t="s">
        <v>1937</v>
      </c>
      <c r="H937" s="1516">
        <v>0.0435</v>
      </c>
      <c r="I937" s="1448"/>
      <c r="J937" s="1449"/>
      <c r="K937" s="1450"/>
      <c r="L937" s="1451"/>
      <c r="M937" s="1455"/>
    </row>
    <row r="938" ht="52.75" spans="1:13">
      <c r="A938" s="1412"/>
      <c r="B938" s="1412"/>
      <c r="C938" s="1414"/>
      <c r="D938" s="1414" t="s">
        <v>0</v>
      </c>
      <c r="E938" s="1496" t="s">
        <v>7</v>
      </c>
      <c r="F938" s="1497" t="s">
        <v>550</v>
      </c>
      <c r="G938" s="1498"/>
      <c r="H938" s="1499"/>
      <c r="I938" s="1438" t="s">
        <v>1622</v>
      </c>
      <c r="J938" s="1439"/>
      <c r="K938" s="1440"/>
      <c r="L938" s="1478" t="s">
        <v>1623</v>
      </c>
      <c r="M938" s="1452" t="s">
        <v>1624</v>
      </c>
    </row>
    <row r="939" ht="21" spans="1:13">
      <c r="A939" s="1412"/>
      <c r="B939" s="1412"/>
      <c r="C939" s="1414"/>
      <c r="D939" s="1414"/>
      <c r="E939" s="1500" t="s">
        <v>1625</v>
      </c>
      <c r="F939" s="1501"/>
      <c r="G939" s="1502"/>
      <c r="H939" s="1503"/>
      <c r="I939" s="2135" t="s">
        <v>551</v>
      </c>
      <c r="J939" s="1443"/>
      <c r="K939" s="1444"/>
      <c r="L939" s="1445"/>
      <c r="M939" s="1453"/>
    </row>
    <row r="940" ht="21" spans="1:13">
      <c r="A940" s="1412"/>
      <c r="B940" s="1412"/>
      <c r="C940" s="1414"/>
      <c r="D940" s="1414"/>
      <c r="E940" s="1504" t="s">
        <v>1626</v>
      </c>
      <c r="F940" s="1505"/>
      <c r="G940" s="1506"/>
      <c r="H940" s="1507"/>
      <c r="I940" s="1442"/>
      <c r="J940" s="1443"/>
      <c r="K940" s="1444"/>
      <c r="L940" s="1445"/>
      <c r="M940" s="1453"/>
    </row>
    <row r="941" ht="21.75" spans="1:13">
      <c r="A941" s="1412"/>
      <c r="B941" s="1412"/>
      <c r="C941" s="1414"/>
      <c r="D941" s="1414"/>
      <c r="E941" s="1504" t="s">
        <v>1627</v>
      </c>
      <c r="F941" s="1505"/>
      <c r="G941" s="1506"/>
      <c r="H941" s="1507"/>
      <c r="I941" s="1442"/>
      <c r="J941" s="1443"/>
      <c r="K941" s="1444"/>
      <c r="L941" s="1445"/>
      <c r="M941" s="1453"/>
    </row>
    <row r="942" ht="21.75" spans="1:13">
      <c r="A942" s="1412"/>
      <c r="B942" s="1412"/>
      <c r="C942" s="1414"/>
      <c r="D942" s="1414"/>
      <c r="E942" s="1508" t="s">
        <v>1628</v>
      </c>
      <c r="F942" s="1509">
        <v>0.416666666666667</v>
      </c>
      <c r="G942" s="1510"/>
      <c r="H942" s="1511"/>
      <c r="I942" s="1442"/>
      <c r="J942" s="1443"/>
      <c r="K942" s="1444"/>
      <c r="L942" s="1446">
        <v>0.645833333333333</v>
      </c>
      <c r="M942" s="1454">
        <v>0.5</v>
      </c>
    </row>
    <row r="943" ht="21.75" spans="1:13">
      <c r="A943" s="1412"/>
      <c r="B943" s="1412"/>
      <c r="C943" s="1414"/>
      <c r="D943" s="1414"/>
      <c r="E943" s="1512" t="s">
        <v>1629</v>
      </c>
      <c r="F943" s="1513" t="s">
        <v>8</v>
      </c>
      <c r="G943" s="1513" t="s">
        <v>9</v>
      </c>
      <c r="H943" s="1514" t="s">
        <v>10</v>
      </c>
      <c r="I943" s="1442"/>
      <c r="J943" s="1443"/>
      <c r="K943" s="1444"/>
      <c r="L943" s="1445"/>
      <c r="M943" s="1453"/>
    </row>
    <row r="944" spans="1:13">
      <c r="A944" s="1412"/>
      <c r="B944" s="1412"/>
      <c r="C944" s="1414"/>
      <c r="D944" s="1414"/>
      <c r="E944" s="1515">
        <v>44138</v>
      </c>
      <c r="F944" s="1517"/>
      <c r="G944" s="1517"/>
      <c r="H944" s="1517"/>
      <c r="I944" s="1442"/>
      <c r="J944" s="1443"/>
      <c r="K944" s="1444"/>
      <c r="L944" s="1445"/>
      <c r="M944" s="1453"/>
    </row>
    <row r="945" spans="1:13">
      <c r="A945" s="1412"/>
      <c r="B945" s="1412"/>
      <c r="C945" s="1414"/>
      <c r="D945" s="1414"/>
      <c r="E945" s="1515">
        <v>42682</v>
      </c>
      <c r="F945" s="1517"/>
      <c r="G945" s="1517"/>
      <c r="H945" s="1517"/>
      <c r="I945" s="1442"/>
      <c r="J945" s="1443"/>
      <c r="K945" s="1444"/>
      <c r="L945" s="1445"/>
      <c r="M945" s="1453"/>
    </row>
    <row r="946" spans="1:13">
      <c r="A946" s="1412"/>
      <c r="B946" s="1412"/>
      <c r="C946" s="1414"/>
      <c r="D946" s="1414"/>
      <c r="E946" s="1515">
        <v>41219</v>
      </c>
      <c r="F946" s="1517"/>
      <c r="G946" s="1517"/>
      <c r="H946" s="1517"/>
      <c r="I946" s="1442"/>
      <c r="J946" s="1443"/>
      <c r="K946" s="1444"/>
      <c r="L946" s="1447"/>
      <c r="M946" s="1453"/>
    </row>
    <row r="947" spans="1:13">
      <c r="A947" s="1412"/>
      <c r="B947" s="1412"/>
      <c r="C947" s="1414"/>
      <c r="D947" s="1414"/>
      <c r="E947" s="1515">
        <v>39756</v>
      </c>
      <c r="F947" s="1517"/>
      <c r="G947" s="1517"/>
      <c r="H947" s="1517"/>
      <c r="I947" s="1442"/>
      <c r="J947" s="1443"/>
      <c r="K947" s="1444"/>
      <c r="L947" s="1445"/>
      <c r="M947" s="1453"/>
    </row>
    <row r="948" spans="1:13">
      <c r="A948" s="1412"/>
      <c r="B948" s="1412"/>
      <c r="C948" s="1414"/>
      <c r="D948" s="1414"/>
      <c r="E948" s="1515"/>
      <c r="F948" s="1517"/>
      <c r="G948" s="1517"/>
      <c r="H948" s="1517"/>
      <c r="I948" s="1442"/>
      <c r="J948" s="1443"/>
      <c r="K948" s="1444"/>
      <c r="L948" s="1445"/>
      <c r="M948" s="1453"/>
    </row>
    <row r="949" ht="21.15" spans="1:13">
      <c r="A949" s="1412"/>
      <c r="B949" s="1412"/>
      <c r="C949" s="1414"/>
      <c r="D949" s="1414"/>
      <c r="E949" s="1515"/>
      <c r="F949" s="1517"/>
      <c r="G949" s="1517"/>
      <c r="H949" s="1517"/>
      <c r="I949" s="1448"/>
      <c r="J949" s="1449"/>
      <c r="K949" s="1450"/>
      <c r="L949" s="1451"/>
      <c r="M949" s="1455"/>
    </row>
    <row r="950" ht="52.75" spans="1:13">
      <c r="A950" s="1412"/>
      <c r="B950" s="1412"/>
      <c r="C950" s="1414"/>
      <c r="D950" s="1414" t="s">
        <v>0</v>
      </c>
      <c r="E950" s="1496" t="s">
        <v>7</v>
      </c>
      <c r="F950" s="1497" t="s">
        <v>552</v>
      </c>
      <c r="G950" s="1498"/>
      <c r="H950" s="1499"/>
      <c r="I950" s="1438" t="s">
        <v>1622</v>
      </c>
      <c r="J950" s="1439"/>
      <c r="K950" s="1440"/>
      <c r="L950" s="1478" t="s">
        <v>1623</v>
      </c>
      <c r="M950" s="1452" t="s">
        <v>1624</v>
      </c>
    </row>
    <row r="951" ht="21" spans="1:13">
      <c r="A951" s="1412"/>
      <c r="B951" s="1412"/>
      <c r="C951" s="1414"/>
      <c r="D951" s="1414"/>
      <c r="E951" s="1500" t="s">
        <v>1625</v>
      </c>
      <c r="F951" s="1501"/>
      <c r="G951" s="1502"/>
      <c r="H951" s="1503"/>
      <c r="I951" s="2135" t="s">
        <v>489</v>
      </c>
      <c r="J951" s="1443"/>
      <c r="K951" s="1444"/>
      <c r="L951" s="1445"/>
      <c r="M951" s="1453"/>
    </row>
    <row r="952" ht="21" spans="1:13">
      <c r="A952" s="1412"/>
      <c r="B952" s="1412"/>
      <c r="C952" s="1414"/>
      <c r="D952" s="1414"/>
      <c r="E952" s="1504" t="s">
        <v>1626</v>
      </c>
      <c r="F952" s="1518">
        <v>55.3</v>
      </c>
      <c r="G952" s="1519"/>
      <c r="H952" s="1520"/>
      <c r="I952" s="1442"/>
      <c r="J952" s="1443"/>
      <c r="K952" s="1444"/>
      <c r="L952" s="1445"/>
      <c r="M952" s="1453"/>
    </row>
    <row r="953" ht="21.75" spans="1:13">
      <c r="A953" s="1412"/>
      <c r="B953" s="1412"/>
      <c r="C953" s="1414"/>
      <c r="D953" s="1414"/>
      <c r="E953" s="1504" t="s">
        <v>1627</v>
      </c>
      <c r="F953" s="1518">
        <v>55.2</v>
      </c>
      <c r="G953" s="1519"/>
      <c r="H953" s="1520"/>
      <c r="I953" s="1442"/>
      <c r="J953" s="1443"/>
      <c r="K953" s="1444"/>
      <c r="L953" s="1445"/>
      <c r="M953" s="1453"/>
    </row>
    <row r="954" ht="21.75" spans="1:13">
      <c r="A954" s="1412"/>
      <c r="B954" s="1412"/>
      <c r="C954" s="1414"/>
      <c r="D954" s="1414"/>
      <c r="E954" s="1508" t="s">
        <v>1628</v>
      </c>
      <c r="F954" s="1509">
        <v>0.625</v>
      </c>
      <c r="G954" s="1510"/>
      <c r="H954" s="1511"/>
      <c r="I954" s="1442"/>
      <c r="J954" s="1443"/>
      <c r="K954" s="1444"/>
      <c r="L954" s="1446">
        <v>0.854166666666667</v>
      </c>
      <c r="M954" s="1454">
        <v>0.708333333333333</v>
      </c>
    </row>
    <row r="955" ht="21.75" spans="1:13">
      <c r="A955" s="1412"/>
      <c r="B955" s="1412"/>
      <c r="C955" s="1414"/>
      <c r="D955" s="1414"/>
      <c r="E955" s="1512" t="s">
        <v>1629</v>
      </c>
      <c r="F955" s="1513" t="s">
        <v>8</v>
      </c>
      <c r="G955" s="1513" t="s">
        <v>9</v>
      </c>
      <c r="H955" s="1514" t="s">
        <v>10</v>
      </c>
      <c r="I955" s="1442"/>
      <c r="J955" s="1443"/>
      <c r="K955" s="1444"/>
      <c r="L955" s="1445"/>
      <c r="M955" s="1453"/>
    </row>
    <row r="956" ht="21" spans="1:13">
      <c r="A956" s="1412"/>
      <c r="B956" s="1412"/>
      <c r="C956" s="1414"/>
      <c r="D956" s="1414"/>
      <c r="E956" s="1515">
        <v>45589</v>
      </c>
      <c r="F956" s="1521">
        <v>55.3</v>
      </c>
      <c r="G956" s="2145" t="s">
        <v>1794</v>
      </c>
      <c r="H956" s="1521">
        <v>55.2</v>
      </c>
      <c r="I956" s="1442"/>
      <c r="J956" s="1443"/>
      <c r="K956" s="1444"/>
      <c r="L956" s="1445"/>
      <c r="M956" s="1453"/>
    </row>
    <row r="957" ht="21" spans="1:13">
      <c r="A957" s="1412"/>
      <c r="B957" s="1412"/>
      <c r="C957" s="1414"/>
      <c r="D957" s="1414"/>
      <c r="E957" s="1515">
        <v>45568</v>
      </c>
      <c r="F957" s="1521">
        <v>55.2</v>
      </c>
      <c r="G957" s="2145" t="s">
        <v>1872</v>
      </c>
      <c r="H957" s="1521">
        <v>55.7</v>
      </c>
      <c r="I957" s="1442"/>
      <c r="J957" s="1443"/>
      <c r="K957" s="1444"/>
      <c r="L957" s="1445"/>
      <c r="M957" s="1453"/>
    </row>
    <row r="958" ht="21" spans="1:13">
      <c r="A958" s="1412"/>
      <c r="B958" s="1412"/>
      <c r="C958" s="1414"/>
      <c r="D958" s="1414"/>
      <c r="E958" s="1515">
        <v>45558</v>
      </c>
      <c r="F958" s="1521">
        <v>55.4</v>
      </c>
      <c r="G958" s="2145" t="s">
        <v>1775</v>
      </c>
      <c r="H958" s="1521">
        <v>55.7</v>
      </c>
      <c r="I958" s="1442"/>
      <c r="J958" s="1443"/>
      <c r="K958" s="1444"/>
      <c r="L958" s="1447"/>
      <c r="M958" s="1453"/>
    </row>
    <row r="959" ht="21" spans="1:13">
      <c r="A959" s="1412"/>
      <c r="B959" s="1412"/>
      <c r="C959" s="1414"/>
      <c r="D959" s="1414"/>
      <c r="E959" s="1515">
        <v>45540</v>
      </c>
      <c r="F959" s="1521">
        <v>55.7</v>
      </c>
      <c r="G959" s="2145" t="s">
        <v>1776</v>
      </c>
      <c r="H959" s="1521">
        <v>55</v>
      </c>
      <c r="I959" s="1442"/>
      <c r="J959" s="1443"/>
      <c r="K959" s="1444"/>
      <c r="L959" s="1445"/>
      <c r="M959" s="1453"/>
    </row>
    <row r="960" ht="21" spans="1:13">
      <c r="A960" s="1412"/>
      <c r="B960" s="1412"/>
      <c r="C960" s="1414"/>
      <c r="D960" s="1414"/>
      <c r="E960" s="1515">
        <v>45526</v>
      </c>
      <c r="F960" s="1521">
        <v>55.2</v>
      </c>
      <c r="G960" s="2145" t="s">
        <v>1777</v>
      </c>
      <c r="H960" s="1521">
        <v>55</v>
      </c>
      <c r="I960" s="1442"/>
      <c r="J960" s="1443"/>
      <c r="K960" s="1444"/>
      <c r="L960" s="1445"/>
      <c r="M960" s="1453"/>
    </row>
    <row r="961" ht="21.75" spans="1:13">
      <c r="A961" s="1412"/>
      <c r="B961" s="1412"/>
      <c r="C961" s="1414"/>
      <c r="D961" s="1414"/>
      <c r="E961" s="1515">
        <v>45509</v>
      </c>
      <c r="F961" s="1521">
        <v>55</v>
      </c>
      <c r="G961" s="2145" t="s">
        <v>1779</v>
      </c>
      <c r="H961" s="1521">
        <v>55.3</v>
      </c>
      <c r="I961" s="1448"/>
      <c r="J961" s="1449"/>
      <c r="K961" s="1450"/>
      <c r="L961" s="1451"/>
      <c r="M961" s="1455"/>
    </row>
    <row r="962" ht="52.75" spans="1:13">
      <c r="A962" s="1412"/>
      <c r="B962" s="1412"/>
      <c r="C962" s="1414"/>
      <c r="D962" s="1414" t="s">
        <v>0</v>
      </c>
      <c r="E962" s="1496" t="s">
        <v>7</v>
      </c>
      <c r="F962" s="1497" t="s">
        <v>553</v>
      </c>
      <c r="G962" s="1498"/>
      <c r="H962" s="1499"/>
      <c r="I962" s="1438" t="s">
        <v>1622</v>
      </c>
      <c r="J962" s="1439"/>
      <c r="K962" s="1440"/>
      <c r="L962" s="1478" t="s">
        <v>1623</v>
      </c>
      <c r="M962" s="1452" t="s">
        <v>1624</v>
      </c>
    </row>
    <row r="963" ht="21" spans="1:13">
      <c r="A963" s="1412"/>
      <c r="B963" s="1412"/>
      <c r="C963" s="1414"/>
      <c r="D963" s="1414"/>
      <c r="E963" s="1500" t="s">
        <v>1625</v>
      </c>
      <c r="F963" s="1501"/>
      <c r="G963" s="1502"/>
      <c r="H963" s="1503"/>
      <c r="I963" s="2135" t="s">
        <v>554</v>
      </c>
      <c r="J963" s="1443"/>
      <c r="K963" s="1444"/>
      <c r="L963" s="1445"/>
      <c r="M963" s="1453"/>
    </row>
    <row r="964" ht="21" spans="1:13">
      <c r="A964" s="1412"/>
      <c r="B964" s="1412"/>
      <c r="C964" s="1414"/>
      <c r="D964" s="1414"/>
      <c r="E964" s="1504" t="s">
        <v>1626</v>
      </c>
      <c r="F964" s="1518">
        <v>53.3</v>
      </c>
      <c r="G964" s="1519"/>
      <c r="H964" s="1520"/>
      <c r="I964" s="1442"/>
      <c r="J964" s="1443"/>
      <c r="K964" s="1444"/>
      <c r="L964" s="1445"/>
      <c r="M964" s="1453"/>
    </row>
    <row r="965" ht="21.75" spans="1:13">
      <c r="A965" s="1412"/>
      <c r="B965" s="1412"/>
      <c r="C965" s="1414"/>
      <c r="D965" s="1414"/>
      <c r="E965" s="1504" t="s">
        <v>1627</v>
      </c>
      <c r="F965" s="1518">
        <v>54.9</v>
      </c>
      <c r="G965" s="1519"/>
      <c r="H965" s="1520"/>
      <c r="I965" s="1442"/>
      <c r="J965" s="1443"/>
      <c r="K965" s="1444"/>
      <c r="L965" s="1445"/>
      <c r="M965" s="1453"/>
    </row>
    <row r="966" ht="21.75" spans="1:13">
      <c r="A966" s="1412"/>
      <c r="B966" s="1412"/>
      <c r="C966" s="1414"/>
      <c r="D966" s="1414"/>
      <c r="E966" s="1508" t="s">
        <v>1628</v>
      </c>
      <c r="F966" s="1509">
        <v>0.625</v>
      </c>
      <c r="G966" s="1510"/>
      <c r="H966" s="1511"/>
      <c r="I966" s="1442"/>
      <c r="J966" s="1443"/>
      <c r="K966" s="1444"/>
      <c r="L966" s="1446">
        <v>0.854166666666667</v>
      </c>
      <c r="M966" s="1454">
        <v>0.708333333333333</v>
      </c>
    </row>
    <row r="967" ht="21.75" spans="1:13">
      <c r="A967" s="1412"/>
      <c r="B967" s="1412"/>
      <c r="C967" s="1414"/>
      <c r="D967" s="1414"/>
      <c r="E967" s="1512" t="s">
        <v>1629</v>
      </c>
      <c r="F967" s="1513" t="s">
        <v>8</v>
      </c>
      <c r="G967" s="1513" t="s">
        <v>9</v>
      </c>
      <c r="H967" s="1514" t="s">
        <v>10</v>
      </c>
      <c r="I967" s="1442"/>
      <c r="J967" s="1443"/>
      <c r="K967" s="1444"/>
      <c r="L967" s="1445"/>
      <c r="M967" s="1453"/>
    </row>
    <row r="968" ht="21" spans="1:13">
      <c r="A968" s="1412"/>
      <c r="B968" s="1412"/>
      <c r="C968" s="1414"/>
      <c r="D968" s="1414"/>
      <c r="E968" s="1515">
        <v>45568</v>
      </c>
      <c r="F968" s="1521">
        <v>54.9</v>
      </c>
      <c r="G968" s="2145" t="s">
        <v>1699</v>
      </c>
      <c r="H968" s="1521">
        <v>51.5</v>
      </c>
      <c r="I968" s="1442"/>
      <c r="J968" s="1443"/>
      <c r="K968" s="1444"/>
      <c r="L968" s="1445"/>
      <c r="M968" s="1453"/>
    </row>
    <row r="969" ht="21" spans="1:13">
      <c r="A969" s="1412"/>
      <c r="B969" s="1412"/>
      <c r="C969" s="1414"/>
      <c r="D969" s="1414"/>
      <c r="E969" s="1515">
        <v>45540</v>
      </c>
      <c r="F969" s="1521">
        <v>51.5</v>
      </c>
      <c r="G969" s="2145" t="s">
        <v>1784</v>
      </c>
      <c r="H969" s="1521">
        <v>51.4</v>
      </c>
      <c r="I969" s="1442"/>
      <c r="J969" s="1443"/>
      <c r="K969" s="1444"/>
      <c r="L969" s="1445"/>
      <c r="M969" s="1453"/>
    </row>
    <row r="970" ht="21" spans="1:13">
      <c r="A970" s="1412"/>
      <c r="B970" s="1412"/>
      <c r="C970" s="1414"/>
      <c r="D970" s="1414"/>
      <c r="E970" s="1515">
        <v>45509</v>
      </c>
      <c r="F970" s="1521">
        <v>51.4</v>
      </c>
      <c r="G970" s="2145" t="s">
        <v>1785</v>
      </c>
      <c r="H970" s="1521">
        <v>48.8</v>
      </c>
      <c r="I970" s="1442"/>
      <c r="J970" s="1443"/>
      <c r="K970" s="1444"/>
      <c r="L970" s="1447"/>
      <c r="M970" s="1453"/>
    </row>
    <row r="971" ht="21" spans="1:13">
      <c r="A971" s="1412"/>
      <c r="B971" s="1412"/>
      <c r="C971" s="1414"/>
      <c r="D971" s="1414"/>
      <c r="E971" s="1515">
        <v>45476</v>
      </c>
      <c r="F971" s="1521">
        <v>48.8</v>
      </c>
      <c r="G971" s="2145" t="s">
        <v>1786</v>
      </c>
      <c r="H971" s="1521">
        <v>53.8</v>
      </c>
      <c r="I971" s="1442"/>
      <c r="J971" s="1443"/>
      <c r="K971" s="1444"/>
      <c r="L971" s="1445"/>
      <c r="M971" s="1453"/>
    </row>
    <row r="972" ht="21" spans="1:13">
      <c r="A972" s="1412"/>
      <c r="B972" s="1412"/>
      <c r="C972" s="1414"/>
      <c r="D972" s="1414"/>
      <c r="E972" s="1515">
        <v>45448</v>
      </c>
      <c r="F972" s="1521">
        <v>53.8</v>
      </c>
      <c r="G972" s="2145" t="s">
        <v>1787</v>
      </c>
      <c r="H972" s="1521">
        <v>49.4</v>
      </c>
      <c r="I972" s="1442"/>
      <c r="J972" s="1443"/>
      <c r="K972" s="1444"/>
      <c r="L972" s="1445"/>
      <c r="M972" s="1453"/>
    </row>
    <row r="973" ht="21.75" spans="1:13">
      <c r="A973" s="1412"/>
      <c r="B973" s="1412"/>
      <c r="C973" s="1414"/>
      <c r="D973" s="1414"/>
      <c r="E973" s="1515">
        <v>45415</v>
      </c>
      <c r="F973" s="1521">
        <v>49.4</v>
      </c>
      <c r="G973" s="2145" t="s">
        <v>1789</v>
      </c>
      <c r="H973" s="1521">
        <v>51.4</v>
      </c>
      <c r="I973" s="1448"/>
      <c r="J973" s="1449"/>
      <c r="K973" s="1450"/>
      <c r="L973" s="1451"/>
      <c r="M973" s="1455"/>
    </row>
    <row r="974" ht="52.75" spans="1:13">
      <c r="A974" s="1412"/>
      <c r="B974" s="1412"/>
      <c r="C974" s="1414"/>
      <c r="D974" s="1414" t="s">
        <v>0</v>
      </c>
      <c r="E974" s="1496" t="s">
        <v>7</v>
      </c>
      <c r="F974" s="1497" t="s">
        <v>555</v>
      </c>
      <c r="G974" s="1498"/>
      <c r="H974" s="1499"/>
      <c r="I974" s="1438" t="s">
        <v>1622</v>
      </c>
      <c r="J974" s="1439"/>
      <c r="K974" s="1440"/>
      <c r="L974" s="1478" t="s">
        <v>1623</v>
      </c>
      <c r="M974" s="1452" t="s">
        <v>1624</v>
      </c>
    </row>
    <row r="975" ht="21" spans="1:13">
      <c r="A975" s="1412"/>
      <c r="B975" s="1412"/>
      <c r="C975" s="1414"/>
      <c r="D975" s="1414"/>
      <c r="E975" s="1500" t="s">
        <v>1625</v>
      </c>
      <c r="F975" s="1501"/>
      <c r="G975" s="1502"/>
      <c r="H975" s="1503"/>
      <c r="I975" s="2135" t="s">
        <v>556</v>
      </c>
      <c r="J975" s="1443"/>
      <c r="K975" s="1444"/>
      <c r="L975" s="1445"/>
      <c r="M975" s="1453"/>
    </row>
    <row r="976" ht="21" spans="1:13">
      <c r="A976" s="1412"/>
      <c r="B976" s="1412"/>
      <c r="C976" s="1414"/>
      <c r="D976" s="1414"/>
      <c r="E976" s="1504" t="s">
        <v>1626</v>
      </c>
      <c r="F976" s="1518">
        <v>0</v>
      </c>
      <c r="G976" s="1519"/>
      <c r="H976" s="1520"/>
      <c r="I976" s="1442"/>
      <c r="J976" s="1443"/>
      <c r="K976" s="1444"/>
      <c r="L976" s="1445"/>
      <c r="M976" s="1453"/>
    </row>
    <row r="977" ht="21.75" spans="1:13">
      <c r="A977" s="1412"/>
      <c r="B977" s="1412"/>
      <c r="C977" s="1414"/>
      <c r="D977" s="1414"/>
      <c r="E977" s="1504" t="s">
        <v>1627</v>
      </c>
      <c r="F977" s="1518">
        <v>59.4</v>
      </c>
      <c r="G977" s="1519"/>
      <c r="H977" s="1520"/>
      <c r="I977" s="1442"/>
      <c r="J977" s="1443"/>
      <c r="K977" s="1444"/>
      <c r="L977" s="1445"/>
      <c r="M977" s="1453"/>
    </row>
    <row r="978" ht="21.75" spans="1:13">
      <c r="A978" s="1412"/>
      <c r="B978" s="1412"/>
      <c r="C978" s="1414"/>
      <c r="D978" s="1414"/>
      <c r="E978" s="1508" t="s">
        <v>1628</v>
      </c>
      <c r="F978" s="1509">
        <v>0.625</v>
      </c>
      <c r="G978" s="1510"/>
      <c r="H978" s="1511"/>
      <c r="I978" s="1442"/>
      <c r="J978" s="1443"/>
      <c r="K978" s="1444"/>
      <c r="L978" s="1446">
        <v>0.854166666666667</v>
      </c>
      <c r="M978" s="1454">
        <v>0.708333333333333</v>
      </c>
    </row>
    <row r="979" ht="21.75" spans="1:13">
      <c r="A979" s="1412"/>
      <c r="B979" s="1412"/>
      <c r="C979" s="1414"/>
      <c r="D979" s="1414"/>
      <c r="E979" s="1512" t="s">
        <v>1629</v>
      </c>
      <c r="F979" s="1513" t="s">
        <v>8</v>
      </c>
      <c r="G979" s="1513" t="s">
        <v>9</v>
      </c>
      <c r="H979" s="1514" t="s">
        <v>10</v>
      </c>
      <c r="I979" s="1442"/>
      <c r="J979" s="1443"/>
      <c r="K979" s="1444"/>
      <c r="L979" s="1445"/>
      <c r="M979" s="1453"/>
    </row>
    <row r="980" ht="21" spans="1:13">
      <c r="A980" s="1412"/>
      <c r="B980" s="1412"/>
      <c r="C980" s="1414"/>
      <c r="D980" s="1414"/>
      <c r="E980" s="1515">
        <v>45568</v>
      </c>
      <c r="F980" s="1521">
        <v>59.4</v>
      </c>
      <c r="G980" s="2145" t="s">
        <v>1938</v>
      </c>
      <c r="H980" s="1521">
        <v>57.3</v>
      </c>
      <c r="I980" s="1442"/>
      <c r="J980" s="1443"/>
      <c r="K980" s="1444"/>
      <c r="L980" s="1445"/>
      <c r="M980" s="1453"/>
    </row>
    <row r="981" ht="21" spans="1:13">
      <c r="A981" s="1412"/>
      <c r="B981" s="1412"/>
      <c r="C981" s="1414"/>
      <c r="D981" s="1414"/>
      <c r="E981" s="1515">
        <v>45540</v>
      </c>
      <c r="F981" s="1521">
        <v>57.3</v>
      </c>
      <c r="G981" s="2145" t="s">
        <v>1779</v>
      </c>
      <c r="H981" s="1521">
        <v>57</v>
      </c>
      <c r="I981" s="1442"/>
      <c r="J981" s="1443"/>
      <c r="K981" s="1444"/>
      <c r="L981" s="1445"/>
      <c r="M981" s="1453"/>
    </row>
    <row r="982" ht="21" spans="1:13">
      <c r="A982" s="1412"/>
      <c r="B982" s="1412"/>
      <c r="C982" s="1414"/>
      <c r="D982" s="1414"/>
      <c r="E982" s="1515">
        <v>45509</v>
      </c>
      <c r="F982" s="1521">
        <v>57</v>
      </c>
      <c r="G982" s="2145" t="s">
        <v>1779</v>
      </c>
      <c r="H982" s="1521">
        <v>56.3</v>
      </c>
      <c r="I982" s="1442"/>
      <c r="J982" s="1443"/>
      <c r="K982" s="1444"/>
      <c r="L982" s="1447"/>
      <c r="M982" s="1453"/>
    </row>
    <row r="983" ht="21" spans="1:13">
      <c r="A983" s="1412"/>
      <c r="B983" s="1412"/>
      <c r="C983" s="1414"/>
      <c r="D983" s="1414"/>
      <c r="E983" s="1515">
        <v>45476</v>
      </c>
      <c r="F983" s="1521">
        <v>56.3</v>
      </c>
      <c r="G983" s="2145" t="s">
        <v>1792</v>
      </c>
      <c r="H983" s="1521">
        <v>58.1</v>
      </c>
      <c r="I983" s="1442"/>
      <c r="J983" s="1443"/>
      <c r="K983" s="1444"/>
      <c r="L983" s="1445"/>
      <c r="M983" s="1453"/>
    </row>
    <row r="984" ht="21" spans="1:13">
      <c r="A984" s="1412"/>
      <c r="B984" s="1412"/>
      <c r="C984" s="1414"/>
      <c r="D984" s="1414"/>
      <c r="E984" s="1515">
        <v>45448</v>
      </c>
      <c r="F984" s="1521">
        <v>58.1</v>
      </c>
      <c r="G984" s="2145" t="s">
        <v>1793</v>
      </c>
      <c r="H984" s="1521">
        <v>59.2</v>
      </c>
      <c r="I984" s="1442"/>
      <c r="J984" s="1443"/>
      <c r="K984" s="1444"/>
      <c r="L984" s="1445"/>
      <c r="M984" s="1453"/>
    </row>
    <row r="985" ht="21.75" spans="1:13">
      <c r="A985" s="1412"/>
      <c r="B985" s="1412"/>
      <c r="C985" s="1414"/>
      <c r="D985" s="1414"/>
      <c r="E985" s="1515">
        <v>45415</v>
      </c>
      <c r="F985" s="1521">
        <v>59.2</v>
      </c>
      <c r="G985" s="2145" t="s">
        <v>1794</v>
      </c>
      <c r="H985" s="1521">
        <v>53.4</v>
      </c>
      <c r="I985" s="1448"/>
      <c r="J985" s="1449"/>
      <c r="K985" s="1450"/>
      <c r="L985" s="1451"/>
      <c r="M985" s="1455"/>
    </row>
    <row r="986" ht="52.75" spans="1:13">
      <c r="A986" s="1412"/>
      <c r="B986" s="1412"/>
      <c r="C986" s="1414"/>
      <c r="D986" s="1415" t="s">
        <v>0</v>
      </c>
      <c r="E986" s="1496" t="s">
        <v>7</v>
      </c>
      <c r="F986" s="1497" t="s">
        <v>43</v>
      </c>
      <c r="G986" s="1498"/>
      <c r="H986" s="1499"/>
      <c r="I986" s="1438" t="s">
        <v>1622</v>
      </c>
      <c r="J986" s="1439"/>
      <c r="K986" s="1440"/>
      <c r="L986" s="1478" t="s">
        <v>1623</v>
      </c>
      <c r="M986" s="1452" t="s">
        <v>1624</v>
      </c>
    </row>
    <row r="987" ht="21" spans="1:13">
      <c r="A987" s="1412"/>
      <c r="B987" s="1412"/>
      <c r="C987" s="1414"/>
      <c r="D987" s="1416"/>
      <c r="E987" s="1500" t="s">
        <v>1625</v>
      </c>
      <c r="F987" s="1501"/>
      <c r="G987" s="1502"/>
      <c r="H987" s="1503"/>
      <c r="I987" s="2135" t="s">
        <v>557</v>
      </c>
      <c r="J987" s="1443"/>
      <c r="K987" s="1444"/>
      <c r="L987" s="1445"/>
      <c r="M987" s="1453"/>
    </row>
    <row r="988" ht="21" spans="1:13">
      <c r="A988" s="1412"/>
      <c r="B988" s="1412"/>
      <c r="C988" s="1414"/>
      <c r="D988" s="1416"/>
      <c r="E988" s="1504" t="s">
        <v>1626</v>
      </c>
      <c r="F988" s="1505"/>
      <c r="G988" s="1506"/>
      <c r="H988" s="1507"/>
      <c r="I988" s="1442"/>
      <c r="J988" s="1443"/>
      <c r="K988" s="1444"/>
      <c r="L988" s="1445"/>
      <c r="M988" s="1453"/>
    </row>
    <row r="989" ht="21.75" spans="1:13">
      <c r="A989" s="1412"/>
      <c r="B989" s="1412"/>
      <c r="C989" s="1414"/>
      <c r="D989" s="1416"/>
      <c r="E989" s="1504" t="s">
        <v>1627</v>
      </c>
      <c r="F989" s="1522">
        <v>0.04066</v>
      </c>
      <c r="G989" s="1523"/>
      <c r="H989" s="1524"/>
      <c r="I989" s="1442"/>
      <c r="J989" s="1443"/>
      <c r="K989" s="1444"/>
      <c r="L989" s="1445"/>
      <c r="M989" s="1453"/>
    </row>
    <row r="990" ht="21.75" spans="1:13">
      <c r="A990" s="1412"/>
      <c r="B990" s="1412"/>
      <c r="C990" s="1414"/>
      <c r="D990" s="1416"/>
      <c r="E990" s="1508" t="s">
        <v>1628</v>
      </c>
      <c r="F990" s="1509">
        <v>0.75</v>
      </c>
      <c r="G990" s="1510"/>
      <c r="H990" s="1511"/>
      <c r="I990" s="1442"/>
      <c r="J990" s="1443"/>
      <c r="K990" s="1444"/>
      <c r="L990" s="1446">
        <v>0.979166666666667</v>
      </c>
      <c r="M990" s="1454">
        <v>0.833333333333333</v>
      </c>
    </row>
    <row r="991" ht="21.75" spans="1:13">
      <c r="A991" s="1412"/>
      <c r="B991" s="1412"/>
      <c r="C991" s="1414"/>
      <c r="D991" s="1416"/>
      <c r="E991" s="1512" t="s">
        <v>1629</v>
      </c>
      <c r="F991" s="1513" t="s">
        <v>8</v>
      </c>
      <c r="G991" s="1513" t="s">
        <v>9</v>
      </c>
      <c r="H991" s="1514" t="s">
        <v>10</v>
      </c>
      <c r="I991" s="1442"/>
      <c r="J991" s="1443"/>
      <c r="K991" s="1444"/>
      <c r="L991" s="1445"/>
      <c r="M991" s="1453"/>
    </row>
    <row r="992" ht="21" spans="1:13">
      <c r="A992" s="1412"/>
      <c r="B992" s="1412"/>
      <c r="C992" s="1414"/>
      <c r="D992" s="1416"/>
      <c r="E992" s="1515">
        <v>45574</v>
      </c>
      <c r="F992" s="1525">
        <v>0.04066</v>
      </c>
      <c r="G992" s="2146" t="s">
        <v>1866</v>
      </c>
      <c r="H992" s="1525">
        <v>0.03648</v>
      </c>
      <c r="I992" s="1442"/>
      <c r="J992" s="1443"/>
      <c r="K992" s="1444"/>
      <c r="L992" s="1445"/>
      <c r="M992" s="1453"/>
    </row>
    <row r="993" ht="21" spans="1:13">
      <c r="A993" s="1412"/>
      <c r="B993" s="1412"/>
      <c r="C993" s="1414"/>
      <c r="D993" s="1416"/>
      <c r="E993" s="1515">
        <v>45546</v>
      </c>
      <c r="F993" s="1525">
        <v>0.03648</v>
      </c>
      <c r="G993" s="2146" t="s">
        <v>1866</v>
      </c>
      <c r="H993" s="1525">
        <v>0.0396</v>
      </c>
      <c r="I993" s="1442"/>
      <c r="J993" s="1443"/>
      <c r="K993" s="1444"/>
      <c r="L993" s="1445"/>
      <c r="M993" s="1453"/>
    </row>
    <row r="994" ht="21" spans="1:13">
      <c r="A994" s="1412"/>
      <c r="B994" s="1412"/>
      <c r="C994" s="1414"/>
      <c r="D994" s="1416"/>
      <c r="E994" s="1515">
        <v>45511</v>
      </c>
      <c r="F994" s="1525">
        <v>0.0396</v>
      </c>
      <c r="G994" s="2146" t="s">
        <v>1866</v>
      </c>
      <c r="H994" s="1525">
        <v>0.04276</v>
      </c>
      <c r="I994" s="1442"/>
      <c r="J994" s="1443"/>
      <c r="K994" s="1444"/>
      <c r="L994" s="1447"/>
      <c r="M994" s="1453"/>
    </row>
    <row r="995" ht="21" spans="1:13">
      <c r="A995" s="1412"/>
      <c r="B995" s="1412"/>
      <c r="C995" s="1414"/>
      <c r="D995" s="1416"/>
      <c r="E995" s="1515">
        <v>45483</v>
      </c>
      <c r="F995" s="1525">
        <v>0.04276</v>
      </c>
      <c r="G995" s="2146" t="s">
        <v>1866</v>
      </c>
      <c r="H995" s="1525">
        <v>0.04438</v>
      </c>
      <c r="I995" s="1442"/>
      <c r="J995" s="1443"/>
      <c r="K995" s="1444"/>
      <c r="L995" s="1445"/>
      <c r="M995" s="1453"/>
    </row>
    <row r="996" ht="21" spans="1:13">
      <c r="A996" s="1412"/>
      <c r="B996" s="1412"/>
      <c r="C996" s="1414"/>
      <c r="D996" s="1416"/>
      <c r="E996" s="1515">
        <v>45454</v>
      </c>
      <c r="F996" s="1525">
        <v>0.04438</v>
      </c>
      <c r="G996" s="2146" t="s">
        <v>1866</v>
      </c>
      <c r="H996" s="1525">
        <v>0.04483</v>
      </c>
      <c r="I996" s="1442"/>
      <c r="J996" s="1443"/>
      <c r="K996" s="1444"/>
      <c r="L996" s="1445"/>
      <c r="M996" s="1453"/>
    </row>
    <row r="997" ht="21.75" spans="1:13">
      <c r="A997" s="1412"/>
      <c r="B997" s="1412"/>
      <c r="C997" s="1414"/>
      <c r="D997" s="1416"/>
      <c r="E997" s="1515">
        <v>45420</v>
      </c>
      <c r="F997" s="1525">
        <v>0.04483</v>
      </c>
      <c r="G997" s="2146" t="s">
        <v>1866</v>
      </c>
      <c r="H997" s="1525">
        <v>0.0456</v>
      </c>
      <c r="I997" s="1448"/>
      <c r="J997" s="1449"/>
      <c r="K997" s="1450"/>
      <c r="L997" s="1451"/>
      <c r="M997" s="1455"/>
    </row>
    <row r="998" ht="52.75" spans="1:13">
      <c r="A998" s="1412"/>
      <c r="B998" s="1412"/>
      <c r="C998" s="1414"/>
      <c r="D998" s="1415" t="s">
        <v>0</v>
      </c>
      <c r="E998" s="1496" t="s">
        <v>7</v>
      </c>
      <c r="F998" s="1497" t="s">
        <v>30</v>
      </c>
      <c r="G998" s="1498"/>
      <c r="H998" s="1499"/>
      <c r="I998" s="1438" t="s">
        <v>1622</v>
      </c>
      <c r="J998" s="1439"/>
      <c r="K998" s="1440"/>
      <c r="L998" s="1478" t="s">
        <v>1623</v>
      </c>
      <c r="M998" s="1452" t="s">
        <v>1624</v>
      </c>
    </row>
    <row r="999" ht="21" spans="1:13">
      <c r="A999" s="1412"/>
      <c r="B999" s="1412"/>
      <c r="C999" s="1414"/>
      <c r="D999" s="1416"/>
      <c r="E999" s="1500" t="s">
        <v>1625</v>
      </c>
      <c r="F999" s="1501"/>
      <c r="G999" s="1502"/>
      <c r="H999" s="1503"/>
      <c r="I999" s="2135" t="s">
        <v>559</v>
      </c>
      <c r="J999" s="1443"/>
      <c r="K999" s="1444"/>
      <c r="L999" s="1445"/>
      <c r="M999" s="1453"/>
    </row>
    <row r="1000" ht="21" spans="1:13">
      <c r="A1000" s="1412"/>
      <c r="B1000" s="1412"/>
      <c r="C1000" s="1414"/>
      <c r="D1000" s="1416"/>
      <c r="E1000" s="1504" t="s">
        <v>1626</v>
      </c>
      <c r="F1000" s="1518">
        <v>0</v>
      </c>
      <c r="G1000" s="1519"/>
      <c r="H1000" s="1520"/>
      <c r="I1000" s="1442"/>
      <c r="J1000" s="1443"/>
      <c r="K1000" s="1444"/>
      <c r="L1000" s="1445"/>
      <c r="M1000" s="1453"/>
    </row>
    <row r="1001" ht="21.75" spans="1:13">
      <c r="A1001" s="1412"/>
      <c r="B1001" s="1412"/>
      <c r="C1001" s="1414"/>
      <c r="D1001" s="1416"/>
      <c r="E1001" s="1504" t="s">
        <v>1627</v>
      </c>
      <c r="F1001" s="1505" t="s">
        <v>558</v>
      </c>
      <c r="G1001" s="1506"/>
      <c r="H1001" s="1507"/>
      <c r="I1001" s="1442"/>
      <c r="J1001" s="1443"/>
      <c r="K1001" s="1444"/>
      <c r="L1001" s="1445"/>
      <c r="M1001" s="1453"/>
    </row>
    <row r="1002" ht="21.75" spans="1:13">
      <c r="A1002" s="1412"/>
      <c r="B1002" s="1412"/>
      <c r="C1002" s="1414"/>
      <c r="D1002" s="1416"/>
      <c r="E1002" s="1508" t="s">
        <v>1628</v>
      </c>
      <c r="F1002" s="1509">
        <v>0.645833333333333</v>
      </c>
      <c r="G1002" s="1510"/>
      <c r="H1002" s="1511"/>
      <c r="I1002" s="1442"/>
      <c r="J1002" s="1443"/>
      <c r="K1002" s="1444"/>
      <c r="L1002" s="1446">
        <v>0.875</v>
      </c>
      <c r="M1002" s="1454">
        <v>0.729166666666667</v>
      </c>
    </row>
    <row r="1003" ht="21.75" spans="1:13">
      <c r="A1003" s="1412"/>
      <c r="B1003" s="1412"/>
      <c r="C1003" s="1414"/>
      <c r="D1003" s="1416"/>
      <c r="E1003" s="1512" t="s">
        <v>1629</v>
      </c>
      <c r="F1003" s="1513" t="s">
        <v>8</v>
      </c>
      <c r="G1003" s="1513" t="s">
        <v>9</v>
      </c>
      <c r="H1003" s="1514" t="s">
        <v>10</v>
      </c>
      <c r="I1003" s="1442"/>
      <c r="J1003" s="1443"/>
      <c r="K1003" s="1444"/>
      <c r="L1003" s="1445"/>
      <c r="M1003" s="1453"/>
    </row>
    <row r="1004" ht="21" spans="1:13">
      <c r="A1004" s="1412"/>
      <c r="B1004" s="1412"/>
      <c r="C1004" s="1414"/>
      <c r="D1004" s="1416"/>
      <c r="E1004" s="1515">
        <v>45595</v>
      </c>
      <c r="F1004" s="2147" t="s">
        <v>558</v>
      </c>
      <c r="G1004" s="2147" t="s">
        <v>1939</v>
      </c>
      <c r="H1004" s="2147" t="s">
        <v>518</v>
      </c>
      <c r="I1004" s="1442"/>
      <c r="J1004" s="1443"/>
      <c r="K1004" s="1444"/>
      <c r="L1004" s="1445"/>
      <c r="M1004" s="1453"/>
    </row>
    <row r="1005" ht="21" spans="1:13">
      <c r="A1005" s="1412"/>
      <c r="B1005" s="1412"/>
      <c r="C1005" s="1414"/>
      <c r="D1005" s="1416"/>
      <c r="E1005" s="1515">
        <v>45588</v>
      </c>
      <c r="F1005" s="2147" t="s">
        <v>518</v>
      </c>
      <c r="G1005" s="2147" t="s">
        <v>1919</v>
      </c>
      <c r="H1005" s="2147" t="s">
        <v>472</v>
      </c>
      <c r="I1005" s="1442"/>
      <c r="J1005" s="1443"/>
      <c r="K1005" s="1444"/>
      <c r="L1005" s="1445"/>
      <c r="M1005" s="1453"/>
    </row>
    <row r="1006" ht="21" spans="1:13">
      <c r="A1006" s="1412"/>
      <c r="B1006" s="1412"/>
      <c r="C1006" s="1414"/>
      <c r="D1006" s="1416"/>
      <c r="E1006" s="1515">
        <v>45582</v>
      </c>
      <c r="F1006" s="2147" t="s">
        <v>472</v>
      </c>
      <c r="G1006" s="2147" t="s">
        <v>1861</v>
      </c>
      <c r="H1006" s="2147" t="s">
        <v>426</v>
      </c>
      <c r="I1006" s="1442"/>
      <c r="J1006" s="1443"/>
      <c r="K1006" s="1444"/>
      <c r="L1006" s="1447"/>
      <c r="M1006" s="1453"/>
    </row>
    <row r="1007" ht="21" spans="1:13">
      <c r="A1007" s="1412"/>
      <c r="B1007" s="1412"/>
      <c r="C1007" s="1414"/>
      <c r="D1007" s="1416"/>
      <c r="E1007" s="1515">
        <v>45574</v>
      </c>
      <c r="F1007" s="2147" t="s">
        <v>426</v>
      </c>
      <c r="G1007" s="2147" t="s">
        <v>1862</v>
      </c>
      <c r="H1007" s="2147" t="s">
        <v>401</v>
      </c>
      <c r="I1007" s="1442"/>
      <c r="J1007" s="1443"/>
      <c r="K1007" s="1444"/>
      <c r="L1007" s="1445"/>
      <c r="M1007" s="1453"/>
    </row>
    <row r="1008" ht="21" spans="1:13">
      <c r="A1008" s="1412"/>
      <c r="B1008" s="1412"/>
      <c r="C1008" s="1414"/>
      <c r="D1008" s="1416"/>
      <c r="E1008" s="1515">
        <v>45567</v>
      </c>
      <c r="F1008" s="2147" t="s">
        <v>401</v>
      </c>
      <c r="G1008" s="2147" t="s">
        <v>1863</v>
      </c>
      <c r="H1008" s="2147" t="s">
        <v>355</v>
      </c>
      <c r="I1008" s="1442"/>
      <c r="J1008" s="1443"/>
      <c r="K1008" s="1444"/>
      <c r="L1008" s="1445"/>
      <c r="M1008" s="1453"/>
    </row>
    <row r="1009" ht="21.75" spans="1:13">
      <c r="A1009" s="1412"/>
      <c r="B1009" s="1412"/>
      <c r="C1009" s="1414"/>
      <c r="D1009" s="1416"/>
      <c r="E1009" s="1515">
        <v>45560</v>
      </c>
      <c r="F1009" s="2147" t="s">
        <v>355</v>
      </c>
      <c r="G1009" s="2147" t="s">
        <v>1755</v>
      </c>
      <c r="H1009" s="2147" t="s">
        <v>323</v>
      </c>
      <c r="I1009" s="1448"/>
      <c r="J1009" s="1449"/>
      <c r="K1009" s="1450"/>
      <c r="L1009" s="1451"/>
      <c r="M1009" s="1455"/>
    </row>
    <row r="1010" ht="52.75" spans="1:13">
      <c r="A1010" s="1412"/>
      <c r="B1010" s="1412"/>
      <c r="C1010" s="1414"/>
      <c r="D1010" s="1415" t="s">
        <v>0</v>
      </c>
      <c r="E1010" s="1496" t="s">
        <v>7</v>
      </c>
      <c r="F1010" s="1497" t="s">
        <v>560</v>
      </c>
      <c r="G1010" s="1498"/>
      <c r="H1010" s="1499"/>
      <c r="I1010" s="1438" t="s">
        <v>1622</v>
      </c>
      <c r="J1010" s="1439"/>
      <c r="K1010" s="1440"/>
      <c r="L1010" s="1478" t="s">
        <v>1623</v>
      </c>
      <c r="M1010" s="1452" t="s">
        <v>1624</v>
      </c>
    </row>
    <row r="1011" ht="21" spans="1:13">
      <c r="A1011" s="1412"/>
      <c r="B1011" s="1412"/>
      <c r="C1011" s="1414"/>
      <c r="D1011" s="1416"/>
      <c r="E1011" s="1500" t="s">
        <v>1625</v>
      </c>
      <c r="F1011" s="1501"/>
      <c r="G1011" s="1502"/>
      <c r="H1011" s="1503"/>
      <c r="I1011" s="2135" t="s">
        <v>561</v>
      </c>
      <c r="J1011" s="1443"/>
      <c r="K1011" s="1444"/>
      <c r="L1011" s="1445"/>
      <c r="M1011" s="1453"/>
    </row>
    <row r="1012" ht="21" spans="1:13">
      <c r="A1012" s="1412"/>
      <c r="B1012" s="1412"/>
      <c r="C1012" s="1414"/>
      <c r="D1012" s="1416"/>
      <c r="E1012" s="1504" t="s">
        <v>1626</v>
      </c>
      <c r="F1012" s="1518">
        <v>0</v>
      </c>
      <c r="G1012" s="1519"/>
      <c r="H1012" s="1520"/>
      <c r="I1012" s="1442"/>
      <c r="J1012" s="1443"/>
      <c r="K1012" s="1444"/>
      <c r="L1012" s="1445"/>
      <c r="M1012" s="1453"/>
    </row>
    <row r="1013" ht="21.75" spans="1:13">
      <c r="A1013" s="1412"/>
      <c r="B1013" s="1412"/>
      <c r="C1013" s="1414"/>
      <c r="D1013" s="1416"/>
      <c r="E1013" s="1504" t="s">
        <v>1627</v>
      </c>
      <c r="F1013" s="1522">
        <v>0.04389</v>
      </c>
      <c r="G1013" s="1523"/>
      <c r="H1013" s="1524"/>
      <c r="I1013" s="1442"/>
      <c r="J1013" s="1443"/>
      <c r="K1013" s="1444"/>
      <c r="L1013" s="1445"/>
      <c r="M1013" s="1453"/>
    </row>
    <row r="1014" ht="21.75" spans="1:13">
      <c r="A1014" s="1412"/>
      <c r="B1014" s="1412"/>
      <c r="C1014" s="1414"/>
      <c r="D1014" s="1416"/>
      <c r="E1014" s="1508" t="s">
        <v>1628</v>
      </c>
      <c r="F1014" s="1509">
        <v>0.75</v>
      </c>
      <c r="G1014" s="1510"/>
      <c r="H1014" s="1511"/>
      <c r="I1014" s="1442"/>
      <c r="J1014" s="1443"/>
      <c r="K1014" s="1444"/>
      <c r="L1014" s="1446">
        <v>0.979166666666667</v>
      </c>
      <c r="M1014" s="1454">
        <v>0.833333333333333</v>
      </c>
    </row>
    <row r="1015" ht="21.75" spans="1:13">
      <c r="A1015" s="1412"/>
      <c r="B1015" s="1412"/>
      <c r="C1015" s="1414"/>
      <c r="D1015" s="1416"/>
      <c r="E1015" s="1512" t="s">
        <v>1629</v>
      </c>
      <c r="F1015" s="1513" t="s">
        <v>8</v>
      </c>
      <c r="G1015" s="1513" t="s">
        <v>9</v>
      </c>
      <c r="H1015" s="1514" t="s">
        <v>10</v>
      </c>
      <c r="I1015" s="1442"/>
      <c r="J1015" s="1443"/>
      <c r="K1015" s="1444"/>
      <c r="L1015" s="1445"/>
      <c r="M1015" s="1453"/>
    </row>
    <row r="1016" ht="21" spans="1:13">
      <c r="A1016" s="1412"/>
      <c r="B1016" s="1412"/>
      <c r="C1016" s="1414"/>
      <c r="D1016" s="1416"/>
      <c r="E1016" s="1515">
        <v>45575</v>
      </c>
      <c r="F1016" s="1525">
        <v>0.04389</v>
      </c>
      <c r="G1016" s="2146" t="s">
        <v>1866</v>
      </c>
      <c r="H1016" s="1525">
        <v>0.04015</v>
      </c>
      <c r="I1016" s="1442"/>
      <c r="J1016" s="1443"/>
      <c r="K1016" s="1444"/>
      <c r="L1016" s="1445"/>
      <c r="M1016" s="1453"/>
    </row>
    <row r="1017" ht="21" spans="1:13">
      <c r="A1017" s="1412"/>
      <c r="B1017" s="1412"/>
      <c r="C1017" s="1414"/>
      <c r="D1017" s="1416"/>
      <c r="E1017" s="1515">
        <v>45547</v>
      </c>
      <c r="F1017" s="1525">
        <v>0.04015</v>
      </c>
      <c r="G1017" s="2146" t="s">
        <v>1866</v>
      </c>
      <c r="H1017" s="1525">
        <v>0.04314</v>
      </c>
      <c r="I1017" s="1442"/>
      <c r="J1017" s="1443"/>
      <c r="K1017" s="1444"/>
      <c r="L1017" s="1445"/>
      <c r="M1017" s="1453"/>
    </row>
    <row r="1018" ht="21" spans="1:13">
      <c r="A1018" s="1412"/>
      <c r="B1018" s="1412"/>
      <c r="C1018" s="1414"/>
      <c r="D1018" s="1416"/>
      <c r="E1018" s="1515">
        <v>45512</v>
      </c>
      <c r="F1018" s="1525">
        <v>0.04314</v>
      </c>
      <c r="G1018" s="2146" t="s">
        <v>1866</v>
      </c>
      <c r="H1018" s="1525">
        <v>0.04405</v>
      </c>
      <c r="I1018" s="1442"/>
      <c r="J1018" s="1443"/>
      <c r="K1018" s="1444"/>
      <c r="L1018" s="1447"/>
      <c r="M1018" s="1453"/>
    </row>
    <row r="1019" ht="21" spans="1:13">
      <c r="A1019" s="1412"/>
      <c r="B1019" s="1412"/>
      <c r="C1019" s="1414"/>
      <c r="D1019" s="1416"/>
      <c r="E1019" s="1515">
        <v>45484</v>
      </c>
      <c r="F1019" s="1525">
        <v>0.04405</v>
      </c>
      <c r="G1019" s="2146" t="s">
        <v>1866</v>
      </c>
      <c r="H1019" s="1525">
        <v>0.04403</v>
      </c>
      <c r="I1019" s="1442"/>
      <c r="J1019" s="1443"/>
      <c r="K1019" s="1444"/>
      <c r="L1019" s="1445"/>
      <c r="M1019" s="1453"/>
    </row>
    <row r="1020" ht="21" spans="1:13">
      <c r="A1020" s="1412"/>
      <c r="B1020" s="1412"/>
      <c r="C1020" s="1414"/>
      <c r="D1020" s="1416"/>
      <c r="E1020" s="1515">
        <v>45456</v>
      </c>
      <c r="F1020" s="1525">
        <v>0.04403</v>
      </c>
      <c r="G1020" s="2146" t="s">
        <v>1866</v>
      </c>
      <c r="H1020" s="1525">
        <v>0.04635</v>
      </c>
      <c r="I1020" s="1442"/>
      <c r="J1020" s="1443"/>
      <c r="K1020" s="1444"/>
      <c r="L1020" s="1445"/>
      <c r="M1020" s="1453"/>
    </row>
    <row r="1021" ht="21.75" spans="1:13">
      <c r="A1021" s="1412"/>
      <c r="B1021" s="1412"/>
      <c r="C1021" s="1414"/>
      <c r="D1021" s="1416"/>
      <c r="E1021" s="1515">
        <v>45421</v>
      </c>
      <c r="F1021" s="1525">
        <v>0.04635</v>
      </c>
      <c r="G1021" s="2146" t="s">
        <v>1866</v>
      </c>
      <c r="H1021" s="1525">
        <v>0.04671</v>
      </c>
      <c r="I1021" s="1448"/>
      <c r="J1021" s="1449"/>
      <c r="K1021" s="1450"/>
      <c r="L1021" s="1451"/>
      <c r="M1021" s="1455"/>
    </row>
    <row r="1022" ht="52.75" spans="1:13">
      <c r="A1022" s="1412"/>
      <c r="B1022" s="1412"/>
      <c r="C1022" s="1414"/>
      <c r="D1022" s="1415" t="s">
        <v>0</v>
      </c>
      <c r="E1022" s="1496" t="s">
        <v>7</v>
      </c>
      <c r="F1022" s="1497" t="s">
        <v>562</v>
      </c>
      <c r="G1022" s="1498"/>
      <c r="H1022" s="1499"/>
      <c r="I1022" s="1468" t="s">
        <v>1622</v>
      </c>
      <c r="J1022" s="1439"/>
      <c r="K1022" s="1440"/>
      <c r="L1022" s="1478" t="s">
        <v>1623</v>
      </c>
      <c r="M1022" s="1452" t="s">
        <v>1624</v>
      </c>
    </row>
    <row r="1023" ht="21" spans="1:13">
      <c r="A1023" s="1412"/>
      <c r="B1023" s="1412"/>
      <c r="C1023" s="1414"/>
      <c r="D1023" s="1416"/>
      <c r="E1023" s="1500" t="s">
        <v>1625</v>
      </c>
      <c r="F1023" s="1501"/>
      <c r="G1023" s="1502"/>
      <c r="H1023" s="1503"/>
      <c r="I1023" s="2135" t="s">
        <v>563</v>
      </c>
      <c r="J1023" s="1443"/>
      <c r="K1023" s="1444"/>
      <c r="L1023" s="1445"/>
      <c r="M1023" s="1453"/>
    </row>
    <row r="1024" ht="21" spans="1:13">
      <c r="A1024" s="1412"/>
      <c r="B1024" s="1412"/>
      <c r="C1024" s="1414"/>
      <c r="D1024" s="1416"/>
      <c r="E1024" s="1504" t="s">
        <v>1626</v>
      </c>
      <c r="F1024" s="1505">
        <v>0.0475</v>
      </c>
      <c r="G1024" s="1506"/>
      <c r="H1024" s="1507"/>
      <c r="I1024" s="1442"/>
      <c r="J1024" s="1443"/>
      <c r="K1024" s="1444"/>
      <c r="L1024" s="1445"/>
      <c r="M1024" s="1453"/>
    </row>
    <row r="1025" ht="21.75" spans="1:13">
      <c r="A1025" s="1412"/>
      <c r="B1025" s="1412"/>
      <c r="C1025" s="1414"/>
      <c r="D1025" s="1416"/>
      <c r="E1025" s="1504" t="s">
        <v>1627</v>
      </c>
      <c r="F1025" s="1505">
        <v>0.05</v>
      </c>
      <c r="G1025" s="1506"/>
      <c r="H1025" s="1507"/>
      <c r="I1025" s="1442"/>
      <c r="J1025" s="1443"/>
      <c r="K1025" s="1444"/>
      <c r="L1025" s="1445"/>
      <c r="M1025" s="1453"/>
    </row>
    <row r="1026" ht="21.75" spans="1:13">
      <c r="A1026" s="1412"/>
      <c r="B1026" s="1412"/>
      <c r="C1026" s="1414"/>
      <c r="D1026" s="1416"/>
      <c r="E1026" s="1508" t="s">
        <v>1628</v>
      </c>
      <c r="F1026" s="1509">
        <v>0.5</v>
      </c>
      <c r="G1026" s="1510"/>
      <c r="H1026" s="1511"/>
      <c r="I1026" s="1442"/>
      <c r="J1026" s="1443"/>
      <c r="K1026" s="1444"/>
      <c r="L1026" s="1446">
        <v>0.729166666666667</v>
      </c>
      <c r="M1026" s="1454">
        <v>0.583333333333333</v>
      </c>
    </row>
    <row r="1027" ht="21.75" spans="1:13">
      <c r="A1027" s="1412"/>
      <c r="B1027" s="1412"/>
      <c r="C1027" s="1414"/>
      <c r="D1027" s="1416"/>
      <c r="E1027" s="1512" t="s">
        <v>1629</v>
      </c>
      <c r="F1027" s="1513" t="s">
        <v>8</v>
      </c>
      <c r="G1027" s="1513" t="s">
        <v>9</v>
      </c>
      <c r="H1027" s="1514" t="s">
        <v>10</v>
      </c>
      <c r="I1027" s="1442"/>
      <c r="J1027" s="1443"/>
      <c r="K1027" s="1444"/>
      <c r="L1027" s="1445"/>
      <c r="M1027" s="1453"/>
    </row>
    <row r="1028" ht="21" spans="1:13">
      <c r="A1028" s="1412"/>
      <c r="B1028" s="1412"/>
      <c r="C1028" s="1414"/>
      <c r="D1028" s="1416"/>
      <c r="E1028" s="1515">
        <v>45554</v>
      </c>
      <c r="F1028" s="1516">
        <v>0.05</v>
      </c>
      <c r="G1028" s="2144" t="s">
        <v>1841</v>
      </c>
      <c r="H1028" s="1516">
        <v>0.05</v>
      </c>
      <c r="I1028" s="1442"/>
      <c r="J1028" s="1443"/>
      <c r="K1028" s="1444"/>
      <c r="L1028" s="1445"/>
      <c r="M1028" s="1535">
        <v>0.145833333333333</v>
      </c>
    </row>
    <row r="1029" ht="21" spans="1:13">
      <c r="A1029" s="1412"/>
      <c r="B1029" s="1412"/>
      <c r="C1029" s="1414"/>
      <c r="D1029" s="1416"/>
      <c r="E1029" s="1515">
        <v>45505</v>
      </c>
      <c r="F1029" s="1516">
        <v>0.05</v>
      </c>
      <c r="G1029" s="2144" t="s">
        <v>1841</v>
      </c>
      <c r="H1029" s="1516">
        <v>0.0525</v>
      </c>
      <c r="I1029" s="1442"/>
      <c r="J1029" s="1443"/>
      <c r="K1029" s="1444"/>
      <c r="L1029" s="1445"/>
      <c r="M1029" s="1453"/>
    </row>
    <row r="1030" ht="21" spans="1:13">
      <c r="A1030" s="1412"/>
      <c r="B1030" s="1412"/>
      <c r="C1030" s="1414"/>
      <c r="D1030" s="1416"/>
      <c r="E1030" s="1515">
        <v>45463</v>
      </c>
      <c r="F1030" s="1516">
        <v>0.0525</v>
      </c>
      <c r="G1030" s="2144" t="s">
        <v>1940</v>
      </c>
      <c r="H1030" s="1516">
        <v>0.0525</v>
      </c>
      <c r="I1030" s="1442"/>
      <c r="J1030" s="1443"/>
      <c r="K1030" s="1444"/>
      <c r="L1030" s="1447"/>
      <c r="M1030" s="1453"/>
    </row>
    <row r="1031" ht="21" spans="1:13">
      <c r="A1031" s="1412"/>
      <c r="B1031" s="1412"/>
      <c r="C1031" s="1414"/>
      <c r="D1031" s="1416"/>
      <c r="E1031" s="1515">
        <v>45421</v>
      </c>
      <c r="F1031" s="1516">
        <v>0.0525</v>
      </c>
      <c r="G1031" s="2144" t="s">
        <v>1940</v>
      </c>
      <c r="H1031" s="1516">
        <v>0.0525</v>
      </c>
      <c r="I1031" s="1442"/>
      <c r="J1031" s="1443"/>
      <c r="K1031" s="1444"/>
      <c r="L1031" s="1445"/>
      <c r="M1031" s="1453"/>
    </row>
    <row r="1032" ht="21" spans="1:13">
      <c r="A1032" s="1412"/>
      <c r="B1032" s="1412"/>
      <c r="C1032" s="1414"/>
      <c r="D1032" s="1416"/>
      <c r="E1032" s="1515">
        <v>45372</v>
      </c>
      <c r="F1032" s="1516">
        <v>0.0525</v>
      </c>
      <c r="G1032" s="2144" t="s">
        <v>1940</v>
      </c>
      <c r="H1032" s="1516">
        <v>0.0525</v>
      </c>
      <c r="I1032" s="1442"/>
      <c r="J1032" s="1443"/>
      <c r="K1032" s="1444"/>
      <c r="L1032" s="1445"/>
      <c r="M1032" s="1453"/>
    </row>
    <row r="1033" ht="21.75" spans="1:13">
      <c r="A1033" s="1412"/>
      <c r="B1033" s="1412"/>
      <c r="C1033" s="1414"/>
      <c r="D1033" s="1416"/>
      <c r="E1033" s="1515">
        <v>45323</v>
      </c>
      <c r="F1033" s="1516">
        <v>0.0525</v>
      </c>
      <c r="G1033" s="2144" t="s">
        <v>1940</v>
      </c>
      <c r="H1033" s="1516">
        <v>0.0525</v>
      </c>
      <c r="I1033" s="1448"/>
      <c r="J1033" s="1449"/>
      <c r="K1033" s="1450"/>
      <c r="L1033" s="1451"/>
      <c r="M1033" s="1455"/>
    </row>
    <row r="1034" ht="52.75" spans="1:13">
      <c r="A1034" s="1412"/>
      <c r="B1034" s="1412"/>
      <c r="C1034" s="1414"/>
      <c r="D1034" s="1415" t="s">
        <v>0</v>
      </c>
      <c r="E1034" s="1496" t="s">
        <v>7</v>
      </c>
      <c r="F1034" s="1497" t="s">
        <v>25</v>
      </c>
      <c r="G1034" s="1498"/>
      <c r="H1034" s="1499"/>
      <c r="I1034" s="1468" t="s">
        <v>1622</v>
      </c>
      <c r="J1034" s="1439"/>
      <c r="K1034" s="1440"/>
      <c r="L1034" s="1478" t="s">
        <v>1623</v>
      </c>
      <c r="M1034" s="1452" t="s">
        <v>1624</v>
      </c>
    </row>
    <row r="1035" ht="21" spans="1:13">
      <c r="A1035" s="1412"/>
      <c r="B1035" s="1412"/>
      <c r="C1035" s="1414"/>
      <c r="D1035" s="1416"/>
      <c r="E1035" s="1500" t="s">
        <v>1625</v>
      </c>
      <c r="F1035" s="1526"/>
      <c r="G1035" s="1527"/>
      <c r="H1035" s="1528"/>
      <c r="I1035" s="2135" t="s">
        <v>566</v>
      </c>
      <c r="J1035" s="1443"/>
      <c r="K1035" s="1444"/>
      <c r="L1035" s="1445"/>
      <c r="M1035" s="1453"/>
    </row>
    <row r="1036" ht="21" spans="1:13">
      <c r="A1036" s="1412"/>
      <c r="B1036" s="1412"/>
      <c r="C1036" s="1414"/>
      <c r="D1036" s="1416"/>
      <c r="E1036" s="1504" t="s">
        <v>1626</v>
      </c>
      <c r="F1036" s="1505" t="s">
        <v>564</v>
      </c>
      <c r="G1036" s="1506"/>
      <c r="H1036" s="1507"/>
      <c r="I1036" s="1442"/>
      <c r="J1036" s="1443"/>
      <c r="K1036" s="1444"/>
      <c r="L1036" s="1445"/>
      <c r="M1036" s="1453"/>
    </row>
    <row r="1037" ht="21.75" spans="1:13">
      <c r="A1037" s="1412"/>
      <c r="B1037" s="1412"/>
      <c r="C1037" s="1414"/>
      <c r="D1037" s="1416"/>
      <c r="E1037" s="1504" t="s">
        <v>1627</v>
      </c>
      <c r="F1037" s="1505" t="s">
        <v>565</v>
      </c>
      <c r="G1037" s="1506"/>
      <c r="H1037" s="1507"/>
      <c r="I1037" s="1442"/>
      <c r="J1037" s="1443"/>
      <c r="K1037" s="1444"/>
      <c r="L1037" s="1445"/>
      <c r="M1037" s="1453"/>
    </row>
    <row r="1038" ht="21.75" spans="1:13">
      <c r="A1038" s="1412"/>
      <c r="B1038" s="1412"/>
      <c r="C1038" s="1414"/>
      <c r="D1038" s="1416"/>
      <c r="E1038" s="1508" t="s">
        <v>1628</v>
      </c>
      <c r="F1038" s="1509">
        <v>0.5625</v>
      </c>
      <c r="G1038" s="1510"/>
      <c r="H1038" s="1511"/>
      <c r="I1038" s="1442"/>
      <c r="J1038" s="1443"/>
      <c r="K1038" s="1444"/>
      <c r="L1038" s="1446">
        <v>0.791666666666667</v>
      </c>
      <c r="M1038" s="1454">
        <v>0.645833333333333</v>
      </c>
    </row>
    <row r="1039" ht="21.75" spans="1:13">
      <c r="A1039" s="1412"/>
      <c r="B1039" s="1412"/>
      <c r="C1039" s="1414"/>
      <c r="D1039" s="1416"/>
      <c r="E1039" s="1512" t="s">
        <v>1629</v>
      </c>
      <c r="F1039" s="1513" t="s">
        <v>8</v>
      </c>
      <c r="G1039" s="1513" t="s">
        <v>9</v>
      </c>
      <c r="H1039" s="1514" t="s">
        <v>10</v>
      </c>
      <c r="I1039" s="1442"/>
      <c r="J1039" s="1443"/>
      <c r="K1039" s="1444"/>
      <c r="L1039" s="1445"/>
      <c r="M1039" s="1453"/>
    </row>
    <row r="1040" ht="21" spans="1:13">
      <c r="A1040" s="1412"/>
      <c r="B1040" s="1412"/>
      <c r="C1040" s="1414"/>
      <c r="D1040" s="1416"/>
      <c r="E1040" s="1515">
        <v>45596</v>
      </c>
      <c r="F1040" s="2147" t="s">
        <v>565</v>
      </c>
      <c r="G1040" s="2147" t="s">
        <v>1941</v>
      </c>
      <c r="H1040" s="2147" t="s">
        <v>1160</v>
      </c>
      <c r="I1040" s="1442"/>
      <c r="J1040" s="1443"/>
      <c r="K1040" s="1444"/>
      <c r="L1040" s="1445"/>
      <c r="M1040" s="1453"/>
    </row>
    <row r="1041" ht="21" spans="1:13">
      <c r="A1041" s="1412"/>
      <c r="B1041" s="1412"/>
      <c r="C1041" s="1414"/>
      <c r="D1041" s="1416"/>
      <c r="E1041" s="1515">
        <v>45589</v>
      </c>
      <c r="F1041" s="2147" t="s">
        <v>190</v>
      </c>
      <c r="G1041" s="2147" t="s">
        <v>1924</v>
      </c>
      <c r="H1041" s="2147" t="s">
        <v>700</v>
      </c>
      <c r="I1041" s="1442"/>
      <c r="J1041" s="1443"/>
      <c r="K1041" s="1444"/>
      <c r="L1041" s="1445"/>
      <c r="M1041" s="1453"/>
    </row>
    <row r="1042" ht="21" spans="1:13">
      <c r="A1042" s="1412"/>
      <c r="B1042" s="1412"/>
      <c r="C1042" s="1414"/>
      <c r="D1042" s="1416"/>
      <c r="E1042" s="1515">
        <v>45582</v>
      </c>
      <c r="F1042" s="2147" t="s">
        <v>157</v>
      </c>
      <c r="G1042" s="2147" t="s">
        <v>1925</v>
      </c>
      <c r="H1042" s="2147" t="s">
        <v>465</v>
      </c>
      <c r="I1042" s="1442"/>
      <c r="J1042" s="1443"/>
      <c r="K1042" s="1444"/>
      <c r="L1042" s="1447"/>
      <c r="M1042" s="1453"/>
    </row>
    <row r="1043" ht="21" spans="1:13">
      <c r="A1043" s="1412"/>
      <c r="B1043" s="1412"/>
      <c r="C1043" s="1414"/>
      <c r="D1043" s="1416"/>
      <c r="E1043" s="1515">
        <v>45575</v>
      </c>
      <c r="F1043" s="2147" t="s">
        <v>436</v>
      </c>
      <c r="G1043" s="2147" t="s">
        <v>1770</v>
      </c>
      <c r="H1043" s="2147" t="s">
        <v>407</v>
      </c>
      <c r="I1043" s="1442"/>
      <c r="J1043" s="1443"/>
      <c r="K1043" s="1444"/>
      <c r="L1043" s="1445"/>
      <c r="M1043" s="1453"/>
    </row>
    <row r="1044" ht="21" spans="1:13">
      <c r="A1044" s="1412"/>
      <c r="B1044" s="1412"/>
      <c r="C1044" s="1414"/>
      <c r="D1044" s="1416"/>
      <c r="E1044" s="1515">
        <v>45568</v>
      </c>
      <c r="F1044" s="2147" t="s">
        <v>407</v>
      </c>
      <c r="G1044" s="2147" t="s">
        <v>1869</v>
      </c>
      <c r="H1044" s="2147" t="s">
        <v>332</v>
      </c>
      <c r="I1044" s="1442"/>
      <c r="J1044" s="1443"/>
      <c r="K1044" s="1444"/>
      <c r="L1044" s="1445"/>
      <c r="M1044" s="1453"/>
    </row>
    <row r="1045" ht="21.75" spans="1:13">
      <c r="A1045" s="1412"/>
      <c r="B1045" s="1412"/>
      <c r="C1045" s="1414"/>
      <c r="D1045" s="1416"/>
      <c r="E1045" s="1515">
        <v>45561</v>
      </c>
      <c r="F1045" s="2147" t="s">
        <v>363</v>
      </c>
      <c r="G1045" s="2147" t="s">
        <v>1765</v>
      </c>
      <c r="H1045" s="2147" t="s">
        <v>60</v>
      </c>
      <c r="I1045" s="1448"/>
      <c r="J1045" s="1449"/>
      <c r="K1045" s="1450"/>
      <c r="L1045" s="1451"/>
      <c r="M1045" s="1455"/>
    </row>
    <row r="1046" ht="52.75" spans="1:13">
      <c r="A1046" s="1412"/>
      <c r="B1046" s="1412"/>
      <c r="C1046" s="1414"/>
      <c r="D1046" s="1415" t="s">
        <v>0</v>
      </c>
      <c r="E1046" s="1496" t="s">
        <v>7</v>
      </c>
      <c r="F1046" s="1497" t="s">
        <v>113</v>
      </c>
      <c r="G1046" s="1498"/>
      <c r="H1046" s="1499"/>
      <c r="I1046" s="1438" t="s">
        <v>1622</v>
      </c>
      <c r="J1046" s="1439"/>
      <c r="K1046" s="1440"/>
      <c r="L1046" s="1478" t="s">
        <v>1623</v>
      </c>
      <c r="M1046" s="1452" t="s">
        <v>1624</v>
      </c>
    </row>
    <row r="1047" ht="21" spans="1:13">
      <c r="A1047" s="1412"/>
      <c r="B1047" s="1412"/>
      <c r="C1047" s="1414"/>
      <c r="D1047" s="1416"/>
      <c r="E1047" s="1500" t="s">
        <v>1625</v>
      </c>
      <c r="F1047" s="1501"/>
      <c r="G1047" s="1502"/>
      <c r="H1047" s="1503"/>
      <c r="I1047" s="2135" t="s">
        <v>567</v>
      </c>
      <c r="J1047" s="1443"/>
      <c r="K1047" s="1444"/>
      <c r="L1047" s="1445"/>
      <c r="M1047" s="1453"/>
    </row>
    <row r="1048" ht="21" spans="1:13">
      <c r="A1048" s="1412"/>
      <c r="B1048" s="1412"/>
      <c r="C1048" s="1414"/>
      <c r="D1048" s="1416"/>
      <c r="E1048" s="1504" t="s">
        <v>1626</v>
      </c>
      <c r="F1048" s="1505">
        <v>0.0462</v>
      </c>
      <c r="G1048" s="1506"/>
      <c r="H1048" s="1507"/>
      <c r="I1048" s="1442"/>
      <c r="J1048" s="1443"/>
      <c r="K1048" s="1444"/>
      <c r="L1048" s="1445"/>
      <c r="M1048" s="1453"/>
    </row>
    <row r="1049" ht="21.75" spans="1:13">
      <c r="A1049" s="1412"/>
      <c r="B1049" s="1412"/>
      <c r="C1049" s="1414"/>
      <c r="D1049" s="1416"/>
      <c r="E1049" s="1504" t="s">
        <v>1627</v>
      </c>
      <c r="F1049" s="1505">
        <v>0.0488</v>
      </c>
      <c r="G1049" s="1506"/>
      <c r="H1049" s="1507"/>
      <c r="I1049" s="1442"/>
      <c r="J1049" s="1443"/>
      <c r="K1049" s="1444"/>
      <c r="L1049" s="1445"/>
      <c r="M1049" s="1453"/>
    </row>
    <row r="1050" ht="21.75" spans="1:13">
      <c r="A1050" s="1412"/>
      <c r="B1050" s="1412"/>
      <c r="C1050" s="1414"/>
      <c r="D1050" s="1416"/>
      <c r="E1050" s="1508" t="s">
        <v>1628</v>
      </c>
      <c r="F1050" s="1509">
        <v>0.791666666666667</v>
      </c>
      <c r="G1050" s="1510"/>
      <c r="H1050" s="1511"/>
      <c r="I1050" s="1442"/>
      <c r="J1050" s="1443"/>
      <c r="K1050" s="1444"/>
      <c r="L1050" s="1446">
        <v>0.0208333333333333</v>
      </c>
      <c r="M1050" s="1454">
        <v>0.875</v>
      </c>
    </row>
    <row r="1051" ht="21.75" spans="1:13">
      <c r="A1051" s="1412"/>
      <c r="B1051" s="1412"/>
      <c r="C1051" s="1414"/>
      <c r="D1051" s="1416"/>
      <c r="E1051" s="1512" t="s">
        <v>1629</v>
      </c>
      <c r="F1051" s="1513" t="s">
        <v>8</v>
      </c>
      <c r="G1051" s="1513" t="s">
        <v>9</v>
      </c>
      <c r="H1051" s="1514" t="s">
        <v>10</v>
      </c>
      <c r="I1051" s="1442"/>
      <c r="J1051" s="1443"/>
      <c r="K1051" s="1444"/>
      <c r="L1051" s="1445"/>
      <c r="M1051" s="1535"/>
    </row>
    <row r="1052" ht="21" spans="1:13">
      <c r="A1052" s="1412"/>
      <c r="B1052" s="1412"/>
      <c r="C1052" s="1414"/>
      <c r="D1052" s="1416"/>
      <c r="E1052" s="1515">
        <v>45553</v>
      </c>
      <c r="F1052" s="1517">
        <v>0.05</v>
      </c>
      <c r="G1052" s="2147" t="s">
        <v>1940</v>
      </c>
      <c r="H1052" s="1517">
        <v>0.055</v>
      </c>
      <c r="I1052" s="1442"/>
      <c r="J1052" s="1443"/>
      <c r="K1052" s="1444"/>
      <c r="L1052" s="1445"/>
      <c r="M1052" s="1453"/>
    </row>
    <row r="1053" ht="21" spans="1:13">
      <c r="A1053" s="1412"/>
      <c r="B1053" s="1412"/>
      <c r="C1053" s="1414"/>
      <c r="D1053" s="1416"/>
      <c r="E1053" s="1515">
        <v>45504</v>
      </c>
      <c r="F1053" s="1517">
        <v>0.055</v>
      </c>
      <c r="G1053" s="2147" t="s">
        <v>1942</v>
      </c>
      <c r="H1053" s="1517">
        <v>0.055</v>
      </c>
      <c r="I1053" s="1442"/>
      <c r="J1053" s="1443"/>
      <c r="K1053" s="1444"/>
      <c r="L1053" s="1445"/>
      <c r="M1053" s="1453"/>
    </row>
    <row r="1054" ht="21" spans="1:13">
      <c r="A1054" s="1412"/>
      <c r="B1054" s="1412"/>
      <c r="C1054" s="1414"/>
      <c r="D1054" s="1416"/>
      <c r="E1054" s="1515">
        <v>45455</v>
      </c>
      <c r="F1054" s="1517">
        <v>0.055</v>
      </c>
      <c r="G1054" s="2147" t="s">
        <v>1942</v>
      </c>
      <c r="H1054" s="1517">
        <v>0.055</v>
      </c>
      <c r="I1054" s="1442"/>
      <c r="J1054" s="1443"/>
      <c r="K1054" s="1444"/>
      <c r="L1054" s="1447"/>
      <c r="M1054" s="1453"/>
    </row>
    <row r="1055" ht="21" spans="1:13">
      <c r="A1055" s="1412"/>
      <c r="B1055" s="1412"/>
      <c r="C1055" s="1414"/>
      <c r="D1055" s="1416"/>
      <c r="E1055" s="1515">
        <v>45413</v>
      </c>
      <c r="F1055" s="1517">
        <v>0.055</v>
      </c>
      <c r="G1055" s="2147" t="s">
        <v>1942</v>
      </c>
      <c r="H1055" s="1517">
        <v>0.055</v>
      </c>
      <c r="I1055" s="1442"/>
      <c r="J1055" s="1443"/>
      <c r="K1055" s="1444"/>
      <c r="L1055" s="1445"/>
      <c r="M1055" s="1453"/>
    </row>
    <row r="1056" ht="21" spans="1:13">
      <c r="A1056" s="1412"/>
      <c r="B1056" s="1412"/>
      <c r="C1056" s="1414"/>
      <c r="D1056" s="1416"/>
      <c r="E1056" s="1515">
        <v>45371</v>
      </c>
      <c r="F1056" s="1517">
        <v>0.055</v>
      </c>
      <c r="G1056" s="2147" t="s">
        <v>1942</v>
      </c>
      <c r="H1056" s="1517">
        <v>0.055</v>
      </c>
      <c r="I1056" s="1442"/>
      <c r="J1056" s="1443"/>
      <c r="K1056" s="1444"/>
      <c r="L1056" s="1445"/>
      <c r="M1056" s="1453"/>
    </row>
    <row r="1057" ht="21.75" spans="1:13">
      <c r="A1057" s="1412"/>
      <c r="B1057" s="1412"/>
      <c r="C1057" s="1414"/>
      <c r="D1057" s="1416"/>
      <c r="E1057" s="1515">
        <v>45322</v>
      </c>
      <c r="F1057" s="1517">
        <v>0.055</v>
      </c>
      <c r="G1057" s="2147" t="s">
        <v>1942</v>
      </c>
      <c r="H1057" s="1517">
        <v>0.055</v>
      </c>
      <c r="I1057" s="1448"/>
      <c r="J1057" s="1449"/>
      <c r="K1057" s="1450"/>
      <c r="L1057" s="1451"/>
      <c r="M1057" s="1455"/>
    </row>
    <row r="1058" ht="52.75" spans="1:13">
      <c r="A1058" s="1412"/>
      <c r="B1058" s="1412"/>
      <c r="C1058" s="1414"/>
      <c r="D1058" s="1415" t="s">
        <v>0</v>
      </c>
      <c r="E1058" s="1496" t="s">
        <v>7</v>
      </c>
      <c r="F1058" s="1497" t="s">
        <v>111</v>
      </c>
      <c r="G1058" s="1498"/>
      <c r="H1058" s="1499"/>
      <c r="I1058" s="1438" t="s">
        <v>1622</v>
      </c>
      <c r="J1058" s="1439"/>
      <c r="K1058" s="1440"/>
      <c r="L1058" s="1478" t="s">
        <v>1623</v>
      </c>
      <c r="M1058" s="1452" t="s">
        <v>1624</v>
      </c>
    </row>
    <row r="1059" ht="21" spans="1:13">
      <c r="A1059" s="1412"/>
      <c r="B1059" s="1412"/>
      <c r="C1059" s="1414"/>
      <c r="D1059" s="1416"/>
      <c r="E1059" s="1500" t="s">
        <v>1625</v>
      </c>
      <c r="F1059" s="1501"/>
      <c r="G1059" s="1502"/>
      <c r="H1059" s="1503"/>
      <c r="I1059" s="2135" t="s">
        <v>568</v>
      </c>
      <c r="J1059" s="1443"/>
      <c r="K1059" s="1444"/>
      <c r="L1059" s="1445"/>
      <c r="M1059" s="1453"/>
    </row>
    <row r="1060" ht="21" spans="1:13">
      <c r="A1060" s="1412"/>
      <c r="B1060" s="1412"/>
      <c r="C1060" s="1414"/>
      <c r="D1060" s="1416"/>
      <c r="E1060" s="1504" t="s">
        <v>1626</v>
      </c>
      <c r="F1060" s="1529">
        <v>0</v>
      </c>
      <c r="G1060" s="1530"/>
      <c r="H1060" s="1531"/>
      <c r="I1060" s="1442"/>
      <c r="J1060" s="1443"/>
      <c r="K1060" s="1444"/>
      <c r="L1060" s="1445"/>
      <c r="M1060" s="1453"/>
    </row>
    <row r="1061" ht="21.75" spans="1:13">
      <c r="A1061" s="1412"/>
      <c r="B1061" s="1412"/>
      <c r="C1061" s="1414"/>
      <c r="D1061" s="1416"/>
      <c r="E1061" s="1504" t="s">
        <v>1627</v>
      </c>
      <c r="F1061" s="1529">
        <v>0</v>
      </c>
      <c r="G1061" s="1530"/>
      <c r="H1061" s="1531"/>
      <c r="I1061" s="1442"/>
      <c r="J1061" s="1443"/>
      <c r="K1061" s="1444"/>
      <c r="L1061" s="1445"/>
      <c r="M1061" s="1453"/>
    </row>
    <row r="1062" ht="21.75" spans="1:13">
      <c r="A1062" s="1412"/>
      <c r="B1062" s="1412"/>
      <c r="C1062" s="1414"/>
      <c r="D1062" s="1416"/>
      <c r="E1062" s="1508" t="s">
        <v>1628</v>
      </c>
      <c r="F1062" s="1509">
        <v>0.791666666666667</v>
      </c>
      <c r="G1062" s="1510"/>
      <c r="H1062" s="1511"/>
      <c r="I1062" s="1442"/>
      <c r="J1062" s="1443"/>
      <c r="K1062" s="1444"/>
      <c r="L1062" s="1446">
        <v>0.0208333333333333</v>
      </c>
      <c r="M1062" s="1454">
        <v>0.875</v>
      </c>
    </row>
    <row r="1063" ht="21.75" spans="1:13">
      <c r="A1063" s="1412"/>
      <c r="B1063" s="1412"/>
      <c r="C1063" s="1414"/>
      <c r="D1063" s="1416"/>
      <c r="E1063" s="1512" t="s">
        <v>1629</v>
      </c>
      <c r="F1063" s="1513" t="s">
        <v>8</v>
      </c>
      <c r="G1063" s="1513" t="s">
        <v>9</v>
      </c>
      <c r="H1063" s="1514" t="s">
        <v>10</v>
      </c>
      <c r="I1063" s="1442"/>
      <c r="J1063" s="1443"/>
      <c r="K1063" s="1444"/>
      <c r="L1063" s="1445"/>
      <c r="M1063" s="1453"/>
    </row>
    <row r="1064" ht="21" spans="1:13">
      <c r="A1064" s="1412"/>
      <c r="B1064" s="1412"/>
      <c r="C1064" s="1414"/>
      <c r="D1064" s="1416"/>
      <c r="E1064" s="1515">
        <v>45553</v>
      </c>
      <c r="F1064" s="1532">
        <v>0</v>
      </c>
      <c r="G1064" s="2148" t="s">
        <v>1866</v>
      </c>
      <c r="H1064" s="1532">
        <v>0</v>
      </c>
      <c r="I1064" s="1442"/>
      <c r="J1064" s="1443"/>
      <c r="K1064" s="1444"/>
      <c r="L1064" s="1445"/>
      <c r="M1064" s="1453"/>
    </row>
    <row r="1065" ht="21" spans="1:13">
      <c r="A1065" s="1412"/>
      <c r="B1065" s="1412"/>
      <c r="C1065" s="1414"/>
      <c r="D1065" s="1416"/>
      <c r="E1065" s="1515">
        <v>45504</v>
      </c>
      <c r="F1065" s="1532">
        <v>0</v>
      </c>
      <c r="G1065" s="2148" t="s">
        <v>1866</v>
      </c>
      <c r="H1065" s="1532">
        <v>0</v>
      </c>
      <c r="I1065" s="1442"/>
      <c r="J1065" s="1443"/>
      <c r="K1065" s="1444"/>
      <c r="L1065" s="1445"/>
      <c r="M1065" s="1453"/>
    </row>
    <row r="1066" ht="21" spans="1:13">
      <c r="A1066" s="1412"/>
      <c r="B1066" s="1412"/>
      <c r="C1066" s="1414"/>
      <c r="D1066" s="1416"/>
      <c r="E1066" s="1515">
        <v>45455</v>
      </c>
      <c r="F1066" s="1532">
        <v>0</v>
      </c>
      <c r="G1066" s="2148" t="s">
        <v>1866</v>
      </c>
      <c r="H1066" s="1532">
        <v>0</v>
      </c>
      <c r="I1066" s="1442"/>
      <c r="J1066" s="1443"/>
      <c r="K1066" s="1444"/>
      <c r="L1066" s="1447"/>
      <c r="M1066" s="1453"/>
    </row>
    <row r="1067" ht="21" spans="1:13">
      <c r="A1067" s="1412"/>
      <c r="B1067" s="1412"/>
      <c r="C1067" s="1414"/>
      <c r="D1067" s="1416"/>
      <c r="E1067" s="1515">
        <v>45413</v>
      </c>
      <c r="F1067" s="1532">
        <v>0</v>
      </c>
      <c r="G1067" s="2148" t="s">
        <v>1866</v>
      </c>
      <c r="H1067" s="1532">
        <v>0</v>
      </c>
      <c r="I1067" s="1442"/>
      <c r="J1067" s="1443"/>
      <c r="K1067" s="1444"/>
      <c r="L1067" s="1445"/>
      <c r="M1067" s="1453"/>
    </row>
    <row r="1068" ht="21" spans="1:13">
      <c r="A1068" s="1412"/>
      <c r="B1068" s="1412"/>
      <c r="C1068" s="1414"/>
      <c r="D1068" s="1416"/>
      <c r="E1068" s="1515">
        <v>45371</v>
      </c>
      <c r="F1068" s="1532">
        <v>0</v>
      </c>
      <c r="G1068" s="2148" t="s">
        <v>1866</v>
      </c>
      <c r="H1068" s="1532">
        <v>0</v>
      </c>
      <c r="I1068" s="1442"/>
      <c r="J1068" s="1443"/>
      <c r="K1068" s="1444"/>
      <c r="L1068" s="1445"/>
      <c r="M1068" s="1453"/>
    </row>
    <row r="1069" ht="21.15" spans="1:13">
      <c r="A1069" s="1412"/>
      <c r="B1069" s="1412"/>
      <c r="C1069" s="1414"/>
      <c r="D1069" s="1416"/>
      <c r="E1069" s="1515">
        <v>45322</v>
      </c>
      <c r="F1069" s="1532">
        <v>0</v>
      </c>
      <c r="G1069" s="1532">
        <v>0</v>
      </c>
      <c r="H1069" s="1532">
        <v>0</v>
      </c>
      <c r="I1069" s="1448"/>
      <c r="J1069" s="1449"/>
      <c r="K1069" s="1450"/>
      <c r="L1069" s="1451"/>
      <c r="M1069" s="1455"/>
    </row>
    <row r="1070" ht="52.75" spans="1:13">
      <c r="A1070" s="1412"/>
      <c r="B1070" s="1412"/>
      <c r="C1070" s="1414"/>
      <c r="D1070" s="1415" t="s">
        <v>0</v>
      </c>
      <c r="E1070" s="1496" t="s">
        <v>7</v>
      </c>
      <c r="F1070" s="1497" t="s">
        <v>115</v>
      </c>
      <c r="G1070" s="1498"/>
      <c r="H1070" s="1499"/>
      <c r="I1070" s="1438" t="s">
        <v>1622</v>
      </c>
      <c r="J1070" s="1439"/>
      <c r="K1070" s="1440"/>
      <c r="L1070" s="1478" t="s">
        <v>1623</v>
      </c>
      <c r="M1070" s="1452" t="s">
        <v>1624</v>
      </c>
    </row>
    <row r="1071" ht="21" spans="1:13">
      <c r="A1071" s="1412"/>
      <c r="B1071" s="1412"/>
      <c r="C1071" s="1414"/>
      <c r="D1071" s="1416"/>
      <c r="E1071" s="1500" t="s">
        <v>1625</v>
      </c>
      <c r="F1071" s="1501"/>
      <c r="G1071" s="1502"/>
      <c r="H1071" s="1503"/>
      <c r="I1071" s="2135" t="s">
        <v>569</v>
      </c>
      <c r="J1071" s="1443"/>
      <c r="K1071" s="1444"/>
      <c r="L1071" s="1445"/>
      <c r="M1071" s="1453"/>
    </row>
    <row r="1072" ht="21" spans="1:13">
      <c r="A1072" s="1412"/>
      <c r="B1072" s="1412"/>
      <c r="C1072" s="1414"/>
      <c r="D1072" s="1416"/>
      <c r="E1072" s="1504" t="s">
        <v>1626</v>
      </c>
      <c r="F1072" s="1529">
        <v>0</v>
      </c>
      <c r="G1072" s="1530"/>
      <c r="H1072" s="1531"/>
      <c r="I1072" s="1442"/>
      <c r="J1072" s="1443"/>
      <c r="K1072" s="1444"/>
      <c r="L1072" s="1445"/>
      <c r="M1072" s="1453"/>
    </row>
    <row r="1073" ht="21.75" spans="1:13">
      <c r="A1073" s="1412"/>
      <c r="B1073" s="1412"/>
      <c r="C1073" s="1414"/>
      <c r="D1073" s="1416"/>
      <c r="E1073" s="1504" t="s">
        <v>1627</v>
      </c>
      <c r="F1073" s="1529">
        <v>0</v>
      </c>
      <c r="G1073" s="1530"/>
      <c r="H1073" s="1531"/>
      <c r="I1073" s="1442"/>
      <c r="J1073" s="1443"/>
      <c r="K1073" s="1444"/>
      <c r="L1073" s="1445"/>
      <c r="M1073" s="1453"/>
    </row>
    <row r="1074" ht="21.75" spans="1:13">
      <c r="A1074" s="1412"/>
      <c r="B1074" s="1412"/>
      <c r="C1074" s="1414"/>
      <c r="D1074" s="1416"/>
      <c r="E1074" s="1508" t="s">
        <v>1628</v>
      </c>
      <c r="F1074" s="1509">
        <v>0.8125</v>
      </c>
      <c r="G1074" s="1510"/>
      <c r="H1074" s="1511"/>
      <c r="I1074" s="1442"/>
      <c r="J1074" s="1443"/>
      <c r="K1074" s="1444"/>
      <c r="L1074" s="1446">
        <v>0.0416666666666667</v>
      </c>
      <c r="M1074" s="1454">
        <v>0.895833333333333</v>
      </c>
    </row>
    <row r="1075" ht="21.75" spans="1:13">
      <c r="A1075" s="1412"/>
      <c r="B1075" s="1412"/>
      <c r="C1075" s="1414"/>
      <c r="D1075" s="1416"/>
      <c r="E1075" s="1512" t="s">
        <v>1629</v>
      </c>
      <c r="F1075" s="1513" t="s">
        <v>8</v>
      </c>
      <c r="G1075" s="1513" t="s">
        <v>9</v>
      </c>
      <c r="H1075" s="1514" t="s">
        <v>10</v>
      </c>
      <c r="I1075" s="1442"/>
      <c r="J1075" s="1443"/>
      <c r="K1075" s="1444"/>
      <c r="L1075" s="1445"/>
      <c r="M1075" s="1453"/>
    </row>
    <row r="1076" ht="21" spans="1:13">
      <c r="A1076" s="1412"/>
      <c r="B1076" s="1412"/>
      <c r="C1076" s="1414"/>
      <c r="D1076" s="1416"/>
      <c r="E1076" s="1515">
        <v>45553</v>
      </c>
      <c r="F1076" s="1532">
        <v>0</v>
      </c>
      <c r="G1076" s="2148" t="s">
        <v>1866</v>
      </c>
      <c r="H1076" s="1532">
        <v>0</v>
      </c>
      <c r="I1076" s="1442"/>
      <c r="J1076" s="1443"/>
      <c r="K1076" s="1444"/>
      <c r="L1076" s="1445"/>
      <c r="M1076" s="1453"/>
    </row>
    <row r="1077" ht="21" spans="1:13">
      <c r="A1077" s="1412"/>
      <c r="B1077" s="1412"/>
      <c r="C1077" s="1414"/>
      <c r="D1077" s="1416"/>
      <c r="E1077" s="1515">
        <v>45504</v>
      </c>
      <c r="F1077" s="1532">
        <v>0</v>
      </c>
      <c r="G1077" s="2148" t="s">
        <v>1866</v>
      </c>
      <c r="H1077" s="1532">
        <v>0</v>
      </c>
      <c r="I1077" s="1442"/>
      <c r="J1077" s="1443"/>
      <c r="K1077" s="1444"/>
      <c r="L1077" s="1445"/>
      <c r="M1077" s="1453"/>
    </row>
    <row r="1078" ht="21" spans="1:13">
      <c r="A1078" s="1412"/>
      <c r="B1078" s="1412"/>
      <c r="C1078" s="1414"/>
      <c r="D1078" s="1416"/>
      <c r="E1078" s="1515">
        <v>45455</v>
      </c>
      <c r="F1078" s="1532">
        <v>0</v>
      </c>
      <c r="G1078" s="2148" t="s">
        <v>1866</v>
      </c>
      <c r="H1078" s="1532">
        <v>0</v>
      </c>
      <c r="I1078" s="1442"/>
      <c r="J1078" s="1443"/>
      <c r="K1078" s="1444"/>
      <c r="L1078" s="1447"/>
      <c r="M1078" s="1453"/>
    </row>
    <row r="1079" ht="21" spans="1:13">
      <c r="A1079" s="1412"/>
      <c r="B1079" s="1412"/>
      <c r="C1079" s="1414"/>
      <c r="D1079" s="1416"/>
      <c r="E1079" s="1515">
        <v>45413</v>
      </c>
      <c r="F1079" s="1532">
        <v>0</v>
      </c>
      <c r="G1079" s="2148" t="s">
        <v>1866</v>
      </c>
      <c r="H1079" s="1532">
        <v>0</v>
      </c>
      <c r="I1079" s="1442"/>
      <c r="J1079" s="1443"/>
      <c r="K1079" s="1444"/>
      <c r="L1079" s="1445"/>
      <c r="M1079" s="1453"/>
    </row>
    <row r="1080" ht="21" spans="1:13">
      <c r="A1080" s="1412"/>
      <c r="B1080" s="1412"/>
      <c r="C1080" s="1414"/>
      <c r="D1080" s="1416"/>
      <c r="E1080" s="1515">
        <v>45371</v>
      </c>
      <c r="F1080" s="1532">
        <v>0</v>
      </c>
      <c r="G1080" s="2148" t="s">
        <v>1866</v>
      </c>
      <c r="H1080" s="1532">
        <v>0</v>
      </c>
      <c r="I1080" s="1442"/>
      <c r="J1080" s="1443"/>
      <c r="K1080" s="1444"/>
      <c r="L1080" s="1445"/>
      <c r="M1080" s="1453"/>
    </row>
    <row r="1081" ht="21.75" spans="1:13">
      <c r="A1081" s="1412"/>
      <c r="B1081" s="1412"/>
      <c r="C1081" s="1414"/>
      <c r="D1081" s="1416"/>
      <c r="E1081" s="1533">
        <v>45322</v>
      </c>
      <c r="F1081" s="1534">
        <v>0</v>
      </c>
      <c r="G1081" s="2149" t="s">
        <v>1866</v>
      </c>
      <c r="H1081" s="1534">
        <v>0</v>
      </c>
      <c r="I1081" s="1448"/>
      <c r="J1081" s="1449"/>
      <c r="K1081" s="1450"/>
      <c r="L1081" s="1451"/>
      <c r="M1081" s="1455"/>
    </row>
    <row r="1082" ht="52.75" spans="1:13">
      <c r="A1082" s="1412"/>
      <c r="B1082" s="1412"/>
      <c r="C1082" s="1414" t="s">
        <v>0</v>
      </c>
      <c r="D1082" s="1414" t="s">
        <v>0</v>
      </c>
      <c r="E1082" s="1496" t="s">
        <v>7</v>
      </c>
      <c r="F1082" s="1497" t="s">
        <v>571</v>
      </c>
      <c r="G1082" s="1498"/>
      <c r="H1082" s="1499"/>
      <c r="I1082" s="1438" t="s">
        <v>1622</v>
      </c>
      <c r="J1082" s="1439"/>
      <c r="K1082" s="1440"/>
      <c r="L1082" s="1478" t="s">
        <v>1623</v>
      </c>
      <c r="M1082" s="1452" t="s">
        <v>1624</v>
      </c>
    </row>
    <row r="1083" ht="21" spans="1:13">
      <c r="A1083" s="1412"/>
      <c r="B1083" s="1412"/>
      <c r="C1083" s="1412"/>
      <c r="D1083" s="1412"/>
      <c r="E1083" s="1500" t="s">
        <v>1625</v>
      </c>
      <c r="F1083" s="1501"/>
      <c r="G1083" s="1502"/>
      <c r="H1083" s="1503"/>
      <c r="I1083" s="2135" t="s">
        <v>572</v>
      </c>
      <c r="J1083" s="1443"/>
      <c r="K1083" s="1444"/>
      <c r="L1083" s="1445"/>
      <c r="M1083" s="1453"/>
    </row>
    <row r="1084" ht="21" spans="1:13">
      <c r="A1084" s="1412"/>
      <c r="B1084" s="1412"/>
      <c r="C1084" s="1412"/>
      <c r="D1084" s="1412"/>
      <c r="E1084" s="1504" t="s">
        <v>1626</v>
      </c>
      <c r="F1084" s="1505">
        <v>0.004</v>
      </c>
      <c r="G1084" s="1506"/>
      <c r="H1084" s="1507"/>
      <c r="I1084" s="1442"/>
      <c r="J1084" s="1443"/>
      <c r="K1084" s="1444"/>
      <c r="L1084" s="1445"/>
      <c r="M1084" s="1453"/>
    </row>
    <row r="1085" ht="21.75" spans="1:13">
      <c r="A1085" s="1412"/>
      <c r="B1085" s="1412"/>
      <c r="C1085" s="1412"/>
      <c r="D1085" s="1412"/>
      <c r="E1085" s="1504" t="s">
        <v>1627</v>
      </c>
      <c r="F1085" s="1505">
        <v>0</v>
      </c>
      <c r="G1085" s="1506"/>
      <c r="H1085" s="1507"/>
      <c r="I1085" s="1442"/>
      <c r="J1085" s="1443"/>
      <c r="K1085" s="1444"/>
      <c r="L1085" s="1445"/>
      <c r="M1085" s="1453"/>
    </row>
    <row r="1086" ht="21.75" spans="1:13">
      <c r="A1086" s="1412"/>
      <c r="B1086" s="1412"/>
      <c r="C1086" s="1412"/>
      <c r="D1086" s="1412"/>
      <c r="E1086" s="1508" t="s">
        <v>1628</v>
      </c>
      <c r="F1086" s="1509">
        <v>0.291666666666667</v>
      </c>
      <c r="G1086" s="1510"/>
      <c r="H1086" s="1511"/>
      <c r="I1086" s="1442"/>
      <c r="J1086" s="1443"/>
      <c r="K1086" s="1444"/>
      <c r="L1086" s="1446">
        <v>0.520833333333333</v>
      </c>
      <c r="M1086" s="1454">
        <v>0.375</v>
      </c>
    </row>
    <row r="1087" ht="21.75" spans="1:13">
      <c r="A1087" s="1412"/>
      <c r="B1087" s="1412"/>
      <c r="C1087" s="1412"/>
      <c r="D1087" s="1412"/>
      <c r="E1087" s="1512" t="s">
        <v>1629</v>
      </c>
      <c r="F1087" s="1513" t="s">
        <v>8</v>
      </c>
      <c r="G1087" s="1513" t="s">
        <v>9</v>
      </c>
      <c r="H1087" s="1514" t="s">
        <v>10</v>
      </c>
      <c r="I1087" s="1442"/>
      <c r="J1087" s="1443"/>
      <c r="K1087" s="1444"/>
      <c r="L1087" s="1445"/>
      <c r="M1087" s="1453"/>
    </row>
    <row r="1088" ht="21" spans="1:13">
      <c r="A1088" s="1412"/>
      <c r="B1088" s="1412"/>
      <c r="C1088" s="1412"/>
      <c r="D1088" s="1412"/>
      <c r="E1088" s="1515">
        <v>45595</v>
      </c>
      <c r="F1088" s="1516">
        <v>0.004</v>
      </c>
      <c r="G1088" s="2144" t="s">
        <v>1653</v>
      </c>
      <c r="H1088" s="1516">
        <v>0</v>
      </c>
      <c r="I1088" s="1442"/>
      <c r="J1088" s="1443"/>
      <c r="K1088" s="1444"/>
      <c r="L1088" s="1445"/>
      <c r="M1088" s="1453"/>
    </row>
    <row r="1089" ht="21" spans="1:13">
      <c r="A1089" s="1412"/>
      <c r="B1089" s="1412"/>
      <c r="C1089" s="1412"/>
      <c r="D1089" s="1412"/>
      <c r="E1089" s="1515">
        <v>45576</v>
      </c>
      <c r="F1089" s="1516">
        <v>0</v>
      </c>
      <c r="G1089" s="2144" t="s">
        <v>1651</v>
      </c>
      <c r="H1089" s="1516">
        <v>-0.001</v>
      </c>
      <c r="I1089" s="1442"/>
      <c r="J1089" s="1443"/>
      <c r="K1089" s="1444"/>
      <c r="L1089" s="1445"/>
      <c r="M1089" s="1453"/>
    </row>
    <row r="1090" ht="21" spans="1:13">
      <c r="A1090" s="1412"/>
      <c r="B1090" s="1412"/>
      <c r="C1090" s="1412"/>
      <c r="D1090" s="1412"/>
      <c r="E1090" s="1515">
        <v>45565</v>
      </c>
      <c r="F1090" s="1516">
        <v>0</v>
      </c>
      <c r="G1090" s="2144" t="s">
        <v>1655</v>
      </c>
      <c r="H1090" s="1516">
        <v>-0.001</v>
      </c>
      <c r="I1090" s="1442"/>
      <c r="J1090" s="1443"/>
      <c r="K1090" s="1444"/>
      <c r="L1090" s="1447"/>
      <c r="M1090" s="1453"/>
    </row>
    <row r="1091" ht="21" spans="1:13">
      <c r="A1091" s="1412"/>
      <c r="B1091" s="1412"/>
      <c r="C1091" s="1412"/>
      <c r="D1091" s="1412"/>
      <c r="E1091" s="1515">
        <v>45545</v>
      </c>
      <c r="F1091" s="1516">
        <v>-0.001</v>
      </c>
      <c r="G1091" s="2144" t="s">
        <v>1649</v>
      </c>
      <c r="H1091" s="1516">
        <v>0.003</v>
      </c>
      <c r="I1091" s="1442"/>
      <c r="J1091" s="1443"/>
      <c r="K1091" s="1444"/>
      <c r="L1091" s="1445"/>
      <c r="M1091" s="1453"/>
    </row>
    <row r="1092" ht="21" spans="1:13">
      <c r="A1092" s="1412"/>
      <c r="B1092" s="1412"/>
      <c r="C1092" s="1412"/>
      <c r="D1092" s="1412"/>
      <c r="E1092" s="1515">
        <v>45533</v>
      </c>
      <c r="F1092" s="1516">
        <v>-0.001</v>
      </c>
      <c r="G1092" s="2144" t="s">
        <v>1651</v>
      </c>
      <c r="H1092" s="1516">
        <v>0.003</v>
      </c>
      <c r="I1092" s="1442"/>
      <c r="J1092" s="1443"/>
      <c r="K1092" s="1444"/>
      <c r="L1092" s="1445"/>
      <c r="M1092" s="1453"/>
    </row>
    <row r="1093" ht="21.75" spans="1:13">
      <c r="A1093" s="1412"/>
      <c r="B1093" s="1412"/>
      <c r="C1093" s="1412"/>
      <c r="D1093" s="1412"/>
      <c r="E1093" s="1515">
        <v>45513</v>
      </c>
      <c r="F1093" s="1516">
        <v>0.003</v>
      </c>
      <c r="G1093" s="2144" t="s">
        <v>1660</v>
      </c>
      <c r="H1093" s="1516">
        <v>0.001</v>
      </c>
      <c r="I1093" s="1448"/>
      <c r="J1093" s="1449"/>
      <c r="K1093" s="1450"/>
      <c r="L1093" s="1451"/>
      <c r="M1093" s="1455"/>
    </row>
    <row r="1094" ht="52.75" spans="1:13">
      <c r="A1094" s="1412"/>
      <c r="B1094" s="1412"/>
      <c r="C1094" s="1412"/>
      <c r="D1094" s="1412" t="s">
        <v>0</v>
      </c>
      <c r="E1094" s="1496" t="s">
        <v>7</v>
      </c>
      <c r="F1094" s="1497" t="s">
        <v>573</v>
      </c>
      <c r="G1094" s="1498"/>
      <c r="H1094" s="1499"/>
      <c r="I1094" s="1438" t="s">
        <v>1622</v>
      </c>
      <c r="J1094" s="1439"/>
      <c r="K1094" s="1440"/>
      <c r="L1094" s="1478" t="s">
        <v>1623</v>
      </c>
      <c r="M1094" s="1452" t="s">
        <v>1624</v>
      </c>
    </row>
    <row r="1095" ht="21" spans="1:13">
      <c r="A1095" s="1412"/>
      <c r="B1095" s="1412"/>
      <c r="C1095" s="1412"/>
      <c r="D1095" s="1412"/>
      <c r="E1095" s="1500" t="s">
        <v>1625</v>
      </c>
      <c r="F1095" s="1501"/>
      <c r="G1095" s="1502"/>
      <c r="H1095" s="1503"/>
      <c r="I1095" s="2135" t="s">
        <v>574</v>
      </c>
      <c r="J1095" s="1443"/>
      <c r="K1095" s="1444"/>
      <c r="L1095" s="1445"/>
      <c r="M1095" s="1453"/>
    </row>
    <row r="1096" ht="21" spans="1:13">
      <c r="A1096" s="1412"/>
      <c r="B1096" s="1412"/>
      <c r="C1096" s="1412"/>
      <c r="D1096" s="1412"/>
      <c r="E1096" s="1504" t="s">
        <v>1626</v>
      </c>
      <c r="F1096" s="1505">
        <v>0.003</v>
      </c>
      <c r="G1096" s="1506"/>
      <c r="H1096" s="1507"/>
      <c r="I1096" s="1442"/>
      <c r="J1096" s="1443"/>
      <c r="K1096" s="1444"/>
      <c r="L1096" s="1445"/>
      <c r="M1096" s="1453"/>
    </row>
    <row r="1097" ht="21.75" spans="1:13">
      <c r="A1097" s="1412"/>
      <c r="B1097" s="1412"/>
      <c r="C1097" s="1412"/>
      <c r="D1097" s="1412"/>
      <c r="E1097" s="1504" t="s">
        <v>1627</v>
      </c>
      <c r="F1097" s="1505">
        <v>0.003</v>
      </c>
      <c r="G1097" s="1506"/>
      <c r="H1097" s="1507"/>
      <c r="I1097" s="1442"/>
      <c r="J1097" s="1443"/>
      <c r="K1097" s="1444"/>
      <c r="L1097" s="1445"/>
      <c r="M1097" s="1453"/>
    </row>
    <row r="1098" ht="21.75" spans="1:13">
      <c r="A1098" s="1412"/>
      <c r="B1098" s="1412"/>
      <c r="C1098" s="1412"/>
      <c r="D1098" s="1412"/>
      <c r="E1098" s="1508" t="s">
        <v>1628</v>
      </c>
      <c r="F1098" s="1509">
        <v>0.5625</v>
      </c>
      <c r="G1098" s="1510"/>
      <c r="H1098" s="1511"/>
      <c r="I1098" s="1442"/>
      <c r="J1098" s="1443"/>
      <c r="K1098" s="1444"/>
      <c r="L1098" s="1446">
        <v>0.791666666666667</v>
      </c>
      <c r="M1098" s="1454">
        <v>0.645833333333333</v>
      </c>
    </row>
    <row r="1099" ht="21.75" spans="1:13">
      <c r="A1099" s="1412"/>
      <c r="B1099" s="1412"/>
      <c r="C1099" s="1412"/>
      <c r="D1099" s="1412"/>
      <c r="E1099" s="1512" t="s">
        <v>1629</v>
      </c>
      <c r="F1099" s="1513" t="s">
        <v>8</v>
      </c>
      <c r="G1099" s="1513" t="s">
        <v>9</v>
      </c>
      <c r="H1099" s="1514" t="s">
        <v>10</v>
      </c>
      <c r="I1099" s="1442"/>
      <c r="J1099" s="1443"/>
      <c r="K1099" s="1444"/>
      <c r="L1099" s="1445"/>
      <c r="M1099" s="1453"/>
    </row>
    <row r="1100" ht="21" spans="1:13">
      <c r="A1100" s="1412"/>
      <c r="B1100" s="1412"/>
      <c r="C1100" s="1412"/>
      <c r="D1100" s="1412"/>
      <c r="E1100" s="1515">
        <v>45575</v>
      </c>
      <c r="F1100" s="1516">
        <v>0.003</v>
      </c>
      <c r="G1100" s="2144" t="s">
        <v>1653</v>
      </c>
      <c r="H1100" s="1516">
        <v>0.003</v>
      </c>
      <c r="I1100" s="1442"/>
      <c r="J1100" s="1443"/>
      <c r="K1100" s="1444"/>
      <c r="L1100" s="1445"/>
      <c r="M1100" s="1453"/>
    </row>
    <row r="1101" ht="21" spans="1:13">
      <c r="A1101" s="1412"/>
      <c r="B1101" s="1412"/>
      <c r="C1101" s="1412"/>
      <c r="D1101" s="1412"/>
      <c r="E1101" s="1515">
        <v>45546</v>
      </c>
      <c r="F1101" s="1516">
        <v>0.003</v>
      </c>
      <c r="G1101" s="2144" t="s">
        <v>1653</v>
      </c>
      <c r="H1101" s="1516">
        <v>0.002</v>
      </c>
      <c r="I1101" s="1442"/>
      <c r="J1101" s="1443"/>
      <c r="K1101" s="1444"/>
      <c r="L1101" s="1445"/>
      <c r="M1101" s="1453"/>
    </row>
    <row r="1102" ht="21" spans="1:13">
      <c r="A1102" s="1412"/>
      <c r="B1102" s="1412"/>
      <c r="C1102" s="1412"/>
      <c r="D1102" s="1412"/>
      <c r="E1102" s="1515">
        <v>45518</v>
      </c>
      <c r="F1102" s="1516">
        <v>0.002</v>
      </c>
      <c r="G1102" s="2144" t="s">
        <v>1653</v>
      </c>
      <c r="H1102" s="1516">
        <v>0.001</v>
      </c>
      <c r="I1102" s="1442"/>
      <c r="J1102" s="1443"/>
      <c r="K1102" s="1444"/>
      <c r="L1102" s="1447"/>
      <c r="M1102" s="1453"/>
    </row>
    <row r="1103" ht="21" spans="1:13">
      <c r="A1103" s="1412"/>
      <c r="B1103" s="1412"/>
      <c r="C1103" s="1412"/>
      <c r="D1103" s="1412"/>
      <c r="E1103" s="1515">
        <v>45484</v>
      </c>
      <c r="F1103" s="1516">
        <v>0.001</v>
      </c>
      <c r="G1103" s="2144" t="s">
        <v>1653</v>
      </c>
      <c r="H1103" s="1516">
        <v>0.002</v>
      </c>
      <c r="I1103" s="1442"/>
      <c r="J1103" s="1443"/>
      <c r="K1103" s="1444"/>
      <c r="L1103" s="1445"/>
      <c r="M1103" s="1453"/>
    </row>
    <row r="1104" ht="21" spans="1:13">
      <c r="A1104" s="1412"/>
      <c r="B1104" s="1412"/>
      <c r="C1104" s="1412"/>
      <c r="D1104" s="1412"/>
      <c r="E1104" s="1515">
        <v>45455</v>
      </c>
      <c r="F1104" s="1516">
        <v>0.002</v>
      </c>
      <c r="G1104" s="2144" t="s">
        <v>1660</v>
      </c>
      <c r="H1104" s="1516">
        <v>0.003</v>
      </c>
      <c r="I1104" s="1442"/>
      <c r="J1104" s="1443"/>
      <c r="K1104" s="1444"/>
      <c r="L1104" s="1445"/>
      <c r="M1104" s="1453"/>
    </row>
    <row r="1105" ht="21.75" spans="1:13">
      <c r="A1105" s="1412"/>
      <c r="B1105" s="1412"/>
      <c r="C1105" s="1412"/>
      <c r="D1105" s="1412"/>
      <c r="E1105" s="1515">
        <v>45427</v>
      </c>
      <c r="F1105" s="1516">
        <v>0.003</v>
      </c>
      <c r="G1105" s="2144" t="s">
        <v>1660</v>
      </c>
      <c r="H1105" s="1516">
        <v>0.004</v>
      </c>
      <c r="I1105" s="1448"/>
      <c r="J1105" s="1449"/>
      <c r="K1105" s="1450"/>
      <c r="L1105" s="1451"/>
      <c r="M1105" s="1455"/>
    </row>
    <row r="1106" ht="52.75" spans="1:13">
      <c r="A1106" s="1412"/>
      <c r="B1106" s="1412"/>
      <c r="C1106" s="1412"/>
      <c r="D1106" s="1412" t="s">
        <v>0</v>
      </c>
      <c r="E1106" s="1496" t="s">
        <v>7</v>
      </c>
      <c r="F1106" s="1497" t="s">
        <v>575</v>
      </c>
      <c r="G1106" s="1498"/>
      <c r="H1106" s="1499"/>
      <c r="I1106" s="1438" t="s">
        <v>1622</v>
      </c>
      <c r="J1106" s="1439"/>
      <c r="K1106" s="1440"/>
      <c r="L1106" s="1478" t="s">
        <v>1623</v>
      </c>
      <c r="M1106" s="1452" t="s">
        <v>1624</v>
      </c>
    </row>
    <row r="1107" ht="21" spans="1:13">
      <c r="A1107" s="1412"/>
      <c r="B1107" s="1412"/>
      <c r="C1107" s="1412"/>
      <c r="D1107" s="1412"/>
      <c r="E1107" s="1500" t="s">
        <v>1625</v>
      </c>
      <c r="F1107" s="1501"/>
      <c r="G1107" s="1502"/>
      <c r="H1107" s="1503"/>
      <c r="I1107" s="2135" t="s">
        <v>576</v>
      </c>
      <c r="J1107" s="1443"/>
      <c r="K1107" s="1444"/>
      <c r="L1107" s="1445"/>
      <c r="M1107" s="1453"/>
    </row>
    <row r="1108" ht="21" spans="1:13">
      <c r="A1108" s="1412"/>
      <c r="B1108" s="1412"/>
      <c r="C1108" s="1412"/>
      <c r="D1108" s="1412"/>
      <c r="E1108" s="1504" t="s">
        <v>1626</v>
      </c>
      <c r="F1108" s="1505">
        <v>0.024</v>
      </c>
      <c r="G1108" s="1506"/>
      <c r="H1108" s="1507"/>
      <c r="I1108" s="1442"/>
      <c r="J1108" s="1443"/>
      <c r="K1108" s="1444"/>
      <c r="L1108" s="1445"/>
      <c r="M1108" s="1453"/>
    </row>
    <row r="1109" ht="21.75" spans="1:13">
      <c r="A1109" s="1412"/>
      <c r="B1109" s="1412"/>
      <c r="C1109" s="1412"/>
      <c r="D1109" s="1412"/>
      <c r="E1109" s="1504" t="s">
        <v>1627</v>
      </c>
      <c r="F1109" s="1505">
        <v>0.024</v>
      </c>
      <c r="G1109" s="1506"/>
      <c r="H1109" s="1507"/>
      <c r="I1109" s="1442"/>
      <c r="J1109" s="1443"/>
      <c r="K1109" s="1444"/>
      <c r="L1109" s="1445"/>
      <c r="M1109" s="1453"/>
    </row>
    <row r="1110" ht="21.75" spans="1:13">
      <c r="A1110" s="1412"/>
      <c r="B1110" s="1412"/>
      <c r="C1110" s="1412"/>
      <c r="D1110" s="1412"/>
      <c r="E1110" s="1508" t="s">
        <v>1628</v>
      </c>
      <c r="F1110" s="1509">
        <v>0.5625</v>
      </c>
      <c r="G1110" s="1510"/>
      <c r="H1110" s="1511"/>
      <c r="I1110" s="1442"/>
      <c r="J1110" s="1443"/>
      <c r="K1110" s="1444"/>
      <c r="L1110" s="1446">
        <v>0.791666666666667</v>
      </c>
      <c r="M1110" s="1454">
        <v>0.645833333333333</v>
      </c>
    </row>
    <row r="1111" ht="21.75" spans="1:13">
      <c r="A1111" s="1412"/>
      <c r="B1111" s="1412"/>
      <c r="C1111" s="1412"/>
      <c r="D1111" s="1412"/>
      <c r="E1111" s="1512" t="s">
        <v>1629</v>
      </c>
      <c r="F1111" s="1513" t="s">
        <v>8</v>
      </c>
      <c r="G1111" s="1513" t="s">
        <v>9</v>
      </c>
      <c r="H1111" s="1514" t="s">
        <v>10</v>
      </c>
      <c r="I1111" s="1442"/>
      <c r="J1111" s="1443"/>
      <c r="K1111" s="1444"/>
      <c r="L1111" s="1445"/>
      <c r="M1111" s="1453"/>
    </row>
    <row r="1112" ht="21" spans="1:13">
      <c r="A1112" s="1412"/>
      <c r="B1112" s="1412"/>
      <c r="C1112" s="1412"/>
      <c r="D1112" s="1412"/>
      <c r="E1112" s="1515">
        <v>45575</v>
      </c>
      <c r="F1112" s="1516">
        <v>0.024</v>
      </c>
      <c r="G1112" s="2144" t="s">
        <v>1943</v>
      </c>
      <c r="H1112" s="1516">
        <v>0.025</v>
      </c>
      <c r="I1112" s="1442"/>
      <c r="J1112" s="1443"/>
      <c r="K1112" s="1444"/>
      <c r="L1112" s="1445"/>
      <c r="M1112" s="1453"/>
    </row>
    <row r="1113" ht="21" spans="1:13">
      <c r="A1113" s="1412"/>
      <c r="B1113" s="1412"/>
      <c r="C1113" s="1412"/>
      <c r="D1113" s="1412"/>
      <c r="E1113" s="1515">
        <v>45546</v>
      </c>
      <c r="F1113" s="1516">
        <v>0.025</v>
      </c>
      <c r="G1113" s="2144" t="s">
        <v>1688</v>
      </c>
      <c r="H1113" s="1516">
        <v>0.029</v>
      </c>
      <c r="I1113" s="1442"/>
      <c r="J1113" s="1443"/>
      <c r="K1113" s="1444"/>
      <c r="L1113" s="1445"/>
      <c r="M1113" s="1453"/>
    </row>
    <row r="1114" ht="21" spans="1:13">
      <c r="A1114" s="1412"/>
      <c r="B1114" s="1412"/>
      <c r="C1114" s="1412"/>
      <c r="D1114" s="1412"/>
      <c r="E1114" s="1515">
        <v>45518</v>
      </c>
      <c r="F1114" s="1516">
        <v>0.029</v>
      </c>
      <c r="G1114" s="2144" t="s">
        <v>1829</v>
      </c>
      <c r="H1114" s="1516">
        <v>0.03</v>
      </c>
      <c r="I1114" s="1442"/>
      <c r="J1114" s="1443"/>
      <c r="K1114" s="1444"/>
      <c r="L1114" s="1447"/>
      <c r="M1114" s="1453"/>
    </row>
    <row r="1115" ht="21" spans="1:13">
      <c r="A1115" s="1412"/>
      <c r="B1115" s="1412"/>
      <c r="C1115" s="1412"/>
      <c r="D1115" s="1412"/>
      <c r="E1115" s="1515">
        <v>45484</v>
      </c>
      <c r="F1115" s="1516">
        <v>0.03</v>
      </c>
      <c r="G1115" s="2144" t="s">
        <v>1828</v>
      </c>
      <c r="H1115" s="1516">
        <v>0.033</v>
      </c>
      <c r="I1115" s="1442"/>
      <c r="J1115" s="1443"/>
      <c r="K1115" s="1444"/>
      <c r="L1115" s="1445"/>
      <c r="M1115" s="1453"/>
    </row>
    <row r="1116" ht="21" spans="1:13">
      <c r="A1116" s="1412"/>
      <c r="B1116" s="1412"/>
      <c r="C1116" s="1412"/>
      <c r="D1116" s="1412"/>
      <c r="E1116" s="1515">
        <v>45455</v>
      </c>
      <c r="F1116" s="1516">
        <v>0.033</v>
      </c>
      <c r="G1116" s="2144" t="s">
        <v>1910</v>
      </c>
      <c r="H1116" s="1516">
        <v>0.034</v>
      </c>
      <c r="I1116" s="1442"/>
      <c r="J1116" s="1443"/>
      <c r="K1116" s="1444"/>
      <c r="L1116" s="1445"/>
      <c r="M1116" s="1453"/>
    </row>
    <row r="1117" ht="21.75" spans="1:13">
      <c r="A1117" s="1412"/>
      <c r="B1117" s="1412"/>
      <c r="C1117" s="1412"/>
      <c r="D1117" s="1412"/>
      <c r="E1117" s="1515">
        <v>45427</v>
      </c>
      <c r="F1117" s="1516">
        <v>0.034</v>
      </c>
      <c r="G1117" s="2144" t="s">
        <v>1910</v>
      </c>
      <c r="H1117" s="1516">
        <v>0.035</v>
      </c>
      <c r="I1117" s="1448"/>
      <c r="J1117" s="1449"/>
      <c r="K1117" s="1450"/>
      <c r="L1117" s="1451"/>
      <c r="M1117" s="1455"/>
    </row>
    <row r="1118" ht="52.75" spans="1:13">
      <c r="A1118" s="1412"/>
      <c r="B1118" s="1412"/>
      <c r="C1118" s="1412"/>
      <c r="D1118" s="1412" t="s">
        <v>0</v>
      </c>
      <c r="E1118" s="1496" t="s">
        <v>7</v>
      </c>
      <c r="F1118" s="1497" t="s">
        <v>577</v>
      </c>
      <c r="G1118" s="1498"/>
      <c r="H1118" s="1499"/>
      <c r="I1118" s="1438" t="s">
        <v>1622</v>
      </c>
      <c r="J1118" s="1439"/>
      <c r="K1118" s="1440"/>
      <c r="L1118" s="1478" t="s">
        <v>1623</v>
      </c>
      <c r="M1118" s="1452" t="s">
        <v>1624</v>
      </c>
    </row>
    <row r="1119" ht="21" spans="1:13">
      <c r="A1119" s="1412"/>
      <c r="B1119" s="1412"/>
      <c r="C1119" s="1412"/>
      <c r="D1119" s="1412"/>
      <c r="E1119" s="1500" t="s">
        <v>1625</v>
      </c>
      <c r="F1119" s="1501"/>
      <c r="G1119" s="1502"/>
      <c r="H1119" s="1503"/>
      <c r="I1119" s="2135" t="s">
        <v>576</v>
      </c>
      <c r="J1119" s="1443"/>
      <c r="K1119" s="1444"/>
      <c r="L1119" s="1445"/>
      <c r="M1119" s="1453"/>
    </row>
    <row r="1120" ht="21" spans="1:13">
      <c r="A1120" s="1412"/>
      <c r="B1120" s="1412"/>
      <c r="C1120" s="1412"/>
      <c r="D1120" s="1412"/>
      <c r="E1120" s="1504" t="s">
        <v>1626</v>
      </c>
      <c r="F1120" s="1505">
        <v>0.002</v>
      </c>
      <c r="G1120" s="1506"/>
      <c r="H1120" s="1507"/>
      <c r="I1120" s="1442"/>
      <c r="J1120" s="1443"/>
      <c r="K1120" s="1444"/>
      <c r="L1120" s="1445"/>
      <c r="M1120" s="1453"/>
    </row>
    <row r="1121" ht="21.75" spans="1:13">
      <c r="A1121" s="1412"/>
      <c r="B1121" s="1412"/>
      <c r="C1121" s="1412"/>
      <c r="D1121" s="1412"/>
      <c r="E1121" s="1504" t="s">
        <v>1627</v>
      </c>
      <c r="F1121" s="1505">
        <v>0.002</v>
      </c>
      <c r="G1121" s="1506"/>
      <c r="H1121" s="1507"/>
      <c r="I1121" s="1442"/>
      <c r="J1121" s="1443"/>
      <c r="K1121" s="1444"/>
      <c r="L1121" s="1445"/>
      <c r="M1121" s="1453"/>
    </row>
    <row r="1122" ht="21.75" spans="1:13">
      <c r="A1122" s="1412"/>
      <c r="B1122" s="1412"/>
      <c r="C1122" s="1412"/>
      <c r="D1122" s="1412"/>
      <c r="E1122" s="1508" t="s">
        <v>1628</v>
      </c>
      <c r="F1122" s="1509">
        <v>0.5625</v>
      </c>
      <c r="G1122" s="1510"/>
      <c r="H1122" s="1511"/>
      <c r="I1122" s="1442"/>
      <c r="J1122" s="1443"/>
      <c r="K1122" s="1444"/>
      <c r="L1122" s="1446">
        <v>0.791666666666667</v>
      </c>
      <c r="M1122" s="1454">
        <v>0.645833333333333</v>
      </c>
    </row>
    <row r="1123" ht="21.75" spans="1:13">
      <c r="A1123" s="1412"/>
      <c r="B1123" s="1412"/>
      <c r="C1123" s="1412"/>
      <c r="D1123" s="1412"/>
      <c r="E1123" s="1512" t="s">
        <v>1629</v>
      </c>
      <c r="F1123" s="1513" t="s">
        <v>8</v>
      </c>
      <c r="G1123" s="1513" t="s">
        <v>9</v>
      </c>
      <c r="H1123" s="1514" t="s">
        <v>10</v>
      </c>
      <c r="I1123" s="1442"/>
      <c r="J1123" s="1443"/>
      <c r="K1123" s="1444"/>
      <c r="L1123" s="1445"/>
      <c r="M1123" s="1453"/>
    </row>
    <row r="1124" ht="21" spans="1:13">
      <c r="A1124" s="1412"/>
      <c r="B1124" s="1412"/>
      <c r="C1124" s="1412"/>
      <c r="D1124" s="1412"/>
      <c r="E1124" s="1515">
        <v>45575</v>
      </c>
      <c r="F1124" s="1516">
        <v>0.002</v>
      </c>
      <c r="G1124" s="2144" t="s">
        <v>1655</v>
      </c>
      <c r="H1124" s="1516">
        <v>0.002</v>
      </c>
      <c r="I1124" s="1442"/>
      <c r="J1124" s="1443"/>
      <c r="K1124" s="1444"/>
      <c r="L1124" s="1445"/>
      <c r="M1124" s="1453"/>
    </row>
    <row r="1125" ht="21" spans="1:13">
      <c r="A1125" s="1412"/>
      <c r="B1125" s="1412"/>
      <c r="C1125" s="1412"/>
      <c r="D1125" s="1412"/>
      <c r="E1125" s="1515">
        <v>45546</v>
      </c>
      <c r="F1125" s="1516">
        <v>0.002</v>
      </c>
      <c r="G1125" s="2144" t="s">
        <v>1653</v>
      </c>
      <c r="H1125" s="1516">
        <v>0.002</v>
      </c>
      <c r="I1125" s="1442"/>
      <c r="J1125" s="1443"/>
      <c r="K1125" s="1444"/>
      <c r="L1125" s="1445"/>
      <c r="M1125" s="1453"/>
    </row>
    <row r="1126" ht="21" spans="1:13">
      <c r="A1126" s="1412"/>
      <c r="B1126" s="1412"/>
      <c r="C1126" s="1412"/>
      <c r="D1126" s="1412"/>
      <c r="E1126" s="1515">
        <v>45518</v>
      </c>
      <c r="F1126" s="1516">
        <v>0.002</v>
      </c>
      <c r="G1126" s="2144" t="s">
        <v>1653</v>
      </c>
      <c r="H1126" s="1516">
        <v>-0.001</v>
      </c>
      <c r="I1126" s="1442"/>
      <c r="J1126" s="1443"/>
      <c r="K1126" s="1444"/>
      <c r="L1126" s="1447"/>
      <c r="M1126" s="1453"/>
    </row>
    <row r="1127" ht="21" spans="1:13">
      <c r="A1127" s="1412"/>
      <c r="B1127" s="1412"/>
      <c r="C1127" s="1412"/>
      <c r="D1127" s="1412"/>
      <c r="E1127" s="1515">
        <v>45484</v>
      </c>
      <c r="F1127" s="1516">
        <v>-0.001</v>
      </c>
      <c r="G1127" s="2144" t="s">
        <v>1655</v>
      </c>
      <c r="H1127" s="1516">
        <v>0</v>
      </c>
      <c r="I1127" s="1442"/>
      <c r="J1127" s="1443"/>
      <c r="K1127" s="1444"/>
      <c r="L1127" s="1445"/>
      <c r="M1127" s="1453"/>
    </row>
    <row r="1128" ht="21" spans="1:13">
      <c r="A1128" s="1412"/>
      <c r="B1128" s="1412"/>
      <c r="C1128" s="1412"/>
      <c r="D1128" s="1412"/>
      <c r="E1128" s="1515">
        <v>45455</v>
      </c>
      <c r="F1128" s="1516">
        <v>0</v>
      </c>
      <c r="G1128" s="2144" t="s">
        <v>1655</v>
      </c>
      <c r="H1128" s="1516">
        <v>0.003</v>
      </c>
      <c r="I1128" s="1442"/>
      <c r="J1128" s="1443"/>
      <c r="K1128" s="1444"/>
      <c r="L1128" s="1445"/>
      <c r="M1128" s="1453"/>
    </row>
    <row r="1129" ht="21.75" spans="1:13">
      <c r="A1129" s="1412"/>
      <c r="B1129" s="1412"/>
      <c r="C1129" s="1412"/>
      <c r="D1129" s="1412"/>
      <c r="E1129" s="1515">
        <v>45427</v>
      </c>
      <c r="F1129" s="1516">
        <v>0.003</v>
      </c>
      <c r="G1129" s="2144" t="s">
        <v>1645</v>
      </c>
      <c r="H1129" s="1516">
        <v>0.004</v>
      </c>
      <c r="I1129" s="1448"/>
      <c r="J1129" s="1449"/>
      <c r="K1129" s="1450"/>
      <c r="L1129" s="1451"/>
      <c r="M1129" s="1455"/>
    </row>
    <row r="1130" ht="52.75" spans="1:13">
      <c r="A1130" s="1412"/>
      <c r="B1130" s="1412"/>
      <c r="C1130" s="1412"/>
      <c r="D1130" s="1412" t="s">
        <v>0</v>
      </c>
      <c r="E1130" s="1496" t="s">
        <v>7</v>
      </c>
      <c r="F1130" s="1497" t="s">
        <v>25</v>
      </c>
      <c r="G1130" s="1498"/>
      <c r="H1130" s="1499"/>
      <c r="I1130" s="1438" t="s">
        <v>1622</v>
      </c>
      <c r="J1130" s="1439"/>
      <c r="K1130" s="1440"/>
      <c r="L1130" s="1478" t="s">
        <v>1623</v>
      </c>
      <c r="M1130" s="1452" t="s">
        <v>1624</v>
      </c>
    </row>
    <row r="1131" ht="21" spans="1:13">
      <c r="A1131" s="1412"/>
      <c r="B1131" s="1412"/>
      <c r="C1131" s="1412"/>
      <c r="D1131" s="1412"/>
      <c r="E1131" s="1500" t="s">
        <v>1625</v>
      </c>
      <c r="F1131" s="1501"/>
      <c r="G1131" s="1502"/>
      <c r="H1131" s="1503"/>
      <c r="I1131" s="2135" t="s">
        <v>578</v>
      </c>
      <c r="J1131" s="1443"/>
      <c r="K1131" s="1444"/>
      <c r="L1131" s="1445"/>
      <c r="M1131" s="1453"/>
    </row>
    <row r="1132" ht="21" spans="1:13">
      <c r="A1132" s="1412"/>
      <c r="B1132" s="1412"/>
      <c r="C1132" s="1412"/>
      <c r="D1132" s="1412"/>
      <c r="E1132" s="1504" t="s">
        <v>1626</v>
      </c>
      <c r="F1132" s="1518" t="s">
        <v>60</v>
      </c>
      <c r="G1132" s="1519"/>
      <c r="H1132" s="1520"/>
      <c r="I1132" s="1442"/>
      <c r="J1132" s="1443"/>
      <c r="K1132" s="1444"/>
      <c r="L1132" s="1445"/>
      <c r="M1132" s="1453"/>
    </row>
    <row r="1133" ht="21.75" spans="1:13">
      <c r="A1133" s="1412"/>
      <c r="B1133" s="1412"/>
      <c r="C1133" s="1412"/>
      <c r="D1133" s="1412"/>
      <c r="E1133" s="1504" t="s">
        <v>1627</v>
      </c>
      <c r="F1133" s="1518" t="s">
        <v>408</v>
      </c>
      <c r="G1133" s="1519"/>
      <c r="H1133" s="1520"/>
      <c r="I1133" s="1442"/>
      <c r="J1133" s="1443"/>
      <c r="K1133" s="1444"/>
      <c r="L1133" s="1445"/>
      <c r="M1133" s="1453"/>
    </row>
    <row r="1134" ht="21.75" spans="1:13">
      <c r="A1134" s="1412"/>
      <c r="B1134" s="1412"/>
      <c r="C1134" s="1412"/>
      <c r="D1134" s="1412"/>
      <c r="E1134" s="1508" t="s">
        <v>1628</v>
      </c>
      <c r="F1134" s="1509">
        <v>0.5625</v>
      </c>
      <c r="G1134" s="1510"/>
      <c r="H1134" s="1511"/>
      <c r="I1134" s="1442"/>
      <c r="J1134" s="1443"/>
      <c r="K1134" s="1444"/>
      <c r="L1134" s="1446">
        <v>0.791666666666667</v>
      </c>
      <c r="M1134" s="1454">
        <v>0.645833333333333</v>
      </c>
    </row>
    <row r="1135" ht="21.75" spans="1:13">
      <c r="A1135" s="1412"/>
      <c r="B1135" s="1412"/>
      <c r="C1135" s="1412"/>
      <c r="D1135" s="1412"/>
      <c r="E1135" s="1512" t="s">
        <v>1629</v>
      </c>
      <c r="F1135" s="1513" t="s">
        <v>8</v>
      </c>
      <c r="G1135" s="1513" t="s">
        <v>9</v>
      </c>
      <c r="H1135" s="1514" t="s">
        <v>10</v>
      </c>
      <c r="I1135" s="1442"/>
      <c r="J1135" s="1443"/>
      <c r="K1135" s="1444"/>
      <c r="L1135" s="1445"/>
      <c r="M1135" s="1453"/>
    </row>
    <row r="1136" ht="21" spans="1:13">
      <c r="A1136" s="1412"/>
      <c r="B1136" s="1412"/>
      <c r="C1136" s="1412"/>
      <c r="D1136" s="1412"/>
      <c r="E1136" s="1515">
        <v>45603</v>
      </c>
      <c r="F1136" s="2145" t="s">
        <v>1944</v>
      </c>
      <c r="G1136" s="2145" t="s">
        <v>1945</v>
      </c>
      <c r="H1136" s="2145" t="s">
        <v>1946</v>
      </c>
      <c r="I1136" s="1442"/>
      <c r="J1136" s="1443"/>
      <c r="K1136" s="1444"/>
      <c r="L1136" s="1445"/>
      <c r="M1136" s="1453"/>
    </row>
    <row r="1137" ht="21" spans="1:13">
      <c r="A1137" s="1412"/>
      <c r="B1137" s="1412"/>
      <c r="C1137" s="1412"/>
      <c r="D1137" s="1412"/>
      <c r="E1137" s="1515">
        <v>45596</v>
      </c>
      <c r="F1137" s="2145" t="s">
        <v>1947</v>
      </c>
      <c r="G1137" s="2145" t="s">
        <v>1948</v>
      </c>
      <c r="H1137" s="2145" t="s">
        <v>1949</v>
      </c>
      <c r="I1137" s="1442"/>
      <c r="J1137" s="1443"/>
      <c r="K1137" s="1444"/>
      <c r="L1137" s="1445"/>
      <c r="M1137" s="1453"/>
    </row>
    <row r="1138" ht="21" spans="1:13">
      <c r="A1138" s="1412"/>
      <c r="B1138" s="1412"/>
      <c r="C1138" s="1412"/>
      <c r="D1138" s="1412"/>
      <c r="E1138" s="1515">
        <v>45589</v>
      </c>
      <c r="F1138" s="2145" t="s">
        <v>1950</v>
      </c>
      <c r="G1138" s="2145" t="s">
        <v>1951</v>
      </c>
      <c r="H1138" s="2145" t="s">
        <v>1952</v>
      </c>
      <c r="I1138" s="1442"/>
      <c r="J1138" s="1443"/>
      <c r="K1138" s="1444"/>
      <c r="L1138" s="1447"/>
      <c r="M1138" s="1453"/>
    </row>
    <row r="1139" ht="21" spans="1:13">
      <c r="A1139" s="1412"/>
      <c r="B1139" s="1412"/>
      <c r="C1139" s="1412"/>
      <c r="D1139" s="1412"/>
      <c r="E1139" s="1515">
        <v>45582</v>
      </c>
      <c r="F1139" s="2145" t="s">
        <v>1953</v>
      </c>
      <c r="G1139" s="2145" t="s">
        <v>1953</v>
      </c>
      <c r="H1139" s="2145" t="s">
        <v>1954</v>
      </c>
      <c r="I1139" s="1442"/>
      <c r="J1139" s="1443"/>
      <c r="K1139" s="1444"/>
      <c r="L1139" s="1445"/>
      <c r="M1139" s="1453"/>
    </row>
    <row r="1140" ht="21" spans="1:13">
      <c r="A1140" s="1412"/>
      <c r="B1140" s="1412"/>
      <c r="C1140" s="1412"/>
      <c r="D1140" s="1412"/>
      <c r="E1140" s="1515">
        <v>45575</v>
      </c>
      <c r="F1140" s="2145" t="s">
        <v>1955</v>
      </c>
      <c r="G1140" s="2145" t="s">
        <v>1956</v>
      </c>
      <c r="H1140" s="2145" t="s">
        <v>1957</v>
      </c>
      <c r="I1140" s="1442"/>
      <c r="J1140" s="1443"/>
      <c r="K1140" s="1444"/>
      <c r="L1140" s="1445"/>
      <c r="M1140" s="1453"/>
    </row>
    <row r="1141" ht="21.75" spans="1:13">
      <c r="A1141" s="1412"/>
      <c r="B1141" s="1412"/>
      <c r="C1141" s="1412"/>
      <c r="D1141" s="1412"/>
      <c r="E1141" s="1515">
        <v>45568</v>
      </c>
      <c r="F1141" s="2145" t="s">
        <v>1957</v>
      </c>
      <c r="G1141" s="2145" t="s">
        <v>1958</v>
      </c>
      <c r="H1141" s="2145" t="s">
        <v>1959</v>
      </c>
      <c r="I1141" s="1448"/>
      <c r="J1141" s="1449"/>
      <c r="K1141" s="1450"/>
      <c r="L1141" s="1451"/>
      <c r="M1141" s="1455"/>
    </row>
    <row r="1142" ht="52.75" spans="1:13">
      <c r="A1142" s="1412"/>
      <c r="B1142" s="1412"/>
      <c r="C1142" s="1412"/>
      <c r="D1142" s="1415" t="s">
        <v>0</v>
      </c>
      <c r="E1142" s="1496" t="s">
        <v>7</v>
      </c>
      <c r="F1142" s="1497" t="s">
        <v>579</v>
      </c>
      <c r="G1142" s="1498"/>
      <c r="H1142" s="1499"/>
      <c r="I1142" s="1438" t="s">
        <v>1622</v>
      </c>
      <c r="J1142" s="1439"/>
      <c r="K1142" s="1440"/>
      <c r="L1142" s="1478" t="s">
        <v>1623</v>
      </c>
      <c r="M1142" s="1452" t="s">
        <v>1624</v>
      </c>
    </row>
    <row r="1143" ht="21" spans="1:13">
      <c r="A1143" s="1412"/>
      <c r="B1143" s="1412"/>
      <c r="C1143" s="1412"/>
      <c r="D1143" s="1536"/>
      <c r="E1143" s="1500" t="s">
        <v>1625</v>
      </c>
      <c r="F1143" s="1501"/>
      <c r="G1143" s="1502"/>
      <c r="H1143" s="1503"/>
      <c r="I1143" s="2135" t="s">
        <v>580</v>
      </c>
      <c r="J1143" s="1443"/>
      <c r="K1143" s="1444"/>
      <c r="L1143" s="1445"/>
      <c r="M1143" s="1453"/>
    </row>
    <row r="1144" ht="21" spans="1:13">
      <c r="A1144" s="1412"/>
      <c r="B1144" s="1412"/>
      <c r="C1144" s="1412"/>
      <c r="D1144" s="1536"/>
      <c r="E1144" s="1504" t="s">
        <v>1626</v>
      </c>
      <c r="F1144" s="1505">
        <v>0.002</v>
      </c>
      <c r="G1144" s="1506"/>
      <c r="H1144" s="1507"/>
      <c r="I1144" s="1442"/>
      <c r="J1144" s="1443"/>
      <c r="K1144" s="1444"/>
      <c r="L1144" s="1445"/>
      <c r="M1144" s="1453"/>
    </row>
    <row r="1145" ht="21.75" spans="1:13">
      <c r="A1145" s="1412"/>
      <c r="B1145" s="1412"/>
      <c r="C1145" s="1412"/>
      <c r="D1145" s="1536"/>
      <c r="E1145" s="1504" t="s">
        <v>1627</v>
      </c>
      <c r="F1145" s="1522">
        <v>0</v>
      </c>
      <c r="G1145" s="1523"/>
      <c r="H1145" s="1524"/>
      <c r="I1145" s="1442"/>
      <c r="J1145" s="1443"/>
      <c r="K1145" s="1444"/>
      <c r="L1145" s="1445"/>
      <c r="M1145" s="1453"/>
    </row>
    <row r="1146" ht="21.75" spans="1:13">
      <c r="A1146" s="1412"/>
      <c r="B1146" s="1412"/>
      <c r="C1146" s="1412"/>
      <c r="D1146" s="1536"/>
      <c r="E1146" s="1508" t="s">
        <v>1628</v>
      </c>
      <c r="F1146" s="1509">
        <v>0.5625</v>
      </c>
      <c r="G1146" s="1510"/>
      <c r="H1146" s="1511"/>
      <c r="I1146" s="1442"/>
      <c r="J1146" s="1443"/>
      <c r="K1146" s="1444"/>
      <c r="L1146" s="1446">
        <v>0.791666666666667</v>
      </c>
      <c r="M1146" s="1454">
        <v>0.645833333333333</v>
      </c>
    </row>
    <row r="1147" ht="21.75" spans="1:13">
      <c r="A1147" s="1412"/>
      <c r="B1147" s="1412"/>
      <c r="C1147" s="1412"/>
      <c r="D1147" s="1536"/>
      <c r="E1147" s="1512" t="s">
        <v>1629</v>
      </c>
      <c r="F1147" s="1513" t="s">
        <v>8</v>
      </c>
      <c r="G1147" s="1513" t="s">
        <v>9</v>
      </c>
      <c r="H1147" s="1514" t="s">
        <v>10</v>
      </c>
      <c r="I1147" s="1442"/>
      <c r="J1147" s="1443"/>
      <c r="K1147" s="1444"/>
      <c r="L1147" s="1445"/>
      <c r="M1147" s="1453"/>
    </row>
    <row r="1148" ht="21" spans="1:13">
      <c r="A1148" s="1412"/>
      <c r="B1148" s="1412"/>
      <c r="C1148" s="1412"/>
      <c r="D1148" s="1536"/>
      <c r="E1148" s="1515">
        <v>45576</v>
      </c>
      <c r="F1148" s="1525">
        <v>0</v>
      </c>
      <c r="G1148" s="2146" t="s">
        <v>1655</v>
      </c>
      <c r="H1148" s="1525">
        <v>0.002</v>
      </c>
      <c r="I1148" s="1442"/>
      <c r="J1148" s="1443"/>
      <c r="K1148" s="1444"/>
      <c r="L1148" s="1445"/>
      <c r="M1148" s="1453"/>
    </row>
    <row r="1149" ht="21" spans="1:13">
      <c r="A1149" s="1412"/>
      <c r="B1149" s="1412"/>
      <c r="C1149" s="1412"/>
      <c r="D1149" s="1536"/>
      <c r="E1149" s="1515">
        <v>45547</v>
      </c>
      <c r="F1149" s="1525">
        <v>0.002</v>
      </c>
      <c r="G1149" s="2146" t="s">
        <v>1655</v>
      </c>
      <c r="H1149" s="1525">
        <v>0</v>
      </c>
      <c r="I1149" s="1442"/>
      <c r="J1149" s="1443"/>
      <c r="K1149" s="1444"/>
      <c r="L1149" s="1445"/>
      <c r="M1149" s="1453"/>
    </row>
    <row r="1150" ht="21" spans="1:13">
      <c r="A1150" s="1412"/>
      <c r="B1150" s="1412"/>
      <c r="C1150" s="1412"/>
      <c r="D1150" s="1536"/>
      <c r="E1150" s="1515">
        <v>45517</v>
      </c>
      <c r="F1150" s="1525">
        <v>0.001</v>
      </c>
      <c r="G1150" s="2146" t="s">
        <v>1653</v>
      </c>
      <c r="H1150" s="1525">
        <v>0.002</v>
      </c>
      <c r="I1150" s="1442"/>
      <c r="J1150" s="1443"/>
      <c r="K1150" s="1444"/>
      <c r="L1150" s="1447"/>
      <c r="M1150" s="1453"/>
    </row>
    <row r="1151" ht="21" spans="1:13">
      <c r="A1151" s="1412"/>
      <c r="B1151" s="1412"/>
      <c r="C1151" s="1412"/>
      <c r="D1151" s="1536"/>
      <c r="E1151" s="1515">
        <v>45485</v>
      </c>
      <c r="F1151" s="1525">
        <v>0.002</v>
      </c>
      <c r="G1151" s="2146" t="s">
        <v>1655</v>
      </c>
      <c r="H1151" s="1525">
        <v>0</v>
      </c>
      <c r="I1151" s="1442"/>
      <c r="J1151" s="1443"/>
      <c r="K1151" s="1444"/>
      <c r="L1151" s="1445"/>
      <c r="M1151" s="1453"/>
    </row>
    <row r="1152" ht="21" spans="1:13">
      <c r="A1152" s="1412"/>
      <c r="B1152" s="1412"/>
      <c r="C1152" s="1412"/>
      <c r="D1152" s="1536"/>
      <c r="E1152" s="1515">
        <v>45456</v>
      </c>
      <c r="F1152" s="1525">
        <v>-0.002</v>
      </c>
      <c r="G1152" s="2146" t="s">
        <v>1655</v>
      </c>
      <c r="H1152" s="1525">
        <v>0.005</v>
      </c>
      <c r="I1152" s="1442"/>
      <c r="J1152" s="1443"/>
      <c r="K1152" s="1444"/>
      <c r="L1152" s="1445"/>
      <c r="M1152" s="1453"/>
    </row>
    <row r="1153" ht="21.75" spans="1:13">
      <c r="A1153" s="1412"/>
      <c r="B1153" s="1412"/>
      <c r="C1153" s="1412"/>
      <c r="D1153" s="1536"/>
      <c r="E1153" s="1515">
        <v>45426</v>
      </c>
      <c r="F1153" s="1525">
        <v>0.005</v>
      </c>
      <c r="G1153" s="2146" t="s">
        <v>1660</v>
      </c>
      <c r="H1153" s="1525">
        <v>-0.001</v>
      </c>
      <c r="I1153" s="1448"/>
      <c r="J1153" s="1449"/>
      <c r="K1153" s="1450"/>
      <c r="L1153" s="1451"/>
      <c r="M1153" s="1455"/>
    </row>
    <row r="1154" ht="52.75" spans="1:13">
      <c r="A1154" s="1412"/>
      <c r="B1154" s="1412"/>
      <c r="C1154" s="1412"/>
      <c r="D1154" s="1415" t="s">
        <v>0</v>
      </c>
      <c r="E1154" s="1496" t="s">
        <v>7</v>
      </c>
      <c r="F1154" s="1497" t="s">
        <v>30</v>
      </c>
      <c r="G1154" s="1498"/>
      <c r="H1154" s="1499"/>
      <c r="I1154" s="1438" t="s">
        <v>1622</v>
      </c>
      <c r="J1154" s="1439"/>
      <c r="K1154" s="1440"/>
      <c r="L1154" s="1478" t="s">
        <v>1623</v>
      </c>
      <c r="M1154" s="1452" t="s">
        <v>1624</v>
      </c>
    </row>
    <row r="1155" ht="21" spans="1:13">
      <c r="A1155" s="1412"/>
      <c r="B1155" s="1412"/>
      <c r="C1155" s="1412"/>
      <c r="D1155" s="1536"/>
      <c r="E1155" s="1500" t="s">
        <v>1625</v>
      </c>
      <c r="F1155" s="1501"/>
      <c r="G1155" s="1502"/>
      <c r="H1155" s="1503"/>
      <c r="I1155" s="2135" t="s">
        <v>559</v>
      </c>
      <c r="J1155" s="1443"/>
      <c r="K1155" s="1444"/>
      <c r="L1155" s="1445"/>
      <c r="M1155" s="1453"/>
    </row>
    <row r="1156" ht="21" spans="1:13">
      <c r="A1156" s="1412"/>
      <c r="B1156" s="1412"/>
      <c r="C1156" s="1412"/>
      <c r="D1156" s="1536"/>
      <c r="E1156" s="1504" t="s">
        <v>1626</v>
      </c>
      <c r="F1156" s="1518">
        <v>0</v>
      </c>
      <c r="G1156" s="1519"/>
      <c r="H1156" s="1520"/>
      <c r="I1156" s="1442"/>
      <c r="J1156" s="1443"/>
      <c r="K1156" s="1444"/>
      <c r="L1156" s="1445"/>
      <c r="M1156" s="1453"/>
    </row>
    <row r="1157" ht="21.75" spans="1:13">
      <c r="A1157" s="1412"/>
      <c r="B1157" s="1412"/>
      <c r="C1157" s="1412"/>
      <c r="D1157" s="1536"/>
      <c r="E1157" s="1504" t="s">
        <v>1627</v>
      </c>
      <c r="F1157" s="1505" t="s">
        <v>581</v>
      </c>
      <c r="G1157" s="1506"/>
      <c r="H1157" s="1507"/>
      <c r="I1157" s="1442"/>
      <c r="J1157" s="1443"/>
      <c r="K1157" s="1444"/>
      <c r="L1157" s="1445"/>
      <c r="M1157" s="1453"/>
    </row>
    <row r="1158" ht="21.75" spans="1:13">
      <c r="A1158" s="1412"/>
      <c r="B1158" s="1412"/>
      <c r="C1158" s="1412"/>
      <c r="D1158" s="1536"/>
      <c r="E1158" s="1508" t="s">
        <v>1628</v>
      </c>
      <c r="F1158" s="1509">
        <v>0.666666666666667</v>
      </c>
      <c r="G1158" s="1510"/>
      <c r="H1158" s="1511"/>
      <c r="I1158" s="1442"/>
      <c r="J1158" s="1443"/>
      <c r="K1158" s="1444"/>
      <c r="L1158" s="1446">
        <v>0.895833333333333</v>
      </c>
      <c r="M1158" s="1454">
        <v>0.75</v>
      </c>
    </row>
    <row r="1159" ht="21.75" spans="1:13">
      <c r="A1159" s="1412"/>
      <c r="B1159" s="1412"/>
      <c r="C1159" s="1412"/>
      <c r="D1159" s="1536"/>
      <c r="E1159" s="1512" t="s">
        <v>1629</v>
      </c>
      <c r="F1159" s="1513" t="s">
        <v>8</v>
      </c>
      <c r="G1159" s="1513" t="s">
        <v>9</v>
      </c>
      <c r="H1159" s="1514" t="s">
        <v>10</v>
      </c>
      <c r="I1159" s="1442"/>
      <c r="J1159" s="1443"/>
      <c r="K1159" s="1444"/>
      <c r="L1159" s="1445"/>
      <c r="M1159" s="1453"/>
    </row>
    <row r="1160" ht="21" spans="1:13">
      <c r="A1160" s="1412"/>
      <c r="B1160" s="1412"/>
      <c r="C1160" s="1412"/>
      <c r="D1160" s="1536"/>
      <c r="E1160" s="1515">
        <v>45602</v>
      </c>
      <c r="F1160" s="2145" t="s">
        <v>1960</v>
      </c>
      <c r="G1160" s="2145" t="s">
        <v>1961</v>
      </c>
      <c r="H1160" s="2145" t="s">
        <v>1962</v>
      </c>
      <c r="I1160" s="1442"/>
      <c r="J1160" s="1443"/>
      <c r="K1160" s="1444"/>
      <c r="L1160" s="1445"/>
      <c r="M1160" s="1453"/>
    </row>
    <row r="1161" ht="21" spans="1:13">
      <c r="A1161" s="1412"/>
      <c r="B1161" s="1412"/>
      <c r="C1161" s="1412"/>
      <c r="D1161" s="1536"/>
      <c r="E1161" s="1515">
        <v>45595</v>
      </c>
      <c r="F1161" s="2145" t="s">
        <v>1962</v>
      </c>
      <c r="G1161" s="2145" t="s">
        <v>1963</v>
      </c>
      <c r="H1161" s="2145" t="s">
        <v>1964</v>
      </c>
      <c r="I1161" s="1442"/>
      <c r="J1161" s="1443"/>
      <c r="K1161" s="1444"/>
      <c r="L1161" s="1445"/>
      <c r="M1161" s="1453"/>
    </row>
    <row r="1162" ht="21" spans="1:13">
      <c r="A1162" s="1412"/>
      <c r="B1162" s="1412"/>
      <c r="C1162" s="1412"/>
      <c r="D1162" s="1536"/>
      <c r="E1162" s="1515">
        <v>45588</v>
      </c>
      <c r="F1162" s="2145" t="s">
        <v>1964</v>
      </c>
      <c r="G1162" s="2145" t="s">
        <v>1965</v>
      </c>
      <c r="H1162" s="2145" t="s">
        <v>1966</v>
      </c>
      <c r="I1162" s="1442"/>
      <c r="J1162" s="1443"/>
      <c r="K1162" s="1444"/>
      <c r="L1162" s="1447"/>
      <c r="M1162" s="1453"/>
    </row>
    <row r="1163" ht="21" spans="1:13">
      <c r="A1163" s="1412"/>
      <c r="B1163" s="1412"/>
      <c r="C1163" s="1412"/>
      <c r="D1163" s="1536"/>
      <c r="E1163" s="1515">
        <v>45582</v>
      </c>
      <c r="F1163" s="2145" t="s">
        <v>1966</v>
      </c>
      <c r="G1163" s="2145" t="s">
        <v>1967</v>
      </c>
      <c r="H1163" s="2145" t="s">
        <v>1968</v>
      </c>
      <c r="I1163" s="1442"/>
      <c r="J1163" s="1443"/>
      <c r="K1163" s="1444"/>
      <c r="L1163" s="1445"/>
      <c r="M1163" s="1453"/>
    </row>
    <row r="1164" ht="21" spans="1:13">
      <c r="A1164" s="1412"/>
      <c r="B1164" s="1412"/>
      <c r="C1164" s="1412"/>
      <c r="D1164" s="1536"/>
      <c r="E1164" s="1515">
        <v>45574</v>
      </c>
      <c r="F1164" s="2145" t="s">
        <v>1968</v>
      </c>
      <c r="G1164" s="2145" t="s">
        <v>1969</v>
      </c>
      <c r="H1164" s="2145" t="s">
        <v>1970</v>
      </c>
      <c r="I1164" s="1442"/>
      <c r="J1164" s="1443"/>
      <c r="K1164" s="1444"/>
      <c r="L1164" s="1445"/>
      <c r="M1164" s="1453"/>
    </row>
    <row r="1165" ht="21.75" spans="1:13">
      <c r="A1165" s="1412"/>
      <c r="B1165" s="1412"/>
      <c r="C1165" s="1412"/>
      <c r="D1165" s="1536"/>
      <c r="E1165" s="1515">
        <v>45567</v>
      </c>
      <c r="F1165" s="2145" t="s">
        <v>1970</v>
      </c>
      <c r="G1165" s="2145" t="s">
        <v>1971</v>
      </c>
      <c r="H1165" s="2145" t="s">
        <v>1972</v>
      </c>
      <c r="I1165" s="1448"/>
      <c r="J1165" s="1449"/>
      <c r="K1165" s="1450"/>
      <c r="L1165" s="1451"/>
      <c r="M1165" s="1455"/>
    </row>
    <row r="1166" ht="52.75" spans="1:13">
      <c r="A1166" s="1412"/>
      <c r="B1166" s="1412"/>
      <c r="C1166" s="1412"/>
      <c r="D1166" s="1415" t="s">
        <v>0</v>
      </c>
      <c r="E1166" s="1496" t="s">
        <v>7</v>
      </c>
      <c r="F1166" s="1497" t="s">
        <v>582</v>
      </c>
      <c r="G1166" s="1498"/>
      <c r="H1166" s="1499"/>
      <c r="I1166" s="1438" t="s">
        <v>1622</v>
      </c>
      <c r="J1166" s="1439"/>
      <c r="K1166" s="1440"/>
      <c r="L1166" s="1478" t="s">
        <v>1623</v>
      </c>
      <c r="M1166" s="1452" t="s">
        <v>1624</v>
      </c>
    </row>
    <row r="1167" ht="21" spans="1:13">
      <c r="A1167" s="1412"/>
      <c r="B1167" s="1412"/>
      <c r="C1167" s="1412"/>
      <c r="D1167" s="1536"/>
      <c r="E1167" s="1500" t="s">
        <v>1625</v>
      </c>
      <c r="F1167" s="1501"/>
      <c r="G1167" s="1502"/>
      <c r="H1167" s="1503"/>
      <c r="I1167" s="2135" t="s">
        <v>583</v>
      </c>
      <c r="J1167" s="1443"/>
      <c r="K1167" s="1444"/>
      <c r="L1167" s="1445"/>
      <c r="M1167" s="1453"/>
    </row>
    <row r="1168" ht="21" spans="1:13">
      <c r="A1168" s="1412"/>
      <c r="B1168" s="1412"/>
      <c r="C1168" s="1412"/>
      <c r="D1168" s="1536"/>
      <c r="E1168" s="1504" t="s">
        <v>1626</v>
      </c>
      <c r="F1168" s="1522">
        <v>0.002</v>
      </c>
      <c r="G1168" s="1523"/>
      <c r="H1168" s="1524"/>
      <c r="I1168" s="1442"/>
      <c r="J1168" s="1443"/>
      <c r="K1168" s="1444"/>
      <c r="L1168" s="1445"/>
      <c r="M1168" s="1453"/>
    </row>
    <row r="1169" ht="21.75" spans="1:13">
      <c r="A1169" s="1412"/>
      <c r="B1169" s="1412"/>
      <c r="C1169" s="1412"/>
      <c r="D1169" s="1536"/>
      <c r="E1169" s="1504" t="s">
        <v>1627</v>
      </c>
      <c r="F1169" s="1522">
        <v>0.007</v>
      </c>
      <c r="G1169" s="1523"/>
      <c r="H1169" s="1524"/>
      <c r="I1169" s="1442"/>
      <c r="J1169" s="1443"/>
      <c r="K1169" s="1444"/>
      <c r="L1169" s="1445"/>
      <c r="M1169" s="1453"/>
    </row>
    <row r="1170" ht="21.75" spans="1:13">
      <c r="A1170" s="1412"/>
      <c r="B1170" s="1412"/>
      <c r="C1170" s="1412"/>
      <c r="D1170" s="1536"/>
      <c r="E1170" s="1508" t="s">
        <v>1628</v>
      </c>
      <c r="F1170" s="1509">
        <v>0.993055555555556</v>
      </c>
      <c r="G1170" s="1510"/>
      <c r="H1170" s="1511"/>
      <c r="I1170" s="1442"/>
      <c r="J1170" s="1443"/>
      <c r="K1170" s="1444"/>
      <c r="L1170" s="1446">
        <v>0.222222222222222</v>
      </c>
      <c r="M1170" s="1454">
        <v>0.0763888888888889</v>
      </c>
    </row>
    <row r="1171" ht="21.75" spans="1:13">
      <c r="A1171" s="1412"/>
      <c r="B1171" s="1412"/>
      <c r="C1171" s="1412"/>
      <c r="D1171" s="1536"/>
      <c r="E1171" s="1512" t="s">
        <v>1629</v>
      </c>
      <c r="F1171" s="1513" t="s">
        <v>8</v>
      </c>
      <c r="G1171" s="1513" t="s">
        <v>9</v>
      </c>
      <c r="H1171" s="1514" t="s">
        <v>10</v>
      </c>
      <c r="I1171" s="1442"/>
      <c r="J1171" s="1443"/>
      <c r="K1171" s="1444"/>
      <c r="L1171" s="1445"/>
      <c r="M1171" s="1453"/>
    </row>
    <row r="1172" ht="21" spans="1:13">
      <c r="A1172" s="1412"/>
      <c r="B1172" s="1412"/>
      <c r="C1172" s="1412"/>
      <c r="D1172" s="1536"/>
      <c r="E1172" s="1515">
        <v>45542</v>
      </c>
      <c r="F1172" s="1525">
        <v>0.007</v>
      </c>
      <c r="G1172" s="2146" t="s">
        <v>1973</v>
      </c>
      <c r="H1172" s="1525">
        <v>-0.006</v>
      </c>
      <c r="I1172" s="1442"/>
      <c r="J1172" s="1443"/>
      <c r="K1172" s="1444"/>
      <c r="L1172" s="1445"/>
      <c r="M1172" s="1453"/>
    </row>
    <row r="1173" ht="21" spans="1:13">
      <c r="A1173" s="1412"/>
      <c r="B1173" s="1412"/>
      <c r="C1173" s="1412"/>
      <c r="D1173" s="1536" t="s">
        <v>0</v>
      </c>
      <c r="E1173" s="1515">
        <v>45517</v>
      </c>
      <c r="F1173" s="1525">
        <v>0.008</v>
      </c>
      <c r="G1173" s="2146" t="s">
        <v>1642</v>
      </c>
      <c r="H1173" s="1525">
        <v>-0.006</v>
      </c>
      <c r="I1173" s="1442"/>
      <c r="J1173" s="1443"/>
      <c r="K1173" s="1444"/>
      <c r="L1173" s="1445"/>
      <c r="M1173" s="1453"/>
    </row>
    <row r="1174" ht="21" spans="1:13">
      <c r="A1174" s="1412"/>
      <c r="B1174" s="1412"/>
      <c r="C1174" s="1412"/>
      <c r="D1174" s="1536"/>
      <c r="E1174" s="1515">
        <v>45451</v>
      </c>
      <c r="F1174" s="1525">
        <v>-0.005</v>
      </c>
      <c r="G1174" s="2146" t="s">
        <v>1894</v>
      </c>
      <c r="H1174" s="1525">
        <v>0.001</v>
      </c>
      <c r="I1174" s="1442"/>
      <c r="J1174" s="1443"/>
      <c r="K1174" s="1444"/>
      <c r="L1174" s="1447"/>
      <c r="M1174" s="1453"/>
    </row>
    <row r="1175" ht="21" spans="1:13">
      <c r="A1175" s="1412"/>
      <c r="B1175" s="1412"/>
      <c r="C1175" s="1412"/>
      <c r="D1175" s="1536" t="s">
        <v>0</v>
      </c>
      <c r="E1175" s="1515">
        <v>45426</v>
      </c>
      <c r="F1175" s="1525">
        <v>-0.005</v>
      </c>
      <c r="G1175" s="2146" t="s">
        <v>1647</v>
      </c>
      <c r="H1175" s="1525">
        <v>0</v>
      </c>
      <c r="I1175" s="1442"/>
      <c r="J1175" s="1443"/>
      <c r="K1175" s="1444"/>
      <c r="L1175" s="1445"/>
      <c r="M1175" s="1453"/>
    </row>
    <row r="1176" ht="21" spans="1:13">
      <c r="A1176" s="1412"/>
      <c r="B1176" s="1412"/>
      <c r="C1176" s="1412"/>
      <c r="D1176" s="1536"/>
      <c r="E1176" s="1515">
        <v>45360</v>
      </c>
      <c r="F1176" s="1525">
        <v>0.001</v>
      </c>
      <c r="G1176" s="2146" t="s">
        <v>1649</v>
      </c>
      <c r="H1176" s="1525">
        <v>-0.007</v>
      </c>
      <c r="I1176" s="1442"/>
      <c r="J1176" s="1443"/>
      <c r="K1176" s="1444"/>
      <c r="L1176" s="1445"/>
      <c r="M1176" s="1453"/>
    </row>
    <row r="1177" ht="21.75" spans="1:13">
      <c r="A1177" s="1412"/>
      <c r="B1177" s="1412"/>
      <c r="C1177" s="1412"/>
      <c r="D1177" s="1536">
        <v>1</v>
      </c>
      <c r="E1177" s="1515">
        <v>45335</v>
      </c>
      <c r="F1177" s="1525">
        <v>-0.001</v>
      </c>
      <c r="G1177" s="2146" t="s">
        <v>1653</v>
      </c>
      <c r="H1177" s="1525">
        <v>-0.008</v>
      </c>
      <c r="I1177" s="1448"/>
      <c r="J1177" s="1449"/>
      <c r="K1177" s="1450"/>
      <c r="L1177" s="1451"/>
      <c r="M1177" s="1455"/>
    </row>
    <row r="1178" ht="52.75" spans="1:13">
      <c r="A1178" s="1412"/>
      <c r="B1178" s="1412"/>
      <c r="C1178" s="1412"/>
      <c r="D1178" s="1415" t="s">
        <v>0</v>
      </c>
      <c r="E1178" s="1496" t="s">
        <v>7</v>
      </c>
      <c r="F1178" s="1497" t="s">
        <v>584</v>
      </c>
      <c r="G1178" s="1498"/>
      <c r="H1178" s="1499"/>
      <c r="I1178" s="1468" t="s">
        <v>1622</v>
      </c>
      <c r="J1178" s="1439"/>
      <c r="K1178" s="1440"/>
      <c r="L1178" s="1478" t="s">
        <v>1623</v>
      </c>
      <c r="M1178" s="1452" t="s">
        <v>1624</v>
      </c>
    </row>
    <row r="1179" ht="21" spans="1:13">
      <c r="A1179" s="1412"/>
      <c r="B1179" s="1412"/>
      <c r="C1179" s="1412"/>
      <c r="D1179" s="1536"/>
      <c r="E1179" s="1500" t="s">
        <v>1625</v>
      </c>
      <c r="F1179" s="1501"/>
      <c r="G1179" s="1502"/>
      <c r="H1179" s="1503"/>
      <c r="I1179" s="2135" t="s">
        <v>585</v>
      </c>
      <c r="J1179" s="1443"/>
      <c r="K1179" s="1444"/>
      <c r="L1179" s="1445"/>
      <c r="M1179" s="1453"/>
    </row>
    <row r="1180" ht="21" spans="1:13">
      <c r="A1180" s="1412"/>
      <c r="B1180" s="1412"/>
      <c r="C1180" s="1412"/>
      <c r="D1180" s="1536"/>
      <c r="E1180" s="1504" t="s">
        <v>1626</v>
      </c>
      <c r="F1180" s="1505">
        <v>0.001</v>
      </c>
      <c r="G1180" s="1506"/>
      <c r="H1180" s="1507"/>
      <c r="I1180" s="1442"/>
      <c r="J1180" s="1443"/>
      <c r="K1180" s="1444"/>
      <c r="L1180" s="1445"/>
      <c r="M1180" s="1453"/>
    </row>
    <row r="1181" ht="21.75" spans="1:13">
      <c r="A1181" s="1412"/>
      <c r="B1181" s="1412"/>
      <c r="C1181" s="1412"/>
      <c r="D1181" s="1536"/>
      <c r="E1181" s="1504" t="s">
        <v>1627</v>
      </c>
      <c r="F1181" s="1505">
        <v>0.007</v>
      </c>
      <c r="G1181" s="1506"/>
      <c r="H1181" s="1507"/>
      <c r="I1181" s="1442"/>
      <c r="J1181" s="1443"/>
      <c r="K1181" s="1444"/>
      <c r="L1181" s="1445"/>
      <c r="M1181" s="1453"/>
    </row>
    <row r="1182" ht="21.75" spans="1:13">
      <c r="A1182" s="1412"/>
      <c r="B1182" s="1412"/>
      <c r="C1182" s="1412"/>
      <c r="D1182" s="1536"/>
      <c r="E1182" s="1508" t="s">
        <v>1628</v>
      </c>
      <c r="F1182" s="1509">
        <v>0.291666666666667</v>
      </c>
      <c r="G1182" s="1510"/>
      <c r="H1182" s="1511"/>
      <c r="I1182" s="1442"/>
      <c r="J1182" s="1443"/>
      <c r="K1182" s="1444"/>
      <c r="L1182" s="1446">
        <v>0.520833333333333</v>
      </c>
      <c r="M1182" s="1454">
        <v>0.375</v>
      </c>
    </row>
    <row r="1183" ht="21.75" spans="1:13">
      <c r="A1183" s="1412"/>
      <c r="B1183" s="1412"/>
      <c r="C1183" s="1412"/>
      <c r="D1183" s="1536"/>
      <c r="E1183" s="1512" t="s">
        <v>1629</v>
      </c>
      <c r="F1183" s="1513" t="s">
        <v>8</v>
      </c>
      <c r="G1183" s="1513" t="s">
        <v>9</v>
      </c>
      <c r="H1183" s="1514" t="s">
        <v>10</v>
      </c>
      <c r="I1183" s="1442"/>
      <c r="J1183" s="1443"/>
      <c r="K1183" s="1444"/>
      <c r="L1183" s="1445"/>
      <c r="M1183" s="1453"/>
    </row>
    <row r="1184" ht="21" spans="1:13">
      <c r="A1184" s="1412"/>
      <c r="B1184" s="1412"/>
      <c r="C1184" s="1412"/>
      <c r="D1184" s="1536" t="s">
        <v>0</v>
      </c>
      <c r="E1184" s="1515">
        <v>45565</v>
      </c>
      <c r="F1184" s="1516">
        <v>0.007</v>
      </c>
      <c r="G1184" s="2144" t="s">
        <v>1652</v>
      </c>
      <c r="H1184" s="1516">
        <v>0.003</v>
      </c>
      <c r="I1184" s="1442"/>
      <c r="J1184" s="1443"/>
      <c r="K1184" s="1444"/>
      <c r="L1184" s="1445"/>
      <c r="M1184" s="1535">
        <v>0.145833333333333</v>
      </c>
    </row>
    <row r="1185" ht="21" spans="1:13">
      <c r="A1185" s="1412"/>
      <c r="B1185" s="1412"/>
      <c r="C1185" s="1412"/>
      <c r="D1185" s="1536" t="s">
        <v>0</v>
      </c>
      <c r="E1185" s="1515">
        <v>45519</v>
      </c>
      <c r="F1185" s="1516">
        <v>0.009</v>
      </c>
      <c r="G1185" s="2144" t="s">
        <v>1652</v>
      </c>
      <c r="H1185" s="1516">
        <v>0.003</v>
      </c>
      <c r="I1185" s="1442"/>
      <c r="J1185" s="1443"/>
      <c r="K1185" s="1444"/>
      <c r="L1185" s="1445"/>
      <c r="M1185" s="1453"/>
    </row>
    <row r="1186" ht="21" spans="1:13">
      <c r="A1186" s="1412"/>
      <c r="B1186" s="1412"/>
      <c r="C1186" s="1412"/>
      <c r="D1186" s="1536"/>
      <c r="E1186" s="1515">
        <v>45471</v>
      </c>
      <c r="F1186" s="1516">
        <v>0.003</v>
      </c>
      <c r="G1186" s="2144" t="s">
        <v>1653</v>
      </c>
      <c r="H1186" s="1516">
        <v>-0.002</v>
      </c>
      <c r="I1186" s="1442"/>
      <c r="J1186" s="1443"/>
      <c r="K1186" s="1444"/>
      <c r="L1186" s="1447"/>
      <c r="M1186" s="1453"/>
    </row>
    <row r="1187" ht="21" spans="1:13">
      <c r="A1187" s="1412"/>
      <c r="B1187" s="1412"/>
      <c r="C1187" s="1412"/>
      <c r="D1187" s="1536" t="s">
        <v>0</v>
      </c>
      <c r="E1187" s="1515">
        <v>45422</v>
      </c>
      <c r="F1187" s="1516">
        <v>0.002</v>
      </c>
      <c r="G1187" s="2144" t="s">
        <v>1651</v>
      </c>
      <c r="H1187" s="1516">
        <v>-0.002</v>
      </c>
      <c r="I1187" s="1442"/>
      <c r="J1187" s="1443"/>
      <c r="K1187" s="1444"/>
      <c r="L1187" s="1445"/>
      <c r="M1187" s="1453"/>
    </row>
    <row r="1188" ht="21" spans="1:13">
      <c r="A1188" s="1412"/>
      <c r="B1188" s="1412"/>
      <c r="C1188" s="1412"/>
      <c r="D1188" s="1536" t="s">
        <v>0</v>
      </c>
      <c r="E1188" s="1515">
        <v>45379</v>
      </c>
      <c r="F1188" s="1516">
        <v>-0.002</v>
      </c>
      <c r="G1188" s="2144" t="s">
        <v>1654</v>
      </c>
      <c r="H1188" s="1516">
        <v>0.003</v>
      </c>
      <c r="I1188" s="1442"/>
      <c r="J1188" s="1443"/>
      <c r="K1188" s="1444"/>
      <c r="L1188" s="1445"/>
      <c r="M1188" s="1453"/>
    </row>
    <row r="1189" ht="21.75" spans="1:13">
      <c r="A1189" s="1412"/>
      <c r="B1189" s="1412"/>
      <c r="C1189" s="1412"/>
      <c r="D1189" s="1536" t="s">
        <v>0</v>
      </c>
      <c r="E1189" s="1515">
        <v>45337</v>
      </c>
      <c r="F1189" s="1516">
        <v>-0.002</v>
      </c>
      <c r="G1189" s="2144" t="s">
        <v>1655</v>
      </c>
      <c r="H1189" s="1516">
        <v>0.002</v>
      </c>
      <c r="I1189" s="1448"/>
      <c r="J1189" s="1449"/>
      <c r="K1189" s="1450"/>
      <c r="L1189" s="1451"/>
      <c r="M1189" s="1455"/>
    </row>
    <row r="1190" ht="52.75" spans="1:13">
      <c r="A1190" s="1412"/>
      <c r="B1190" s="1412"/>
      <c r="C1190" s="1412"/>
      <c r="D1190" s="1415" t="s">
        <v>0</v>
      </c>
      <c r="E1190" s="1496" t="s">
        <v>7</v>
      </c>
      <c r="F1190" s="1497" t="s">
        <v>586</v>
      </c>
      <c r="G1190" s="1498"/>
      <c r="H1190" s="1499"/>
      <c r="I1190" s="1468" t="s">
        <v>1622</v>
      </c>
      <c r="J1190" s="1439"/>
      <c r="K1190" s="1440"/>
      <c r="L1190" s="1478" t="s">
        <v>1623</v>
      </c>
      <c r="M1190" s="1452" t="s">
        <v>1624</v>
      </c>
    </row>
    <row r="1191" ht="21" spans="1:13">
      <c r="A1191" s="1412"/>
      <c r="B1191" s="1412"/>
      <c r="C1191" s="1412"/>
      <c r="D1191" s="1536"/>
      <c r="E1191" s="1500" t="s">
        <v>1625</v>
      </c>
      <c r="F1191" s="1526"/>
      <c r="G1191" s="1527"/>
      <c r="H1191" s="1528"/>
      <c r="I1191" s="2135" t="s">
        <v>587</v>
      </c>
      <c r="J1191" s="1443"/>
      <c r="K1191" s="1444"/>
      <c r="L1191" s="1445"/>
      <c r="M1191" s="1453"/>
    </row>
    <row r="1192" ht="21" spans="1:13">
      <c r="A1192" s="1412"/>
      <c r="B1192" s="1412"/>
      <c r="C1192" s="1412"/>
      <c r="D1192" s="1536"/>
      <c r="E1192" s="1504" t="s">
        <v>1626</v>
      </c>
      <c r="F1192" s="1505">
        <v>0.002</v>
      </c>
      <c r="G1192" s="1506"/>
      <c r="H1192" s="1507"/>
      <c r="I1192" s="1442"/>
      <c r="J1192" s="1443"/>
      <c r="K1192" s="1444"/>
      <c r="L1192" s="1445"/>
      <c r="M1192" s="1453"/>
    </row>
    <row r="1193" ht="21.75" spans="1:13">
      <c r="A1193" s="1412"/>
      <c r="B1193" s="1412"/>
      <c r="C1193" s="1412"/>
      <c r="D1193" s="1536"/>
      <c r="E1193" s="1504" t="s">
        <v>1627</v>
      </c>
      <c r="F1193" s="1505">
        <v>0.002</v>
      </c>
      <c r="G1193" s="1506"/>
      <c r="H1193" s="1507"/>
      <c r="I1193" s="1442"/>
      <c r="J1193" s="1443"/>
      <c r="K1193" s="1444"/>
      <c r="L1193" s="1445"/>
      <c r="M1193" s="1453"/>
    </row>
    <row r="1194" ht="21.75" spans="1:13">
      <c r="A1194" s="1412"/>
      <c r="B1194" s="1412"/>
      <c r="C1194" s="1412"/>
      <c r="D1194" s="1536"/>
      <c r="E1194" s="1508" t="s">
        <v>1628</v>
      </c>
      <c r="F1194" s="1509">
        <v>0.291666666666667</v>
      </c>
      <c r="G1194" s="1510"/>
      <c r="H1194" s="1511"/>
      <c r="I1194" s="1442"/>
      <c r="J1194" s="1443"/>
      <c r="K1194" s="1444"/>
      <c r="L1194" s="1446">
        <v>0.520833333333333</v>
      </c>
      <c r="M1194" s="1454">
        <v>0.375</v>
      </c>
    </row>
    <row r="1195" ht="21.75" spans="1:13">
      <c r="A1195" s="1412"/>
      <c r="B1195" s="1412"/>
      <c r="C1195" s="1412"/>
      <c r="D1195" s="1536"/>
      <c r="E1195" s="1512" t="s">
        <v>1629</v>
      </c>
      <c r="F1195" s="1513" t="s">
        <v>8</v>
      </c>
      <c r="G1195" s="1513" t="s">
        <v>9</v>
      </c>
      <c r="H1195" s="1514" t="s">
        <v>10</v>
      </c>
      <c r="I1195" s="1442"/>
      <c r="J1195" s="1443"/>
      <c r="K1195" s="1444"/>
      <c r="L1195" s="1445"/>
      <c r="M1195" s="1453"/>
    </row>
    <row r="1196" ht="21" spans="1:13">
      <c r="A1196" s="1412"/>
      <c r="B1196" s="1412"/>
      <c r="C1196" s="1412"/>
      <c r="D1196" s="1536"/>
      <c r="E1196" s="1515">
        <v>45565</v>
      </c>
      <c r="F1196" s="1517">
        <v>0.005</v>
      </c>
      <c r="G1196" s="2147" t="s">
        <v>1642</v>
      </c>
      <c r="H1196" s="1517">
        <v>0.007</v>
      </c>
      <c r="I1196" s="1442"/>
      <c r="J1196" s="1443"/>
      <c r="K1196" s="1444"/>
      <c r="L1196" s="1445"/>
      <c r="M1196" s="1453"/>
    </row>
    <row r="1197" ht="21" spans="1:13">
      <c r="A1197" s="1412"/>
      <c r="B1197" s="1412"/>
      <c r="C1197" s="1412"/>
      <c r="D1197" s="1536"/>
      <c r="E1197" s="1515">
        <v>45519</v>
      </c>
      <c r="F1197" s="1517">
        <v>0.006</v>
      </c>
      <c r="G1197" s="2147" t="s">
        <v>1642</v>
      </c>
      <c r="H1197" s="1517">
        <v>0.007</v>
      </c>
      <c r="I1197" s="1442"/>
      <c r="J1197" s="1443"/>
      <c r="K1197" s="1444"/>
      <c r="L1197" s="1445"/>
      <c r="M1197" s="1453"/>
    </row>
    <row r="1198" ht="21" spans="1:13">
      <c r="A1198" s="1412"/>
      <c r="B1198" s="1412"/>
      <c r="C1198" s="1412"/>
      <c r="D1198" s="1536"/>
      <c r="E1198" s="1515">
        <v>45471</v>
      </c>
      <c r="F1198" s="1517">
        <v>0.007</v>
      </c>
      <c r="G1198" s="2147" t="s">
        <v>1642</v>
      </c>
      <c r="H1198" s="1517">
        <v>-0.003</v>
      </c>
      <c r="I1198" s="1442"/>
      <c r="J1198" s="1443"/>
      <c r="K1198" s="1444"/>
      <c r="L1198" s="1447"/>
      <c r="M1198" s="1453"/>
    </row>
    <row r="1199" ht="21" spans="1:13">
      <c r="A1199" s="1412"/>
      <c r="B1199" s="1412"/>
      <c r="C1199" s="1412"/>
      <c r="D1199" s="1536"/>
      <c r="E1199" s="1515">
        <v>45422</v>
      </c>
      <c r="F1199" s="1517">
        <v>0.006</v>
      </c>
      <c r="G1199" s="2147" t="s">
        <v>1645</v>
      </c>
      <c r="H1199" s="1517">
        <v>-0.003</v>
      </c>
      <c r="I1199" s="1442"/>
      <c r="J1199" s="1443"/>
      <c r="K1199" s="1444"/>
      <c r="L1199" s="1445"/>
      <c r="M1199" s="1453"/>
    </row>
    <row r="1200" ht="21" spans="1:13">
      <c r="A1200" s="1412"/>
      <c r="B1200" s="1412"/>
      <c r="C1200" s="1412"/>
      <c r="D1200" s="1536"/>
      <c r="E1200" s="1515">
        <v>45379</v>
      </c>
      <c r="F1200" s="1517">
        <v>-0.003</v>
      </c>
      <c r="G1200" s="2147" t="s">
        <v>1647</v>
      </c>
      <c r="H1200" s="1517">
        <v>-0.001</v>
      </c>
      <c r="I1200" s="1442"/>
      <c r="J1200" s="1443"/>
      <c r="K1200" s="1444"/>
      <c r="L1200" s="1445"/>
      <c r="M1200" s="1453"/>
    </row>
    <row r="1201" ht="21.75" spans="1:13">
      <c r="A1201" s="1412"/>
      <c r="B1201" s="1412"/>
      <c r="C1201" s="1412"/>
      <c r="D1201" s="1536"/>
      <c r="E1201" s="1515">
        <v>45337</v>
      </c>
      <c r="F1201" s="1517">
        <v>-0.003</v>
      </c>
      <c r="G1201" s="2147" t="s">
        <v>1649</v>
      </c>
      <c r="H1201" s="1517">
        <v>-0.001</v>
      </c>
      <c r="I1201" s="1448"/>
      <c r="J1201" s="1449"/>
      <c r="K1201" s="1450"/>
      <c r="L1201" s="1451"/>
      <c r="M1201" s="1455"/>
    </row>
    <row r="1202" ht="52.75" spans="1:13">
      <c r="A1202" s="1412"/>
      <c r="B1202" s="1412"/>
      <c r="C1202" s="1412"/>
      <c r="D1202" s="1415" t="s">
        <v>0</v>
      </c>
      <c r="E1202" s="1496" t="s">
        <v>7</v>
      </c>
      <c r="F1202" s="1497" t="s">
        <v>588</v>
      </c>
      <c r="G1202" s="1498"/>
      <c r="H1202" s="1499"/>
      <c r="I1202" s="1438" t="s">
        <v>1622</v>
      </c>
      <c r="J1202" s="1439"/>
      <c r="K1202" s="1440"/>
      <c r="L1202" s="1478" t="s">
        <v>1623</v>
      </c>
      <c r="M1202" s="1452" t="s">
        <v>1624</v>
      </c>
    </row>
    <row r="1203" ht="21" spans="1:13">
      <c r="A1203" s="1412"/>
      <c r="B1203" s="1412"/>
      <c r="C1203" s="1412"/>
      <c r="D1203" s="1536"/>
      <c r="E1203" s="1500" t="s">
        <v>1625</v>
      </c>
      <c r="F1203" s="1501"/>
      <c r="G1203" s="1502"/>
      <c r="H1203" s="1503"/>
      <c r="I1203" s="2135" t="s">
        <v>589</v>
      </c>
      <c r="J1203" s="1443"/>
      <c r="K1203" s="1444"/>
      <c r="L1203" s="1445"/>
      <c r="M1203" s="1453"/>
    </row>
    <row r="1204" ht="21" spans="1:13">
      <c r="A1204" s="1412"/>
      <c r="B1204" s="1412"/>
      <c r="C1204" s="1412"/>
      <c r="D1204" s="1536"/>
      <c r="E1204" s="1504" t="s">
        <v>1626</v>
      </c>
      <c r="F1204" s="1505">
        <v>0.002</v>
      </c>
      <c r="G1204" s="1506"/>
      <c r="H1204" s="1507"/>
      <c r="I1204" s="1442"/>
      <c r="J1204" s="1443"/>
      <c r="K1204" s="1444"/>
      <c r="L1204" s="1445"/>
      <c r="M1204" s="1453"/>
    </row>
    <row r="1205" ht="21.75" spans="1:13">
      <c r="A1205" s="1412"/>
      <c r="B1205" s="1412"/>
      <c r="C1205" s="1412"/>
      <c r="D1205" s="1536"/>
      <c r="E1205" s="1504" t="s">
        <v>1627</v>
      </c>
      <c r="F1205" s="1505">
        <v>0.005</v>
      </c>
      <c r="G1205" s="1506"/>
      <c r="H1205" s="1507"/>
      <c r="I1205" s="1442"/>
      <c r="J1205" s="1443"/>
      <c r="K1205" s="1444"/>
      <c r="L1205" s="1445"/>
      <c r="M1205" s="1453"/>
    </row>
    <row r="1206" ht="21.75" spans="1:13">
      <c r="A1206" s="1412"/>
      <c r="B1206" s="1412"/>
      <c r="C1206" s="1412"/>
      <c r="D1206" s="1536"/>
      <c r="E1206" s="1508" t="s">
        <v>1628</v>
      </c>
      <c r="F1206" s="1509">
        <v>0.291666666666667</v>
      </c>
      <c r="G1206" s="1510"/>
      <c r="H1206" s="1511"/>
      <c r="I1206" s="1442"/>
      <c r="J1206" s="1443"/>
      <c r="K1206" s="1444"/>
      <c r="L1206" s="1446">
        <v>0.520833333333333</v>
      </c>
      <c r="M1206" s="1454">
        <v>0.375</v>
      </c>
    </row>
    <row r="1207" ht="21.75" spans="1:13">
      <c r="A1207" s="1412"/>
      <c r="B1207" s="1412"/>
      <c r="C1207" s="1412"/>
      <c r="D1207" s="1536"/>
      <c r="E1207" s="1512" t="s">
        <v>1629</v>
      </c>
      <c r="F1207" s="1513" t="s">
        <v>8</v>
      </c>
      <c r="G1207" s="1513" t="s">
        <v>9</v>
      </c>
      <c r="H1207" s="1514" t="s">
        <v>10</v>
      </c>
      <c r="I1207" s="1442"/>
      <c r="J1207" s="1443"/>
      <c r="K1207" s="1444"/>
      <c r="L1207" s="1445"/>
      <c r="M1207" s="1535"/>
    </row>
    <row r="1208" ht="21" spans="1:13">
      <c r="A1208" s="1412"/>
      <c r="B1208" s="1412"/>
      <c r="C1208" s="1412"/>
      <c r="D1208" s="1536"/>
      <c r="E1208" s="1515">
        <v>45565</v>
      </c>
      <c r="F1208" s="1517">
        <v>0.005</v>
      </c>
      <c r="G1208" s="2147" t="s">
        <v>1642</v>
      </c>
      <c r="H1208" s="1517">
        <v>0.007</v>
      </c>
      <c r="I1208" s="1442"/>
      <c r="J1208" s="1443"/>
      <c r="K1208" s="1444"/>
      <c r="L1208" s="1445"/>
      <c r="M1208" s="1453"/>
    </row>
    <row r="1209" ht="21" spans="1:13">
      <c r="A1209" s="1412"/>
      <c r="B1209" s="1412"/>
      <c r="C1209" s="1412"/>
      <c r="D1209" s="1536"/>
      <c r="E1209" s="1515">
        <v>45519</v>
      </c>
      <c r="F1209" s="1517">
        <v>0.006</v>
      </c>
      <c r="G1209" s="2147" t="s">
        <v>1642</v>
      </c>
      <c r="H1209" s="1517">
        <v>0.007</v>
      </c>
      <c r="I1209" s="1442"/>
      <c r="J1209" s="1443"/>
      <c r="K1209" s="1444"/>
      <c r="L1209" s="1445"/>
      <c r="M1209" s="1453"/>
    </row>
    <row r="1210" ht="21" spans="1:13">
      <c r="A1210" s="1412"/>
      <c r="B1210" s="1412"/>
      <c r="C1210" s="1412"/>
      <c r="D1210" s="1536"/>
      <c r="E1210" s="1515">
        <v>45471</v>
      </c>
      <c r="F1210" s="1517">
        <v>0.007</v>
      </c>
      <c r="G1210" s="2147" t="s">
        <v>1642</v>
      </c>
      <c r="H1210" s="1517">
        <v>-0.003</v>
      </c>
      <c r="I1210" s="1442"/>
      <c r="J1210" s="1443"/>
      <c r="K1210" s="1444"/>
      <c r="L1210" s="1447"/>
      <c r="M1210" s="1453"/>
    </row>
    <row r="1211" ht="21" spans="1:13">
      <c r="A1211" s="1412"/>
      <c r="B1211" s="1412"/>
      <c r="C1211" s="1412"/>
      <c r="D1211" s="1536"/>
      <c r="E1211" s="1515">
        <v>45422</v>
      </c>
      <c r="F1211" s="1517">
        <v>0.006</v>
      </c>
      <c r="G1211" s="2147" t="s">
        <v>1645</v>
      </c>
      <c r="H1211" s="1517">
        <v>-0.003</v>
      </c>
      <c r="I1211" s="1442"/>
      <c r="J1211" s="1443"/>
      <c r="K1211" s="1444"/>
      <c r="L1211" s="1445"/>
      <c r="M1211" s="1453"/>
    </row>
    <row r="1212" ht="21" spans="1:13">
      <c r="A1212" s="1412"/>
      <c r="B1212" s="1412"/>
      <c r="C1212" s="1412"/>
      <c r="D1212" s="1536"/>
      <c r="E1212" s="1515">
        <v>45379</v>
      </c>
      <c r="F1212" s="1517">
        <v>-0.003</v>
      </c>
      <c r="G1212" s="2147" t="s">
        <v>1647</v>
      </c>
      <c r="H1212" s="1517">
        <v>-0.001</v>
      </c>
      <c r="I1212" s="1442"/>
      <c r="J1212" s="1443"/>
      <c r="K1212" s="1444"/>
      <c r="L1212" s="1445"/>
      <c r="M1212" s="1453"/>
    </row>
    <row r="1213" ht="21.75" spans="1:13">
      <c r="A1213" s="1412"/>
      <c r="B1213" s="1412"/>
      <c r="C1213" s="1412"/>
      <c r="D1213" s="1536"/>
      <c r="E1213" s="1515">
        <v>45337</v>
      </c>
      <c r="F1213" s="1517">
        <v>-0.003</v>
      </c>
      <c r="G1213" s="2147" t="s">
        <v>1649</v>
      </c>
      <c r="H1213" s="1517">
        <v>-0.001</v>
      </c>
      <c r="I1213" s="1448"/>
      <c r="J1213" s="1449"/>
      <c r="K1213" s="1450"/>
      <c r="L1213" s="1451"/>
      <c r="M1213" s="1455"/>
    </row>
    <row r="1214" ht="52.75" spans="1:13">
      <c r="A1214" s="1412"/>
      <c r="B1214" s="1412"/>
      <c r="C1214" s="1412"/>
      <c r="D1214" s="1415" t="s">
        <v>0</v>
      </c>
      <c r="E1214" s="1496" t="s">
        <v>7</v>
      </c>
      <c r="F1214" s="1497" t="s">
        <v>590</v>
      </c>
      <c r="G1214" s="1498"/>
      <c r="H1214" s="1499"/>
      <c r="I1214" s="1438" t="s">
        <v>1622</v>
      </c>
      <c r="J1214" s="1439"/>
      <c r="K1214" s="1440"/>
      <c r="L1214" s="1478" t="s">
        <v>1623</v>
      </c>
      <c r="M1214" s="1452" t="s">
        <v>1624</v>
      </c>
    </row>
    <row r="1215" ht="21" spans="1:13">
      <c r="A1215" s="1412"/>
      <c r="B1215" s="1412"/>
      <c r="C1215" s="1412"/>
      <c r="D1215" s="1536"/>
      <c r="E1215" s="1500" t="s">
        <v>1625</v>
      </c>
      <c r="F1215" s="1501"/>
      <c r="G1215" s="1502"/>
      <c r="H1215" s="1503"/>
      <c r="I1215" s="2135" t="s">
        <v>464</v>
      </c>
      <c r="J1215" s="1443"/>
      <c r="K1215" s="1444"/>
      <c r="L1215" s="1445"/>
      <c r="M1215" s="1453"/>
    </row>
    <row r="1216" ht="21" spans="1:13">
      <c r="A1216" s="1412"/>
      <c r="B1216" s="1412"/>
      <c r="C1216" s="1412"/>
      <c r="D1216" s="1536"/>
      <c r="E1216" s="1504" t="s">
        <v>1626</v>
      </c>
      <c r="F1216" s="1505">
        <v>0.002</v>
      </c>
      <c r="G1216" s="1506"/>
      <c r="H1216" s="1507"/>
      <c r="I1216" s="1442"/>
      <c r="J1216" s="1443"/>
      <c r="K1216" s="1444"/>
      <c r="L1216" s="1445"/>
      <c r="M1216" s="1453"/>
    </row>
    <row r="1217" ht="21.75" spans="1:13">
      <c r="A1217" s="1412"/>
      <c r="B1217" s="1412"/>
      <c r="C1217" s="1412"/>
      <c r="D1217" s="1536"/>
      <c r="E1217" s="1504" t="s">
        <v>1627</v>
      </c>
      <c r="F1217" s="1505">
        <v>0.005</v>
      </c>
      <c r="G1217" s="1506"/>
      <c r="H1217" s="1507"/>
      <c r="I1217" s="1442"/>
      <c r="J1217" s="1443"/>
      <c r="K1217" s="1444"/>
      <c r="L1217" s="1445"/>
      <c r="M1217" s="1453"/>
    </row>
    <row r="1218" ht="21.75" spans="1:13">
      <c r="A1218" s="1412"/>
      <c r="B1218" s="1412"/>
      <c r="C1218" s="1412"/>
      <c r="D1218" s="1536"/>
      <c r="E1218" s="1508" t="s">
        <v>1628</v>
      </c>
      <c r="F1218" s="1509">
        <v>0.5625</v>
      </c>
      <c r="G1218" s="1510"/>
      <c r="H1218" s="1511"/>
      <c r="I1218" s="1442"/>
      <c r="J1218" s="1443"/>
      <c r="K1218" s="1444"/>
      <c r="L1218" s="1446">
        <v>0.791666666666667</v>
      </c>
      <c r="M1218" s="1454">
        <v>0.645833333333333</v>
      </c>
    </row>
    <row r="1219" ht="21.75" spans="1:13">
      <c r="A1219" s="1412"/>
      <c r="B1219" s="1412"/>
      <c r="C1219" s="1412"/>
      <c r="D1219" s="1536"/>
      <c r="E1219" s="1512" t="s">
        <v>1629</v>
      </c>
      <c r="F1219" s="1513" t="s">
        <v>8</v>
      </c>
      <c r="G1219" s="1513" t="s">
        <v>9</v>
      </c>
      <c r="H1219" s="1514" t="s">
        <v>10</v>
      </c>
      <c r="I1219" s="1442"/>
      <c r="J1219" s="1443"/>
      <c r="K1219" s="1444"/>
      <c r="L1219" s="1445"/>
      <c r="M1219" s="1453"/>
    </row>
    <row r="1220" ht="21" spans="1:13">
      <c r="A1220" s="1412"/>
      <c r="B1220" s="1412"/>
      <c r="C1220" s="1412"/>
      <c r="D1220" s="1536"/>
      <c r="E1220" s="1515">
        <v>45582</v>
      </c>
      <c r="F1220" s="1517">
        <v>0.005</v>
      </c>
      <c r="G1220" s="2147" t="s">
        <v>1655</v>
      </c>
      <c r="H1220" s="1517">
        <v>0.002</v>
      </c>
      <c r="I1220" s="1442"/>
      <c r="J1220" s="1443"/>
      <c r="K1220" s="1444"/>
      <c r="L1220" s="1445"/>
      <c r="M1220" s="1453"/>
    </row>
    <row r="1221" ht="21" spans="1:13">
      <c r="A1221" s="1412"/>
      <c r="B1221" s="1412"/>
      <c r="C1221" s="1412"/>
      <c r="D1221" s="1536"/>
      <c r="E1221" s="1515">
        <v>45552</v>
      </c>
      <c r="F1221" s="1517">
        <v>0.001</v>
      </c>
      <c r="G1221" s="2147" t="s">
        <v>1653</v>
      </c>
      <c r="H1221" s="1517">
        <v>0.004</v>
      </c>
      <c r="I1221" s="1442"/>
      <c r="J1221" s="1443"/>
      <c r="K1221" s="1444"/>
      <c r="L1221" s="1445"/>
      <c r="M1221" s="1453"/>
    </row>
    <row r="1222" ht="21" spans="1:13">
      <c r="A1222" s="1412"/>
      <c r="B1222" s="1412"/>
      <c r="C1222" s="1412"/>
      <c r="D1222" s="1536"/>
      <c r="E1222" s="1515">
        <v>45519</v>
      </c>
      <c r="F1222" s="1517">
        <v>0.004</v>
      </c>
      <c r="G1222" s="2147" t="s">
        <v>1655</v>
      </c>
      <c r="H1222" s="1517">
        <v>0.005</v>
      </c>
      <c r="I1222" s="1442"/>
      <c r="J1222" s="1443"/>
      <c r="K1222" s="1444"/>
      <c r="L1222" s="1447"/>
      <c r="M1222" s="1453"/>
    </row>
    <row r="1223" ht="21" spans="1:13">
      <c r="A1223" s="1412"/>
      <c r="B1223" s="1412"/>
      <c r="C1223" s="1412"/>
      <c r="D1223" s="1536"/>
      <c r="E1223" s="1515">
        <v>45489</v>
      </c>
      <c r="F1223" s="1517">
        <v>0.004</v>
      </c>
      <c r="G1223" s="2147" t="s">
        <v>1655</v>
      </c>
      <c r="H1223" s="1517">
        <v>0.001</v>
      </c>
      <c r="I1223" s="1442"/>
      <c r="J1223" s="1443"/>
      <c r="K1223" s="1444"/>
      <c r="L1223" s="1445"/>
      <c r="M1223" s="1453"/>
    </row>
    <row r="1224" ht="21" spans="1:13">
      <c r="A1224" s="1412"/>
      <c r="B1224" s="1412"/>
      <c r="C1224" s="1412"/>
      <c r="D1224" s="1536"/>
      <c r="E1224" s="1515">
        <v>45461</v>
      </c>
      <c r="F1224" s="1517">
        <v>-0.001</v>
      </c>
      <c r="G1224" s="2147" t="s">
        <v>1653</v>
      </c>
      <c r="H1224" s="1517">
        <v>-0.001</v>
      </c>
      <c r="I1224" s="1442"/>
      <c r="J1224" s="1443"/>
      <c r="K1224" s="1444"/>
      <c r="L1224" s="1445"/>
      <c r="M1224" s="1453"/>
    </row>
    <row r="1225" ht="21.75" spans="1:13">
      <c r="A1225" s="1412"/>
      <c r="B1225" s="1412"/>
      <c r="C1225" s="1412"/>
      <c r="D1225" s="1536"/>
      <c r="E1225" s="1515">
        <v>45427</v>
      </c>
      <c r="F1225" s="1517">
        <v>0.002</v>
      </c>
      <c r="G1225" s="2147" t="s">
        <v>1653</v>
      </c>
      <c r="H1225" s="1517">
        <v>0.009</v>
      </c>
      <c r="I1225" s="1448"/>
      <c r="J1225" s="1449"/>
      <c r="K1225" s="1450"/>
      <c r="L1225" s="1451"/>
      <c r="M1225" s="1455"/>
    </row>
    <row r="1226" ht="52.75" spans="1:13">
      <c r="A1226" s="1412"/>
      <c r="B1226" s="1412"/>
      <c r="C1226" s="1412"/>
      <c r="D1226" s="1415" t="s">
        <v>0</v>
      </c>
      <c r="E1226" s="1496" t="s">
        <v>7</v>
      </c>
      <c r="F1226" s="1497" t="s">
        <v>591</v>
      </c>
      <c r="G1226" s="1498"/>
      <c r="H1226" s="1499"/>
      <c r="I1226" s="1438" t="s">
        <v>1622</v>
      </c>
      <c r="J1226" s="1439"/>
      <c r="K1226" s="1440"/>
      <c r="L1226" s="1478" t="s">
        <v>1623</v>
      </c>
      <c r="M1226" s="1452" t="s">
        <v>1624</v>
      </c>
    </row>
    <row r="1227" ht="21" spans="1:13">
      <c r="A1227" s="1412"/>
      <c r="B1227" s="1412"/>
      <c r="C1227" s="1412"/>
      <c r="D1227" s="1536"/>
      <c r="E1227" s="1500" t="s">
        <v>1625</v>
      </c>
      <c r="F1227" s="1501"/>
      <c r="G1227" s="1502"/>
      <c r="H1227" s="1503"/>
      <c r="I1227" s="2135" t="s">
        <v>592</v>
      </c>
      <c r="J1227" s="1443"/>
      <c r="K1227" s="1444"/>
      <c r="L1227" s="1445"/>
      <c r="M1227" s="1453"/>
    </row>
    <row r="1228" ht="21" spans="1:13">
      <c r="A1228" s="1412"/>
      <c r="B1228" s="1412"/>
      <c r="C1228" s="1412"/>
      <c r="D1228" s="1536"/>
      <c r="E1228" s="1504" t="s">
        <v>1626</v>
      </c>
      <c r="F1228" s="1505">
        <v>0.003</v>
      </c>
      <c r="G1228" s="1506"/>
      <c r="H1228" s="1507"/>
      <c r="I1228" s="1442"/>
      <c r="J1228" s="1443"/>
      <c r="K1228" s="1444"/>
      <c r="L1228" s="1445"/>
      <c r="M1228" s="1453"/>
    </row>
    <row r="1229" ht="21.75" spans="1:13">
      <c r="A1229" s="1412"/>
      <c r="B1229" s="1412"/>
      <c r="C1229" s="1412"/>
      <c r="D1229" s="1536"/>
      <c r="E1229" s="1504" t="s">
        <v>1627</v>
      </c>
      <c r="F1229" s="1505">
        <v>0.004</v>
      </c>
      <c r="G1229" s="1506"/>
      <c r="H1229" s="1507"/>
      <c r="I1229" s="1442"/>
      <c r="J1229" s="1443"/>
      <c r="K1229" s="1444"/>
      <c r="L1229" s="1445"/>
      <c r="M1229" s="1453"/>
    </row>
    <row r="1230" ht="21.75" spans="1:13">
      <c r="A1230" s="1412"/>
      <c r="B1230" s="1412"/>
      <c r="C1230" s="1412"/>
      <c r="D1230" s="1536"/>
      <c r="E1230" s="1508" t="s">
        <v>1628</v>
      </c>
      <c r="F1230" s="1509">
        <v>0.5625</v>
      </c>
      <c r="G1230" s="1510"/>
      <c r="H1230" s="1511"/>
      <c r="I1230" s="1442"/>
      <c r="J1230" s="1443"/>
      <c r="K1230" s="1444"/>
      <c r="L1230" s="1446">
        <v>0.791666666666667</v>
      </c>
      <c r="M1230" s="1454">
        <v>0.645833333333333</v>
      </c>
    </row>
    <row r="1231" ht="21.75" spans="1:13">
      <c r="A1231" s="1412"/>
      <c r="B1231" s="1412"/>
      <c r="C1231" s="1412"/>
      <c r="D1231" s="1536"/>
      <c r="E1231" s="1512" t="s">
        <v>1629</v>
      </c>
      <c r="F1231" s="1513" t="s">
        <v>8</v>
      </c>
      <c r="G1231" s="1513" t="s">
        <v>9</v>
      </c>
      <c r="H1231" s="1514" t="s">
        <v>10</v>
      </c>
      <c r="I1231" s="1442"/>
      <c r="J1231" s="1443"/>
      <c r="K1231" s="1444"/>
      <c r="L1231" s="1445"/>
      <c r="M1231" s="1453"/>
    </row>
    <row r="1232" ht="21" spans="1:13">
      <c r="A1232" s="1412"/>
      <c r="B1232" s="1412"/>
      <c r="C1232" s="1412"/>
      <c r="D1232" s="1536"/>
      <c r="E1232" s="1515">
        <v>45582</v>
      </c>
      <c r="F1232" s="1517">
        <v>0.004</v>
      </c>
      <c r="G1232" s="2147" t="s">
        <v>1660</v>
      </c>
      <c r="H1232" s="1517">
        <v>0.001</v>
      </c>
      <c r="I1232" s="1442"/>
      <c r="J1232" s="1443"/>
      <c r="K1232" s="1444"/>
      <c r="L1232" s="1445"/>
      <c r="M1232" s="1453"/>
    </row>
    <row r="1233" ht="21" spans="1:13">
      <c r="A1233" s="1412"/>
      <c r="B1233" s="1412"/>
      <c r="C1233" s="1412"/>
      <c r="D1233" s="1536"/>
      <c r="E1233" s="1515">
        <v>45552</v>
      </c>
      <c r="F1233" s="1517">
        <v>0.001</v>
      </c>
      <c r="G1233" s="2147" t="s">
        <v>1654</v>
      </c>
      <c r="H1233" s="1517">
        <v>0.011</v>
      </c>
      <c r="I1233" s="1442"/>
      <c r="J1233" s="1443"/>
      <c r="K1233" s="1444"/>
      <c r="L1233" s="1445"/>
      <c r="M1233" s="1453"/>
    </row>
    <row r="1234" ht="21" spans="1:13">
      <c r="A1234" s="1412"/>
      <c r="B1234" s="1412"/>
      <c r="C1234" s="1412"/>
      <c r="D1234" s="1536"/>
      <c r="E1234" s="1515">
        <v>45519</v>
      </c>
      <c r="F1234" s="1517">
        <v>0.01</v>
      </c>
      <c r="G1234" s="2147" t="s">
        <v>1645</v>
      </c>
      <c r="H1234" s="1517">
        <v>-0.002</v>
      </c>
      <c r="I1234" s="1442"/>
      <c r="J1234" s="1443"/>
      <c r="K1234" s="1444"/>
      <c r="L1234" s="1447"/>
      <c r="M1234" s="1453"/>
    </row>
    <row r="1235" ht="21" spans="1:13">
      <c r="A1235" s="1412"/>
      <c r="B1235" s="1412"/>
      <c r="C1235" s="1412"/>
      <c r="D1235" s="1536"/>
      <c r="E1235" s="1515">
        <v>45489</v>
      </c>
      <c r="F1235" s="1517">
        <v>0</v>
      </c>
      <c r="G1235" s="2147" t="s">
        <v>1647</v>
      </c>
      <c r="H1235" s="1517">
        <v>0.003</v>
      </c>
      <c r="I1235" s="1442"/>
      <c r="J1235" s="1443"/>
      <c r="K1235" s="1444"/>
      <c r="L1235" s="1445"/>
      <c r="M1235" s="1453"/>
    </row>
    <row r="1236" ht="21" spans="1:13">
      <c r="A1236" s="1412"/>
      <c r="B1236" s="1412"/>
      <c r="C1236" s="1412"/>
      <c r="D1236" s="1536"/>
      <c r="E1236" s="1515">
        <v>45461</v>
      </c>
      <c r="F1236" s="1517">
        <v>0.001</v>
      </c>
      <c r="G1236" s="2147" t="s">
        <v>1660</v>
      </c>
      <c r="H1236" s="1517">
        <v>-0.002</v>
      </c>
      <c r="I1236" s="1442"/>
      <c r="J1236" s="1443"/>
      <c r="K1236" s="1444"/>
      <c r="L1236" s="1445"/>
      <c r="M1236" s="1453"/>
    </row>
    <row r="1237" ht="21.75" spans="1:13">
      <c r="A1237" s="1412"/>
      <c r="B1237" s="1412"/>
      <c r="C1237" s="1412"/>
      <c r="D1237" s="1536"/>
      <c r="E1237" s="1533">
        <v>45427</v>
      </c>
      <c r="F1237" s="1537">
        <v>0</v>
      </c>
      <c r="G1237" s="2150" t="s">
        <v>1645</v>
      </c>
      <c r="H1237" s="1537">
        <v>0.006</v>
      </c>
      <c r="I1237" s="1448"/>
      <c r="J1237" s="1449"/>
      <c r="K1237" s="1450"/>
      <c r="L1237" s="1451"/>
      <c r="M1237" s="1455"/>
    </row>
    <row r="1238" ht="52.75" spans="1:13">
      <c r="A1238" s="1412"/>
      <c r="B1238" s="1412"/>
      <c r="C1238" s="1412" t="s">
        <v>0</v>
      </c>
      <c r="D1238" s="1412" t="s">
        <v>0</v>
      </c>
      <c r="E1238" s="1496" t="s">
        <v>7</v>
      </c>
      <c r="F1238" s="1497" t="s">
        <v>594</v>
      </c>
      <c r="G1238" s="1498"/>
      <c r="H1238" s="1499"/>
      <c r="I1238" s="1438" t="s">
        <v>1622</v>
      </c>
      <c r="J1238" s="1439"/>
      <c r="K1238" s="1440"/>
      <c r="L1238" s="1478" t="s">
        <v>1623</v>
      </c>
      <c r="M1238" s="1452" t="s">
        <v>1624</v>
      </c>
    </row>
    <row r="1239" ht="21" spans="1:13">
      <c r="A1239" s="1412"/>
      <c r="B1239" s="1412"/>
      <c r="C1239" s="1412"/>
      <c r="D1239" s="1412"/>
      <c r="E1239" s="1500" t="s">
        <v>1625</v>
      </c>
      <c r="F1239" s="1501"/>
      <c r="G1239" s="1502"/>
      <c r="H1239" s="1503"/>
      <c r="I1239" s="2135" t="s">
        <v>595</v>
      </c>
      <c r="J1239" s="1443"/>
      <c r="K1239" s="1444"/>
      <c r="L1239" s="1445"/>
      <c r="M1239" s="1453"/>
    </row>
    <row r="1240" ht="21" spans="1:13">
      <c r="A1240" s="1412"/>
      <c r="B1240" s="1412"/>
      <c r="C1240" s="1412"/>
      <c r="D1240" s="1412"/>
      <c r="E1240" s="1504" t="s">
        <v>1626</v>
      </c>
      <c r="F1240" s="1505">
        <v>0.02</v>
      </c>
      <c r="G1240" s="1506"/>
      <c r="H1240" s="1507"/>
      <c r="I1240" s="1442"/>
      <c r="J1240" s="1443"/>
      <c r="K1240" s="1444"/>
      <c r="L1240" s="1445"/>
      <c r="M1240" s="1453"/>
    </row>
    <row r="1241" ht="21.75" spans="1:13">
      <c r="A1241" s="1412"/>
      <c r="B1241" s="1412"/>
      <c r="C1241" s="1412"/>
      <c r="D1241" s="1412"/>
      <c r="E1241" s="1504" t="s">
        <v>1627</v>
      </c>
      <c r="F1241" s="1505">
        <v>0.02</v>
      </c>
      <c r="G1241" s="1506"/>
      <c r="H1241" s="1507"/>
      <c r="I1241" s="1442"/>
      <c r="J1241" s="1443"/>
      <c r="K1241" s="1444"/>
      <c r="L1241" s="1445"/>
      <c r="M1241" s="1453"/>
    </row>
    <row r="1242" ht="21.75" spans="1:13">
      <c r="A1242" s="1412"/>
      <c r="B1242" s="1412"/>
      <c r="C1242" s="1412"/>
      <c r="D1242" s="1412"/>
      <c r="E1242" s="1508" t="s">
        <v>1628</v>
      </c>
      <c r="F1242" s="1509">
        <v>0.416666666666667</v>
      </c>
      <c r="G1242" s="1510"/>
      <c r="H1242" s="1511"/>
      <c r="I1242" s="1442"/>
      <c r="J1242" s="1443"/>
      <c r="K1242" s="1444"/>
      <c r="L1242" s="1446">
        <v>0.645833333333333</v>
      </c>
      <c r="M1242" s="1454">
        <v>0.5</v>
      </c>
    </row>
    <row r="1243" ht="21.75" spans="1:13">
      <c r="A1243" s="1412"/>
      <c r="B1243" s="1412"/>
      <c r="C1243" s="1412"/>
      <c r="D1243" s="1412"/>
      <c r="E1243" s="1512" t="s">
        <v>1629</v>
      </c>
      <c r="F1243" s="1513" t="s">
        <v>8</v>
      </c>
      <c r="G1243" s="1513" t="s">
        <v>9</v>
      </c>
      <c r="H1243" s="1514" t="s">
        <v>10</v>
      </c>
      <c r="I1243" s="1442"/>
      <c r="J1243" s="1443"/>
      <c r="K1243" s="1444"/>
      <c r="L1243" s="1445"/>
      <c r="M1243" s="1453"/>
    </row>
    <row r="1244" ht="21" spans="1:13">
      <c r="A1244" s="1412"/>
      <c r="B1244" s="1412"/>
      <c r="C1244" s="1412"/>
      <c r="D1244" s="1412"/>
      <c r="E1244" s="1515">
        <v>45596</v>
      </c>
      <c r="F1244" s="1516">
        <v>0.02</v>
      </c>
      <c r="G1244" s="2144" t="s">
        <v>1901</v>
      </c>
      <c r="H1244" s="1516">
        <v>0.017</v>
      </c>
      <c r="I1244" s="1442"/>
      <c r="J1244" s="1443"/>
      <c r="K1244" s="1444"/>
      <c r="L1244" s="1445"/>
      <c r="M1244" s="1453"/>
    </row>
    <row r="1245" ht="21" spans="1:13">
      <c r="A1245" s="1412"/>
      <c r="B1245" s="1412"/>
      <c r="C1245" s="1412"/>
      <c r="D1245" s="1412"/>
      <c r="E1245" s="1515">
        <v>45582</v>
      </c>
      <c r="F1245" s="1516">
        <v>0.017</v>
      </c>
      <c r="G1245" s="2144" t="s">
        <v>1923</v>
      </c>
      <c r="H1245" s="1516">
        <v>0.022</v>
      </c>
      <c r="I1245" s="1442"/>
      <c r="J1245" s="1443"/>
      <c r="K1245" s="1444"/>
      <c r="L1245" s="1445"/>
      <c r="M1245" s="1453"/>
    </row>
    <row r="1246" ht="21" spans="1:13">
      <c r="A1246" s="1412"/>
      <c r="B1246" s="1412"/>
      <c r="C1246" s="1412"/>
      <c r="D1246" s="1412"/>
      <c r="E1246" s="1515">
        <v>45566</v>
      </c>
      <c r="F1246" s="1516">
        <v>0.018</v>
      </c>
      <c r="G1246" s="2144" t="s">
        <v>1923</v>
      </c>
      <c r="H1246" s="1516">
        <v>0.022</v>
      </c>
      <c r="I1246" s="1442"/>
      <c r="J1246" s="1443"/>
      <c r="K1246" s="1444"/>
      <c r="L1246" s="1447"/>
      <c r="M1246" s="1453"/>
    </row>
    <row r="1247" ht="21" spans="1:13">
      <c r="A1247" s="1412"/>
      <c r="B1247" s="1412"/>
      <c r="C1247" s="1412"/>
      <c r="D1247" s="1412"/>
      <c r="E1247" s="1515">
        <v>45553</v>
      </c>
      <c r="F1247" s="1516">
        <v>0.022</v>
      </c>
      <c r="G1247" s="2144" t="s">
        <v>1683</v>
      </c>
      <c r="H1247" s="1516">
        <v>0.026</v>
      </c>
      <c r="I1247" s="1442"/>
      <c r="J1247" s="1443"/>
      <c r="K1247" s="1444"/>
      <c r="L1247" s="1445"/>
      <c r="M1247" s="1453"/>
    </row>
    <row r="1248" ht="21" spans="1:13">
      <c r="A1248" s="1412"/>
      <c r="B1248" s="1412"/>
      <c r="C1248" s="1412"/>
      <c r="D1248" s="1412"/>
      <c r="E1248" s="1515">
        <v>45534</v>
      </c>
      <c r="F1248" s="1516">
        <v>0.022</v>
      </c>
      <c r="G1248" s="2144" t="s">
        <v>1683</v>
      </c>
      <c r="H1248" s="1516">
        <v>0.026</v>
      </c>
      <c r="I1248" s="1442"/>
      <c r="J1248" s="1443"/>
      <c r="K1248" s="1444"/>
      <c r="L1248" s="1445"/>
      <c r="M1248" s="1453"/>
    </row>
    <row r="1249" ht="21.75" spans="1:13">
      <c r="A1249" s="1412"/>
      <c r="B1249" s="1412"/>
      <c r="C1249" s="1412"/>
      <c r="D1249" s="1412"/>
      <c r="E1249" s="1515">
        <v>45524</v>
      </c>
      <c r="F1249" s="1516">
        <v>0.026</v>
      </c>
      <c r="G1249" s="2144" t="s">
        <v>1686</v>
      </c>
      <c r="H1249" s="1516">
        <v>0.025</v>
      </c>
      <c r="I1249" s="1448"/>
      <c r="J1249" s="1449"/>
      <c r="K1249" s="1450"/>
      <c r="L1249" s="1451"/>
      <c r="M1249" s="1455"/>
    </row>
    <row r="1250" ht="52.75" spans="1:13">
      <c r="A1250" s="1412"/>
      <c r="B1250" s="1412"/>
      <c r="C1250" s="1412"/>
      <c r="D1250" s="1412"/>
      <c r="E1250" s="1496" t="s">
        <v>7</v>
      </c>
      <c r="F1250" s="1497" t="s">
        <v>596</v>
      </c>
      <c r="G1250" s="1498"/>
      <c r="H1250" s="1499"/>
      <c r="I1250" s="1438" t="s">
        <v>1622</v>
      </c>
      <c r="J1250" s="1439"/>
      <c r="K1250" s="1440"/>
      <c r="L1250" s="1478" t="s">
        <v>1623</v>
      </c>
      <c r="M1250" s="1452" t="s">
        <v>1624</v>
      </c>
    </row>
    <row r="1251" ht="21" spans="1:13">
      <c r="A1251" s="1412"/>
      <c r="B1251" s="1412"/>
      <c r="C1251" s="1412"/>
      <c r="D1251" s="1412"/>
      <c r="E1251" s="1500" t="s">
        <v>1625</v>
      </c>
      <c r="F1251" s="1501"/>
      <c r="G1251" s="1502"/>
      <c r="H1251" s="1503"/>
      <c r="I1251" s="2135" t="s">
        <v>597</v>
      </c>
      <c r="J1251" s="1443"/>
      <c r="K1251" s="1444"/>
      <c r="L1251" s="1445"/>
      <c r="M1251" s="1453"/>
    </row>
    <row r="1252" ht="21" spans="1:13">
      <c r="A1252" s="1412"/>
      <c r="B1252" s="1412"/>
      <c r="C1252" s="1412"/>
      <c r="D1252" s="1412"/>
      <c r="E1252" s="1504" t="s">
        <v>1626</v>
      </c>
      <c r="F1252" s="1505"/>
      <c r="G1252" s="1506"/>
      <c r="H1252" s="1507"/>
      <c r="I1252" s="1442"/>
      <c r="J1252" s="1443"/>
      <c r="K1252" s="1444"/>
      <c r="L1252" s="1445"/>
      <c r="M1252" s="1453"/>
    </row>
    <row r="1253" ht="21.75" spans="1:13">
      <c r="A1253" s="1412"/>
      <c r="B1253" s="1412"/>
      <c r="C1253" s="1412"/>
      <c r="D1253" s="1412"/>
      <c r="E1253" s="1504" t="s">
        <v>1627</v>
      </c>
      <c r="F1253" s="1505">
        <v>0.016</v>
      </c>
      <c r="G1253" s="1506"/>
      <c r="H1253" s="1507"/>
      <c r="I1253" s="1442"/>
      <c r="J1253" s="1443"/>
      <c r="K1253" s="1444"/>
      <c r="L1253" s="1445"/>
      <c r="M1253" s="1453"/>
    </row>
    <row r="1254" ht="21.75" spans="1:13">
      <c r="A1254" s="1412"/>
      <c r="B1254" s="1412"/>
      <c r="C1254" s="1412"/>
      <c r="D1254" s="1412"/>
      <c r="E1254" s="1508" t="s">
        <v>1628</v>
      </c>
      <c r="F1254" s="1509">
        <v>0.5625</v>
      </c>
      <c r="G1254" s="1510"/>
      <c r="H1254" s="1511"/>
      <c r="I1254" s="1442"/>
      <c r="J1254" s="1443"/>
      <c r="K1254" s="1444"/>
      <c r="L1254" s="1446">
        <v>0.791666666666667</v>
      </c>
      <c r="M1254" s="1454">
        <v>0.645833333333333</v>
      </c>
    </row>
    <row r="1255" ht="21.75" spans="1:13">
      <c r="A1255" s="1412"/>
      <c r="B1255" s="1412"/>
      <c r="C1255" s="1412"/>
      <c r="D1255" s="1412"/>
      <c r="E1255" s="1512" t="s">
        <v>1629</v>
      </c>
      <c r="F1255" s="1513" t="s">
        <v>8</v>
      </c>
      <c r="G1255" s="1513" t="s">
        <v>9</v>
      </c>
      <c r="H1255" s="1514" t="s">
        <v>10</v>
      </c>
      <c r="I1255" s="1442"/>
      <c r="J1255" s="1443"/>
      <c r="K1255" s="1444"/>
      <c r="L1255" s="1445"/>
      <c r="M1255" s="1453"/>
    </row>
    <row r="1256" ht="21" spans="1:13">
      <c r="A1256" s="1412"/>
      <c r="B1256" s="1412"/>
      <c r="C1256" s="1412"/>
      <c r="D1256" s="1412"/>
      <c r="E1256" s="1515">
        <v>45580</v>
      </c>
      <c r="F1256" s="1516">
        <v>0.016</v>
      </c>
      <c r="G1256" s="2144" t="s">
        <v>1923</v>
      </c>
      <c r="H1256" s="1516">
        <v>0.02</v>
      </c>
      <c r="I1256" s="1442"/>
      <c r="J1256" s="1443"/>
      <c r="K1256" s="1444"/>
      <c r="L1256" s="1445"/>
      <c r="M1256" s="1453"/>
    </row>
    <row r="1257" ht="21" spans="1:13">
      <c r="A1257" s="1412"/>
      <c r="B1257" s="1412"/>
      <c r="C1257" s="1412"/>
      <c r="D1257" s="1412"/>
      <c r="E1257" s="1515">
        <v>45552</v>
      </c>
      <c r="F1257" s="1516">
        <v>0.02</v>
      </c>
      <c r="G1257" s="2144" t="s">
        <v>1866</v>
      </c>
      <c r="H1257" s="1516">
        <v>0.025</v>
      </c>
      <c r="I1257" s="1442"/>
      <c r="J1257" s="1443"/>
      <c r="K1257" s="1444"/>
      <c r="L1257" s="1445"/>
      <c r="M1257" s="1453"/>
    </row>
    <row r="1258" ht="21" spans="1:13">
      <c r="A1258" s="1412"/>
      <c r="B1258" s="1412"/>
      <c r="C1258" s="1412"/>
      <c r="D1258" s="1412"/>
      <c r="E1258" s="1515">
        <v>45524</v>
      </c>
      <c r="F1258" s="1516">
        <v>0.025</v>
      </c>
      <c r="G1258" s="2144" t="s">
        <v>1688</v>
      </c>
      <c r="H1258" s="1516">
        <v>0.027</v>
      </c>
      <c r="I1258" s="1442"/>
      <c r="J1258" s="1443"/>
      <c r="K1258" s="1444"/>
      <c r="L1258" s="1447"/>
      <c r="M1258" s="1453"/>
    </row>
    <row r="1259" ht="21" spans="1:13">
      <c r="A1259" s="1412"/>
      <c r="B1259" s="1412"/>
      <c r="C1259" s="1412"/>
      <c r="D1259" s="1412"/>
      <c r="E1259" s="1515">
        <v>45489</v>
      </c>
      <c r="F1259" s="1516">
        <v>0.027</v>
      </c>
      <c r="G1259" s="2144" t="s">
        <v>1866</v>
      </c>
      <c r="H1259" s="1516">
        <v>0.029</v>
      </c>
      <c r="I1259" s="1442"/>
      <c r="J1259" s="1443"/>
      <c r="K1259" s="1444"/>
      <c r="L1259" s="1445"/>
      <c r="M1259" s="1453"/>
    </row>
    <row r="1260" ht="21" spans="1:13">
      <c r="A1260" s="1412"/>
      <c r="B1260" s="1412"/>
      <c r="C1260" s="1412"/>
      <c r="D1260" s="1412"/>
      <c r="E1260" s="1515">
        <v>45468</v>
      </c>
      <c r="F1260" s="1516">
        <v>0.029</v>
      </c>
      <c r="G1260" s="2144" t="s">
        <v>1686</v>
      </c>
      <c r="H1260" s="1516">
        <v>0.027</v>
      </c>
      <c r="I1260" s="1442"/>
      <c r="J1260" s="1443"/>
      <c r="K1260" s="1444"/>
      <c r="L1260" s="1445"/>
      <c r="M1260" s="1453"/>
    </row>
    <row r="1261" ht="21.75" spans="1:13">
      <c r="A1261" s="1412"/>
      <c r="B1261" s="1412"/>
      <c r="C1261" s="1412"/>
      <c r="D1261" s="1412"/>
      <c r="E1261" s="1515">
        <v>45433</v>
      </c>
      <c r="F1261" s="1516">
        <v>0.027</v>
      </c>
      <c r="G1261" s="2144" t="s">
        <v>1825</v>
      </c>
      <c r="H1261" s="1516">
        <v>0.029</v>
      </c>
      <c r="I1261" s="1448"/>
      <c r="J1261" s="1449"/>
      <c r="K1261" s="1450"/>
      <c r="L1261" s="1451"/>
      <c r="M1261" s="1455"/>
    </row>
    <row r="1262" ht="52.75" spans="1:13">
      <c r="A1262" s="1412"/>
      <c r="B1262" s="1412"/>
      <c r="C1262" s="1412"/>
      <c r="D1262" s="1412" t="s">
        <v>0</v>
      </c>
      <c r="E1262" s="1496" t="s">
        <v>7</v>
      </c>
      <c r="F1262" s="1497" t="s">
        <v>598</v>
      </c>
      <c r="G1262" s="1498"/>
      <c r="H1262" s="1499"/>
      <c r="I1262" s="1438" t="s">
        <v>1622</v>
      </c>
      <c r="J1262" s="1439"/>
      <c r="K1262" s="1440"/>
      <c r="L1262" s="1478" t="s">
        <v>1623</v>
      </c>
      <c r="M1262" s="1452" t="s">
        <v>1624</v>
      </c>
    </row>
    <row r="1263" ht="21" spans="1:13">
      <c r="A1263" s="1412"/>
      <c r="B1263" s="1412"/>
      <c r="C1263" s="1412"/>
      <c r="D1263" s="1412"/>
      <c r="E1263" s="1500" t="s">
        <v>1625</v>
      </c>
      <c r="F1263" s="1501"/>
      <c r="G1263" s="1502"/>
      <c r="H1263" s="1503"/>
      <c r="I1263" s="2135" t="s">
        <v>599</v>
      </c>
      <c r="J1263" s="1443"/>
      <c r="K1263" s="1444"/>
      <c r="L1263" s="1445"/>
      <c r="M1263" s="1453"/>
    </row>
    <row r="1264" ht="21" spans="1:13">
      <c r="A1264" s="1412"/>
      <c r="B1264" s="1412"/>
      <c r="C1264" s="1412"/>
      <c r="D1264" s="1412"/>
      <c r="E1264" s="1504" t="s">
        <v>1626</v>
      </c>
      <c r="F1264" s="1505"/>
      <c r="G1264" s="1506"/>
      <c r="H1264" s="1507"/>
      <c r="I1264" s="1442"/>
      <c r="J1264" s="1443"/>
      <c r="K1264" s="1444"/>
      <c r="L1264" s="1445"/>
      <c r="M1264" s="1453"/>
    </row>
    <row r="1265" ht="21.75" spans="1:13">
      <c r="A1265" s="1412"/>
      <c r="B1265" s="1412"/>
      <c r="C1265" s="1412"/>
      <c r="D1265" s="1412"/>
      <c r="E1265" s="1504" t="s">
        <v>1627</v>
      </c>
      <c r="F1265" s="1505">
        <v>0.017</v>
      </c>
      <c r="G1265" s="1506"/>
      <c r="H1265" s="1507"/>
      <c r="I1265" s="1442"/>
      <c r="J1265" s="1443"/>
      <c r="K1265" s="1444"/>
      <c r="L1265" s="1445"/>
      <c r="M1265" s="1453"/>
    </row>
    <row r="1266" ht="21.75" spans="1:13">
      <c r="A1266" s="1412"/>
      <c r="B1266" s="1412"/>
      <c r="C1266" s="1412"/>
      <c r="D1266" s="1412"/>
      <c r="E1266" s="1508" t="s">
        <v>1628</v>
      </c>
      <c r="F1266" s="1509">
        <v>0.291666666666667</v>
      </c>
      <c r="G1266" s="1510"/>
      <c r="H1266" s="1511"/>
      <c r="I1266" s="1442"/>
      <c r="J1266" s="1443"/>
      <c r="K1266" s="1444"/>
      <c r="L1266" s="1446">
        <v>0.520833333333333</v>
      </c>
      <c r="M1266" s="1454">
        <v>0.375</v>
      </c>
    </row>
    <row r="1267" ht="21.75" spans="1:13">
      <c r="A1267" s="1412"/>
      <c r="B1267" s="1412"/>
      <c r="C1267" s="1412"/>
      <c r="D1267" s="1412"/>
      <c r="E1267" s="1512" t="s">
        <v>1629</v>
      </c>
      <c r="F1267" s="1513" t="s">
        <v>8</v>
      </c>
      <c r="G1267" s="1513" t="s">
        <v>9</v>
      </c>
      <c r="H1267" s="1514" t="s">
        <v>10</v>
      </c>
      <c r="I1267" s="1442"/>
      <c r="J1267" s="1443"/>
      <c r="K1267" s="1444"/>
      <c r="L1267" s="1445"/>
      <c r="M1267" s="1453"/>
    </row>
    <row r="1268" ht="21" spans="1:13">
      <c r="A1268" s="1412"/>
      <c r="B1268" s="1412"/>
      <c r="C1268" s="1412"/>
      <c r="D1268" s="1412"/>
      <c r="E1268" s="1515">
        <v>45581</v>
      </c>
      <c r="F1268" s="1516">
        <v>0.017</v>
      </c>
      <c r="G1268" s="2144" t="s">
        <v>1901</v>
      </c>
      <c r="H1268" s="1516">
        <v>0.022</v>
      </c>
      <c r="I1268" s="1442"/>
      <c r="J1268" s="1443"/>
      <c r="K1268" s="1444"/>
      <c r="L1268" s="1445"/>
      <c r="M1268" s="1453"/>
    </row>
    <row r="1269" ht="21" spans="1:13">
      <c r="A1269" s="1412"/>
      <c r="B1269" s="1412"/>
      <c r="C1269" s="1412"/>
      <c r="D1269" s="1412"/>
      <c r="E1269" s="1515">
        <v>45553</v>
      </c>
      <c r="F1269" s="1516">
        <v>0.022</v>
      </c>
      <c r="G1269" s="2144" t="s">
        <v>1683</v>
      </c>
      <c r="H1269" s="1516">
        <v>0.022</v>
      </c>
      <c r="I1269" s="1442"/>
      <c r="J1269" s="1443"/>
      <c r="K1269" s="1444"/>
      <c r="L1269" s="1445"/>
      <c r="M1269" s="1453"/>
    </row>
    <row r="1270" ht="21" spans="1:13">
      <c r="A1270" s="1412"/>
      <c r="B1270" s="1412"/>
      <c r="C1270" s="1412"/>
      <c r="D1270" s="1412"/>
      <c r="E1270" s="1515">
        <v>45518</v>
      </c>
      <c r="F1270" s="1516">
        <v>0.022</v>
      </c>
      <c r="G1270" s="2144" t="s">
        <v>1943</v>
      </c>
      <c r="H1270" s="1516">
        <v>0.02</v>
      </c>
      <c r="I1270" s="1442"/>
      <c r="J1270" s="1443"/>
      <c r="K1270" s="1444"/>
      <c r="L1270" s="1447"/>
      <c r="M1270" s="1453"/>
    </row>
    <row r="1271" ht="21" spans="1:13">
      <c r="A1271" s="1412"/>
      <c r="B1271" s="1412"/>
      <c r="C1271" s="1412"/>
      <c r="D1271" s="1412"/>
      <c r="E1271" s="1515">
        <v>45490</v>
      </c>
      <c r="F1271" s="1516">
        <v>0.02</v>
      </c>
      <c r="G1271" s="2144" t="s">
        <v>1901</v>
      </c>
      <c r="H1271" s="1516">
        <v>0.02</v>
      </c>
      <c r="I1271" s="1442"/>
      <c r="J1271" s="1443"/>
      <c r="K1271" s="1444"/>
      <c r="L1271" s="1445"/>
      <c r="M1271" s="1453"/>
    </row>
    <row r="1272" ht="21" spans="1:13">
      <c r="A1272" s="1412"/>
      <c r="B1272" s="1412"/>
      <c r="C1272" s="1412"/>
      <c r="D1272" s="1412"/>
      <c r="E1272" s="1515">
        <v>45462</v>
      </c>
      <c r="F1272" s="1516">
        <v>0.02</v>
      </c>
      <c r="G1272" s="2144" t="s">
        <v>1900</v>
      </c>
      <c r="H1272" s="1516">
        <v>0.023</v>
      </c>
      <c r="I1272" s="1442"/>
      <c r="J1272" s="1443"/>
      <c r="K1272" s="1444"/>
      <c r="L1272" s="1445"/>
      <c r="M1272" s="1453"/>
    </row>
    <row r="1273" ht="21.75" spans="1:13">
      <c r="A1273" s="1412"/>
      <c r="B1273" s="1412"/>
      <c r="C1273" s="1412"/>
      <c r="D1273" s="1412"/>
      <c r="E1273" s="1515">
        <v>45434</v>
      </c>
      <c r="F1273" s="1516">
        <v>0.023</v>
      </c>
      <c r="G1273" s="2144" t="s">
        <v>1974</v>
      </c>
      <c r="H1273" s="1516">
        <v>0.032</v>
      </c>
      <c r="I1273" s="1448"/>
      <c r="J1273" s="1449"/>
      <c r="K1273" s="1450"/>
      <c r="L1273" s="1451"/>
      <c r="M1273" s="1455"/>
    </row>
    <row r="1274" ht="52.75" spans="1:13">
      <c r="A1274" s="1412"/>
      <c r="B1274" s="1412"/>
      <c r="C1274" s="1412"/>
      <c r="D1274" s="1412" t="s">
        <v>0</v>
      </c>
      <c r="E1274" s="1496" t="s">
        <v>7</v>
      </c>
      <c r="F1274" s="1497" t="s">
        <v>30</v>
      </c>
      <c r="G1274" s="1498"/>
      <c r="H1274" s="1499"/>
      <c r="I1274" s="1438" t="s">
        <v>1622</v>
      </c>
      <c r="J1274" s="1439"/>
      <c r="K1274" s="1440"/>
      <c r="L1274" s="1478" t="s">
        <v>1623</v>
      </c>
      <c r="M1274" s="1452" t="s">
        <v>1624</v>
      </c>
    </row>
    <row r="1275" ht="21" spans="1:13">
      <c r="A1275" s="1412"/>
      <c r="B1275" s="1412"/>
      <c r="C1275" s="1412"/>
      <c r="D1275" s="1412"/>
      <c r="E1275" s="1500" t="s">
        <v>1625</v>
      </c>
      <c r="F1275" s="1501"/>
      <c r="G1275" s="1502"/>
      <c r="H1275" s="1503"/>
      <c r="I1275" s="2135" t="s">
        <v>559</v>
      </c>
      <c r="J1275" s="1443"/>
      <c r="K1275" s="1444"/>
      <c r="L1275" s="1445"/>
      <c r="M1275" s="1453"/>
    </row>
    <row r="1276" ht="21" spans="1:13">
      <c r="A1276" s="1412"/>
      <c r="B1276" s="1412"/>
      <c r="C1276" s="1412"/>
      <c r="D1276" s="1412"/>
      <c r="E1276" s="1504" t="s">
        <v>1626</v>
      </c>
      <c r="F1276" s="1505"/>
      <c r="G1276" s="1506"/>
      <c r="H1276" s="1507"/>
      <c r="I1276" s="1442"/>
      <c r="J1276" s="1443"/>
      <c r="K1276" s="1444"/>
      <c r="L1276" s="1445"/>
      <c r="M1276" s="1453"/>
    </row>
    <row r="1277" ht="21.75" spans="1:13">
      <c r="A1277" s="1412"/>
      <c r="B1277" s="1412"/>
      <c r="C1277" s="1412"/>
      <c r="D1277" s="1412"/>
      <c r="E1277" s="1504" t="s">
        <v>1627</v>
      </c>
      <c r="F1277" s="1505" t="s">
        <v>600</v>
      </c>
      <c r="G1277" s="1506"/>
      <c r="H1277" s="1507"/>
      <c r="I1277" s="1442"/>
      <c r="J1277" s="1443"/>
      <c r="K1277" s="1444"/>
      <c r="L1277" s="1445"/>
      <c r="M1277" s="1453"/>
    </row>
    <row r="1278" ht="21.75" spans="1:13">
      <c r="A1278" s="1412"/>
      <c r="B1278" s="1412"/>
      <c r="C1278" s="1412"/>
      <c r="D1278" s="1412"/>
      <c r="E1278" s="1508" t="s">
        <v>1628</v>
      </c>
      <c r="F1278" s="1509">
        <v>0.645833333333333</v>
      </c>
      <c r="G1278" s="1510"/>
      <c r="H1278" s="1511"/>
      <c r="I1278" s="1442"/>
      <c r="J1278" s="1443"/>
      <c r="K1278" s="1444"/>
      <c r="L1278" s="1446">
        <v>0.875</v>
      </c>
      <c r="M1278" s="1454">
        <v>0.729166666666667</v>
      </c>
    </row>
    <row r="1279" ht="21.75" spans="1:13">
      <c r="A1279" s="1412"/>
      <c r="B1279" s="1412"/>
      <c r="C1279" s="1412"/>
      <c r="D1279" s="1412"/>
      <c r="E1279" s="1512" t="s">
        <v>1629</v>
      </c>
      <c r="F1279" s="1513" t="s">
        <v>8</v>
      </c>
      <c r="G1279" s="1513" t="s">
        <v>9</v>
      </c>
      <c r="H1279" s="1514" t="s">
        <v>10</v>
      </c>
      <c r="I1279" s="1442"/>
      <c r="J1279" s="1443"/>
      <c r="K1279" s="1444"/>
      <c r="L1279" s="1445"/>
      <c r="M1279" s="1453"/>
    </row>
    <row r="1280" ht="21" spans="1:13">
      <c r="A1280" s="1412"/>
      <c r="B1280" s="1412"/>
      <c r="C1280" s="1412"/>
      <c r="D1280" s="1412"/>
      <c r="E1280" s="1515">
        <v>45610</v>
      </c>
      <c r="F1280" s="2145" t="s">
        <v>1975</v>
      </c>
      <c r="G1280" s="2145" t="s">
        <v>1976</v>
      </c>
      <c r="H1280" s="2145" t="s">
        <v>1960</v>
      </c>
      <c r="I1280" s="1442"/>
      <c r="J1280" s="1443"/>
      <c r="K1280" s="1444"/>
      <c r="L1280" s="1445"/>
      <c r="M1280" s="1453"/>
    </row>
    <row r="1281" ht="21" spans="1:13">
      <c r="A1281" s="1412"/>
      <c r="B1281" s="1412"/>
      <c r="C1281" s="1412"/>
      <c r="D1281" s="1412"/>
      <c r="E1281" s="1515">
        <v>45602</v>
      </c>
      <c r="F1281" s="2145" t="s">
        <v>1960</v>
      </c>
      <c r="G1281" s="2145" t="s">
        <v>1961</v>
      </c>
      <c r="H1281" s="2145" t="s">
        <v>1962</v>
      </c>
      <c r="I1281" s="1442"/>
      <c r="J1281" s="1443"/>
      <c r="K1281" s="1444"/>
      <c r="L1281" s="1445"/>
      <c r="M1281" s="1453"/>
    </row>
    <row r="1282" ht="21" spans="1:13">
      <c r="A1282" s="1412"/>
      <c r="B1282" s="1412"/>
      <c r="C1282" s="1412"/>
      <c r="D1282" s="1412"/>
      <c r="E1282" s="1515">
        <v>45595</v>
      </c>
      <c r="F1282" s="2145" t="s">
        <v>1962</v>
      </c>
      <c r="G1282" s="2145" t="s">
        <v>1963</v>
      </c>
      <c r="H1282" s="2145" t="s">
        <v>1964</v>
      </c>
      <c r="I1282" s="1442"/>
      <c r="J1282" s="1443"/>
      <c r="K1282" s="1444"/>
      <c r="L1282" s="1447"/>
      <c r="M1282" s="1453"/>
    </row>
    <row r="1283" ht="21" spans="1:13">
      <c r="A1283" s="1412"/>
      <c r="B1283" s="1412"/>
      <c r="C1283" s="1412"/>
      <c r="D1283" s="1412"/>
      <c r="E1283" s="1515">
        <v>45588</v>
      </c>
      <c r="F1283" s="2145" t="s">
        <v>1964</v>
      </c>
      <c r="G1283" s="2145" t="s">
        <v>1965</v>
      </c>
      <c r="H1283" s="2145" t="s">
        <v>1966</v>
      </c>
      <c r="I1283" s="1442"/>
      <c r="J1283" s="1443"/>
      <c r="K1283" s="1444"/>
      <c r="L1283" s="1445"/>
      <c r="M1283" s="1453"/>
    </row>
    <row r="1284" ht="21" spans="1:13">
      <c r="A1284" s="1412"/>
      <c r="B1284" s="1412"/>
      <c r="C1284" s="1412"/>
      <c r="D1284" s="1412"/>
      <c r="E1284" s="1515">
        <v>45582</v>
      </c>
      <c r="F1284" s="2145" t="s">
        <v>1966</v>
      </c>
      <c r="G1284" s="2145" t="s">
        <v>1967</v>
      </c>
      <c r="H1284" s="2145" t="s">
        <v>1968</v>
      </c>
      <c r="I1284" s="1442"/>
      <c r="J1284" s="1443"/>
      <c r="K1284" s="1444"/>
      <c r="L1284" s="1445"/>
      <c r="M1284" s="1453"/>
    </row>
    <row r="1285" ht="21.75" spans="1:13">
      <c r="A1285" s="1412"/>
      <c r="B1285" s="1412"/>
      <c r="C1285" s="1412"/>
      <c r="D1285" s="1412"/>
      <c r="E1285" s="1515">
        <v>45574</v>
      </c>
      <c r="F1285" s="2145" t="s">
        <v>1968</v>
      </c>
      <c r="G1285" s="2145" t="s">
        <v>1969</v>
      </c>
      <c r="H1285" s="2145" t="s">
        <v>1970</v>
      </c>
      <c r="I1285" s="1448"/>
      <c r="J1285" s="1449"/>
      <c r="K1285" s="1450"/>
      <c r="L1285" s="1451"/>
      <c r="M1285" s="1455"/>
    </row>
    <row r="1286" ht="52.75" spans="1:13">
      <c r="A1286" s="1412"/>
      <c r="B1286" s="1412"/>
      <c r="C1286" s="1412"/>
      <c r="D1286" s="1412"/>
      <c r="E1286" s="1496" t="s">
        <v>7</v>
      </c>
      <c r="F1286" s="1497" t="s">
        <v>601</v>
      </c>
      <c r="G1286" s="1498"/>
      <c r="H1286" s="1499"/>
      <c r="I1286" s="1438" t="s">
        <v>1622</v>
      </c>
      <c r="J1286" s="1439"/>
      <c r="K1286" s="1440"/>
      <c r="L1286" s="1478" t="s">
        <v>1623</v>
      </c>
      <c r="M1286" s="1452" t="s">
        <v>1624</v>
      </c>
    </row>
    <row r="1287" ht="21" spans="1:13">
      <c r="A1287" s="1412"/>
      <c r="B1287" s="1412"/>
      <c r="C1287" s="1412"/>
      <c r="D1287" s="1412"/>
      <c r="E1287" s="1500" t="s">
        <v>1625</v>
      </c>
      <c r="F1287" s="1501"/>
      <c r="G1287" s="1502"/>
      <c r="H1287" s="1503"/>
      <c r="I1287" s="2135" t="s">
        <v>602</v>
      </c>
      <c r="J1287" s="1443"/>
      <c r="K1287" s="1444"/>
      <c r="L1287" s="1445"/>
      <c r="M1287" s="1453"/>
    </row>
    <row r="1288" ht="21" spans="1:13">
      <c r="A1288" s="1412"/>
      <c r="B1288" s="1412"/>
      <c r="C1288" s="1412"/>
      <c r="D1288" s="1412"/>
      <c r="E1288" s="1504" t="s">
        <v>1626</v>
      </c>
      <c r="F1288" s="1538">
        <v>32.97</v>
      </c>
      <c r="G1288" s="1506"/>
      <c r="H1288" s="1507"/>
      <c r="I1288" s="1442"/>
      <c r="J1288" s="1443"/>
      <c r="K1288" s="1444"/>
      <c r="L1288" s="1445"/>
      <c r="M1288" s="1453"/>
    </row>
    <row r="1289" ht="21.75" spans="1:13">
      <c r="A1289" s="1412"/>
      <c r="B1289" s="1412"/>
      <c r="C1289" s="1412"/>
      <c r="D1289" s="1412"/>
      <c r="E1289" s="1504" t="s">
        <v>1627</v>
      </c>
      <c r="F1289" s="1505"/>
      <c r="G1289" s="1506"/>
      <c r="H1289" s="1507"/>
      <c r="I1289" s="1442"/>
      <c r="J1289" s="1443"/>
      <c r="K1289" s="1444"/>
      <c r="L1289" s="1445"/>
      <c r="M1289" s="1453"/>
    </row>
    <row r="1290" ht="21.75" spans="1:13">
      <c r="A1290" s="1412"/>
      <c r="B1290" s="1412"/>
      <c r="C1290" s="1412"/>
      <c r="D1290" s="1412"/>
      <c r="E1290" s="1508" t="s">
        <v>1628</v>
      </c>
      <c r="F1290" s="1539">
        <v>0.875</v>
      </c>
      <c r="G1290" s="1540"/>
      <c r="H1290" s="1541"/>
      <c r="I1290" s="1442"/>
      <c r="J1290" s="1443"/>
      <c r="K1290" s="1444"/>
      <c r="L1290" s="1446">
        <v>0.104166666666667</v>
      </c>
      <c r="M1290" s="1454">
        <v>1</v>
      </c>
    </row>
    <row r="1291" ht="21.75" spans="1:13">
      <c r="A1291" s="1412"/>
      <c r="B1291" s="1412"/>
      <c r="C1291" s="1412"/>
      <c r="D1291" s="1412"/>
      <c r="E1291" s="1512" t="s">
        <v>1629</v>
      </c>
      <c r="F1291" s="1513" t="s">
        <v>8</v>
      </c>
      <c r="G1291" s="1513" t="s">
        <v>9</v>
      </c>
      <c r="H1291" s="1514" t="s">
        <v>10</v>
      </c>
      <c r="I1291" s="1442"/>
      <c r="J1291" s="1443"/>
      <c r="K1291" s="1444"/>
      <c r="L1291" s="1445"/>
      <c r="M1291" s="1453"/>
    </row>
    <row r="1292" spans="1:13">
      <c r="A1292" s="1412"/>
      <c r="B1292" s="1412"/>
      <c r="C1292" s="1412"/>
      <c r="D1292" s="1412"/>
      <c r="E1292" s="1515">
        <v>45532</v>
      </c>
      <c r="F1292" s="1521">
        <v>0.68</v>
      </c>
      <c r="G1292" s="1521">
        <v>0.64</v>
      </c>
      <c r="H1292" s="1521">
        <v>0</v>
      </c>
      <c r="I1292" s="1442"/>
      <c r="J1292" s="1443"/>
      <c r="K1292" s="1444"/>
      <c r="L1292" s="1445"/>
      <c r="M1292" s="1453"/>
    </row>
    <row r="1293" spans="1:13">
      <c r="A1293" s="1412"/>
      <c r="B1293" s="1412"/>
      <c r="C1293" s="1412"/>
      <c r="D1293" s="1412"/>
      <c r="E1293" s="1515">
        <v>45434</v>
      </c>
      <c r="F1293" s="1521">
        <v>0.61</v>
      </c>
      <c r="G1293" s="1521">
        <v>0.55</v>
      </c>
      <c r="H1293" s="1521">
        <v>0</v>
      </c>
      <c r="I1293" s="1442"/>
      <c r="J1293" s="1443"/>
      <c r="K1293" s="1444"/>
      <c r="L1293" s="1445"/>
      <c r="M1293" s="1453"/>
    </row>
    <row r="1294" spans="1:13">
      <c r="A1294" s="1412"/>
      <c r="B1294" s="1412"/>
      <c r="C1294" s="1412"/>
      <c r="D1294" s="1412"/>
      <c r="E1294" s="1515">
        <v>45343</v>
      </c>
      <c r="F1294" s="1521">
        <v>0.52</v>
      </c>
      <c r="G1294" s="1521">
        <v>0.46</v>
      </c>
      <c r="H1294" s="1521">
        <v>0</v>
      </c>
      <c r="I1294" s="1442"/>
      <c r="J1294" s="1443"/>
      <c r="K1294" s="1444"/>
      <c r="L1294" s="1447"/>
      <c r="M1294" s="1453"/>
    </row>
    <row r="1295" spans="1:13">
      <c r="A1295" s="1412"/>
      <c r="B1295" s="1412"/>
      <c r="C1295" s="1412"/>
      <c r="D1295" s="1412"/>
      <c r="E1295" s="1515">
        <v>45251</v>
      </c>
      <c r="F1295" s="1521">
        <v>0.4</v>
      </c>
      <c r="G1295" s="1521">
        <v>0.34</v>
      </c>
      <c r="H1295" s="1521">
        <v>0</v>
      </c>
      <c r="I1295" s="1442"/>
      <c r="J1295" s="1443"/>
      <c r="K1295" s="1444"/>
      <c r="L1295" s="1445"/>
      <c r="M1295" s="1453"/>
    </row>
    <row r="1296" spans="1:13">
      <c r="A1296" s="1412"/>
      <c r="B1296" s="1412"/>
      <c r="C1296" s="1412"/>
      <c r="D1296" s="1412"/>
      <c r="E1296" s="1515">
        <v>45161</v>
      </c>
      <c r="F1296" s="1521">
        <v>0.27</v>
      </c>
      <c r="G1296" s="1521">
        <v>0.21</v>
      </c>
      <c r="H1296" s="1521">
        <v>0</v>
      </c>
      <c r="I1296" s="1442"/>
      <c r="J1296" s="1443"/>
      <c r="K1296" s="1444"/>
      <c r="L1296" s="1445"/>
      <c r="M1296" s="1453"/>
    </row>
    <row r="1297" ht="21.15" spans="1:13">
      <c r="A1297" s="1412"/>
      <c r="B1297" s="1412"/>
      <c r="C1297" s="1412"/>
      <c r="D1297" s="1412"/>
      <c r="E1297" s="1515">
        <v>45070</v>
      </c>
      <c r="F1297" s="1521">
        <v>0.11</v>
      </c>
      <c r="G1297" s="1521">
        <v>0.09</v>
      </c>
      <c r="H1297" s="1521">
        <v>0</v>
      </c>
      <c r="I1297" s="1448"/>
      <c r="J1297" s="1449"/>
      <c r="K1297" s="1450"/>
      <c r="L1297" s="1451"/>
      <c r="M1297" s="1455"/>
    </row>
    <row r="1298" ht="52.75" spans="1:13">
      <c r="A1298" s="1412"/>
      <c r="B1298" s="1412"/>
      <c r="C1298" s="1412"/>
      <c r="D1298" s="1412" t="s">
        <v>0</v>
      </c>
      <c r="E1298" s="1496" t="s">
        <v>7</v>
      </c>
      <c r="F1298" s="1497" t="s">
        <v>25</v>
      </c>
      <c r="G1298" s="1498"/>
      <c r="H1298" s="1499"/>
      <c r="I1298" s="1438" t="s">
        <v>1622</v>
      </c>
      <c r="J1298" s="1439"/>
      <c r="K1298" s="1440"/>
      <c r="L1298" s="1478" t="s">
        <v>1623</v>
      </c>
      <c r="M1298" s="1452" t="s">
        <v>1624</v>
      </c>
    </row>
    <row r="1299" ht="21" spans="1:13">
      <c r="A1299" s="1412"/>
      <c r="B1299" s="1412"/>
      <c r="C1299" s="1412"/>
      <c r="D1299" s="1412"/>
      <c r="E1299" s="1500" t="s">
        <v>1625</v>
      </c>
      <c r="F1299" s="1501"/>
      <c r="G1299" s="1502"/>
      <c r="H1299" s="1503"/>
      <c r="I1299" s="2135" t="s">
        <v>578</v>
      </c>
      <c r="J1299" s="1443"/>
      <c r="K1299" s="1444"/>
      <c r="L1299" s="1445"/>
      <c r="M1299" s="1453"/>
    </row>
    <row r="1300" ht="21" spans="1:13">
      <c r="A1300" s="1412"/>
      <c r="B1300" s="1412"/>
      <c r="C1300" s="1412"/>
      <c r="D1300" s="1412"/>
      <c r="E1300" s="1504" t="s">
        <v>1626</v>
      </c>
      <c r="F1300" s="1505" t="s">
        <v>603</v>
      </c>
      <c r="G1300" s="1506"/>
      <c r="H1300" s="1507"/>
      <c r="I1300" s="1442"/>
      <c r="J1300" s="1443"/>
      <c r="K1300" s="1444"/>
      <c r="L1300" s="1445"/>
      <c r="M1300" s="1453"/>
    </row>
    <row r="1301" ht="21.75" spans="1:13">
      <c r="A1301" s="1412"/>
      <c r="B1301" s="1412"/>
      <c r="C1301" s="1412"/>
      <c r="D1301" s="1412"/>
      <c r="E1301" s="1504" t="s">
        <v>1627</v>
      </c>
      <c r="F1301" s="1505" t="s">
        <v>604</v>
      </c>
      <c r="G1301" s="1506"/>
      <c r="H1301" s="1507"/>
      <c r="I1301" s="1442"/>
      <c r="J1301" s="1443"/>
      <c r="K1301" s="1444"/>
      <c r="L1301" s="1445"/>
      <c r="M1301" s="1453"/>
    </row>
    <row r="1302" ht="21.75" spans="1:13">
      <c r="A1302" s="1412"/>
      <c r="B1302" s="1412"/>
      <c r="C1302" s="1412"/>
      <c r="D1302" s="1412"/>
      <c r="E1302" s="1508" t="s">
        <v>1628</v>
      </c>
      <c r="F1302" s="1509">
        <v>0.5625</v>
      </c>
      <c r="G1302" s="1510"/>
      <c r="H1302" s="1511"/>
      <c r="I1302" s="1442"/>
      <c r="J1302" s="1443"/>
      <c r="K1302" s="1444"/>
      <c r="L1302" s="1446">
        <v>0.791666666666667</v>
      </c>
      <c r="M1302" s="1454">
        <v>0.645833333333333</v>
      </c>
    </row>
    <row r="1303" ht="21.75" spans="1:13">
      <c r="A1303" s="1412"/>
      <c r="B1303" s="1412"/>
      <c r="C1303" s="1412"/>
      <c r="D1303" s="1412"/>
      <c r="E1303" s="1512" t="s">
        <v>1629</v>
      </c>
      <c r="F1303" s="1513" t="s">
        <v>8</v>
      </c>
      <c r="G1303" s="1513" t="s">
        <v>9</v>
      </c>
      <c r="H1303" s="1514" t="s">
        <v>10</v>
      </c>
      <c r="I1303" s="1442"/>
      <c r="J1303" s="1443"/>
      <c r="K1303" s="1444"/>
      <c r="L1303" s="1445"/>
      <c r="M1303" s="1453"/>
    </row>
    <row r="1304" ht="21" spans="1:13">
      <c r="A1304" s="1412"/>
      <c r="B1304" s="1412"/>
      <c r="C1304" s="1412"/>
      <c r="D1304" s="1412"/>
      <c r="E1304" s="1515">
        <v>45610</v>
      </c>
      <c r="F1304" s="2145" t="s">
        <v>1977</v>
      </c>
      <c r="G1304" s="2145" t="s">
        <v>1978</v>
      </c>
      <c r="H1304" s="2145" t="s">
        <v>1944</v>
      </c>
      <c r="I1304" s="1442"/>
      <c r="J1304" s="1443"/>
      <c r="K1304" s="1444"/>
      <c r="L1304" s="1445"/>
      <c r="M1304" s="1453"/>
    </row>
    <row r="1305" ht="21" spans="1:13">
      <c r="A1305" s="1412"/>
      <c r="B1305" s="1412"/>
      <c r="C1305" s="1412"/>
      <c r="D1305" s="1412"/>
      <c r="E1305" s="1515">
        <v>45603</v>
      </c>
      <c r="F1305" s="2145" t="s">
        <v>1944</v>
      </c>
      <c r="G1305" s="2145" t="s">
        <v>1945</v>
      </c>
      <c r="H1305" s="2145" t="s">
        <v>1946</v>
      </c>
      <c r="I1305" s="1442"/>
      <c r="J1305" s="1443"/>
      <c r="K1305" s="1444"/>
      <c r="L1305" s="1445"/>
      <c r="M1305" s="1453"/>
    </row>
    <row r="1306" ht="21" spans="1:13">
      <c r="A1306" s="1412"/>
      <c r="B1306" s="1412"/>
      <c r="C1306" s="1412"/>
      <c r="D1306" s="1412"/>
      <c r="E1306" s="1515">
        <v>45596</v>
      </c>
      <c r="F1306" s="2145" t="s">
        <v>1947</v>
      </c>
      <c r="G1306" s="2145" t="s">
        <v>1948</v>
      </c>
      <c r="H1306" s="2145" t="s">
        <v>1949</v>
      </c>
      <c r="I1306" s="1442"/>
      <c r="J1306" s="1443"/>
      <c r="K1306" s="1444"/>
      <c r="L1306" s="1447"/>
      <c r="M1306" s="1453"/>
    </row>
    <row r="1307" ht="21" spans="1:13">
      <c r="A1307" s="1412"/>
      <c r="B1307" s="1412"/>
      <c r="C1307" s="1412"/>
      <c r="D1307" s="1412"/>
      <c r="E1307" s="1515">
        <v>45589</v>
      </c>
      <c r="F1307" s="2145" t="s">
        <v>1950</v>
      </c>
      <c r="G1307" s="2145" t="s">
        <v>1951</v>
      </c>
      <c r="H1307" s="2145" t="s">
        <v>1952</v>
      </c>
      <c r="I1307" s="1442"/>
      <c r="J1307" s="1443"/>
      <c r="K1307" s="1444"/>
      <c r="L1307" s="1445"/>
      <c r="M1307" s="1453"/>
    </row>
    <row r="1308" ht="21" spans="1:13">
      <c r="A1308" s="1412"/>
      <c r="B1308" s="1412"/>
      <c r="C1308" s="1412"/>
      <c r="D1308" s="1412"/>
      <c r="E1308" s="1515">
        <v>45582</v>
      </c>
      <c r="F1308" s="2145" t="s">
        <v>1953</v>
      </c>
      <c r="G1308" s="2145" t="s">
        <v>1953</v>
      </c>
      <c r="H1308" s="2145" t="s">
        <v>1954</v>
      </c>
      <c r="I1308" s="1442"/>
      <c r="J1308" s="1443"/>
      <c r="K1308" s="1444"/>
      <c r="L1308" s="1445"/>
      <c r="M1308" s="1453"/>
    </row>
    <row r="1309" ht="21.75" spans="1:13">
      <c r="A1309" s="1412"/>
      <c r="B1309" s="1412"/>
      <c r="C1309" s="1412"/>
      <c r="D1309" s="1412"/>
      <c r="E1309" s="1515">
        <v>45575</v>
      </c>
      <c r="F1309" s="2145" t="s">
        <v>1955</v>
      </c>
      <c r="G1309" s="2145" t="s">
        <v>1956</v>
      </c>
      <c r="H1309" s="2145" t="s">
        <v>1957</v>
      </c>
      <c r="I1309" s="1448"/>
      <c r="J1309" s="1449"/>
      <c r="K1309" s="1450"/>
      <c r="L1309" s="1451"/>
      <c r="M1309" s="1455"/>
    </row>
    <row r="1310" ht="52.75" spans="1:13">
      <c r="A1310" s="1412"/>
      <c r="B1310" s="1412"/>
      <c r="C1310" s="1412"/>
      <c r="D1310" s="1412" t="s">
        <v>0</v>
      </c>
      <c r="E1310" s="1496" t="s">
        <v>7</v>
      </c>
      <c r="F1310" s="1497" t="s">
        <v>605</v>
      </c>
      <c r="G1310" s="1498"/>
      <c r="H1310" s="1499"/>
      <c r="I1310" s="1438" t="s">
        <v>1622</v>
      </c>
      <c r="J1310" s="1439"/>
      <c r="K1310" s="1440"/>
      <c r="L1310" s="1478" t="s">
        <v>1623</v>
      </c>
      <c r="M1310" s="1452" t="s">
        <v>1624</v>
      </c>
    </row>
    <row r="1311" ht="21" spans="1:13">
      <c r="A1311" s="1412"/>
      <c r="B1311" s="1412"/>
      <c r="C1311" s="1412"/>
      <c r="D1311" s="1412"/>
      <c r="E1311" s="1500" t="s">
        <v>1625</v>
      </c>
      <c r="F1311" s="1501"/>
      <c r="G1311" s="1502"/>
      <c r="H1311" s="1503"/>
      <c r="I1311" s="2135" t="s">
        <v>606</v>
      </c>
      <c r="J1311" s="1443"/>
      <c r="K1311" s="1444"/>
      <c r="L1311" s="1445"/>
      <c r="M1311" s="1453"/>
    </row>
    <row r="1312" ht="21" spans="1:13">
      <c r="A1312" s="1412"/>
      <c r="B1312" s="1412"/>
      <c r="C1312" s="1412"/>
      <c r="D1312" s="1412"/>
      <c r="E1312" s="1504" t="s">
        <v>1626</v>
      </c>
      <c r="F1312" s="1518"/>
      <c r="G1312" s="1519"/>
      <c r="H1312" s="1520"/>
      <c r="I1312" s="1442"/>
      <c r="J1312" s="1443"/>
      <c r="K1312" s="1444"/>
      <c r="L1312" s="1445"/>
      <c r="M1312" s="1453"/>
    </row>
    <row r="1313" ht="21.75" spans="1:13">
      <c r="A1313" s="1412"/>
      <c r="B1313" s="1412"/>
      <c r="C1313" s="1412"/>
      <c r="D1313" s="1412"/>
      <c r="E1313" s="1504" t="s">
        <v>1627</v>
      </c>
      <c r="F1313" s="1518">
        <v>10.3</v>
      </c>
      <c r="G1313" s="1519"/>
      <c r="H1313" s="1520"/>
      <c r="I1313" s="1442"/>
      <c r="J1313" s="1443"/>
      <c r="K1313" s="1444"/>
      <c r="L1313" s="1445"/>
      <c r="M1313" s="1453"/>
    </row>
    <row r="1314" ht="21.75" spans="1:13">
      <c r="A1314" s="1412"/>
      <c r="B1314" s="1412"/>
      <c r="C1314" s="1412"/>
      <c r="D1314" s="1412"/>
      <c r="E1314" s="1508" t="s">
        <v>1628</v>
      </c>
      <c r="F1314" s="1509">
        <v>0.5625</v>
      </c>
      <c r="G1314" s="1510"/>
      <c r="H1314" s="1511"/>
      <c r="I1314" s="1442"/>
      <c r="J1314" s="1443"/>
      <c r="K1314" s="1444"/>
      <c r="L1314" s="1446">
        <v>0.791666666666667</v>
      </c>
      <c r="M1314" s="1454">
        <v>0.645833333333333</v>
      </c>
    </row>
    <row r="1315" ht="21.75" spans="1:13">
      <c r="A1315" s="1412"/>
      <c r="B1315" s="1412"/>
      <c r="C1315" s="1412"/>
      <c r="D1315" s="1412"/>
      <c r="E1315" s="1512" t="s">
        <v>1629</v>
      </c>
      <c r="F1315" s="1513" t="s">
        <v>8</v>
      </c>
      <c r="G1315" s="1513" t="s">
        <v>9</v>
      </c>
      <c r="H1315" s="1514" t="s">
        <v>10</v>
      </c>
      <c r="I1315" s="1442"/>
      <c r="J1315" s="1443"/>
      <c r="K1315" s="1444"/>
      <c r="L1315" s="1445"/>
      <c r="M1315" s="1453"/>
    </row>
    <row r="1316" ht="21" spans="1:13">
      <c r="A1316" s="1412"/>
      <c r="B1316" s="1412"/>
      <c r="C1316" s="1412"/>
      <c r="D1316" s="1412"/>
      <c r="E1316" s="1515">
        <v>45582</v>
      </c>
      <c r="F1316" s="1532">
        <v>10.3</v>
      </c>
      <c r="G1316" s="2148" t="s">
        <v>1979</v>
      </c>
      <c r="H1316" s="1532">
        <v>1.7</v>
      </c>
      <c r="I1316" s="1442"/>
      <c r="J1316" s="1443"/>
      <c r="K1316" s="1444"/>
      <c r="L1316" s="1445"/>
      <c r="M1316" s="1453"/>
    </row>
    <row r="1317" ht="21" spans="1:13">
      <c r="A1317" s="1412"/>
      <c r="B1317" s="1412"/>
      <c r="C1317" s="1412"/>
      <c r="D1317" s="1412"/>
      <c r="E1317" s="1515">
        <v>45554</v>
      </c>
      <c r="F1317" s="1532">
        <v>1.7</v>
      </c>
      <c r="G1317" s="2148" t="s">
        <v>1980</v>
      </c>
      <c r="H1317" s="1532">
        <v>-7</v>
      </c>
      <c r="I1317" s="1442"/>
      <c r="J1317" s="1443"/>
      <c r="K1317" s="1444"/>
      <c r="L1317" s="1445"/>
      <c r="M1317" s="1453"/>
    </row>
    <row r="1318" ht="21" spans="1:13">
      <c r="A1318" s="1412"/>
      <c r="B1318" s="1412"/>
      <c r="C1318" s="1412"/>
      <c r="D1318" s="1412"/>
      <c r="E1318" s="1515">
        <v>45519</v>
      </c>
      <c r="F1318" s="1532">
        <v>-7</v>
      </c>
      <c r="G1318" s="2148" t="s">
        <v>1981</v>
      </c>
      <c r="H1318" s="1532">
        <v>13.9</v>
      </c>
      <c r="I1318" s="1442"/>
      <c r="J1318" s="1443"/>
      <c r="K1318" s="1444"/>
      <c r="L1318" s="1447"/>
      <c r="M1318" s="1453"/>
    </row>
    <row r="1319" ht="21" spans="1:13">
      <c r="A1319" s="1412"/>
      <c r="B1319" s="1412"/>
      <c r="C1319" s="1412"/>
      <c r="D1319" s="1412"/>
      <c r="E1319" s="1515">
        <v>45491</v>
      </c>
      <c r="F1319" s="1532">
        <v>13.9</v>
      </c>
      <c r="G1319" s="2148" t="s">
        <v>1982</v>
      </c>
      <c r="H1319" s="1532">
        <v>1.3</v>
      </c>
      <c r="I1319" s="1442"/>
      <c r="J1319" s="1443"/>
      <c r="K1319" s="1444"/>
      <c r="L1319" s="1445"/>
      <c r="M1319" s="1453"/>
    </row>
    <row r="1320" ht="21" spans="1:13">
      <c r="A1320" s="1412"/>
      <c r="B1320" s="1412"/>
      <c r="C1320" s="1412"/>
      <c r="D1320" s="1412"/>
      <c r="E1320" s="1515">
        <v>45463</v>
      </c>
      <c r="F1320" s="1532">
        <v>1.3</v>
      </c>
      <c r="G1320" s="2148" t="s">
        <v>1983</v>
      </c>
      <c r="H1320" s="1532">
        <v>4.5</v>
      </c>
      <c r="I1320" s="1442"/>
      <c r="J1320" s="1443"/>
      <c r="K1320" s="1444"/>
      <c r="L1320" s="1445"/>
      <c r="M1320" s="1453"/>
    </row>
    <row r="1321" ht="21.75" spans="1:13">
      <c r="A1321" s="1412"/>
      <c r="B1321" s="1412"/>
      <c r="C1321" s="1412"/>
      <c r="D1321" s="1412"/>
      <c r="E1321" s="1515">
        <v>45428</v>
      </c>
      <c r="F1321" s="1532">
        <v>4.5</v>
      </c>
      <c r="G1321" s="2148" t="s">
        <v>1984</v>
      </c>
      <c r="H1321" s="1532">
        <v>15.5</v>
      </c>
      <c r="I1321" s="1448"/>
      <c r="J1321" s="1449"/>
      <c r="K1321" s="1450"/>
      <c r="L1321" s="1451"/>
      <c r="M1321" s="1455"/>
    </row>
    <row r="1322" ht="52.75" spans="1:13">
      <c r="A1322" s="1412"/>
      <c r="B1322" s="1412"/>
      <c r="C1322" s="1412"/>
      <c r="D1322" s="1415" t="s">
        <v>0</v>
      </c>
      <c r="E1322" s="1496" t="s">
        <v>7</v>
      </c>
      <c r="F1322" s="1497" t="s">
        <v>607</v>
      </c>
      <c r="G1322" s="1498"/>
      <c r="H1322" s="1499"/>
      <c r="I1322" s="1438" t="s">
        <v>1622</v>
      </c>
      <c r="J1322" s="1439"/>
      <c r="K1322" s="1440"/>
      <c r="L1322" s="1478" t="s">
        <v>1623</v>
      </c>
      <c r="M1322" s="1452" t="s">
        <v>1624</v>
      </c>
    </row>
    <row r="1323" ht="21" spans="1:13">
      <c r="A1323" s="1412"/>
      <c r="B1323" s="1412"/>
      <c r="C1323" s="1412"/>
      <c r="D1323" s="1536"/>
      <c r="E1323" s="1500" t="s">
        <v>1625</v>
      </c>
      <c r="F1323" s="1501"/>
      <c r="G1323" s="1502"/>
      <c r="H1323" s="1503"/>
      <c r="I1323" s="2135" t="s">
        <v>609</v>
      </c>
      <c r="J1323" s="1443"/>
      <c r="K1323" s="1444"/>
      <c r="L1323" s="1445"/>
      <c r="M1323" s="1453"/>
    </row>
    <row r="1324" ht="21" spans="1:13">
      <c r="A1324" s="1412"/>
      <c r="B1324" s="1412"/>
      <c r="C1324" s="1412"/>
      <c r="D1324" s="1536"/>
      <c r="E1324" s="1504" t="s">
        <v>1626</v>
      </c>
      <c r="F1324" s="1505" t="s">
        <v>480</v>
      </c>
      <c r="G1324" s="1506"/>
      <c r="H1324" s="1507"/>
      <c r="I1324" s="1442"/>
      <c r="J1324" s="1443"/>
      <c r="K1324" s="1444"/>
      <c r="L1324" s="1445"/>
      <c r="M1324" s="1453"/>
    </row>
    <row r="1325" ht="21.75" spans="1:13">
      <c r="A1325" s="1412"/>
      <c r="B1325" s="1412"/>
      <c r="C1325" s="1412"/>
      <c r="D1325" s="1536"/>
      <c r="E1325" s="1504" t="s">
        <v>1627</v>
      </c>
      <c r="F1325" s="1522" t="s">
        <v>608</v>
      </c>
      <c r="G1325" s="1523"/>
      <c r="H1325" s="1524"/>
      <c r="I1325" s="1442"/>
      <c r="J1325" s="1443"/>
      <c r="K1325" s="1444"/>
      <c r="L1325" s="1445"/>
      <c r="M1325" s="1453"/>
    </row>
    <row r="1326" ht="21.75" spans="1:13">
      <c r="A1326" s="1412"/>
      <c r="B1326" s="1412"/>
      <c r="C1326" s="1412"/>
      <c r="D1326" s="1536"/>
      <c r="E1326" s="1508" t="s">
        <v>1628</v>
      </c>
      <c r="F1326" s="1509">
        <v>0.625</v>
      </c>
      <c r="G1326" s="1510"/>
      <c r="H1326" s="1511"/>
      <c r="I1326" s="1442"/>
      <c r="J1326" s="1443"/>
      <c r="K1326" s="1444"/>
      <c r="L1326" s="1446">
        <v>0.854166666666667</v>
      </c>
      <c r="M1326" s="1454">
        <v>0.708333333333333</v>
      </c>
    </row>
    <row r="1327" ht="21.75" spans="1:13">
      <c r="A1327" s="1412"/>
      <c r="B1327" s="1412"/>
      <c r="C1327" s="1412"/>
      <c r="D1327" s="1536"/>
      <c r="E1327" s="1512" t="s">
        <v>1629</v>
      </c>
      <c r="F1327" s="1513" t="s">
        <v>8</v>
      </c>
      <c r="G1327" s="1513" t="s">
        <v>9</v>
      </c>
      <c r="H1327" s="1514" t="s">
        <v>10</v>
      </c>
      <c r="I1327" s="1442"/>
      <c r="J1327" s="1443"/>
      <c r="K1327" s="1444"/>
      <c r="L1327" s="1445"/>
      <c r="M1327" s="1453"/>
    </row>
    <row r="1328" ht="21" spans="1:13">
      <c r="A1328" s="1412"/>
      <c r="B1328" s="1412"/>
      <c r="C1328" s="1412"/>
      <c r="D1328" s="1536"/>
      <c r="E1328" s="1515">
        <v>45588</v>
      </c>
      <c r="F1328" s="2145" t="s">
        <v>1985</v>
      </c>
      <c r="G1328" s="2145" t="s">
        <v>1986</v>
      </c>
      <c r="H1328" s="2145" t="s">
        <v>1986</v>
      </c>
      <c r="I1328" s="1442"/>
      <c r="J1328" s="1443"/>
      <c r="K1328" s="1444"/>
      <c r="L1328" s="1445"/>
      <c r="M1328" s="1453"/>
    </row>
    <row r="1329" ht="21" spans="1:13">
      <c r="A1329" s="1412"/>
      <c r="B1329" s="1412"/>
      <c r="C1329" s="1412"/>
      <c r="D1329" s="1536"/>
      <c r="E1329" s="1515">
        <v>45554</v>
      </c>
      <c r="F1329" s="2145" t="s">
        <v>1987</v>
      </c>
      <c r="G1329" s="2145" t="s">
        <v>1988</v>
      </c>
      <c r="H1329" s="2145" t="s">
        <v>1989</v>
      </c>
      <c r="I1329" s="1442"/>
      <c r="J1329" s="1443"/>
      <c r="K1329" s="1444"/>
      <c r="L1329" s="1445"/>
      <c r="M1329" s="1453"/>
    </row>
    <row r="1330" ht="21" spans="1:13">
      <c r="A1330" s="1412"/>
      <c r="B1330" s="1412"/>
      <c r="C1330" s="1412"/>
      <c r="D1330" s="1536"/>
      <c r="E1330" s="1515">
        <v>45526</v>
      </c>
      <c r="F1330" s="2145" t="s">
        <v>1990</v>
      </c>
      <c r="G1330" s="2145" t="s">
        <v>1991</v>
      </c>
      <c r="H1330" s="2145" t="s">
        <v>1992</v>
      </c>
      <c r="I1330" s="1442"/>
      <c r="J1330" s="1443"/>
      <c r="K1330" s="1444"/>
      <c r="L1330" s="1447"/>
      <c r="M1330" s="1453"/>
    </row>
    <row r="1331" ht="21" spans="1:13">
      <c r="A1331" s="1412"/>
      <c r="B1331" s="1412"/>
      <c r="C1331" s="1412"/>
      <c r="D1331" s="1536"/>
      <c r="E1331" s="1515">
        <v>45496</v>
      </c>
      <c r="F1331" s="2145" t="s">
        <v>1993</v>
      </c>
      <c r="G1331" s="2145" t="s">
        <v>1994</v>
      </c>
      <c r="H1331" s="2145" t="s">
        <v>1995</v>
      </c>
      <c r="I1331" s="1442"/>
      <c r="J1331" s="1443"/>
      <c r="K1331" s="1444"/>
      <c r="L1331" s="1445"/>
      <c r="M1331" s="1453"/>
    </row>
    <row r="1332" ht="21" spans="1:13">
      <c r="A1332" s="1412"/>
      <c r="B1332" s="1412"/>
      <c r="C1332" s="1412"/>
      <c r="D1332" s="1536"/>
      <c r="E1332" s="1515">
        <v>45464</v>
      </c>
      <c r="F1332" s="2145" t="s">
        <v>1995</v>
      </c>
      <c r="G1332" s="2145" t="s">
        <v>1996</v>
      </c>
      <c r="H1332" s="2145" t="s">
        <v>1997</v>
      </c>
      <c r="I1332" s="1442"/>
      <c r="J1332" s="1443"/>
      <c r="K1332" s="1444"/>
      <c r="L1332" s="1445"/>
      <c r="M1332" s="1453"/>
    </row>
    <row r="1333" ht="21.75" spans="1:13">
      <c r="A1333" s="1412"/>
      <c r="B1333" s="1412"/>
      <c r="C1333" s="1412"/>
      <c r="D1333" s="1536"/>
      <c r="E1333" s="1515">
        <v>45434</v>
      </c>
      <c r="F1333" s="2145" t="s">
        <v>1997</v>
      </c>
      <c r="G1333" s="2145" t="s">
        <v>1998</v>
      </c>
      <c r="H1333" s="2145" t="s">
        <v>1999</v>
      </c>
      <c r="I1333" s="1448"/>
      <c r="J1333" s="1449"/>
      <c r="K1333" s="1450"/>
      <c r="L1333" s="1451"/>
      <c r="M1333" s="1455"/>
    </row>
    <row r="1334" ht="52.75" spans="1:13">
      <c r="A1334" s="1412"/>
      <c r="B1334" s="1412"/>
      <c r="C1334" s="1412"/>
      <c r="D1334" s="1415" t="s">
        <v>0</v>
      </c>
      <c r="E1334" s="1496" t="s">
        <v>7</v>
      </c>
      <c r="F1334" s="1497" t="s">
        <v>610</v>
      </c>
      <c r="G1334" s="1498"/>
      <c r="H1334" s="1499"/>
      <c r="I1334" s="1438" t="s">
        <v>1622</v>
      </c>
      <c r="J1334" s="1439"/>
      <c r="K1334" s="1440"/>
      <c r="L1334" s="1478" t="s">
        <v>1623</v>
      </c>
      <c r="M1334" s="1452" t="s">
        <v>1624</v>
      </c>
    </row>
    <row r="1335" ht="21" spans="1:13">
      <c r="A1335" s="1412"/>
      <c r="B1335" s="1412"/>
      <c r="C1335" s="1412"/>
      <c r="D1335" s="1536"/>
      <c r="E1335" s="1500" t="s">
        <v>1625</v>
      </c>
      <c r="F1335" s="1501"/>
      <c r="G1335" s="1502"/>
      <c r="H1335" s="1503"/>
      <c r="I1335" s="2135" t="s">
        <v>611</v>
      </c>
      <c r="J1335" s="1443"/>
      <c r="K1335" s="1444"/>
      <c r="L1335" s="1445"/>
      <c r="M1335" s="1453"/>
    </row>
    <row r="1336" ht="21" spans="1:13">
      <c r="A1336" s="1412"/>
      <c r="B1336" s="1412"/>
      <c r="C1336" s="1412"/>
      <c r="D1336" s="1536"/>
      <c r="E1336" s="1504" t="s">
        <v>1626</v>
      </c>
      <c r="F1336" s="1518"/>
      <c r="G1336" s="1519"/>
      <c r="H1336" s="1520"/>
      <c r="I1336" s="1442"/>
      <c r="J1336" s="1443"/>
      <c r="K1336" s="1444"/>
      <c r="L1336" s="1445"/>
      <c r="M1336" s="1453"/>
    </row>
    <row r="1337" ht="21.75" spans="1:13">
      <c r="A1337" s="1412"/>
      <c r="B1337" s="1412"/>
      <c r="C1337" s="1412"/>
      <c r="D1337" s="1536"/>
      <c r="E1337" s="1504" t="s">
        <v>1627</v>
      </c>
      <c r="F1337" s="1505">
        <v>0.002</v>
      </c>
      <c r="G1337" s="1506"/>
      <c r="H1337" s="1507"/>
      <c r="I1337" s="1442"/>
      <c r="J1337" s="1443"/>
      <c r="K1337" s="1444"/>
      <c r="L1337" s="1445"/>
      <c r="M1337" s="1453"/>
    </row>
    <row r="1338" ht="21.75" spans="1:13">
      <c r="A1338" s="1412"/>
      <c r="B1338" s="1412"/>
      <c r="C1338" s="1412"/>
      <c r="D1338" s="1536"/>
      <c r="E1338" s="1508" t="s">
        <v>1628</v>
      </c>
      <c r="F1338" s="1509">
        <v>0.291666666666667</v>
      </c>
      <c r="G1338" s="1510"/>
      <c r="H1338" s="1511"/>
      <c r="I1338" s="1442"/>
      <c r="J1338" s="1443"/>
      <c r="K1338" s="1444"/>
      <c r="L1338" s="1446">
        <v>0.520833333333333</v>
      </c>
      <c r="M1338" s="1454">
        <v>0.375</v>
      </c>
    </row>
    <row r="1339" ht="21.75" spans="1:13">
      <c r="A1339" s="1412"/>
      <c r="B1339" s="1412"/>
      <c r="C1339" s="1412"/>
      <c r="D1339" s="1536"/>
      <c r="E1339" s="1512" t="s">
        <v>1629</v>
      </c>
      <c r="F1339" s="1513" t="s">
        <v>8</v>
      </c>
      <c r="G1339" s="1513" t="s">
        <v>9</v>
      </c>
      <c r="H1339" s="1514" t="s">
        <v>10</v>
      </c>
      <c r="I1339" s="1442"/>
      <c r="J1339" s="1443"/>
      <c r="K1339" s="1444"/>
      <c r="L1339" s="1445"/>
      <c r="M1339" s="1453"/>
    </row>
    <row r="1340" ht="21" spans="1:13">
      <c r="A1340" s="1412"/>
      <c r="B1340" s="1412"/>
      <c r="C1340" s="1412"/>
      <c r="D1340" s="1536"/>
      <c r="E1340" s="1515">
        <v>45595</v>
      </c>
      <c r="F1340" s="1517">
        <v>0.002</v>
      </c>
      <c r="G1340" s="2147" t="s">
        <v>1649</v>
      </c>
      <c r="H1340" s="1517">
        <v>-0.003</v>
      </c>
      <c r="I1340" s="1442"/>
      <c r="J1340" s="1443"/>
      <c r="K1340" s="1444"/>
      <c r="L1340" s="1445"/>
      <c r="M1340" s="1453"/>
    </row>
    <row r="1341" ht="21" spans="1:13">
      <c r="A1341" s="1412"/>
      <c r="B1341" s="1412"/>
      <c r="C1341" s="1412"/>
      <c r="D1341" s="1536"/>
      <c r="E1341" s="1515">
        <v>45531</v>
      </c>
      <c r="F1341" s="1517">
        <v>-0.001</v>
      </c>
      <c r="G1341" s="2147" t="s">
        <v>1649</v>
      </c>
      <c r="H1341" s="1517">
        <v>0.002</v>
      </c>
      <c r="I1341" s="1442"/>
      <c r="J1341" s="1443"/>
      <c r="K1341" s="1444"/>
      <c r="L1341" s="1445"/>
      <c r="M1341" s="1453"/>
    </row>
    <row r="1342" ht="21" spans="1:13">
      <c r="A1342" s="1412"/>
      <c r="B1342" s="1412"/>
      <c r="C1342" s="1412"/>
      <c r="D1342" s="1536"/>
      <c r="E1342" s="1515">
        <v>45503</v>
      </c>
      <c r="F1342" s="1517">
        <v>-0.001</v>
      </c>
      <c r="G1342" s="2147" t="s">
        <v>1655</v>
      </c>
      <c r="H1342" s="1517">
        <v>0.002</v>
      </c>
      <c r="I1342" s="1442"/>
      <c r="J1342" s="1443"/>
      <c r="K1342" s="1444"/>
      <c r="L1342" s="1447"/>
      <c r="M1342" s="1453"/>
    </row>
    <row r="1343" ht="21" spans="1:13">
      <c r="A1343" s="1412"/>
      <c r="B1343" s="1412"/>
      <c r="C1343" s="1412"/>
      <c r="D1343" s="1536"/>
      <c r="E1343" s="1515">
        <v>45436</v>
      </c>
      <c r="F1343" s="1517">
        <v>0.002</v>
      </c>
      <c r="G1343" s="2147" t="s">
        <v>1653</v>
      </c>
      <c r="H1343" s="1517">
        <v>-0.003</v>
      </c>
      <c r="I1343" s="1442"/>
      <c r="J1343" s="1443"/>
      <c r="K1343" s="1444"/>
      <c r="L1343" s="1445"/>
      <c r="M1343" s="1453"/>
    </row>
    <row r="1344" ht="21" spans="1:13">
      <c r="A1344" s="1412"/>
      <c r="B1344" s="1412"/>
      <c r="C1344" s="1412"/>
      <c r="D1344" s="1536"/>
      <c r="E1344" s="1515">
        <v>45412</v>
      </c>
      <c r="F1344" s="1517">
        <v>0.002</v>
      </c>
      <c r="G1344" s="2147" t="s">
        <v>1655</v>
      </c>
      <c r="H1344" s="1517">
        <v>-0.005</v>
      </c>
      <c r="I1344" s="1442"/>
      <c r="J1344" s="1443"/>
      <c r="K1344" s="1444"/>
      <c r="L1344" s="1445"/>
      <c r="M1344" s="1453"/>
    </row>
    <row r="1345" ht="21.75" spans="1:13">
      <c r="A1345" s="1412"/>
      <c r="B1345" s="1412"/>
      <c r="C1345" s="1412"/>
      <c r="D1345" s="1536"/>
      <c r="E1345" s="1515">
        <v>45345</v>
      </c>
      <c r="F1345" s="1517">
        <v>-0.003</v>
      </c>
      <c r="G1345" s="2147" t="s">
        <v>1647</v>
      </c>
      <c r="H1345" s="1517">
        <v>-0.001</v>
      </c>
      <c r="I1345" s="1448"/>
      <c r="J1345" s="1449"/>
      <c r="K1345" s="1450"/>
      <c r="L1345" s="1451"/>
      <c r="M1345" s="1455"/>
    </row>
    <row r="1346" ht="52.75" spans="1:13">
      <c r="A1346" s="1412"/>
      <c r="B1346" s="1412"/>
      <c r="C1346" s="1412"/>
      <c r="D1346" s="1415" t="s">
        <v>0</v>
      </c>
      <c r="E1346" s="1496" t="s">
        <v>7</v>
      </c>
      <c r="F1346" s="1497" t="s">
        <v>612</v>
      </c>
      <c r="G1346" s="1498"/>
      <c r="H1346" s="1499"/>
      <c r="I1346" s="1438" t="s">
        <v>1622</v>
      </c>
      <c r="J1346" s="1439"/>
      <c r="K1346" s="1440"/>
      <c r="L1346" s="1478" t="s">
        <v>1623</v>
      </c>
      <c r="M1346" s="1452" t="s">
        <v>1624</v>
      </c>
    </row>
    <row r="1347" ht="21" spans="1:13">
      <c r="A1347" s="1412"/>
      <c r="B1347" s="1412"/>
      <c r="C1347" s="1412"/>
      <c r="D1347" s="1536"/>
      <c r="E1347" s="1500" t="s">
        <v>1625</v>
      </c>
      <c r="F1347" s="1501"/>
      <c r="G1347" s="1502"/>
      <c r="H1347" s="1503"/>
      <c r="I1347" s="2135" t="s">
        <v>613</v>
      </c>
      <c r="J1347" s="1443"/>
      <c r="K1347" s="1444"/>
      <c r="L1347" s="1445"/>
      <c r="M1347" s="1453"/>
    </row>
    <row r="1348" ht="21" spans="1:13">
      <c r="A1348" s="1412"/>
      <c r="B1348" s="1412"/>
      <c r="C1348" s="1412"/>
      <c r="D1348" s="1536"/>
      <c r="E1348" s="1504" t="s">
        <v>1626</v>
      </c>
      <c r="F1348" s="1522"/>
      <c r="G1348" s="1523"/>
      <c r="H1348" s="1524"/>
      <c r="I1348" s="1442"/>
      <c r="J1348" s="1443"/>
      <c r="K1348" s="1444"/>
      <c r="L1348" s="1445"/>
      <c r="M1348" s="1453"/>
    </row>
    <row r="1349" ht="21.75" spans="1:13">
      <c r="A1349" s="1412"/>
      <c r="B1349" s="1412"/>
      <c r="C1349" s="1412"/>
      <c r="D1349" s="1536"/>
      <c r="E1349" s="1504" t="s">
        <v>1627</v>
      </c>
      <c r="F1349" s="1518">
        <v>48.5</v>
      </c>
      <c r="G1349" s="1519"/>
      <c r="H1349" s="1520"/>
      <c r="I1349" s="1442"/>
      <c r="J1349" s="1443"/>
      <c r="K1349" s="1444"/>
      <c r="L1349" s="1445"/>
      <c r="M1349" s="1453"/>
    </row>
    <row r="1350" ht="21.75" spans="1:13">
      <c r="A1350" s="1412"/>
      <c r="B1350" s="1412"/>
      <c r="C1350" s="1412"/>
      <c r="D1350" s="1536"/>
      <c r="E1350" s="1508" t="s">
        <v>1628</v>
      </c>
      <c r="F1350" s="1509">
        <v>0.614583333333333</v>
      </c>
      <c r="G1350" s="1510"/>
      <c r="H1350" s="1511"/>
      <c r="I1350" s="1442"/>
      <c r="J1350" s="1443"/>
      <c r="K1350" s="1444"/>
      <c r="L1350" s="1446">
        <v>0.84375</v>
      </c>
      <c r="M1350" s="1454">
        <v>0.697916666666667</v>
      </c>
    </row>
    <row r="1351" ht="21.75" spans="1:13">
      <c r="A1351" s="1412"/>
      <c r="B1351" s="1412"/>
      <c r="C1351" s="1412"/>
      <c r="D1351" s="1536"/>
      <c r="E1351" s="1512" t="s">
        <v>1629</v>
      </c>
      <c r="F1351" s="1513" t="s">
        <v>8</v>
      </c>
      <c r="G1351" s="1513" t="s">
        <v>9</v>
      </c>
      <c r="H1351" s="1514" t="s">
        <v>10</v>
      </c>
      <c r="I1351" s="1442"/>
      <c r="J1351" s="1443"/>
      <c r="K1351" s="1444"/>
      <c r="L1351" s="1445"/>
      <c r="M1351" s="1453"/>
    </row>
    <row r="1352" ht="21" spans="1:13">
      <c r="A1352" s="1412"/>
      <c r="B1352" s="1412"/>
      <c r="C1352" s="1412"/>
      <c r="D1352" s="1536"/>
      <c r="E1352" s="1515">
        <v>45597</v>
      </c>
      <c r="F1352" s="1521">
        <v>48.5</v>
      </c>
      <c r="G1352" s="2145" t="s">
        <v>2000</v>
      </c>
      <c r="H1352" s="1521">
        <v>47.8</v>
      </c>
      <c r="I1352" s="1442"/>
      <c r="J1352" s="1443"/>
      <c r="K1352" s="1444"/>
      <c r="L1352" s="1445"/>
      <c r="M1352" s="1453"/>
    </row>
    <row r="1353" ht="21" spans="1:13">
      <c r="A1353" s="1412"/>
      <c r="B1353" s="1412"/>
      <c r="C1353" s="1412"/>
      <c r="D1353" s="1536"/>
      <c r="E1353" s="1515">
        <v>45589</v>
      </c>
      <c r="F1353" s="1521">
        <v>47.8</v>
      </c>
      <c r="G1353" s="2145" t="s">
        <v>1702</v>
      </c>
      <c r="H1353" s="1521">
        <v>47.3</v>
      </c>
      <c r="I1353" s="1442"/>
      <c r="J1353" s="1443"/>
      <c r="K1353" s="1444"/>
      <c r="L1353" s="1445"/>
      <c r="M1353" s="1453"/>
    </row>
    <row r="1354" ht="21" spans="1:13">
      <c r="A1354" s="1412"/>
      <c r="B1354" s="1412"/>
      <c r="C1354" s="1412"/>
      <c r="D1354" s="1536"/>
      <c r="E1354" s="1515">
        <v>45566</v>
      </c>
      <c r="F1354" s="1521">
        <v>47.3</v>
      </c>
      <c r="G1354" s="2145" t="s">
        <v>1871</v>
      </c>
      <c r="H1354" s="1521">
        <v>47.9</v>
      </c>
      <c r="I1354" s="1442"/>
      <c r="J1354" s="1443"/>
      <c r="K1354" s="1444"/>
      <c r="L1354" s="1447"/>
      <c r="M1354" s="1453"/>
    </row>
    <row r="1355" ht="21" spans="1:13">
      <c r="A1355" s="1412"/>
      <c r="B1355" s="1412"/>
      <c r="C1355" s="1412"/>
      <c r="D1355" s="1536"/>
      <c r="E1355" s="1515">
        <v>45558</v>
      </c>
      <c r="F1355" s="1521">
        <v>47</v>
      </c>
      <c r="G1355" s="2145" t="s">
        <v>1693</v>
      </c>
      <c r="H1355" s="1521">
        <v>47.9</v>
      </c>
      <c r="I1355" s="1442"/>
      <c r="J1355" s="1443"/>
      <c r="K1355" s="1444"/>
      <c r="L1355" s="1445"/>
      <c r="M1355" s="1453"/>
    </row>
    <row r="1356" ht="21" spans="1:13">
      <c r="A1356" s="1412"/>
      <c r="B1356" s="1412"/>
      <c r="C1356" s="1412"/>
      <c r="D1356" s="1536"/>
      <c r="E1356" s="1515">
        <v>45538</v>
      </c>
      <c r="F1356" s="1521">
        <v>47.9</v>
      </c>
      <c r="G1356" s="2145" t="s">
        <v>1695</v>
      </c>
      <c r="H1356" s="1521">
        <v>49.6</v>
      </c>
      <c r="I1356" s="1442"/>
      <c r="J1356" s="1443"/>
      <c r="K1356" s="1444"/>
      <c r="L1356" s="1445"/>
      <c r="M1356" s="1453"/>
    </row>
    <row r="1357" ht="21.75" spans="1:13">
      <c r="A1357" s="1412"/>
      <c r="B1357" s="1412"/>
      <c r="C1357" s="1412"/>
      <c r="D1357" s="1536"/>
      <c r="E1357" s="1515">
        <v>45526</v>
      </c>
      <c r="F1357" s="1521">
        <v>48</v>
      </c>
      <c r="G1357" s="2145" t="s">
        <v>1631</v>
      </c>
      <c r="H1357" s="1521">
        <v>49.6</v>
      </c>
      <c r="I1357" s="1448"/>
      <c r="J1357" s="1449"/>
      <c r="K1357" s="1450"/>
      <c r="L1357" s="1451"/>
      <c r="M1357" s="1455"/>
    </row>
    <row r="1358" ht="52.75" spans="1:13">
      <c r="A1358" s="1412"/>
      <c r="B1358" s="1412"/>
      <c r="C1358" s="1412"/>
      <c r="D1358" s="1415" t="s">
        <v>0</v>
      </c>
      <c r="E1358" s="1496" t="s">
        <v>7</v>
      </c>
      <c r="F1358" s="1497" t="s">
        <v>614</v>
      </c>
      <c r="G1358" s="1498"/>
      <c r="H1358" s="1499"/>
      <c r="I1358" s="1468" t="s">
        <v>1622</v>
      </c>
      <c r="J1358" s="1439"/>
      <c r="K1358" s="1440"/>
      <c r="L1358" s="1478" t="s">
        <v>1623</v>
      </c>
      <c r="M1358" s="1452" t="s">
        <v>1624</v>
      </c>
    </row>
    <row r="1359" ht="21" spans="1:13">
      <c r="A1359" s="1412"/>
      <c r="B1359" s="1412"/>
      <c r="C1359" s="1412"/>
      <c r="D1359" s="1536"/>
      <c r="E1359" s="1500" t="s">
        <v>1625</v>
      </c>
      <c r="F1359" s="1501"/>
      <c r="G1359" s="1502"/>
      <c r="H1359" s="1503"/>
      <c r="I1359" s="2135" t="s">
        <v>615</v>
      </c>
      <c r="J1359" s="1443"/>
      <c r="K1359" s="1444"/>
      <c r="L1359" s="1445"/>
      <c r="M1359" s="1453"/>
    </row>
    <row r="1360" ht="21" spans="1:13">
      <c r="A1360" s="1412"/>
      <c r="B1360" s="1412"/>
      <c r="C1360" s="1412"/>
      <c r="D1360" s="1536"/>
      <c r="E1360" s="1504" t="s">
        <v>1626</v>
      </c>
      <c r="F1360" s="1505"/>
      <c r="G1360" s="1506"/>
      <c r="H1360" s="1507"/>
      <c r="I1360" s="1442"/>
      <c r="J1360" s="1443"/>
      <c r="K1360" s="1444"/>
      <c r="L1360" s="1445"/>
      <c r="M1360" s="1453"/>
    </row>
    <row r="1361" ht="21.75" spans="1:13">
      <c r="A1361" s="1412"/>
      <c r="B1361" s="1412"/>
      <c r="C1361" s="1412"/>
      <c r="D1361" s="1536"/>
      <c r="E1361" s="1504" t="s">
        <v>1627</v>
      </c>
      <c r="F1361" s="1529">
        <v>55</v>
      </c>
      <c r="G1361" s="1530"/>
      <c r="H1361" s="1531"/>
      <c r="I1361" s="1442"/>
      <c r="J1361" s="1443"/>
      <c r="K1361" s="1444"/>
      <c r="L1361" s="1445"/>
      <c r="M1361" s="1453"/>
    </row>
    <row r="1362" ht="21.75" spans="1:13">
      <c r="A1362" s="1412"/>
      <c r="B1362" s="1412"/>
      <c r="C1362" s="1412"/>
      <c r="D1362" s="1536"/>
      <c r="E1362" s="1508" t="s">
        <v>1628</v>
      </c>
      <c r="F1362" s="1509">
        <v>0.614583333333333</v>
      </c>
      <c r="G1362" s="1510"/>
      <c r="H1362" s="1511"/>
      <c r="I1362" s="1442"/>
      <c r="J1362" s="1443"/>
      <c r="K1362" s="1444"/>
      <c r="L1362" s="1446">
        <v>0.84375</v>
      </c>
      <c r="M1362" s="1454">
        <v>0.697916666666667</v>
      </c>
    </row>
    <row r="1363" ht="21.75" spans="1:13">
      <c r="A1363" s="1412"/>
      <c r="B1363" s="1412"/>
      <c r="C1363" s="1412"/>
      <c r="D1363" s="1536"/>
      <c r="E1363" s="1512" t="s">
        <v>1629</v>
      </c>
      <c r="F1363" s="1513" t="s">
        <v>8</v>
      </c>
      <c r="G1363" s="1513" t="s">
        <v>9</v>
      </c>
      <c r="H1363" s="1514" t="s">
        <v>10</v>
      </c>
      <c r="I1363" s="1442"/>
      <c r="J1363" s="1443"/>
      <c r="K1363" s="1444"/>
      <c r="L1363" s="1445"/>
      <c r="M1363" s="1453"/>
    </row>
    <row r="1364" ht="21" spans="1:13">
      <c r="A1364" s="1412"/>
      <c r="B1364" s="1412"/>
      <c r="C1364" s="1412"/>
      <c r="D1364" s="1536"/>
      <c r="E1364" s="1515">
        <v>45601</v>
      </c>
      <c r="F1364" s="1521">
        <v>55</v>
      </c>
      <c r="G1364" s="2145" t="s">
        <v>1775</v>
      </c>
      <c r="H1364" s="1521">
        <v>55.2</v>
      </c>
      <c r="I1364" s="1442"/>
      <c r="J1364" s="1443"/>
      <c r="K1364" s="1444"/>
      <c r="L1364" s="1445"/>
      <c r="M1364" s="1535"/>
    </row>
    <row r="1365" ht="21" spans="1:13">
      <c r="A1365" s="1412"/>
      <c r="B1365" s="1412"/>
      <c r="C1365" s="1412"/>
      <c r="D1365" s="1536"/>
      <c r="E1365" s="1515">
        <v>45589</v>
      </c>
      <c r="F1365" s="1521">
        <v>55.3</v>
      </c>
      <c r="G1365" s="2145" t="s">
        <v>1794</v>
      </c>
      <c r="H1365" s="1521">
        <v>55.2</v>
      </c>
      <c r="I1365" s="1442"/>
      <c r="J1365" s="1443"/>
      <c r="K1365" s="1444"/>
      <c r="L1365" s="1445"/>
      <c r="M1365" s="1453"/>
    </row>
    <row r="1366" ht="21" spans="1:13">
      <c r="A1366" s="1412"/>
      <c r="B1366" s="1412"/>
      <c r="C1366" s="1412"/>
      <c r="D1366" s="1536"/>
      <c r="E1366" s="1515">
        <v>45568</v>
      </c>
      <c r="F1366" s="1521">
        <v>55.2</v>
      </c>
      <c r="G1366" s="2145" t="s">
        <v>1872</v>
      </c>
      <c r="H1366" s="1521">
        <v>55.7</v>
      </c>
      <c r="I1366" s="1442"/>
      <c r="J1366" s="1443"/>
      <c r="K1366" s="1444"/>
      <c r="L1366" s="1447"/>
      <c r="M1366" s="1453"/>
    </row>
    <row r="1367" ht="21" spans="1:13">
      <c r="A1367" s="1412"/>
      <c r="B1367" s="1412"/>
      <c r="C1367" s="1412"/>
      <c r="D1367" s="1536"/>
      <c r="E1367" s="1515">
        <v>45558</v>
      </c>
      <c r="F1367" s="1521">
        <v>55.4</v>
      </c>
      <c r="G1367" s="2145" t="s">
        <v>1775</v>
      </c>
      <c r="H1367" s="1521">
        <v>55.7</v>
      </c>
      <c r="I1367" s="1442"/>
      <c r="J1367" s="1443"/>
      <c r="K1367" s="1444"/>
      <c r="L1367" s="1445"/>
      <c r="M1367" s="1453"/>
    </row>
    <row r="1368" ht="21" spans="1:13">
      <c r="A1368" s="1412"/>
      <c r="B1368" s="1412"/>
      <c r="C1368" s="1412"/>
      <c r="D1368" s="1536"/>
      <c r="E1368" s="1515">
        <v>45540</v>
      </c>
      <c r="F1368" s="1521">
        <v>55.7</v>
      </c>
      <c r="G1368" s="2145" t="s">
        <v>1776</v>
      </c>
      <c r="H1368" s="1521">
        <v>55</v>
      </c>
      <c r="I1368" s="1442"/>
      <c r="J1368" s="1443"/>
      <c r="K1368" s="1444"/>
      <c r="L1368" s="1445"/>
      <c r="M1368" s="1453"/>
    </row>
    <row r="1369" ht="21.75" spans="1:13">
      <c r="A1369" s="1412"/>
      <c r="B1369" s="1412"/>
      <c r="C1369" s="1412"/>
      <c r="D1369" s="1536"/>
      <c r="E1369" s="1533">
        <v>45526</v>
      </c>
      <c r="F1369" s="1542">
        <v>55.2</v>
      </c>
      <c r="G1369" s="2151" t="s">
        <v>1777</v>
      </c>
      <c r="H1369" s="1542">
        <v>55</v>
      </c>
      <c r="I1369" s="1448"/>
      <c r="J1369" s="1449"/>
      <c r="K1369" s="1450"/>
      <c r="L1369" s="1451"/>
      <c r="M1369" s="1455"/>
    </row>
    <row r="1370" ht="52.75" spans="1:13">
      <c r="A1370" s="1412"/>
      <c r="B1370" s="1412"/>
      <c r="C1370" s="1412" t="s">
        <v>0</v>
      </c>
      <c r="D1370" s="1412">
        <v>1</v>
      </c>
      <c r="E1370" s="1496" t="s">
        <v>7</v>
      </c>
      <c r="F1370" s="1497" t="s">
        <v>617</v>
      </c>
      <c r="G1370" s="1498"/>
      <c r="H1370" s="1499"/>
      <c r="I1370" s="1438" t="s">
        <v>1622</v>
      </c>
      <c r="J1370" s="1439"/>
      <c r="K1370" s="1440"/>
      <c r="L1370" s="1478" t="s">
        <v>1623</v>
      </c>
      <c r="M1370" s="1452" t="s">
        <v>1624</v>
      </c>
    </row>
    <row r="1371" ht="21" spans="1:13">
      <c r="A1371" s="1412"/>
      <c r="B1371" s="1412"/>
      <c r="C1371" s="1412"/>
      <c r="D1371" s="1412"/>
      <c r="E1371" s="1500" t="s">
        <v>1625</v>
      </c>
      <c r="F1371" s="1501"/>
      <c r="G1371" s="1502"/>
      <c r="H1371" s="1503"/>
      <c r="I1371" s="2135" t="s">
        <v>618</v>
      </c>
      <c r="J1371" s="1443"/>
      <c r="K1371" s="1444"/>
      <c r="L1371" s="1445"/>
      <c r="M1371" s="1453"/>
    </row>
    <row r="1372" ht="21" spans="1:13">
      <c r="A1372" s="1412"/>
      <c r="B1372" s="1412"/>
      <c r="C1372" s="1412"/>
      <c r="D1372" s="1412"/>
      <c r="E1372" s="1504" t="s">
        <v>1626</v>
      </c>
      <c r="F1372" s="1518" t="s">
        <v>2001</v>
      </c>
      <c r="G1372" s="1519"/>
      <c r="H1372" s="1520"/>
      <c r="I1372" s="1442"/>
      <c r="J1372" s="1443"/>
      <c r="K1372" s="1444"/>
      <c r="L1372" s="1445"/>
      <c r="M1372" s="1453"/>
    </row>
    <row r="1373" ht="21.75" spans="1:13">
      <c r="A1373" s="1412"/>
      <c r="B1373" s="1412"/>
      <c r="C1373" s="1412"/>
      <c r="D1373" s="1412"/>
      <c r="E1373" s="1504" t="s">
        <v>1627</v>
      </c>
      <c r="F1373" s="1518">
        <v>108.7</v>
      </c>
      <c r="G1373" s="1519"/>
      <c r="H1373" s="1520"/>
      <c r="I1373" s="1442"/>
      <c r="J1373" s="1443"/>
      <c r="K1373" s="1444"/>
      <c r="L1373" s="1445"/>
      <c r="M1373" s="1453"/>
    </row>
    <row r="1374" ht="21.75" spans="1:13">
      <c r="A1374" s="1412"/>
      <c r="B1374" s="1412"/>
      <c r="C1374" s="1412"/>
      <c r="D1374" s="1412"/>
      <c r="E1374" s="1508" t="s">
        <v>1628</v>
      </c>
      <c r="F1374" s="1509">
        <v>0.625</v>
      </c>
      <c r="G1374" s="1510"/>
      <c r="H1374" s="1511"/>
      <c r="I1374" s="1442"/>
      <c r="J1374" s="1443"/>
      <c r="K1374" s="1444"/>
      <c r="L1374" s="1446">
        <v>0.854166666666667</v>
      </c>
      <c r="M1374" s="1454">
        <v>0.708333333333333</v>
      </c>
    </row>
    <row r="1375" ht="21.75" spans="1:13">
      <c r="A1375" s="1412"/>
      <c r="B1375" s="1412"/>
      <c r="C1375" s="1412"/>
      <c r="D1375" s="1412"/>
      <c r="E1375" s="1512" t="s">
        <v>1629</v>
      </c>
      <c r="F1375" s="1513" t="s">
        <v>8</v>
      </c>
      <c r="G1375" s="1513" t="s">
        <v>9</v>
      </c>
      <c r="H1375" s="1514" t="s">
        <v>10</v>
      </c>
      <c r="I1375" s="1442"/>
      <c r="J1375" s="1443"/>
      <c r="K1375" s="1444"/>
      <c r="L1375" s="1445"/>
      <c r="M1375" s="1453"/>
    </row>
    <row r="1376" ht="21" spans="1:13">
      <c r="A1376" s="1412"/>
      <c r="B1376" s="1412"/>
      <c r="C1376" s="1412"/>
      <c r="D1376" s="1412"/>
      <c r="E1376" s="1515">
        <v>45594</v>
      </c>
      <c r="F1376" s="1532">
        <v>108.7</v>
      </c>
      <c r="G1376" s="2148" t="s">
        <v>2002</v>
      </c>
      <c r="H1376" s="1532">
        <v>99.2</v>
      </c>
      <c r="I1376" s="1442"/>
      <c r="J1376" s="1443"/>
      <c r="K1376" s="1444"/>
      <c r="L1376" s="1445"/>
      <c r="M1376" s="1453"/>
    </row>
    <row r="1377" ht="21" spans="1:13">
      <c r="A1377" s="1412"/>
      <c r="B1377" s="1412"/>
      <c r="C1377" s="1412"/>
      <c r="D1377" s="1412"/>
      <c r="E1377" s="1515">
        <v>45559</v>
      </c>
      <c r="F1377" s="1532">
        <v>98.7</v>
      </c>
      <c r="G1377" s="2148" t="s">
        <v>1902</v>
      </c>
      <c r="H1377" s="1532">
        <v>105.6</v>
      </c>
      <c r="I1377" s="1442"/>
      <c r="J1377" s="1443"/>
      <c r="K1377" s="1444"/>
      <c r="L1377" s="1445"/>
      <c r="M1377" s="1453"/>
    </row>
    <row r="1378" ht="21" spans="1:13">
      <c r="A1378" s="1412"/>
      <c r="B1378" s="1412"/>
      <c r="C1378" s="1412"/>
      <c r="D1378" s="1412"/>
      <c r="E1378" s="1515">
        <v>45531</v>
      </c>
      <c r="F1378" s="1532">
        <v>103.3</v>
      </c>
      <c r="G1378" s="2148" t="s">
        <v>1903</v>
      </c>
      <c r="H1378" s="1532">
        <v>101.9</v>
      </c>
      <c r="I1378" s="1442"/>
      <c r="J1378" s="1443"/>
      <c r="K1378" s="1444"/>
      <c r="L1378" s="1447"/>
      <c r="M1378" s="1453"/>
    </row>
    <row r="1379" ht="21" spans="1:13">
      <c r="A1379" s="1412"/>
      <c r="B1379" s="1412"/>
      <c r="C1379" s="1412"/>
      <c r="D1379" s="1412"/>
      <c r="E1379" s="1515">
        <v>45503</v>
      </c>
      <c r="F1379" s="1532">
        <v>100.3</v>
      </c>
      <c r="G1379" s="2148" t="s">
        <v>1904</v>
      </c>
      <c r="H1379" s="1532">
        <v>97.8</v>
      </c>
      <c r="I1379" s="1442"/>
      <c r="J1379" s="1443"/>
      <c r="K1379" s="1444"/>
      <c r="L1379" s="1445"/>
      <c r="M1379" s="1453"/>
    </row>
    <row r="1380" ht="21" spans="1:13">
      <c r="A1380" s="1412"/>
      <c r="B1380" s="1412"/>
      <c r="C1380" s="1412"/>
      <c r="D1380" s="1412"/>
      <c r="E1380" s="1515">
        <v>45468</v>
      </c>
      <c r="F1380" s="1532">
        <v>100.4</v>
      </c>
      <c r="G1380" s="2148" t="s">
        <v>1905</v>
      </c>
      <c r="H1380" s="1532">
        <v>101.3</v>
      </c>
      <c r="I1380" s="1442"/>
      <c r="J1380" s="1443"/>
      <c r="K1380" s="1444"/>
      <c r="L1380" s="1445"/>
      <c r="M1380" s="1453"/>
    </row>
    <row r="1381" ht="21.75" spans="1:13">
      <c r="A1381" s="1412"/>
      <c r="B1381" s="1412"/>
      <c r="C1381" s="1412"/>
      <c r="D1381" s="1412"/>
      <c r="E1381" s="1515">
        <v>45440</v>
      </c>
      <c r="F1381" s="1532">
        <v>102</v>
      </c>
      <c r="G1381" s="2148" t="s">
        <v>1906</v>
      </c>
      <c r="H1381" s="1532">
        <v>97.5</v>
      </c>
      <c r="I1381" s="1448"/>
      <c r="J1381" s="1449"/>
      <c r="K1381" s="1450"/>
      <c r="L1381" s="1451"/>
      <c r="M1381" s="1455"/>
    </row>
    <row r="1382" ht="52.75" spans="1:13">
      <c r="A1382" s="1412"/>
      <c r="B1382" s="1412"/>
      <c r="C1382" s="1412"/>
      <c r="D1382" s="1412">
        <v>2</v>
      </c>
      <c r="E1382" s="1496" t="s">
        <v>7</v>
      </c>
      <c r="F1382" s="1497" t="s">
        <v>619</v>
      </c>
      <c r="G1382" s="1498"/>
      <c r="H1382" s="1499"/>
      <c r="I1382" s="1438" t="s">
        <v>1622</v>
      </c>
      <c r="J1382" s="1439"/>
      <c r="K1382" s="1440"/>
      <c r="L1382" s="1478" t="s">
        <v>1623</v>
      </c>
      <c r="M1382" s="1452" t="s">
        <v>1624</v>
      </c>
    </row>
    <row r="1383" ht="21" spans="1:13">
      <c r="A1383" s="1412"/>
      <c r="B1383" s="1412"/>
      <c r="C1383" s="1412"/>
      <c r="D1383" s="1412"/>
      <c r="E1383" s="1500" t="s">
        <v>1625</v>
      </c>
      <c r="F1383" s="1501"/>
      <c r="G1383" s="1502"/>
      <c r="H1383" s="1503"/>
      <c r="I1383" s="2135" t="s">
        <v>621</v>
      </c>
      <c r="J1383" s="1443"/>
      <c r="K1383" s="1444"/>
      <c r="L1383" s="1445"/>
      <c r="M1383" s="1453"/>
    </row>
    <row r="1384" ht="21" spans="1:13">
      <c r="A1384" s="1412"/>
      <c r="B1384" s="1412"/>
      <c r="C1384" s="1412"/>
      <c r="D1384" s="1412"/>
      <c r="E1384" s="1504" t="s">
        <v>1626</v>
      </c>
      <c r="F1384" s="1505"/>
      <c r="G1384" s="1506"/>
      <c r="H1384" s="1507"/>
      <c r="I1384" s="1442"/>
      <c r="J1384" s="1443"/>
      <c r="K1384" s="1444"/>
      <c r="L1384" s="1445"/>
      <c r="M1384" s="1453"/>
    </row>
    <row r="1385" ht="21.75" spans="1:13">
      <c r="A1385" s="1412"/>
      <c r="B1385" s="1412"/>
      <c r="C1385" s="1412"/>
      <c r="D1385" s="1412"/>
      <c r="E1385" s="1504" t="s">
        <v>1627</v>
      </c>
      <c r="F1385" s="1505" t="s">
        <v>620</v>
      </c>
      <c r="G1385" s="1506"/>
      <c r="H1385" s="1507"/>
      <c r="I1385" s="1442"/>
      <c r="J1385" s="1443"/>
      <c r="K1385" s="1444"/>
      <c r="L1385" s="1445"/>
      <c r="M1385" s="1453"/>
    </row>
    <row r="1386" ht="21.75" spans="1:13">
      <c r="A1386" s="1412"/>
      <c r="B1386" s="1412"/>
      <c r="C1386" s="1412"/>
      <c r="D1386" s="1412"/>
      <c r="E1386" s="1508" t="s">
        <v>1628</v>
      </c>
      <c r="F1386" s="1509">
        <v>0.625</v>
      </c>
      <c r="G1386" s="1510"/>
      <c r="H1386" s="1511"/>
      <c r="I1386" s="1442"/>
      <c r="J1386" s="1443"/>
      <c r="K1386" s="1444"/>
      <c r="L1386" s="1446">
        <v>0.854166666666667</v>
      </c>
      <c r="M1386" s="1454">
        <v>0.708333333333333</v>
      </c>
    </row>
    <row r="1387" ht="21.75" spans="1:13">
      <c r="A1387" s="1412"/>
      <c r="B1387" s="1412"/>
      <c r="C1387" s="1412"/>
      <c r="D1387" s="1412"/>
      <c r="E1387" s="1512" t="s">
        <v>1629</v>
      </c>
      <c r="F1387" s="1513" t="s">
        <v>8</v>
      </c>
      <c r="G1387" s="1513" t="s">
        <v>9</v>
      </c>
      <c r="H1387" s="1514" t="s">
        <v>10</v>
      </c>
      <c r="I1387" s="1442"/>
      <c r="J1387" s="1443"/>
      <c r="K1387" s="1444"/>
      <c r="L1387" s="1445"/>
      <c r="M1387" s="1453"/>
    </row>
    <row r="1388" ht="21" spans="1:13">
      <c r="A1388" s="1412"/>
      <c r="B1388" s="1412"/>
      <c r="C1388" s="1412"/>
      <c r="D1388" s="1412"/>
      <c r="E1388" s="1515">
        <v>45589</v>
      </c>
      <c r="F1388" s="2145" t="s">
        <v>2003</v>
      </c>
      <c r="G1388" s="2145" t="s">
        <v>2004</v>
      </c>
      <c r="H1388" s="2145" t="s">
        <v>2005</v>
      </c>
      <c r="I1388" s="1442"/>
      <c r="J1388" s="1443"/>
      <c r="K1388" s="1444"/>
      <c r="L1388" s="1445"/>
      <c r="M1388" s="1453"/>
    </row>
    <row r="1389" ht="21" spans="1:13">
      <c r="A1389" s="1412"/>
      <c r="B1389" s="1412"/>
      <c r="C1389" s="1412"/>
      <c r="D1389" s="1412"/>
      <c r="E1389" s="1515">
        <v>45560</v>
      </c>
      <c r="F1389" s="2145" t="s">
        <v>2006</v>
      </c>
      <c r="G1389" s="2145" t="s">
        <v>2007</v>
      </c>
      <c r="H1389" s="2145" t="s">
        <v>2008</v>
      </c>
      <c r="I1389" s="1442"/>
      <c r="J1389" s="1443"/>
      <c r="K1389" s="1444"/>
      <c r="L1389" s="1445"/>
      <c r="M1389" s="1453"/>
    </row>
    <row r="1390" ht="21" spans="1:13">
      <c r="A1390" s="1412"/>
      <c r="B1390" s="1412"/>
      <c r="C1390" s="1412"/>
      <c r="D1390" s="1412"/>
      <c r="E1390" s="1515">
        <v>45527</v>
      </c>
      <c r="F1390" s="2145" t="s">
        <v>2009</v>
      </c>
      <c r="G1390" s="2145" t="s">
        <v>2010</v>
      </c>
      <c r="H1390" s="2145" t="s">
        <v>2011</v>
      </c>
      <c r="I1390" s="1442"/>
      <c r="J1390" s="1443"/>
      <c r="K1390" s="1444"/>
      <c r="L1390" s="1447"/>
      <c r="M1390" s="1453"/>
    </row>
    <row r="1391" ht="21" spans="1:13">
      <c r="A1391" s="1412"/>
      <c r="B1391" s="1412"/>
      <c r="C1391" s="1412"/>
      <c r="D1391" s="1412"/>
      <c r="E1391" s="1515">
        <v>45497</v>
      </c>
      <c r="F1391" s="2145" t="s">
        <v>2012</v>
      </c>
      <c r="G1391" s="2145" t="s">
        <v>2013</v>
      </c>
      <c r="H1391" s="2145" t="s">
        <v>2014</v>
      </c>
      <c r="I1391" s="1442"/>
      <c r="J1391" s="1443"/>
      <c r="K1391" s="1444"/>
      <c r="L1391" s="1445"/>
      <c r="M1391" s="1453"/>
    </row>
    <row r="1392" ht="21" spans="1:13">
      <c r="A1392" s="1412"/>
      <c r="B1392" s="1412"/>
      <c r="C1392" s="1412"/>
      <c r="D1392" s="1412"/>
      <c r="E1392" s="1515">
        <v>45469</v>
      </c>
      <c r="F1392" s="2145" t="s">
        <v>2015</v>
      </c>
      <c r="G1392" s="2145" t="s">
        <v>2016</v>
      </c>
      <c r="H1392" s="2145" t="s">
        <v>2017</v>
      </c>
      <c r="I1392" s="1442"/>
      <c r="J1392" s="1443"/>
      <c r="K1392" s="1444"/>
      <c r="L1392" s="1445"/>
      <c r="M1392" s="1453"/>
    </row>
    <row r="1393" ht="21.75" spans="1:13">
      <c r="A1393" s="1412"/>
      <c r="B1393" s="1412"/>
      <c r="C1393" s="1412"/>
      <c r="D1393" s="1412"/>
      <c r="E1393" s="1515">
        <v>45435</v>
      </c>
      <c r="F1393" s="2145" t="s">
        <v>2018</v>
      </c>
      <c r="G1393" s="2145" t="s">
        <v>2019</v>
      </c>
      <c r="H1393" s="2145" t="s">
        <v>2020</v>
      </c>
      <c r="I1393" s="1448"/>
      <c r="J1393" s="1449"/>
      <c r="K1393" s="1450"/>
      <c r="L1393" s="1451"/>
      <c r="M1393" s="1455"/>
    </row>
    <row r="1394" ht="52.75" spans="1:13">
      <c r="A1394" s="1412"/>
      <c r="B1394" s="1412"/>
      <c r="C1394" s="1412"/>
      <c r="D1394" s="1412" t="s">
        <v>0</v>
      </c>
      <c r="E1394" s="1496" t="s">
        <v>7</v>
      </c>
      <c r="F1394" s="1497" t="s">
        <v>32</v>
      </c>
      <c r="G1394" s="1498"/>
      <c r="H1394" s="1499"/>
      <c r="I1394" s="1438" t="s">
        <v>1622</v>
      </c>
      <c r="J1394" s="1439"/>
      <c r="K1394" s="1440"/>
      <c r="L1394" s="1478" t="s">
        <v>1623</v>
      </c>
      <c r="M1394" s="1452" t="s">
        <v>1624</v>
      </c>
    </row>
    <row r="1395" ht="21" spans="1:13">
      <c r="A1395" s="1412"/>
      <c r="B1395" s="1412"/>
      <c r="C1395" s="1412"/>
      <c r="D1395" s="1412"/>
      <c r="E1395" s="1500" t="s">
        <v>1625</v>
      </c>
      <c r="F1395" s="1501"/>
      <c r="G1395" s="1502"/>
      <c r="H1395" s="1503"/>
      <c r="I1395" s="2135" t="s">
        <v>622</v>
      </c>
      <c r="J1395" s="1443"/>
      <c r="K1395" s="1444"/>
      <c r="L1395" s="1445"/>
      <c r="M1395" s="1453"/>
    </row>
    <row r="1396" ht="21" spans="1:13">
      <c r="A1396" s="1412"/>
      <c r="B1396" s="1412"/>
      <c r="C1396" s="1412"/>
      <c r="D1396" s="1412"/>
      <c r="E1396" s="1504" t="s">
        <v>1626</v>
      </c>
      <c r="F1396" s="1505"/>
      <c r="G1396" s="1506"/>
      <c r="H1396" s="1507"/>
      <c r="I1396" s="1442"/>
      <c r="J1396" s="1443"/>
      <c r="K1396" s="1444"/>
      <c r="L1396" s="1445"/>
      <c r="M1396" s="1453"/>
    </row>
    <row r="1397" ht="21.75" spans="1:13">
      <c r="A1397" s="1412"/>
      <c r="B1397" s="1412"/>
      <c r="C1397" s="1412"/>
      <c r="D1397" s="1412"/>
      <c r="E1397" s="1504" t="s">
        <v>1627</v>
      </c>
      <c r="F1397" s="1505">
        <v>0</v>
      </c>
      <c r="G1397" s="1506"/>
      <c r="H1397" s="1507"/>
      <c r="I1397" s="1442"/>
      <c r="J1397" s="1443"/>
      <c r="K1397" s="1444"/>
      <c r="L1397" s="1445"/>
      <c r="M1397" s="1453"/>
    </row>
    <row r="1398" ht="21.75" spans="1:13">
      <c r="A1398" s="1412"/>
      <c r="B1398" s="1412"/>
      <c r="C1398" s="1412"/>
      <c r="D1398" s="1412"/>
      <c r="E1398" s="1508" t="s">
        <v>1628</v>
      </c>
      <c r="F1398" s="1509">
        <v>0.791666666666667</v>
      </c>
      <c r="G1398" s="1510"/>
      <c r="H1398" s="1511"/>
      <c r="I1398" s="1442"/>
      <c r="J1398" s="1443"/>
      <c r="K1398" s="1444"/>
      <c r="L1398" s="1446">
        <v>0.0208333333333333</v>
      </c>
      <c r="M1398" s="1454">
        <v>0.875</v>
      </c>
    </row>
    <row r="1399" ht="21.75" spans="1:13">
      <c r="A1399" s="1412"/>
      <c r="B1399" s="1412"/>
      <c r="C1399" s="1412"/>
      <c r="D1399" s="1412"/>
      <c r="E1399" s="1512" t="s">
        <v>1629</v>
      </c>
      <c r="F1399" s="1513" t="s">
        <v>8</v>
      </c>
      <c r="G1399" s="1513" t="s">
        <v>9</v>
      </c>
      <c r="H1399" s="1514" t="s">
        <v>10</v>
      </c>
      <c r="I1399" s="1442"/>
      <c r="J1399" s="1443"/>
      <c r="K1399" s="1444"/>
      <c r="L1399" s="1445"/>
      <c r="M1399" s="1453"/>
    </row>
    <row r="1400" ht="21" spans="1:13">
      <c r="A1400" s="1412"/>
      <c r="B1400" s="1412"/>
      <c r="C1400" s="1412"/>
      <c r="D1400" s="1412"/>
      <c r="E1400" s="1515">
        <v>45574</v>
      </c>
      <c r="F1400" s="1521">
        <v>0</v>
      </c>
      <c r="G1400" s="2145" t="s">
        <v>1866</v>
      </c>
      <c r="H1400" s="1521">
        <v>0</v>
      </c>
      <c r="I1400" s="1442"/>
      <c r="J1400" s="1443"/>
      <c r="K1400" s="1444"/>
      <c r="L1400" s="1445"/>
      <c r="M1400" s="1453"/>
    </row>
    <row r="1401" ht="21" spans="1:13">
      <c r="A1401" s="1412"/>
      <c r="B1401" s="1412"/>
      <c r="C1401" s="1412"/>
      <c r="D1401" s="1412"/>
      <c r="E1401" s="1515">
        <v>45525</v>
      </c>
      <c r="F1401" s="1521">
        <v>0</v>
      </c>
      <c r="G1401" s="2145" t="s">
        <v>1866</v>
      </c>
      <c r="H1401" s="1521">
        <v>0</v>
      </c>
      <c r="I1401" s="1442"/>
      <c r="J1401" s="1443"/>
      <c r="K1401" s="1444"/>
      <c r="L1401" s="1445"/>
      <c r="M1401" s="1453"/>
    </row>
    <row r="1402" ht="21" spans="1:13">
      <c r="A1402" s="1412"/>
      <c r="B1402" s="1412"/>
      <c r="C1402" s="1412"/>
      <c r="D1402" s="1412"/>
      <c r="E1402" s="1515">
        <v>45476</v>
      </c>
      <c r="F1402" s="1521">
        <v>0</v>
      </c>
      <c r="G1402" s="2145" t="s">
        <v>1866</v>
      </c>
      <c r="H1402" s="1521">
        <v>0</v>
      </c>
      <c r="I1402" s="1442"/>
      <c r="J1402" s="1443"/>
      <c r="K1402" s="1444"/>
      <c r="L1402" s="1447"/>
      <c r="M1402" s="1453"/>
    </row>
    <row r="1403" ht="21" spans="1:13">
      <c r="A1403" s="1412"/>
      <c r="B1403" s="1412"/>
      <c r="C1403" s="1412"/>
      <c r="D1403" s="1412"/>
      <c r="E1403" s="1515">
        <v>45434</v>
      </c>
      <c r="F1403" s="1521">
        <v>0</v>
      </c>
      <c r="G1403" s="2145" t="s">
        <v>1866</v>
      </c>
      <c r="H1403" s="1521">
        <v>0</v>
      </c>
      <c r="I1403" s="1442"/>
      <c r="J1403" s="1443"/>
      <c r="K1403" s="1444"/>
      <c r="L1403" s="1445"/>
      <c r="M1403" s="1453"/>
    </row>
    <row r="1404" ht="21" spans="1:13">
      <c r="A1404" s="1412"/>
      <c r="B1404" s="1412"/>
      <c r="C1404" s="1412"/>
      <c r="D1404" s="1412"/>
      <c r="E1404" s="1515">
        <v>45392</v>
      </c>
      <c r="F1404" s="1521">
        <v>0</v>
      </c>
      <c r="G1404" s="2145" t="s">
        <v>1866</v>
      </c>
      <c r="H1404" s="1521">
        <v>0</v>
      </c>
      <c r="I1404" s="1442"/>
      <c r="J1404" s="1443"/>
      <c r="K1404" s="1444"/>
      <c r="L1404" s="1445"/>
      <c r="M1404" s="1453"/>
    </row>
    <row r="1405" ht="21.75" spans="1:13">
      <c r="A1405" s="1412"/>
      <c r="B1405" s="1412"/>
      <c r="C1405" s="1412"/>
      <c r="D1405" s="1412"/>
      <c r="E1405" s="1515">
        <v>45343</v>
      </c>
      <c r="F1405" s="1521">
        <v>0</v>
      </c>
      <c r="G1405" s="2145" t="s">
        <v>1866</v>
      </c>
      <c r="H1405" s="1521">
        <v>0</v>
      </c>
      <c r="I1405" s="1448"/>
      <c r="J1405" s="1449"/>
      <c r="K1405" s="1450"/>
      <c r="L1405" s="1451"/>
      <c r="M1405" s="1455"/>
    </row>
    <row r="1406" ht="52.75" spans="1:13">
      <c r="A1406" s="1412"/>
      <c r="B1406" s="1412"/>
      <c r="C1406" s="1412"/>
      <c r="D1406" s="1412">
        <v>3</v>
      </c>
      <c r="E1406" s="1496" t="s">
        <v>7</v>
      </c>
      <c r="F1406" s="1497" t="s">
        <v>41</v>
      </c>
      <c r="G1406" s="1498"/>
      <c r="H1406" s="1499"/>
      <c r="I1406" s="1438" t="s">
        <v>1622</v>
      </c>
      <c r="J1406" s="1439"/>
      <c r="K1406" s="1440"/>
      <c r="L1406" s="1478" t="s">
        <v>1623</v>
      </c>
      <c r="M1406" s="1452" t="s">
        <v>1624</v>
      </c>
    </row>
    <row r="1407" ht="21" spans="1:13">
      <c r="A1407" s="1412"/>
      <c r="B1407" s="1412"/>
      <c r="C1407" s="1412"/>
      <c r="D1407" s="1412"/>
      <c r="E1407" s="1500" t="s">
        <v>1625</v>
      </c>
      <c r="F1407" s="1501"/>
      <c r="G1407" s="1502"/>
      <c r="H1407" s="1503"/>
      <c r="I1407" s="2135" t="s">
        <v>623</v>
      </c>
      <c r="J1407" s="1443"/>
      <c r="K1407" s="1444"/>
      <c r="L1407" s="1445"/>
      <c r="M1407" s="1453"/>
    </row>
    <row r="1408" ht="21" spans="1:13">
      <c r="A1408" s="1412"/>
      <c r="B1408" s="1412"/>
      <c r="C1408" s="1412"/>
      <c r="D1408" s="1412"/>
      <c r="E1408" s="1504" t="s">
        <v>1626</v>
      </c>
      <c r="F1408" s="1505">
        <v>0.0425</v>
      </c>
      <c r="G1408" s="1506"/>
      <c r="H1408" s="1507"/>
      <c r="I1408" s="1442"/>
      <c r="J1408" s="1443"/>
      <c r="K1408" s="1444"/>
      <c r="L1408" s="1445"/>
      <c r="M1408" s="1453"/>
    </row>
    <row r="1409" ht="21.75" spans="1:13">
      <c r="A1409" s="1412"/>
      <c r="B1409" s="1412"/>
      <c r="C1409" s="1412"/>
      <c r="D1409" s="1412"/>
      <c r="E1409" s="1504" t="s">
        <v>1627</v>
      </c>
      <c r="F1409" s="1505">
        <v>0.0475</v>
      </c>
      <c r="G1409" s="1506"/>
      <c r="H1409" s="1507"/>
      <c r="I1409" s="1442"/>
      <c r="J1409" s="1443"/>
      <c r="K1409" s="1444"/>
      <c r="L1409" s="1445"/>
      <c r="M1409" s="1453"/>
    </row>
    <row r="1410" ht="21.75" spans="1:13">
      <c r="A1410" s="1412"/>
      <c r="B1410" s="1412"/>
      <c r="C1410" s="1412"/>
      <c r="D1410" s="1412"/>
      <c r="E1410" s="1508" t="s">
        <v>1628</v>
      </c>
      <c r="F1410" s="1509">
        <v>0.0416666666666667</v>
      </c>
      <c r="G1410" s="1510"/>
      <c r="H1410" s="1511"/>
      <c r="I1410" s="1442"/>
      <c r="J1410" s="1443"/>
      <c r="K1410" s="1444"/>
      <c r="L1410" s="1446">
        <v>0.270833333333333</v>
      </c>
      <c r="M1410" s="1454">
        <v>0.125</v>
      </c>
    </row>
    <row r="1411" ht="21.75" spans="1:13">
      <c r="A1411" s="1412"/>
      <c r="B1411" s="1412"/>
      <c r="C1411" s="1412"/>
      <c r="D1411" s="1412"/>
      <c r="E1411" s="1512" t="s">
        <v>1629</v>
      </c>
      <c r="F1411" s="1513" t="s">
        <v>8</v>
      </c>
      <c r="G1411" s="1513" t="s">
        <v>9</v>
      </c>
      <c r="H1411" s="1514" t="s">
        <v>10</v>
      </c>
      <c r="I1411" s="1442"/>
      <c r="J1411" s="1443"/>
      <c r="K1411" s="1444"/>
      <c r="L1411" s="1445"/>
      <c r="M1411" s="1453"/>
    </row>
    <row r="1412" ht="21" spans="1:13">
      <c r="A1412" s="1412"/>
      <c r="B1412" s="1412"/>
      <c r="C1412" s="1412"/>
      <c r="D1412" s="1412"/>
      <c r="E1412" s="1515">
        <v>45574</v>
      </c>
      <c r="F1412" s="1516">
        <v>0.0475</v>
      </c>
      <c r="G1412" s="2144" t="s">
        <v>1839</v>
      </c>
      <c r="H1412" s="1516">
        <v>0.0525</v>
      </c>
      <c r="I1412" s="1442"/>
      <c r="J1412" s="1443"/>
      <c r="K1412" s="1444"/>
      <c r="L1412" s="1445"/>
      <c r="M1412" s="1453"/>
    </row>
    <row r="1413" ht="21" spans="1:13">
      <c r="A1413" s="1412"/>
      <c r="B1413" s="1412"/>
      <c r="C1413" s="1412"/>
      <c r="D1413" s="1412"/>
      <c r="E1413" s="1515">
        <v>45518</v>
      </c>
      <c r="F1413" s="1516">
        <v>0.0525</v>
      </c>
      <c r="G1413" s="2144" t="s">
        <v>1942</v>
      </c>
      <c r="H1413" s="1516">
        <v>0.055</v>
      </c>
      <c r="I1413" s="1442"/>
      <c r="J1413" s="1443"/>
      <c r="K1413" s="1444"/>
      <c r="L1413" s="1445"/>
      <c r="M1413" s="1453"/>
    </row>
    <row r="1414" ht="21" spans="1:13">
      <c r="A1414" s="1412"/>
      <c r="B1414" s="1412"/>
      <c r="C1414" s="1412"/>
      <c r="D1414" s="1412"/>
      <c r="E1414" s="1515">
        <v>45483</v>
      </c>
      <c r="F1414" s="1516">
        <v>0.055</v>
      </c>
      <c r="G1414" s="2144" t="s">
        <v>1942</v>
      </c>
      <c r="H1414" s="1516">
        <v>0.055</v>
      </c>
      <c r="I1414" s="1442"/>
      <c r="J1414" s="1443"/>
      <c r="K1414" s="1444"/>
      <c r="L1414" s="1447"/>
      <c r="M1414" s="1453"/>
    </row>
    <row r="1415" ht="21" spans="1:13">
      <c r="A1415" s="1412"/>
      <c r="B1415" s="1412"/>
      <c r="C1415" s="1412"/>
      <c r="D1415" s="1412"/>
      <c r="E1415" s="1515">
        <v>45434</v>
      </c>
      <c r="F1415" s="1516">
        <v>0.055</v>
      </c>
      <c r="G1415" s="2144" t="s">
        <v>1942</v>
      </c>
      <c r="H1415" s="1516">
        <v>0.055</v>
      </c>
      <c r="I1415" s="1442"/>
      <c r="J1415" s="1443"/>
      <c r="K1415" s="1444"/>
      <c r="L1415" s="1445"/>
      <c r="M1415" s="1453"/>
    </row>
    <row r="1416" ht="21" spans="1:13">
      <c r="A1416" s="1412"/>
      <c r="B1416" s="1412"/>
      <c r="C1416" s="1412"/>
      <c r="D1416" s="1412"/>
      <c r="E1416" s="1515">
        <v>45392</v>
      </c>
      <c r="F1416" s="1516">
        <v>0.055</v>
      </c>
      <c r="G1416" s="2144" t="s">
        <v>1942</v>
      </c>
      <c r="H1416" s="1516">
        <v>0.055</v>
      </c>
      <c r="I1416" s="1442"/>
      <c r="J1416" s="1443"/>
      <c r="K1416" s="1444"/>
      <c r="L1416" s="1445"/>
      <c r="M1416" s="1453"/>
    </row>
    <row r="1417" ht="21.75" spans="1:13">
      <c r="A1417" s="1412"/>
      <c r="B1417" s="1412"/>
      <c r="C1417" s="1412"/>
      <c r="D1417" s="1412"/>
      <c r="E1417" s="1515">
        <v>45350</v>
      </c>
      <c r="F1417" s="1516">
        <v>0.055</v>
      </c>
      <c r="G1417" s="2144" t="s">
        <v>1942</v>
      </c>
      <c r="H1417" s="1516">
        <v>0.055</v>
      </c>
      <c r="I1417" s="1448"/>
      <c r="J1417" s="1449"/>
      <c r="K1417" s="1450"/>
      <c r="L1417" s="1451"/>
      <c r="M1417" s="1455"/>
    </row>
    <row r="1418" ht="52.75" spans="1:13">
      <c r="A1418" s="1412"/>
      <c r="B1418" s="1412"/>
      <c r="C1418" s="1412"/>
      <c r="D1418" s="1412">
        <v>4</v>
      </c>
      <c r="E1418" s="1496" t="s">
        <v>7</v>
      </c>
      <c r="F1418" s="1497" t="s">
        <v>624</v>
      </c>
      <c r="G1418" s="1498"/>
      <c r="H1418" s="1499"/>
      <c r="I1418" s="1438" t="s">
        <v>1622</v>
      </c>
      <c r="J1418" s="1439"/>
      <c r="K1418" s="1440"/>
      <c r="L1418" s="1478" t="s">
        <v>1623</v>
      </c>
      <c r="M1418" s="1452" t="s">
        <v>1624</v>
      </c>
    </row>
    <row r="1419" ht="21" spans="1:13">
      <c r="A1419" s="1412"/>
      <c r="B1419" s="1412"/>
      <c r="C1419" s="1412"/>
      <c r="D1419" s="1412"/>
      <c r="E1419" s="1500" t="s">
        <v>1625</v>
      </c>
      <c r="F1419" s="1501"/>
      <c r="G1419" s="1502"/>
      <c r="H1419" s="1503"/>
      <c r="I1419" s="2135" t="s">
        <v>625</v>
      </c>
      <c r="J1419" s="1443"/>
      <c r="K1419" s="1444"/>
      <c r="L1419" s="1445"/>
      <c r="M1419" s="1453"/>
    </row>
    <row r="1420" ht="21" spans="1:13">
      <c r="A1420" s="1412"/>
      <c r="B1420" s="1412"/>
      <c r="C1420" s="1412"/>
      <c r="D1420" s="1412"/>
      <c r="E1420" s="1504" t="s">
        <v>1626</v>
      </c>
      <c r="F1420" s="1538"/>
      <c r="G1420" s="1506"/>
      <c r="H1420" s="1507"/>
      <c r="I1420" s="1442"/>
      <c r="J1420" s="1443"/>
      <c r="K1420" s="1444"/>
      <c r="L1420" s="1445"/>
      <c r="M1420" s="1453"/>
    </row>
    <row r="1421" ht="21.75" spans="1:13">
      <c r="A1421" s="1412"/>
      <c r="B1421" s="1412"/>
      <c r="C1421" s="1412"/>
      <c r="D1421" s="1412"/>
      <c r="E1421" s="1504" t="s">
        <v>1627</v>
      </c>
      <c r="F1421" s="1505">
        <v>-0.007</v>
      </c>
      <c r="G1421" s="1506"/>
      <c r="H1421" s="1507"/>
      <c r="I1421" s="1442"/>
      <c r="J1421" s="1443"/>
      <c r="K1421" s="1444"/>
      <c r="L1421" s="1445"/>
      <c r="M1421" s="1453"/>
    </row>
    <row r="1422" ht="21.75" spans="1:13">
      <c r="A1422" s="1412"/>
      <c r="B1422" s="1412"/>
      <c r="C1422" s="1412"/>
      <c r="D1422" s="1412"/>
      <c r="E1422" s="1508" t="s">
        <v>1628</v>
      </c>
      <c r="F1422" s="1509">
        <v>0.5625</v>
      </c>
      <c r="G1422" s="1510"/>
      <c r="H1422" s="1511"/>
      <c r="I1422" s="1442"/>
      <c r="J1422" s="1443"/>
      <c r="K1422" s="1444"/>
      <c r="L1422" s="1446">
        <v>0.791666666666667</v>
      </c>
      <c r="M1422" s="1454">
        <v>0.6875</v>
      </c>
    </row>
    <row r="1423" ht="21.75" spans="1:13">
      <c r="A1423" s="1412"/>
      <c r="B1423" s="1412"/>
      <c r="C1423" s="1412"/>
      <c r="D1423" s="1412"/>
      <c r="E1423" s="1512" t="s">
        <v>1629</v>
      </c>
      <c r="F1423" s="1513" t="s">
        <v>8</v>
      </c>
      <c r="G1423" s="1513" t="s">
        <v>9</v>
      </c>
      <c r="H1423" s="1514" t="s">
        <v>10</v>
      </c>
      <c r="I1423" s="1442"/>
      <c r="J1423" s="1443"/>
      <c r="K1423" s="1444"/>
      <c r="L1423" s="1445"/>
      <c r="M1423" s="1453"/>
    </row>
    <row r="1424" ht="21" spans="1:13">
      <c r="A1424" s="1412"/>
      <c r="B1424" s="1412"/>
      <c r="C1424" s="1412"/>
      <c r="D1424" s="1412"/>
      <c r="E1424" s="1515">
        <v>45590</v>
      </c>
      <c r="F1424" s="1516">
        <v>-0.008</v>
      </c>
      <c r="G1424" s="2144" t="s">
        <v>2021</v>
      </c>
      <c r="H1424" s="1516">
        <v>-0.008</v>
      </c>
      <c r="I1424" s="1442"/>
      <c r="J1424" s="1443"/>
      <c r="K1424" s="1444"/>
      <c r="L1424" s="1445"/>
      <c r="M1424" s="1453"/>
    </row>
    <row r="1425" ht="21" spans="1:13">
      <c r="A1425" s="1412"/>
      <c r="B1425" s="1412"/>
      <c r="C1425" s="1412"/>
      <c r="D1425" s="1412"/>
      <c r="E1425" s="1515">
        <v>45561</v>
      </c>
      <c r="F1425" s="1516">
        <v>0</v>
      </c>
      <c r="G1425" s="2144" t="s">
        <v>1890</v>
      </c>
      <c r="H1425" s="1516">
        <v>0.099</v>
      </c>
      <c r="I1425" s="1442"/>
      <c r="J1425" s="1443"/>
      <c r="K1425" s="1444"/>
      <c r="L1425" s="1445"/>
      <c r="M1425" s="1453"/>
    </row>
    <row r="1426" ht="21" spans="1:13">
      <c r="A1426" s="1412"/>
      <c r="B1426" s="1412"/>
      <c r="C1426" s="1412"/>
      <c r="D1426" s="1412"/>
      <c r="E1426" s="1515">
        <v>45530</v>
      </c>
      <c r="F1426" s="1516">
        <v>0.099</v>
      </c>
      <c r="G1426" s="2144" t="s">
        <v>1822</v>
      </c>
      <c r="H1426" s="1516">
        <v>-0.069</v>
      </c>
      <c r="I1426" s="1442"/>
      <c r="J1426" s="1443"/>
      <c r="K1426" s="1444"/>
      <c r="L1426" s="1447"/>
      <c r="M1426" s="1453"/>
    </row>
    <row r="1427" ht="21" spans="1:13">
      <c r="A1427" s="1412"/>
      <c r="B1427" s="1412"/>
      <c r="C1427" s="1412"/>
      <c r="D1427" s="1412"/>
      <c r="E1427" s="1515">
        <v>45498</v>
      </c>
      <c r="F1427" s="1516">
        <v>-0.066</v>
      </c>
      <c r="G1427" s="2144" t="s">
        <v>1660</v>
      </c>
      <c r="H1427" s="1516">
        <v>0.001</v>
      </c>
      <c r="I1427" s="1442"/>
      <c r="J1427" s="1443"/>
      <c r="K1427" s="1444"/>
      <c r="L1427" s="1445"/>
      <c r="M1427" s="1453"/>
    </row>
    <row r="1428" ht="21" spans="1:13">
      <c r="A1428" s="1412"/>
      <c r="B1428" s="1412"/>
      <c r="C1428" s="1412"/>
      <c r="D1428" s="1412"/>
      <c r="E1428" s="1515">
        <v>45470</v>
      </c>
      <c r="F1428" s="1516">
        <v>0.001</v>
      </c>
      <c r="G1428" s="2144" t="s">
        <v>1894</v>
      </c>
      <c r="H1428" s="1516">
        <v>0.002</v>
      </c>
      <c r="I1428" s="1442"/>
      <c r="J1428" s="1443"/>
      <c r="K1428" s="1444"/>
      <c r="L1428" s="1445"/>
      <c r="M1428" s="1453"/>
    </row>
    <row r="1429" ht="21.75" spans="1:13">
      <c r="A1429" s="1412"/>
      <c r="B1429" s="1412"/>
      <c r="C1429" s="1412"/>
      <c r="D1429" s="1412"/>
      <c r="E1429" s="1515">
        <v>45436</v>
      </c>
      <c r="F1429" s="1516">
        <v>0.007</v>
      </c>
      <c r="G1429" s="2144" t="s">
        <v>1896</v>
      </c>
      <c r="H1429" s="1516">
        <v>0.008</v>
      </c>
      <c r="I1429" s="1448"/>
      <c r="J1429" s="1449"/>
      <c r="K1429" s="1450"/>
      <c r="L1429" s="1451"/>
      <c r="M1429" s="1455"/>
    </row>
    <row r="1430" ht="52.75" spans="1:13">
      <c r="A1430" s="1412"/>
      <c r="B1430" s="1412"/>
      <c r="C1430" s="1412"/>
      <c r="D1430" s="1412">
        <v>5</v>
      </c>
      <c r="E1430" s="1496" t="s">
        <v>7</v>
      </c>
      <c r="F1430" s="1497" t="s">
        <v>626</v>
      </c>
      <c r="G1430" s="1498"/>
      <c r="H1430" s="1499"/>
      <c r="I1430" s="1438" t="s">
        <v>1622</v>
      </c>
      <c r="J1430" s="1439"/>
      <c r="K1430" s="1440"/>
      <c r="L1430" s="1478" t="s">
        <v>1623</v>
      </c>
      <c r="M1430" s="1452" t="s">
        <v>1624</v>
      </c>
    </row>
    <row r="1431" ht="21" spans="1:13">
      <c r="A1431" s="1412"/>
      <c r="B1431" s="1412"/>
      <c r="C1431" s="1412"/>
      <c r="D1431" s="1412"/>
      <c r="E1431" s="1500" t="s">
        <v>1625</v>
      </c>
      <c r="F1431" s="1501"/>
      <c r="G1431" s="1502"/>
      <c r="H1431" s="1503"/>
      <c r="I1431" s="2135" t="s">
        <v>627</v>
      </c>
      <c r="J1431" s="1443"/>
      <c r="K1431" s="1444"/>
      <c r="L1431" s="1445"/>
      <c r="M1431" s="1453"/>
    </row>
    <row r="1432" ht="21" spans="1:13">
      <c r="A1432" s="1412"/>
      <c r="B1432" s="1412"/>
      <c r="C1432" s="1412"/>
      <c r="D1432" s="1412"/>
      <c r="E1432" s="1504" t="s">
        <v>1626</v>
      </c>
      <c r="F1432" s="1505"/>
      <c r="G1432" s="1506"/>
      <c r="H1432" s="1507"/>
      <c r="I1432" s="1442"/>
      <c r="J1432" s="1443"/>
      <c r="K1432" s="1444"/>
      <c r="L1432" s="1445"/>
      <c r="M1432" s="1453"/>
    </row>
    <row r="1433" ht="21.75" spans="1:13">
      <c r="A1433" s="1412"/>
      <c r="B1433" s="1412"/>
      <c r="C1433" s="1412"/>
      <c r="D1433" s="1412"/>
      <c r="E1433" s="1504" t="s">
        <v>1627</v>
      </c>
      <c r="F1433" s="1505">
        <v>0.028</v>
      </c>
      <c r="G1433" s="1506"/>
      <c r="H1433" s="1507"/>
      <c r="I1433" s="1442"/>
      <c r="J1433" s="1443"/>
      <c r="K1433" s="1444"/>
      <c r="L1433" s="1445"/>
      <c r="M1433" s="1453"/>
    </row>
    <row r="1434" ht="21.75" spans="1:13">
      <c r="A1434" s="1412"/>
      <c r="B1434" s="1412"/>
      <c r="C1434" s="1412"/>
      <c r="D1434" s="1412"/>
      <c r="E1434" s="1508" t="s">
        <v>1628</v>
      </c>
      <c r="F1434" s="1509">
        <v>0.5625</v>
      </c>
      <c r="G1434" s="1510"/>
      <c r="H1434" s="1511"/>
      <c r="I1434" s="1442"/>
      <c r="J1434" s="1443"/>
      <c r="K1434" s="1444"/>
      <c r="L1434" s="1446">
        <v>0.791666666666667</v>
      </c>
      <c r="M1434" s="1454">
        <v>0.645833333333333</v>
      </c>
    </row>
    <row r="1435" ht="21.75" spans="1:13">
      <c r="A1435" s="1412"/>
      <c r="B1435" s="1412"/>
      <c r="C1435" s="1412"/>
      <c r="D1435" s="1412"/>
      <c r="E1435" s="1512" t="s">
        <v>1629</v>
      </c>
      <c r="F1435" s="1513" t="s">
        <v>8</v>
      </c>
      <c r="G1435" s="1513" t="s">
        <v>9</v>
      </c>
      <c r="H1435" s="1514" t="s">
        <v>10</v>
      </c>
      <c r="I1435" s="1442"/>
      <c r="J1435" s="1443"/>
      <c r="K1435" s="1444"/>
      <c r="L1435" s="1445"/>
      <c r="M1435" s="1453"/>
    </row>
    <row r="1436" ht="21" spans="1:13">
      <c r="A1436" s="1412"/>
      <c r="B1436" s="1412"/>
      <c r="C1436" s="1412"/>
      <c r="D1436" s="1412"/>
      <c r="E1436" s="1515">
        <v>45595</v>
      </c>
      <c r="F1436" s="1516">
        <v>0.028</v>
      </c>
      <c r="G1436" s="2144" t="s">
        <v>1829</v>
      </c>
      <c r="H1436" s="1516">
        <v>0.03</v>
      </c>
      <c r="I1436" s="1442"/>
      <c r="J1436" s="1443"/>
      <c r="K1436" s="1444"/>
      <c r="L1436" s="1445"/>
      <c r="M1436" s="1453"/>
    </row>
    <row r="1437" ht="21" spans="1:13">
      <c r="A1437" s="1412"/>
      <c r="B1437" s="1412"/>
      <c r="C1437" s="1412"/>
      <c r="D1437" s="1412"/>
      <c r="E1437" s="1515">
        <v>45561</v>
      </c>
      <c r="F1437" s="1516">
        <v>0.03</v>
      </c>
      <c r="G1437" s="2144" t="s">
        <v>1829</v>
      </c>
      <c r="H1437" s="1516">
        <v>0.016</v>
      </c>
      <c r="I1437" s="1442"/>
      <c r="J1437" s="1443"/>
      <c r="K1437" s="1444"/>
      <c r="L1437" s="1445"/>
      <c r="M1437" s="1453"/>
    </row>
    <row r="1438" ht="21" spans="1:13">
      <c r="A1438" s="1412"/>
      <c r="B1438" s="1412"/>
      <c r="C1438" s="1412"/>
      <c r="D1438" s="1412"/>
      <c r="E1438" s="1515">
        <v>45533</v>
      </c>
      <c r="F1438" s="1516">
        <v>0.03</v>
      </c>
      <c r="G1438" s="2144" t="s">
        <v>1826</v>
      </c>
      <c r="H1438" s="1516">
        <v>0.014</v>
      </c>
      <c r="I1438" s="1442"/>
      <c r="J1438" s="1443"/>
      <c r="K1438" s="1444"/>
      <c r="L1438" s="1447"/>
      <c r="M1438" s="1453"/>
    </row>
    <row r="1439" ht="21" spans="1:13">
      <c r="A1439" s="1412"/>
      <c r="B1439" s="1412"/>
      <c r="C1439" s="1412"/>
      <c r="D1439" s="1412"/>
      <c r="E1439" s="1515">
        <v>45498</v>
      </c>
      <c r="F1439" s="1516">
        <v>0.028</v>
      </c>
      <c r="G1439" s="2144" t="s">
        <v>1900</v>
      </c>
      <c r="H1439" s="1516">
        <v>0.014</v>
      </c>
      <c r="I1439" s="1442"/>
      <c r="J1439" s="1443"/>
      <c r="K1439" s="1444"/>
      <c r="L1439" s="1445"/>
      <c r="M1439" s="1453"/>
    </row>
    <row r="1440" ht="21" spans="1:13">
      <c r="A1440" s="1412"/>
      <c r="B1440" s="1412"/>
      <c r="C1440" s="1412"/>
      <c r="D1440" s="1412"/>
      <c r="E1440" s="1515">
        <v>45470</v>
      </c>
      <c r="F1440" s="1516">
        <v>0.014</v>
      </c>
      <c r="G1440" s="2144" t="s">
        <v>1917</v>
      </c>
      <c r="H1440" s="1516">
        <v>0.034</v>
      </c>
      <c r="I1440" s="1442"/>
      <c r="J1440" s="1443"/>
      <c r="K1440" s="1444"/>
      <c r="L1440" s="1445"/>
      <c r="M1440" s="1453"/>
    </row>
    <row r="1441" ht="21.75" spans="1:13">
      <c r="A1441" s="1412"/>
      <c r="B1441" s="1412"/>
      <c r="C1441" s="1412"/>
      <c r="D1441" s="1412"/>
      <c r="E1441" s="1515">
        <v>45442</v>
      </c>
      <c r="F1441" s="1516">
        <v>0.013</v>
      </c>
      <c r="G1441" s="2144" t="s">
        <v>1918</v>
      </c>
      <c r="H1441" s="1516">
        <v>0.034</v>
      </c>
      <c r="I1441" s="1448"/>
      <c r="J1441" s="1449"/>
      <c r="K1441" s="1450"/>
      <c r="L1441" s="1451"/>
      <c r="M1441" s="1455"/>
    </row>
    <row r="1442" ht="52.75" spans="1:13">
      <c r="A1442" s="1412"/>
      <c r="B1442" s="1412"/>
      <c r="C1442" s="1412"/>
      <c r="D1442" s="1412">
        <v>6</v>
      </c>
      <c r="E1442" s="1496" t="s">
        <v>7</v>
      </c>
      <c r="F1442" s="1497" t="s">
        <v>25</v>
      </c>
      <c r="G1442" s="1498"/>
      <c r="H1442" s="1499"/>
      <c r="I1442" s="1438" t="s">
        <v>1622</v>
      </c>
      <c r="J1442" s="1439"/>
      <c r="K1442" s="1440"/>
      <c r="L1442" s="1478" t="s">
        <v>1623</v>
      </c>
      <c r="M1442" s="1452" t="s">
        <v>1624</v>
      </c>
    </row>
    <row r="1443" ht="21" spans="1:13">
      <c r="A1443" s="1412"/>
      <c r="B1443" s="1412"/>
      <c r="C1443" s="1412"/>
      <c r="D1443" s="1412"/>
      <c r="E1443" s="1500" t="s">
        <v>1625</v>
      </c>
      <c r="F1443" s="1501"/>
      <c r="G1443" s="1502"/>
      <c r="H1443" s="1503"/>
      <c r="I1443" s="2135" t="s">
        <v>629</v>
      </c>
      <c r="J1443" s="1443"/>
      <c r="K1443" s="1444"/>
      <c r="L1443" s="1445"/>
      <c r="M1443" s="1453"/>
    </row>
    <row r="1444" ht="21" spans="1:13">
      <c r="A1444" s="1412"/>
      <c r="B1444" s="1412"/>
      <c r="C1444" s="1412"/>
      <c r="D1444" s="1412"/>
      <c r="E1444" s="1504" t="s">
        <v>1626</v>
      </c>
      <c r="F1444" s="1518"/>
      <c r="G1444" s="1519"/>
      <c r="H1444" s="1520"/>
      <c r="I1444" s="1442"/>
      <c r="J1444" s="1443"/>
      <c r="K1444" s="1444"/>
      <c r="L1444" s="1445"/>
      <c r="M1444" s="1453"/>
    </row>
    <row r="1445" ht="21.75" spans="1:13">
      <c r="A1445" s="1412"/>
      <c r="B1445" s="1412"/>
      <c r="C1445" s="1412"/>
      <c r="D1445" s="1412"/>
      <c r="E1445" s="1504" t="s">
        <v>1627</v>
      </c>
      <c r="F1445" s="1518" t="s">
        <v>628</v>
      </c>
      <c r="G1445" s="1519"/>
      <c r="H1445" s="1520"/>
      <c r="I1445" s="1442"/>
      <c r="J1445" s="1443"/>
      <c r="K1445" s="1444"/>
      <c r="L1445" s="1445"/>
      <c r="M1445" s="1453"/>
    </row>
    <row r="1446" ht="21.75" spans="1:13">
      <c r="A1446" s="1412"/>
      <c r="B1446" s="1412"/>
      <c r="C1446" s="1412"/>
      <c r="D1446" s="1412"/>
      <c r="E1446" s="1508" t="s">
        <v>1628</v>
      </c>
      <c r="F1446" s="1509">
        <v>0.5625</v>
      </c>
      <c r="G1446" s="1510"/>
      <c r="H1446" s="1511"/>
      <c r="I1446" s="1442"/>
      <c r="J1446" s="1443"/>
      <c r="K1446" s="1444"/>
      <c r="L1446" s="1446">
        <v>0.791666666666667</v>
      </c>
      <c r="M1446" s="1454">
        <v>0.645833333333333</v>
      </c>
    </row>
    <row r="1447" ht="21.75" spans="1:13">
      <c r="A1447" s="1412"/>
      <c r="B1447" s="1412"/>
      <c r="C1447" s="1412"/>
      <c r="D1447" s="1412"/>
      <c r="E1447" s="1512" t="s">
        <v>1629</v>
      </c>
      <c r="F1447" s="1513" t="s">
        <v>8</v>
      </c>
      <c r="G1447" s="1513" t="s">
        <v>9</v>
      </c>
      <c r="H1447" s="1514" t="s">
        <v>10</v>
      </c>
      <c r="I1447" s="1442"/>
      <c r="J1447" s="1443"/>
      <c r="K1447" s="1444"/>
      <c r="L1447" s="1445"/>
      <c r="M1447" s="1453"/>
    </row>
    <row r="1448" ht="21" spans="1:13">
      <c r="A1448" s="1412"/>
      <c r="B1448" s="1412"/>
      <c r="C1448" s="1412"/>
      <c r="D1448" s="1412"/>
      <c r="E1448" s="1515">
        <v>45617</v>
      </c>
      <c r="F1448" s="2148" t="s">
        <v>2022</v>
      </c>
      <c r="G1448" s="2148" t="s">
        <v>2023</v>
      </c>
      <c r="H1448" s="2148" t="s">
        <v>1959</v>
      </c>
      <c r="I1448" s="1442"/>
      <c r="J1448" s="1443"/>
      <c r="K1448" s="1444"/>
      <c r="L1448" s="1445"/>
      <c r="M1448" s="1453"/>
    </row>
    <row r="1449" ht="21" spans="1:13">
      <c r="A1449" s="1412"/>
      <c r="B1449" s="1412"/>
      <c r="C1449" s="1412"/>
      <c r="D1449" s="1412"/>
      <c r="E1449" s="1515">
        <v>45610</v>
      </c>
      <c r="F1449" s="2148" t="s">
        <v>1977</v>
      </c>
      <c r="G1449" s="2148" t="s">
        <v>1978</v>
      </c>
      <c r="H1449" s="2148" t="s">
        <v>1944</v>
      </c>
      <c r="I1449" s="1442"/>
      <c r="J1449" s="1443"/>
      <c r="K1449" s="1444"/>
      <c r="L1449" s="1445"/>
      <c r="M1449" s="1453"/>
    </row>
    <row r="1450" ht="21" spans="1:13">
      <c r="A1450" s="1412"/>
      <c r="B1450" s="1412"/>
      <c r="C1450" s="1412"/>
      <c r="D1450" s="1412"/>
      <c r="E1450" s="1515">
        <v>45603</v>
      </c>
      <c r="F1450" s="2148" t="s">
        <v>1944</v>
      </c>
      <c r="G1450" s="2148" t="s">
        <v>1945</v>
      </c>
      <c r="H1450" s="2148" t="s">
        <v>1946</v>
      </c>
      <c r="I1450" s="1442"/>
      <c r="J1450" s="1443"/>
      <c r="K1450" s="1444"/>
      <c r="L1450" s="1447"/>
      <c r="M1450" s="1453"/>
    </row>
    <row r="1451" ht="21" spans="1:13">
      <c r="A1451" s="1412"/>
      <c r="B1451" s="1412"/>
      <c r="C1451" s="1412"/>
      <c r="D1451" s="1412"/>
      <c r="E1451" s="1515">
        <v>45596</v>
      </c>
      <c r="F1451" s="2148" t="s">
        <v>1947</v>
      </c>
      <c r="G1451" s="2148" t="s">
        <v>1948</v>
      </c>
      <c r="H1451" s="2148" t="s">
        <v>1949</v>
      </c>
      <c r="I1451" s="1442"/>
      <c r="J1451" s="1443"/>
      <c r="K1451" s="1444"/>
      <c r="L1451" s="1445"/>
      <c r="M1451" s="1453"/>
    </row>
    <row r="1452" ht="21" spans="1:13">
      <c r="A1452" s="1412"/>
      <c r="B1452" s="1412"/>
      <c r="C1452" s="1412"/>
      <c r="D1452" s="1412"/>
      <c r="E1452" s="1515">
        <v>45589</v>
      </c>
      <c r="F1452" s="2148" t="s">
        <v>1950</v>
      </c>
      <c r="G1452" s="2148" t="s">
        <v>1951</v>
      </c>
      <c r="H1452" s="2148" t="s">
        <v>1952</v>
      </c>
      <c r="I1452" s="1442"/>
      <c r="J1452" s="1443"/>
      <c r="K1452" s="1444"/>
      <c r="L1452" s="1445"/>
      <c r="M1452" s="1453"/>
    </row>
    <row r="1453" ht="21.75" spans="1:13">
      <c r="A1453" s="1412"/>
      <c r="B1453" s="1412"/>
      <c r="C1453" s="1412"/>
      <c r="D1453" s="1412"/>
      <c r="E1453" s="1515">
        <v>45582</v>
      </c>
      <c r="F1453" s="2148" t="s">
        <v>1953</v>
      </c>
      <c r="G1453" s="2148" t="s">
        <v>1953</v>
      </c>
      <c r="H1453" s="2148" t="s">
        <v>1954</v>
      </c>
      <c r="I1453" s="1448"/>
      <c r="J1453" s="1449"/>
      <c r="K1453" s="1450"/>
      <c r="L1453" s="1451"/>
      <c r="M1453" s="1455"/>
    </row>
    <row r="1454" ht="52.75" spans="1:13">
      <c r="A1454" s="1412"/>
      <c r="B1454" s="1412"/>
      <c r="C1454" s="1412"/>
      <c r="D1454" s="1415" t="s">
        <v>0</v>
      </c>
      <c r="E1454" s="1496" t="s">
        <v>7</v>
      </c>
      <c r="F1454" s="1497" t="s">
        <v>630</v>
      </c>
      <c r="G1454" s="1498"/>
      <c r="H1454" s="1499"/>
      <c r="I1454" s="1438" t="s">
        <v>1622</v>
      </c>
      <c r="J1454" s="1439"/>
      <c r="K1454" s="1440"/>
      <c r="L1454" s="1478" t="s">
        <v>1623</v>
      </c>
      <c r="M1454" s="1452" t="s">
        <v>1624</v>
      </c>
    </row>
    <row r="1455" ht="21" spans="1:13">
      <c r="A1455" s="1412"/>
      <c r="B1455" s="1412"/>
      <c r="C1455" s="1412"/>
      <c r="D1455" s="1536"/>
      <c r="E1455" s="1500" t="s">
        <v>1625</v>
      </c>
      <c r="F1455" s="1501"/>
      <c r="G1455" s="1502"/>
      <c r="H1455" s="1503"/>
      <c r="I1455" s="2135" t="s">
        <v>631</v>
      </c>
      <c r="J1455" s="1443"/>
      <c r="K1455" s="1444"/>
      <c r="L1455" s="1445"/>
      <c r="M1455" s="1453"/>
    </row>
    <row r="1456" ht="21" spans="1:13">
      <c r="A1456" s="1412"/>
      <c r="B1456" s="1412"/>
      <c r="C1456" s="1412"/>
      <c r="D1456" s="1536"/>
      <c r="E1456" s="1504" t="s">
        <v>1626</v>
      </c>
      <c r="F1456" s="1518">
        <v>44.9</v>
      </c>
      <c r="G1456" s="1519"/>
      <c r="H1456" s="1520"/>
      <c r="I1456" s="1442"/>
      <c r="J1456" s="1443"/>
      <c r="K1456" s="1444"/>
      <c r="L1456" s="1445"/>
      <c r="M1456" s="1453"/>
    </row>
    <row r="1457" ht="21.75" spans="1:13">
      <c r="A1457" s="1412"/>
      <c r="B1457" s="1412"/>
      <c r="C1457" s="1412"/>
      <c r="D1457" s="1536"/>
      <c r="E1457" s="1504" t="s">
        <v>1627</v>
      </c>
      <c r="F1457" s="1518">
        <v>41.6</v>
      </c>
      <c r="G1457" s="1519"/>
      <c r="H1457" s="1520"/>
      <c r="I1457" s="1442"/>
      <c r="J1457" s="1443"/>
      <c r="K1457" s="1444"/>
      <c r="L1457" s="1445"/>
      <c r="M1457" s="1453"/>
    </row>
    <row r="1458" ht="21.75" spans="1:13">
      <c r="A1458" s="1412"/>
      <c r="B1458" s="1412"/>
      <c r="C1458" s="1412"/>
      <c r="D1458" s="1536"/>
      <c r="E1458" s="1508" t="s">
        <v>1628</v>
      </c>
      <c r="F1458" s="1509">
        <v>0.614583333333333</v>
      </c>
      <c r="G1458" s="1510"/>
      <c r="H1458" s="1511"/>
      <c r="I1458" s="1442"/>
      <c r="J1458" s="1443"/>
      <c r="K1458" s="1444"/>
      <c r="L1458" s="1446">
        <v>0.84375</v>
      </c>
      <c r="M1458" s="1454">
        <v>0.697916666666667</v>
      </c>
    </row>
    <row r="1459" ht="21.75" spans="1:13">
      <c r="A1459" s="1412"/>
      <c r="B1459" s="1412"/>
      <c r="C1459" s="1412"/>
      <c r="D1459" s="1536"/>
      <c r="E1459" s="1512" t="s">
        <v>1629</v>
      </c>
      <c r="F1459" s="1513" t="s">
        <v>8</v>
      </c>
      <c r="G1459" s="1513" t="s">
        <v>9</v>
      </c>
      <c r="H1459" s="1514" t="s">
        <v>10</v>
      </c>
      <c r="I1459" s="1442"/>
      <c r="J1459" s="1443"/>
      <c r="K1459" s="1444"/>
      <c r="L1459" s="1445"/>
      <c r="M1459" s="1453"/>
    </row>
    <row r="1460" ht="21" spans="1:13">
      <c r="A1460" s="1412"/>
      <c r="B1460" s="1412"/>
      <c r="C1460" s="1412"/>
      <c r="D1460" s="1536"/>
      <c r="E1460" s="1515">
        <v>45596</v>
      </c>
      <c r="F1460" s="2145" t="s">
        <v>2024</v>
      </c>
      <c r="G1460" s="2145" t="s">
        <v>2025</v>
      </c>
      <c r="H1460" s="2145" t="s">
        <v>2026</v>
      </c>
      <c r="I1460" s="1442"/>
      <c r="J1460" s="1443"/>
      <c r="K1460" s="1444"/>
      <c r="L1460" s="1445"/>
      <c r="M1460" s="1453"/>
    </row>
    <row r="1461" ht="21" spans="1:13">
      <c r="A1461" s="1412"/>
      <c r="B1461" s="1412"/>
      <c r="C1461" s="1412"/>
      <c r="D1461" s="1536"/>
      <c r="E1461" s="1515">
        <v>45565</v>
      </c>
      <c r="F1461" s="2145" t="s">
        <v>2026</v>
      </c>
      <c r="G1461" s="2145" t="s">
        <v>2027</v>
      </c>
      <c r="H1461" s="2145" t="s">
        <v>2027</v>
      </c>
      <c r="I1461" s="1442"/>
      <c r="J1461" s="1443"/>
      <c r="K1461" s="1444"/>
      <c r="L1461" s="1445"/>
      <c r="M1461" s="1453"/>
    </row>
    <row r="1462" ht="21" spans="1:13">
      <c r="A1462" s="1412"/>
      <c r="B1462" s="1412"/>
      <c r="C1462" s="1412"/>
      <c r="D1462" s="1536"/>
      <c r="E1462" s="1515">
        <v>45534</v>
      </c>
      <c r="F1462" s="2145" t="s">
        <v>2027</v>
      </c>
      <c r="G1462" s="2145" t="s">
        <v>2028</v>
      </c>
      <c r="H1462" s="2145" t="s">
        <v>2029</v>
      </c>
      <c r="I1462" s="1442"/>
      <c r="J1462" s="1443"/>
      <c r="K1462" s="1444"/>
      <c r="L1462" s="1447"/>
      <c r="M1462" s="1453"/>
    </row>
    <row r="1463" ht="21" spans="1:13">
      <c r="A1463" s="1412"/>
      <c r="B1463" s="1412"/>
      <c r="C1463" s="1412"/>
      <c r="D1463" s="1536"/>
      <c r="E1463" s="1515">
        <v>45504</v>
      </c>
      <c r="F1463" s="2145" t="s">
        <v>2029</v>
      </c>
      <c r="G1463" s="2145" t="s">
        <v>2030</v>
      </c>
      <c r="H1463" s="2145" t="s">
        <v>2031</v>
      </c>
      <c r="I1463" s="1442"/>
      <c r="J1463" s="1443"/>
      <c r="K1463" s="1444"/>
      <c r="L1463" s="1445"/>
      <c r="M1463" s="1453"/>
    </row>
    <row r="1464" ht="21" spans="1:13">
      <c r="A1464" s="1412"/>
      <c r="B1464" s="1412"/>
      <c r="C1464" s="1412"/>
      <c r="D1464" s="1536"/>
      <c r="E1464" s="1515">
        <v>45471</v>
      </c>
      <c r="F1464" s="2145" t="s">
        <v>2031</v>
      </c>
      <c r="G1464" s="2145" t="s">
        <v>2032</v>
      </c>
      <c r="H1464" s="2145" t="s">
        <v>2033</v>
      </c>
      <c r="I1464" s="1442"/>
      <c r="J1464" s="1443"/>
      <c r="K1464" s="1444"/>
      <c r="L1464" s="1445"/>
      <c r="M1464" s="1453"/>
    </row>
    <row r="1465" ht="21.75" spans="1:13">
      <c r="A1465" s="1412"/>
      <c r="B1465" s="1412"/>
      <c r="C1465" s="1412"/>
      <c r="D1465" s="1536"/>
      <c r="E1465" s="1515">
        <v>45443</v>
      </c>
      <c r="F1465" s="2145" t="s">
        <v>2033</v>
      </c>
      <c r="G1465" s="2145" t="s">
        <v>2034</v>
      </c>
      <c r="H1465" s="2145" t="s">
        <v>2035</v>
      </c>
      <c r="I1465" s="1448"/>
      <c r="J1465" s="1449"/>
      <c r="K1465" s="1450"/>
      <c r="L1465" s="1451"/>
      <c r="M1465" s="1455"/>
    </row>
    <row r="1466" ht="52.75" spans="1:13">
      <c r="A1466" s="1412"/>
      <c r="B1466" s="1412"/>
      <c r="C1466" s="1412"/>
      <c r="D1466" s="1412">
        <v>7</v>
      </c>
      <c r="E1466" s="1496" t="s">
        <v>7</v>
      </c>
      <c r="F1466" s="1497" t="s">
        <v>632</v>
      </c>
      <c r="G1466" s="1498"/>
      <c r="H1466" s="1499"/>
      <c r="I1466" s="1438" t="s">
        <v>1622</v>
      </c>
      <c r="J1466" s="1439"/>
      <c r="K1466" s="1440"/>
      <c r="L1466" s="1478" t="s">
        <v>1623</v>
      </c>
      <c r="M1466" s="1452" t="s">
        <v>1624</v>
      </c>
    </row>
    <row r="1467" ht="21" spans="1:13">
      <c r="A1467" s="1412"/>
      <c r="B1467" s="1412"/>
      <c r="C1467" s="1412"/>
      <c r="D1467" s="1536"/>
      <c r="E1467" s="1500" t="s">
        <v>1625</v>
      </c>
      <c r="F1467" s="1501"/>
      <c r="G1467" s="1502"/>
      <c r="H1467" s="1503"/>
      <c r="I1467" s="2135" t="s">
        <v>633</v>
      </c>
      <c r="J1467" s="1443"/>
      <c r="K1467" s="1444"/>
      <c r="L1467" s="1445"/>
      <c r="M1467" s="1453"/>
    </row>
    <row r="1468" ht="21" spans="1:13">
      <c r="A1468" s="1412"/>
      <c r="B1468" s="1412"/>
      <c r="C1468" s="1412"/>
      <c r="D1468" s="1536"/>
      <c r="E1468" s="1504" t="s">
        <v>1626</v>
      </c>
      <c r="F1468" s="1518"/>
      <c r="G1468" s="1519"/>
      <c r="H1468" s="1520"/>
      <c r="I1468" s="1442"/>
      <c r="J1468" s="1443"/>
      <c r="K1468" s="1444"/>
      <c r="L1468" s="1445"/>
      <c r="M1468" s="1453"/>
    </row>
    <row r="1469" ht="21.75" spans="1:13">
      <c r="A1469" s="1412"/>
      <c r="B1469" s="1412"/>
      <c r="C1469" s="1412"/>
      <c r="D1469" s="1536"/>
      <c r="E1469" s="1504" t="s">
        <v>1627</v>
      </c>
      <c r="F1469" s="1505">
        <v>0.027</v>
      </c>
      <c r="G1469" s="1506"/>
      <c r="H1469" s="1507"/>
      <c r="I1469" s="1442"/>
      <c r="J1469" s="1443"/>
      <c r="K1469" s="1444"/>
      <c r="L1469" s="1445"/>
      <c r="M1469" s="1453"/>
    </row>
    <row r="1470" ht="21.75" spans="1:13">
      <c r="A1470" s="1412"/>
      <c r="B1470" s="1412"/>
      <c r="C1470" s="1412"/>
      <c r="D1470" s="1536"/>
      <c r="E1470" s="1508" t="s">
        <v>1628</v>
      </c>
      <c r="F1470" s="1509">
        <v>0.5625</v>
      </c>
      <c r="G1470" s="1510"/>
      <c r="H1470" s="1511"/>
      <c r="I1470" s="1442"/>
      <c r="J1470" s="1443"/>
      <c r="K1470" s="1444"/>
      <c r="L1470" s="1446">
        <v>0.791666666666667</v>
      </c>
      <c r="M1470" s="1454">
        <v>0.645833333333333</v>
      </c>
    </row>
    <row r="1471" ht="21.75" spans="1:13">
      <c r="A1471" s="1412"/>
      <c r="B1471" s="1412"/>
      <c r="C1471" s="1412"/>
      <c r="D1471" s="1536"/>
      <c r="E1471" s="1512" t="s">
        <v>1629</v>
      </c>
      <c r="F1471" s="1513" t="s">
        <v>8</v>
      </c>
      <c r="G1471" s="1513" t="s">
        <v>9</v>
      </c>
      <c r="H1471" s="1514" t="s">
        <v>10</v>
      </c>
      <c r="I1471" s="1442"/>
      <c r="J1471" s="1443"/>
      <c r="K1471" s="1444"/>
      <c r="L1471" s="1445"/>
      <c r="M1471" s="1453"/>
    </row>
    <row r="1472" ht="21" spans="1:13">
      <c r="A1472" s="1412"/>
      <c r="B1472" s="1412"/>
      <c r="C1472" s="1412"/>
      <c r="D1472" s="1536"/>
      <c r="E1472" s="1515">
        <v>45596</v>
      </c>
      <c r="F1472" s="1517">
        <v>0.027</v>
      </c>
      <c r="G1472" s="2147" t="s">
        <v>1686</v>
      </c>
      <c r="H1472" s="1517">
        <v>0.027</v>
      </c>
      <c r="I1472" s="1442"/>
      <c r="J1472" s="1443"/>
      <c r="K1472" s="1444"/>
      <c r="L1472" s="1445"/>
      <c r="M1472" s="1453"/>
    </row>
    <row r="1473" ht="21" spans="1:13">
      <c r="A1473" s="1412"/>
      <c r="B1473" s="1412"/>
      <c r="C1473" s="1412"/>
      <c r="D1473" s="1536"/>
      <c r="E1473" s="1515">
        <v>45562</v>
      </c>
      <c r="F1473" s="1517">
        <v>0.027</v>
      </c>
      <c r="G1473" s="2147" t="s">
        <v>1825</v>
      </c>
      <c r="H1473" s="1517">
        <v>0.026</v>
      </c>
      <c r="I1473" s="1442"/>
      <c r="J1473" s="1443"/>
      <c r="K1473" s="1444"/>
      <c r="L1473" s="1445"/>
      <c r="M1473" s="1453"/>
    </row>
    <row r="1474" ht="21" spans="1:13">
      <c r="A1474" s="1412"/>
      <c r="B1474" s="1412"/>
      <c r="C1474" s="1412"/>
      <c r="D1474" s="1536"/>
      <c r="E1474" s="1515">
        <v>45534</v>
      </c>
      <c r="F1474" s="1517">
        <v>0.026</v>
      </c>
      <c r="G1474" s="2147" t="s">
        <v>1825</v>
      </c>
      <c r="H1474" s="1517">
        <v>0.026</v>
      </c>
      <c r="I1474" s="1442"/>
      <c r="J1474" s="1443"/>
      <c r="K1474" s="1444"/>
      <c r="L1474" s="1447"/>
      <c r="M1474" s="1453"/>
    </row>
    <row r="1475" ht="21" spans="1:13">
      <c r="A1475" s="1412"/>
      <c r="B1475" s="1412"/>
      <c r="C1475" s="1412"/>
      <c r="D1475" s="1536"/>
      <c r="E1475" s="1515">
        <v>45499</v>
      </c>
      <c r="F1475" s="1517">
        <v>0.026</v>
      </c>
      <c r="G1475" s="2147" t="s">
        <v>1688</v>
      </c>
      <c r="H1475" s="1517">
        <v>0.026</v>
      </c>
      <c r="I1475" s="1442"/>
      <c r="J1475" s="1443"/>
      <c r="K1475" s="1444"/>
      <c r="L1475" s="1445"/>
      <c r="M1475" s="1453"/>
    </row>
    <row r="1476" ht="21" spans="1:13">
      <c r="A1476" s="1412"/>
      <c r="B1476" s="1412"/>
      <c r="C1476" s="1412"/>
      <c r="D1476" s="1536"/>
      <c r="E1476" s="1515">
        <v>45471</v>
      </c>
      <c r="F1476" s="1517">
        <v>0.026</v>
      </c>
      <c r="G1476" s="2147" t="s">
        <v>1686</v>
      </c>
      <c r="H1476" s="1517">
        <v>0.028</v>
      </c>
      <c r="I1476" s="1442"/>
      <c r="J1476" s="1443"/>
      <c r="K1476" s="1444"/>
      <c r="L1476" s="1445"/>
      <c r="M1476" s="1453"/>
    </row>
    <row r="1477" ht="21.75" spans="1:13">
      <c r="A1477" s="1412"/>
      <c r="B1477" s="1412"/>
      <c r="C1477" s="1412"/>
      <c r="D1477" s="1536"/>
      <c r="E1477" s="1515">
        <v>45443</v>
      </c>
      <c r="F1477" s="1517">
        <v>0.028</v>
      </c>
      <c r="G1477" s="2147" t="s">
        <v>1826</v>
      </c>
      <c r="H1477" s="1517">
        <v>0.028</v>
      </c>
      <c r="I1477" s="1448"/>
      <c r="J1477" s="1449"/>
      <c r="K1477" s="1450"/>
      <c r="L1477" s="1451"/>
      <c r="M1477" s="1455"/>
    </row>
    <row r="1478" ht="52.75" spans="1:13">
      <c r="A1478" s="1412"/>
      <c r="B1478" s="1412"/>
      <c r="C1478" s="1412"/>
      <c r="D1478" s="1412">
        <v>8</v>
      </c>
      <c r="E1478" s="1496" t="s">
        <v>7</v>
      </c>
      <c r="F1478" s="1497" t="s">
        <v>634</v>
      </c>
      <c r="G1478" s="1498"/>
      <c r="H1478" s="1499"/>
      <c r="I1478" s="1438" t="s">
        <v>1622</v>
      </c>
      <c r="J1478" s="1439"/>
      <c r="K1478" s="1440"/>
      <c r="L1478" s="1478" t="s">
        <v>1623</v>
      </c>
      <c r="M1478" s="1452" t="s">
        <v>1624</v>
      </c>
    </row>
    <row r="1479" ht="21" spans="1:13">
      <c r="A1479" s="1412"/>
      <c r="B1479" s="1412"/>
      <c r="C1479" s="1412"/>
      <c r="D1479" s="1536"/>
      <c r="E1479" s="1500" t="s">
        <v>1625</v>
      </c>
      <c r="F1479" s="1501"/>
      <c r="G1479" s="1502"/>
      <c r="H1479" s="1503"/>
      <c r="I1479" s="2135" t="s">
        <v>633</v>
      </c>
      <c r="J1479" s="1443"/>
      <c r="K1479" s="1444"/>
      <c r="L1479" s="1445"/>
      <c r="M1479" s="1453"/>
    </row>
    <row r="1480" ht="21" spans="1:13">
      <c r="A1480" s="1412"/>
      <c r="B1480" s="1412"/>
      <c r="C1480" s="1412"/>
      <c r="D1480" s="1536"/>
      <c r="E1480" s="1504" t="s">
        <v>1626</v>
      </c>
      <c r="F1480" s="1522"/>
      <c r="G1480" s="1523"/>
      <c r="H1480" s="1524"/>
      <c r="I1480" s="1442"/>
      <c r="J1480" s="1443"/>
      <c r="K1480" s="1444"/>
      <c r="L1480" s="1445"/>
      <c r="M1480" s="1453"/>
    </row>
    <row r="1481" ht="21.75" spans="1:13">
      <c r="A1481" s="1412"/>
      <c r="B1481" s="1412"/>
      <c r="C1481" s="1412"/>
      <c r="D1481" s="1536"/>
      <c r="E1481" s="1504" t="s">
        <v>1627</v>
      </c>
      <c r="F1481" s="1505">
        <v>0.003</v>
      </c>
      <c r="G1481" s="1506"/>
      <c r="H1481" s="1507"/>
      <c r="I1481" s="1442"/>
      <c r="J1481" s="1443"/>
      <c r="K1481" s="1444"/>
      <c r="L1481" s="1445"/>
      <c r="M1481" s="1453"/>
    </row>
    <row r="1482" ht="21.75" spans="1:13">
      <c r="A1482" s="1412"/>
      <c r="B1482" s="1412"/>
      <c r="C1482" s="1412"/>
      <c r="D1482" s="1536"/>
      <c r="E1482" s="1508" t="s">
        <v>1628</v>
      </c>
      <c r="F1482" s="1509">
        <v>0.5625</v>
      </c>
      <c r="G1482" s="1510"/>
      <c r="H1482" s="1511"/>
      <c r="I1482" s="1442"/>
      <c r="J1482" s="1443"/>
      <c r="K1482" s="1444"/>
      <c r="L1482" s="1446">
        <v>0.791666666666667</v>
      </c>
      <c r="M1482" s="1454">
        <v>0.645833333333333</v>
      </c>
    </row>
    <row r="1483" ht="21.75" spans="1:13">
      <c r="A1483" s="1412"/>
      <c r="B1483" s="1412"/>
      <c r="C1483" s="1412"/>
      <c r="D1483" s="1536"/>
      <c r="E1483" s="1512" t="s">
        <v>1629</v>
      </c>
      <c r="F1483" s="1513" t="s">
        <v>8</v>
      </c>
      <c r="G1483" s="1513" t="s">
        <v>9</v>
      </c>
      <c r="H1483" s="1514" t="s">
        <v>10</v>
      </c>
      <c r="I1483" s="1442"/>
      <c r="J1483" s="1443"/>
      <c r="K1483" s="1444"/>
      <c r="L1483" s="1445"/>
      <c r="M1483" s="1453"/>
    </row>
    <row r="1484" ht="21" spans="1:13">
      <c r="A1484" s="1412"/>
      <c r="B1484" s="1412"/>
      <c r="C1484" s="1412"/>
      <c r="D1484" s="1536"/>
      <c r="E1484" s="1515">
        <v>45596</v>
      </c>
      <c r="F1484" s="1517">
        <v>0.003</v>
      </c>
      <c r="G1484" s="2147" t="s">
        <v>1660</v>
      </c>
      <c r="H1484" s="1517">
        <v>0.002</v>
      </c>
      <c r="I1484" s="1442"/>
      <c r="J1484" s="1443"/>
      <c r="K1484" s="1444"/>
      <c r="L1484" s="1445"/>
      <c r="M1484" s="1453"/>
    </row>
    <row r="1485" ht="21" spans="1:13">
      <c r="A1485" s="1412"/>
      <c r="B1485" s="1412"/>
      <c r="C1485" s="1412"/>
      <c r="D1485" s="1536"/>
      <c r="E1485" s="1515">
        <v>45562</v>
      </c>
      <c r="F1485" s="1517">
        <v>0.001</v>
      </c>
      <c r="G1485" s="2147" t="s">
        <v>1653</v>
      </c>
      <c r="H1485" s="1517">
        <v>0.002</v>
      </c>
      <c r="I1485" s="1442"/>
      <c r="J1485" s="1443"/>
      <c r="K1485" s="1444"/>
      <c r="L1485" s="1445"/>
      <c r="M1485" s="1453"/>
    </row>
    <row r="1486" ht="21" spans="1:13">
      <c r="A1486" s="1412"/>
      <c r="B1486" s="1412"/>
      <c r="C1486" s="1412"/>
      <c r="D1486" s="1536"/>
      <c r="E1486" s="1515">
        <v>45534</v>
      </c>
      <c r="F1486" s="1517">
        <v>0.002</v>
      </c>
      <c r="G1486" s="2147" t="s">
        <v>1653</v>
      </c>
      <c r="H1486" s="1517">
        <v>0.002</v>
      </c>
      <c r="I1486" s="1442"/>
      <c r="J1486" s="1443"/>
      <c r="K1486" s="1444"/>
      <c r="L1486" s="1447"/>
      <c r="M1486" s="1453"/>
    </row>
    <row r="1487" ht="21" spans="1:13">
      <c r="A1487" s="1412"/>
      <c r="B1487" s="1412"/>
      <c r="C1487" s="1412"/>
      <c r="D1487" s="1536"/>
      <c r="E1487" s="1515">
        <v>45499</v>
      </c>
      <c r="F1487" s="1517">
        <v>0.002</v>
      </c>
      <c r="G1487" s="2147" t="s">
        <v>1653</v>
      </c>
      <c r="H1487" s="1517">
        <v>0.001</v>
      </c>
      <c r="I1487" s="1442"/>
      <c r="J1487" s="1443"/>
      <c r="K1487" s="1444"/>
      <c r="L1487" s="1445"/>
      <c r="M1487" s="1453"/>
    </row>
    <row r="1488" ht="21" spans="1:13">
      <c r="A1488" s="1412"/>
      <c r="B1488" s="1412"/>
      <c r="C1488" s="1412"/>
      <c r="D1488" s="1536"/>
      <c r="E1488" s="1515">
        <v>45471</v>
      </c>
      <c r="F1488" s="1517">
        <v>0.001</v>
      </c>
      <c r="G1488" s="2147" t="s">
        <v>1655</v>
      </c>
      <c r="H1488" s="1517">
        <v>0.003</v>
      </c>
      <c r="I1488" s="1442"/>
      <c r="J1488" s="1443"/>
      <c r="K1488" s="1444"/>
      <c r="L1488" s="1445"/>
      <c r="M1488" s="1453"/>
    </row>
    <row r="1489" ht="21.75" spans="1:13">
      <c r="A1489" s="1412"/>
      <c r="B1489" s="1412"/>
      <c r="C1489" s="1412"/>
      <c r="D1489" s="1536"/>
      <c r="E1489" s="1515">
        <v>45443</v>
      </c>
      <c r="F1489" s="1517">
        <v>0.002</v>
      </c>
      <c r="G1489" s="2147" t="s">
        <v>1660</v>
      </c>
      <c r="H1489" s="1517">
        <v>0.003</v>
      </c>
      <c r="I1489" s="1448"/>
      <c r="J1489" s="1449"/>
      <c r="K1489" s="1450"/>
      <c r="L1489" s="1451"/>
      <c r="M1489" s="1455"/>
    </row>
    <row r="1490" ht="52.75" spans="1:13">
      <c r="A1490" s="1412"/>
      <c r="B1490" s="1412"/>
      <c r="C1490" s="1412"/>
      <c r="D1490" s="1412">
        <v>9</v>
      </c>
      <c r="E1490" s="1496" t="s">
        <v>7</v>
      </c>
      <c r="F1490" s="1497" t="s">
        <v>30</v>
      </c>
      <c r="G1490" s="1498"/>
      <c r="H1490" s="1499"/>
      <c r="I1490" s="1468" t="s">
        <v>1622</v>
      </c>
      <c r="J1490" s="1439"/>
      <c r="K1490" s="1440"/>
      <c r="L1490" s="1478" t="s">
        <v>1623</v>
      </c>
      <c r="M1490" s="1452" t="s">
        <v>1624</v>
      </c>
    </row>
    <row r="1491" ht="21" spans="1:13">
      <c r="A1491" s="1412"/>
      <c r="B1491" s="1412"/>
      <c r="C1491" s="1412"/>
      <c r="D1491" s="1536"/>
      <c r="E1491" s="1500" t="s">
        <v>1625</v>
      </c>
      <c r="F1491" s="1501"/>
      <c r="G1491" s="1502"/>
      <c r="H1491" s="1503"/>
      <c r="I1491" s="2135" t="s">
        <v>636</v>
      </c>
      <c r="J1491" s="1443"/>
      <c r="K1491" s="1444"/>
      <c r="L1491" s="1445"/>
      <c r="M1491" s="1453"/>
    </row>
    <row r="1492" ht="21" spans="1:13">
      <c r="A1492" s="1412"/>
      <c r="B1492" s="1412"/>
      <c r="C1492" s="1412"/>
      <c r="D1492" s="1536"/>
      <c r="E1492" s="1504" t="s">
        <v>1626</v>
      </c>
      <c r="F1492" s="1505"/>
      <c r="G1492" s="1506"/>
      <c r="H1492" s="1507"/>
      <c r="I1492" s="1442"/>
      <c r="J1492" s="1443"/>
      <c r="K1492" s="1444"/>
      <c r="L1492" s="1445"/>
      <c r="M1492" s="1453"/>
    </row>
    <row r="1493" ht="21.75" spans="1:13">
      <c r="A1493" s="1412"/>
      <c r="B1493" s="1412"/>
      <c r="C1493" s="1412"/>
      <c r="D1493" s="1536"/>
      <c r="E1493" s="1504" t="s">
        <v>1627</v>
      </c>
      <c r="F1493" s="1529" t="s">
        <v>635</v>
      </c>
      <c r="G1493" s="1530"/>
      <c r="H1493" s="1531"/>
      <c r="I1493" s="1442"/>
      <c r="J1493" s="1443"/>
      <c r="K1493" s="1444"/>
      <c r="L1493" s="1445"/>
      <c r="M1493" s="1453"/>
    </row>
    <row r="1494" ht="21.75" spans="1:13">
      <c r="A1494" s="1412"/>
      <c r="B1494" s="1412"/>
      <c r="C1494" s="1412"/>
      <c r="D1494" s="1536"/>
      <c r="E1494" s="1508" t="s">
        <v>1628</v>
      </c>
      <c r="F1494" s="1509">
        <v>0.645833333333333</v>
      </c>
      <c r="G1494" s="1510"/>
      <c r="H1494" s="1511"/>
      <c r="I1494" s="1442"/>
      <c r="J1494" s="1443"/>
      <c r="K1494" s="1444"/>
      <c r="L1494" s="1446">
        <v>0.875</v>
      </c>
      <c r="M1494" s="1454">
        <v>0.729166666666667</v>
      </c>
    </row>
    <row r="1495" ht="21.75" spans="1:13">
      <c r="A1495" s="1412"/>
      <c r="B1495" s="1412"/>
      <c r="C1495" s="1412"/>
      <c r="D1495" s="1536"/>
      <c r="E1495" s="1512" t="s">
        <v>1629</v>
      </c>
      <c r="F1495" s="1513" t="s">
        <v>8</v>
      </c>
      <c r="G1495" s="1513" t="s">
        <v>9</v>
      </c>
      <c r="H1495" s="1514" t="s">
        <v>10</v>
      </c>
      <c r="I1495" s="1442"/>
      <c r="J1495" s="1443"/>
      <c r="K1495" s="1444"/>
      <c r="L1495" s="1445"/>
      <c r="M1495" s="1453"/>
    </row>
    <row r="1496" ht="21" spans="1:13">
      <c r="A1496" s="1412"/>
      <c r="B1496" s="1412"/>
      <c r="C1496" s="1412"/>
      <c r="D1496" s="1536"/>
      <c r="E1496" s="1515">
        <v>45616</v>
      </c>
      <c r="F1496" s="2145" t="s">
        <v>2036</v>
      </c>
      <c r="G1496" s="2145" t="s">
        <v>1976</v>
      </c>
      <c r="H1496" s="2145" t="s">
        <v>1975</v>
      </c>
      <c r="I1496" s="1442"/>
      <c r="J1496" s="1443"/>
      <c r="K1496" s="1444"/>
      <c r="L1496" s="1445"/>
      <c r="M1496" s="1535"/>
    </row>
    <row r="1497" ht="21" spans="1:13">
      <c r="A1497" s="1412"/>
      <c r="B1497" s="1412"/>
      <c r="C1497" s="1412"/>
      <c r="D1497" s="1536"/>
      <c r="E1497" s="1515">
        <v>45610</v>
      </c>
      <c r="F1497" s="2145" t="s">
        <v>1975</v>
      </c>
      <c r="G1497" s="2145" t="s">
        <v>1976</v>
      </c>
      <c r="H1497" s="2145" t="s">
        <v>1960</v>
      </c>
      <c r="I1497" s="1442"/>
      <c r="J1497" s="1443"/>
      <c r="K1497" s="1444"/>
      <c r="L1497" s="1445"/>
      <c r="M1497" s="1453"/>
    </row>
    <row r="1498" ht="21" spans="1:13">
      <c r="A1498" s="1412"/>
      <c r="B1498" s="1412"/>
      <c r="C1498" s="1412"/>
      <c r="D1498" s="1536"/>
      <c r="E1498" s="1515">
        <v>45602</v>
      </c>
      <c r="F1498" s="2145" t="s">
        <v>1960</v>
      </c>
      <c r="G1498" s="2145" t="s">
        <v>1961</v>
      </c>
      <c r="H1498" s="2145" t="s">
        <v>1962</v>
      </c>
      <c r="I1498" s="1442"/>
      <c r="J1498" s="1443"/>
      <c r="K1498" s="1444"/>
      <c r="L1498" s="1447"/>
      <c r="M1498" s="1453"/>
    </row>
    <row r="1499" ht="21" spans="1:13">
      <c r="A1499" s="1412"/>
      <c r="B1499" s="1412"/>
      <c r="C1499" s="1412"/>
      <c r="D1499" s="1536"/>
      <c r="E1499" s="1515">
        <v>45595</v>
      </c>
      <c r="F1499" s="2145" t="s">
        <v>1962</v>
      </c>
      <c r="G1499" s="2145" t="s">
        <v>1963</v>
      </c>
      <c r="H1499" s="2145" t="s">
        <v>1964</v>
      </c>
      <c r="I1499" s="1442"/>
      <c r="J1499" s="1443"/>
      <c r="K1499" s="1444"/>
      <c r="L1499" s="1445"/>
      <c r="M1499" s="1453"/>
    </row>
    <row r="1500" ht="21" spans="1:13">
      <c r="A1500" s="1412"/>
      <c r="B1500" s="1412"/>
      <c r="C1500" s="1412"/>
      <c r="D1500" s="1536"/>
      <c r="E1500" s="1515">
        <v>45588</v>
      </c>
      <c r="F1500" s="2145" t="s">
        <v>1964</v>
      </c>
      <c r="G1500" s="2145" t="s">
        <v>1965</v>
      </c>
      <c r="H1500" s="2145" t="s">
        <v>1966</v>
      </c>
      <c r="I1500" s="1442"/>
      <c r="J1500" s="1443"/>
      <c r="K1500" s="1444"/>
      <c r="L1500" s="1445"/>
      <c r="M1500" s="1453"/>
    </row>
    <row r="1501" ht="21.75" spans="1:13">
      <c r="A1501" s="1412"/>
      <c r="B1501" s="1412"/>
      <c r="C1501" s="1412"/>
      <c r="D1501" s="1536"/>
      <c r="E1501" s="1515">
        <v>45582</v>
      </c>
      <c r="F1501" s="2145" t="s">
        <v>1966</v>
      </c>
      <c r="G1501" s="2145" t="s">
        <v>1967</v>
      </c>
      <c r="H1501" s="2145" t="s">
        <v>1968</v>
      </c>
      <c r="I1501" s="1448"/>
      <c r="J1501" s="1449"/>
      <c r="K1501" s="1450"/>
      <c r="L1501" s="1451"/>
      <c r="M1501" s="1455"/>
    </row>
    <row r="1502" ht="52.75" spans="1:13">
      <c r="A1502" s="1412"/>
      <c r="B1502" s="1412"/>
      <c r="C1502" s="1412"/>
      <c r="D1502" s="1412">
        <v>11</v>
      </c>
      <c r="E1502" s="1496" t="s">
        <v>7</v>
      </c>
      <c r="F1502" s="1497" t="s">
        <v>637</v>
      </c>
      <c r="G1502" s="1498"/>
      <c r="H1502" s="1499"/>
      <c r="I1502" s="1468" t="s">
        <v>1622</v>
      </c>
      <c r="J1502" s="1439"/>
      <c r="K1502" s="1440"/>
      <c r="L1502" s="1478" t="s">
        <v>1623</v>
      </c>
      <c r="M1502" s="1452" t="s">
        <v>1624</v>
      </c>
    </row>
    <row r="1503" ht="21" spans="1:13">
      <c r="A1503" s="1412"/>
      <c r="B1503" s="1412"/>
      <c r="C1503" s="1412"/>
      <c r="D1503" s="1536"/>
      <c r="E1503" s="1500" t="s">
        <v>1625</v>
      </c>
      <c r="F1503" s="1526"/>
      <c r="G1503" s="1527"/>
      <c r="H1503" s="1528"/>
      <c r="I1503" s="2135" t="s">
        <v>638</v>
      </c>
      <c r="J1503" s="1443"/>
      <c r="K1503" s="1444"/>
      <c r="L1503" s="1445"/>
      <c r="M1503" s="1453"/>
    </row>
    <row r="1504" ht="21" spans="1:13">
      <c r="A1504" s="1412"/>
      <c r="B1504" s="1412"/>
      <c r="C1504" s="1412"/>
      <c r="D1504" s="1536"/>
      <c r="E1504" s="1504" t="s">
        <v>1626</v>
      </c>
      <c r="F1504" s="1505"/>
      <c r="G1504" s="1506"/>
      <c r="H1504" s="1507"/>
      <c r="I1504" s="1442"/>
      <c r="J1504" s="1443"/>
      <c r="K1504" s="1444"/>
      <c r="L1504" s="1445"/>
      <c r="M1504" s="1453"/>
    </row>
    <row r="1505" ht="21.75" spans="1:13">
      <c r="A1505" s="1412"/>
      <c r="B1505" s="1412"/>
      <c r="C1505" s="1412"/>
      <c r="D1505" s="1536"/>
      <c r="E1505" s="1504" t="s">
        <v>1627</v>
      </c>
      <c r="F1505" s="1505">
        <v>0.004</v>
      </c>
      <c r="G1505" s="1506"/>
      <c r="H1505" s="1507"/>
      <c r="I1505" s="1442"/>
      <c r="J1505" s="1443"/>
      <c r="K1505" s="1444"/>
      <c r="L1505" s="1445"/>
      <c r="M1505" s="1453"/>
    </row>
    <row r="1506" ht="21.75" spans="1:13">
      <c r="A1506" s="1412"/>
      <c r="B1506" s="1412"/>
      <c r="C1506" s="1412"/>
      <c r="D1506" s="1536"/>
      <c r="E1506" s="1508" t="s">
        <v>1628</v>
      </c>
      <c r="F1506" s="1509">
        <v>0.541666666666667</v>
      </c>
      <c r="G1506" s="1510"/>
      <c r="H1506" s="1511"/>
      <c r="I1506" s="1442"/>
      <c r="J1506" s="1443"/>
      <c r="K1506" s="1444"/>
      <c r="L1506" s="1446">
        <v>0.770833333333333</v>
      </c>
      <c r="M1506" s="1454">
        <v>0.625</v>
      </c>
    </row>
    <row r="1507" ht="21.75" spans="1:13">
      <c r="A1507" s="1412"/>
      <c r="B1507" s="1412"/>
      <c r="C1507" s="1412"/>
      <c r="D1507" s="1536"/>
      <c r="E1507" s="1512" t="s">
        <v>1629</v>
      </c>
      <c r="F1507" s="1513" t="s">
        <v>8</v>
      </c>
      <c r="G1507" s="1513" t="s">
        <v>9</v>
      </c>
      <c r="H1507" s="1514" t="s">
        <v>10</v>
      </c>
      <c r="I1507" s="1442"/>
      <c r="J1507" s="1443"/>
      <c r="K1507" s="1444"/>
      <c r="L1507" s="1445"/>
      <c r="M1507" s="1453"/>
    </row>
    <row r="1508" ht="21" spans="1:13">
      <c r="A1508" s="1412"/>
      <c r="B1508" s="1412"/>
      <c r="C1508" s="1412"/>
      <c r="D1508" s="1536"/>
      <c r="E1508" s="1515">
        <v>45608</v>
      </c>
      <c r="F1508" s="1517">
        <v>0.004</v>
      </c>
      <c r="G1508" s="2147" t="s">
        <v>1645</v>
      </c>
      <c r="H1508" s="1517">
        <v>0</v>
      </c>
      <c r="I1508" s="1442"/>
      <c r="J1508" s="1443"/>
      <c r="K1508" s="1444"/>
      <c r="L1508" s="1445"/>
      <c r="M1508" s="1453"/>
    </row>
    <row r="1509" ht="21" spans="1:13">
      <c r="A1509" s="1412"/>
      <c r="B1509" s="1412"/>
      <c r="C1509" s="1412"/>
      <c r="D1509" s="1536"/>
      <c r="E1509" s="1515">
        <v>45595</v>
      </c>
      <c r="F1509" s="1517">
        <v>0.004</v>
      </c>
      <c r="G1509" s="2147" t="s">
        <v>1653</v>
      </c>
      <c r="H1509" s="1517">
        <v>0</v>
      </c>
      <c r="I1509" s="1442"/>
      <c r="J1509" s="1443"/>
      <c r="K1509" s="1444"/>
      <c r="L1509" s="1445"/>
      <c r="M1509" s="1453"/>
    </row>
    <row r="1510" ht="21" spans="1:13">
      <c r="A1510" s="1412"/>
      <c r="B1510" s="1412"/>
      <c r="C1510" s="1412"/>
      <c r="D1510" s="1536"/>
      <c r="E1510" s="1515">
        <v>45576</v>
      </c>
      <c r="F1510" s="1517">
        <v>0</v>
      </c>
      <c r="G1510" s="2147" t="s">
        <v>1651</v>
      </c>
      <c r="H1510" s="1517">
        <v>-0.001</v>
      </c>
      <c r="I1510" s="1442"/>
      <c r="J1510" s="1443"/>
      <c r="K1510" s="1444"/>
      <c r="L1510" s="1447"/>
      <c r="M1510" s="1453"/>
    </row>
    <row r="1511" ht="21" spans="1:13">
      <c r="A1511" s="1412"/>
      <c r="B1511" s="1412"/>
      <c r="C1511" s="1412"/>
      <c r="D1511" s="1536"/>
      <c r="E1511" s="1515">
        <v>45565</v>
      </c>
      <c r="F1511" s="1517">
        <v>0</v>
      </c>
      <c r="G1511" s="2147" t="s">
        <v>1655</v>
      </c>
      <c r="H1511" s="1517">
        <v>-0.001</v>
      </c>
      <c r="I1511" s="1442"/>
      <c r="J1511" s="1443"/>
      <c r="K1511" s="1444"/>
      <c r="L1511" s="1445"/>
      <c r="M1511" s="1453"/>
    </row>
    <row r="1512" ht="21" spans="1:13">
      <c r="A1512" s="1412"/>
      <c r="B1512" s="1412"/>
      <c r="C1512" s="1412"/>
      <c r="D1512" s="1536"/>
      <c r="E1512" s="1515">
        <v>45545</v>
      </c>
      <c r="F1512" s="1517">
        <v>-0.001</v>
      </c>
      <c r="G1512" s="2147" t="s">
        <v>1649</v>
      </c>
      <c r="H1512" s="1517">
        <v>0.003</v>
      </c>
      <c r="I1512" s="1442"/>
      <c r="J1512" s="1443"/>
      <c r="K1512" s="1444"/>
      <c r="L1512" s="1445"/>
      <c r="M1512" s="1453"/>
    </row>
    <row r="1513" ht="21.75" spans="1:13">
      <c r="A1513" s="1412"/>
      <c r="B1513" s="1412"/>
      <c r="C1513" s="1412"/>
      <c r="D1513" s="1536"/>
      <c r="E1513" s="1515">
        <v>45533</v>
      </c>
      <c r="F1513" s="1517">
        <v>-0.001</v>
      </c>
      <c r="G1513" s="2147" t="s">
        <v>1651</v>
      </c>
      <c r="H1513" s="1517">
        <v>0.003</v>
      </c>
      <c r="I1513" s="1448"/>
      <c r="J1513" s="1449"/>
      <c r="K1513" s="1450"/>
      <c r="L1513" s="1451"/>
      <c r="M1513" s="1455"/>
    </row>
    <row r="1514" ht="52.75" spans="1:13">
      <c r="A1514" s="1412"/>
      <c r="B1514" s="1412"/>
      <c r="C1514" s="1412"/>
      <c r="D1514" s="1412">
        <v>12</v>
      </c>
      <c r="E1514" s="1496" t="s">
        <v>7</v>
      </c>
      <c r="F1514" s="1497" t="s">
        <v>639</v>
      </c>
      <c r="G1514" s="1498"/>
      <c r="H1514" s="1499"/>
      <c r="I1514" s="1468" t="s">
        <v>1622</v>
      </c>
      <c r="J1514" s="1439"/>
      <c r="K1514" s="1440"/>
      <c r="L1514" s="1478" t="s">
        <v>1623</v>
      </c>
      <c r="M1514" s="1452" t="s">
        <v>1624</v>
      </c>
    </row>
    <row r="1515" ht="21" spans="1:13">
      <c r="A1515" s="1412"/>
      <c r="B1515" s="1412"/>
      <c r="C1515" s="1412"/>
      <c r="D1515" s="1536"/>
      <c r="E1515" s="1500" t="s">
        <v>1625</v>
      </c>
      <c r="F1515" s="1526"/>
      <c r="G1515" s="1527"/>
      <c r="H1515" s="1528"/>
      <c r="I1515" s="2135" t="s">
        <v>640</v>
      </c>
      <c r="J1515" s="1443"/>
      <c r="K1515" s="1444"/>
      <c r="L1515" s="1445"/>
      <c r="M1515" s="1453"/>
    </row>
    <row r="1516" ht="21" spans="1:13">
      <c r="A1516" s="1412"/>
      <c r="B1516" s="1412"/>
      <c r="C1516" s="1412"/>
      <c r="D1516" s="1536"/>
      <c r="E1516" s="1504" t="s">
        <v>1626</v>
      </c>
      <c r="F1516" s="1505"/>
      <c r="G1516" s="1506"/>
      <c r="H1516" s="1507"/>
      <c r="I1516" s="1442"/>
      <c r="J1516" s="1443"/>
      <c r="K1516" s="1444"/>
      <c r="L1516" s="1445"/>
      <c r="M1516" s="1453"/>
    </row>
    <row r="1517" ht="21.75" spans="1:13">
      <c r="A1517" s="1412"/>
      <c r="B1517" s="1412"/>
      <c r="C1517" s="1412"/>
      <c r="D1517" s="1536"/>
      <c r="E1517" s="1504" t="s">
        <v>1627</v>
      </c>
      <c r="F1517" s="1505">
        <v>0.007</v>
      </c>
      <c r="G1517" s="1506"/>
      <c r="H1517" s="1507"/>
      <c r="I1517" s="1442"/>
      <c r="J1517" s="1443"/>
      <c r="K1517" s="1444"/>
      <c r="L1517" s="1445"/>
      <c r="M1517" s="1453"/>
    </row>
    <row r="1518" ht="21.75" spans="1:13">
      <c r="A1518" s="1412"/>
      <c r="B1518" s="1412"/>
      <c r="C1518" s="1412"/>
      <c r="D1518" s="1536"/>
      <c r="E1518" s="1508" t="s">
        <v>1628</v>
      </c>
      <c r="F1518" s="1509">
        <v>0.333333333333333</v>
      </c>
      <c r="G1518" s="1510"/>
      <c r="H1518" s="1511"/>
      <c r="I1518" s="1442"/>
      <c r="J1518" s="1443"/>
      <c r="K1518" s="1444"/>
      <c r="L1518" s="1446">
        <v>0.5625</v>
      </c>
      <c r="M1518" s="1454">
        <v>0.416666666666667</v>
      </c>
    </row>
    <row r="1519" ht="21.75" spans="1:13">
      <c r="A1519" s="1412"/>
      <c r="B1519" s="1412"/>
      <c r="C1519" s="1412"/>
      <c r="D1519" s="1536"/>
      <c r="E1519" s="1512" t="s">
        <v>1629</v>
      </c>
      <c r="F1519" s="1513" t="s">
        <v>8</v>
      </c>
      <c r="G1519" s="1513" t="s">
        <v>9</v>
      </c>
      <c r="H1519" s="1514" t="s">
        <v>10</v>
      </c>
      <c r="I1519" s="1442"/>
      <c r="J1519" s="1443"/>
      <c r="K1519" s="1444"/>
      <c r="L1519" s="1445"/>
      <c r="M1519" s="1453"/>
    </row>
    <row r="1520" ht="21" spans="1:13">
      <c r="A1520" s="1412"/>
      <c r="B1520" s="1412"/>
      <c r="C1520" s="1412"/>
      <c r="D1520" s="1536"/>
      <c r="E1520" s="1515">
        <v>45538</v>
      </c>
      <c r="F1520" s="1517">
        <v>0.007</v>
      </c>
      <c r="G1520" s="2147" t="s">
        <v>1936</v>
      </c>
      <c r="H1520" s="1517">
        <v>0.005</v>
      </c>
      <c r="I1520" s="1442"/>
      <c r="J1520" s="1443"/>
      <c r="K1520" s="1444"/>
      <c r="L1520" s="1445"/>
      <c r="M1520" s="1453"/>
    </row>
    <row r="1521" ht="21" spans="1:13">
      <c r="A1521" s="1412"/>
      <c r="B1521" s="1412"/>
      <c r="C1521" s="1412"/>
      <c r="D1521" s="1536"/>
      <c r="E1521" s="1515">
        <v>45442</v>
      </c>
      <c r="F1521" s="1517">
        <v>0.005</v>
      </c>
      <c r="G1521" s="2147" t="s">
        <v>1660</v>
      </c>
      <c r="H1521" s="1517">
        <v>0.003</v>
      </c>
      <c r="I1521" s="1442"/>
      <c r="J1521" s="1443"/>
      <c r="K1521" s="1444"/>
      <c r="L1521" s="1445"/>
      <c r="M1521" s="1453"/>
    </row>
    <row r="1522" ht="21" spans="1:13">
      <c r="A1522" s="1412"/>
      <c r="B1522" s="1412"/>
      <c r="C1522" s="1412"/>
      <c r="D1522" s="1536"/>
      <c r="E1522" s="1515">
        <v>45351</v>
      </c>
      <c r="F1522" s="1517">
        <v>0.003</v>
      </c>
      <c r="G1522" s="2147" t="s">
        <v>1655</v>
      </c>
      <c r="H1522" s="1517">
        <v>0.003</v>
      </c>
      <c r="I1522" s="1442"/>
      <c r="J1522" s="1443"/>
      <c r="K1522" s="1444"/>
      <c r="L1522" s="1447"/>
      <c r="M1522" s="1453"/>
    </row>
    <row r="1523" ht="21" spans="1:13">
      <c r="A1523" s="1412"/>
      <c r="B1523" s="1412"/>
      <c r="C1523" s="1412"/>
      <c r="D1523" s="1536"/>
      <c r="E1523" s="1515">
        <v>45261</v>
      </c>
      <c r="F1523" s="1517">
        <v>0.003</v>
      </c>
      <c r="G1523" s="2147" t="s">
        <v>1655</v>
      </c>
      <c r="H1523" s="1517">
        <v>-0.001</v>
      </c>
      <c r="I1523" s="1442"/>
      <c r="J1523" s="1443"/>
      <c r="K1523" s="1444"/>
      <c r="L1523" s="1445"/>
      <c r="M1523" s="1453"/>
    </row>
    <row r="1524" ht="21" spans="1:13">
      <c r="A1524" s="1412"/>
      <c r="B1524" s="1412"/>
      <c r="C1524" s="1412"/>
      <c r="D1524" s="1536"/>
      <c r="E1524" s="1515">
        <v>45173</v>
      </c>
      <c r="F1524" s="1517">
        <v>0</v>
      </c>
      <c r="G1524" s="2147" t="s">
        <v>1655</v>
      </c>
      <c r="H1524" s="1517">
        <v>0.003</v>
      </c>
      <c r="I1524" s="1442"/>
      <c r="J1524" s="1443"/>
      <c r="K1524" s="1444"/>
      <c r="L1524" s="1445"/>
      <c r="M1524" s="1453"/>
    </row>
    <row r="1525" ht="21.75" spans="1:13">
      <c r="A1525" s="1412"/>
      <c r="B1525" s="1412"/>
      <c r="C1525" s="1412"/>
      <c r="D1525" s="1536"/>
      <c r="E1525" s="1515">
        <v>45076</v>
      </c>
      <c r="F1525" s="1517">
        <v>0.003</v>
      </c>
      <c r="G1525" s="2147" t="s">
        <v>1655</v>
      </c>
      <c r="H1525" s="1517">
        <v>0</v>
      </c>
      <c r="I1525" s="1448"/>
      <c r="J1525" s="1449"/>
      <c r="K1525" s="1450"/>
      <c r="L1525" s="1451"/>
      <c r="M1525" s="1455"/>
    </row>
    <row r="1526" ht="52.75" spans="1:13">
      <c r="A1526" s="1412"/>
      <c r="B1526" s="1412"/>
      <c r="C1526" s="1412"/>
      <c r="D1526" s="1412">
        <v>13</v>
      </c>
      <c r="E1526" s="1496" t="s">
        <v>7</v>
      </c>
      <c r="F1526" s="1497" t="s">
        <v>641</v>
      </c>
      <c r="G1526" s="1498"/>
      <c r="H1526" s="1499"/>
      <c r="I1526" s="1438" t="s">
        <v>1622</v>
      </c>
      <c r="J1526" s="1439"/>
      <c r="K1526" s="1440"/>
      <c r="L1526" s="1478" t="s">
        <v>1623</v>
      </c>
      <c r="M1526" s="1452" t="s">
        <v>1624</v>
      </c>
    </row>
    <row r="1527" ht="21" spans="1:13">
      <c r="A1527" s="1412"/>
      <c r="B1527" s="1412"/>
      <c r="C1527" s="1412"/>
      <c r="D1527" s="1536"/>
      <c r="E1527" s="1500" t="s">
        <v>1625</v>
      </c>
      <c r="F1527" s="1501"/>
      <c r="G1527" s="1502"/>
      <c r="H1527" s="1503"/>
      <c r="I1527" s="2135" t="s">
        <v>642</v>
      </c>
      <c r="J1527" s="1443"/>
      <c r="K1527" s="1444"/>
      <c r="L1527" s="1445"/>
      <c r="M1527" s="1453"/>
    </row>
    <row r="1528" ht="21" spans="1:13">
      <c r="A1528" s="1412"/>
      <c r="B1528" s="1412"/>
      <c r="C1528" s="1412"/>
      <c r="D1528" s="1536"/>
      <c r="E1528" s="1504" t="s">
        <v>1626</v>
      </c>
      <c r="F1528" s="1505">
        <v>0</v>
      </c>
      <c r="G1528" s="1506"/>
      <c r="H1528" s="1507"/>
      <c r="I1528" s="1442"/>
      <c r="J1528" s="1443"/>
      <c r="K1528" s="1444"/>
      <c r="L1528" s="1445"/>
      <c r="M1528" s="1453"/>
    </row>
    <row r="1529" ht="21.75" spans="1:13">
      <c r="A1529" s="1412"/>
      <c r="B1529" s="1412"/>
      <c r="C1529" s="1412"/>
      <c r="D1529" s="1536"/>
      <c r="E1529" s="1504" t="s">
        <v>1627</v>
      </c>
      <c r="F1529" s="1505">
        <v>0.02</v>
      </c>
      <c r="G1529" s="1506"/>
      <c r="H1529" s="1507"/>
      <c r="I1529" s="1442"/>
      <c r="J1529" s="1443"/>
      <c r="K1529" s="1444"/>
      <c r="L1529" s="1445"/>
      <c r="M1529" s="1453"/>
    </row>
    <row r="1530" ht="21.75" spans="1:13">
      <c r="A1530" s="1412"/>
      <c r="B1530" s="1412"/>
      <c r="C1530" s="1412"/>
      <c r="D1530" s="1536"/>
      <c r="E1530" s="1508" t="s">
        <v>1628</v>
      </c>
      <c r="F1530" s="1509">
        <v>0.416666666666667</v>
      </c>
      <c r="G1530" s="1510"/>
      <c r="H1530" s="1511"/>
      <c r="I1530" s="1442"/>
      <c r="J1530" s="1443"/>
      <c r="K1530" s="1444"/>
      <c r="L1530" s="1446">
        <v>0.645833333333333</v>
      </c>
      <c r="M1530" s="1454">
        <v>0.5</v>
      </c>
    </row>
    <row r="1531" ht="21.75" spans="1:13">
      <c r="A1531" s="1412"/>
      <c r="B1531" s="1412"/>
      <c r="C1531" s="1412"/>
      <c r="D1531" s="1536"/>
      <c r="E1531" s="1512" t="s">
        <v>1629</v>
      </c>
      <c r="F1531" s="1513" t="s">
        <v>8</v>
      </c>
      <c r="G1531" s="1513" t="s">
        <v>9</v>
      </c>
      <c r="H1531" s="1514" t="s">
        <v>10</v>
      </c>
      <c r="I1531" s="1442"/>
      <c r="J1531" s="1443"/>
      <c r="K1531" s="1444"/>
      <c r="L1531" s="1445"/>
      <c r="M1531" s="1535"/>
    </row>
    <row r="1532" ht="21" spans="1:13">
      <c r="A1532" s="1412"/>
      <c r="B1532" s="1412"/>
      <c r="C1532" s="1412"/>
      <c r="D1532" s="1536"/>
      <c r="E1532" s="1515">
        <v>45615</v>
      </c>
      <c r="F1532" s="1517">
        <v>0.02</v>
      </c>
      <c r="G1532" s="2147" t="s">
        <v>1900</v>
      </c>
      <c r="H1532" s="1517">
        <v>0.02</v>
      </c>
      <c r="I1532" s="1442"/>
      <c r="J1532" s="1443"/>
      <c r="K1532" s="1444"/>
      <c r="L1532" s="1445"/>
      <c r="M1532" s="1453"/>
    </row>
    <row r="1533" ht="21" spans="1:13">
      <c r="A1533" s="1412"/>
      <c r="B1533" s="1412"/>
      <c r="C1533" s="1412"/>
      <c r="D1533" s="1536"/>
      <c r="E1533" s="1515">
        <v>45596</v>
      </c>
      <c r="F1533" s="1517">
        <v>0.02</v>
      </c>
      <c r="G1533" s="2147" t="s">
        <v>1901</v>
      </c>
      <c r="H1533" s="1517">
        <v>0.017</v>
      </c>
      <c r="I1533" s="1442"/>
      <c r="J1533" s="1443"/>
      <c r="K1533" s="1444"/>
      <c r="L1533" s="1445"/>
      <c r="M1533" s="1453"/>
    </row>
    <row r="1534" ht="21" spans="1:13">
      <c r="A1534" s="1412"/>
      <c r="B1534" s="1412"/>
      <c r="C1534" s="1412"/>
      <c r="D1534" s="1536"/>
      <c r="E1534" s="1515">
        <v>45582</v>
      </c>
      <c r="F1534" s="1517">
        <v>0.017</v>
      </c>
      <c r="G1534" s="2147" t="s">
        <v>1923</v>
      </c>
      <c r="H1534" s="1517">
        <v>0.022</v>
      </c>
      <c r="I1534" s="1442"/>
      <c r="J1534" s="1443"/>
      <c r="K1534" s="1444"/>
      <c r="L1534" s="1447"/>
      <c r="M1534" s="1453"/>
    </row>
    <row r="1535" ht="21" spans="1:13">
      <c r="A1535" s="1412"/>
      <c r="B1535" s="1412"/>
      <c r="C1535" s="1412"/>
      <c r="D1535" s="1536"/>
      <c r="E1535" s="1515">
        <v>45566</v>
      </c>
      <c r="F1535" s="1517">
        <v>0.018</v>
      </c>
      <c r="G1535" s="2147" t="s">
        <v>1923</v>
      </c>
      <c r="H1535" s="1517">
        <v>0.022</v>
      </c>
      <c r="I1535" s="1442"/>
      <c r="J1535" s="1443"/>
      <c r="K1535" s="1444"/>
      <c r="L1535" s="1445"/>
      <c r="M1535" s="1453"/>
    </row>
    <row r="1536" ht="21" spans="1:13">
      <c r="A1536" s="1412"/>
      <c r="B1536" s="1412"/>
      <c r="C1536" s="1412"/>
      <c r="D1536" s="1536"/>
      <c r="E1536" s="1515">
        <v>45553</v>
      </c>
      <c r="F1536" s="1517">
        <v>0.022</v>
      </c>
      <c r="G1536" s="2147" t="s">
        <v>1683</v>
      </c>
      <c r="H1536" s="1517">
        <v>0.026</v>
      </c>
      <c r="I1536" s="1442"/>
      <c r="J1536" s="1443"/>
      <c r="K1536" s="1444"/>
      <c r="L1536" s="1445"/>
      <c r="M1536" s="1453"/>
    </row>
    <row r="1537" ht="21.75" spans="1:13">
      <c r="A1537" s="1412"/>
      <c r="B1537" s="1412"/>
      <c r="C1537" s="1412"/>
      <c r="D1537" s="1536"/>
      <c r="E1537" s="1515">
        <v>45534</v>
      </c>
      <c r="F1537" s="1517">
        <v>0.022</v>
      </c>
      <c r="G1537" s="2147" t="s">
        <v>1683</v>
      </c>
      <c r="H1537" s="1517">
        <v>0.026</v>
      </c>
      <c r="I1537" s="1448"/>
      <c r="J1537" s="1449"/>
      <c r="K1537" s="1450"/>
      <c r="L1537" s="1451"/>
      <c r="M1537" s="1455"/>
    </row>
    <row r="1538" ht="52.75" spans="1:13">
      <c r="A1538" s="1412"/>
      <c r="B1538" s="1412"/>
      <c r="C1538" s="1412"/>
      <c r="D1538" s="1412">
        <v>15</v>
      </c>
      <c r="E1538" s="1496" t="s">
        <v>7</v>
      </c>
      <c r="F1538" s="1497" t="s">
        <v>643</v>
      </c>
      <c r="G1538" s="1498"/>
      <c r="H1538" s="1499"/>
      <c r="I1538" s="1438" t="s">
        <v>1622</v>
      </c>
      <c r="J1538" s="1439"/>
      <c r="K1538" s="1440"/>
      <c r="L1538" s="1478" t="s">
        <v>1623</v>
      </c>
      <c r="M1538" s="1452" t="s">
        <v>1624</v>
      </c>
    </row>
    <row r="1539" ht="21" spans="1:13">
      <c r="A1539" s="1412"/>
      <c r="B1539" s="1412"/>
      <c r="C1539" s="1412"/>
      <c r="D1539" s="1536"/>
      <c r="E1539" s="1500" t="s">
        <v>1625</v>
      </c>
      <c r="F1539" s="1501"/>
      <c r="G1539" s="1502"/>
      <c r="H1539" s="1503"/>
      <c r="I1539" s="2135" t="s">
        <v>644</v>
      </c>
      <c r="J1539" s="1443"/>
      <c r="K1539" s="1444"/>
      <c r="L1539" s="1445"/>
      <c r="M1539" s="1453"/>
    </row>
    <row r="1540" ht="21" spans="1:13">
      <c r="A1540" s="1412"/>
      <c r="B1540" s="1412"/>
      <c r="C1540" s="1412"/>
      <c r="D1540" s="1536"/>
      <c r="E1540" s="1504" t="s">
        <v>1626</v>
      </c>
      <c r="F1540" s="1505"/>
      <c r="G1540" s="1506"/>
      <c r="H1540" s="1507"/>
      <c r="I1540" s="1442"/>
      <c r="J1540" s="1443"/>
      <c r="K1540" s="1444"/>
      <c r="L1540" s="1445"/>
      <c r="M1540" s="1453"/>
    </row>
    <row r="1541" ht="21.75" spans="1:13">
      <c r="A1541" s="1412"/>
      <c r="B1541" s="1412"/>
      <c r="C1541" s="1412"/>
      <c r="D1541" s="1536"/>
      <c r="E1541" s="1504" t="s">
        <v>1627</v>
      </c>
      <c r="F1541" s="1518">
        <v>50.1</v>
      </c>
      <c r="G1541" s="1519"/>
      <c r="H1541" s="1520"/>
      <c r="I1541" s="1442"/>
      <c r="J1541" s="1443"/>
      <c r="K1541" s="1444"/>
      <c r="L1541" s="1445"/>
      <c r="M1541" s="1453"/>
    </row>
    <row r="1542" ht="21.75" spans="1:13">
      <c r="A1542" s="1412"/>
      <c r="B1542" s="1412"/>
      <c r="C1542" s="1412"/>
      <c r="D1542" s="1536"/>
      <c r="E1542" s="1508" t="s">
        <v>1628</v>
      </c>
      <c r="F1542" s="1509">
        <v>0.0625</v>
      </c>
      <c r="G1542" s="1510"/>
      <c r="H1542" s="1511"/>
      <c r="I1542" s="1442"/>
      <c r="J1542" s="1443"/>
      <c r="K1542" s="1444"/>
      <c r="L1542" s="1446">
        <v>0.291666666666667</v>
      </c>
      <c r="M1542" s="1454">
        <v>0.145833333333333</v>
      </c>
    </row>
    <row r="1543" ht="21.75" spans="1:13">
      <c r="A1543" s="1412"/>
      <c r="B1543" s="1412"/>
      <c r="C1543" s="1412"/>
      <c r="D1543" s="1536"/>
      <c r="E1543" s="1512" t="s">
        <v>1629</v>
      </c>
      <c r="F1543" s="1513" t="s">
        <v>8</v>
      </c>
      <c r="G1543" s="1513" t="s">
        <v>9</v>
      </c>
      <c r="H1543" s="1514" t="s">
        <v>10</v>
      </c>
      <c r="I1543" s="1442"/>
      <c r="J1543" s="1443"/>
      <c r="K1543" s="1444"/>
      <c r="L1543" s="1445"/>
      <c r="M1543" s="1453"/>
    </row>
    <row r="1544" ht="21" spans="1:13">
      <c r="A1544" s="1412"/>
      <c r="B1544" s="1412"/>
      <c r="C1544" s="1412"/>
      <c r="D1544" s="1536"/>
      <c r="E1544" s="1515">
        <v>45596</v>
      </c>
      <c r="F1544" s="1532">
        <v>50.1</v>
      </c>
      <c r="G1544" s="2148" t="s">
        <v>1706</v>
      </c>
      <c r="H1544" s="1532">
        <v>49.8</v>
      </c>
      <c r="I1544" s="1442"/>
      <c r="J1544" s="1443"/>
      <c r="K1544" s="1444"/>
      <c r="L1544" s="1445"/>
      <c r="M1544" s="1453"/>
    </row>
    <row r="1545" ht="21" spans="1:13">
      <c r="A1545" s="1412"/>
      <c r="B1545" s="1412"/>
      <c r="C1545" s="1412"/>
      <c r="D1545" s="1536"/>
      <c r="E1545" s="1515">
        <v>45565</v>
      </c>
      <c r="F1545" s="1532">
        <v>49.8</v>
      </c>
      <c r="G1545" s="2148" t="s">
        <v>1633</v>
      </c>
      <c r="H1545" s="1532">
        <v>49.1</v>
      </c>
      <c r="I1545" s="1442"/>
      <c r="J1545" s="1443"/>
      <c r="K1545" s="1444"/>
      <c r="L1545" s="1445"/>
      <c r="M1545" s="1453"/>
    </row>
    <row r="1546" ht="21" spans="1:13">
      <c r="A1546" s="1412"/>
      <c r="B1546" s="1412"/>
      <c r="C1546" s="1412"/>
      <c r="D1546" s="1536"/>
      <c r="E1546" s="1515">
        <v>45535</v>
      </c>
      <c r="F1546" s="1532">
        <v>49.1</v>
      </c>
      <c r="G1546" s="2148" t="s">
        <v>1631</v>
      </c>
      <c r="H1546" s="1532">
        <v>49.4</v>
      </c>
      <c r="I1546" s="1442"/>
      <c r="J1546" s="1443"/>
      <c r="K1546" s="1444"/>
      <c r="L1546" s="1447"/>
      <c r="M1546" s="1453"/>
    </row>
    <row r="1547" ht="21" spans="1:13">
      <c r="A1547" s="1412"/>
      <c r="B1547" s="1412"/>
      <c r="C1547" s="1412"/>
      <c r="D1547" s="1536"/>
      <c r="E1547" s="1515">
        <v>45504</v>
      </c>
      <c r="F1547" s="1532">
        <v>49.4</v>
      </c>
      <c r="G1547" s="2148" t="s">
        <v>1633</v>
      </c>
      <c r="H1547" s="1532">
        <v>49.5</v>
      </c>
      <c r="I1547" s="1442"/>
      <c r="J1547" s="1443"/>
      <c r="K1547" s="1444"/>
      <c r="L1547" s="1445"/>
      <c r="M1547" s="1453"/>
    </row>
    <row r="1548" ht="21" spans="1:13">
      <c r="A1548" s="1412"/>
      <c r="B1548" s="1412"/>
      <c r="C1548" s="1412"/>
      <c r="D1548" s="1536"/>
      <c r="E1548" s="1515">
        <v>45473</v>
      </c>
      <c r="F1548" s="1532">
        <v>49.5</v>
      </c>
      <c r="G1548" s="2148" t="s">
        <v>1631</v>
      </c>
      <c r="H1548" s="1532">
        <v>49.5</v>
      </c>
      <c r="I1548" s="1442"/>
      <c r="J1548" s="1443"/>
      <c r="K1548" s="1444"/>
      <c r="L1548" s="1445"/>
      <c r="M1548" s="1453"/>
    </row>
    <row r="1549" ht="21.75" spans="1:13">
      <c r="A1549" s="1412"/>
      <c r="B1549" s="1412"/>
      <c r="C1549" s="1412"/>
      <c r="D1549" s="1536"/>
      <c r="E1549" s="1533">
        <v>45443</v>
      </c>
      <c r="F1549" s="1534">
        <v>49.5</v>
      </c>
      <c r="G1549" s="2149" t="s">
        <v>1636</v>
      </c>
      <c r="H1549" s="1534">
        <v>50.4</v>
      </c>
      <c r="I1549" s="1448"/>
      <c r="J1549" s="1449"/>
      <c r="K1549" s="1450"/>
      <c r="L1549" s="1451"/>
      <c r="M1549" s="1455"/>
    </row>
    <row r="1550" ht="52.75" spans="1:13">
      <c r="A1550" s="1412"/>
      <c r="B1550" s="1412"/>
      <c r="C1550" s="1412" t="s">
        <v>0</v>
      </c>
      <c r="D1550" s="1412">
        <v>1</v>
      </c>
      <c r="E1550" s="1496" t="s">
        <v>7</v>
      </c>
      <c r="F1550" s="1497" t="s">
        <v>647</v>
      </c>
      <c r="G1550" s="1498"/>
      <c r="H1550" s="1499"/>
      <c r="I1550" s="1438" t="s">
        <v>1622</v>
      </c>
      <c r="J1550" s="1439"/>
      <c r="K1550" s="1440"/>
      <c r="L1550" s="1478" t="s">
        <v>1623</v>
      </c>
      <c r="M1550" s="1452" t="s">
        <v>1624</v>
      </c>
    </row>
    <row r="1551" ht="21" spans="1:13">
      <c r="A1551" s="1412"/>
      <c r="B1551" s="1412"/>
      <c r="C1551" s="1412"/>
      <c r="D1551" s="1412"/>
      <c r="E1551" s="1500" t="s">
        <v>1625</v>
      </c>
      <c r="F1551" s="1501"/>
      <c r="G1551" s="1502"/>
      <c r="H1551" s="1503"/>
      <c r="I1551" s="2135" t="s">
        <v>648</v>
      </c>
      <c r="J1551" s="1443"/>
      <c r="K1551" s="1444"/>
      <c r="L1551" s="1445"/>
      <c r="M1551" s="1453"/>
    </row>
    <row r="1552" ht="21" spans="1:13">
      <c r="A1552" s="1412"/>
      <c r="B1552" s="1412"/>
      <c r="C1552" s="1412"/>
      <c r="D1552" s="1412"/>
      <c r="E1552" s="1504" t="s">
        <v>1626</v>
      </c>
      <c r="F1552" s="1543">
        <v>0.002</v>
      </c>
      <c r="G1552" s="1519"/>
      <c r="H1552" s="1520"/>
      <c r="I1552" s="1442"/>
      <c r="J1552" s="1443"/>
      <c r="K1552" s="1444"/>
      <c r="L1552" s="1445"/>
      <c r="M1552" s="1453"/>
    </row>
    <row r="1553" ht="21.75" spans="1:13">
      <c r="A1553" s="1412"/>
      <c r="B1553" s="1412"/>
      <c r="C1553" s="1412"/>
      <c r="D1553" s="1412"/>
      <c r="E1553" s="1504" t="s">
        <v>1627</v>
      </c>
      <c r="F1553" s="1543">
        <v>0.002</v>
      </c>
      <c r="G1553" s="1519"/>
      <c r="H1553" s="1520"/>
      <c r="I1553" s="1442"/>
      <c r="J1553" s="1443"/>
      <c r="K1553" s="1444"/>
      <c r="L1553" s="1445"/>
      <c r="M1553" s="1453"/>
    </row>
    <row r="1554" ht="21.75" spans="1:13">
      <c r="A1554" s="1412"/>
      <c r="B1554" s="1412"/>
      <c r="C1554" s="1412"/>
      <c r="D1554" s="1412"/>
      <c r="E1554" s="1508" t="s">
        <v>1628</v>
      </c>
      <c r="F1554" s="1544">
        <v>0.993055555555556</v>
      </c>
      <c r="G1554" s="1545"/>
      <c r="H1554" s="1546"/>
      <c r="I1554" s="1442"/>
      <c r="J1554" s="1443"/>
      <c r="K1554" s="1444"/>
      <c r="L1554" s="1446">
        <v>0.222222222222222</v>
      </c>
      <c r="M1554" s="1454">
        <v>0.0763888888888889</v>
      </c>
    </row>
    <row r="1555" ht="21.75" spans="1:13">
      <c r="A1555" s="1412"/>
      <c r="B1555" s="1412"/>
      <c r="C1555" s="1412"/>
      <c r="D1555" s="1412"/>
      <c r="E1555" s="1512" t="s">
        <v>1629</v>
      </c>
      <c r="F1555" s="1513" t="s">
        <v>8</v>
      </c>
      <c r="G1555" s="1513" t="s">
        <v>9</v>
      </c>
      <c r="H1555" s="1514" t="s">
        <v>10</v>
      </c>
      <c r="I1555" s="1442"/>
      <c r="J1555" s="1443"/>
      <c r="K1555" s="1444"/>
      <c r="L1555" s="1445"/>
      <c r="M1555" s="1453"/>
    </row>
    <row r="1556" ht="21" spans="1:13">
      <c r="A1556" s="1412"/>
      <c r="B1556" s="1412"/>
      <c r="C1556" s="1412"/>
      <c r="D1556" s="1412"/>
      <c r="E1556" s="1515">
        <v>45596</v>
      </c>
      <c r="F1556" s="1517">
        <v>0.001</v>
      </c>
      <c r="G1556" s="2147" t="s">
        <v>1660</v>
      </c>
      <c r="H1556" s="1517">
        <v>0.007</v>
      </c>
      <c r="I1556" s="1442"/>
      <c r="J1556" s="1443"/>
      <c r="K1556" s="1444"/>
      <c r="L1556" s="1445"/>
      <c r="M1556" s="1453"/>
    </row>
    <row r="1557" ht="21" spans="1:13">
      <c r="A1557" s="1412"/>
      <c r="B1557" s="1412"/>
      <c r="C1557" s="1412"/>
      <c r="D1557" s="1412"/>
      <c r="E1557" s="1515">
        <v>45566</v>
      </c>
      <c r="F1557" s="1517">
        <v>0.007</v>
      </c>
      <c r="G1557" s="2147" t="s">
        <v>1645</v>
      </c>
      <c r="H1557" s="1517">
        <v>0.001</v>
      </c>
      <c r="I1557" s="1442"/>
      <c r="J1557" s="1443"/>
      <c r="K1557" s="1444"/>
      <c r="L1557" s="1445"/>
      <c r="M1557" s="1453"/>
    </row>
    <row r="1558" ht="21" spans="1:13">
      <c r="A1558" s="1412"/>
      <c r="B1558" s="1412"/>
      <c r="C1558" s="1412"/>
      <c r="D1558" s="1412"/>
      <c r="E1558" s="1515">
        <v>45534</v>
      </c>
      <c r="F1558" s="1517">
        <v>0</v>
      </c>
      <c r="G1558" s="2147" t="s">
        <v>1660</v>
      </c>
      <c r="H1558" s="1517">
        <v>0.005</v>
      </c>
      <c r="I1558" s="1442"/>
      <c r="J1558" s="1443"/>
      <c r="K1558" s="1444"/>
      <c r="L1558" s="1447"/>
      <c r="M1558" s="1453"/>
    </row>
    <row r="1559" ht="21" spans="1:13">
      <c r="A1559" s="1412"/>
      <c r="B1559" s="1412"/>
      <c r="C1559" s="1412"/>
      <c r="D1559" s="1412"/>
      <c r="E1559" s="1515">
        <v>45504</v>
      </c>
      <c r="F1559" s="1517">
        <v>0.005</v>
      </c>
      <c r="G1559" s="2147" t="s">
        <v>1653</v>
      </c>
      <c r="H1559" s="1517">
        <v>0.006</v>
      </c>
      <c r="I1559" s="1442"/>
      <c r="J1559" s="1443"/>
      <c r="K1559" s="1444"/>
      <c r="L1559" s="1445"/>
      <c r="M1559" s="1453"/>
    </row>
    <row r="1560" ht="21" spans="1:13">
      <c r="A1560" s="1412"/>
      <c r="B1560" s="1412"/>
      <c r="C1560" s="1412"/>
      <c r="D1560" s="1412"/>
      <c r="E1560" s="1515">
        <v>45476</v>
      </c>
      <c r="F1560" s="1517">
        <v>0.006</v>
      </c>
      <c r="G1560" s="2147" t="s">
        <v>1660</v>
      </c>
      <c r="H1560" s="1517">
        <v>0.001</v>
      </c>
      <c r="I1560" s="1442"/>
      <c r="J1560" s="1443"/>
      <c r="K1560" s="1444"/>
      <c r="L1560" s="1445"/>
      <c r="M1560" s="1453"/>
    </row>
    <row r="1561" ht="21.75" spans="1:13">
      <c r="A1561" s="1412"/>
      <c r="B1561" s="1412"/>
      <c r="C1561" s="1412"/>
      <c r="D1561" s="1412"/>
      <c r="E1561" s="1515">
        <v>45447</v>
      </c>
      <c r="F1561" s="1517">
        <v>0.001</v>
      </c>
      <c r="G1561" s="2147" t="s">
        <v>1655</v>
      </c>
      <c r="H1561" s="1517">
        <v>-0.004</v>
      </c>
      <c r="I1561" s="1448"/>
      <c r="J1561" s="1449"/>
      <c r="K1561" s="1450"/>
      <c r="L1561" s="1451"/>
      <c r="M1561" s="1455"/>
    </row>
    <row r="1562" ht="52.75" spans="1:13">
      <c r="A1562" s="1412"/>
      <c r="B1562" s="1412"/>
      <c r="C1562" s="1412"/>
      <c r="D1562" s="1412">
        <v>1</v>
      </c>
      <c r="E1562" s="1496" t="s">
        <v>7</v>
      </c>
      <c r="F1562" s="1497" t="s">
        <v>649</v>
      </c>
      <c r="G1562" s="1498"/>
      <c r="H1562" s="1499"/>
      <c r="I1562" s="1438" t="s">
        <v>1622</v>
      </c>
      <c r="J1562" s="1439"/>
      <c r="K1562" s="1440"/>
      <c r="L1562" s="1478" t="s">
        <v>1623</v>
      </c>
      <c r="M1562" s="1452" t="s">
        <v>1624</v>
      </c>
    </row>
    <row r="1563" ht="21" spans="1:13">
      <c r="A1563" s="1412"/>
      <c r="B1563" s="1412"/>
      <c r="C1563" s="1412"/>
      <c r="D1563" s="1412"/>
      <c r="E1563" s="1500" t="s">
        <v>1625</v>
      </c>
      <c r="F1563" s="1501"/>
      <c r="G1563" s="1502"/>
      <c r="H1563" s="1503"/>
      <c r="I1563" s="2135" t="s">
        <v>650</v>
      </c>
      <c r="J1563" s="1443"/>
      <c r="K1563" s="1444"/>
      <c r="L1563" s="1445"/>
      <c r="M1563" s="1453"/>
    </row>
    <row r="1564" ht="21" spans="1:13">
      <c r="A1564" s="1412"/>
      <c r="B1564" s="1412"/>
      <c r="C1564" s="1412"/>
      <c r="D1564" s="1412"/>
      <c r="E1564" s="1504" t="s">
        <v>1626</v>
      </c>
      <c r="F1564" s="1518">
        <v>0.0435</v>
      </c>
      <c r="G1564" s="1519"/>
      <c r="H1564" s="1520"/>
      <c r="I1564" s="1442"/>
      <c r="J1564" s="1443"/>
      <c r="K1564" s="1444"/>
      <c r="L1564" s="1445"/>
      <c r="M1564" s="1453"/>
    </row>
    <row r="1565" ht="21.75" spans="1:13">
      <c r="A1565" s="1412"/>
      <c r="B1565" s="1412"/>
      <c r="C1565" s="1412"/>
      <c r="D1565" s="1412"/>
      <c r="E1565" s="1504" t="s">
        <v>1627</v>
      </c>
      <c r="F1565" s="1518">
        <v>0.0435</v>
      </c>
      <c r="G1565" s="1519"/>
      <c r="H1565" s="1520"/>
      <c r="I1565" s="1442"/>
      <c r="J1565" s="1443"/>
      <c r="K1565" s="1444"/>
      <c r="L1565" s="1445"/>
      <c r="M1565" s="1453"/>
    </row>
    <row r="1566" ht="21.75" spans="1:13">
      <c r="A1566" s="1412"/>
      <c r="B1566" s="1412"/>
      <c r="C1566" s="1412"/>
      <c r="D1566" s="1412"/>
      <c r="E1566" s="1508" t="s">
        <v>1628</v>
      </c>
      <c r="F1566" s="1509">
        <v>0.145833333333333</v>
      </c>
      <c r="G1566" s="1510"/>
      <c r="H1566" s="1511"/>
      <c r="I1566" s="1442"/>
      <c r="J1566" s="1443"/>
      <c r="K1566" s="1444"/>
      <c r="L1566" s="1446">
        <v>0.375</v>
      </c>
      <c r="M1566" s="1454">
        <v>0.229166666666667</v>
      </c>
    </row>
    <row r="1567" ht="21.75" spans="1:13">
      <c r="A1567" s="1412"/>
      <c r="B1567" s="1412"/>
      <c r="C1567" s="1412"/>
      <c r="D1567" s="1412"/>
      <c r="E1567" s="1512" t="s">
        <v>1629</v>
      </c>
      <c r="F1567" s="1513" t="s">
        <v>8</v>
      </c>
      <c r="G1567" s="1513" t="s">
        <v>9</v>
      </c>
      <c r="H1567" s="1514" t="s">
        <v>10</v>
      </c>
      <c r="I1567" s="1442"/>
      <c r="J1567" s="1443"/>
      <c r="K1567" s="1444"/>
      <c r="L1567" s="1445"/>
      <c r="M1567" s="1453"/>
    </row>
    <row r="1568" ht="21" spans="1:13">
      <c r="A1568" s="1412"/>
      <c r="B1568" s="1412"/>
      <c r="C1568" s="1412"/>
      <c r="D1568" s="1412"/>
      <c r="E1568" s="1515">
        <v>45618</v>
      </c>
      <c r="F1568" s="1532">
        <v>48.8</v>
      </c>
      <c r="G1568" s="2148" t="s">
        <v>1703</v>
      </c>
      <c r="H1568" s="1532">
        <v>48.5</v>
      </c>
      <c r="I1568" s="1442"/>
      <c r="J1568" s="1443"/>
      <c r="K1568" s="1444"/>
      <c r="L1568" s="1445"/>
      <c r="M1568" s="1453"/>
    </row>
    <row r="1569" ht="21" spans="1:13">
      <c r="A1569" s="1412"/>
      <c r="B1569" s="1412"/>
      <c r="C1569" s="1412"/>
      <c r="D1569" s="1412"/>
      <c r="E1569" s="1515">
        <v>45597</v>
      </c>
      <c r="F1569" s="1532">
        <v>48.5</v>
      </c>
      <c r="G1569" s="2148" t="s">
        <v>2000</v>
      </c>
      <c r="H1569" s="1532">
        <v>47.8</v>
      </c>
      <c r="I1569" s="1442"/>
      <c r="J1569" s="1443"/>
      <c r="K1569" s="1444"/>
      <c r="L1569" s="1445"/>
      <c r="M1569" s="1453"/>
    </row>
    <row r="1570" ht="21" spans="1:13">
      <c r="A1570" s="1412"/>
      <c r="B1570" s="1412"/>
      <c r="C1570" s="1412"/>
      <c r="D1570" s="1412"/>
      <c r="E1570" s="1515">
        <v>45589</v>
      </c>
      <c r="F1570" s="1532">
        <v>47.8</v>
      </c>
      <c r="G1570" s="2148" t="s">
        <v>1702</v>
      </c>
      <c r="H1570" s="1532">
        <v>47.3</v>
      </c>
      <c r="I1570" s="1442"/>
      <c r="J1570" s="1443"/>
      <c r="K1570" s="1444"/>
      <c r="L1570" s="1447"/>
      <c r="M1570" s="1453"/>
    </row>
    <row r="1571" ht="21" spans="1:13">
      <c r="A1571" s="1412"/>
      <c r="B1571" s="1412"/>
      <c r="C1571" s="1412"/>
      <c r="D1571" s="1412"/>
      <c r="E1571" s="1515">
        <v>45566</v>
      </c>
      <c r="F1571" s="1532">
        <v>47.3</v>
      </c>
      <c r="G1571" s="2148" t="s">
        <v>1871</v>
      </c>
      <c r="H1571" s="1532">
        <v>47.9</v>
      </c>
      <c r="I1571" s="1442"/>
      <c r="J1571" s="1443"/>
      <c r="K1571" s="1444"/>
      <c r="L1571" s="1445"/>
      <c r="M1571" s="1453"/>
    </row>
    <row r="1572" ht="21" spans="1:13">
      <c r="A1572" s="1412"/>
      <c r="B1572" s="1412"/>
      <c r="C1572" s="1412"/>
      <c r="D1572" s="1412"/>
      <c r="E1572" s="1515">
        <v>45558</v>
      </c>
      <c r="F1572" s="1532">
        <v>47</v>
      </c>
      <c r="G1572" s="2148" t="s">
        <v>1693</v>
      </c>
      <c r="H1572" s="1532">
        <v>47.9</v>
      </c>
      <c r="I1572" s="1442"/>
      <c r="J1572" s="1443"/>
      <c r="K1572" s="1444"/>
      <c r="L1572" s="1445"/>
      <c r="M1572" s="1453"/>
    </row>
    <row r="1573" ht="21.75" spans="1:13">
      <c r="A1573" s="1412"/>
      <c r="B1573" s="1412"/>
      <c r="C1573" s="1412"/>
      <c r="D1573" s="1412"/>
      <c r="E1573" s="1515">
        <v>45538</v>
      </c>
      <c r="F1573" s="1532">
        <v>47.9</v>
      </c>
      <c r="G1573" s="2148" t="s">
        <v>1695</v>
      </c>
      <c r="H1573" s="1532">
        <v>49.6</v>
      </c>
      <c r="I1573" s="1448"/>
      <c r="J1573" s="1449"/>
      <c r="K1573" s="1450"/>
      <c r="L1573" s="1451"/>
      <c r="M1573" s="1455"/>
    </row>
    <row r="1574" ht="52.75" spans="1:13">
      <c r="A1574" s="1412"/>
      <c r="B1574" s="1412"/>
      <c r="C1574" s="1412"/>
      <c r="D1574" s="1412">
        <v>2</v>
      </c>
      <c r="E1574" s="1496" t="s">
        <v>7</v>
      </c>
      <c r="F1574" s="1497" t="s">
        <v>651</v>
      </c>
      <c r="G1574" s="1498"/>
      <c r="H1574" s="1499"/>
      <c r="I1574" s="1438" t="s">
        <v>1622</v>
      </c>
      <c r="J1574" s="1439"/>
      <c r="K1574" s="1440"/>
      <c r="L1574" s="1478" t="s">
        <v>1623</v>
      </c>
      <c r="M1574" s="1452" t="s">
        <v>1624</v>
      </c>
    </row>
    <row r="1575" ht="21" spans="1:13">
      <c r="A1575" s="1412"/>
      <c r="B1575" s="1412"/>
      <c r="C1575" s="1412"/>
      <c r="D1575" s="1412"/>
      <c r="E1575" s="1500" t="s">
        <v>1625</v>
      </c>
      <c r="F1575" s="1501"/>
      <c r="G1575" s="1502"/>
      <c r="H1575" s="1503"/>
      <c r="I1575" s="2135" t="s">
        <v>652</v>
      </c>
      <c r="J1575" s="1443"/>
      <c r="K1575" s="1444"/>
      <c r="L1575" s="1445"/>
      <c r="M1575" s="1453"/>
    </row>
    <row r="1576" ht="21" spans="1:13">
      <c r="A1576" s="1412"/>
      <c r="B1576" s="1412"/>
      <c r="C1576" s="1412"/>
      <c r="D1576" s="1412"/>
      <c r="E1576" s="1504" t="s">
        <v>1626</v>
      </c>
      <c r="F1576" s="1538">
        <v>-0.002</v>
      </c>
      <c r="G1576" s="1506"/>
      <c r="H1576" s="1507"/>
      <c r="I1576" s="1442"/>
      <c r="J1576" s="1443"/>
      <c r="K1576" s="1444"/>
      <c r="L1576" s="1445"/>
      <c r="M1576" s="1453"/>
    </row>
    <row r="1577" ht="21.75" spans="1:13">
      <c r="A1577" s="1412"/>
      <c r="B1577" s="1412"/>
      <c r="C1577" s="1412"/>
      <c r="D1577" s="1412"/>
      <c r="E1577" s="1504" t="s">
        <v>1627</v>
      </c>
      <c r="F1577" s="1518">
        <v>0.004</v>
      </c>
      <c r="G1577" s="1519"/>
      <c r="H1577" s="1520"/>
      <c r="I1577" s="1442"/>
      <c r="J1577" s="1443"/>
      <c r="K1577" s="1444"/>
      <c r="L1577" s="1445"/>
      <c r="M1577" s="1453"/>
    </row>
    <row r="1578" ht="21.75" spans="1:13">
      <c r="A1578" s="1412"/>
      <c r="B1578" s="1412"/>
      <c r="C1578" s="1412"/>
      <c r="D1578" s="1412"/>
      <c r="E1578" s="1508" t="s">
        <v>1628</v>
      </c>
      <c r="F1578" s="1509">
        <v>0.291666666666667</v>
      </c>
      <c r="G1578" s="1510"/>
      <c r="H1578" s="1511"/>
      <c r="I1578" s="1442"/>
      <c r="J1578" s="1443"/>
      <c r="K1578" s="1444"/>
      <c r="L1578" s="1446">
        <v>0.520833333333333</v>
      </c>
      <c r="M1578" s="1454">
        <v>0.375</v>
      </c>
    </row>
    <row r="1579" ht="21.75" spans="1:13">
      <c r="A1579" s="1412"/>
      <c r="B1579" s="1412"/>
      <c r="C1579" s="1412"/>
      <c r="D1579" s="1412"/>
      <c r="E1579" s="1512" t="s">
        <v>1629</v>
      </c>
      <c r="F1579" s="1513" t="s">
        <v>8</v>
      </c>
      <c r="G1579" s="1513" t="s">
        <v>9</v>
      </c>
      <c r="H1579" s="1514" t="s">
        <v>10</v>
      </c>
      <c r="I1579" s="1442"/>
      <c r="J1579" s="1443"/>
      <c r="K1579" s="1444"/>
      <c r="L1579" s="1547">
        <v>0.1875</v>
      </c>
      <c r="M1579" s="1548">
        <v>0.0416666666666667</v>
      </c>
    </row>
    <row r="1580" ht="21" spans="1:13">
      <c r="A1580" s="1412"/>
      <c r="B1580" s="1412"/>
      <c r="C1580" s="1412"/>
      <c r="D1580" s="1412"/>
      <c r="E1580" s="1515">
        <v>45597</v>
      </c>
      <c r="F1580" s="2145" t="s">
        <v>2037</v>
      </c>
      <c r="G1580" s="2145" t="s">
        <v>2038</v>
      </c>
      <c r="H1580" s="2145" t="s">
        <v>2039</v>
      </c>
      <c r="I1580" s="1442"/>
      <c r="J1580" s="1443"/>
      <c r="K1580" s="1444"/>
      <c r="L1580" s="1445"/>
      <c r="M1580" s="1453"/>
    </row>
    <row r="1581" ht="21" spans="1:13">
      <c r="A1581" s="1412"/>
      <c r="B1581" s="1412"/>
      <c r="C1581" s="1412"/>
      <c r="D1581" s="1412"/>
      <c r="E1581" s="1515">
        <v>45566</v>
      </c>
      <c r="F1581" s="2145" t="s">
        <v>2039</v>
      </c>
      <c r="G1581" s="2145" t="s">
        <v>2038</v>
      </c>
      <c r="H1581" s="2145" t="s">
        <v>2039</v>
      </c>
      <c r="I1581" s="1442"/>
      <c r="J1581" s="1443"/>
      <c r="K1581" s="1444"/>
      <c r="L1581" s="1445"/>
      <c r="M1581" s="1453"/>
    </row>
    <row r="1582" ht="21" spans="1:13">
      <c r="A1582" s="1412"/>
      <c r="B1582" s="1412"/>
      <c r="C1582" s="1412"/>
      <c r="D1582" s="1412"/>
      <c r="E1582" s="1515">
        <v>45538</v>
      </c>
      <c r="F1582" s="2145" t="s">
        <v>2039</v>
      </c>
      <c r="G1582" s="2145" t="s">
        <v>2040</v>
      </c>
      <c r="H1582" s="2145" t="s">
        <v>2041</v>
      </c>
      <c r="I1582" s="1442"/>
      <c r="J1582" s="1443"/>
      <c r="K1582" s="1444"/>
      <c r="L1582" s="1447"/>
      <c r="M1582" s="1453"/>
    </row>
    <row r="1583" ht="21" spans="1:13">
      <c r="A1583" s="1412"/>
      <c r="B1583" s="1412"/>
      <c r="C1583" s="1412"/>
      <c r="D1583" s="1412"/>
      <c r="E1583" s="1515">
        <v>45505</v>
      </c>
      <c r="F1583" s="2145" t="s">
        <v>2041</v>
      </c>
      <c r="G1583" s="2145" t="s">
        <v>2042</v>
      </c>
      <c r="H1583" s="2145" t="s">
        <v>2043</v>
      </c>
      <c r="I1583" s="1442"/>
      <c r="J1583" s="1443"/>
      <c r="K1583" s="1444"/>
      <c r="L1583" s="1445"/>
      <c r="M1583" s="1453"/>
    </row>
    <row r="1584" ht="21" spans="1:13">
      <c r="A1584" s="1412"/>
      <c r="B1584" s="1412"/>
      <c r="C1584" s="1412"/>
      <c r="D1584" s="1412"/>
      <c r="E1584" s="1515">
        <v>45474</v>
      </c>
      <c r="F1584" s="2145" t="s">
        <v>2043</v>
      </c>
      <c r="G1584" s="2145" t="s">
        <v>2044</v>
      </c>
      <c r="H1584" s="2145" t="s">
        <v>2045</v>
      </c>
      <c r="I1584" s="1442"/>
      <c r="J1584" s="1443"/>
      <c r="K1584" s="1444"/>
      <c r="L1584" s="1445"/>
      <c r="M1584" s="1453"/>
    </row>
    <row r="1585" ht="21.75" spans="1:13">
      <c r="A1585" s="1412"/>
      <c r="B1585" s="1412"/>
      <c r="C1585" s="1412"/>
      <c r="D1585" s="1412"/>
      <c r="E1585" s="1515">
        <v>45446</v>
      </c>
      <c r="F1585" s="2145" t="s">
        <v>2045</v>
      </c>
      <c r="G1585" s="2145" t="s">
        <v>2046</v>
      </c>
      <c r="H1585" s="2145" t="s">
        <v>2044</v>
      </c>
      <c r="I1585" s="1448"/>
      <c r="J1585" s="1449"/>
      <c r="K1585" s="1450"/>
      <c r="L1585" s="1451"/>
      <c r="M1585" s="1455"/>
    </row>
    <row r="1586" ht="52.75" spans="1:13">
      <c r="A1586" s="1412"/>
      <c r="B1586" s="1412"/>
      <c r="C1586" s="1412"/>
      <c r="D1586" s="1412" t="s">
        <v>0</v>
      </c>
      <c r="E1586" s="1496" t="s">
        <v>7</v>
      </c>
      <c r="F1586" s="1497" t="s">
        <v>653</v>
      </c>
      <c r="G1586" s="1498"/>
      <c r="H1586" s="1499"/>
      <c r="I1586" s="1438" t="s">
        <v>1622</v>
      </c>
      <c r="J1586" s="1439"/>
      <c r="K1586" s="1440"/>
      <c r="L1586" s="1478" t="s">
        <v>1623</v>
      </c>
      <c r="M1586" s="1452" t="s">
        <v>1624</v>
      </c>
    </row>
    <row r="1587" ht="21" spans="1:13">
      <c r="A1587" s="1412"/>
      <c r="B1587" s="1412"/>
      <c r="C1587" s="1412"/>
      <c r="D1587" s="1412"/>
      <c r="E1587" s="1500" t="s">
        <v>1625</v>
      </c>
      <c r="F1587" s="1501"/>
      <c r="G1587" s="1502"/>
      <c r="H1587" s="1503"/>
      <c r="I1587" s="2135" t="s">
        <v>654</v>
      </c>
      <c r="J1587" s="1443"/>
      <c r="K1587" s="1444"/>
      <c r="L1587" s="1445"/>
      <c r="M1587" s="1453"/>
    </row>
    <row r="1588" ht="21" spans="1:13">
      <c r="A1588" s="1412"/>
      <c r="B1588" s="1412"/>
      <c r="C1588" s="1412"/>
      <c r="D1588" s="1412"/>
      <c r="E1588" s="1504" t="s">
        <v>1626</v>
      </c>
      <c r="F1588" s="1538">
        <v>0.003</v>
      </c>
      <c r="G1588" s="1506"/>
      <c r="H1588" s="1507"/>
      <c r="I1588" s="1442"/>
      <c r="J1588" s="1443"/>
      <c r="K1588" s="1444"/>
      <c r="L1588" s="1445"/>
      <c r="M1588" s="1453"/>
    </row>
    <row r="1589" ht="21.75" spans="1:13">
      <c r="A1589" s="1412"/>
      <c r="B1589" s="1412"/>
      <c r="C1589" s="1412"/>
      <c r="D1589" s="1412"/>
      <c r="E1589" s="1504" t="s">
        <v>1627</v>
      </c>
      <c r="F1589" s="1518">
        <v>0.003</v>
      </c>
      <c r="G1589" s="1519"/>
      <c r="H1589" s="1520"/>
      <c r="I1589" s="1442"/>
      <c r="J1589" s="1443"/>
      <c r="K1589" s="1444"/>
      <c r="L1589" s="1445"/>
      <c r="M1589" s="1453"/>
    </row>
    <row r="1590" ht="21.75" spans="1:13">
      <c r="A1590" s="1412"/>
      <c r="B1590" s="1412"/>
      <c r="C1590" s="1412"/>
      <c r="D1590" s="1412"/>
      <c r="E1590" s="1508" t="s">
        <v>1628</v>
      </c>
      <c r="F1590" s="1509">
        <v>0.5625</v>
      </c>
      <c r="G1590" s="1510"/>
      <c r="H1590" s="1511"/>
      <c r="I1590" s="1442"/>
      <c r="J1590" s="1443"/>
      <c r="K1590" s="1444"/>
      <c r="L1590" s="1446">
        <v>0.791666666666667</v>
      </c>
      <c r="M1590" s="1454">
        <v>0.645833333333333</v>
      </c>
    </row>
    <row r="1591" ht="21.75" spans="1:13">
      <c r="A1591" s="1412"/>
      <c r="B1591" s="1412"/>
      <c r="C1591" s="1412"/>
      <c r="D1591" s="1412"/>
      <c r="E1591" s="1512" t="s">
        <v>1629</v>
      </c>
      <c r="F1591" s="1513" t="s">
        <v>8</v>
      </c>
      <c r="G1591" s="1513" t="s">
        <v>9</v>
      </c>
      <c r="H1591" s="1514" t="s">
        <v>10</v>
      </c>
      <c r="I1591" s="1442"/>
      <c r="J1591" s="1443"/>
      <c r="K1591" s="1444"/>
      <c r="L1591" s="1445"/>
      <c r="M1591" s="1453"/>
    </row>
    <row r="1592" ht="21" spans="1:13">
      <c r="A1592" s="1412"/>
      <c r="B1592" s="1412"/>
      <c r="C1592" s="1412"/>
      <c r="D1592" s="1412"/>
      <c r="E1592" s="1515">
        <v>45597</v>
      </c>
      <c r="F1592" s="1521">
        <v>54.8</v>
      </c>
      <c r="G1592" s="2145" t="s">
        <v>2047</v>
      </c>
      <c r="H1592" s="1521">
        <v>48.3</v>
      </c>
      <c r="I1592" s="1442"/>
      <c r="J1592" s="1443"/>
      <c r="K1592" s="1444"/>
      <c r="L1592" s="1445"/>
      <c r="M1592" s="1453"/>
    </row>
    <row r="1593" ht="21" spans="1:13">
      <c r="A1593" s="1412"/>
      <c r="B1593" s="1412"/>
      <c r="C1593" s="1412"/>
      <c r="D1593" s="1412"/>
      <c r="E1593" s="1515">
        <v>45566</v>
      </c>
      <c r="F1593" s="1521">
        <v>48.3</v>
      </c>
      <c r="G1593" s="2145" t="s">
        <v>1929</v>
      </c>
      <c r="H1593" s="1521">
        <v>54</v>
      </c>
      <c r="I1593" s="1442"/>
      <c r="J1593" s="1443"/>
      <c r="K1593" s="1444"/>
      <c r="L1593" s="1445"/>
      <c r="M1593" s="1453"/>
    </row>
    <row r="1594" ht="21" spans="1:13">
      <c r="A1594" s="1412"/>
      <c r="B1594" s="1412"/>
      <c r="C1594" s="1412"/>
      <c r="D1594" s="1412"/>
      <c r="E1594" s="1515">
        <v>45538</v>
      </c>
      <c r="F1594" s="1521">
        <v>54</v>
      </c>
      <c r="G1594" s="2145" t="s">
        <v>1712</v>
      </c>
      <c r="H1594" s="1521">
        <v>52.9</v>
      </c>
      <c r="I1594" s="1442"/>
      <c r="J1594" s="1443"/>
      <c r="K1594" s="1444"/>
      <c r="L1594" s="1447"/>
      <c r="M1594" s="1453"/>
    </row>
    <row r="1595" ht="21" spans="1:13">
      <c r="A1595" s="1412"/>
      <c r="B1595" s="1412"/>
      <c r="C1595" s="1412"/>
      <c r="D1595" s="1412"/>
      <c r="E1595" s="1515">
        <v>45505</v>
      </c>
      <c r="F1595" s="1521">
        <v>52.9</v>
      </c>
      <c r="G1595" s="2145" t="s">
        <v>1713</v>
      </c>
      <c r="H1595" s="1521">
        <v>52.1</v>
      </c>
      <c r="I1595" s="1442"/>
      <c r="J1595" s="1443"/>
      <c r="K1595" s="1444"/>
      <c r="L1595" s="1445"/>
      <c r="M1595" s="1453"/>
    </row>
    <row r="1596" ht="21" spans="1:13">
      <c r="A1596" s="1412"/>
      <c r="B1596" s="1412"/>
      <c r="C1596" s="1412"/>
      <c r="D1596" s="1412"/>
      <c r="E1596" s="1515">
        <v>45474</v>
      </c>
      <c r="F1596" s="1521">
        <v>52.1</v>
      </c>
      <c r="G1596" s="2145" t="s">
        <v>1714</v>
      </c>
      <c r="H1596" s="1521">
        <v>57</v>
      </c>
      <c r="I1596" s="1442"/>
      <c r="J1596" s="1443"/>
      <c r="K1596" s="1444"/>
      <c r="L1596" s="1445"/>
      <c r="M1596" s="1453"/>
    </row>
    <row r="1597" ht="21.75" spans="1:13">
      <c r="A1597" s="1412"/>
      <c r="B1597" s="1412"/>
      <c r="C1597" s="1412"/>
      <c r="D1597" s="1412"/>
      <c r="E1597" s="1515">
        <v>45446</v>
      </c>
      <c r="F1597" s="1521">
        <v>57</v>
      </c>
      <c r="G1597" s="2145" t="s">
        <v>1715</v>
      </c>
      <c r="H1597" s="1521">
        <v>60.9</v>
      </c>
      <c r="I1597" s="1448"/>
      <c r="J1597" s="1449"/>
      <c r="K1597" s="1450"/>
      <c r="L1597" s="1451"/>
      <c r="M1597" s="1455"/>
    </row>
    <row r="1598" ht="52.75" spans="1:13">
      <c r="A1598" s="1412"/>
      <c r="B1598" s="1412"/>
      <c r="C1598" s="1412"/>
      <c r="D1598" s="1412">
        <v>3</v>
      </c>
      <c r="E1598" s="1496" t="s">
        <v>7</v>
      </c>
      <c r="F1598" s="1497" t="s">
        <v>655</v>
      </c>
      <c r="G1598" s="1498"/>
      <c r="H1598" s="1499"/>
      <c r="I1598" s="1438" t="s">
        <v>1622</v>
      </c>
      <c r="J1598" s="1439"/>
      <c r="K1598" s="1440"/>
      <c r="L1598" s="1478" t="s">
        <v>1623</v>
      </c>
      <c r="M1598" s="1452" t="s">
        <v>1624</v>
      </c>
    </row>
    <row r="1599" ht="21" spans="1:13">
      <c r="A1599" s="1412"/>
      <c r="B1599" s="1412"/>
      <c r="C1599" s="1412"/>
      <c r="D1599" s="1412"/>
      <c r="E1599" s="1500" t="s">
        <v>1625</v>
      </c>
      <c r="F1599" s="1501"/>
      <c r="G1599" s="1502"/>
      <c r="H1599" s="1503"/>
      <c r="I1599" s="2135" t="s">
        <v>656</v>
      </c>
      <c r="J1599" s="1443"/>
      <c r="K1599" s="1444"/>
      <c r="L1599" s="1445"/>
      <c r="M1599" s="1453"/>
    </row>
    <row r="1600" ht="21" spans="1:13">
      <c r="A1600" s="1412"/>
      <c r="B1600" s="1412"/>
      <c r="C1600" s="1412"/>
      <c r="D1600" s="1412"/>
      <c r="E1600" s="1504" t="s">
        <v>1626</v>
      </c>
      <c r="F1600" s="1538">
        <v>0.002</v>
      </c>
      <c r="G1600" s="1506"/>
      <c r="H1600" s="1507"/>
      <c r="I1600" s="1442"/>
      <c r="J1600" s="1443"/>
      <c r="K1600" s="1444"/>
      <c r="L1600" s="1445"/>
      <c r="M1600" s="1453"/>
    </row>
    <row r="1601" ht="21.75" spans="1:13">
      <c r="A1601" s="1412"/>
      <c r="B1601" s="1412"/>
      <c r="C1601" s="1412"/>
      <c r="D1601" s="1412"/>
      <c r="E1601" s="1504" t="s">
        <v>1627</v>
      </c>
      <c r="F1601" s="1505">
        <v>0.026</v>
      </c>
      <c r="G1601" s="1506"/>
      <c r="H1601" s="1507"/>
      <c r="I1601" s="1442"/>
      <c r="J1601" s="1443"/>
      <c r="K1601" s="1444"/>
      <c r="L1601" s="1445"/>
      <c r="M1601" s="1453"/>
    </row>
    <row r="1602" ht="21.75" spans="1:13">
      <c r="A1602" s="1412"/>
      <c r="B1602" s="1412"/>
      <c r="C1602" s="1412"/>
      <c r="D1602" s="1412"/>
      <c r="E1602" s="1508" t="s">
        <v>1628</v>
      </c>
      <c r="F1602" s="1509">
        <v>0.5625</v>
      </c>
      <c r="G1602" s="1510"/>
      <c r="H1602" s="1511"/>
      <c r="I1602" s="1442"/>
      <c r="J1602" s="1443"/>
      <c r="K1602" s="1444"/>
      <c r="L1602" s="1446">
        <v>0.791666666666667</v>
      </c>
      <c r="M1602" s="1454">
        <v>0.645833333333333</v>
      </c>
    </row>
    <row r="1603" ht="21.75" spans="1:13">
      <c r="A1603" s="1412"/>
      <c r="B1603" s="1412"/>
      <c r="C1603" s="1412"/>
      <c r="D1603" s="1412"/>
      <c r="E1603" s="1512" t="s">
        <v>1629</v>
      </c>
      <c r="F1603" s="1513" t="s">
        <v>8</v>
      </c>
      <c r="G1603" s="1513" t="s">
        <v>9</v>
      </c>
      <c r="H1603" s="1514" t="s">
        <v>10</v>
      </c>
      <c r="I1603" s="1442"/>
      <c r="J1603" s="1443"/>
      <c r="K1603" s="1444"/>
      <c r="L1603" s="1445"/>
      <c r="M1603" s="1453"/>
    </row>
    <row r="1604" ht="21" spans="1:13">
      <c r="A1604" s="1412"/>
      <c r="B1604" s="1412"/>
      <c r="C1604" s="1412"/>
      <c r="D1604" s="1412"/>
      <c r="E1604" s="1515">
        <v>45594</v>
      </c>
      <c r="F1604" s="2144" t="s">
        <v>2048</v>
      </c>
      <c r="G1604" s="2144" t="s">
        <v>2049</v>
      </c>
      <c r="H1604" s="2144" t="s">
        <v>2050</v>
      </c>
      <c r="I1604" s="1442"/>
      <c r="J1604" s="1443"/>
      <c r="K1604" s="1444"/>
      <c r="L1604" s="1445"/>
      <c r="M1604" s="1453"/>
    </row>
    <row r="1605" ht="21" spans="1:13">
      <c r="A1605" s="1412"/>
      <c r="B1605" s="1412"/>
      <c r="C1605" s="1412"/>
      <c r="D1605" s="1412"/>
      <c r="E1605" s="1515">
        <v>45566</v>
      </c>
      <c r="F1605" s="2144" t="s">
        <v>2051</v>
      </c>
      <c r="G1605" s="2144" t="s">
        <v>2052</v>
      </c>
      <c r="H1605" s="2144" t="s">
        <v>2053</v>
      </c>
      <c r="I1605" s="1442"/>
      <c r="J1605" s="1443"/>
      <c r="K1605" s="1444"/>
      <c r="L1605" s="1445"/>
      <c r="M1605" s="1453"/>
    </row>
    <row r="1606" ht="21" spans="1:13">
      <c r="A1606" s="1412"/>
      <c r="B1606" s="1412"/>
      <c r="C1606" s="1412"/>
      <c r="D1606" s="1412"/>
      <c r="E1606" s="1515">
        <v>45539</v>
      </c>
      <c r="F1606" s="2144" t="s">
        <v>2054</v>
      </c>
      <c r="G1606" s="2144" t="s">
        <v>2055</v>
      </c>
      <c r="H1606" s="2144" t="s">
        <v>2056</v>
      </c>
      <c r="I1606" s="1442"/>
      <c r="J1606" s="1443"/>
      <c r="K1606" s="1444"/>
      <c r="L1606" s="1447"/>
      <c r="M1606" s="1453"/>
    </row>
    <row r="1607" ht="21" spans="1:13">
      <c r="A1607" s="1412"/>
      <c r="B1607" s="1412"/>
      <c r="C1607" s="1412"/>
      <c r="D1607" s="1412"/>
      <c r="E1607" s="1515">
        <v>45503</v>
      </c>
      <c r="F1607" s="2144" t="s">
        <v>2057</v>
      </c>
      <c r="G1607" s="2144" t="s">
        <v>2058</v>
      </c>
      <c r="H1607" s="2144" t="s">
        <v>2059</v>
      </c>
      <c r="I1607" s="1442"/>
      <c r="J1607" s="1443"/>
      <c r="K1607" s="1444"/>
      <c r="L1607" s="1445"/>
      <c r="M1607" s="1453"/>
    </row>
    <row r="1608" ht="21" spans="1:13">
      <c r="A1608" s="1412"/>
      <c r="B1608" s="1412"/>
      <c r="C1608" s="1412"/>
      <c r="D1608" s="1412"/>
      <c r="E1608" s="1515">
        <v>45475</v>
      </c>
      <c r="F1608" s="2144" t="s">
        <v>2060</v>
      </c>
      <c r="G1608" s="2144" t="s">
        <v>2061</v>
      </c>
      <c r="H1608" s="2144" t="s">
        <v>2062</v>
      </c>
      <c r="I1608" s="1442"/>
      <c r="J1608" s="1443"/>
      <c r="K1608" s="1444"/>
      <c r="L1608" s="1445"/>
      <c r="M1608" s="1453"/>
    </row>
    <row r="1609" ht="21.75" spans="1:13">
      <c r="A1609" s="1412"/>
      <c r="B1609" s="1412"/>
      <c r="C1609" s="1412"/>
      <c r="D1609" s="1412"/>
      <c r="E1609" s="1515">
        <v>45447</v>
      </c>
      <c r="F1609" s="2144" t="s">
        <v>2063</v>
      </c>
      <c r="G1609" s="2144" t="s">
        <v>2064</v>
      </c>
      <c r="H1609" s="2144" t="s">
        <v>2065</v>
      </c>
      <c r="I1609" s="1448"/>
      <c r="J1609" s="1449"/>
      <c r="K1609" s="1450"/>
      <c r="L1609" s="1451"/>
      <c r="M1609" s="1455"/>
    </row>
    <row r="1610" ht="52.75" spans="1:13">
      <c r="A1610" s="1412"/>
      <c r="B1610" s="1412"/>
      <c r="C1610" s="1412"/>
      <c r="D1610" s="1412">
        <v>4</v>
      </c>
      <c r="E1610" s="1496" t="s">
        <v>7</v>
      </c>
      <c r="F1610" s="1497" t="s">
        <v>657</v>
      </c>
      <c r="G1610" s="1498"/>
      <c r="H1610" s="1499"/>
      <c r="I1610" s="1438" t="s">
        <v>1622</v>
      </c>
      <c r="J1610" s="1439"/>
      <c r="K1610" s="1440"/>
      <c r="L1610" s="1478" t="s">
        <v>1623</v>
      </c>
      <c r="M1610" s="1452" t="s">
        <v>1624</v>
      </c>
    </row>
    <row r="1611" ht="21" spans="1:13">
      <c r="A1611" s="1412"/>
      <c r="B1611" s="1412"/>
      <c r="C1611" s="1412"/>
      <c r="D1611" s="1412"/>
      <c r="E1611" s="1500" t="s">
        <v>1625</v>
      </c>
      <c r="F1611" s="1501"/>
      <c r="G1611" s="1502"/>
      <c r="H1611" s="1503"/>
      <c r="I1611" s="2135" t="s">
        <v>656</v>
      </c>
      <c r="J1611" s="1443"/>
      <c r="K1611" s="1444"/>
      <c r="L1611" s="1445"/>
      <c r="M1611" s="1453"/>
    </row>
    <row r="1612" ht="21" spans="1:13">
      <c r="A1612" s="1412"/>
      <c r="B1612" s="1412"/>
      <c r="C1612" s="1412"/>
      <c r="D1612" s="1412"/>
      <c r="E1612" s="1504" t="s">
        <v>1626</v>
      </c>
      <c r="F1612" s="1538">
        <v>0.027</v>
      </c>
      <c r="G1612" s="1506"/>
      <c r="H1612" s="1507"/>
      <c r="I1612" s="1442"/>
      <c r="J1612" s="1443"/>
      <c r="K1612" s="1444"/>
      <c r="L1612" s="1445"/>
      <c r="M1612" s="1453"/>
    </row>
    <row r="1613" ht="21.75" spans="1:13">
      <c r="A1613" s="1412"/>
      <c r="B1613" s="1412"/>
      <c r="C1613" s="1412"/>
      <c r="D1613" s="1412"/>
      <c r="E1613" s="1504" t="s">
        <v>1627</v>
      </c>
      <c r="F1613" s="1505" t="e">
        <v>#REF!</v>
      </c>
      <c r="G1613" s="1506"/>
      <c r="H1613" s="1507"/>
      <c r="I1613" s="1442"/>
      <c r="J1613" s="1443"/>
      <c r="K1613" s="1444"/>
      <c r="L1613" s="1445"/>
      <c r="M1613" s="1453"/>
    </row>
    <row r="1614" ht="21.75" spans="1:13">
      <c r="A1614" s="1412"/>
      <c r="B1614" s="1412"/>
      <c r="C1614" s="1412"/>
      <c r="D1614" s="1412"/>
      <c r="E1614" s="1508" t="s">
        <v>1628</v>
      </c>
      <c r="F1614" s="1509">
        <v>0.5625</v>
      </c>
      <c r="G1614" s="1510"/>
      <c r="H1614" s="1511"/>
      <c r="I1614" s="1442"/>
      <c r="J1614" s="1443"/>
      <c r="K1614" s="1444"/>
      <c r="L1614" s="1446">
        <v>0.791666666666667</v>
      </c>
      <c r="M1614" s="1454">
        <v>0.645833333333333</v>
      </c>
    </row>
    <row r="1615" ht="21.75" spans="1:13">
      <c r="A1615" s="1412"/>
      <c r="B1615" s="1412"/>
      <c r="C1615" s="1412"/>
      <c r="D1615" s="1412"/>
      <c r="E1615" s="1512" t="s">
        <v>1629</v>
      </c>
      <c r="F1615" s="1513" t="s">
        <v>8</v>
      </c>
      <c r="G1615" s="1513" t="s">
        <v>9</v>
      </c>
      <c r="H1615" s="1514" t="s">
        <v>10</v>
      </c>
      <c r="I1615" s="1442"/>
      <c r="J1615" s="1443"/>
      <c r="K1615" s="1444"/>
      <c r="L1615" s="1445"/>
      <c r="M1615" s="1453"/>
    </row>
    <row r="1616" ht="21" spans="1:13">
      <c r="A1616" s="1412"/>
      <c r="B1616" s="1412"/>
      <c r="C1616" s="1412"/>
      <c r="D1616" s="1412"/>
      <c r="E1616" s="1515">
        <v>45595</v>
      </c>
      <c r="F1616" s="2144" t="s">
        <v>2066</v>
      </c>
      <c r="G1616" s="2144" t="s">
        <v>2067</v>
      </c>
      <c r="H1616" s="2144" t="s">
        <v>2068</v>
      </c>
      <c r="I1616" s="1442"/>
      <c r="J1616" s="1443"/>
      <c r="K1616" s="1444"/>
      <c r="L1616" s="1445"/>
      <c r="M1616" s="1453"/>
    </row>
    <row r="1617" ht="21" spans="1:13">
      <c r="A1617" s="1412"/>
      <c r="B1617" s="1412"/>
      <c r="C1617" s="1412"/>
      <c r="D1617" s="1412"/>
      <c r="E1617" s="1515">
        <v>45567</v>
      </c>
      <c r="F1617" s="2144" t="s">
        <v>2069</v>
      </c>
      <c r="G1617" s="2144" t="s">
        <v>2070</v>
      </c>
      <c r="H1617" s="2144" t="s">
        <v>2071</v>
      </c>
      <c r="I1617" s="1442"/>
      <c r="J1617" s="1443"/>
      <c r="K1617" s="1444"/>
      <c r="L1617" s="1445"/>
      <c r="M1617" s="1453"/>
    </row>
    <row r="1618" ht="21" spans="1:13">
      <c r="A1618" s="1412"/>
      <c r="B1618" s="1412"/>
      <c r="C1618" s="1412"/>
      <c r="D1618" s="1412"/>
      <c r="E1618" s="1515">
        <v>45540</v>
      </c>
      <c r="F1618" s="2144" t="s">
        <v>2072</v>
      </c>
      <c r="G1618" s="2144" t="s">
        <v>2073</v>
      </c>
      <c r="H1618" s="2144" t="s">
        <v>2074</v>
      </c>
      <c r="I1618" s="1442"/>
      <c r="J1618" s="1443"/>
      <c r="K1618" s="1444"/>
      <c r="L1618" s="1447"/>
      <c r="M1618" s="1453"/>
    </row>
    <row r="1619" ht="21" spans="1:13">
      <c r="A1619" s="1412"/>
      <c r="B1619" s="1412"/>
      <c r="C1619" s="1412"/>
      <c r="D1619" s="1412"/>
      <c r="E1619" s="1515">
        <v>45504</v>
      </c>
      <c r="F1619" s="2144" t="s">
        <v>2075</v>
      </c>
      <c r="G1619" s="2144" t="s">
        <v>2076</v>
      </c>
      <c r="H1619" s="2144" t="s">
        <v>2077</v>
      </c>
      <c r="I1619" s="1442"/>
      <c r="J1619" s="1443"/>
      <c r="K1619" s="1444"/>
      <c r="L1619" s="1445"/>
      <c r="M1619" s="1453"/>
    </row>
    <row r="1620" ht="21" spans="1:13">
      <c r="A1620" s="1412"/>
      <c r="B1620" s="1412"/>
      <c r="C1620" s="1412"/>
      <c r="D1620" s="1412"/>
      <c r="E1620" s="1515">
        <v>45476</v>
      </c>
      <c r="F1620" s="2144" t="s">
        <v>2078</v>
      </c>
      <c r="G1620" s="2144" t="s">
        <v>2079</v>
      </c>
      <c r="H1620" s="2144" t="s">
        <v>2080</v>
      </c>
      <c r="I1620" s="1442"/>
      <c r="J1620" s="1443"/>
      <c r="K1620" s="1444"/>
      <c r="L1620" s="1445"/>
      <c r="M1620" s="1453"/>
    </row>
    <row r="1621" ht="21.75" spans="1:13">
      <c r="A1621" s="1412"/>
      <c r="B1621" s="1412"/>
      <c r="C1621" s="1412"/>
      <c r="D1621" s="1412"/>
      <c r="E1621" s="1515">
        <v>45448</v>
      </c>
      <c r="F1621" s="2144" t="s">
        <v>2081</v>
      </c>
      <c r="G1621" s="2144" t="s">
        <v>2082</v>
      </c>
      <c r="H1621" s="2144" t="s">
        <v>2083</v>
      </c>
      <c r="I1621" s="1448"/>
      <c r="J1621" s="1449"/>
      <c r="K1621" s="1450"/>
      <c r="L1621" s="1451"/>
      <c r="M1621" s="1455"/>
    </row>
    <row r="1622" ht="52.75" spans="1:13">
      <c r="A1622" s="1412"/>
      <c r="B1622" s="1412"/>
      <c r="C1622" s="1412"/>
      <c r="D1622" s="1412">
        <v>5</v>
      </c>
      <c r="E1622" s="1496" t="s">
        <v>7</v>
      </c>
      <c r="F1622" s="1497" t="s">
        <v>77</v>
      </c>
      <c r="G1622" s="1498"/>
      <c r="H1622" s="1499"/>
      <c r="I1622" s="1438" t="s">
        <v>1622</v>
      </c>
      <c r="J1622" s="1439"/>
      <c r="K1622" s="1440"/>
      <c r="L1622" s="1478" t="s">
        <v>1623</v>
      </c>
      <c r="M1622" s="1452" t="s">
        <v>1624</v>
      </c>
    </row>
    <row r="1623" ht="21" spans="1:13">
      <c r="A1623" s="1412"/>
      <c r="B1623" s="1412"/>
      <c r="C1623" s="1412"/>
      <c r="D1623" s="1412"/>
      <c r="E1623" s="1500" t="s">
        <v>1625</v>
      </c>
      <c r="F1623" s="1501"/>
      <c r="G1623" s="1502"/>
      <c r="H1623" s="1503"/>
      <c r="I1623" s="2135" t="s">
        <v>658</v>
      </c>
      <c r="J1623" s="1443"/>
      <c r="K1623" s="1444"/>
      <c r="L1623" s="1445"/>
      <c r="M1623" s="1453"/>
    </row>
    <row r="1624" ht="21" spans="1:13">
      <c r="A1624" s="1412"/>
      <c r="B1624" s="1412"/>
      <c r="C1624" s="1412"/>
      <c r="D1624" s="1412"/>
      <c r="E1624" s="1504" t="s">
        <v>1626</v>
      </c>
      <c r="F1624" s="1538">
        <v>0.0325</v>
      </c>
      <c r="G1624" s="1506"/>
      <c r="H1624" s="1507"/>
      <c r="I1624" s="1442"/>
      <c r="J1624" s="1443"/>
      <c r="K1624" s="1444"/>
      <c r="L1624" s="1445"/>
      <c r="M1624" s="1453"/>
    </row>
    <row r="1625" ht="21.75" spans="1:13">
      <c r="A1625" s="1412"/>
      <c r="B1625" s="1412"/>
      <c r="C1625" s="1412"/>
      <c r="D1625" s="1412"/>
      <c r="E1625" s="1504" t="s">
        <v>1627</v>
      </c>
      <c r="F1625" s="1518">
        <v>0.0375</v>
      </c>
      <c r="G1625" s="1519"/>
      <c r="H1625" s="1520"/>
      <c r="I1625" s="1442"/>
      <c r="J1625" s="1443"/>
      <c r="K1625" s="1444"/>
      <c r="L1625" s="1445"/>
      <c r="M1625" s="1453"/>
    </row>
    <row r="1626" ht="21.75" spans="1:13">
      <c r="A1626" s="1412"/>
      <c r="B1626" s="1412"/>
      <c r="C1626" s="1412"/>
      <c r="D1626" s="1412"/>
      <c r="E1626" s="1508" t="s">
        <v>1628</v>
      </c>
      <c r="F1626" s="1509">
        <v>0.614583333333333</v>
      </c>
      <c r="G1626" s="1510"/>
      <c r="H1626" s="1511"/>
      <c r="I1626" s="1442"/>
      <c r="J1626" s="1443"/>
      <c r="K1626" s="1444"/>
      <c r="L1626" s="1446">
        <v>0.84375</v>
      </c>
      <c r="M1626" s="1454">
        <v>0.697916666666667</v>
      </c>
    </row>
    <row r="1627" ht="21.75" spans="1:13">
      <c r="A1627" s="1412"/>
      <c r="B1627" s="1412"/>
      <c r="C1627" s="1412"/>
      <c r="D1627" s="1412"/>
      <c r="E1627" s="1512" t="s">
        <v>1629</v>
      </c>
      <c r="F1627" s="1513" t="s">
        <v>8</v>
      </c>
      <c r="G1627" s="1513" t="s">
        <v>9</v>
      </c>
      <c r="H1627" s="1514" t="s">
        <v>10</v>
      </c>
      <c r="I1627" s="1442"/>
      <c r="J1627" s="1443"/>
      <c r="K1627" s="1444"/>
      <c r="L1627" s="1445"/>
      <c r="M1627" s="1453"/>
    </row>
    <row r="1628" ht="21" spans="1:13">
      <c r="A1628" s="1412"/>
      <c r="B1628" s="1412"/>
      <c r="C1628" s="1412"/>
      <c r="D1628" s="1412"/>
      <c r="E1628" s="1515">
        <v>45618</v>
      </c>
      <c r="F1628" s="1532">
        <v>57</v>
      </c>
      <c r="G1628" s="2148" t="s">
        <v>1776</v>
      </c>
      <c r="H1628" s="1532">
        <v>55</v>
      </c>
      <c r="I1628" s="1442"/>
      <c r="J1628" s="1443"/>
      <c r="K1628" s="1444"/>
      <c r="L1628" s="1445"/>
      <c r="M1628" s="1453"/>
    </row>
    <row r="1629" ht="21" spans="1:13">
      <c r="A1629" s="1412"/>
      <c r="B1629" s="1412"/>
      <c r="C1629" s="1412"/>
      <c r="D1629" s="1412"/>
      <c r="E1629" s="1515">
        <v>45601</v>
      </c>
      <c r="F1629" s="1532">
        <v>55</v>
      </c>
      <c r="G1629" s="2148" t="s">
        <v>1775</v>
      </c>
      <c r="H1629" s="1532">
        <v>55.2</v>
      </c>
      <c r="I1629" s="1442"/>
      <c r="J1629" s="1443"/>
      <c r="K1629" s="1444"/>
      <c r="L1629" s="1445"/>
      <c r="M1629" s="1453"/>
    </row>
    <row r="1630" ht="21" spans="1:13">
      <c r="A1630" s="1412"/>
      <c r="B1630" s="1412"/>
      <c r="C1630" s="1412"/>
      <c r="D1630" s="1412"/>
      <c r="E1630" s="1515">
        <v>45589</v>
      </c>
      <c r="F1630" s="1532">
        <v>55.3</v>
      </c>
      <c r="G1630" s="2148" t="s">
        <v>1794</v>
      </c>
      <c r="H1630" s="1532">
        <v>55.2</v>
      </c>
      <c r="I1630" s="1442"/>
      <c r="J1630" s="1443"/>
      <c r="K1630" s="1444"/>
      <c r="L1630" s="1447"/>
      <c r="M1630" s="1453"/>
    </row>
    <row r="1631" ht="21" spans="1:13">
      <c r="A1631" s="1412"/>
      <c r="B1631" s="1412"/>
      <c r="C1631" s="1412"/>
      <c r="D1631" s="1412"/>
      <c r="E1631" s="1515">
        <v>45568</v>
      </c>
      <c r="F1631" s="1532">
        <v>55.2</v>
      </c>
      <c r="G1631" s="2148" t="s">
        <v>1872</v>
      </c>
      <c r="H1631" s="1532">
        <v>55.7</v>
      </c>
      <c r="I1631" s="1442"/>
      <c r="J1631" s="1443"/>
      <c r="K1631" s="1444"/>
      <c r="L1631" s="1445"/>
      <c r="M1631" s="1453"/>
    </row>
    <row r="1632" ht="21" spans="1:13">
      <c r="A1632" s="1412"/>
      <c r="B1632" s="1412"/>
      <c r="C1632" s="1412"/>
      <c r="D1632" s="1412"/>
      <c r="E1632" s="1515">
        <v>45558</v>
      </c>
      <c r="F1632" s="1532">
        <v>55.4</v>
      </c>
      <c r="G1632" s="2148" t="s">
        <v>1775</v>
      </c>
      <c r="H1632" s="1532">
        <v>55.7</v>
      </c>
      <c r="I1632" s="1442"/>
      <c r="J1632" s="1443"/>
      <c r="K1632" s="1444"/>
      <c r="L1632" s="1445"/>
      <c r="M1632" s="1453"/>
    </row>
    <row r="1633" ht="21.75" spans="1:13">
      <c r="A1633" s="1412"/>
      <c r="B1633" s="1412"/>
      <c r="C1633" s="1412"/>
      <c r="D1633" s="1412"/>
      <c r="E1633" s="1515">
        <v>45540</v>
      </c>
      <c r="F1633" s="1532">
        <v>55.7</v>
      </c>
      <c r="G1633" s="2148" t="s">
        <v>1776</v>
      </c>
      <c r="H1633" s="1532">
        <v>55</v>
      </c>
      <c r="I1633" s="1448"/>
      <c r="J1633" s="1449"/>
      <c r="K1633" s="1450"/>
      <c r="L1633" s="1451"/>
      <c r="M1633" s="1455"/>
    </row>
    <row r="1634" ht="52.75" spans="1:13">
      <c r="A1634" s="1412"/>
      <c r="B1634" s="1412"/>
      <c r="C1634" s="1412"/>
      <c r="D1634" s="1412">
        <v>6</v>
      </c>
      <c r="E1634" s="1496" t="s">
        <v>7</v>
      </c>
      <c r="F1634" s="1497" t="s">
        <v>30</v>
      </c>
      <c r="G1634" s="1498"/>
      <c r="H1634" s="1499"/>
      <c r="I1634" s="1438" t="s">
        <v>1622</v>
      </c>
      <c r="J1634" s="1439"/>
      <c r="K1634" s="1440"/>
      <c r="L1634" s="1478" t="s">
        <v>1623</v>
      </c>
      <c r="M1634" s="1452" t="s">
        <v>1624</v>
      </c>
    </row>
    <row r="1635" ht="21" spans="1:13">
      <c r="A1635" s="1412"/>
      <c r="B1635" s="1412"/>
      <c r="C1635" s="1412"/>
      <c r="D1635" s="1412"/>
      <c r="E1635" s="1500" t="s">
        <v>1625</v>
      </c>
      <c r="F1635" s="1501"/>
      <c r="G1635" s="1502"/>
      <c r="H1635" s="1503"/>
      <c r="I1635" s="2135" t="s">
        <v>660</v>
      </c>
      <c r="J1635" s="1443"/>
      <c r="K1635" s="1444"/>
      <c r="L1635" s="1445"/>
      <c r="M1635" s="1453"/>
    </row>
    <row r="1636" ht="21" spans="1:13">
      <c r="A1636" s="1412"/>
      <c r="B1636" s="1412"/>
      <c r="C1636" s="1412"/>
      <c r="D1636" s="1412"/>
      <c r="E1636" s="1504" t="s">
        <v>1626</v>
      </c>
      <c r="F1636" s="1518">
        <v>0</v>
      </c>
      <c r="G1636" s="1519"/>
      <c r="H1636" s="1520"/>
      <c r="I1636" s="1442"/>
      <c r="J1636" s="1443"/>
      <c r="K1636" s="1444"/>
      <c r="L1636" s="1445"/>
      <c r="M1636" s="1453"/>
    </row>
    <row r="1637" ht="21.75" spans="1:13">
      <c r="A1637" s="1412"/>
      <c r="B1637" s="1412"/>
      <c r="C1637" s="1412"/>
      <c r="D1637" s="1412"/>
      <c r="E1637" s="1504" t="s">
        <v>1627</v>
      </c>
      <c r="F1637" s="1518" t="s">
        <v>659</v>
      </c>
      <c r="G1637" s="1519"/>
      <c r="H1637" s="1520"/>
      <c r="I1637" s="1442"/>
      <c r="J1637" s="1443"/>
      <c r="K1637" s="1444"/>
      <c r="L1637" s="1445"/>
      <c r="M1637" s="1453"/>
    </row>
    <row r="1638" ht="21.75" spans="1:13">
      <c r="A1638" s="1412"/>
      <c r="B1638" s="1412"/>
      <c r="C1638" s="1412"/>
      <c r="D1638" s="1412"/>
      <c r="E1638" s="1508" t="s">
        <v>1628</v>
      </c>
      <c r="F1638" s="1509">
        <v>0.645833333333333</v>
      </c>
      <c r="G1638" s="1510"/>
      <c r="H1638" s="1511"/>
      <c r="I1638" s="1442"/>
      <c r="J1638" s="1443"/>
      <c r="K1638" s="1444"/>
      <c r="L1638" s="1446">
        <v>0.875</v>
      </c>
      <c r="M1638" s="1454">
        <v>0.729166666666667</v>
      </c>
    </row>
    <row r="1639" ht="21.75" spans="1:13">
      <c r="A1639" s="1412"/>
      <c r="B1639" s="1412"/>
      <c r="C1639" s="1412"/>
      <c r="D1639" s="1412"/>
      <c r="E1639" s="1512" t="s">
        <v>1629</v>
      </c>
      <c r="F1639" s="1513" t="s">
        <v>8</v>
      </c>
      <c r="G1639" s="1513" t="s">
        <v>9</v>
      </c>
      <c r="H1639" s="1514" t="s">
        <v>10</v>
      </c>
      <c r="I1639" s="1442"/>
      <c r="J1639" s="1443"/>
      <c r="K1639" s="1444"/>
      <c r="L1639" s="1445"/>
      <c r="M1639" s="1453"/>
    </row>
    <row r="1640" ht="21" spans="1:13">
      <c r="A1640" s="1412"/>
      <c r="B1640" s="1412"/>
      <c r="C1640" s="1412"/>
      <c r="D1640" s="1412"/>
      <c r="E1640" s="1515">
        <v>45601</v>
      </c>
      <c r="F1640" s="2148" t="s">
        <v>2084</v>
      </c>
      <c r="G1640" s="2148" t="s">
        <v>2085</v>
      </c>
      <c r="H1640" s="2148" t="s">
        <v>2086</v>
      </c>
      <c r="I1640" s="1442"/>
      <c r="J1640" s="1443"/>
      <c r="K1640" s="1444"/>
      <c r="L1640" s="1445"/>
      <c r="M1640" s="1453"/>
    </row>
    <row r="1641" ht="21" spans="1:13">
      <c r="A1641" s="1412"/>
      <c r="B1641" s="1412"/>
      <c r="C1641" s="1412"/>
      <c r="D1641" s="1412"/>
      <c r="E1641" s="1515">
        <v>45568</v>
      </c>
      <c r="F1641" s="2148" t="s">
        <v>2086</v>
      </c>
      <c r="G1641" s="2148" t="s">
        <v>2087</v>
      </c>
      <c r="H1641" s="2148" t="s">
        <v>2088</v>
      </c>
      <c r="I1641" s="1442"/>
      <c r="J1641" s="1443"/>
      <c r="K1641" s="1444"/>
      <c r="L1641" s="1445"/>
      <c r="M1641" s="1453"/>
    </row>
    <row r="1642" ht="21" spans="1:13">
      <c r="A1642" s="1412"/>
      <c r="B1642" s="1412"/>
      <c r="C1642" s="1412"/>
      <c r="D1642" s="1412"/>
      <c r="E1642" s="1515">
        <v>45540</v>
      </c>
      <c r="F1642" s="2148" t="s">
        <v>2088</v>
      </c>
      <c r="G1642" s="2148" t="s">
        <v>2089</v>
      </c>
      <c r="H1642" s="2148" t="s">
        <v>2090</v>
      </c>
      <c r="I1642" s="1442"/>
      <c r="J1642" s="1443"/>
      <c r="K1642" s="1444"/>
      <c r="L1642" s="1447"/>
      <c r="M1642" s="1453"/>
    </row>
    <row r="1643" ht="21" spans="1:13">
      <c r="A1643" s="1412"/>
      <c r="B1643" s="1412"/>
      <c r="C1643" s="1412"/>
      <c r="D1643" s="1412"/>
      <c r="E1643" s="1515">
        <v>45509</v>
      </c>
      <c r="F1643" s="2148" t="s">
        <v>2090</v>
      </c>
      <c r="G1643" s="2148" t="s">
        <v>2090</v>
      </c>
      <c r="H1643" s="2148" t="s">
        <v>2042</v>
      </c>
      <c r="I1643" s="1442"/>
      <c r="J1643" s="1443"/>
      <c r="K1643" s="1444"/>
      <c r="L1643" s="1445"/>
      <c r="M1643" s="1453"/>
    </row>
    <row r="1644" ht="21" spans="1:13">
      <c r="A1644" s="1412"/>
      <c r="B1644" s="1412"/>
      <c r="C1644" s="1412"/>
      <c r="D1644" s="1412"/>
      <c r="E1644" s="1515">
        <v>45476</v>
      </c>
      <c r="F1644" s="2148" t="s">
        <v>2042</v>
      </c>
      <c r="G1644" s="2148" t="s">
        <v>2091</v>
      </c>
      <c r="H1644" s="2148" t="s">
        <v>2085</v>
      </c>
      <c r="I1644" s="1442"/>
      <c r="J1644" s="1443"/>
      <c r="K1644" s="1444"/>
      <c r="L1644" s="1445"/>
      <c r="M1644" s="1453"/>
    </row>
    <row r="1645" ht="21.75" spans="1:13">
      <c r="A1645" s="1412"/>
      <c r="B1645" s="1412"/>
      <c r="C1645" s="1412"/>
      <c r="D1645" s="1412"/>
      <c r="E1645" s="1515">
        <v>45448</v>
      </c>
      <c r="F1645" s="2148" t="s">
        <v>2085</v>
      </c>
      <c r="G1645" s="2148" t="s">
        <v>2092</v>
      </c>
      <c r="H1645" s="2148" t="s">
        <v>2093</v>
      </c>
      <c r="I1645" s="1448"/>
      <c r="J1645" s="1449"/>
      <c r="K1645" s="1450"/>
      <c r="L1645" s="1451"/>
      <c r="M1645" s="1455"/>
    </row>
    <row r="1646" ht="52.75" spans="1:13">
      <c r="A1646" s="1412"/>
      <c r="B1646" s="1412"/>
      <c r="C1646" s="1412"/>
      <c r="D1646" s="1415" t="s">
        <v>0</v>
      </c>
      <c r="E1646" s="1496" t="s">
        <v>7</v>
      </c>
      <c r="F1646" s="1497" t="s">
        <v>43</v>
      </c>
      <c r="G1646" s="1498"/>
      <c r="H1646" s="1499"/>
      <c r="I1646" s="1438" t="s">
        <v>1622</v>
      </c>
      <c r="J1646" s="1439"/>
      <c r="K1646" s="1440"/>
      <c r="L1646" s="1478" t="s">
        <v>1623</v>
      </c>
      <c r="M1646" s="1452" t="s">
        <v>1624</v>
      </c>
    </row>
    <row r="1647" ht="21" spans="1:13">
      <c r="A1647" s="1412"/>
      <c r="B1647" s="1412"/>
      <c r="C1647" s="1412"/>
      <c r="D1647" s="1536"/>
      <c r="E1647" s="1500" t="s">
        <v>1625</v>
      </c>
      <c r="F1647" s="1501"/>
      <c r="G1647" s="1502"/>
      <c r="H1647" s="1503"/>
      <c r="I1647" s="2135" t="s">
        <v>661</v>
      </c>
      <c r="J1647" s="1443"/>
      <c r="K1647" s="1444"/>
      <c r="L1647" s="1445"/>
      <c r="M1647" s="1453"/>
    </row>
    <row r="1648" ht="21" spans="1:13">
      <c r="A1648" s="1412"/>
      <c r="B1648" s="1412"/>
      <c r="C1648" s="1412"/>
      <c r="D1648" s="1536"/>
      <c r="E1648" s="1504" t="s">
        <v>1626</v>
      </c>
      <c r="F1648" s="1518">
        <v>0</v>
      </c>
      <c r="G1648" s="1519"/>
      <c r="H1648" s="1520"/>
      <c r="I1648" s="1442"/>
      <c r="J1648" s="1443"/>
      <c r="K1648" s="1444"/>
      <c r="L1648" s="1445"/>
      <c r="M1648" s="1453"/>
    </row>
    <row r="1649" ht="21.75" spans="1:13">
      <c r="A1649" s="1412"/>
      <c r="B1649" s="1412"/>
      <c r="C1649" s="1412"/>
      <c r="D1649" s="1536"/>
      <c r="E1649" s="1504" t="s">
        <v>1627</v>
      </c>
      <c r="F1649" s="1518">
        <v>0.04347</v>
      </c>
      <c r="G1649" s="1519"/>
      <c r="H1649" s="1520"/>
      <c r="I1649" s="1442"/>
      <c r="J1649" s="1443"/>
      <c r="K1649" s="1444"/>
      <c r="L1649" s="1445"/>
      <c r="M1649" s="1453"/>
    </row>
    <row r="1650" ht="21.75" spans="1:13">
      <c r="A1650" s="1412"/>
      <c r="B1650" s="1412"/>
      <c r="C1650" s="1412"/>
      <c r="D1650" s="1536"/>
      <c r="E1650" s="1508" t="s">
        <v>1628</v>
      </c>
      <c r="F1650" s="1509">
        <v>0.75</v>
      </c>
      <c r="G1650" s="1510"/>
      <c r="H1650" s="1511"/>
      <c r="I1650" s="1442"/>
      <c r="J1650" s="1443"/>
      <c r="K1650" s="1444"/>
      <c r="L1650" s="1446">
        <v>0.979166666666667</v>
      </c>
      <c r="M1650" s="1454">
        <v>0.833333333333333</v>
      </c>
    </row>
    <row r="1651" ht="21.75" spans="1:13">
      <c r="A1651" s="1412"/>
      <c r="B1651" s="1412"/>
      <c r="C1651" s="1412"/>
      <c r="D1651" s="1536"/>
      <c r="E1651" s="1512" t="s">
        <v>1629</v>
      </c>
      <c r="F1651" s="1513" t="s">
        <v>8</v>
      </c>
      <c r="G1651" s="1513" t="s">
        <v>9</v>
      </c>
      <c r="H1651" s="1514" t="s">
        <v>10</v>
      </c>
      <c r="I1651" s="1442"/>
      <c r="J1651" s="1443"/>
      <c r="K1651" s="1444"/>
      <c r="L1651" s="1445"/>
      <c r="M1651" s="1453"/>
    </row>
    <row r="1652" ht="21" spans="1:13">
      <c r="A1652" s="1412"/>
      <c r="B1652" s="1412"/>
      <c r="C1652" s="1412"/>
      <c r="D1652" s="1536"/>
      <c r="E1652" s="1515">
        <v>45601</v>
      </c>
      <c r="F1652" s="2145" t="s">
        <v>2094</v>
      </c>
      <c r="G1652" s="2145" t="s">
        <v>2095</v>
      </c>
      <c r="H1652" s="2145" t="s">
        <v>2096</v>
      </c>
      <c r="I1652" s="1442"/>
      <c r="J1652" s="1443"/>
      <c r="K1652" s="1444"/>
      <c r="L1652" s="1445"/>
      <c r="M1652" s="1453"/>
    </row>
    <row r="1653" ht="21" spans="1:13">
      <c r="A1653" s="1412"/>
      <c r="B1653" s="1412"/>
      <c r="C1653" s="1412"/>
      <c r="D1653" s="1536"/>
      <c r="E1653" s="1515">
        <v>45568</v>
      </c>
      <c r="F1653" s="2145" t="s">
        <v>2096</v>
      </c>
      <c r="G1653" s="2145" t="s">
        <v>2097</v>
      </c>
      <c r="H1653" s="2145" t="s">
        <v>2098</v>
      </c>
      <c r="I1653" s="1442"/>
      <c r="J1653" s="1443"/>
      <c r="K1653" s="1444"/>
      <c r="L1653" s="1445"/>
      <c r="M1653" s="1453"/>
    </row>
    <row r="1654" ht="21" spans="1:13">
      <c r="A1654" s="1412"/>
      <c r="B1654" s="1412"/>
      <c r="C1654" s="1412"/>
      <c r="D1654" s="1536"/>
      <c r="E1654" s="1515">
        <v>45540</v>
      </c>
      <c r="F1654" s="2145" t="s">
        <v>2098</v>
      </c>
      <c r="G1654" s="2145" t="s">
        <v>2099</v>
      </c>
      <c r="H1654" s="2145" t="s">
        <v>2100</v>
      </c>
      <c r="I1654" s="1442"/>
      <c r="J1654" s="1443"/>
      <c r="K1654" s="1444"/>
      <c r="L1654" s="1447"/>
      <c r="M1654" s="1453"/>
    </row>
    <row r="1655" ht="21" spans="1:13">
      <c r="A1655" s="1412"/>
      <c r="B1655" s="1412"/>
      <c r="C1655" s="1412"/>
      <c r="D1655" s="1536"/>
      <c r="E1655" s="1515">
        <v>45509</v>
      </c>
      <c r="F1655" s="2145" t="s">
        <v>2100</v>
      </c>
      <c r="G1655" s="2145" t="s">
        <v>2099</v>
      </c>
      <c r="H1655" s="2145" t="s">
        <v>2097</v>
      </c>
      <c r="I1655" s="1442"/>
      <c r="J1655" s="1443"/>
      <c r="K1655" s="1444"/>
      <c r="L1655" s="1445"/>
      <c r="M1655" s="1453"/>
    </row>
    <row r="1656" ht="21" spans="1:13">
      <c r="A1656" s="1412"/>
      <c r="B1656" s="1412"/>
      <c r="C1656" s="1412"/>
      <c r="D1656" s="1536"/>
      <c r="E1656" s="1515">
        <v>45476</v>
      </c>
      <c r="F1656" s="2145" t="s">
        <v>2097</v>
      </c>
      <c r="G1656" s="2145" t="s">
        <v>2101</v>
      </c>
      <c r="H1656" s="2145" t="s">
        <v>2094</v>
      </c>
      <c r="I1656" s="1442"/>
      <c r="J1656" s="1443"/>
      <c r="K1656" s="1444"/>
      <c r="L1656" s="1445"/>
      <c r="M1656" s="1453"/>
    </row>
    <row r="1657" ht="21.75" spans="1:13">
      <c r="A1657" s="1412"/>
      <c r="B1657" s="1412"/>
      <c r="C1657" s="1412"/>
      <c r="D1657" s="1536"/>
      <c r="E1657" s="1515">
        <v>45448</v>
      </c>
      <c r="F1657" s="2145" t="s">
        <v>2094</v>
      </c>
      <c r="G1657" s="2145" t="s">
        <v>2102</v>
      </c>
      <c r="H1657" s="2145" t="s">
        <v>2103</v>
      </c>
      <c r="I1657" s="1448"/>
      <c r="J1657" s="1449"/>
      <c r="K1657" s="1450"/>
      <c r="L1657" s="1451"/>
      <c r="M1657" s="1455"/>
    </row>
    <row r="1658" ht="52.75" spans="1:13">
      <c r="A1658" s="1412"/>
      <c r="B1658" s="1412"/>
      <c r="C1658" s="1412"/>
      <c r="D1658" s="1412">
        <v>7</v>
      </c>
      <c r="E1658" s="1496" t="s">
        <v>7</v>
      </c>
      <c r="F1658" s="1497" t="s">
        <v>662</v>
      </c>
      <c r="G1658" s="1498"/>
      <c r="H1658" s="1499"/>
      <c r="I1658" s="1438" t="s">
        <v>1622</v>
      </c>
      <c r="J1658" s="1439"/>
      <c r="K1658" s="1440"/>
      <c r="L1658" s="1478" t="s">
        <v>1623</v>
      </c>
      <c r="M1658" s="1452" t="s">
        <v>1624</v>
      </c>
    </row>
    <row r="1659" ht="21" spans="1:13">
      <c r="A1659" s="1412"/>
      <c r="B1659" s="1412"/>
      <c r="C1659" s="1412"/>
      <c r="D1659" s="1536"/>
      <c r="E1659" s="1500" t="s">
        <v>1625</v>
      </c>
      <c r="F1659" s="1501"/>
      <c r="G1659" s="1502"/>
      <c r="H1659" s="1503"/>
      <c r="I1659" s="2135" t="s">
        <v>663</v>
      </c>
      <c r="J1659" s="1443"/>
      <c r="K1659" s="1444"/>
      <c r="L1659" s="1445"/>
      <c r="M1659" s="1453"/>
    </row>
    <row r="1660" ht="21" spans="1:13">
      <c r="A1660" s="1412"/>
      <c r="B1660" s="1412"/>
      <c r="C1660" s="1412"/>
      <c r="D1660" s="1536"/>
      <c r="E1660" s="1504" t="s">
        <v>1626</v>
      </c>
      <c r="F1660" s="1518">
        <v>0.0075</v>
      </c>
      <c r="G1660" s="1519"/>
      <c r="H1660" s="1520"/>
      <c r="I1660" s="1442"/>
      <c r="J1660" s="1443"/>
      <c r="K1660" s="1444"/>
      <c r="L1660" s="1445"/>
      <c r="M1660" s="1453"/>
    </row>
    <row r="1661" ht="21.75" spans="1:13">
      <c r="A1661" s="1412"/>
      <c r="B1661" s="1412"/>
      <c r="C1661" s="1412"/>
      <c r="D1661" s="1536"/>
      <c r="E1661" s="1504" t="s">
        <v>1627</v>
      </c>
      <c r="F1661" s="1505">
        <v>0.01</v>
      </c>
      <c r="G1661" s="1506"/>
      <c r="H1661" s="1507"/>
      <c r="I1661" s="1442"/>
      <c r="J1661" s="1443"/>
      <c r="K1661" s="1444"/>
      <c r="L1661" s="1445"/>
      <c r="M1661" s="1453"/>
    </row>
    <row r="1662" ht="21.75" spans="1:13">
      <c r="A1662" s="1412"/>
      <c r="B1662" s="1412"/>
      <c r="C1662" s="1412"/>
      <c r="D1662" s="1536"/>
      <c r="E1662" s="1508" t="s">
        <v>1628</v>
      </c>
      <c r="F1662" s="1509">
        <v>0.645833333333333</v>
      </c>
      <c r="G1662" s="1510"/>
      <c r="H1662" s="1511"/>
      <c r="I1662" s="1442"/>
      <c r="J1662" s="1443"/>
      <c r="K1662" s="1444"/>
      <c r="L1662" s="1446">
        <v>0.875</v>
      </c>
      <c r="M1662" s="1454">
        <v>0.729166666666667</v>
      </c>
    </row>
    <row r="1663" ht="21.75" spans="1:13">
      <c r="A1663" s="1412"/>
      <c r="B1663" s="1412"/>
      <c r="C1663" s="1412"/>
      <c r="D1663" s="1536"/>
      <c r="E1663" s="1512" t="s">
        <v>1629</v>
      </c>
      <c r="F1663" s="1513" t="s">
        <v>8</v>
      </c>
      <c r="G1663" s="1513" t="s">
        <v>9</v>
      </c>
      <c r="H1663" s="1514" t="s">
        <v>10</v>
      </c>
      <c r="I1663" s="1442"/>
      <c r="J1663" s="1443"/>
      <c r="K1663" s="1444"/>
      <c r="L1663" s="1445"/>
      <c r="M1663" s="1453"/>
    </row>
    <row r="1664" ht="21" spans="1:13">
      <c r="A1664" s="1412"/>
      <c r="B1664" s="1412"/>
      <c r="C1664" s="1412"/>
      <c r="D1664" s="1536"/>
      <c r="E1664" s="1515">
        <v>45623</v>
      </c>
      <c r="F1664" s="2147" t="s">
        <v>2104</v>
      </c>
      <c r="G1664" s="2147" t="s">
        <v>2105</v>
      </c>
      <c r="H1664" s="2147" t="s">
        <v>2036</v>
      </c>
      <c r="I1664" s="1442"/>
      <c r="J1664" s="1443"/>
      <c r="K1664" s="1444"/>
      <c r="L1664" s="1445"/>
      <c r="M1664" s="1453"/>
    </row>
    <row r="1665" ht="21" spans="1:13">
      <c r="A1665" s="1412"/>
      <c r="B1665" s="1412"/>
      <c r="C1665" s="1412"/>
      <c r="D1665" s="1536"/>
      <c r="E1665" s="1515">
        <v>45616</v>
      </c>
      <c r="F1665" s="2147" t="s">
        <v>2036</v>
      </c>
      <c r="G1665" s="2147" t="s">
        <v>1976</v>
      </c>
      <c r="H1665" s="2147" t="s">
        <v>1975</v>
      </c>
      <c r="I1665" s="1442"/>
      <c r="J1665" s="1443"/>
      <c r="K1665" s="1444"/>
      <c r="L1665" s="1445"/>
      <c r="M1665" s="1453"/>
    </row>
    <row r="1666" ht="21" spans="1:13">
      <c r="A1666" s="1412"/>
      <c r="B1666" s="1412"/>
      <c r="C1666" s="1412"/>
      <c r="D1666" s="1536"/>
      <c r="E1666" s="1515">
        <v>45610</v>
      </c>
      <c r="F1666" s="2147" t="s">
        <v>1975</v>
      </c>
      <c r="G1666" s="2147" t="s">
        <v>1976</v>
      </c>
      <c r="H1666" s="2147" t="s">
        <v>1960</v>
      </c>
      <c r="I1666" s="1442"/>
      <c r="J1666" s="1443"/>
      <c r="K1666" s="1444"/>
      <c r="L1666" s="1447"/>
      <c r="M1666" s="1453"/>
    </row>
    <row r="1667" ht="21" spans="1:13">
      <c r="A1667" s="1412"/>
      <c r="B1667" s="1412"/>
      <c r="C1667" s="1412"/>
      <c r="D1667" s="1536"/>
      <c r="E1667" s="1515">
        <v>45602</v>
      </c>
      <c r="F1667" s="2147" t="s">
        <v>1960</v>
      </c>
      <c r="G1667" s="2147" t="s">
        <v>1961</v>
      </c>
      <c r="H1667" s="2147" t="s">
        <v>1962</v>
      </c>
      <c r="I1667" s="1442"/>
      <c r="J1667" s="1443"/>
      <c r="K1667" s="1444"/>
      <c r="L1667" s="1445"/>
      <c r="M1667" s="1453"/>
    </row>
    <row r="1668" ht="21" spans="1:13">
      <c r="A1668" s="1412"/>
      <c r="B1668" s="1412"/>
      <c r="C1668" s="1412"/>
      <c r="D1668" s="1536"/>
      <c r="E1668" s="1515">
        <v>45595</v>
      </c>
      <c r="F1668" s="2147" t="s">
        <v>1962</v>
      </c>
      <c r="G1668" s="2147" t="s">
        <v>1963</v>
      </c>
      <c r="H1668" s="2147" t="s">
        <v>1964</v>
      </c>
      <c r="I1668" s="1442"/>
      <c r="J1668" s="1443"/>
      <c r="K1668" s="1444"/>
      <c r="L1668" s="1445"/>
      <c r="M1668" s="1453"/>
    </row>
    <row r="1669" ht="21.75" spans="1:13">
      <c r="A1669" s="1412"/>
      <c r="B1669" s="1412"/>
      <c r="C1669" s="1412"/>
      <c r="D1669" s="1536"/>
      <c r="E1669" s="1515">
        <v>45588</v>
      </c>
      <c r="F1669" s="2147" t="s">
        <v>1964</v>
      </c>
      <c r="G1669" s="2147" t="s">
        <v>1965</v>
      </c>
      <c r="H1669" s="2147" t="s">
        <v>1966</v>
      </c>
      <c r="I1669" s="1448"/>
      <c r="J1669" s="1449"/>
      <c r="K1669" s="1450"/>
      <c r="L1669" s="1451"/>
      <c r="M1669" s="1455"/>
    </row>
    <row r="1670" ht="52.75" spans="1:13">
      <c r="A1670" s="1412"/>
      <c r="B1670" s="1412"/>
      <c r="C1670" s="1412"/>
      <c r="D1670" s="1412">
        <v>8</v>
      </c>
      <c r="E1670" s="1496" t="s">
        <v>7</v>
      </c>
      <c r="F1670" s="1497" t="s">
        <v>664</v>
      </c>
      <c r="G1670" s="1498"/>
      <c r="H1670" s="1499"/>
      <c r="I1670" s="1438" t="s">
        <v>1622</v>
      </c>
      <c r="J1670" s="1439"/>
      <c r="K1670" s="1440"/>
      <c r="L1670" s="1478" t="s">
        <v>1623</v>
      </c>
      <c r="M1670" s="1452" t="s">
        <v>1624</v>
      </c>
    </row>
    <row r="1671" ht="21" spans="1:13">
      <c r="A1671" s="1412"/>
      <c r="B1671" s="1412"/>
      <c r="C1671" s="1412"/>
      <c r="D1671" s="1536"/>
      <c r="E1671" s="1500" t="s">
        <v>1625</v>
      </c>
      <c r="F1671" s="1501"/>
      <c r="G1671" s="1502"/>
      <c r="H1671" s="1503"/>
      <c r="I1671" s="2135" t="s">
        <v>665</v>
      </c>
      <c r="J1671" s="1443"/>
      <c r="K1671" s="1444"/>
      <c r="L1671" s="1445"/>
      <c r="M1671" s="1453"/>
    </row>
    <row r="1672" ht="21" spans="1:13">
      <c r="A1672" s="1412"/>
      <c r="B1672" s="1412"/>
      <c r="C1672" s="1412"/>
      <c r="D1672" s="1536"/>
      <c r="E1672" s="1504" t="s">
        <v>1626</v>
      </c>
      <c r="F1672" s="1522"/>
      <c r="G1672" s="1523"/>
      <c r="H1672" s="1524"/>
      <c r="I1672" s="1442"/>
      <c r="J1672" s="1443"/>
      <c r="K1672" s="1444"/>
      <c r="L1672" s="1445"/>
      <c r="M1672" s="1453"/>
    </row>
    <row r="1673" ht="21.75" spans="1:13">
      <c r="A1673" s="1412"/>
      <c r="B1673" s="1412"/>
      <c r="C1673" s="1412"/>
      <c r="D1673" s="1536"/>
      <c r="E1673" s="1504" t="s">
        <v>1627</v>
      </c>
      <c r="F1673" s="1505"/>
      <c r="G1673" s="1506"/>
      <c r="H1673" s="1507"/>
      <c r="I1673" s="1442"/>
      <c r="J1673" s="1443"/>
      <c r="K1673" s="1444"/>
      <c r="L1673" s="1445"/>
      <c r="M1673" s="1453"/>
    </row>
    <row r="1674" ht="21.75" spans="1:13">
      <c r="A1674" s="1412"/>
      <c r="B1674" s="1412"/>
      <c r="C1674" s="1412"/>
      <c r="D1674" s="1536"/>
      <c r="E1674" s="1508" t="s">
        <v>1628</v>
      </c>
      <c r="F1674" s="1509">
        <v>0.645833333333333</v>
      </c>
      <c r="G1674" s="1510"/>
      <c r="H1674" s="1511"/>
      <c r="I1674" s="1442"/>
      <c r="J1674" s="1443"/>
      <c r="K1674" s="1444"/>
      <c r="L1674" s="1446">
        <v>0.875</v>
      </c>
      <c r="M1674" s="1454">
        <v>0.729166666666667</v>
      </c>
    </row>
    <row r="1675" ht="21.75" spans="1:13">
      <c r="A1675" s="1412"/>
      <c r="B1675" s="1412"/>
      <c r="C1675" s="1412"/>
      <c r="D1675" s="1536"/>
      <c r="E1675" s="1512" t="s">
        <v>1629</v>
      </c>
      <c r="F1675" s="1513" t="s">
        <v>8</v>
      </c>
      <c r="G1675" s="1513" t="s">
        <v>9</v>
      </c>
      <c r="H1675" s="1514" t="s">
        <v>10</v>
      </c>
      <c r="I1675" s="1442"/>
      <c r="J1675" s="1443"/>
      <c r="K1675" s="1444"/>
      <c r="L1675" s="1445"/>
      <c r="M1675" s="1453"/>
    </row>
    <row r="1676" spans="1:13">
      <c r="A1676" s="1412"/>
      <c r="B1676" s="1412"/>
      <c r="C1676" s="1412"/>
      <c r="D1676" s="1536"/>
      <c r="E1676" s="1515">
        <v>45610</v>
      </c>
      <c r="F1676" s="1517"/>
      <c r="G1676" s="1517"/>
      <c r="H1676" s="1517"/>
      <c r="I1676" s="1442"/>
      <c r="J1676" s="1443"/>
      <c r="K1676" s="1444"/>
      <c r="L1676" s="1445"/>
      <c r="M1676" s="1453"/>
    </row>
    <row r="1677" spans="1:13">
      <c r="A1677" s="1412"/>
      <c r="B1677" s="1412"/>
      <c r="C1677" s="1412"/>
      <c r="D1677" s="1536"/>
      <c r="E1677" s="1515">
        <v>45565</v>
      </c>
      <c r="F1677" s="1517"/>
      <c r="G1677" s="1517"/>
      <c r="H1677" s="1517"/>
      <c r="I1677" s="1442"/>
      <c r="J1677" s="1443"/>
      <c r="K1677" s="1444"/>
      <c r="L1677" s="1445"/>
      <c r="M1677" s="1453"/>
    </row>
    <row r="1678" spans="1:13">
      <c r="A1678" s="1412"/>
      <c r="B1678" s="1412"/>
      <c r="C1678" s="1412"/>
      <c r="D1678" s="1536"/>
      <c r="E1678" s="1515">
        <v>45561</v>
      </c>
      <c r="F1678" s="1517"/>
      <c r="G1678" s="1517"/>
      <c r="H1678" s="1517"/>
      <c r="I1678" s="1442"/>
      <c r="J1678" s="1443"/>
      <c r="K1678" s="1444"/>
      <c r="L1678" s="1447"/>
      <c r="M1678" s="1453"/>
    </row>
    <row r="1679" spans="1:13">
      <c r="A1679" s="1412"/>
      <c r="B1679" s="1412"/>
      <c r="C1679" s="1412"/>
      <c r="D1679" s="1536"/>
      <c r="E1679" s="1515">
        <v>45527</v>
      </c>
      <c r="F1679" s="1517"/>
      <c r="G1679" s="1517"/>
      <c r="H1679" s="1517"/>
      <c r="I1679" s="1442"/>
      <c r="J1679" s="1443"/>
      <c r="K1679" s="1444"/>
      <c r="L1679" s="1445"/>
      <c r="M1679" s="1453"/>
    </row>
    <row r="1680" spans="1:13">
      <c r="A1680" s="1412"/>
      <c r="B1680" s="1412"/>
      <c r="C1680" s="1412"/>
      <c r="D1680" s="1536"/>
      <c r="E1680" s="1515">
        <v>45488</v>
      </c>
      <c r="F1680" s="1517"/>
      <c r="G1680" s="1517"/>
      <c r="H1680" s="1517"/>
      <c r="I1680" s="1442"/>
      <c r="J1680" s="1443"/>
      <c r="K1680" s="1444"/>
      <c r="L1680" s="1445"/>
      <c r="M1680" s="1453"/>
    </row>
    <row r="1681" ht="21.15" spans="1:13">
      <c r="A1681" s="1412"/>
      <c r="B1681" s="1412"/>
      <c r="C1681" s="1412"/>
      <c r="D1681" s="1536"/>
      <c r="E1681" s="1515">
        <v>45475</v>
      </c>
      <c r="F1681" s="1517"/>
      <c r="G1681" s="1517"/>
      <c r="H1681" s="1517"/>
      <c r="I1681" s="1448"/>
      <c r="J1681" s="1449"/>
      <c r="K1681" s="1450"/>
      <c r="L1681" s="1451"/>
      <c r="M1681" s="1455"/>
    </row>
    <row r="1682" ht="52.75" spans="1:13">
      <c r="A1682" s="1412"/>
      <c r="B1682" s="1412"/>
      <c r="C1682" s="1412"/>
      <c r="D1682" s="1412">
        <v>9</v>
      </c>
      <c r="E1682" s="1496" t="s">
        <v>7</v>
      </c>
      <c r="F1682" s="1497" t="s">
        <v>666</v>
      </c>
      <c r="G1682" s="1498"/>
      <c r="H1682" s="1499"/>
      <c r="I1682" s="1468" t="s">
        <v>1622</v>
      </c>
      <c r="J1682" s="1439"/>
      <c r="K1682" s="1440"/>
      <c r="L1682" s="1478" t="s">
        <v>1623</v>
      </c>
      <c r="M1682" s="1452" t="s">
        <v>1624</v>
      </c>
    </row>
    <row r="1683" ht="21" spans="1:13">
      <c r="A1683" s="1412"/>
      <c r="B1683" s="1412"/>
      <c r="C1683" s="1412"/>
      <c r="D1683" s="1536"/>
      <c r="E1683" s="1500" t="s">
        <v>1625</v>
      </c>
      <c r="F1683" s="1501"/>
      <c r="G1683" s="1502"/>
      <c r="H1683" s="1503"/>
      <c r="I1683" s="2135" t="s">
        <v>665</v>
      </c>
      <c r="J1683" s="1443"/>
      <c r="K1683" s="1444"/>
      <c r="L1683" s="1445"/>
      <c r="M1683" s="1453"/>
    </row>
    <row r="1684" ht="21" spans="1:13">
      <c r="A1684" s="1412"/>
      <c r="B1684" s="1412"/>
      <c r="C1684" s="1412"/>
      <c r="D1684" s="1536"/>
      <c r="E1684" s="1504" t="s">
        <v>1626</v>
      </c>
      <c r="F1684" s="1538">
        <v>0.0315</v>
      </c>
      <c r="G1684" s="1506"/>
      <c r="H1684" s="1507"/>
      <c r="I1684" s="1442"/>
      <c r="J1684" s="1443"/>
      <c r="K1684" s="1444"/>
      <c r="L1684" s="1445"/>
      <c r="M1684" s="1453"/>
    </row>
    <row r="1685" ht="21.75" spans="1:13">
      <c r="A1685" s="1412"/>
      <c r="B1685" s="1412"/>
      <c r="C1685" s="1412"/>
      <c r="D1685" s="1536"/>
      <c r="E1685" s="1504" t="s">
        <v>1627</v>
      </c>
      <c r="F1685" s="1529">
        <v>0.034</v>
      </c>
      <c r="G1685" s="1530"/>
      <c r="H1685" s="1531"/>
      <c r="I1685" s="1442"/>
      <c r="J1685" s="1443"/>
      <c r="K1685" s="1444"/>
      <c r="L1685" s="1445"/>
      <c r="M1685" s="1453"/>
    </row>
    <row r="1686" ht="21.75" spans="1:13">
      <c r="A1686" s="1412"/>
      <c r="B1686" s="1412"/>
      <c r="C1686" s="1412"/>
      <c r="D1686" s="1536"/>
      <c r="E1686" s="1508" t="s">
        <v>1628</v>
      </c>
      <c r="F1686" s="1509">
        <v>0.552083333333333</v>
      </c>
      <c r="G1686" s="1510"/>
      <c r="H1686" s="1511"/>
      <c r="I1686" s="1442"/>
      <c r="J1686" s="1443"/>
      <c r="K1686" s="1444"/>
      <c r="L1686" s="1446">
        <v>0.78125</v>
      </c>
      <c r="M1686" s="1454">
        <v>0.635416666666667</v>
      </c>
    </row>
    <row r="1687" ht="21.75" spans="1:13">
      <c r="A1687" s="1412"/>
      <c r="B1687" s="1412"/>
      <c r="C1687" s="1412"/>
      <c r="D1687" s="1536"/>
      <c r="E1687" s="1512" t="s">
        <v>1629</v>
      </c>
      <c r="F1687" s="1513" t="s">
        <v>8</v>
      </c>
      <c r="G1687" s="1513" t="s">
        <v>9</v>
      </c>
      <c r="H1687" s="1514" t="s">
        <v>10</v>
      </c>
      <c r="I1687" s="1442"/>
      <c r="J1687" s="1443"/>
      <c r="K1687" s="1444"/>
      <c r="L1687" s="1445"/>
      <c r="M1687" s="1453"/>
    </row>
    <row r="1688" ht="21" spans="1:13">
      <c r="A1688" s="1412"/>
      <c r="B1688" s="1412"/>
      <c r="C1688" s="1412"/>
      <c r="D1688" s="1536"/>
      <c r="E1688" s="1515">
        <v>45623</v>
      </c>
      <c r="F1688" s="2145" t="s">
        <v>2022</v>
      </c>
      <c r="G1688" s="2145" t="s">
        <v>2106</v>
      </c>
      <c r="H1688" s="2145" t="s">
        <v>2106</v>
      </c>
      <c r="I1688" s="1442"/>
      <c r="J1688" s="1443"/>
      <c r="K1688" s="1444"/>
      <c r="L1688" s="1445"/>
      <c r="M1688" s="1535"/>
    </row>
    <row r="1689" ht="21" spans="1:13">
      <c r="A1689" s="1412"/>
      <c r="B1689" s="1412"/>
      <c r="C1689" s="1412"/>
      <c r="D1689" s="1536"/>
      <c r="E1689" s="1515">
        <v>45617</v>
      </c>
      <c r="F1689" s="2145" t="s">
        <v>2022</v>
      </c>
      <c r="G1689" s="2145" t="s">
        <v>2023</v>
      </c>
      <c r="H1689" s="2145" t="s">
        <v>1959</v>
      </c>
      <c r="I1689" s="1442"/>
      <c r="J1689" s="1443"/>
      <c r="K1689" s="1444"/>
      <c r="L1689" s="1445"/>
      <c r="M1689" s="1453"/>
    </row>
    <row r="1690" ht="21" spans="1:13">
      <c r="A1690" s="1412"/>
      <c r="B1690" s="1412"/>
      <c r="C1690" s="1412"/>
      <c r="D1690" s="1536"/>
      <c r="E1690" s="1515">
        <v>45610</v>
      </c>
      <c r="F1690" s="2145" t="s">
        <v>1977</v>
      </c>
      <c r="G1690" s="2145" t="s">
        <v>1978</v>
      </c>
      <c r="H1690" s="2145" t="s">
        <v>1944</v>
      </c>
      <c r="I1690" s="1442"/>
      <c r="J1690" s="1443"/>
      <c r="K1690" s="1444"/>
      <c r="L1690" s="1447"/>
      <c r="M1690" s="1453"/>
    </row>
    <row r="1691" ht="21" spans="1:13">
      <c r="A1691" s="1412"/>
      <c r="B1691" s="1412"/>
      <c r="C1691" s="1412"/>
      <c r="D1691" s="1536"/>
      <c r="E1691" s="1515">
        <v>45603</v>
      </c>
      <c r="F1691" s="2145" t="s">
        <v>1944</v>
      </c>
      <c r="G1691" s="2145" t="s">
        <v>1945</v>
      </c>
      <c r="H1691" s="2145" t="s">
        <v>1946</v>
      </c>
      <c r="I1691" s="1442"/>
      <c r="J1691" s="1443"/>
      <c r="K1691" s="1444"/>
      <c r="L1691" s="1445"/>
      <c r="M1691" s="1453"/>
    </row>
    <row r="1692" ht="21" spans="1:13">
      <c r="A1692" s="1412"/>
      <c r="B1692" s="1412"/>
      <c r="C1692" s="1412"/>
      <c r="D1692" s="1536"/>
      <c r="E1692" s="1515">
        <v>45596</v>
      </c>
      <c r="F1692" s="2145" t="s">
        <v>1947</v>
      </c>
      <c r="G1692" s="2145" t="s">
        <v>1948</v>
      </c>
      <c r="H1692" s="2145" t="s">
        <v>1949</v>
      </c>
      <c r="I1692" s="1442"/>
      <c r="J1692" s="1443"/>
      <c r="K1692" s="1444"/>
      <c r="L1692" s="1445"/>
      <c r="M1692" s="1453"/>
    </row>
    <row r="1693" ht="21.75" spans="1:13">
      <c r="A1693" s="1412"/>
      <c r="B1693" s="1412"/>
      <c r="C1693" s="1412"/>
      <c r="D1693" s="1536"/>
      <c r="E1693" s="1515">
        <v>45589</v>
      </c>
      <c r="F1693" s="2145" t="s">
        <v>1950</v>
      </c>
      <c r="G1693" s="2145" t="s">
        <v>1951</v>
      </c>
      <c r="H1693" s="2145" t="s">
        <v>1952</v>
      </c>
      <c r="I1693" s="1448"/>
      <c r="J1693" s="1449"/>
      <c r="K1693" s="1450"/>
      <c r="L1693" s="1451"/>
      <c r="M1693" s="1455"/>
    </row>
    <row r="1694" ht="52.75" spans="1:13">
      <c r="A1694" s="1412"/>
      <c r="B1694" s="1412"/>
      <c r="C1694" s="1412"/>
      <c r="D1694" s="1536" t="s">
        <v>0</v>
      </c>
      <c r="E1694" s="1496" t="s">
        <v>7</v>
      </c>
      <c r="F1694" s="1497" t="s">
        <v>25</v>
      </c>
      <c r="G1694" s="1498"/>
      <c r="H1694" s="1499"/>
      <c r="I1694" s="1468" t="s">
        <v>1622</v>
      </c>
      <c r="J1694" s="1439"/>
      <c r="K1694" s="1440"/>
      <c r="L1694" s="1478" t="s">
        <v>1623</v>
      </c>
      <c r="M1694" s="1452" t="s">
        <v>1624</v>
      </c>
    </row>
    <row r="1695" ht="21" spans="1:13">
      <c r="A1695" s="1412"/>
      <c r="B1695" s="1412"/>
      <c r="C1695" s="1412"/>
      <c r="D1695" s="1536"/>
      <c r="E1695" s="1500" t="s">
        <v>1625</v>
      </c>
      <c r="F1695" s="1501"/>
      <c r="G1695" s="1502"/>
      <c r="H1695" s="1503"/>
      <c r="I1695" s="2135" t="s">
        <v>667</v>
      </c>
      <c r="J1695" s="1443"/>
      <c r="K1695" s="1444"/>
      <c r="L1695" s="1445"/>
      <c r="M1695" s="1453"/>
    </row>
    <row r="1696" ht="21" spans="1:13">
      <c r="A1696" s="1412"/>
      <c r="B1696" s="1412"/>
      <c r="C1696" s="1412"/>
      <c r="D1696" s="1536"/>
      <c r="E1696" s="1504" t="s">
        <v>1626</v>
      </c>
      <c r="F1696" s="1505" t="s">
        <v>408</v>
      </c>
      <c r="G1696" s="1506"/>
      <c r="H1696" s="1507"/>
      <c r="I1696" s="1442"/>
      <c r="J1696" s="1443"/>
      <c r="K1696" s="1444"/>
      <c r="L1696" s="1445"/>
      <c r="M1696" s="1453"/>
    </row>
    <row r="1697" ht="21.75" spans="1:13">
      <c r="A1697" s="1412"/>
      <c r="B1697" s="1412"/>
      <c r="C1697" s="1412"/>
      <c r="D1697" s="1536"/>
      <c r="E1697" s="1504" t="s">
        <v>1627</v>
      </c>
      <c r="F1697" s="1505" t="s">
        <v>364</v>
      </c>
      <c r="G1697" s="1506"/>
      <c r="H1697" s="1507"/>
      <c r="I1697" s="1442"/>
      <c r="J1697" s="1443"/>
      <c r="K1697" s="1444"/>
      <c r="L1697" s="1445"/>
      <c r="M1697" s="1453"/>
    </row>
    <row r="1698" ht="21.75" spans="1:13">
      <c r="A1698" s="1412"/>
      <c r="B1698" s="1412"/>
      <c r="C1698" s="1412"/>
      <c r="D1698" s="1536"/>
      <c r="E1698" s="1508" t="s">
        <v>1628</v>
      </c>
      <c r="F1698" s="1509">
        <v>0.5625</v>
      </c>
      <c r="G1698" s="1510"/>
      <c r="H1698" s="1511"/>
      <c r="I1698" s="1442"/>
      <c r="J1698" s="1443"/>
      <c r="K1698" s="1444"/>
      <c r="L1698" s="1446">
        <v>0.791666666666667</v>
      </c>
      <c r="M1698" s="1454">
        <v>0.645833333333333</v>
      </c>
    </row>
    <row r="1699" ht="21.75" spans="1:13">
      <c r="A1699" s="1412"/>
      <c r="B1699" s="1412"/>
      <c r="C1699" s="1412"/>
      <c r="D1699" s="1536"/>
      <c r="E1699" s="1512" t="s">
        <v>1629</v>
      </c>
      <c r="F1699" s="1513" t="s">
        <v>8</v>
      </c>
      <c r="G1699" s="1513" t="s">
        <v>9</v>
      </c>
      <c r="H1699" s="1514" t="s">
        <v>10</v>
      </c>
      <c r="I1699" s="1442"/>
      <c r="J1699" s="1443"/>
      <c r="K1699" s="1444"/>
      <c r="L1699" s="1445"/>
      <c r="M1699" s="1453"/>
    </row>
    <row r="1700" ht="21" spans="1:13">
      <c r="A1700" s="1412"/>
      <c r="B1700" s="1412"/>
      <c r="C1700" s="1412"/>
      <c r="D1700" s="1536"/>
      <c r="E1700" s="1515">
        <v>45610</v>
      </c>
      <c r="F1700" s="1517">
        <v>0.004</v>
      </c>
      <c r="G1700" s="2147" t="s">
        <v>1645</v>
      </c>
      <c r="H1700" s="1517">
        <v>0.004</v>
      </c>
      <c r="I1700" s="1442"/>
      <c r="J1700" s="1443"/>
      <c r="K1700" s="1444"/>
      <c r="L1700" s="1445"/>
      <c r="M1700" s="1535"/>
    </row>
    <row r="1701" ht="21" spans="1:13">
      <c r="A1701" s="1412"/>
      <c r="B1701" s="1412"/>
      <c r="C1701" s="1412"/>
      <c r="D1701" s="1536"/>
      <c r="E1701" s="1515">
        <v>45595</v>
      </c>
      <c r="F1701" s="1517">
        <v>0.004</v>
      </c>
      <c r="G1701" s="2147" t="s">
        <v>1653</v>
      </c>
      <c r="H1701" s="1517">
        <v>0.002</v>
      </c>
      <c r="I1701" s="1442"/>
      <c r="J1701" s="1443"/>
      <c r="K1701" s="1444"/>
      <c r="L1701" s="1445"/>
      <c r="M1701" s="1453"/>
    </row>
    <row r="1702" ht="21" spans="1:13">
      <c r="A1702" s="1412"/>
      <c r="B1702" s="1412"/>
      <c r="C1702" s="1412"/>
      <c r="D1702" s="1536"/>
      <c r="E1702" s="1515">
        <v>45541</v>
      </c>
      <c r="F1702" s="1517">
        <v>0.002</v>
      </c>
      <c r="G1702" s="2147" t="s">
        <v>1660</v>
      </c>
      <c r="H1702" s="1517">
        <v>0.003</v>
      </c>
      <c r="I1702" s="1442"/>
      <c r="J1702" s="1443"/>
      <c r="K1702" s="1444"/>
      <c r="L1702" s="1447"/>
      <c r="M1702" s="1453"/>
    </row>
    <row r="1703" ht="21" spans="1:13">
      <c r="A1703" s="1412"/>
      <c r="B1703" s="1412"/>
      <c r="C1703" s="1412"/>
      <c r="D1703" s="1536"/>
      <c r="E1703" s="1515">
        <v>45518</v>
      </c>
      <c r="F1703" s="1517">
        <v>0.003</v>
      </c>
      <c r="G1703" s="2147" t="s">
        <v>1660</v>
      </c>
      <c r="H1703" s="1517">
        <v>0.003</v>
      </c>
      <c r="I1703" s="1442"/>
      <c r="J1703" s="1443"/>
      <c r="K1703" s="1444"/>
      <c r="L1703" s="1445"/>
      <c r="M1703" s="1453"/>
    </row>
    <row r="1704" ht="21" spans="1:13">
      <c r="A1704" s="1412"/>
      <c r="B1704" s="1412"/>
      <c r="C1704" s="1412"/>
      <c r="D1704" s="1536"/>
      <c r="E1704" s="1515">
        <v>45503</v>
      </c>
      <c r="F1704" s="1517">
        <v>0.003</v>
      </c>
      <c r="G1704" s="2147" t="s">
        <v>1653</v>
      </c>
      <c r="H1704" s="1517">
        <v>0.003</v>
      </c>
      <c r="I1704" s="1442"/>
      <c r="J1704" s="1443"/>
      <c r="K1704" s="1444"/>
      <c r="L1704" s="1445"/>
      <c r="M1704" s="1453"/>
    </row>
    <row r="1705" ht="21.75" spans="1:13">
      <c r="A1705" s="1412"/>
      <c r="B1705" s="1412"/>
      <c r="C1705" s="1412"/>
      <c r="D1705" s="1536"/>
      <c r="E1705" s="1515">
        <v>45450</v>
      </c>
      <c r="F1705" s="1517">
        <v>0.003</v>
      </c>
      <c r="G1705" s="2147" t="s">
        <v>1660</v>
      </c>
      <c r="H1705" s="1517">
        <v>0</v>
      </c>
      <c r="I1705" s="1448"/>
      <c r="J1705" s="1449"/>
      <c r="K1705" s="1450"/>
      <c r="L1705" s="1451"/>
      <c r="M1705" s="1455"/>
    </row>
    <row r="1706" ht="52.75" spans="1:13">
      <c r="A1706" s="1412"/>
      <c r="B1706" s="1412"/>
      <c r="C1706" s="1412"/>
      <c r="D1706" s="1412">
        <v>10</v>
      </c>
      <c r="E1706" s="1496" t="s">
        <v>7</v>
      </c>
      <c r="F1706" s="1497" t="s">
        <v>668</v>
      </c>
      <c r="G1706" s="1498"/>
      <c r="H1706" s="1499"/>
      <c r="I1706" s="1468" t="s">
        <v>1622</v>
      </c>
      <c r="J1706" s="1439"/>
      <c r="K1706" s="1440"/>
      <c r="L1706" s="1478" t="s">
        <v>1623</v>
      </c>
      <c r="M1706" s="1452" t="s">
        <v>1624</v>
      </c>
    </row>
    <row r="1707" ht="21" spans="1:13">
      <c r="A1707" s="1412"/>
      <c r="B1707" s="1412"/>
      <c r="C1707" s="1412"/>
      <c r="D1707" s="1536"/>
      <c r="E1707" s="1500" t="s">
        <v>1625</v>
      </c>
      <c r="F1707" s="1501"/>
      <c r="G1707" s="1502"/>
      <c r="H1707" s="1503"/>
      <c r="I1707" s="2135" t="s">
        <v>669</v>
      </c>
      <c r="J1707" s="1443"/>
      <c r="K1707" s="1444"/>
      <c r="L1707" s="1445"/>
      <c r="M1707" s="1453"/>
    </row>
    <row r="1708" ht="21" spans="1:13">
      <c r="A1708" s="1412"/>
      <c r="B1708" s="1412"/>
      <c r="C1708" s="1412"/>
      <c r="D1708" s="1536"/>
      <c r="E1708" s="1504" t="s">
        <v>1626</v>
      </c>
      <c r="F1708" s="1505">
        <v>0.003</v>
      </c>
      <c r="G1708" s="1506"/>
      <c r="H1708" s="1507"/>
      <c r="I1708" s="1442"/>
      <c r="J1708" s="1443"/>
      <c r="K1708" s="1444"/>
      <c r="L1708" s="1445"/>
      <c r="M1708" s="1453"/>
    </row>
    <row r="1709" ht="21.75" spans="1:13">
      <c r="A1709" s="1412"/>
      <c r="B1709" s="1412"/>
      <c r="C1709" s="1412"/>
      <c r="D1709" s="1536"/>
      <c r="E1709" s="1504" t="s">
        <v>1627</v>
      </c>
      <c r="F1709" s="1505">
        <v>0.002</v>
      </c>
      <c r="G1709" s="1506"/>
      <c r="H1709" s="1507"/>
      <c r="I1709" s="1442"/>
      <c r="J1709" s="1443"/>
      <c r="K1709" s="1444"/>
      <c r="L1709" s="1445"/>
      <c r="M1709" s="1453"/>
    </row>
    <row r="1710" ht="21.75" spans="1:13">
      <c r="A1710" s="1412"/>
      <c r="B1710" s="1412"/>
      <c r="C1710" s="1412"/>
      <c r="D1710" s="1536"/>
      <c r="E1710" s="1508" t="s">
        <v>1628</v>
      </c>
      <c r="F1710" s="1509">
        <v>0.5625</v>
      </c>
      <c r="G1710" s="1510"/>
      <c r="H1710" s="1511"/>
      <c r="I1710" s="1442"/>
      <c r="J1710" s="1443"/>
      <c r="K1710" s="1444"/>
      <c r="L1710" s="1446">
        <v>0.791666666666667</v>
      </c>
      <c r="M1710" s="1454">
        <v>0.645833333333333</v>
      </c>
    </row>
    <row r="1711" ht="21.75" spans="1:13">
      <c r="A1711" s="1412"/>
      <c r="B1711" s="1412"/>
      <c r="C1711" s="1412"/>
      <c r="D1711" s="1536"/>
      <c r="E1711" s="1512" t="s">
        <v>1629</v>
      </c>
      <c r="F1711" s="1513" t="s">
        <v>8</v>
      </c>
      <c r="G1711" s="1513" t="s">
        <v>9</v>
      </c>
      <c r="H1711" s="1514" t="s">
        <v>10</v>
      </c>
      <c r="I1711" s="1442"/>
      <c r="J1711" s="1443"/>
      <c r="K1711" s="1444"/>
      <c r="L1711" s="1445"/>
      <c r="M1711" s="1453"/>
    </row>
    <row r="1712" ht="21" spans="1:13">
      <c r="A1712" s="1412"/>
      <c r="B1712" s="1412"/>
      <c r="C1712" s="1412"/>
      <c r="D1712" s="1536"/>
      <c r="E1712" s="1515">
        <v>45597</v>
      </c>
      <c r="F1712" s="1517">
        <v>0.004</v>
      </c>
      <c r="G1712" s="2147" t="s">
        <v>1660</v>
      </c>
      <c r="H1712" s="1517">
        <v>0.003</v>
      </c>
      <c r="I1712" s="1442"/>
      <c r="J1712" s="1443"/>
      <c r="K1712" s="1444"/>
      <c r="L1712" s="1445"/>
      <c r="M1712" s="1535"/>
    </row>
    <row r="1713" ht="21" spans="1:13">
      <c r="A1713" s="1412"/>
      <c r="B1713" s="1412"/>
      <c r="C1713" s="1412"/>
      <c r="D1713" s="1536"/>
      <c r="E1713" s="1515">
        <v>45569</v>
      </c>
      <c r="F1713" s="1517">
        <v>0.004</v>
      </c>
      <c r="G1713" s="2147" t="s">
        <v>1660</v>
      </c>
      <c r="H1713" s="1517">
        <v>0.005</v>
      </c>
      <c r="I1713" s="1442"/>
      <c r="J1713" s="1443"/>
      <c r="K1713" s="1444"/>
      <c r="L1713" s="1445"/>
      <c r="M1713" s="1453"/>
    </row>
    <row r="1714" ht="21" spans="1:13">
      <c r="A1714" s="1412"/>
      <c r="B1714" s="1412"/>
      <c r="C1714" s="1412"/>
      <c r="D1714" s="1536"/>
      <c r="E1714" s="1515">
        <v>45541</v>
      </c>
      <c r="F1714" s="1517">
        <v>0.004</v>
      </c>
      <c r="G1714" s="2147" t="s">
        <v>1660</v>
      </c>
      <c r="H1714" s="1517">
        <v>0</v>
      </c>
      <c r="I1714" s="1442"/>
      <c r="J1714" s="1443"/>
      <c r="K1714" s="1444"/>
      <c r="L1714" s="1447"/>
      <c r="M1714" s="1453"/>
    </row>
    <row r="1715" ht="21" spans="1:13">
      <c r="A1715" s="1412"/>
      <c r="B1715" s="1412"/>
      <c r="C1715" s="1412"/>
      <c r="D1715" s="1536"/>
      <c r="E1715" s="1515">
        <v>45506</v>
      </c>
      <c r="F1715" s="1517">
        <v>0.002</v>
      </c>
      <c r="G1715" s="2147" t="s">
        <v>1660</v>
      </c>
      <c r="H1715" s="1517">
        <v>0.003</v>
      </c>
      <c r="I1715" s="1442"/>
      <c r="J1715" s="1443"/>
      <c r="K1715" s="1444"/>
      <c r="L1715" s="1445"/>
      <c r="M1715" s="1453"/>
    </row>
    <row r="1716" ht="21" spans="1:13">
      <c r="A1716" s="1412"/>
      <c r="B1716" s="1412"/>
      <c r="C1716" s="1412"/>
      <c r="D1716" s="1536"/>
      <c r="E1716" s="1515">
        <v>45478</v>
      </c>
      <c r="F1716" s="1517">
        <v>0.003</v>
      </c>
      <c r="G1716" s="2147" t="s">
        <v>1660</v>
      </c>
      <c r="H1716" s="1517">
        <v>0.004</v>
      </c>
      <c r="I1716" s="1442"/>
      <c r="J1716" s="1443"/>
      <c r="K1716" s="1444"/>
      <c r="L1716" s="1445"/>
      <c r="M1716" s="1453"/>
    </row>
    <row r="1717" ht="21.75" spans="1:13">
      <c r="A1717" s="1412"/>
      <c r="B1717" s="1412"/>
      <c r="C1717" s="1412"/>
      <c r="D1717" s="1536"/>
      <c r="E1717" s="1515">
        <v>45450</v>
      </c>
      <c r="F1717" s="1517">
        <v>0.004</v>
      </c>
      <c r="G1717" s="2147" t="s">
        <v>1660</v>
      </c>
      <c r="H1717" s="1517">
        <v>0.002</v>
      </c>
      <c r="I1717" s="1448"/>
      <c r="J1717" s="1449"/>
      <c r="K1717" s="1450"/>
      <c r="L1717" s="1451"/>
      <c r="M1717" s="1455"/>
    </row>
    <row r="1718" ht="52.75" spans="1:13">
      <c r="A1718" s="1412"/>
      <c r="B1718" s="1412"/>
      <c r="C1718" s="1412"/>
      <c r="D1718" s="1412" t="e">
        <v>#VALUE!</v>
      </c>
      <c r="E1718" s="1496" t="s">
        <v>7</v>
      </c>
      <c r="F1718" s="1497" t="s">
        <v>670</v>
      </c>
      <c r="G1718" s="1498"/>
      <c r="H1718" s="1499"/>
      <c r="I1718" s="1468" t="s">
        <v>1622</v>
      </c>
      <c r="J1718" s="1439"/>
      <c r="K1718" s="1440"/>
      <c r="L1718" s="1478" t="s">
        <v>1623</v>
      </c>
      <c r="M1718" s="1452" t="s">
        <v>1624</v>
      </c>
    </row>
    <row r="1719" ht="21" spans="1:13">
      <c r="A1719" s="1412"/>
      <c r="B1719" s="1412"/>
      <c r="C1719" s="1412"/>
      <c r="D1719" s="1536"/>
      <c r="E1719" s="1500" t="s">
        <v>1625</v>
      </c>
      <c r="F1719" s="1501"/>
      <c r="G1719" s="1502"/>
      <c r="H1719" s="1503"/>
      <c r="I1719" s="2135" t="s">
        <v>671</v>
      </c>
      <c r="J1719" s="1443"/>
      <c r="K1719" s="1444"/>
      <c r="L1719" s="1445"/>
      <c r="M1719" s="1453"/>
    </row>
    <row r="1720" ht="21" spans="1:13">
      <c r="A1720" s="1412"/>
      <c r="B1720" s="1412"/>
      <c r="C1720" s="1412"/>
      <c r="D1720" s="1536"/>
      <c r="E1720" s="1504" t="s">
        <v>1626</v>
      </c>
      <c r="F1720" s="1505"/>
      <c r="G1720" s="1506"/>
      <c r="H1720" s="1507"/>
      <c r="I1720" s="1442"/>
      <c r="J1720" s="1443"/>
      <c r="K1720" s="1444"/>
      <c r="L1720" s="1445"/>
      <c r="M1720" s="1453"/>
    </row>
    <row r="1721" ht="21.75" spans="1:13">
      <c r="A1721" s="1412"/>
      <c r="B1721" s="1412"/>
      <c r="C1721" s="1412"/>
      <c r="D1721" s="1536"/>
      <c r="E1721" s="1504" t="s">
        <v>1627</v>
      </c>
      <c r="F1721" s="1505">
        <v>0.04608</v>
      </c>
      <c r="G1721" s="1506"/>
      <c r="H1721" s="1507"/>
      <c r="I1721" s="1442"/>
      <c r="J1721" s="1443"/>
      <c r="K1721" s="1444"/>
      <c r="L1721" s="1445"/>
      <c r="M1721" s="1453"/>
    </row>
    <row r="1722" ht="21.75" spans="1:13">
      <c r="A1722" s="1412"/>
      <c r="B1722" s="1412"/>
      <c r="C1722" s="1412"/>
      <c r="D1722" s="1536"/>
      <c r="E1722" s="1508" t="s">
        <v>1628</v>
      </c>
      <c r="F1722" s="1509">
        <v>0.75</v>
      </c>
      <c r="G1722" s="1510"/>
      <c r="H1722" s="1511"/>
      <c r="I1722" s="1442"/>
      <c r="J1722" s="1443"/>
      <c r="K1722" s="1444"/>
      <c r="L1722" s="1446">
        <v>0.979166666666667</v>
      </c>
      <c r="M1722" s="1454">
        <v>0.833333333333333</v>
      </c>
    </row>
    <row r="1723" ht="21.75" spans="1:13">
      <c r="A1723" s="1412"/>
      <c r="B1723" s="1412"/>
      <c r="C1723" s="1412"/>
      <c r="D1723" s="1536"/>
      <c r="E1723" s="1512" t="s">
        <v>1629</v>
      </c>
      <c r="F1723" s="1513" t="s">
        <v>8</v>
      </c>
      <c r="G1723" s="1513" t="s">
        <v>9</v>
      </c>
      <c r="H1723" s="1514" t="s">
        <v>10</v>
      </c>
      <c r="I1723" s="1442"/>
      <c r="J1723" s="1443"/>
      <c r="K1723" s="1444"/>
      <c r="L1723" s="1445"/>
      <c r="M1723" s="1453"/>
    </row>
    <row r="1724" ht="21" spans="1:13">
      <c r="A1724" s="1412"/>
      <c r="B1724" s="1412"/>
      <c r="C1724" s="1412"/>
      <c r="D1724" s="1536"/>
      <c r="E1724" s="1515">
        <v>45602</v>
      </c>
      <c r="F1724" s="1517">
        <v>0.046</v>
      </c>
      <c r="G1724" s="2147" t="s">
        <v>1866</v>
      </c>
      <c r="H1724" s="1517">
        <v>0.043</v>
      </c>
      <c r="I1724" s="1442"/>
      <c r="J1724" s="1443"/>
      <c r="K1724" s="1444"/>
      <c r="L1724" s="1445"/>
      <c r="M1724" s="1535"/>
    </row>
    <row r="1725" ht="21" spans="1:13">
      <c r="A1725" s="1412"/>
      <c r="B1725" s="1412"/>
      <c r="C1725" s="1412"/>
      <c r="D1725" s="1536"/>
      <c r="E1725" s="1515">
        <v>45575</v>
      </c>
      <c r="F1725" s="1517">
        <v>0.043</v>
      </c>
      <c r="G1725" s="2147" t="s">
        <v>1866</v>
      </c>
      <c r="H1725" s="1517">
        <v>0.04</v>
      </c>
      <c r="I1725" s="1442"/>
      <c r="J1725" s="1443"/>
      <c r="K1725" s="1444"/>
      <c r="L1725" s="1445"/>
      <c r="M1725" s="1453"/>
    </row>
    <row r="1726" ht="21" spans="1:13">
      <c r="A1726" s="1412"/>
      <c r="B1726" s="1412"/>
      <c r="C1726" s="1412"/>
      <c r="D1726" s="1536"/>
      <c r="E1726" s="1515">
        <v>45547</v>
      </c>
      <c r="F1726" s="1517">
        <v>0.04</v>
      </c>
      <c r="G1726" s="2147" t="s">
        <v>1866</v>
      </c>
      <c r="H1726" s="1517">
        <v>0.043</v>
      </c>
      <c r="I1726" s="1442"/>
      <c r="J1726" s="1443"/>
      <c r="K1726" s="1444"/>
      <c r="L1726" s="1447"/>
      <c r="M1726" s="1453"/>
    </row>
    <row r="1727" ht="21" spans="1:13">
      <c r="A1727" s="1412"/>
      <c r="B1727" s="1412"/>
      <c r="C1727" s="1412"/>
      <c r="D1727" s="1536"/>
      <c r="E1727" s="1515">
        <v>45512</v>
      </c>
      <c r="F1727" s="1517">
        <v>0.043</v>
      </c>
      <c r="G1727" s="2147" t="s">
        <v>1866</v>
      </c>
      <c r="H1727" s="1517">
        <v>0.044</v>
      </c>
      <c r="I1727" s="1442"/>
      <c r="J1727" s="1443"/>
      <c r="K1727" s="1444"/>
      <c r="L1727" s="1445"/>
      <c r="M1727" s="1453"/>
    </row>
    <row r="1728" ht="21" spans="1:13">
      <c r="A1728" s="1412"/>
      <c r="B1728" s="1412"/>
      <c r="C1728" s="1412"/>
      <c r="D1728" s="1536"/>
      <c r="E1728" s="1515">
        <v>45484</v>
      </c>
      <c r="F1728" s="1517">
        <v>0.044</v>
      </c>
      <c r="G1728" s="2147" t="s">
        <v>1866</v>
      </c>
      <c r="H1728" s="1517">
        <v>0.044</v>
      </c>
      <c r="I1728" s="1442"/>
      <c r="J1728" s="1443"/>
      <c r="K1728" s="1444"/>
      <c r="L1728" s="1445"/>
      <c r="M1728" s="1453"/>
    </row>
    <row r="1729" ht="21.75" spans="1:13">
      <c r="A1729" s="1412"/>
      <c r="B1729" s="1412"/>
      <c r="C1729" s="1412"/>
      <c r="D1729" s="1536"/>
      <c r="E1729" s="1515">
        <v>45456</v>
      </c>
      <c r="F1729" s="1517">
        <v>0.044</v>
      </c>
      <c r="G1729" s="2147" t="s">
        <v>1866</v>
      </c>
      <c r="H1729" s="1517">
        <v>0.046</v>
      </c>
      <c r="I1729" s="1448"/>
      <c r="J1729" s="1449"/>
      <c r="K1729" s="1450"/>
      <c r="L1729" s="1451"/>
      <c r="M1729" s="1455"/>
    </row>
    <row r="1730" ht="52.75" spans="1:13">
      <c r="A1730" s="1412"/>
      <c r="B1730" s="1412"/>
      <c r="C1730" s="1412"/>
      <c r="D1730" s="1412">
        <v>11</v>
      </c>
      <c r="E1730" s="1496" t="s">
        <v>7</v>
      </c>
      <c r="F1730" s="1497" t="s">
        <v>672</v>
      </c>
      <c r="G1730" s="1498"/>
      <c r="H1730" s="1499"/>
      <c r="I1730" s="1468" t="s">
        <v>1622</v>
      </c>
      <c r="J1730" s="1439"/>
      <c r="K1730" s="1440"/>
      <c r="L1730" s="1478" t="s">
        <v>1623</v>
      </c>
      <c r="M1730" s="1452" t="s">
        <v>1624</v>
      </c>
    </row>
    <row r="1731" ht="21" spans="1:13">
      <c r="A1731" s="1412"/>
      <c r="B1731" s="1412"/>
      <c r="C1731" s="1412"/>
      <c r="D1731" s="1536"/>
      <c r="E1731" s="1500" t="s">
        <v>1625</v>
      </c>
      <c r="F1731" s="1526"/>
      <c r="G1731" s="1527"/>
      <c r="H1731" s="1528"/>
      <c r="I1731" s="2135" t="s">
        <v>673</v>
      </c>
      <c r="J1731" s="1443"/>
      <c r="K1731" s="1444"/>
      <c r="L1731" s="1445"/>
      <c r="M1731" s="1453"/>
    </row>
    <row r="1732" ht="21" spans="1:13">
      <c r="A1732" s="1412"/>
      <c r="B1732" s="1412"/>
      <c r="C1732" s="1412"/>
      <c r="D1732" s="1536"/>
      <c r="E1732" s="1504" t="s">
        <v>1626</v>
      </c>
      <c r="F1732" s="1505">
        <v>0.001</v>
      </c>
      <c r="G1732" s="1506"/>
      <c r="H1732" s="1507"/>
      <c r="I1732" s="1442"/>
      <c r="J1732" s="1443"/>
      <c r="K1732" s="1444"/>
      <c r="L1732" s="1445"/>
      <c r="M1732" s="1453"/>
    </row>
    <row r="1733" ht="21.75" spans="1:13">
      <c r="A1733" s="1412"/>
      <c r="B1733" s="1412"/>
      <c r="C1733" s="1412"/>
      <c r="D1733" s="1536"/>
      <c r="E1733" s="1504" t="s">
        <v>1627</v>
      </c>
      <c r="F1733" s="1505">
        <v>-0.001</v>
      </c>
      <c r="G1733" s="1506"/>
      <c r="H1733" s="1507"/>
      <c r="I1733" s="1442"/>
      <c r="J1733" s="1443"/>
      <c r="K1733" s="1444"/>
      <c r="L1733" s="1445"/>
      <c r="M1733" s="1453"/>
    </row>
    <row r="1734" ht="21.75" spans="1:13">
      <c r="A1734" s="1412"/>
      <c r="B1734" s="1412"/>
      <c r="C1734" s="1412"/>
      <c r="D1734" s="1536"/>
      <c r="E1734" s="1508" t="s">
        <v>1628</v>
      </c>
      <c r="F1734" s="1509">
        <v>0.291666666666667</v>
      </c>
      <c r="G1734" s="1510"/>
      <c r="H1734" s="1511"/>
      <c r="I1734" s="1442"/>
      <c r="J1734" s="1443"/>
      <c r="K1734" s="1444"/>
      <c r="L1734" s="1446">
        <v>0.520833333333333</v>
      </c>
      <c r="M1734" s="1454">
        <v>0.375</v>
      </c>
    </row>
    <row r="1735" ht="21.75" spans="1:13">
      <c r="A1735" s="1412"/>
      <c r="B1735" s="1412"/>
      <c r="C1735" s="1412"/>
      <c r="D1735" s="1536"/>
      <c r="E1735" s="1512" t="s">
        <v>1629</v>
      </c>
      <c r="F1735" s="1513" t="s">
        <v>8</v>
      </c>
      <c r="G1735" s="1513" t="s">
        <v>9</v>
      </c>
      <c r="H1735" s="1514" t="s">
        <v>10</v>
      </c>
      <c r="I1735" s="1442"/>
      <c r="J1735" s="1443"/>
      <c r="K1735" s="1444"/>
      <c r="L1735" s="1445"/>
      <c r="M1735" s="1453"/>
    </row>
    <row r="1736" ht="21" spans="1:13">
      <c r="A1736" s="1412"/>
      <c r="B1736" s="1412"/>
      <c r="C1736" s="1412"/>
      <c r="D1736" s="1536"/>
      <c r="E1736" s="1515">
        <v>45597</v>
      </c>
      <c r="F1736" s="2147" t="s">
        <v>2107</v>
      </c>
      <c r="G1736" s="2147" t="s">
        <v>2108</v>
      </c>
      <c r="H1736" s="2147" t="s">
        <v>1945</v>
      </c>
      <c r="I1736" s="1442"/>
      <c r="J1736" s="1443"/>
      <c r="K1736" s="1444"/>
      <c r="L1736" s="1445"/>
      <c r="M1736" s="1453"/>
    </row>
    <row r="1737" ht="21" spans="1:13">
      <c r="A1737" s="1412"/>
      <c r="B1737" s="1412"/>
      <c r="C1737" s="1412"/>
      <c r="D1737" s="1536"/>
      <c r="E1737" s="1515">
        <v>45569</v>
      </c>
      <c r="F1737" s="2147" t="s">
        <v>2109</v>
      </c>
      <c r="G1737" s="2147" t="s">
        <v>2076</v>
      </c>
      <c r="H1737" s="2147" t="s">
        <v>2068</v>
      </c>
      <c r="I1737" s="1442"/>
      <c r="J1737" s="1443"/>
      <c r="K1737" s="1444"/>
      <c r="L1737" s="1445"/>
      <c r="M1737" s="1453"/>
    </row>
    <row r="1738" ht="21" spans="1:13">
      <c r="A1738" s="1412"/>
      <c r="B1738" s="1412"/>
      <c r="C1738" s="1412"/>
      <c r="D1738" s="1536"/>
      <c r="E1738" s="1515">
        <v>45541</v>
      </c>
      <c r="F1738" s="2147" t="s">
        <v>2110</v>
      </c>
      <c r="G1738" s="2147" t="s">
        <v>2111</v>
      </c>
      <c r="H1738" s="2147" t="s">
        <v>1807</v>
      </c>
      <c r="I1738" s="1442"/>
      <c r="J1738" s="1443"/>
      <c r="K1738" s="1444"/>
      <c r="L1738" s="1447"/>
      <c r="M1738" s="1453"/>
    </row>
    <row r="1739" ht="21" spans="1:13">
      <c r="A1739" s="1412"/>
      <c r="B1739" s="1412"/>
      <c r="C1739" s="1412"/>
      <c r="D1739" s="1536"/>
      <c r="E1739" s="1515">
        <v>45506</v>
      </c>
      <c r="F1739" s="2147" t="s">
        <v>2112</v>
      </c>
      <c r="G1739" s="2147" t="s">
        <v>2113</v>
      </c>
      <c r="H1739" s="2147" t="s">
        <v>2114</v>
      </c>
      <c r="I1739" s="1442"/>
      <c r="J1739" s="1443"/>
      <c r="K1739" s="1444"/>
      <c r="L1739" s="1445"/>
      <c r="M1739" s="1453"/>
    </row>
    <row r="1740" ht="21" spans="1:13">
      <c r="A1740" s="1412"/>
      <c r="B1740" s="1412"/>
      <c r="C1740" s="1412"/>
      <c r="D1740" s="1536"/>
      <c r="E1740" s="1515">
        <v>45478</v>
      </c>
      <c r="F1740" s="2147" t="s">
        <v>2115</v>
      </c>
      <c r="G1740" s="2147" t="s">
        <v>2116</v>
      </c>
      <c r="H1740" s="2147" t="s">
        <v>1946</v>
      </c>
      <c r="I1740" s="1442"/>
      <c r="J1740" s="1443"/>
      <c r="K1740" s="1444"/>
      <c r="L1740" s="1445"/>
      <c r="M1740" s="1453"/>
    </row>
    <row r="1741" ht="21.75" spans="1:13">
      <c r="A1741" s="1412"/>
      <c r="B1741" s="1412"/>
      <c r="C1741" s="1412"/>
      <c r="D1741" s="1536"/>
      <c r="E1741" s="1515">
        <v>45450</v>
      </c>
      <c r="F1741" s="2147" t="s">
        <v>2117</v>
      </c>
      <c r="G1741" s="2147" t="s">
        <v>2118</v>
      </c>
      <c r="H1741" s="2147" t="s">
        <v>2119</v>
      </c>
      <c r="I1741" s="1448"/>
      <c r="J1741" s="1449"/>
      <c r="K1741" s="1450"/>
      <c r="L1741" s="1451"/>
      <c r="M1741" s="1455"/>
    </row>
    <row r="1742" ht="52.75" spans="1:13">
      <c r="A1742" s="1412"/>
      <c r="B1742" s="1412"/>
      <c r="C1742" s="1412"/>
      <c r="D1742" s="1412">
        <v>12</v>
      </c>
      <c r="E1742" s="1496" t="s">
        <v>7</v>
      </c>
      <c r="F1742" s="1497" t="s">
        <v>113</v>
      </c>
      <c r="G1742" s="1498"/>
      <c r="H1742" s="1499"/>
      <c r="I1742" s="1468" t="s">
        <v>1622</v>
      </c>
      <c r="J1742" s="1439"/>
      <c r="K1742" s="1440"/>
      <c r="L1742" s="1478" t="s">
        <v>1623</v>
      </c>
      <c r="M1742" s="1452" t="s">
        <v>1624</v>
      </c>
    </row>
    <row r="1743" ht="21" spans="1:13">
      <c r="A1743" s="1412"/>
      <c r="B1743" s="1412"/>
      <c r="C1743" s="1412"/>
      <c r="D1743" s="1536"/>
      <c r="E1743" s="1500" t="s">
        <v>1625</v>
      </c>
      <c r="F1743" s="1526"/>
      <c r="G1743" s="1527"/>
      <c r="H1743" s="1528"/>
      <c r="I1743" s="2135" t="s">
        <v>370</v>
      </c>
      <c r="J1743" s="1443"/>
      <c r="K1743" s="1444"/>
      <c r="L1743" s="1445"/>
      <c r="M1743" s="1453"/>
    </row>
    <row r="1744" ht="21" spans="1:13">
      <c r="A1744" s="1412"/>
      <c r="B1744" s="1412"/>
      <c r="C1744" s="1412"/>
      <c r="D1744" s="1536"/>
      <c r="E1744" s="1504" t="s">
        <v>1626</v>
      </c>
      <c r="F1744" s="1505">
        <v>0.0446</v>
      </c>
      <c r="G1744" s="1506"/>
      <c r="H1744" s="1507"/>
      <c r="I1744" s="1442"/>
      <c r="J1744" s="1443"/>
      <c r="K1744" s="1444"/>
      <c r="L1744" s="1445"/>
      <c r="M1744" s="1453"/>
    </row>
    <row r="1745" ht="21.75" spans="1:13">
      <c r="A1745" s="1412"/>
      <c r="B1745" s="1412"/>
      <c r="C1745" s="1412"/>
      <c r="D1745" s="1536"/>
      <c r="E1745" s="1504" t="s">
        <v>1627</v>
      </c>
      <c r="F1745" s="1505">
        <v>0</v>
      </c>
      <c r="G1745" s="1506"/>
      <c r="H1745" s="1507"/>
      <c r="I1745" s="1442"/>
      <c r="J1745" s="1443"/>
      <c r="K1745" s="1444"/>
      <c r="L1745" s="1445"/>
      <c r="M1745" s="1453"/>
    </row>
    <row r="1746" ht="21.75" spans="1:13">
      <c r="A1746" s="1412"/>
      <c r="B1746" s="1412"/>
      <c r="C1746" s="1412"/>
      <c r="D1746" s="1536"/>
      <c r="E1746" s="1508" t="s">
        <v>1628</v>
      </c>
      <c r="F1746" s="1509">
        <v>-0.208333333333333</v>
      </c>
      <c r="G1746" s="1510"/>
      <c r="H1746" s="1511"/>
      <c r="I1746" s="1442"/>
      <c r="J1746" s="1443"/>
      <c r="K1746" s="1444"/>
      <c r="L1746" s="1446">
        <v>0.0208333333333333</v>
      </c>
      <c r="M1746" s="1454">
        <v>-0.125</v>
      </c>
    </row>
    <row r="1747" ht="21.75" spans="1:13">
      <c r="A1747" s="1412"/>
      <c r="B1747" s="1412"/>
      <c r="C1747" s="1412"/>
      <c r="D1747" s="1536"/>
      <c r="E1747" s="1512" t="s">
        <v>1629</v>
      </c>
      <c r="F1747" s="1513" t="s">
        <v>8</v>
      </c>
      <c r="G1747" s="1513" t="s">
        <v>9</v>
      </c>
      <c r="H1747" s="1514" t="s">
        <v>10</v>
      </c>
      <c r="I1747" s="1442"/>
      <c r="J1747" s="1443"/>
      <c r="K1747" s="1444"/>
      <c r="L1747" s="1445"/>
      <c r="M1747" s="1453"/>
    </row>
    <row r="1748" ht="21" spans="1:13">
      <c r="A1748" s="1412"/>
      <c r="B1748" s="1412"/>
      <c r="C1748" s="1412"/>
      <c r="D1748" s="1536"/>
      <c r="E1748" s="1515">
        <v>45597</v>
      </c>
      <c r="F1748" s="1517">
        <v>0.041</v>
      </c>
      <c r="G1748" s="2147" t="s">
        <v>1821</v>
      </c>
      <c r="H1748" s="1517">
        <v>0.041</v>
      </c>
      <c r="I1748" s="1442"/>
      <c r="J1748" s="1443"/>
      <c r="K1748" s="1444"/>
      <c r="L1748" s="1445"/>
      <c r="M1748" s="1453"/>
    </row>
    <row r="1749" ht="21" spans="1:13">
      <c r="A1749" s="1412"/>
      <c r="B1749" s="1412"/>
      <c r="C1749" s="1412"/>
      <c r="D1749" s="1536"/>
      <c r="E1749" s="1515">
        <v>45569</v>
      </c>
      <c r="F1749" s="1517">
        <v>0.041</v>
      </c>
      <c r="G1749" s="2147" t="s">
        <v>1820</v>
      </c>
      <c r="H1749" s="1517">
        <v>0.042</v>
      </c>
      <c r="I1749" s="1442"/>
      <c r="J1749" s="1443"/>
      <c r="K1749" s="1444"/>
      <c r="L1749" s="1445"/>
      <c r="M1749" s="1453"/>
    </row>
    <row r="1750" ht="21" spans="1:13">
      <c r="A1750" s="1412"/>
      <c r="B1750" s="1412"/>
      <c r="C1750" s="1412"/>
      <c r="D1750" s="1536"/>
      <c r="E1750" s="1515">
        <v>45541</v>
      </c>
      <c r="F1750" s="1517">
        <v>0.042</v>
      </c>
      <c r="G1750" s="2147" t="s">
        <v>1820</v>
      </c>
      <c r="H1750" s="1517">
        <v>0.043</v>
      </c>
      <c r="I1750" s="1442"/>
      <c r="J1750" s="1443"/>
      <c r="K1750" s="1444"/>
      <c r="L1750" s="1447"/>
      <c r="M1750" s="1453"/>
    </row>
    <row r="1751" ht="21" spans="1:13">
      <c r="A1751" s="1412"/>
      <c r="B1751" s="1412"/>
      <c r="C1751" s="1412"/>
      <c r="D1751" s="1536"/>
      <c r="E1751" s="1515">
        <v>45506</v>
      </c>
      <c r="F1751" s="1517">
        <v>0.043</v>
      </c>
      <c r="G1751" s="2147" t="s">
        <v>1821</v>
      </c>
      <c r="H1751" s="1517">
        <v>0.041</v>
      </c>
      <c r="I1751" s="1442"/>
      <c r="J1751" s="1443"/>
      <c r="K1751" s="1444"/>
      <c r="L1751" s="1445"/>
      <c r="M1751" s="1453"/>
    </row>
    <row r="1752" ht="21" spans="1:13">
      <c r="A1752" s="1412"/>
      <c r="B1752" s="1412"/>
      <c r="C1752" s="1412"/>
      <c r="D1752" s="1536"/>
      <c r="E1752" s="1515">
        <v>45478</v>
      </c>
      <c r="F1752" s="1517">
        <v>0.041</v>
      </c>
      <c r="G1752" s="2147" t="s">
        <v>1822</v>
      </c>
      <c r="H1752" s="1517">
        <v>0.04</v>
      </c>
      <c r="I1752" s="1442"/>
      <c r="J1752" s="1443"/>
      <c r="K1752" s="1444"/>
      <c r="L1752" s="1445"/>
      <c r="M1752" s="1453"/>
    </row>
    <row r="1753" ht="21.75" spans="1:13">
      <c r="A1753" s="1412"/>
      <c r="B1753" s="1412"/>
      <c r="C1753" s="1412"/>
      <c r="D1753" s="1536"/>
      <c r="E1753" s="1515">
        <v>45450</v>
      </c>
      <c r="F1753" s="1517">
        <v>0.04</v>
      </c>
      <c r="G1753" s="2147" t="s">
        <v>1823</v>
      </c>
      <c r="H1753" s="1517">
        <v>0.039</v>
      </c>
      <c r="I1753" s="1448"/>
      <c r="J1753" s="1449"/>
      <c r="K1753" s="1450"/>
      <c r="L1753" s="1451"/>
      <c r="M1753" s="1455"/>
    </row>
    <row r="1754" ht="52.75" spans="1:13">
      <c r="A1754" s="1412"/>
      <c r="B1754" s="1412"/>
      <c r="C1754" s="1412" t="s">
        <v>0</v>
      </c>
      <c r="D1754" s="1412">
        <v>1</v>
      </c>
      <c r="E1754" s="1496" t="s">
        <v>7</v>
      </c>
      <c r="F1754" s="1497" t="s">
        <v>675</v>
      </c>
      <c r="G1754" s="1498"/>
      <c r="H1754" s="1499"/>
      <c r="I1754" s="1438" t="s">
        <v>1622</v>
      </c>
      <c r="J1754" s="1439"/>
      <c r="K1754" s="1440"/>
      <c r="L1754" s="1478" t="s">
        <v>1623</v>
      </c>
      <c r="M1754" s="1452" t="s">
        <v>1624</v>
      </c>
    </row>
    <row r="1755" ht="21" spans="1:13">
      <c r="A1755" s="1412"/>
      <c r="B1755" s="1412"/>
      <c r="C1755" s="1412"/>
      <c r="D1755" s="1412"/>
      <c r="E1755" s="1500" t="s">
        <v>1625</v>
      </c>
      <c r="F1755" s="1501"/>
      <c r="G1755" s="1502"/>
      <c r="H1755" s="1503"/>
      <c r="I1755" s="2135" t="s">
        <v>676</v>
      </c>
      <c r="J1755" s="1443"/>
      <c r="K1755" s="1444"/>
      <c r="L1755" s="1445"/>
      <c r="M1755" s="1453"/>
    </row>
    <row r="1756" ht="21" spans="1:13">
      <c r="A1756" s="1412"/>
      <c r="B1756" s="1412"/>
      <c r="C1756" s="1412"/>
      <c r="D1756" s="1412"/>
      <c r="E1756" s="1504" t="s">
        <v>1626</v>
      </c>
      <c r="F1756" s="1518">
        <v>49.4</v>
      </c>
      <c r="G1756" s="1519"/>
      <c r="H1756" s="1520"/>
      <c r="I1756" s="1442"/>
      <c r="J1756" s="1443"/>
      <c r="K1756" s="1444"/>
      <c r="L1756" s="1445"/>
      <c r="M1756" s="1453"/>
    </row>
    <row r="1757" ht="21.75" spans="1:13">
      <c r="A1757" s="1412"/>
      <c r="B1757" s="1412"/>
      <c r="C1757" s="1412"/>
      <c r="D1757" s="1412"/>
      <c r="E1757" s="1504" t="s">
        <v>1627</v>
      </c>
      <c r="F1757" s="1518">
        <v>49.7</v>
      </c>
      <c r="G1757" s="1519"/>
      <c r="H1757" s="1520"/>
      <c r="I1757" s="1442"/>
      <c r="J1757" s="1443"/>
      <c r="K1757" s="1444"/>
      <c r="L1757" s="1445"/>
      <c r="M1757" s="1453"/>
    </row>
    <row r="1758" ht="21.75" spans="1:13">
      <c r="A1758" s="1412"/>
      <c r="B1758" s="1412"/>
      <c r="C1758" s="1412"/>
      <c r="D1758" s="1412"/>
      <c r="E1758" s="1508" t="s">
        <v>1628</v>
      </c>
      <c r="F1758" s="1509">
        <v>0.614583333333333</v>
      </c>
      <c r="G1758" s="1510"/>
      <c r="H1758" s="1511"/>
      <c r="I1758" s="1442"/>
      <c r="J1758" s="1443"/>
      <c r="K1758" s="1444"/>
      <c r="L1758" s="1446">
        <v>0.84375</v>
      </c>
      <c r="M1758" s="1454">
        <v>0.697916666666667</v>
      </c>
    </row>
    <row r="1759" ht="21.75" spans="1:13">
      <c r="A1759" s="1412"/>
      <c r="B1759" s="1412"/>
      <c r="C1759" s="1412"/>
      <c r="D1759" s="1412"/>
      <c r="E1759" s="1512" t="s">
        <v>1629</v>
      </c>
      <c r="F1759" s="1513" t="s">
        <v>8</v>
      </c>
      <c r="G1759" s="1513" t="s">
        <v>9</v>
      </c>
      <c r="H1759" s="1514" t="s">
        <v>10</v>
      </c>
      <c r="I1759" s="1442"/>
      <c r="J1759" s="1443"/>
      <c r="K1759" s="1444"/>
      <c r="L1759" s="1445"/>
      <c r="M1759" s="1453"/>
    </row>
    <row r="1760" ht="21" spans="1:13">
      <c r="A1760" s="1412"/>
      <c r="B1760" s="1412"/>
      <c r="C1760" s="1412"/>
      <c r="D1760" s="1412"/>
      <c r="E1760" s="1515">
        <v>45628</v>
      </c>
      <c r="F1760" s="1521">
        <v>49.7</v>
      </c>
      <c r="G1760" s="2145" t="s">
        <v>1703</v>
      </c>
      <c r="H1760" s="1521">
        <v>48.5</v>
      </c>
      <c r="I1760" s="1442"/>
      <c r="J1760" s="1443"/>
      <c r="K1760" s="1444"/>
      <c r="L1760" s="1445"/>
      <c r="M1760" s="1453"/>
    </row>
    <row r="1761" ht="21" spans="1:13">
      <c r="A1761" s="1412"/>
      <c r="B1761" s="1412"/>
      <c r="C1761" s="1412"/>
      <c r="D1761" s="1412"/>
      <c r="E1761" s="1515">
        <v>45618</v>
      </c>
      <c r="F1761" s="1521">
        <v>48.8</v>
      </c>
      <c r="G1761" s="2145" t="s">
        <v>1703</v>
      </c>
      <c r="H1761" s="1521">
        <v>48.5</v>
      </c>
      <c r="I1761" s="1442"/>
      <c r="J1761" s="1443"/>
      <c r="K1761" s="1444"/>
      <c r="L1761" s="1445"/>
      <c r="M1761" s="1453"/>
    </row>
    <row r="1762" ht="21" spans="1:13">
      <c r="A1762" s="1412"/>
      <c r="B1762" s="1412"/>
      <c r="C1762" s="1412"/>
      <c r="D1762" s="1412"/>
      <c r="E1762" s="1515">
        <v>45597</v>
      </c>
      <c r="F1762" s="1521">
        <v>48.5</v>
      </c>
      <c r="G1762" s="2145" t="s">
        <v>2000</v>
      </c>
      <c r="H1762" s="1521">
        <v>47.8</v>
      </c>
      <c r="I1762" s="1442"/>
      <c r="J1762" s="1443"/>
      <c r="K1762" s="1444"/>
      <c r="L1762" s="1447"/>
      <c r="M1762" s="1453"/>
    </row>
    <row r="1763" ht="21" spans="1:13">
      <c r="A1763" s="1412"/>
      <c r="B1763" s="1412"/>
      <c r="C1763" s="1412"/>
      <c r="D1763" s="1412"/>
      <c r="E1763" s="1515">
        <v>45589</v>
      </c>
      <c r="F1763" s="1521">
        <v>47.8</v>
      </c>
      <c r="G1763" s="2145" t="s">
        <v>1702</v>
      </c>
      <c r="H1763" s="1521">
        <v>47.3</v>
      </c>
      <c r="I1763" s="1442"/>
      <c r="J1763" s="1443"/>
      <c r="K1763" s="1444"/>
      <c r="L1763" s="1445"/>
      <c r="M1763" s="1453"/>
    </row>
    <row r="1764" ht="21" spans="1:13">
      <c r="A1764" s="1412"/>
      <c r="B1764" s="1412"/>
      <c r="C1764" s="1412"/>
      <c r="D1764" s="1412"/>
      <c r="E1764" s="1515">
        <v>45566</v>
      </c>
      <c r="F1764" s="1521">
        <v>47.3</v>
      </c>
      <c r="G1764" s="2145" t="s">
        <v>1871</v>
      </c>
      <c r="H1764" s="1521">
        <v>47.9</v>
      </c>
      <c r="I1764" s="1442"/>
      <c r="J1764" s="1443"/>
      <c r="K1764" s="1444"/>
      <c r="L1764" s="1445"/>
      <c r="M1764" s="1453"/>
    </row>
    <row r="1765" ht="21.75" spans="1:13">
      <c r="A1765" s="1412"/>
      <c r="B1765" s="1412"/>
      <c r="C1765" s="1412"/>
      <c r="D1765" s="1412"/>
      <c r="E1765" s="1515">
        <v>45558</v>
      </c>
      <c r="F1765" s="1521">
        <v>47</v>
      </c>
      <c r="G1765" s="2145" t="s">
        <v>1693</v>
      </c>
      <c r="H1765" s="1521">
        <v>47.9</v>
      </c>
      <c r="I1765" s="1448"/>
      <c r="J1765" s="1449"/>
      <c r="K1765" s="1450"/>
      <c r="L1765" s="1451"/>
      <c r="M1765" s="1455"/>
    </row>
    <row r="1766" ht="52.75" spans="1:13">
      <c r="A1766" s="1412"/>
      <c r="B1766" s="1412"/>
      <c r="C1766" s="1412"/>
      <c r="D1766" s="1412">
        <v>1</v>
      </c>
      <c r="E1766" s="1496" t="s">
        <v>7</v>
      </c>
      <c r="F1766" s="1497" t="s">
        <v>677</v>
      </c>
      <c r="G1766" s="1498"/>
      <c r="H1766" s="1499"/>
      <c r="I1766" s="1438" t="s">
        <v>1622</v>
      </c>
      <c r="J1766" s="1439"/>
      <c r="K1766" s="1440"/>
      <c r="L1766" s="1478" t="s">
        <v>1623</v>
      </c>
      <c r="M1766" s="1452" t="s">
        <v>1624</v>
      </c>
    </row>
    <row r="1767" ht="21" spans="1:13">
      <c r="A1767" s="1412"/>
      <c r="B1767" s="1412"/>
      <c r="C1767" s="1412"/>
      <c r="D1767" s="1412"/>
      <c r="E1767" s="1500" t="s">
        <v>1625</v>
      </c>
      <c r="F1767" s="1501"/>
      <c r="G1767" s="1502"/>
      <c r="H1767" s="1503"/>
      <c r="I1767" s="2135" t="s">
        <v>678</v>
      </c>
      <c r="J1767" s="1443"/>
      <c r="K1767" s="1444"/>
      <c r="L1767" s="1445"/>
      <c r="M1767" s="1453"/>
    </row>
    <row r="1768" ht="21" spans="1:13">
      <c r="A1768" s="1412"/>
      <c r="B1768" s="1412"/>
      <c r="C1768" s="1412"/>
      <c r="D1768" s="1412"/>
      <c r="E1768" s="1504" t="s">
        <v>1626</v>
      </c>
      <c r="F1768" s="1518">
        <v>55.7</v>
      </c>
      <c r="G1768" s="1519"/>
      <c r="H1768" s="1520"/>
      <c r="I1768" s="1442"/>
      <c r="J1768" s="1443"/>
      <c r="K1768" s="1444"/>
      <c r="L1768" s="1445"/>
      <c r="M1768" s="1453"/>
    </row>
    <row r="1769" ht="21.75" spans="1:13">
      <c r="A1769" s="1412"/>
      <c r="B1769" s="1412"/>
      <c r="C1769" s="1412"/>
      <c r="D1769" s="1412"/>
      <c r="E1769" s="1504" t="s">
        <v>1627</v>
      </c>
      <c r="F1769" s="1518">
        <v>56.1</v>
      </c>
      <c r="G1769" s="1519"/>
      <c r="H1769" s="1520"/>
      <c r="I1769" s="1442"/>
      <c r="J1769" s="1443"/>
      <c r="K1769" s="1444"/>
      <c r="L1769" s="1445"/>
      <c r="M1769" s="1453"/>
    </row>
    <row r="1770" ht="21.75" spans="1:13">
      <c r="A1770" s="1412"/>
      <c r="B1770" s="1412"/>
      <c r="C1770" s="1412"/>
      <c r="D1770" s="1412"/>
      <c r="E1770" s="1508" t="s">
        <v>1628</v>
      </c>
      <c r="F1770" s="1509">
        <v>0.614583333333333</v>
      </c>
      <c r="G1770" s="1510"/>
      <c r="H1770" s="1511"/>
      <c r="I1770" s="1442"/>
      <c r="J1770" s="1443"/>
      <c r="K1770" s="1444"/>
      <c r="L1770" s="1446">
        <v>0.84375</v>
      </c>
      <c r="M1770" s="1454">
        <v>0.697916666666667</v>
      </c>
    </row>
    <row r="1771" ht="21.75" spans="1:13">
      <c r="A1771" s="1412"/>
      <c r="B1771" s="1412"/>
      <c r="C1771" s="1412"/>
      <c r="D1771" s="1412"/>
      <c r="E1771" s="1512" t="s">
        <v>1629</v>
      </c>
      <c r="F1771" s="1513" t="s">
        <v>8</v>
      </c>
      <c r="G1771" s="1513" t="s">
        <v>9</v>
      </c>
      <c r="H1771" s="1514" t="s">
        <v>10</v>
      </c>
      <c r="I1771" s="1442"/>
      <c r="J1771" s="1443"/>
      <c r="K1771" s="1444"/>
      <c r="L1771" s="1445"/>
      <c r="M1771" s="1453"/>
    </row>
    <row r="1772" ht="21" spans="1:13">
      <c r="A1772" s="1412"/>
      <c r="B1772" s="1412"/>
      <c r="C1772" s="1412"/>
      <c r="D1772" s="1412"/>
      <c r="E1772" s="1515">
        <v>45630</v>
      </c>
      <c r="F1772" s="1532">
        <v>56.1</v>
      </c>
      <c r="G1772" s="2148" t="s">
        <v>2120</v>
      </c>
      <c r="H1772" s="1532">
        <v>55</v>
      </c>
      <c r="I1772" s="1442"/>
      <c r="J1772" s="1443"/>
      <c r="K1772" s="1444"/>
      <c r="L1772" s="1445"/>
      <c r="M1772" s="1453"/>
    </row>
    <row r="1773" ht="21" spans="1:13">
      <c r="A1773" s="1412"/>
      <c r="B1773" s="1412"/>
      <c r="C1773" s="1412"/>
      <c r="D1773" s="1412"/>
      <c r="E1773" s="1515">
        <v>45618</v>
      </c>
      <c r="F1773" s="1532">
        <v>57</v>
      </c>
      <c r="G1773" s="2148" t="s">
        <v>1776</v>
      </c>
      <c r="H1773" s="1532">
        <v>55</v>
      </c>
      <c r="I1773" s="1442"/>
      <c r="J1773" s="1443"/>
      <c r="K1773" s="1444"/>
      <c r="L1773" s="1445"/>
      <c r="M1773" s="1453"/>
    </row>
    <row r="1774" ht="21" spans="1:13">
      <c r="A1774" s="1412"/>
      <c r="B1774" s="1412"/>
      <c r="C1774" s="1412"/>
      <c r="D1774" s="1412"/>
      <c r="E1774" s="1515">
        <v>45601</v>
      </c>
      <c r="F1774" s="1532">
        <v>55</v>
      </c>
      <c r="G1774" s="2148" t="s">
        <v>1775</v>
      </c>
      <c r="H1774" s="1532">
        <v>55.2</v>
      </c>
      <c r="I1774" s="1442"/>
      <c r="J1774" s="1443"/>
      <c r="K1774" s="1444"/>
      <c r="L1774" s="1447"/>
      <c r="M1774" s="1453"/>
    </row>
    <row r="1775" ht="21" spans="1:13">
      <c r="A1775" s="1412"/>
      <c r="B1775" s="1412"/>
      <c r="C1775" s="1412"/>
      <c r="D1775" s="1412"/>
      <c r="E1775" s="1515">
        <v>45589</v>
      </c>
      <c r="F1775" s="1532">
        <v>55.3</v>
      </c>
      <c r="G1775" s="2148" t="s">
        <v>1794</v>
      </c>
      <c r="H1775" s="1532">
        <v>55.2</v>
      </c>
      <c r="I1775" s="1442"/>
      <c r="J1775" s="1443"/>
      <c r="K1775" s="1444"/>
      <c r="L1775" s="1445"/>
      <c r="M1775" s="1453"/>
    </row>
    <row r="1776" ht="21" spans="1:13">
      <c r="A1776" s="1412"/>
      <c r="B1776" s="1412"/>
      <c r="C1776" s="1412"/>
      <c r="D1776" s="1412"/>
      <c r="E1776" s="1515">
        <v>45568</v>
      </c>
      <c r="F1776" s="1532">
        <v>55.2</v>
      </c>
      <c r="G1776" s="2148" t="s">
        <v>1872</v>
      </c>
      <c r="H1776" s="1532">
        <v>55.7</v>
      </c>
      <c r="I1776" s="1442"/>
      <c r="J1776" s="1443"/>
      <c r="K1776" s="1444"/>
      <c r="L1776" s="1445"/>
      <c r="M1776" s="1453"/>
    </row>
    <row r="1777" ht="21.75" spans="1:13">
      <c r="A1777" s="1412"/>
      <c r="B1777" s="1412"/>
      <c r="C1777" s="1412"/>
      <c r="D1777" s="1412"/>
      <c r="E1777" s="1515">
        <v>45558</v>
      </c>
      <c r="F1777" s="1532">
        <v>55.4</v>
      </c>
      <c r="G1777" s="2148" t="s">
        <v>1775</v>
      </c>
      <c r="H1777" s="1532">
        <v>55.7</v>
      </c>
      <c r="I1777" s="1448"/>
      <c r="J1777" s="1449"/>
      <c r="K1777" s="1450"/>
      <c r="L1777" s="1451"/>
      <c r="M1777" s="1455"/>
    </row>
    <row r="1778" ht="52.75" spans="1:13">
      <c r="A1778" s="1412"/>
      <c r="B1778" s="1412"/>
      <c r="C1778" s="1412"/>
      <c r="D1778" s="1412" t="e">
        <v>#REF!</v>
      </c>
      <c r="E1778" s="1496" t="s">
        <v>7</v>
      </c>
      <c r="F1778" s="1497" t="s">
        <v>679</v>
      </c>
      <c r="G1778" s="1498"/>
      <c r="H1778" s="1499"/>
      <c r="I1778" s="1438" t="s">
        <v>1622</v>
      </c>
      <c r="J1778" s="1439"/>
      <c r="K1778" s="1440"/>
      <c r="L1778" s="1478" t="s">
        <v>1623</v>
      </c>
      <c r="M1778" s="1452" t="s">
        <v>1624</v>
      </c>
    </row>
    <row r="1779" ht="21" spans="1:13">
      <c r="A1779" s="1412"/>
      <c r="B1779" s="1412"/>
      <c r="C1779" s="1412"/>
      <c r="D1779" s="1412"/>
      <c r="E1779" s="1500" t="s">
        <v>1625</v>
      </c>
      <c r="F1779" s="1501"/>
      <c r="G1779" s="1502"/>
      <c r="H1779" s="1503"/>
      <c r="I1779" s="2135" t="s">
        <v>680</v>
      </c>
      <c r="J1779" s="1443"/>
      <c r="K1779" s="1444"/>
      <c r="L1779" s="1445"/>
      <c r="M1779" s="1453"/>
    </row>
    <row r="1780" ht="21" spans="1:13">
      <c r="A1780" s="1412"/>
      <c r="B1780" s="1412"/>
      <c r="C1780" s="1412"/>
      <c r="D1780" s="1412"/>
      <c r="E1780" s="1504" t="s">
        <v>1626</v>
      </c>
      <c r="F1780" s="1549"/>
      <c r="G1780" s="1550"/>
      <c r="H1780" s="1551"/>
      <c r="I1780" s="1442"/>
      <c r="J1780" s="1443"/>
      <c r="K1780" s="1444"/>
      <c r="L1780" s="1445"/>
      <c r="M1780" s="1453"/>
    </row>
    <row r="1781" ht="21.75" spans="1:13">
      <c r="A1781" s="1412"/>
      <c r="B1781" s="1412"/>
      <c r="C1781" s="1412"/>
      <c r="D1781" s="1412"/>
      <c r="E1781" s="1504" t="s">
        <v>1627</v>
      </c>
      <c r="F1781" s="1549">
        <v>0.017</v>
      </c>
      <c r="G1781" s="1550"/>
      <c r="H1781" s="1551"/>
      <c r="I1781" s="1442"/>
      <c r="J1781" s="1443"/>
      <c r="K1781" s="1444"/>
      <c r="L1781" s="1445"/>
      <c r="M1781" s="1453"/>
    </row>
    <row r="1782" ht="21.75" spans="1:13">
      <c r="A1782" s="1412"/>
      <c r="B1782" s="1412"/>
      <c r="C1782" s="1412"/>
      <c r="D1782" s="1412"/>
      <c r="E1782" s="1508" t="s">
        <v>1628</v>
      </c>
      <c r="F1782" s="1509">
        <v>0.5625</v>
      </c>
      <c r="G1782" s="1510"/>
      <c r="H1782" s="1511"/>
      <c r="I1782" s="1442"/>
      <c r="J1782" s="1443"/>
      <c r="K1782" s="1444"/>
      <c r="L1782" s="1446">
        <v>0.791666666666667</v>
      </c>
      <c r="M1782" s="1454">
        <v>0.645833333333333</v>
      </c>
    </row>
    <row r="1783" ht="21.75" spans="1:13">
      <c r="A1783" s="1412"/>
      <c r="B1783" s="1412"/>
      <c r="C1783" s="1412"/>
      <c r="D1783" s="1412"/>
      <c r="E1783" s="1512" t="s">
        <v>1629</v>
      </c>
      <c r="F1783" s="1513" t="s">
        <v>8</v>
      </c>
      <c r="G1783" s="1513" t="s">
        <v>9</v>
      </c>
      <c r="H1783" s="1514" t="s">
        <v>10</v>
      </c>
      <c r="I1783" s="1442"/>
      <c r="J1783" s="1443"/>
      <c r="K1783" s="1444"/>
      <c r="L1783" s="1547"/>
      <c r="M1783" s="1548"/>
    </row>
    <row r="1784" spans="1:13">
      <c r="A1784" s="1412"/>
      <c r="B1784" s="1412"/>
      <c r="C1784" s="1412"/>
      <c r="D1784" s="1412"/>
      <c r="E1784" s="1515">
        <v>45615</v>
      </c>
      <c r="F1784" s="1517">
        <v>0.017</v>
      </c>
      <c r="G1784" s="1517"/>
      <c r="H1784" s="1517">
        <v>0.016</v>
      </c>
      <c r="I1784" s="1442"/>
      <c r="J1784" s="1443"/>
      <c r="K1784" s="1444"/>
      <c r="L1784" s="1445"/>
      <c r="M1784" s="1453"/>
    </row>
    <row r="1785" spans="1:13">
      <c r="A1785" s="1412"/>
      <c r="B1785" s="1412"/>
      <c r="C1785" s="1412"/>
      <c r="D1785" s="1412"/>
      <c r="E1785" s="1515">
        <v>45580</v>
      </c>
      <c r="F1785" s="1517">
        <v>0.016</v>
      </c>
      <c r="G1785" s="1517"/>
      <c r="H1785" s="1517">
        <v>0.015</v>
      </c>
      <c r="I1785" s="1442"/>
      <c r="J1785" s="1443"/>
      <c r="K1785" s="1444"/>
      <c r="L1785" s="1445"/>
      <c r="M1785" s="1453"/>
    </row>
    <row r="1786" spans="1:13">
      <c r="A1786" s="1412"/>
      <c r="B1786" s="1412"/>
      <c r="C1786" s="1412"/>
      <c r="D1786" s="1412"/>
      <c r="E1786" s="1515">
        <v>45552</v>
      </c>
      <c r="F1786" s="1517">
        <v>0.015</v>
      </c>
      <c r="G1786" s="1517"/>
      <c r="H1786" s="1517">
        <v>0.017</v>
      </c>
      <c r="I1786" s="1442"/>
      <c r="J1786" s="1443"/>
      <c r="K1786" s="1444"/>
      <c r="L1786" s="1447"/>
      <c r="M1786" s="1453"/>
    </row>
    <row r="1787" spans="1:13">
      <c r="A1787" s="1412"/>
      <c r="B1787" s="1412"/>
      <c r="C1787" s="1412"/>
      <c r="D1787" s="1412"/>
      <c r="E1787" s="1515">
        <v>45524</v>
      </c>
      <c r="F1787" s="1517">
        <v>0.017</v>
      </c>
      <c r="G1787" s="1517"/>
      <c r="H1787" s="1517">
        <v>0.019</v>
      </c>
      <c r="I1787" s="1442"/>
      <c r="J1787" s="1443"/>
      <c r="K1787" s="1444"/>
      <c r="L1787" s="1445"/>
      <c r="M1787" s="1453"/>
    </row>
    <row r="1788" spans="1:13">
      <c r="A1788" s="1412"/>
      <c r="B1788" s="1412"/>
      <c r="C1788" s="1412"/>
      <c r="D1788" s="1412"/>
      <c r="E1788" s="1515">
        <v>45489</v>
      </c>
      <c r="F1788" s="1517">
        <v>0.019</v>
      </c>
      <c r="G1788" s="1517"/>
      <c r="H1788" s="1517">
        <v>0.018</v>
      </c>
      <c r="I1788" s="1442"/>
      <c r="J1788" s="1443"/>
      <c r="K1788" s="1444"/>
      <c r="L1788" s="1445"/>
      <c r="M1788" s="1453"/>
    </row>
    <row r="1789" ht="21.15" spans="1:13">
      <c r="A1789" s="1412"/>
      <c r="B1789" s="1412"/>
      <c r="C1789" s="1412"/>
      <c r="D1789" s="1412"/>
      <c r="E1789" s="1515">
        <v>45468</v>
      </c>
      <c r="F1789" s="1517">
        <v>0.018</v>
      </c>
      <c r="G1789" s="1517"/>
      <c r="H1789" s="1517">
        <v>0.016</v>
      </c>
      <c r="I1789" s="1448"/>
      <c r="J1789" s="1449"/>
      <c r="K1789" s="1450"/>
      <c r="L1789" s="1451"/>
      <c r="M1789" s="1455"/>
    </row>
    <row r="1790" ht="52.75" spans="1:13">
      <c r="A1790" s="1412"/>
      <c r="B1790" s="1412"/>
      <c r="C1790" s="1412"/>
      <c r="D1790" s="1412" t="s">
        <v>0</v>
      </c>
      <c r="E1790" s="1496" t="s">
        <v>7</v>
      </c>
      <c r="F1790" s="1497" t="s">
        <v>681</v>
      </c>
      <c r="G1790" s="1498"/>
      <c r="H1790" s="1499"/>
      <c r="I1790" s="1438" t="s">
        <v>1622</v>
      </c>
      <c r="J1790" s="1439"/>
      <c r="K1790" s="1440"/>
      <c r="L1790" s="1478" t="s">
        <v>1623</v>
      </c>
      <c r="M1790" s="1452" t="s">
        <v>1624</v>
      </c>
    </row>
    <row r="1791" ht="21" spans="1:13">
      <c r="A1791" s="1412"/>
      <c r="B1791" s="1412"/>
      <c r="C1791" s="1412"/>
      <c r="D1791" s="1412"/>
      <c r="E1791" s="1500" t="s">
        <v>1625</v>
      </c>
      <c r="F1791" s="1501"/>
      <c r="G1791" s="1502"/>
      <c r="H1791" s="1503"/>
      <c r="I1791" s="2135" t="s">
        <v>680</v>
      </c>
      <c r="J1791" s="1443"/>
      <c r="K1791" s="1444"/>
      <c r="L1791" s="1445"/>
      <c r="M1791" s="1453"/>
    </row>
    <row r="1792" ht="21" spans="1:13">
      <c r="A1792" s="1412"/>
      <c r="B1792" s="1412"/>
      <c r="C1792" s="1412"/>
      <c r="D1792" s="1412"/>
      <c r="E1792" s="1504" t="s">
        <v>1626</v>
      </c>
      <c r="F1792" s="1549">
        <v>0.001</v>
      </c>
      <c r="G1792" s="1550"/>
      <c r="H1792" s="1551"/>
      <c r="I1792" s="1442"/>
      <c r="J1792" s="1443"/>
      <c r="K1792" s="1444"/>
      <c r="L1792" s="1445"/>
      <c r="M1792" s="1453"/>
    </row>
    <row r="1793" ht="21.75" spans="1:13">
      <c r="A1793" s="1412"/>
      <c r="B1793" s="1412"/>
      <c r="C1793" s="1412"/>
      <c r="D1793" s="1412"/>
      <c r="E1793" s="1504" t="s">
        <v>1627</v>
      </c>
      <c r="F1793" s="1549">
        <v>0.004</v>
      </c>
      <c r="G1793" s="1550"/>
      <c r="H1793" s="1551"/>
      <c r="I1793" s="1442"/>
      <c r="J1793" s="1443"/>
      <c r="K1793" s="1444"/>
      <c r="L1793" s="1445"/>
      <c r="M1793" s="1453"/>
    </row>
    <row r="1794" ht="21.75" spans="1:13">
      <c r="A1794" s="1412"/>
      <c r="B1794" s="1412"/>
      <c r="C1794" s="1412"/>
      <c r="D1794" s="1412"/>
      <c r="E1794" s="1508" t="s">
        <v>1628</v>
      </c>
      <c r="F1794" s="1509">
        <v>0.5625</v>
      </c>
      <c r="G1794" s="1510"/>
      <c r="H1794" s="1511"/>
      <c r="I1794" s="1442"/>
      <c r="J1794" s="1443"/>
      <c r="K1794" s="1444"/>
      <c r="L1794" s="1446">
        <v>0.791666666666667</v>
      </c>
      <c r="M1794" s="1454">
        <v>0.697916666666667</v>
      </c>
    </row>
    <row r="1795" ht="21.75" spans="1:13">
      <c r="A1795" s="1412"/>
      <c r="B1795" s="1412"/>
      <c r="C1795" s="1412"/>
      <c r="D1795" s="1412"/>
      <c r="E1795" s="1512" t="s">
        <v>1629</v>
      </c>
      <c r="F1795" s="1513" t="s">
        <v>8</v>
      </c>
      <c r="G1795" s="1513" t="s">
        <v>9</v>
      </c>
      <c r="H1795" s="1514" t="s">
        <v>10</v>
      </c>
      <c r="I1795" s="1442"/>
      <c r="J1795" s="1443"/>
      <c r="K1795" s="1444"/>
      <c r="L1795" s="1445"/>
      <c r="M1795" s="1453"/>
    </row>
    <row r="1796" ht="21" spans="1:13">
      <c r="A1796" s="1412"/>
      <c r="B1796" s="1412"/>
      <c r="C1796" s="1412"/>
      <c r="D1796" s="1412"/>
      <c r="E1796" s="1515">
        <v>45615</v>
      </c>
      <c r="F1796" s="1517">
        <v>0.004</v>
      </c>
      <c r="G1796" s="2147" t="s">
        <v>1660</v>
      </c>
      <c r="H1796" s="1517">
        <v>-0.004</v>
      </c>
      <c r="I1796" s="1442"/>
      <c r="J1796" s="1443"/>
      <c r="K1796" s="1444"/>
      <c r="L1796" s="1445"/>
      <c r="M1796" s="1453"/>
    </row>
    <row r="1797" ht="21" spans="1:13">
      <c r="A1797" s="1412"/>
      <c r="B1797" s="1412"/>
      <c r="C1797" s="1412"/>
      <c r="D1797" s="1412"/>
      <c r="E1797" s="1515">
        <v>45580</v>
      </c>
      <c r="F1797" s="1517">
        <v>-0.004</v>
      </c>
      <c r="G1797" s="2147" t="s">
        <v>1654</v>
      </c>
      <c r="H1797" s="1517">
        <v>-0.002</v>
      </c>
      <c r="I1797" s="1442"/>
      <c r="J1797" s="1443"/>
      <c r="K1797" s="1444"/>
      <c r="L1797" s="1445"/>
      <c r="M1797" s="1453"/>
    </row>
    <row r="1798" ht="21" spans="1:13">
      <c r="A1798" s="1412"/>
      <c r="B1798" s="1412"/>
      <c r="C1798" s="1412"/>
      <c r="D1798" s="1412"/>
      <c r="E1798" s="1515">
        <v>45552</v>
      </c>
      <c r="F1798" s="1517">
        <v>-0.002</v>
      </c>
      <c r="G1798" s="2147" t="s">
        <v>1651</v>
      </c>
      <c r="H1798" s="1517">
        <v>0.004</v>
      </c>
      <c r="I1798" s="1442"/>
      <c r="J1798" s="1443"/>
      <c r="K1798" s="1444"/>
      <c r="L1798" s="1447"/>
      <c r="M1798" s="1453"/>
    </row>
    <row r="1799" ht="21" spans="1:13">
      <c r="A1799" s="1412"/>
      <c r="B1799" s="1412"/>
      <c r="C1799" s="1412"/>
      <c r="D1799" s="1412"/>
      <c r="E1799" s="1515">
        <v>45524</v>
      </c>
      <c r="F1799" s="1517">
        <v>0.004</v>
      </c>
      <c r="G1799" s="2147" t="s">
        <v>1645</v>
      </c>
      <c r="H1799" s="1517">
        <v>-0.001</v>
      </c>
      <c r="I1799" s="1442"/>
      <c r="J1799" s="1443"/>
      <c r="K1799" s="1444"/>
      <c r="L1799" s="1445"/>
      <c r="M1799" s="1453"/>
    </row>
    <row r="1800" ht="21" spans="1:13">
      <c r="A1800" s="1412"/>
      <c r="B1800" s="1412"/>
      <c r="C1800" s="1412"/>
      <c r="D1800" s="1412"/>
      <c r="E1800" s="1515">
        <v>45489</v>
      </c>
      <c r="F1800" s="1517">
        <v>-0.001</v>
      </c>
      <c r="G1800" s="2147" t="s">
        <v>1655</v>
      </c>
      <c r="H1800" s="1517">
        <v>0.006</v>
      </c>
      <c r="I1800" s="1442"/>
      <c r="J1800" s="1443"/>
      <c r="K1800" s="1444"/>
      <c r="L1800" s="1445"/>
      <c r="M1800" s="1453"/>
    </row>
    <row r="1801" ht="21.75" spans="1:13">
      <c r="A1801" s="1412"/>
      <c r="B1801" s="1412"/>
      <c r="C1801" s="1412"/>
      <c r="D1801" s="1412"/>
      <c r="E1801" s="1515">
        <v>45468</v>
      </c>
      <c r="F1801" s="1517">
        <v>0.006</v>
      </c>
      <c r="G1801" s="2147" t="s">
        <v>1660</v>
      </c>
      <c r="H1801" s="1517">
        <v>0.005</v>
      </c>
      <c r="I1801" s="1448"/>
      <c r="J1801" s="1449"/>
      <c r="K1801" s="1450"/>
      <c r="L1801" s="1451"/>
      <c r="M1801" s="1455"/>
    </row>
    <row r="1802" ht="52.75" spans="1:13">
      <c r="A1802" s="1412"/>
      <c r="B1802" s="1412"/>
      <c r="C1802" s="1412"/>
      <c r="D1802" s="1412">
        <v>2</v>
      </c>
      <c r="E1802" s="1496" t="s">
        <v>7</v>
      </c>
      <c r="F1802" s="1497" t="s">
        <v>682</v>
      </c>
      <c r="G1802" s="1498"/>
      <c r="H1802" s="1499"/>
      <c r="I1802" s="1438" t="s">
        <v>1622</v>
      </c>
      <c r="J1802" s="1439"/>
      <c r="K1802" s="1440"/>
      <c r="L1802" s="1478" t="s">
        <v>1623</v>
      </c>
      <c r="M1802" s="1452" t="s">
        <v>1624</v>
      </c>
    </row>
    <row r="1803" ht="21" spans="1:13">
      <c r="A1803" s="1412"/>
      <c r="B1803" s="1412"/>
      <c r="C1803" s="1412"/>
      <c r="D1803" s="1412"/>
      <c r="E1803" s="1500" t="s">
        <v>1625</v>
      </c>
      <c r="F1803" s="1501"/>
      <c r="G1803" s="1502"/>
      <c r="H1803" s="1503"/>
      <c r="I1803" s="2135" t="s">
        <v>683</v>
      </c>
      <c r="J1803" s="1443"/>
      <c r="K1803" s="1444"/>
      <c r="L1803" s="1445"/>
      <c r="M1803" s="1453"/>
    </row>
    <row r="1804" ht="21" spans="1:13">
      <c r="A1804" s="1412"/>
      <c r="B1804" s="1412"/>
      <c r="C1804" s="1412"/>
      <c r="D1804" s="1412"/>
      <c r="E1804" s="1504" t="s">
        <v>1626</v>
      </c>
      <c r="F1804" s="1549">
        <v>0.004</v>
      </c>
      <c r="G1804" s="1550"/>
      <c r="H1804" s="1551"/>
      <c r="I1804" s="1442"/>
      <c r="J1804" s="1443"/>
      <c r="K1804" s="1444"/>
      <c r="L1804" s="1445"/>
      <c r="M1804" s="1453"/>
    </row>
    <row r="1805" ht="21.75" spans="1:13">
      <c r="A1805" s="1412"/>
      <c r="B1805" s="1412"/>
      <c r="C1805" s="1412"/>
      <c r="D1805" s="1412"/>
      <c r="E1805" s="1504" t="s">
        <v>1627</v>
      </c>
      <c r="F1805" s="1549">
        <v>0.001</v>
      </c>
      <c r="G1805" s="1550"/>
      <c r="H1805" s="1551"/>
      <c r="I1805" s="1442"/>
      <c r="J1805" s="1443"/>
      <c r="K1805" s="1444"/>
      <c r="L1805" s="1445"/>
      <c r="M1805" s="1453"/>
    </row>
    <row r="1806" ht="21.75" spans="1:13">
      <c r="A1806" s="1412"/>
      <c r="B1806" s="1412"/>
      <c r="C1806" s="1412"/>
      <c r="D1806" s="1412"/>
      <c r="E1806" s="1508" t="s">
        <v>1628</v>
      </c>
      <c r="F1806" s="1509">
        <v>0.5625</v>
      </c>
      <c r="G1806" s="1510"/>
      <c r="H1806" s="1511"/>
      <c r="I1806" s="1442"/>
      <c r="J1806" s="1443"/>
      <c r="K1806" s="1444"/>
      <c r="L1806" s="1446">
        <v>0.791666666666667</v>
      </c>
      <c r="M1806" s="1454">
        <v>0.645833333333333</v>
      </c>
    </row>
    <row r="1807" ht="21.75" spans="1:13">
      <c r="A1807" s="1412"/>
      <c r="B1807" s="1412"/>
      <c r="C1807" s="1412"/>
      <c r="D1807" s="1412"/>
      <c r="E1807" s="1512" t="s">
        <v>1629</v>
      </c>
      <c r="F1807" s="1513" t="s">
        <v>8</v>
      </c>
      <c r="G1807" s="1513" t="s">
        <v>9</v>
      </c>
      <c r="H1807" s="1514" t="s">
        <v>10</v>
      </c>
      <c r="I1807" s="1442"/>
      <c r="J1807" s="1443"/>
      <c r="K1807" s="1444"/>
      <c r="L1807" s="1547">
        <v>0.1875</v>
      </c>
      <c r="M1807" s="1548">
        <v>0.0416666666666667</v>
      </c>
    </row>
    <row r="1808" ht="21" spans="1:13">
      <c r="A1808" s="1412"/>
      <c r="B1808" s="1412"/>
      <c r="C1808" s="1412"/>
      <c r="D1808" s="1412"/>
      <c r="E1808" s="1515">
        <v>45611</v>
      </c>
      <c r="F1808" s="1517">
        <v>0.001</v>
      </c>
      <c r="G1808" s="2147" t="s">
        <v>1660</v>
      </c>
      <c r="H1808" s="1517">
        <v>0.01</v>
      </c>
      <c r="I1808" s="1442"/>
      <c r="J1808" s="1443"/>
      <c r="K1808" s="1444"/>
      <c r="L1808" s="1445"/>
      <c r="M1808" s="1453"/>
    </row>
    <row r="1809" ht="21" spans="1:13">
      <c r="A1809" s="1412"/>
      <c r="B1809" s="1412"/>
      <c r="C1809" s="1412"/>
      <c r="D1809" s="1412"/>
      <c r="E1809" s="1515">
        <v>45582</v>
      </c>
      <c r="F1809" s="1517">
        <v>0.005</v>
      </c>
      <c r="G1809" s="2147" t="s">
        <v>1655</v>
      </c>
      <c r="H1809" s="1517">
        <v>0.002</v>
      </c>
      <c r="I1809" s="1442"/>
      <c r="J1809" s="1443"/>
      <c r="K1809" s="1444"/>
      <c r="L1809" s="1445"/>
      <c r="M1809" s="1453"/>
    </row>
    <row r="1810" ht="21" spans="1:13">
      <c r="A1810" s="1412"/>
      <c r="B1810" s="1412"/>
      <c r="C1810" s="1412"/>
      <c r="D1810" s="1412"/>
      <c r="E1810" s="1515">
        <v>45552</v>
      </c>
      <c r="F1810" s="1517">
        <v>0.001</v>
      </c>
      <c r="G1810" s="2147" t="s">
        <v>1653</v>
      </c>
      <c r="H1810" s="1517">
        <v>0.004</v>
      </c>
      <c r="I1810" s="1442"/>
      <c r="J1810" s="1443"/>
      <c r="K1810" s="1444"/>
      <c r="L1810" s="1447"/>
      <c r="M1810" s="1453"/>
    </row>
    <row r="1811" ht="21" spans="1:13">
      <c r="A1811" s="1412"/>
      <c r="B1811" s="1412"/>
      <c r="C1811" s="1412"/>
      <c r="D1811" s="1412"/>
      <c r="E1811" s="1515">
        <v>45519</v>
      </c>
      <c r="F1811" s="1517">
        <v>0.004</v>
      </c>
      <c r="G1811" s="2147" t="s">
        <v>1655</v>
      </c>
      <c r="H1811" s="1517">
        <v>0.005</v>
      </c>
      <c r="I1811" s="1442"/>
      <c r="J1811" s="1443"/>
      <c r="K1811" s="1444"/>
      <c r="L1811" s="1445"/>
      <c r="M1811" s="1453"/>
    </row>
    <row r="1812" ht="21" spans="1:13">
      <c r="A1812" s="1412"/>
      <c r="B1812" s="1412"/>
      <c r="C1812" s="1412"/>
      <c r="D1812" s="1412"/>
      <c r="E1812" s="1515">
        <v>45489</v>
      </c>
      <c r="F1812" s="1517">
        <v>0.004</v>
      </c>
      <c r="G1812" s="2147" t="s">
        <v>1655</v>
      </c>
      <c r="H1812" s="1517">
        <v>0.001</v>
      </c>
      <c r="I1812" s="1442"/>
      <c r="J1812" s="1443"/>
      <c r="K1812" s="1444"/>
      <c r="L1812" s="1445"/>
      <c r="M1812" s="1453"/>
    </row>
    <row r="1813" ht="21.75" spans="1:13">
      <c r="A1813" s="1412"/>
      <c r="B1813" s="1412"/>
      <c r="C1813" s="1412"/>
      <c r="D1813" s="1412"/>
      <c r="E1813" s="1515">
        <v>45461</v>
      </c>
      <c r="F1813" s="1517">
        <v>-0.001</v>
      </c>
      <c r="G1813" s="2147" t="s">
        <v>1653</v>
      </c>
      <c r="H1813" s="1517">
        <v>-0.001</v>
      </c>
      <c r="I1813" s="1448"/>
      <c r="J1813" s="1449"/>
      <c r="K1813" s="1450"/>
      <c r="L1813" s="1451"/>
      <c r="M1813" s="1455"/>
    </row>
    <row r="1814" ht="52.75" spans="1:13">
      <c r="A1814" s="1412"/>
      <c r="B1814" s="1412"/>
      <c r="C1814" s="1412"/>
      <c r="D1814" s="1412" t="s">
        <v>0</v>
      </c>
      <c r="E1814" s="1496" t="s">
        <v>7</v>
      </c>
      <c r="F1814" s="1497" t="s">
        <v>684</v>
      </c>
      <c r="G1814" s="1498"/>
      <c r="H1814" s="1499"/>
      <c r="I1814" s="1438" t="s">
        <v>1622</v>
      </c>
      <c r="J1814" s="1439"/>
      <c r="K1814" s="1440"/>
      <c r="L1814" s="1478" t="s">
        <v>1623</v>
      </c>
      <c r="M1814" s="1452" t="s">
        <v>1624</v>
      </c>
    </row>
    <row r="1815" ht="21" spans="1:13">
      <c r="A1815" s="1412"/>
      <c r="B1815" s="1412"/>
      <c r="C1815" s="1412"/>
      <c r="D1815" s="1412"/>
      <c r="E1815" s="1500" t="s">
        <v>1625</v>
      </c>
      <c r="F1815" s="1501"/>
      <c r="G1815" s="1502"/>
      <c r="H1815" s="1503"/>
      <c r="I1815" s="2135" t="s">
        <v>685</v>
      </c>
      <c r="J1815" s="1443"/>
      <c r="K1815" s="1444"/>
      <c r="L1815" s="1445"/>
      <c r="M1815" s="1453"/>
    </row>
    <row r="1816" ht="21" spans="1:13">
      <c r="A1816" s="1412"/>
      <c r="B1816" s="1412"/>
      <c r="C1816" s="1412"/>
      <c r="D1816" s="1412"/>
      <c r="E1816" s="1504" t="s">
        <v>1626</v>
      </c>
      <c r="F1816" s="1549">
        <v>0.006</v>
      </c>
      <c r="G1816" s="1550"/>
      <c r="H1816" s="1551"/>
      <c r="I1816" s="1442"/>
      <c r="J1816" s="1443"/>
      <c r="K1816" s="1444"/>
      <c r="L1816" s="1445"/>
      <c r="M1816" s="1453"/>
    </row>
    <row r="1817" ht="21.75" spans="1:13">
      <c r="A1817" s="1412"/>
      <c r="B1817" s="1412"/>
      <c r="C1817" s="1412"/>
      <c r="D1817" s="1412"/>
      <c r="E1817" s="1504" t="s">
        <v>1627</v>
      </c>
      <c r="F1817" s="1549">
        <v>0.004</v>
      </c>
      <c r="G1817" s="1550"/>
      <c r="H1817" s="1551"/>
      <c r="I1817" s="1442"/>
      <c r="J1817" s="1443"/>
      <c r="K1817" s="1444"/>
      <c r="L1817" s="1445"/>
      <c r="M1817" s="1453"/>
    </row>
    <row r="1818" ht="21.75" spans="1:13">
      <c r="A1818" s="1412"/>
      <c r="B1818" s="1412"/>
      <c r="C1818" s="1412"/>
      <c r="D1818" s="1412"/>
      <c r="E1818" s="1508" t="s">
        <v>1628</v>
      </c>
      <c r="F1818" s="1509">
        <v>0.5625</v>
      </c>
      <c r="G1818" s="1510"/>
      <c r="H1818" s="1511"/>
      <c r="I1818" s="1442"/>
      <c r="J1818" s="1443"/>
      <c r="K1818" s="1444"/>
      <c r="L1818" s="1446">
        <v>0.791666666666667</v>
      </c>
      <c r="M1818" s="1454">
        <v>0.645833333333333</v>
      </c>
    </row>
    <row r="1819" ht="21.75" spans="1:13">
      <c r="A1819" s="1412"/>
      <c r="B1819" s="1412"/>
      <c r="C1819" s="1412"/>
      <c r="D1819" s="1412"/>
      <c r="E1819" s="1512" t="s">
        <v>1629</v>
      </c>
      <c r="F1819" s="1513" t="s">
        <v>8</v>
      </c>
      <c r="G1819" s="1513" t="s">
        <v>9</v>
      </c>
      <c r="H1819" s="1514" t="s">
        <v>10</v>
      </c>
      <c r="I1819" s="1442"/>
      <c r="J1819" s="1443"/>
      <c r="K1819" s="1444"/>
      <c r="L1819" s="1445"/>
      <c r="M1819" s="1453"/>
    </row>
    <row r="1820" ht="21" spans="1:13">
      <c r="A1820" s="1412"/>
      <c r="B1820" s="1412"/>
      <c r="C1820" s="1412"/>
      <c r="D1820" s="1412"/>
      <c r="E1820" s="1515">
        <v>45611</v>
      </c>
      <c r="F1820" s="1517">
        <v>0.004</v>
      </c>
      <c r="G1820" s="2147" t="s">
        <v>1660</v>
      </c>
      <c r="H1820" s="1517">
        <v>0.008</v>
      </c>
      <c r="I1820" s="1442"/>
      <c r="J1820" s="1443"/>
      <c r="K1820" s="1444"/>
      <c r="L1820" s="1445"/>
      <c r="M1820" s="1453"/>
    </row>
    <row r="1821" ht="21" spans="1:13">
      <c r="A1821" s="1412"/>
      <c r="B1821" s="1412"/>
      <c r="C1821" s="1412"/>
      <c r="D1821" s="1412"/>
      <c r="E1821" s="1515">
        <v>45582</v>
      </c>
      <c r="F1821" s="1517">
        <v>0.004</v>
      </c>
      <c r="G1821" s="2147" t="s">
        <v>1660</v>
      </c>
      <c r="H1821" s="1517">
        <v>0.001</v>
      </c>
      <c r="I1821" s="1442"/>
      <c r="J1821" s="1443"/>
      <c r="K1821" s="1444"/>
      <c r="L1821" s="1445"/>
      <c r="M1821" s="1453"/>
    </row>
    <row r="1822" ht="21" spans="1:13">
      <c r="A1822" s="1412"/>
      <c r="B1822" s="1412"/>
      <c r="C1822" s="1412"/>
      <c r="D1822" s="1412"/>
      <c r="E1822" s="1515">
        <v>45552</v>
      </c>
      <c r="F1822" s="1517">
        <v>0.001</v>
      </c>
      <c r="G1822" s="2147" t="s">
        <v>1654</v>
      </c>
      <c r="H1822" s="1517">
        <v>0.011</v>
      </c>
      <c r="I1822" s="1442"/>
      <c r="J1822" s="1443"/>
      <c r="K1822" s="1444"/>
      <c r="L1822" s="1447"/>
      <c r="M1822" s="1453"/>
    </row>
    <row r="1823" ht="21" spans="1:13">
      <c r="A1823" s="1412"/>
      <c r="B1823" s="1412"/>
      <c r="C1823" s="1412"/>
      <c r="D1823" s="1412"/>
      <c r="E1823" s="1515">
        <v>45519</v>
      </c>
      <c r="F1823" s="1517">
        <v>0.01</v>
      </c>
      <c r="G1823" s="2147" t="s">
        <v>1645</v>
      </c>
      <c r="H1823" s="1517">
        <v>-0.002</v>
      </c>
      <c r="I1823" s="1442"/>
      <c r="J1823" s="1443"/>
      <c r="K1823" s="1444"/>
      <c r="L1823" s="1445"/>
      <c r="M1823" s="1453"/>
    </row>
    <row r="1824" ht="21" spans="1:13">
      <c r="A1824" s="1412"/>
      <c r="B1824" s="1412"/>
      <c r="C1824" s="1412"/>
      <c r="D1824" s="1412"/>
      <c r="E1824" s="1515">
        <v>45489</v>
      </c>
      <c r="F1824" s="1517">
        <v>0</v>
      </c>
      <c r="G1824" s="2147" t="s">
        <v>1647</v>
      </c>
      <c r="H1824" s="1517">
        <v>0.003</v>
      </c>
      <c r="I1824" s="1442"/>
      <c r="J1824" s="1443"/>
      <c r="K1824" s="1444"/>
      <c r="L1824" s="1445"/>
      <c r="M1824" s="1453"/>
    </row>
    <row r="1825" ht="21.75" spans="1:13">
      <c r="A1825" s="1412"/>
      <c r="B1825" s="1412"/>
      <c r="C1825" s="1412"/>
      <c r="D1825" s="1412"/>
      <c r="E1825" s="1515">
        <v>45461</v>
      </c>
      <c r="F1825" s="1517">
        <v>0.001</v>
      </c>
      <c r="G1825" s="2147" t="s">
        <v>1660</v>
      </c>
      <c r="H1825" s="1517">
        <v>-0.002</v>
      </c>
      <c r="I1825" s="1448"/>
      <c r="J1825" s="1449"/>
      <c r="K1825" s="1450"/>
      <c r="L1825" s="1451"/>
      <c r="M1825" s="1455"/>
    </row>
    <row r="1826" ht="52.75" spans="1:13">
      <c r="A1826" s="1412"/>
      <c r="B1826" s="1412"/>
      <c r="C1826" s="1412"/>
      <c r="D1826" s="1412">
        <v>3</v>
      </c>
      <c r="E1826" s="1496" t="s">
        <v>7</v>
      </c>
      <c r="F1826" s="1497" t="s">
        <v>686</v>
      </c>
      <c r="G1826" s="1498"/>
      <c r="H1826" s="1499"/>
      <c r="I1826" s="1438" t="s">
        <v>1622</v>
      </c>
      <c r="J1826" s="1439"/>
      <c r="K1826" s="1440"/>
      <c r="L1826" s="1478" t="s">
        <v>1623</v>
      </c>
      <c r="M1826" s="1452" t="s">
        <v>1624</v>
      </c>
    </row>
    <row r="1827" ht="21" spans="1:13">
      <c r="A1827" s="1412"/>
      <c r="B1827" s="1412"/>
      <c r="C1827" s="1412"/>
      <c r="D1827" s="1412"/>
      <c r="E1827" s="1500" t="s">
        <v>1625</v>
      </c>
      <c r="F1827" s="1501"/>
      <c r="G1827" s="1502"/>
      <c r="H1827" s="1503"/>
      <c r="I1827" s="2135" t="s">
        <v>687</v>
      </c>
      <c r="J1827" s="1443"/>
      <c r="K1827" s="1444"/>
      <c r="L1827" s="1445"/>
      <c r="M1827" s="1453"/>
    </row>
    <row r="1828" ht="21" spans="1:13">
      <c r="A1828" s="1412"/>
      <c r="B1828" s="1412"/>
      <c r="C1828" s="1412"/>
      <c r="D1828" s="1412"/>
      <c r="E1828" s="1504" t="s">
        <v>1626</v>
      </c>
      <c r="F1828" s="1549">
        <v>0.026</v>
      </c>
      <c r="G1828" s="1550"/>
      <c r="H1828" s="1551"/>
      <c r="I1828" s="1442"/>
      <c r="J1828" s="1443"/>
      <c r="K1828" s="1444"/>
      <c r="L1828" s="1445"/>
      <c r="M1828" s="1453"/>
    </row>
    <row r="1829" ht="21.75" spans="1:13">
      <c r="A1829" s="1412"/>
      <c r="B1829" s="1412"/>
      <c r="C1829" s="1412"/>
      <c r="D1829" s="1412"/>
      <c r="E1829" s="1504" t="s">
        <v>1627</v>
      </c>
      <c r="F1829" s="1549">
        <v>0.023</v>
      </c>
      <c r="G1829" s="1550"/>
      <c r="H1829" s="1551"/>
      <c r="I1829" s="1442"/>
      <c r="J1829" s="1443"/>
      <c r="K1829" s="1444"/>
      <c r="L1829" s="1445"/>
      <c r="M1829" s="1453"/>
    </row>
    <row r="1830" ht="21.75" spans="1:13">
      <c r="A1830" s="1412"/>
      <c r="B1830" s="1412"/>
      <c r="C1830" s="1412"/>
      <c r="D1830" s="1412"/>
      <c r="E1830" s="1508" t="s">
        <v>1628</v>
      </c>
      <c r="F1830" s="1509">
        <v>0.291666666666667</v>
      </c>
      <c r="G1830" s="1510"/>
      <c r="H1830" s="1511"/>
      <c r="I1830" s="1442"/>
      <c r="J1830" s="1443"/>
      <c r="K1830" s="1444"/>
      <c r="L1830" s="1446">
        <v>0.520833333333333</v>
      </c>
      <c r="M1830" s="1454">
        <v>0.375</v>
      </c>
    </row>
    <row r="1831" ht="21.75" spans="1:13">
      <c r="A1831" s="1412"/>
      <c r="B1831" s="1412"/>
      <c r="C1831" s="1412"/>
      <c r="D1831" s="1412"/>
      <c r="E1831" s="1512" t="s">
        <v>1629</v>
      </c>
      <c r="F1831" s="1513" t="s">
        <v>8</v>
      </c>
      <c r="G1831" s="1513" t="s">
        <v>9</v>
      </c>
      <c r="H1831" s="1514" t="s">
        <v>10</v>
      </c>
      <c r="I1831" s="1442"/>
      <c r="J1831" s="1443"/>
      <c r="K1831" s="1444"/>
      <c r="L1831" s="1445"/>
      <c r="M1831" s="1453"/>
    </row>
    <row r="1832" ht="21" spans="1:13">
      <c r="A1832" s="1412"/>
      <c r="B1832" s="1412"/>
      <c r="C1832" s="1412"/>
      <c r="D1832" s="1412"/>
      <c r="E1832" s="1515">
        <v>45616</v>
      </c>
      <c r="F1832" s="1516">
        <v>0.023</v>
      </c>
      <c r="G1832" s="2144" t="s">
        <v>1683</v>
      </c>
      <c r="H1832" s="1516">
        <v>0.017</v>
      </c>
      <c r="I1832" s="1442"/>
      <c r="J1832" s="1443"/>
      <c r="K1832" s="1444"/>
      <c r="L1832" s="1445"/>
      <c r="M1832" s="1453"/>
    </row>
    <row r="1833" ht="21" spans="1:13">
      <c r="A1833" s="1412"/>
      <c r="B1833" s="1412"/>
      <c r="C1833" s="1412"/>
      <c r="D1833" s="1412"/>
      <c r="E1833" s="1515">
        <v>45581</v>
      </c>
      <c r="F1833" s="1516">
        <v>0.017</v>
      </c>
      <c r="G1833" s="2144" t="s">
        <v>1901</v>
      </c>
      <c r="H1833" s="1516">
        <v>0.022</v>
      </c>
      <c r="I1833" s="1442"/>
      <c r="J1833" s="1443"/>
      <c r="K1833" s="1444"/>
      <c r="L1833" s="1445"/>
      <c r="M1833" s="1453"/>
    </row>
    <row r="1834" ht="21" spans="1:13">
      <c r="A1834" s="1412"/>
      <c r="B1834" s="1412"/>
      <c r="C1834" s="1412"/>
      <c r="D1834" s="1412"/>
      <c r="E1834" s="1515">
        <v>45553</v>
      </c>
      <c r="F1834" s="1516">
        <v>0.022</v>
      </c>
      <c r="G1834" s="2144" t="s">
        <v>1683</v>
      </c>
      <c r="H1834" s="1516">
        <v>0.022</v>
      </c>
      <c r="I1834" s="1442"/>
      <c r="J1834" s="1443"/>
      <c r="K1834" s="1444"/>
      <c r="L1834" s="1447"/>
      <c r="M1834" s="1453"/>
    </row>
    <row r="1835" ht="21" spans="1:13">
      <c r="A1835" s="1412"/>
      <c r="B1835" s="1412"/>
      <c r="C1835" s="1412"/>
      <c r="D1835" s="1412"/>
      <c r="E1835" s="1515">
        <v>45518</v>
      </c>
      <c r="F1835" s="1516">
        <v>0.022</v>
      </c>
      <c r="G1835" s="2144" t="s">
        <v>1943</v>
      </c>
      <c r="H1835" s="1516">
        <v>0.02</v>
      </c>
      <c r="I1835" s="1442"/>
      <c r="J1835" s="1443"/>
      <c r="K1835" s="1444"/>
      <c r="L1835" s="1445"/>
      <c r="M1835" s="1453"/>
    </row>
    <row r="1836" ht="21" spans="1:13">
      <c r="A1836" s="1412"/>
      <c r="B1836" s="1412"/>
      <c r="C1836" s="1412"/>
      <c r="D1836" s="1412"/>
      <c r="E1836" s="1515">
        <v>45490</v>
      </c>
      <c r="F1836" s="1516">
        <v>0.02</v>
      </c>
      <c r="G1836" s="2144" t="s">
        <v>1901</v>
      </c>
      <c r="H1836" s="1516">
        <v>0.02</v>
      </c>
      <c r="I1836" s="1442"/>
      <c r="J1836" s="1443"/>
      <c r="K1836" s="1444"/>
      <c r="L1836" s="1445"/>
      <c r="M1836" s="1453"/>
    </row>
    <row r="1837" ht="21.75" spans="1:13">
      <c r="A1837" s="1412"/>
      <c r="B1837" s="1412"/>
      <c r="C1837" s="1412"/>
      <c r="D1837" s="1412"/>
      <c r="E1837" s="1515">
        <v>45462</v>
      </c>
      <c r="F1837" s="1516">
        <v>0.02</v>
      </c>
      <c r="G1837" s="2144" t="s">
        <v>1900</v>
      </c>
      <c r="H1837" s="1516">
        <v>0.023</v>
      </c>
      <c r="I1837" s="1448"/>
      <c r="J1837" s="1449"/>
      <c r="K1837" s="1450"/>
      <c r="L1837" s="1451"/>
      <c r="M1837" s="1455"/>
    </row>
    <row r="1838" ht="52.75" spans="1:13">
      <c r="A1838" s="1412"/>
      <c r="B1838" s="1412"/>
      <c r="C1838" s="1412"/>
      <c r="D1838" s="1412">
        <v>4</v>
      </c>
      <c r="E1838" s="1496" t="s">
        <v>7</v>
      </c>
      <c r="F1838" s="1497" t="s">
        <v>688</v>
      </c>
      <c r="G1838" s="1498"/>
      <c r="H1838" s="1499"/>
      <c r="I1838" s="1438" t="s">
        <v>1622</v>
      </c>
      <c r="J1838" s="1439"/>
      <c r="K1838" s="1440"/>
      <c r="L1838" s="1478" t="s">
        <v>1623</v>
      </c>
      <c r="M1838" s="1452" t="s">
        <v>1624</v>
      </c>
    </row>
    <row r="1839" ht="21" spans="1:13">
      <c r="A1839" s="1412"/>
      <c r="B1839" s="1412"/>
      <c r="C1839" s="1412"/>
      <c r="D1839" s="1412"/>
      <c r="E1839" s="1500" t="s">
        <v>1625</v>
      </c>
      <c r="F1839" s="1501"/>
      <c r="G1839" s="1502"/>
      <c r="H1839" s="1503"/>
      <c r="I1839" s="2135" t="s">
        <v>689</v>
      </c>
      <c r="J1839" s="1443"/>
      <c r="K1839" s="1444"/>
      <c r="L1839" s="1445"/>
      <c r="M1839" s="1453"/>
    </row>
    <row r="1840" ht="21" spans="1:13">
      <c r="A1840" s="1412"/>
      <c r="B1840" s="1412"/>
      <c r="C1840" s="1412"/>
      <c r="D1840" s="1412"/>
      <c r="E1840" s="1504" t="s">
        <v>1626</v>
      </c>
      <c r="F1840" s="1549">
        <v>0.023</v>
      </c>
      <c r="G1840" s="1550"/>
      <c r="H1840" s="1551"/>
      <c r="I1840" s="1442"/>
      <c r="J1840" s="1443"/>
      <c r="K1840" s="1444"/>
      <c r="L1840" s="1445"/>
      <c r="M1840" s="1453"/>
    </row>
    <row r="1841" ht="21.75" spans="1:13">
      <c r="A1841" s="1412"/>
      <c r="B1841" s="1412"/>
      <c r="C1841" s="1412"/>
      <c r="D1841" s="1412"/>
      <c r="E1841" s="1504" t="s">
        <v>1627</v>
      </c>
      <c r="F1841" s="1549">
        <v>0.023</v>
      </c>
      <c r="G1841" s="1550"/>
      <c r="H1841" s="1551"/>
      <c r="I1841" s="1442"/>
      <c r="J1841" s="1443"/>
      <c r="K1841" s="1444"/>
      <c r="L1841" s="1445"/>
      <c r="M1841" s="1453"/>
    </row>
    <row r="1842" ht="21.75" spans="1:13">
      <c r="A1842" s="1412"/>
      <c r="B1842" s="1412"/>
      <c r="C1842" s="1412"/>
      <c r="D1842" s="1412"/>
      <c r="E1842" s="1508" t="s">
        <v>1628</v>
      </c>
      <c r="F1842" s="1509">
        <v>0.416666666666667</v>
      </c>
      <c r="G1842" s="1510"/>
      <c r="H1842" s="1511"/>
      <c r="I1842" s="1442"/>
      <c r="J1842" s="1443"/>
      <c r="K1842" s="1444"/>
      <c r="L1842" s="1446">
        <v>0.645833333333333</v>
      </c>
      <c r="M1842" s="1454">
        <v>0.5</v>
      </c>
    </row>
    <row r="1843" ht="21.75" spans="1:13">
      <c r="A1843" s="1412"/>
      <c r="B1843" s="1412"/>
      <c r="C1843" s="1412"/>
      <c r="D1843" s="1412"/>
      <c r="E1843" s="1512" t="s">
        <v>1629</v>
      </c>
      <c r="F1843" s="1513" t="s">
        <v>8</v>
      </c>
      <c r="G1843" s="1513" t="s">
        <v>9</v>
      </c>
      <c r="H1843" s="1514" t="s">
        <v>10</v>
      </c>
      <c r="I1843" s="1442"/>
      <c r="J1843" s="1443"/>
      <c r="K1843" s="1444"/>
      <c r="L1843" s="1445"/>
      <c r="M1843" s="1453"/>
    </row>
    <row r="1844" ht="21" spans="1:13">
      <c r="A1844" s="1412"/>
      <c r="B1844" s="1412"/>
      <c r="C1844" s="1412"/>
      <c r="D1844" s="1412"/>
      <c r="E1844" s="1515">
        <v>45625</v>
      </c>
      <c r="F1844" s="1516">
        <v>0.023</v>
      </c>
      <c r="G1844" s="2144" t="s">
        <v>1943</v>
      </c>
      <c r="H1844" s="1516">
        <v>0.02</v>
      </c>
      <c r="I1844" s="1442"/>
      <c r="J1844" s="1443"/>
      <c r="K1844" s="1444"/>
      <c r="L1844" s="1445"/>
      <c r="M1844" s="1453"/>
    </row>
    <row r="1845" ht="21" spans="1:13">
      <c r="A1845" s="1412"/>
      <c r="B1845" s="1412"/>
      <c r="C1845" s="1412"/>
      <c r="D1845" s="1412"/>
      <c r="E1845" s="1515">
        <v>45615</v>
      </c>
      <c r="F1845" s="1516">
        <v>0.02</v>
      </c>
      <c r="G1845" s="2144" t="s">
        <v>1900</v>
      </c>
      <c r="H1845" s="1516">
        <v>0.02</v>
      </c>
      <c r="I1845" s="1442"/>
      <c r="J1845" s="1443"/>
      <c r="K1845" s="1444"/>
      <c r="L1845" s="1445"/>
      <c r="M1845" s="1453"/>
    </row>
    <row r="1846" ht="21" spans="1:13">
      <c r="A1846" s="1412"/>
      <c r="B1846" s="1412"/>
      <c r="C1846" s="1412"/>
      <c r="D1846" s="1412"/>
      <c r="E1846" s="1515">
        <v>45596</v>
      </c>
      <c r="F1846" s="1516">
        <v>0.02</v>
      </c>
      <c r="G1846" s="2144" t="s">
        <v>1901</v>
      </c>
      <c r="H1846" s="1516">
        <v>0.017</v>
      </c>
      <c r="I1846" s="1442"/>
      <c r="J1846" s="1443"/>
      <c r="K1846" s="1444"/>
      <c r="L1846" s="1447"/>
      <c r="M1846" s="1453"/>
    </row>
    <row r="1847" ht="21" spans="1:13">
      <c r="A1847" s="1412"/>
      <c r="B1847" s="1412"/>
      <c r="C1847" s="1412"/>
      <c r="D1847" s="1412"/>
      <c r="E1847" s="1515">
        <v>45582</v>
      </c>
      <c r="F1847" s="1516">
        <v>0.017</v>
      </c>
      <c r="G1847" s="2144" t="s">
        <v>1923</v>
      </c>
      <c r="H1847" s="1516">
        <v>0.022</v>
      </c>
      <c r="I1847" s="1442"/>
      <c r="J1847" s="1443"/>
      <c r="K1847" s="1444"/>
      <c r="L1847" s="1445"/>
      <c r="M1847" s="1453"/>
    </row>
    <row r="1848" ht="21" spans="1:13">
      <c r="A1848" s="1412"/>
      <c r="B1848" s="1412"/>
      <c r="C1848" s="1412"/>
      <c r="D1848" s="1412"/>
      <c r="E1848" s="1515">
        <v>45566</v>
      </c>
      <c r="F1848" s="1516">
        <v>0.018</v>
      </c>
      <c r="G1848" s="2144" t="s">
        <v>1923</v>
      </c>
      <c r="H1848" s="1516">
        <v>0.022</v>
      </c>
      <c r="I1848" s="1442"/>
      <c r="J1848" s="1443"/>
      <c r="K1848" s="1444"/>
      <c r="L1848" s="1445"/>
      <c r="M1848" s="1453"/>
    </row>
    <row r="1849" ht="21.75" spans="1:13">
      <c r="A1849" s="1412"/>
      <c r="B1849" s="1412"/>
      <c r="C1849" s="1412"/>
      <c r="D1849" s="1412"/>
      <c r="E1849" s="1515">
        <v>45553</v>
      </c>
      <c r="F1849" s="1516">
        <v>0.022</v>
      </c>
      <c r="G1849" s="2144" t="s">
        <v>1683</v>
      </c>
      <c r="H1849" s="1516">
        <v>0.026</v>
      </c>
      <c r="I1849" s="1448"/>
      <c r="J1849" s="1449"/>
      <c r="K1849" s="1450"/>
      <c r="L1849" s="1451"/>
      <c r="M1849" s="1455"/>
    </row>
    <row r="1850" ht="52.75" spans="1:13">
      <c r="A1850" s="1412"/>
      <c r="B1850" s="1412"/>
      <c r="C1850" s="1412"/>
      <c r="D1850" s="1412">
        <v>4</v>
      </c>
      <c r="E1850" s="1496" t="s">
        <v>7</v>
      </c>
      <c r="F1850" s="1497" t="s">
        <v>30</v>
      </c>
      <c r="G1850" s="1498"/>
      <c r="H1850" s="1499"/>
      <c r="I1850" s="1438" t="s">
        <v>1622</v>
      </c>
      <c r="J1850" s="1439"/>
      <c r="K1850" s="1440"/>
      <c r="L1850" s="1478" t="s">
        <v>1623</v>
      </c>
      <c r="M1850" s="1452" t="s">
        <v>1624</v>
      </c>
    </row>
    <row r="1851" ht="21" spans="1:13">
      <c r="A1851" s="1412"/>
      <c r="B1851" s="1412"/>
      <c r="C1851" s="1412"/>
      <c r="D1851" s="1412"/>
      <c r="E1851" s="1500" t="s">
        <v>1625</v>
      </c>
      <c r="F1851" s="1501"/>
      <c r="G1851" s="1502"/>
      <c r="H1851" s="1503"/>
      <c r="I1851" s="2135" t="s">
        <v>691</v>
      </c>
      <c r="J1851" s="1443"/>
      <c r="K1851" s="1444"/>
      <c r="L1851" s="1445"/>
      <c r="M1851" s="1453"/>
    </row>
    <row r="1852" ht="21" spans="1:13">
      <c r="A1852" s="1412"/>
      <c r="B1852" s="1412"/>
      <c r="C1852" s="1412"/>
      <c r="D1852" s="1412"/>
      <c r="E1852" s="1504" t="s">
        <v>1626</v>
      </c>
      <c r="F1852" s="1505"/>
      <c r="G1852" s="1506"/>
      <c r="H1852" s="1507"/>
      <c r="I1852" s="1442"/>
      <c r="J1852" s="1443"/>
      <c r="K1852" s="1444"/>
      <c r="L1852" s="1445"/>
      <c r="M1852" s="1453"/>
    </row>
    <row r="1853" ht="21.75" spans="1:13">
      <c r="A1853" s="1412"/>
      <c r="B1853" s="1412"/>
      <c r="C1853" s="1412"/>
      <c r="D1853" s="1412"/>
      <c r="E1853" s="1504" t="s">
        <v>1627</v>
      </c>
      <c r="F1853" s="1543" t="s">
        <v>690</v>
      </c>
      <c r="G1853" s="1519"/>
      <c r="H1853" s="1520"/>
      <c r="I1853" s="1442"/>
      <c r="J1853" s="1443"/>
      <c r="K1853" s="1444"/>
      <c r="L1853" s="1445"/>
      <c r="M1853" s="1453"/>
    </row>
    <row r="1854" ht="21.75" spans="1:13">
      <c r="A1854" s="1412"/>
      <c r="B1854" s="1412"/>
      <c r="C1854" s="1412"/>
      <c r="D1854" s="1412"/>
      <c r="E1854" s="1508" t="s">
        <v>1628</v>
      </c>
      <c r="F1854" s="1509">
        <v>0.645833333333333</v>
      </c>
      <c r="G1854" s="1510"/>
      <c r="H1854" s="1511"/>
      <c r="I1854" s="1442"/>
      <c r="J1854" s="1443"/>
      <c r="K1854" s="1444"/>
      <c r="L1854" s="1446">
        <v>0.875</v>
      </c>
      <c r="M1854" s="1454">
        <v>0.729166666666667</v>
      </c>
    </row>
    <row r="1855" ht="21.75" spans="1:13">
      <c r="A1855" s="1412"/>
      <c r="B1855" s="1412"/>
      <c r="C1855" s="1412"/>
      <c r="D1855" s="1412"/>
      <c r="E1855" s="1512" t="s">
        <v>1629</v>
      </c>
      <c r="F1855" s="1513" t="s">
        <v>8</v>
      </c>
      <c r="G1855" s="1513" t="s">
        <v>9</v>
      </c>
      <c r="H1855" s="1514" t="s">
        <v>10</v>
      </c>
      <c r="I1855" s="1442"/>
      <c r="J1855" s="1443"/>
      <c r="K1855" s="1444"/>
      <c r="L1855" s="1445"/>
      <c r="M1855" s="1453"/>
    </row>
    <row r="1856" ht="21" spans="1:13">
      <c r="A1856" s="1412"/>
      <c r="B1856" s="1412"/>
      <c r="C1856" s="1412"/>
      <c r="D1856" s="1412"/>
      <c r="E1856" s="1515">
        <v>45637</v>
      </c>
      <c r="F1856" s="2148" t="s">
        <v>2121</v>
      </c>
      <c r="G1856" s="2148" t="s">
        <v>2122</v>
      </c>
      <c r="H1856" s="2148" t="s">
        <v>2123</v>
      </c>
      <c r="I1856" s="1442"/>
      <c r="J1856" s="1443"/>
      <c r="K1856" s="1444"/>
      <c r="L1856" s="1445"/>
      <c r="M1856" s="1453"/>
    </row>
    <row r="1857" ht="21" spans="1:13">
      <c r="A1857" s="1412"/>
      <c r="B1857" s="1412"/>
      <c r="C1857" s="1412"/>
      <c r="D1857" s="1412"/>
      <c r="E1857" s="1515">
        <v>45630</v>
      </c>
      <c r="F1857" s="2148" t="s">
        <v>2123</v>
      </c>
      <c r="G1857" s="2148" t="s">
        <v>2124</v>
      </c>
      <c r="H1857" s="2148" t="s">
        <v>2125</v>
      </c>
      <c r="I1857" s="1442"/>
      <c r="J1857" s="1443"/>
      <c r="K1857" s="1444"/>
      <c r="L1857" s="1445"/>
      <c r="M1857" s="1453"/>
    </row>
    <row r="1858" ht="21" spans="1:13">
      <c r="A1858" s="1412"/>
      <c r="B1858" s="1412"/>
      <c r="C1858" s="1412"/>
      <c r="D1858" s="1412"/>
      <c r="E1858" s="1515">
        <v>45623</v>
      </c>
      <c r="F1858" s="2148" t="s">
        <v>2125</v>
      </c>
      <c r="G1858" s="2148" t="s">
        <v>2126</v>
      </c>
      <c r="H1858" s="2148" t="s">
        <v>2036</v>
      </c>
      <c r="I1858" s="1442"/>
      <c r="J1858" s="1443"/>
      <c r="K1858" s="1444"/>
      <c r="L1858" s="1447"/>
      <c r="M1858" s="1453"/>
    </row>
    <row r="1859" ht="21" spans="1:13">
      <c r="A1859" s="1412"/>
      <c r="B1859" s="1412"/>
      <c r="C1859" s="1412"/>
      <c r="D1859" s="1412"/>
      <c r="E1859" s="1515">
        <v>45616</v>
      </c>
      <c r="F1859" s="2148" t="s">
        <v>2036</v>
      </c>
      <c r="G1859" s="2148" t="s">
        <v>1976</v>
      </c>
      <c r="H1859" s="2148" t="s">
        <v>1975</v>
      </c>
      <c r="I1859" s="1442"/>
      <c r="J1859" s="1443"/>
      <c r="K1859" s="1444"/>
      <c r="L1859" s="1445"/>
      <c r="M1859" s="1453"/>
    </row>
    <row r="1860" ht="21" spans="1:13">
      <c r="A1860" s="1412"/>
      <c r="B1860" s="1412"/>
      <c r="C1860" s="1412"/>
      <c r="D1860" s="1412"/>
      <c r="E1860" s="1515">
        <v>45610</v>
      </c>
      <c r="F1860" s="2148" t="s">
        <v>1975</v>
      </c>
      <c r="G1860" s="2148" t="s">
        <v>1976</v>
      </c>
      <c r="H1860" s="2148" t="s">
        <v>1960</v>
      </c>
      <c r="I1860" s="1442"/>
      <c r="J1860" s="1443"/>
      <c r="K1860" s="1444"/>
      <c r="L1860" s="1445"/>
      <c r="M1860" s="1453"/>
    </row>
    <row r="1861" ht="21.75" spans="1:13">
      <c r="A1861" s="1412"/>
      <c r="B1861" s="1412"/>
      <c r="C1861" s="1412"/>
      <c r="D1861" s="1412"/>
      <c r="E1861" s="1515">
        <v>45602</v>
      </c>
      <c r="F1861" s="2148" t="s">
        <v>1960</v>
      </c>
      <c r="G1861" s="2148" t="s">
        <v>1961</v>
      </c>
      <c r="H1861" s="2148" t="s">
        <v>1962</v>
      </c>
      <c r="I1861" s="1448"/>
      <c r="J1861" s="1449"/>
      <c r="K1861" s="1450"/>
      <c r="L1861" s="1451"/>
      <c r="M1861" s="1455"/>
    </row>
    <row r="1862" ht="52.75" spans="1:13">
      <c r="A1862" s="1412"/>
      <c r="B1862" s="1412"/>
      <c r="C1862" s="1412"/>
      <c r="D1862" s="1412">
        <v>5</v>
      </c>
      <c r="E1862" s="1496" t="s">
        <v>7</v>
      </c>
      <c r="F1862" s="1497" t="s">
        <v>327</v>
      </c>
      <c r="G1862" s="1498"/>
      <c r="H1862" s="1499"/>
      <c r="I1862" s="1438" t="s">
        <v>1622</v>
      </c>
      <c r="J1862" s="1439"/>
      <c r="K1862" s="1440"/>
      <c r="L1862" s="1478" t="s">
        <v>1623</v>
      </c>
      <c r="M1862" s="1452" t="s">
        <v>1624</v>
      </c>
    </row>
    <row r="1863" ht="21" spans="1:13">
      <c r="A1863" s="1412"/>
      <c r="B1863" s="1412"/>
      <c r="C1863" s="1412"/>
      <c r="D1863" s="1412"/>
      <c r="E1863" s="1500" t="s">
        <v>1625</v>
      </c>
      <c r="F1863" s="1501"/>
      <c r="G1863" s="1502"/>
      <c r="H1863" s="1503"/>
      <c r="I1863" s="2135" t="s">
        <v>692</v>
      </c>
      <c r="J1863" s="1443"/>
      <c r="K1863" s="1444"/>
      <c r="L1863" s="1445"/>
      <c r="M1863" s="1453"/>
    </row>
    <row r="1864" ht="21" spans="1:13">
      <c r="A1864" s="1412"/>
      <c r="B1864" s="1412"/>
      <c r="C1864" s="1412"/>
      <c r="D1864" s="1412"/>
      <c r="E1864" s="1504" t="s">
        <v>1626</v>
      </c>
      <c r="F1864" s="1505"/>
      <c r="G1864" s="1506"/>
      <c r="H1864" s="1507"/>
      <c r="I1864" s="1442"/>
      <c r="J1864" s="1443"/>
      <c r="K1864" s="1444"/>
      <c r="L1864" s="1445"/>
      <c r="M1864" s="1453"/>
    </row>
    <row r="1865" ht="21.75" spans="1:13">
      <c r="A1865" s="1412"/>
      <c r="B1865" s="1412"/>
      <c r="C1865" s="1412"/>
      <c r="D1865" s="1412"/>
      <c r="E1865" s="1504" t="s">
        <v>1627</v>
      </c>
      <c r="F1865" s="1543"/>
      <c r="G1865" s="1519"/>
      <c r="H1865" s="1520"/>
      <c r="I1865" s="1442"/>
      <c r="J1865" s="1443"/>
      <c r="K1865" s="1444"/>
      <c r="L1865" s="1445"/>
      <c r="M1865" s="1453"/>
    </row>
    <row r="1866" ht="21.75" spans="1:13">
      <c r="A1866" s="1412"/>
      <c r="B1866" s="1412"/>
      <c r="C1866" s="1412"/>
      <c r="D1866" s="1412"/>
      <c r="E1866" s="1508" t="s">
        <v>1628</v>
      </c>
      <c r="F1866" s="1539">
        <v>0.791666666666667</v>
      </c>
      <c r="G1866" s="1540"/>
      <c r="H1866" s="1541"/>
      <c r="I1866" s="1442"/>
      <c r="J1866" s="1443"/>
      <c r="K1866" s="1444"/>
      <c r="L1866" s="1446">
        <v>0.0208333333333333</v>
      </c>
      <c r="M1866" s="1454">
        <v>-0.125</v>
      </c>
    </row>
    <row r="1867" ht="21.75" spans="1:13">
      <c r="A1867" s="1412"/>
      <c r="B1867" s="1412"/>
      <c r="C1867" s="1412"/>
      <c r="D1867" s="1412"/>
      <c r="E1867" s="1512" t="s">
        <v>1629</v>
      </c>
      <c r="F1867" s="1513" t="s">
        <v>8</v>
      </c>
      <c r="G1867" s="1513" t="s">
        <v>9</v>
      </c>
      <c r="H1867" s="1514" t="s">
        <v>10</v>
      </c>
      <c r="I1867" s="1442"/>
      <c r="J1867" s="1443"/>
      <c r="K1867" s="1444"/>
      <c r="L1867" s="1445"/>
      <c r="M1867" s="1453"/>
    </row>
    <row r="1868" spans="1:13">
      <c r="A1868" s="1412"/>
      <c r="B1868" s="1412"/>
      <c r="C1868" s="1412"/>
      <c r="D1868" s="1412"/>
      <c r="E1868" s="1515">
        <v>45553</v>
      </c>
      <c r="F1868" s="1532"/>
      <c r="G1868" s="1532"/>
      <c r="H1868" s="1532"/>
      <c r="I1868" s="1442"/>
      <c r="J1868" s="1443"/>
      <c r="K1868" s="1444"/>
      <c r="L1868" s="1445"/>
      <c r="M1868" s="1453"/>
    </row>
    <row r="1869" spans="1:13">
      <c r="A1869" s="1412"/>
      <c r="B1869" s="1412"/>
      <c r="C1869" s="1412"/>
      <c r="D1869" s="1412"/>
      <c r="E1869" s="1515">
        <v>45455</v>
      </c>
      <c r="F1869" s="1532"/>
      <c r="G1869" s="1532"/>
      <c r="H1869" s="1532"/>
      <c r="I1869" s="1442"/>
      <c r="J1869" s="1443"/>
      <c r="K1869" s="1444"/>
      <c r="L1869" s="1445"/>
      <c r="M1869" s="1453"/>
    </row>
    <row r="1870" spans="1:13">
      <c r="A1870" s="1412"/>
      <c r="B1870" s="1412"/>
      <c r="C1870" s="1412"/>
      <c r="D1870" s="1412"/>
      <c r="E1870" s="1515">
        <v>45371</v>
      </c>
      <c r="F1870" s="1532"/>
      <c r="G1870" s="1532"/>
      <c r="H1870" s="1532"/>
      <c r="I1870" s="1442"/>
      <c r="J1870" s="1443"/>
      <c r="K1870" s="1444"/>
      <c r="L1870" s="1447"/>
      <c r="M1870" s="1453"/>
    </row>
    <row r="1871" spans="1:13">
      <c r="A1871" s="1412"/>
      <c r="B1871" s="1412"/>
      <c r="C1871" s="1412"/>
      <c r="D1871" s="1412"/>
      <c r="E1871" s="1515">
        <v>45273</v>
      </c>
      <c r="F1871" s="1532"/>
      <c r="G1871" s="1532"/>
      <c r="H1871" s="1532"/>
      <c r="I1871" s="1442"/>
      <c r="J1871" s="1443"/>
      <c r="K1871" s="1444"/>
      <c r="L1871" s="1445"/>
      <c r="M1871" s="1453"/>
    </row>
    <row r="1872" spans="1:13">
      <c r="A1872" s="1412"/>
      <c r="B1872" s="1412"/>
      <c r="C1872" s="1412"/>
      <c r="D1872" s="1412"/>
      <c r="E1872" s="1515">
        <v>45189</v>
      </c>
      <c r="F1872" s="1532"/>
      <c r="G1872" s="1532"/>
      <c r="H1872" s="1532"/>
      <c r="I1872" s="1442"/>
      <c r="J1872" s="1443"/>
      <c r="K1872" s="1444"/>
      <c r="L1872" s="1445"/>
      <c r="M1872" s="1453"/>
    </row>
    <row r="1873" ht="21.15" spans="1:13">
      <c r="A1873" s="1412"/>
      <c r="B1873" s="1412"/>
      <c r="C1873" s="1412"/>
      <c r="D1873" s="1412"/>
      <c r="E1873" s="1515">
        <v>45091</v>
      </c>
      <c r="F1873" s="1532"/>
      <c r="G1873" s="1532"/>
      <c r="H1873" s="1532"/>
      <c r="I1873" s="1448"/>
      <c r="J1873" s="1449"/>
      <c r="K1873" s="1450"/>
      <c r="L1873" s="1451"/>
      <c r="M1873" s="1455"/>
    </row>
    <row r="1874" ht="52.75" spans="1:13">
      <c r="A1874" s="1412"/>
      <c r="B1874" s="1412"/>
      <c r="C1874" s="1412"/>
      <c r="D1874" s="1412">
        <v>5</v>
      </c>
      <c r="E1874" s="1496" t="s">
        <v>7</v>
      </c>
      <c r="F1874" s="1497" t="s">
        <v>113</v>
      </c>
      <c r="G1874" s="1498"/>
      <c r="H1874" s="1499"/>
      <c r="I1874" s="1438" t="s">
        <v>1622</v>
      </c>
      <c r="J1874" s="1439"/>
      <c r="K1874" s="1440"/>
      <c r="L1874" s="1478" t="s">
        <v>1623</v>
      </c>
      <c r="M1874" s="1452" t="s">
        <v>1624</v>
      </c>
    </row>
    <row r="1875" ht="21" spans="1:13">
      <c r="A1875" s="1412"/>
      <c r="B1875" s="1412"/>
      <c r="C1875" s="1412"/>
      <c r="D1875" s="1412"/>
      <c r="E1875" s="1500" t="s">
        <v>1625</v>
      </c>
      <c r="F1875" s="1501"/>
      <c r="G1875" s="1502"/>
      <c r="H1875" s="1503"/>
      <c r="I1875" s="2135" t="s">
        <v>692</v>
      </c>
      <c r="J1875" s="1443"/>
      <c r="K1875" s="1444"/>
      <c r="L1875" s="1445"/>
      <c r="M1875" s="1453"/>
    </row>
    <row r="1876" ht="21" spans="1:13">
      <c r="A1876" s="1412"/>
      <c r="B1876" s="1412"/>
      <c r="C1876" s="1412"/>
      <c r="D1876" s="1412"/>
      <c r="E1876" s="1504" t="s">
        <v>1626</v>
      </c>
      <c r="F1876" s="1505">
        <v>0.0438</v>
      </c>
      <c r="G1876" s="1506"/>
      <c r="H1876" s="1507"/>
      <c r="I1876" s="1442"/>
      <c r="J1876" s="1443"/>
      <c r="K1876" s="1444"/>
      <c r="L1876" s="1445"/>
      <c r="M1876" s="1453"/>
    </row>
    <row r="1877" ht="21.75" spans="1:13">
      <c r="A1877" s="1412"/>
      <c r="B1877" s="1412"/>
      <c r="C1877" s="1412"/>
      <c r="D1877" s="1412"/>
      <c r="E1877" s="1504" t="s">
        <v>1627</v>
      </c>
      <c r="F1877" s="1505">
        <v>0.0462</v>
      </c>
      <c r="G1877" s="1506"/>
      <c r="H1877" s="1507"/>
      <c r="I1877" s="1442"/>
      <c r="J1877" s="1443"/>
      <c r="K1877" s="1444"/>
      <c r="L1877" s="1445"/>
      <c r="M1877" s="1453"/>
    </row>
    <row r="1878" ht="21.75" spans="1:13">
      <c r="A1878" s="1412"/>
      <c r="B1878" s="1412"/>
      <c r="C1878" s="1412"/>
      <c r="D1878" s="1412"/>
      <c r="E1878" s="1508" t="s">
        <v>1628</v>
      </c>
      <c r="F1878" s="1539">
        <v>0.791666666666667</v>
      </c>
      <c r="G1878" s="1540"/>
      <c r="H1878" s="1541"/>
      <c r="I1878" s="1442"/>
      <c r="J1878" s="1443"/>
      <c r="K1878" s="1444"/>
      <c r="L1878" s="1446">
        <v>0.0208333333333333</v>
      </c>
      <c r="M1878" s="1454">
        <v>-0.125</v>
      </c>
    </row>
    <row r="1879" ht="21.75" spans="1:13">
      <c r="A1879" s="1412"/>
      <c r="B1879" s="1412"/>
      <c r="C1879" s="1412"/>
      <c r="D1879" s="1412"/>
      <c r="E1879" s="1512" t="s">
        <v>1629</v>
      </c>
      <c r="F1879" s="1513" t="s">
        <v>8</v>
      </c>
      <c r="G1879" s="1513" t="s">
        <v>9</v>
      </c>
      <c r="H1879" s="1514" t="s">
        <v>10</v>
      </c>
      <c r="I1879" s="1442"/>
      <c r="J1879" s="1443"/>
      <c r="K1879" s="1444"/>
      <c r="L1879" s="1445"/>
      <c r="M1879" s="1453"/>
    </row>
    <row r="1880" ht="21" spans="1:13">
      <c r="A1880" s="1412"/>
      <c r="B1880" s="1412"/>
      <c r="C1880" s="1412"/>
      <c r="D1880" s="1412"/>
      <c r="E1880" s="1515">
        <v>45603</v>
      </c>
      <c r="F1880" s="1516">
        <v>0.0475</v>
      </c>
      <c r="G1880" s="2144" t="s">
        <v>1839</v>
      </c>
      <c r="H1880" s="1516">
        <v>0.05</v>
      </c>
      <c r="I1880" s="1442"/>
      <c r="J1880" s="1443"/>
      <c r="K1880" s="1444"/>
      <c r="L1880" s="1445"/>
      <c r="M1880" s="1453"/>
    </row>
    <row r="1881" ht="21" spans="1:13">
      <c r="A1881" s="1412"/>
      <c r="B1881" s="1412"/>
      <c r="C1881" s="1412"/>
      <c r="D1881" s="1412"/>
      <c r="E1881" s="1515">
        <v>45553</v>
      </c>
      <c r="F1881" s="1516">
        <v>0.05</v>
      </c>
      <c r="G1881" s="2144" t="s">
        <v>1940</v>
      </c>
      <c r="H1881" s="1516">
        <v>0.055</v>
      </c>
      <c r="I1881" s="1442"/>
      <c r="J1881" s="1443"/>
      <c r="K1881" s="1444"/>
      <c r="L1881" s="1445"/>
      <c r="M1881" s="1453"/>
    </row>
    <row r="1882" ht="21" spans="1:13">
      <c r="A1882" s="1412"/>
      <c r="B1882" s="1412"/>
      <c r="C1882" s="1412"/>
      <c r="D1882" s="1412"/>
      <c r="E1882" s="1515">
        <v>45504</v>
      </c>
      <c r="F1882" s="1516">
        <v>0.055</v>
      </c>
      <c r="G1882" s="2144" t="s">
        <v>1942</v>
      </c>
      <c r="H1882" s="1516">
        <v>0.055</v>
      </c>
      <c r="I1882" s="1442"/>
      <c r="J1882" s="1443"/>
      <c r="K1882" s="1444"/>
      <c r="L1882" s="1447"/>
      <c r="M1882" s="1453"/>
    </row>
    <row r="1883" ht="21" spans="1:13">
      <c r="A1883" s="1412"/>
      <c r="B1883" s="1412"/>
      <c r="C1883" s="1412"/>
      <c r="D1883" s="1412"/>
      <c r="E1883" s="1515">
        <v>45455</v>
      </c>
      <c r="F1883" s="1516">
        <v>0.055</v>
      </c>
      <c r="G1883" s="2144" t="s">
        <v>1942</v>
      </c>
      <c r="H1883" s="1516">
        <v>0.055</v>
      </c>
      <c r="I1883" s="1442"/>
      <c r="J1883" s="1443"/>
      <c r="K1883" s="1444"/>
      <c r="L1883" s="1445"/>
      <c r="M1883" s="1453"/>
    </row>
    <row r="1884" ht="21" spans="1:13">
      <c r="A1884" s="1412"/>
      <c r="B1884" s="1412"/>
      <c r="C1884" s="1412"/>
      <c r="D1884" s="1412"/>
      <c r="E1884" s="1515">
        <v>45413</v>
      </c>
      <c r="F1884" s="1516">
        <v>0.055</v>
      </c>
      <c r="G1884" s="2144" t="s">
        <v>1942</v>
      </c>
      <c r="H1884" s="1516">
        <v>0.055</v>
      </c>
      <c r="I1884" s="1442"/>
      <c r="J1884" s="1443"/>
      <c r="K1884" s="1444"/>
      <c r="L1884" s="1445"/>
      <c r="M1884" s="1453"/>
    </row>
    <row r="1885" ht="21.75" spans="1:13">
      <c r="A1885" s="1412"/>
      <c r="B1885" s="1412"/>
      <c r="C1885" s="1412"/>
      <c r="D1885" s="1412"/>
      <c r="E1885" s="1515">
        <v>45371</v>
      </c>
      <c r="F1885" s="1516">
        <v>0.055</v>
      </c>
      <c r="G1885" s="2144" t="s">
        <v>1942</v>
      </c>
      <c r="H1885" s="1516">
        <v>0.055</v>
      </c>
      <c r="I1885" s="1448"/>
      <c r="J1885" s="1449"/>
      <c r="K1885" s="1450"/>
      <c r="L1885" s="1451"/>
      <c r="M1885" s="1455"/>
    </row>
    <row r="1886" ht="52.75" spans="1:13">
      <c r="A1886" s="1412"/>
      <c r="B1886" s="1412"/>
      <c r="C1886" s="1412"/>
      <c r="D1886" s="1412">
        <v>5</v>
      </c>
      <c r="E1886" s="1496" t="s">
        <v>7</v>
      </c>
      <c r="F1886" s="1497" t="s">
        <v>115</v>
      </c>
      <c r="G1886" s="1498"/>
      <c r="H1886" s="1499"/>
      <c r="I1886" s="1438" t="s">
        <v>1622</v>
      </c>
      <c r="J1886" s="1439"/>
      <c r="K1886" s="1440"/>
      <c r="L1886" s="1478" t="s">
        <v>1623</v>
      </c>
      <c r="M1886" s="1452" t="s">
        <v>1624</v>
      </c>
    </row>
    <row r="1887" ht="21" spans="1:13">
      <c r="A1887" s="1412"/>
      <c r="B1887" s="1412"/>
      <c r="C1887" s="1412"/>
      <c r="D1887" s="1412"/>
      <c r="E1887" s="1500" t="s">
        <v>1625</v>
      </c>
      <c r="F1887" s="1501"/>
      <c r="G1887" s="1502"/>
      <c r="H1887" s="1503"/>
      <c r="I1887" s="2135" t="s">
        <v>692</v>
      </c>
      <c r="J1887" s="1443"/>
      <c r="K1887" s="1444"/>
      <c r="L1887" s="1445"/>
      <c r="M1887" s="1453"/>
    </row>
    <row r="1888" ht="21" spans="1:13">
      <c r="A1888" s="1412"/>
      <c r="B1888" s="1412"/>
      <c r="C1888" s="1412"/>
      <c r="D1888" s="1412"/>
      <c r="E1888" s="1504" t="s">
        <v>1626</v>
      </c>
      <c r="F1888" s="1505"/>
      <c r="G1888" s="1506"/>
      <c r="H1888" s="1507"/>
      <c r="I1888" s="1442"/>
      <c r="J1888" s="1443"/>
      <c r="K1888" s="1444"/>
      <c r="L1888" s="1445"/>
      <c r="M1888" s="1453"/>
    </row>
    <row r="1889" ht="21.75" spans="1:13">
      <c r="A1889" s="1412"/>
      <c r="B1889" s="1412"/>
      <c r="C1889" s="1412"/>
      <c r="D1889" s="1412"/>
      <c r="E1889" s="1504" t="s">
        <v>1627</v>
      </c>
      <c r="F1889" s="1505"/>
      <c r="G1889" s="1506"/>
      <c r="H1889" s="1507"/>
      <c r="I1889" s="1442"/>
      <c r="J1889" s="1443"/>
      <c r="K1889" s="1444"/>
      <c r="L1889" s="1445"/>
      <c r="M1889" s="1453"/>
    </row>
    <row r="1890" ht="21.75" spans="1:13">
      <c r="A1890" s="1412"/>
      <c r="B1890" s="1412"/>
      <c r="C1890" s="1412"/>
      <c r="D1890" s="1412"/>
      <c r="E1890" s="1508" t="s">
        <v>1628</v>
      </c>
      <c r="F1890" s="1539">
        <v>0.8125</v>
      </c>
      <c r="G1890" s="1540"/>
      <c r="H1890" s="1541"/>
      <c r="I1890" s="1442"/>
      <c r="J1890" s="1443"/>
      <c r="K1890" s="1444"/>
      <c r="L1890" s="1446">
        <v>0.0416666666666667</v>
      </c>
      <c r="M1890" s="1454">
        <v>-0.104166666666667</v>
      </c>
    </row>
    <row r="1891" ht="21.75" spans="1:13">
      <c r="A1891" s="1412"/>
      <c r="B1891" s="1412"/>
      <c r="C1891" s="1412"/>
      <c r="D1891" s="1412"/>
      <c r="E1891" s="1512" t="s">
        <v>1629</v>
      </c>
      <c r="F1891" s="1513" t="s">
        <v>8</v>
      </c>
      <c r="G1891" s="1513" t="s">
        <v>9</v>
      </c>
      <c r="H1891" s="1514" t="s">
        <v>10</v>
      </c>
      <c r="I1891" s="1442"/>
      <c r="J1891" s="1443"/>
      <c r="K1891" s="1444"/>
      <c r="L1891" s="1445"/>
      <c r="M1891" s="1453"/>
    </row>
    <row r="1892" spans="1:13">
      <c r="A1892" s="1412"/>
      <c r="B1892" s="1412"/>
      <c r="C1892" s="1412"/>
      <c r="D1892" s="1412"/>
      <c r="E1892" s="1515">
        <v>45603</v>
      </c>
      <c r="F1892" s="1516"/>
      <c r="G1892" s="1516"/>
      <c r="H1892" s="1516"/>
      <c r="I1892" s="1442"/>
      <c r="J1892" s="1443"/>
      <c r="K1892" s="1444"/>
      <c r="L1892" s="1445"/>
      <c r="M1892" s="1453"/>
    </row>
    <row r="1893" spans="1:13">
      <c r="A1893" s="1412"/>
      <c r="B1893" s="1412"/>
      <c r="C1893" s="1412"/>
      <c r="D1893" s="1412"/>
      <c r="E1893" s="1515">
        <v>45553</v>
      </c>
      <c r="F1893" s="1516"/>
      <c r="G1893" s="1516"/>
      <c r="H1893" s="1516"/>
      <c r="I1893" s="1442"/>
      <c r="J1893" s="1443"/>
      <c r="K1893" s="1444"/>
      <c r="L1893" s="1445"/>
      <c r="M1893" s="1453"/>
    </row>
    <row r="1894" spans="1:13">
      <c r="A1894" s="1412"/>
      <c r="B1894" s="1412"/>
      <c r="C1894" s="1412"/>
      <c r="D1894" s="1412"/>
      <c r="E1894" s="1515">
        <v>45504</v>
      </c>
      <c r="F1894" s="1516"/>
      <c r="G1894" s="1516"/>
      <c r="H1894" s="1516"/>
      <c r="I1894" s="1442"/>
      <c r="J1894" s="1443"/>
      <c r="K1894" s="1444"/>
      <c r="L1894" s="1447"/>
      <c r="M1894" s="1453"/>
    </row>
    <row r="1895" spans="1:13">
      <c r="A1895" s="1412"/>
      <c r="B1895" s="1412"/>
      <c r="C1895" s="1412"/>
      <c r="D1895" s="1412"/>
      <c r="E1895" s="1515">
        <v>45455</v>
      </c>
      <c r="F1895" s="1516"/>
      <c r="G1895" s="1516"/>
      <c r="H1895" s="1516"/>
      <c r="I1895" s="1442"/>
      <c r="J1895" s="1443"/>
      <c r="K1895" s="1444"/>
      <c r="L1895" s="1445"/>
      <c r="M1895" s="1453"/>
    </row>
    <row r="1896" spans="1:13">
      <c r="A1896" s="1412"/>
      <c r="B1896" s="1412"/>
      <c r="C1896" s="1412"/>
      <c r="D1896" s="1412"/>
      <c r="E1896" s="1515">
        <v>45413</v>
      </c>
      <c r="F1896" s="1516"/>
      <c r="G1896" s="1516"/>
      <c r="H1896" s="1516"/>
      <c r="I1896" s="1442"/>
      <c r="J1896" s="1443"/>
      <c r="K1896" s="1444"/>
      <c r="L1896" s="1445"/>
      <c r="M1896" s="1453"/>
    </row>
    <row r="1897" ht="21.15" spans="1:13">
      <c r="A1897" s="1412"/>
      <c r="B1897" s="1412"/>
      <c r="C1897" s="1412"/>
      <c r="D1897" s="1412"/>
      <c r="E1897" s="1515">
        <v>45371</v>
      </c>
      <c r="F1897" s="1516"/>
      <c r="G1897" s="1516"/>
      <c r="H1897" s="1516"/>
      <c r="I1897" s="1448"/>
      <c r="J1897" s="1449"/>
      <c r="K1897" s="1450"/>
      <c r="L1897" s="1451"/>
      <c r="M1897" s="1455"/>
    </row>
    <row r="1898" ht="52.75" spans="1:13">
      <c r="A1898" s="1412"/>
      <c r="B1898" s="1412"/>
      <c r="C1898" s="1412"/>
      <c r="D1898" s="1412">
        <v>6</v>
      </c>
      <c r="E1898" s="1496" t="s">
        <v>7</v>
      </c>
      <c r="F1898" s="1497" t="s">
        <v>104</v>
      </c>
      <c r="G1898" s="1498"/>
      <c r="H1898" s="1499"/>
      <c r="I1898" s="1438" t="s">
        <v>1622</v>
      </c>
      <c r="J1898" s="1439"/>
      <c r="K1898" s="1440"/>
      <c r="L1898" s="1478" t="s">
        <v>1623</v>
      </c>
      <c r="M1898" s="1452" t="s">
        <v>1624</v>
      </c>
    </row>
    <row r="1899" ht="21" spans="1:13">
      <c r="A1899" s="1412"/>
      <c r="B1899" s="1412"/>
      <c r="C1899" s="1412"/>
      <c r="D1899" s="1412"/>
      <c r="E1899" s="1500" t="s">
        <v>1625</v>
      </c>
      <c r="F1899" s="1501"/>
      <c r="G1899" s="1502"/>
      <c r="H1899" s="1503"/>
      <c r="I1899" s="2135" t="s">
        <v>693</v>
      </c>
      <c r="J1899" s="1443"/>
      <c r="K1899" s="1444"/>
      <c r="L1899" s="1445"/>
      <c r="M1899" s="1453"/>
    </row>
    <row r="1900" ht="21" spans="1:13">
      <c r="A1900" s="1412"/>
      <c r="B1900" s="1412"/>
      <c r="C1900" s="1412"/>
      <c r="D1900" s="1412"/>
      <c r="E1900" s="1504" t="s">
        <v>1626</v>
      </c>
      <c r="F1900" s="1505">
        <v>0.0025</v>
      </c>
      <c r="G1900" s="1506"/>
      <c r="H1900" s="1507"/>
      <c r="I1900" s="1442"/>
      <c r="J1900" s="1443"/>
      <c r="K1900" s="1444"/>
      <c r="L1900" s="1445"/>
      <c r="M1900" s="1453"/>
    </row>
    <row r="1901" ht="21.75" spans="1:13">
      <c r="A1901" s="1412"/>
      <c r="B1901" s="1412"/>
      <c r="C1901" s="1412"/>
      <c r="D1901" s="1412"/>
      <c r="E1901" s="1504" t="s">
        <v>1627</v>
      </c>
      <c r="F1901" s="1505">
        <v>0.0025</v>
      </c>
      <c r="G1901" s="1506"/>
      <c r="H1901" s="1507"/>
      <c r="I1901" s="1442"/>
      <c r="J1901" s="1443"/>
      <c r="K1901" s="1444"/>
      <c r="L1901" s="1445"/>
      <c r="M1901" s="1453"/>
    </row>
    <row r="1902" ht="21.75" spans="1:13">
      <c r="A1902" s="1412"/>
      <c r="B1902" s="1412"/>
      <c r="C1902" s="1412"/>
      <c r="D1902" s="1412"/>
      <c r="E1902" s="1508" t="s">
        <v>1628</v>
      </c>
      <c r="F1902" s="1509">
        <v>0.125</v>
      </c>
      <c r="G1902" s="1510"/>
      <c r="H1902" s="1511"/>
      <c r="I1902" s="1442"/>
      <c r="J1902" s="1443"/>
      <c r="K1902" s="1444"/>
      <c r="L1902" s="1446">
        <v>0.354166666666667</v>
      </c>
      <c r="M1902" s="1454">
        <v>0.208333333333333</v>
      </c>
    </row>
    <row r="1903" ht="21.75" spans="1:13">
      <c r="A1903" s="1412"/>
      <c r="B1903" s="1412"/>
      <c r="C1903" s="1412"/>
      <c r="D1903" s="1412"/>
      <c r="E1903" s="1512" t="s">
        <v>1629</v>
      </c>
      <c r="F1903" s="1513" t="s">
        <v>8</v>
      </c>
      <c r="G1903" s="1513" t="s">
        <v>9</v>
      </c>
      <c r="H1903" s="1514" t="s">
        <v>10</v>
      </c>
      <c r="I1903" s="1442"/>
      <c r="J1903" s="1443"/>
      <c r="K1903" s="1444"/>
      <c r="L1903" s="1445"/>
      <c r="M1903" s="1453"/>
    </row>
    <row r="1904" ht="21" spans="1:13">
      <c r="A1904" s="1412"/>
      <c r="B1904" s="1412"/>
      <c r="C1904" s="1412"/>
      <c r="D1904" s="1412"/>
      <c r="E1904" s="1515">
        <v>45596</v>
      </c>
      <c r="F1904" s="1516">
        <v>0.0025</v>
      </c>
      <c r="G1904" s="2144" t="s">
        <v>1920</v>
      </c>
      <c r="H1904" s="1516">
        <v>0.0025</v>
      </c>
      <c r="I1904" s="1442"/>
      <c r="J1904" s="1443"/>
      <c r="K1904" s="1444"/>
      <c r="L1904" s="1445"/>
      <c r="M1904" s="1453"/>
    </row>
    <row r="1905" ht="21" spans="1:13">
      <c r="A1905" s="1412"/>
      <c r="B1905" s="1412"/>
      <c r="C1905" s="1412"/>
      <c r="D1905" s="1412"/>
      <c r="E1905" s="1515">
        <v>45555</v>
      </c>
      <c r="F1905" s="1516">
        <v>0.0025</v>
      </c>
      <c r="G1905" s="2144" t="s">
        <v>1920</v>
      </c>
      <c r="H1905" s="1516">
        <v>0.0025</v>
      </c>
      <c r="I1905" s="1442"/>
      <c r="J1905" s="1443"/>
      <c r="K1905" s="1444"/>
      <c r="L1905" s="1445"/>
      <c r="M1905" s="1453"/>
    </row>
    <row r="1906" ht="21" spans="1:13">
      <c r="A1906" s="1412"/>
      <c r="B1906" s="1412"/>
      <c r="C1906" s="1412"/>
      <c r="D1906" s="1412"/>
      <c r="E1906" s="1515">
        <v>45504</v>
      </c>
      <c r="F1906" s="1516">
        <v>0.0025</v>
      </c>
      <c r="G1906" s="2144" t="s">
        <v>1921</v>
      </c>
      <c r="H1906" s="1516">
        <v>0.001</v>
      </c>
      <c r="I1906" s="1442"/>
      <c r="J1906" s="1443"/>
      <c r="K1906" s="1444"/>
      <c r="L1906" s="1447"/>
      <c r="M1906" s="1453"/>
    </row>
    <row r="1907" ht="21" spans="1:13">
      <c r="A1907" s="1412"/>
      <c r="B1907" s="1412"/>
      <c r="C1907" s="1412"/>
      <c r="D1907" s="1412"/>
      <c r="E1907" s="1515">
        <v>45457</v>
      </c>
      <c r="F1907" s="1516">
        <v>0.001</v>
      </c>
      <c r="G1907" s="2144" t="s">
        <v>1921</v>
      </c>
      <c r="H1907" s="1516">
        <v>0.001</v>
      </c>
      <c r="I1907" s="1442"/>
      <c r="J1907" s="1443"/>
      <c r="K1907" s="1444"/>
      <c r="L1907" s="1445"/>
      <c r="M1907" s="1453"/>
    </row>
    <row r="1908" ht="21" spans="1:13">
      <c r="A1908" s="1412"/>
      <c r="B1908" s="1412"/>
      <c r="C1908" s="1412"/>
      <c r="D1908" s="1412"/>
      <c r="E1908" s="1515">
        <v>45408</v>
      </c>
      <c r="F1908" s="1516">
        <v>0.001</v>
      </c>
      <c r="G1908" s="2144" t="s">
        <v>1921</v>
      </c>
      <c r="H1908" s="1516">
        <v>0.001</v>
      </c>
      <c r="I1908" s="1442"/>
      <c r="J1908" s="1443"/>
      <c r="K1908" s="1444"/>
      <c r="L1908" s="1445"/>
      <c r="M1908" s="1453"/>
    </row>
    <row r="1909" ht="21.75" spans="1:13">
      <c r="A1909" s="1412"/>
      <c r="B1909" s="1412"/>
      <c r="C1909" s="1412"/>
      <c r="D1909" s="1412"/>
      <c r="E1909" s="1515">
        <v>45370</v>
      </c>
      <c r="F1909" s="1516">
        <v>0.001</v>
      </c>
      <c r="G1909" s="2144" t="s">
        <v>1921</v>
      </c>
      <c r="H1909" s="1516">
        <v>-0.001</v>
      </c>
      <c r="I1909" s="1448"/>
      <c r="J1909" s="1449"/>
      <c r="K1909" s="1450"/>
      <c r="L1909" s="1451"/>
      <c r="M1909" s="1455"/>
    </row>
    <row r="1910" ht="52.75" spans="1:13">
      <c r="A1910" s="1412"/>
      <c r="B1910" s="1412"/>
      <c r="C1910" s="1412"/>
      <c r="D1910" s="1415" t="s">
        <v>0</v>
      </c>
      <c r="E1910" s="1496" t="s">
        <v>7</v>
      </c>
      <c r="F1910" s="1497" t="s">
        <v>694</v>
      </c>
      <c r="G1910" s="1498"/>
      <c r="H1910" s="1499"/>
      <c r="I1910" s="1438" t="s">
        <v>1622</v>
      </c>
      <c r="J1910" s="1439"/>
      <c r="K1910" s="1440"/>
      <c r="L1910" s="1478" t="s">
        <v>1623</v>
      </c>
      <c r="M1910" s="1452" t="s">
        <v>1624</v>
      </c>
    </row>
    <row r="1911" ht="21" spans="1:13">
      <c r="A1911" s="1412"/>
      <c r="B1911" s="1412"/>
      <c r="C1911" s="1412"/>
      <c r="D1911" s="1536"/>
      <c r="E1911" s="1500" t="s">
        <v>1625</v>
      </c>
      <c r="F1911" s="1501"/>
      <c r="G1911" s="1502"/>
      <c r="H1911" s="1503"/>
      <c r="I1911" s="2135" t="s">
        <v>695</v>
      </c>
      <c r="J1911" s="1443"/>
      <c r="K1911" s="1444"/>
      <c r="L1911" s="1445"/>
      <c r="M1911" s="1453"/>
    </row>
    <row r="1912" ht="21" spans="1:13">
      <c r="A1912" s="1412"/>
      <c r="B1912" s="1412"/>
      <c r="C1912" s="1412"/>
      <c r="D1912" s="1536"/>
      <c r="E1912" s="1504" t="s">
        <v>1626</v>
      </c>
      <c r="F1912" s="1505">
        <v>0.0475</v>
      </c>
      <c r="G1912" s="1506"/>
      <c r="H1912" s="1507"/>
      <c r="I1912" s="1442"/>
      <c r="J1912" s="1443"/>
      <c r="K1912" s="1444"/>
      <c r="L1912" s="1445"/>
      <c r="M1912" s="1453"/>
    </row>
    <row r="1913" ht="21.75" spans="1:13">
      <c r="A1913" s="1412"/>
      <c r="B1913" s="1412"/>
      <c r="C1913" s="1412"/>
      <c r="D1913" s="1536"/>
      <c r="E1913" s="1504" t="s">
        <v>1627</v>
      </c>
      <c r="F1913" s="1505">
        <v>0.0475</v>
      </c>
      <c r="G1913" s="1506"/>
      <c r="H1913" s="1507"/>
      <c r="I1913" s="1442"/>
      <c r="J1913" s="1443"/>
      <c r="K1913" s="1444"/>
      <c r="L1913" s="1445"/>
      <c r="M1913" s="1453"/>
    </row>
    <row r="1914" ht="21.75" spans="1:13">
      <c r="A1914" s="1412"/>
      <c r="B1914" s="1412"/>
      <c r="C1914" s="1412"/>
      <c r="D1914" s="1536"/>
      <c r="E1914" s="1508" t="s">
        <v>1628</v>
      </c>
      <c r="F1914" s="1509">
        <v>0.5</v>
      </c>
      <c r="G1914" s="1510"/>
      <c r="H1914" s="1511"/>
      <c r="I1914" s="1442"/>
      <c r="J1914" s="1443"/>
      <c r="K1914" s="1444"/>
      <c r="L1914" s="1446">
        <v>0.729166666666667</v>
      </c>
      <c r="M1914" s="1454">
        <v>0.583333333333333</v>
      </c>
    </row>
    <row r="1915" ht="21.75" spans="1:13">
      <c r="A1915" s="1412"/>
      <c r="B1915" s="1412"/>
      <c r="C1915" s="1412"/>
      <c r="D1915" s="1536"/>
      <c r="E1915" s="1512" t="s">
        <v>1629</v>
      </c>
      <c r="F1915" s="1513" t="s">
        <v>8</v>
      </c>
      <c r="G1915" s="1513" t="s">
        <v>9</v>
      </c>
      <c r="H1915" s="1514" t="s">
        <v>10</v>
      </c>
      <c r="I1915" s="1442"/>
      <c r="J1915" s="1443"/>
      <c r="K1915" s="1444"/>
      <c r="L1915" s="1445"/>
      <c r="M1915" s="1453"/>
    </row>
    <row r="1916" ht="21" spans="1:13">
      <c r="A1916" s="1412"/>
      <c r="B1916" s="1412"/>
      <c r="C1916" s="1412"/>
      <c r="D1916" s="1536"/>
      <c r="E1916" s="1515">
        <v>45603</v>
      </c>
      <c r="F1916" s="1552">
        <v>0.0475</v>
      </c>
      <c r="G1916" s="2152" t="s">
        <v>1839</v>
      </c>
      <c r="H1916" s="1552">
        <v>0.05</v>
      </c>
      <c r="I1916" s="1442"/>
      <c r="J1916" s="1443"/>
      <c r="K1916" s="1444"/>
      <c r="L1916" s="1445"/>
      <c r="M1916" s="1453"/>
    </row>
    <row r="1917" ht="21" spans="1:13">
      <c r="A1917" s="1412"/>
      <c r="B1917" s="1412"/>
      <c r="C1917" s="1412"/>
      <c r="D1917" s="1536"/>
      <c r="E1917" s="1515">
        <v>45554</v>
      </c>
      <c r="F1917" s="1552">
        <v>0.05</v>
      </c>
      <c r="G1917" s="2152" t="s">
        <v>1841</v>
      </c>
      <c r="H1917" s="1552">
        <v>0.05</v>
      </c>
      <c r="I1917" s="1442"/>
      <c r="J1917" s="1443"/>
      <c r="K1917" s="1444"/>
      <c r="L1917" s="1445"/>
      <c r="M1917" s="1453"/>
    </row>
    <row r="1918" ht="21" spans="1:13">
      <c r="A1918" s="1412"/>
      <c r="B1918" s="1412"/>
      <c r="C1918" s="1412"/>
      <c r="D1918" s="1536"/>
      <c r="E1918" s="1515">
        <v>45505</v>
      </c>
      <c r="F1918" s="1552">
        <v>0.05</v>
      </c>
      <c r="G1918" s="2152" t="s">
        <v>1841</v>
      </c>
      <c r="H1918" s="1552">
        <v>0.0525</v>
      </c>
      <c r="I1918" s="1442"/>
      <c r="J1918" s="1443"/>
      <c r="K1918" s="1444"/>
      <c r="L1918" s="1447"/>
      <c r="M1918" s="1453"/>
    </row>
    <row r="1919" ht="21" spans="1:13">
      <c r="A1919" s="1412"/>
      <c r="B1919" s="1412"/>
      <c r="C1919" s="1412"/>
      <c r="D1919" s="1536"/>
      <c r="E1919" s="1515">
        <v>45463</v>
      </c>
      <c r="F1919" s="1552">
        <v>0.0525</v>
      </c>
      <c r="G1919" s="2152" t="s">
        <v>1940</v>
      </c>
      <c r="H1919" s="1552">
        <v>0.0525</v>
      </c>
      <c r="I1919" s="1442"/>
      <c r="J1919" s="1443"/>
      <c r="K1919" s="1444"/>
      <c r="L1919" s="1445"/>
      <c r="M1919" s="1453"/>
    </row>
    <row r="1920" ht="21" spans="1:13">
      <c r="A1920" s="1412"/>
      <c r="B1920" s="1412"/>
      <c r="C1920" s="1412"/>
      <c r="D1920" s="1536"/>
      <c r="E1920" s="1515">
        <v>45421</v>
      </c>
      <c r="F1920" s="1552">
        <v>0.0525</v>
      </c>
      <c r="G1920" s="2152" t="s">
        <v>1940</v>
      </c>
      <c r="H1920" s="1552">
        <v>0.0525</v>
      </c>
      <c r="I1920" s="1442"/>
      <c r="J1920" s="1443"/>
      <c r="K1920" s="1444"/>
      <c r="L1920" s="1445"/>
      <c r="M1920" s="1453"/>
    </row>
    <row r="1921" ht="21.75" spans="1:13">
      <c r="A1921" s="1412"/>
      <c r="B1921" s="1412"/>
      <c r="C1921" s="1412"/>
      <c r="D1921" s="1536"/>
      <c r="E1921" s="1515">
        <v>45372</v>
      </c>
      <c r="F1921" s="1552">
        <v>0.0525</v>
      </c>
      <c r="G1921" s="2152" t="s">
        <v>1940</v>
      </c>
      <c r="H1921" s="1552">
        <v>0.0525</v>
      </c>
      <c r="I1921" s="1448"/>
      <c r="J1921" s="1449"/>
      <c r="K1921" s="1450"/>
      <c r="L1921" s="1451"/>
      <c r="M1921" s="1455"/>
    </row>
    <row r="1922" ht="52.75" spans="1:13">
      <c r="A1922" s="1412"/>
      <c r="B1922" s="1412"/>
      <c r="C1922" s="1412"/>
      <c r="D1922" s="1412">
        <v>7</v>
      </c>
      <c r="E1922" s="1496" t="s">
        <v>7</v>
      </c>
      <c r="F1922" s="1497" t="s">
        <v>696</v>
      </c>
      <c r="G1922" s="1498"/>
      <c r="H1922" s="1499"/>
      <c r="I1922" s="1438" t="s">
        <v>1622</v>
      </c>
      <c r="J1922" s="1439"/>
      <c r="K1922" s="1440"/>
      <c r="L1922" s="1478" t="s">
        <v>1623</v>
      </c>
      <c r="M1922" s="1452" t="s">
        <v>1624</v>
      </c>
    </row>
    <row r="1923" ht="21" spans="1:13">
      <c r="A1923" s="1412"/>
      <c r="B1923" s="1412"/>
      <c r="C1923" s="1412"/>
      <c r="D1923" s="1536"/>
      <c r="E1923" s="1500" t="s">
        <v>1625</v>
      </c>
      <c r="F1923" s="1501"/>
      <c r="G1923" s="1502"/>
      <c r="H1923" s="1503"/>
      <c r="I1923" s="2135" t="s">
        <v>697</v>
      </c>
      <c r="J1923" s="1443"/>
      <c r="K1923" s="1444"/>
      <c r="L1923" s="1445"/>
      <c r="M1923" s="1453"/>
    </row>
    <row r="1924" ht="21" spans="1:13">
      <c r="A1924" s="1412"/>
      <c r="B1924" s="1412"/>
      <c r="C1924" s="1412"/>
      <c r="D1924" s="1536"/>
      <c r="E1924" s="1504" t="s">
        <v>1626</v>
      </c>
      <c r="F1924" s="1505">
        <v>0.028</v>
      </c>
      <c r="G1924" s="1506"/>
      <c r="H1924" s="1507"/>
      <c r="I1924" s="1442"/>
      <c r="J1924" s="1443"/>
      <c r="K1924" s="1444"/>
      <c r="L1924" s="1445"/>
      <c r="M1924" s="1453"/>
    </row>
    <row r="1925" ht="21.75" spans="1:13">
      <c r="A1925" s="1412"/>
      <c r="B1925" s="1412"/>
      <c r="C1925" s="1412"/>
      <c r="D1925" s="1536"/>
      <c r="E1925" s="1504" t="s">
        <v>1627</v>
      </c>
      <c r="F1925" s="1505">
        <v>0.028</v>
      </c>
      <c r="G1925" s="1506"/>
      <c r="H1925" s="1507"/>
      <c r="I1925" s="1442"/>
      <c r="J1925" s="1443"/>
      <c r="K1925" s="1444"/>
      <c r="L1925" s="1445"/>
      <c r="M1925" s="1453"/>
    </row>
    <row r="1926" ht="21.75" spans="1:13">
      <c r="A1926" s="1412"/>
      <c r="B1926" s="1412"/>
      <c r="C1926" s="1412"/>
      <c r="D1926" s="1536"/>
      <c r="E1926" s="1508" t="s">
        <v>1628</v>
      </c>
      <c r="F1926" s="1509">
        <v>0.5625</v>
      </c>
      <c r="G1926" s="1510"/>
      <c r="H1926" s="1511"/>
      <c r="I1926" s="1442"/>
      <c r="J1926" s="1443"/>
      <c r="K1926" s="1444"/>
      <c r="L1926" s="1446">
        <v>0.791666666666667</v>
      </c>
      <c r="M1926" s="1454">
        <v>0.645833333333333</v>
      </c>
    </row>
    <row r="1927" ht="21.75" spans="1:13">
      <c r="A1927" s="1412"/>
      <c r="B1927" s="1412"/>
      <c r="C1927" s="1412"/>
      <c r="D1927" s="1536"/>
      <c r="E1927" s="1512" t="s">
        <v>1629</v>
      </c>
      <c r="F1927" s="1513" t="s">
        <v>8</v>
      </c>
      <c r="G1927" s="1513" t="s">
        <v>9</v>
      </c>
      <c r="H1927" s="1514" t="s">
        <v>10</v>
      </c>
      <c r="I1927" s="1442"/>
      <c r="J1927" s="1443"/>
      <c r="K1927" s="1444"/>
      <c r="L1927" s="1445"/>
      <c r="M1927" s="1453"/>
    </row>
    <row r="1928" ht="21" spans="1:13">
      <c r="A1928" s="1412"/>
      <c r="B1928" s="1412"/>
      <c r="C1928" s="1412"/>
      <c r="D1928" s="1536"/>
      <c r="E1928" s="1515">
        <v>45623</v>
      </c>
      <c r="F1928" s="1552">
        <v>0.028</v>
      </c>
      <c r="G1928" s="2152" t="s">
        <v>1826</v>
      </c>
      <c r="H1928" s="1552">
        <v>0.03</v>
      </c>
      <c r="I1928" s="1442"/>
      <c r="J1928" s="1443"/>
      <c r="K1928" s="1444"/>
      <c r="L1928" s="1445"/>
      <c r="M1928" s="1453"/>
    </row>
    <row r="1929" ht="21" spans="1:13">
      <c r="A1929" s="1412"/>
      <c r="B1929" s="1412"/>
      <c r="C1929" s="1412"/>
      <c r="D1929" s="1536"/>
      <c r="E1929" s="1515">
        <v>45595</v>
      </c>
      <c r="F1929" s="1552">
        <v>0.028</v>
      </c>
      <c r="G1929" s="2152" t="s">
        <v>1829</v>
      </c>
      <c r="H1929" s="1552">
        <v>0.03</v>
      </c>
      <c r="I1929" s="1442"/>
      <c r="J1929" s="1443"/>
      <c r="K1929" s="1444"/>
      <c r="L1929" s="1445"/>
      <c r="M1929" s="1453"/>
    </row>
    <row r="1930" ht="21" spans="1:13">
      <c r="A1930" s="1412"/>
      <c r="B1930" s="1412"/>
      <c r="C1930" s="1412"/>
      <c r="D1930" s="1536"/>
      <c r="E1930" s="1515">
        <v>45561</v>
      </c>
      <c r="F1930" s="1552">
        <v>0.03</v>
      </c>
      <c r="G1930" s="2152" t="s">
        <v>1829</v>
      </c>
      <c r="H1930" s="1552">
        <v>0.016</v>
      </c>
      <c r="I1930" s="1442"/>
      <c r="J1930" s="1443"/>
      <c r="K1930" s="1444"/>
      <c r="L1930" s="1447"/>
      <c r="M1930" s="1453"/>
    </row>
    <row r="1931" ht="21" spans="1:13">
      <c r="A1931" s="1412"/>
      <c r="B1931" s="1412"/>
      <c r="C1931" s="1412"/>
      <c r="D1931" s="1536"/>
      <c r="E1931" s="1515">
        <v>45533</v>
      </c>
      <c r="F1931" s="1552">
        <v>0.03</v>
      </c>
      <c r="G1931" s="2152" t="s">
        <v>1826</v>
      </c>
      <c r="H1931" s="1552">
        <v>0.014</v>
      </c>
      <c r="I1931" s="1442"/>
      <c r="J1931" s="1443"/>
      <c r="K1931" s="1444"/>
      <c r="L1931" s="1445"/>
      <c r="M1931" s="1453"/>
    </row>
    <row r="1932" ht="21" spans="1:13">
      <c r="A1932" s="1412"/>
      <c r="B1932" s="1412"/>
      <c r="C1932" s="1412"/>
      <c r="D1932" s="1536"/>
      <c r="E1932" s="1515">
        <v>45498</v>
      </c>
      <c r="F1932" s="1552">
        <v>0.028</v>
      </c>
      <c r="G1932" s="2152" t="s">
        <v>1900</v>
      </c>
      <c r="H1932" s="1552">
        <v>0.014</v>
      </c>
      <c r="I1932" s="1442"/>
      <c r="J1932" s="1443"/>
      <c r="K1932" s="1444"/>
      <c r="L1932" s="1445"/>
      <c r="M1932" s="1453"/>
    </row>
    <row r="1933" ht="21.75" spans="1:13">
      <c r="A1933" s="1412"/>
      <c r="B1933" s="1412"/>
      <c r="C1933" s="1412"/>
      <c r="D1933" s="1536"/>
      <c r="E1933" s="1515">
        <v>45470</v>
      </c>
      <c r="F1933" s="1552">
        <v>0.014</v>
      </c>
      <c r="G1933" s="2152" t="s">
        <v>1917</v>
      </c>
      <c r="H1933" s="1552">
        <v>0.034</v>
      </c>
      <c r="I1933" s="1448"/>
      <c r="J1933" s="1449"/>
      <c r="K1933" s="1450"/>
      <c r="L1933" s="1451"/>
      <c r="M1933" s="1455"/>
    </row>
    <row r="1934" ht="52.75" spans="1:13">
      <c r="A1934" s="1412"/>
      <c r="B1934" s="1412"/>
      <c r="C1934" s="1412"/>
      <c r="D1934" s="1412">
        <v>8</v>
      </c>
      <c r="E1934" s="1496" t="s">
        <v>7</v>
      </c>
      <c r="F1934" s="1497" t="s">
        <v>698</v>
      </c>
      <c r="G1934" s="1498"/>
      <c r="H1934" s="1499"/>
      <c r="I1934" s="1438" t="s">
        <v>1622</v>
      </c>
      <c r="J1934" s="1439"/>
      <c r="K1934" s="1440"/>
      <c r="L1934" s="1478" t="s">
        <v>1623</v>
      </c>
      <c r="M1934" s="1452" t="s">
        <v>1624</v>
      </c>
    </row>
    <row r="1935" ht="21" spans="1:13">
      <c r="A1935" s="1412"/>
      <c r="B1935" s="1412"/>
      <c r="C1935" s="1412"/>
      <c r="D1935" s="1536"/>
      <c r="E1935" s="1500" t="s">
        <v>1625</v>
      </c>
      <c r="F1935" s="1501"/>
      <c r="G1935" s="1502"/>
      <c r="H1935" s="1503"/>
      <c r="I1935" s="2135" t="s">
        <v>701</v>
      </c>
      <c r="J1935" s="1443"/>
      <c r="K1935" s="1444"/>
      <c r="L1935" s="1445"/>
      <c r="M1935" s="1453"/>
    </row>
    <row r="1936" ht="21" spans="1:13">
      <c r="A1936" s="1412"/>
      <c r="B1936" s="1412"/>
      <c r="C1936" s="1412"/>
      <c r="D1936" s="1536"/>
      <c r="E1936" s="1504" t="s">
        <v>1626</v>
      </c>
      <c r="F1936" s="1522" t="s">
        <v>699</v>
      </c>
      <c r="G1936" s="1523"/>
      <c r="H1936" s="1524"/>
      <c r="I1936" s="1442"/>
      <c r="J1936" s="1443"/>
      <c r="K1936" s="1444"/>
      <c r="L1936" s="1445"/>
      <c r="M1936" s="1453"/>
    </row>
    <row r="1937" ht="21.75" spans="1:13">
      <c r="A1937" s="1412"/>
      <c r="B1937" s="1412"/>
      <c r="C1937" s="1412"/>
      <c r="D1937" s="1536"/>
      <c r="E1937" s="1504" t="s">
        <v>1627</v>
      </c>
      <c r="F1937" s="1505" t="s">
        <v>700</v>
      </c>
      <c r="G1937" s="1506"/>
      <c r="H1937" s="1507"/>
      <c r="I1937" s="1442"/>
      <c r="J1937" s="1443"/>
      <c r="K1937" s="1444"/>
      <c r="L1937" s="1445"/>
      <c r="M1937" s="1453"/>
    </row>
    <row r="1938" ht="21.75" spans="1:13">
      <c r="A1938" s="1412"/>
      <c r="B1938" s="1412"/>
      <c r="C1938" s="1412"/>
      <c r="D1938" s="1536"/>
      <c r="E1938" s="1508" t="s">
        <v>1628</v>
      </c>
      <c r="F1938" s="1509">
        <v>0.5625</v>
      </c>
      <c r="G1938" s="1510"/>
      <c r="H1938" s="1511"/>
      <c r="I1938" s="1442"/>
      <c r="J1938" s="1443"/>
      <c r="K1938" s="1444"/>
      <c r="L1938" s="1446">
        <v>0.791666666666667</v>
      </c>
      <c r="M1938" s="1454">
        <v>0.645833333333333</v>
      </c>
    </row>
    <row r="1939" ht="21.75" spans="1:13">
      <c r="A1939" s="1412"/>
      <c r="B1939" s="1412"/>
      <c r="C1939" s="1412"/>
      <c r="D1939" s="1536"/>
      <c r="E1939" s="1512" t="s">
        <v>1629</v>
      </c>
      <c r="F1939" s="1513" t="s">
        <v>8</v>
      </c>
      <c r="G1939" s="1513" t="s">
        <v>9</v>
      </c>
      <c r="H1939" s="1514" t="s">
        <v>10</v>
      </c>
      <c r="I1939" s="1442"/>
      <c r="J1939" s="1443"/>
      <c r="K1939" s="1444"/>
      <c r="L1939" s="1445"/>
      <c r="M1939" s="1453"/>
    </row>
    <row r="1940" ht="21" spans="1:13">
      <c r="A1940" s="1412"/>
      <c r="B1940" s="1412"/>
      <c r="C1940" s="1412"/>
      <c r="D1940" s="1536"/>
      <c r="E1940" s="1515">
        <v>45638</v>
      </c>
      <c r="F1940" s="2147" t="s">
        <v>1952</v>
      </c>
      <c r="G1940" s="2147" t="s">
        <v>1944</v>
      </c>
      <c r="H1940" s="2147" t="s">
        <v>1957</v>
      </c>
      <c r="I1940" s="1442"/>
      <c r="J1940" s="1443"/>
      <c r="K1940" s="1444"/>
      <c r="L1940" s="1445"/>
      <c r="M1940" s="1453"/>
    </row>
    <row r="1941" ht="21" spans="1:13">
      <c r="A1941" s="1412"/>
      <c r="B1941" s="1412"/>
      <c r="C1941" s="1412"/>
      <c r="D1941" s="1536"/>
      <c r="E1941" s="1515">
        <v>45631</v>
      </c>
      <c r="F1941" s="2147" t="s">
        <v>1978</v>
      </c>
      <c r="G1941" s="2147" t="s">
        <v>2106</v>
      </c>
      <c r="H1941" s="2147" t="s">
        <v>2106</v>
      </c>
      <c r="I1941" s="1442"/>
      <c r="J1941" s="1443"/>
      <c r="K1941" s="1444"/>
      <c r="L1941" s="1445"/>
      <c r="M1941" s="1453"/>
    </row>
    <row r="1942" ht="21" spans="1:13">
      <c r="A1942" s="1412"/>
      <c r="B1942" s="1412"/>
      <c r="C1942" s="1412"/>
      <c r="D1942" s="1536"/>
      <c r="E1942" s="1515">
        <v>45623</v>
      </c>
      <c r="F1942" s="2147" t="s">
        <v>2022</v>
      </c>
      <c r="G1942" s="2147" t="s">
        <v>2106</v>
      </c>
      <c r="H1942" s="2147" t="s">
        <v>2106</v>
      </c>
      <c r="I1942" s="1442"/>
      <c r="J1942" s="1443"/>
      <c r="K1942" s="1444"/>
      <c r="L1942" s="1447"/>
      <c r="M1942" s="1453"/>
    </row>
    <row r="1943" ht="21" spans="1:13">
      <c r="A1943" s="1412"/>
      <c r="B1943" s="1412"/>
      <c r="C1943" s="1412"/>
      <c r="D1943" s="1536"/>
      <c r="E1943" s="1515">
        <v>45617</v>
      </c>
      <c r="F1943" s="2147" t="s">
        <v>2022</v>
      </c>
      <c r="G1943" s="2147" t="s">
        <v>2023</v>
      </c>
      <c r="H1943" s="2147" t="s">
        <v>1959</v>
      </c>
      <c r="I1943" s="1442"/>
      <c r="J1943" s="1443"/>
      <c r="K1943" s="1444"/>
      <c r="L1943" s="1445"/>
      <c r="M1943" s="1453"/>
    </row>
    <row r="1944" ht="21" spans="1:13">
      <c r="A1944" s="1412"/>
      <c r="B1944" s="1412"/>
      <c r="C1944" s="1412"/>
      <c r="D1944" s="1536"/>
      <c r="E1944" s="1515">
        <v>45610</v>
      </c>
      <c r="F1944" s="2147" t="s">
        <v>1977</v>
      </c>
      <c r="G1944" s="2147" t="s">
        <v>1978</v>
      </c>
      <c r="H1944" s="2147" t="s">
        <v>1944</v>
      </c>
      <c r="I1944" s="1442"/>
      <c r="J1944" s="1443"/>
      <c r="K1944" s="1444"/>
      <c r="L1944" s="1445"/>
      <c r="M1944" s="1453"/>
    </row>
    <row r="1945" ht="21.75" spans="1:13">
      <c r="A1945" s="1412"/>
      <c r="B1945" s="1412"/>
      <c r="C1945" s="1412"/>
      <c r="D1945" s="1536"/>
      <c r="E1945" s="1515">
        <v>45603</v>
      </c>
      <c r="F1945" s="2147" t="s">
        <v>1944</v>
      </c>
      <c r="G1945" s="2147" t="s">
        <v>1945</v>
      </c>
      <c r="H1945" s="2147" t="s">
        <v>1946</v>
      </c>
      <c r="I1945" s="1448"/>
      <c r="J1945" s="1449"/>
      <c r="K1945" s="1450"/>
      <c r="L1945" s="1451"/>
      <c r="M1945" s="1455"/>
    </row>
    <row r="1946" ht="52.75" spans="1:13">
      <c r="A1946" s="1412"/>
      <c r="B1946" s="1412"/>
      <c r="C1946" s="1412"/>
      <c r="D1946" s="1412">
        <v>9</v>
      </c>
      <c r="E1946" s="1496" t="s">
        <v>7</v>
      </c>
      <c r="F1946" s="1497" t="s">
        <v>702</v>
      </c>
      <c r="G1946" s="1498"/>
      <c r="H1946" s="1499"/>
      <c r="I1946" s="1468" t="s">
        <v>1622</v>
      </c>
      <c r="J1946" s="1439"/>
      <c r="K1946" s="1440"/>
      <c r="L1946" s="1478" t="s">
        <v>1623</v>
      </c>
      <c r="M1946" s="1452" t="s">
        <v>1624</v>
      </c>
    </row>
    <row r="1947" ht="21" spans="1:13">
      <c r="A1947" s="1412"/>
      <c r="B1947" s="1412"/>
      <c r="C1947" s="1412"/>
      <c r="D1947" s="1536"/>
      <c r="E1947" s="1500" t="s">
        <v>1625</v>
      </c>
      <c r="F1947" s="1501"/>
      <c r="G1947" s="1502"/>
      <c r="H1947" s="1503"/>
      <c r="I1947" s="2135" t="s">
        <v>703</v>
      </c>
      <c r="J1947" s="1443"/>
      <c r="K1947" s="1444"/>
      <c r="L1947" s="1445"/>
      <c r="M1947" s="1453"/>
    </row>
    <row r="1948" ht="21" spans="1:13">
      <c r="A1948" s="1412"/>
      <c r="B1948" s="1412"/>
      <c r="C1948" s="1412"/>
      <c r="D1948" s="1536"/>
      <c r="E1948" s="1504" t="s">
        <v>1626</v>
      </c>
      <c r="F1948" s="1538">
        <v>2.5</v>
      </c>
      <c r="G1948" s="1506"/>
      <c r="H1948" s="1507"/>
      <c r="I1948" s="1442"/>
      <c r="J1948" s="1443"/>
      <c r="K1948" s="1444"/>
      <c r="L1948" s="1445"/>
      <c r="M1948" s="1453"/>
    </row>
    <row r="1949" ht="21.75" spans="1:13">
      <c r="A1949" s="1412"/>
      <c r="B1949" s="1412"/>
      <c r="C1949" s="1412"/>
      <c r="D1949" s="1536"/>
      <c r="E1949" s="1504" t="s">
        <v>1627</v>
      </c>
      <c r="F1949" s="1529">
        <v>-5.5</v>
      </c>
      <c r="G1949" s="1530"/>
      <c r="H1949" s="1531"/>
      <c r="I1949" s="1442"/>
      <c r="J1949" s="1443"/>
      <c r="K1949" s="1444"/>
      <c r="L1949" s="1445"/>
      <c r="M1949" s="1453"/>
    </row>
    <row r="1950" ht="21.75" spans="1:13">
      <c r="A1950" s="1412"/>
      <c r="B1950" s="1412"/>
      <c r="C1950" s="1412"/>
      <c r="D1950" s="1536"/>
      <c r="E1950" s="1508" t="s">
        <v>1628</v>
      </c>
      <c r="F1950" s="1509">
        <v>0.5625</v>
      </c>
      <c r="G1950" s="1510"/>
      <c r="H1950" s="1511"/>
      <c r="I1950" s="1442"/>
      <c r="J1950" s="1443"/>
      <c r="K1950" s="1444"/>
      <c r="L1950" s="1446">
        <v>0.791666666666667</v>
      </c>
      <c r="M1950" s="1454">
        <v>0.645833333333333</v>
      </c>
    </row>
    <row r="1951" ht="21.75" spans="1:13">
      <c r="A1951" s="1412"/>
      <c r="B1951" s="1412"/>
      <c r="C1951" s="1412"/>
      <c r="D1951" s="1536"/>
      <c r="E1951" s="1512" t="s">
        <v>1629</v>
      </c>
      <c r="F1951" s="1513" t="s">
        <v>8</v>
      </c>
      <c r="G1951" s="1513" t="s">
        <v>9</v>
      </c>
      <c r="H1951" s="1514" t="s">
        <v>10</v>
      </c>
      <c r="I1951" s="1442"/>
      <c r="J1951" s="1443"/>
      <c r="K1951" s="1444"/>
      <c r="L1951" s="1445"/>
      <c r="M1951" s="1453"/>
    </row>
    <row r="1952" ht="21" spans="1:13">
      <c r="A1952" s="1412"/>
      <c r="B1952" s="1412"/>
      <c r="C1952" s="1412"/>
      <c r="D1952" s="1536"/>
      <c r="E1952" s="1515">
        <v>45617</v>
      </c>
      <c r="F1952" s="1521">
        <v>-5.5</v>
      </c>
      <c r="G1952" s="2145" t="s">
        <v>2127</v>
      </c>
      <c r="H1952" s="1521">
        <v>10.3</v>
      </c>
      <c r="I1952" s="1442"/>
      <c r="J1952" s="1443"/>
      <c r="K1952" s="1444"/>
      <c r="L1952" s="1445"/>
      <c r="M1952" s="1535"/>
    </row>
    <row r="1953" ht="21" spans="1:13">
      <c r="A1953" s="1412"/>
      <c r="B1953" s="1412"/>
      <c r="C1953" s="1412"/>
      <c r="D1953" s="1536"/>
      <c r="E1953" s="1515">
        <v>45582</v>
      </c>
      <c r="F1953" s="1521">
        <v>10.3</v>
      </c>
      <c r="G1953" s="2145" t="s">
        <v>1979</v>
      </c>
      <c r="H1953" s="1521">
        <v>1.7</v>
      </c>
      <c r="I1953" s="1442"/>
      <c r="J1953" s="1443"/>
      <c r="K1953" s="1444"/>
      <c r="L1953" s="1445"/>
      <c r="M1953" s="1453"/>
    </row>
    <row r="1954" ht="21" spans="1:13">
      <c r="A1954" s="1412"/>
      <c r="B1954" s="1412"/>
      <c r="C1954" s="1412"/>
      <c r="D1954" s="1536"/>
      <c r="E1954" s="1515">
        <v>45554</v>
      </c>
      <c r="F1954" s="1521">
        <v>1.7</v>
      </c>
      <c r="G1954" s="2145" t="s">
        <v>1980</v>
      </c>
      <c r="H1954" s="1521">
        <v>-7</v>
      </c>
      <c r="I1954" s="1442"/>
      <c r="J1954" s="1443"/>
      <c r="K1954" s="1444"/>
      <c r="L1954" s="1447"/>
      <c r="M1954" s="1453"/>
    </row>
    <row r="1955" ht="21" spans="1:13">
      <c r="A1955" s="1412"/>
      <c r="B1955" s="1412"/>
      <c r="C1955" s="1412"/>
      <c r="D1955" s="1536"/>
      <c r="E1955" s="1515">
        <v>45519</v>
      </c>
      <c r="F1955" s="1521">
        <v>-7</v>
      </c>
      <c r="G1955" s="2145" t="s">
        <v>1981</v>
      </c>
      <c r="H1955" s="1521">
        <v>13.9</v>
      </c>
      <c r="I1955" s="1442"/>
      <c r="J1955" s="1443"/>
      <c r="K1955" s="1444"/>
      <c r="L1955" s="1445"/>
      <c r="M1955" s="1453"/>
    </row>
    <row r="1956" ht="21" spans="1:13">
      <c r="A1956" s="1412"/>
      <c r="B1956" s="1412"/>
      <c r="C1956" s="1412"/>
      <c r="D1956" s="1536"/>
      <c r="E1956" s="1515">
        <v>45491</v>
      </c>
      <c r="F1956" s="1521">
        <v>13.9</v>
      </c>
      <c r="G1956" s="2145" t="s">
        <v>1982</v>
      </c>
      <c r="H1956" s="1521">
        <v>1.3</v>
      </c>
      <c r="I1956" s="1442"/>
      <c r="J1956" s="1443"/>
      <c r="K1956" s="1444"/>
      <c r="L1956" s="1445"/>
      <c r="M1956" s="1453"/>
    </row>
    <row r="1957" ht="21.75" spans="1:13">
      <c r="A1957" s="1412"/>
      <c r="B1957" s="1412"/>
      <c r="C1957" s="1412"/>
      <c r="D1957" s="1536"/>
      <c r="E1957" s="1515">
        <v>45463</v>
      </c>
      <c r="F1957" s="1521">
        <v>1.3</v>
      </c>
      <c r="G1957" s="2145" t="s">
        <v>1983</v>
      </c>
      <c r="H1957" s="1521">
        <v>4.5</v>
      </c>
      <c r="I1957" s="1448"/>
      <c r="J1957" s="1449"/>
      <c r="K1957" s="1450"/>
      <c r="L1957" s="1451"/>
      <c r="M1957" s="1455"/>
    </row>
    <row r="1958" ht="52.75" spans="1:13">
      <c r="A1958" s="1412"/>
      <c r="B1958" s="1412"/>
      <c r="C1958" s="1412"/>
      <c r="D1958" s="1536" t="s">
        <v>0</v>
      </c>
      <c r="E1958" s="1496" t="s">
        <v>7</v>
      </c>
      <c r="F1958" s="1497" t="s">
        <v>704</v>
      </c>
      <c r="G1958" s="1498"/>
      <c r="H1958" s="1499"/>
      <c r="I1958" s="1468" t="s">
        <v>1622</v>
      </c>
      <c r="J1958" s="1439"/>
      <c r="K1958" s="1440"/>
      <c r="L1958" s="1478" t="s">
        <v>1623</v>
      </c>
      <c r="M1958" s="1452" t="s">
        <v>1624</v>
      </c>
    </row>
    <row r="1959" ht="21" spans="1:13">
      <c r="A1959" s="1412"/>
      <c r="B1959" s="1412"/>
      <c r="C1959" s="1412"/>
      <c r="D1959" s="1536"/>
      <c r="E1959" s="1500" t="s">
        <v>1625</v>
      </c>
      <c r="F1959" s="1501"/>
      <c r="G1959" s="1502"/>
      <c r="H1959" s="1503"/>
      <c r="I1959" s="2135" t="s">
        <v>705</v>
      </c>
      <c r="J1959" s="1443"/>
      <c r="K1959" s="1444"/>
      <c r="L1959" s="1445"/>
      <c r="M1959" s="1453"/>
    </row>
    <row r="1960" ht="21" spans="1:13">
      <c r="A1960" s="1412"/>
      <c r="B1960" s="1412"/>
      <c r="C1960" s="1412"/>
      <c r="D1960" s="1536"/>
      <c r="E1960" s="1504" t="s">
        <v>1626</v>
      </c>
      <c r="F1960" s="1505" t="s">
        <v>65</v>
      </c>
      <c r="G1960" s="1506"/>
      <c r="H1960" s="1507"/>
      <c r="I1960" s="1442"/>
      <c r="J1960" s="1443"/>
      <c r="K1960" s="1444"/>
      <c r="L1960" s="1445"/>
      <c r="M1960" s="1453"/>
    </row>
    <row r="1961" ht="21.75" spans="1:13">
      <c r="A1961" s="1412"/>
      <c r="B1961" s="1412"/>
      <c r="C1961" s="1412"/>
      <c r="D1961" s="1536"/>
      <c r="E1961" s="1504" t="s">
        <v>1627</v>
      </c>
      <c r="F1961" s="1505" t="s">
        <v>338</v>
      </c>
      <c r="G1961" s="1506"/>
      <c r="H1961" s="1507"/>
      <c r="I1961" s="1442"/>
      <c r="J1961" s="1443"/>
      <c r="K1961" s="1444"/>
      <c r="L1961" s="1445"/>
      <c r="M1961" s="1453"/>
    </row>
    <row r="1962" ht="21.75" spans="1:13">
      <c r="A1962" s="1412"/>
      <c r="B1962" s="1412"/>
      <c r="C1962" s="1412"/>
      <c r="D1962" s="1536"/>
      <c r="E1962" s="1508" t="s">
        <v>1628</v>
      </c>
      <c r="F1962" s="1509">
        <v>0.625</v>
      </c>
      <c r="G1962" s="1510"/>
      <c r="H1962" s="1511"/>
      <c r="I1962" s="1442"/>
      <c r="J1962" s="1443"/>
      <c r="K1962" s="1444"/>
      <c r="L1962" s="1446">
        <v>0.854166666666667</v>
      </c>
      <c r="M1962" s="1454">
        <v>0.708333333333333</v>
      </c>
    </row>
    <row r="1963" ht="21.75" spans="1:13">
      <c r="A1963" s="1412"/>
      <c r="B1963" s="1412"/>
      <c r="C1963" s="1412"/>
      <c r="D1963" s="1536"/>
      <c r="E1963" s="1512" t="s">
        <v>1629</v>
      </c>
      <c r="F1963" s="1513" t="s">
        <v>8</v>
      </c>
      <c r="G1963" s="1513" t="s">
        <v>9</v>
      </c>
      <c r="H1963" s="1514" t="s">
        <v>10</v>
      </c>
      <c r="I1963" s="1442"/>
      <c r="J1963" s="1443"/>
      <c r="K1963" s="1444"/>
      <c r="L1963" s="1445"/>
      <c r="M1963" s="1453"/>
    </row>
    <row r="1964" ht="21" spans="1:13">
      <c r="A1964" s="1412"/>
      <c r="B1964" s="1412"/>
      <c r="C1964" s="1412"/>
      <c r="D1964" s="1536"/>
      <c r="E1964" s="1515">
        <v>45617</v>
      </c>
      <c r="F1964" s="2147" t="s">
        <v>1989</v>
      </c>
      <c r="G1964" s="2147" t="s">
        <v>1990</v>
      </c>
      <c r="H1964" s="2147" t="s">
        <v>2128</v>
      </c>
      <c r="I1964" s="1442"/>
      <c r="J1964" s="1443"/>
      <c r="K1964" s="1444"/>
      <c r="L1964" s="1445"/>
      <c r="M1964" s="1535"/>
    </row>
    <row r="1965" ht="21" spans="1:13">
      <c r="A1965" s="1412"/>
      <c r="B1965" s="1412"/>
      <c r="C1965" s="1412"/>
      <c r="D1965" s="1536"/>
      <c r="E1965" s="1515">
        <v>45588</v>
      </c>
      <c r="F1965" s="2147" t="s">
        <v>1985</v>
      </c>
      <c r="G1965" s="2147" t="s">
        <v>1986</v>
      </c>
      <c r="H1965" s="2147" t="s">
        <v>1986</v>
      </c>
      <c r="I1965" s="1442"/>
      <c r="J1965" s="1443"/>
      <c r="K1965" s="1444"/>
      <c r="L1965" s="1445"/>
      <c r="M1965" s="1453"/>
    </row>
    <row r="1966" ht="21" spans="1:13">
      <c r="A1966" s="1412"/>
      <c r="B1966" s="1412"/>
      <c r="C1966" s="1412"/>
      <c r="D1966" s="1536"/>
      <c r="E1966" s="1515">
        <v>45554</v>
      </c>
      <c r="F1966" s="2147" t="s">
        <v>1987</v>
      </c>
      <c r="G1966" s="2147" t="s">
        <v>1988</v>
      </c>
      <c r="H1966" s="2147" t="s">
        <v>1989</v>
      </c>
      <c r="I1966" s="1442"/>
      <c r="J1966" s="1443"/>
      <c r="K1966" s="1444"/>
      <c r="L1966" s="1447"/>
      <c r="M1966" s="1453"/>
    </row>
    <row r="1967" ht="21" spans="1:13">
      <c r="A1967" s="1412"/>
      <c r="B1967" s="1412"/>
      <c r="C1967" s="1412"/>
      <c r="D1967" s="1536"/>
      <c r="E1967" s="1515">
        <v>45526</v>
      </c>
      <c r="F1967" s="2147" t="s">
        <v>1990</v>
      </c>
      <c r="G1967" s="2147" t="s">
        <v>1991</v>
      </c>
      <c r="H1967" s="2147" t="s">
        <v>1992</v>
      </c>
      <c r="I1967" s="1442"/>
      <c r="J1967" s="1443"/>
      <c r="K1967" s="1444"/>
      <c r="L1967" s="1445"/>
      <c r="M1967" s="1453"/>
    </row>
    <row r="1968" ht="21" spans="1:13">
      <c r="A1968" s="1412"/>
      <c r="B1968" s="1412"/>
      <c r="C1968" s="1412"/>
      <c r="D1968" s="1536"/>
      <c r="E1968" s="1515">
        <v>45496</v>
      </c>
      <c r="F1968" s="2147" t="s">
        <v>1993</v>
      </c>
      <c r="G1968" s="2147" t="s">
        <v>1994</v>
      </c>
      <c r="H1968" s="2147" t="s">
        <v>1995</v>
      </c>
      <c r="I1968" s="1442"/>
      <c r="J1968" s="1443"/>
      <c r="K1968" s="1444"/>
      <c r="L1968" s="1445"/>
      <c r="M1968" s="1453"/>
    </row>
    <row r="1969" ht="21.75" spans="1:13">
      <c r="A1969" s="1412"/>
      <c r="B1969" s="1412"/>
      <c r="C1969" s="1412"/>
      <c r="D1969" s="1536"/>
      <c r="E1969" s="1515">
        <v>45464</v>
      </c>
      <c r="F1969" s="2147" t="s">
        <v>1995</v>
      </c>
      <c r="G1969" s="2147" t="s">
        <v>1996</v>
      </c>
      <c r="H1969" s="2147" t="s">
        <v>1997</v>
      </c>
      <c r="I1969" s="1448"/>
      <c r="J1969" s="1449"/>
      <c r="K1969" s="1450"/>
      <c r="L1969" s="1451"/>
      <c r="M1969" s="1455"/>
    </row>
    <row r="1970" ht="52.75" spans="1:13">
      <c r="A1970" s="1412"/>
      <c r="B1970" s="1412"/>
      <c r="C1970" s="1412"/>
      <c r="D1970" s="1412">
        <v>10</v>
      </c>
      <c r="E1970" s="1496" t="s">
        <v>7</v>
      </c>
      <c r="F1970" s="1497" t="s">
        <v>706</v>
      </c>
      <c r="G1970" s="1498"/>
      <c r="H1970" s="1499"/>
      <c r="I1970" s="1468" t="s">
        <v>1622</v>
      </c>
      <c r="J1970" s="1439"/>
      <c r="K1970" s="1440"/>
      <c r="L1970" s="1478" t="s">
        <v>1623</v>
      </c>
      <c r="M1970" s="1452" t="s">
        <v>1624</v>
      </c>
    </row>
    <row r="1971" ht="21" spans="1:13">
      <c r="A1971" s="1412"/>
      <c r="B1971" s="1412"/>
      <c r="C1971" s="1412"/>
      <c r="D1971" s="1536"/>
      <c r="E1971" s="1500" t="s">
        <v>1625</v>
      </c>
      <c r="F1971" s="1501"/>
      <c r="G1971" s="1502"/>
      <c r="H1971" s="1503"/>
      <c r="I1971" s="2135" t="s">
        <v>707</v>
      </c>
      <c r="J1971" s="1443"/>
      <c r="K1971" s="1444"/>
      <c r="L1971" s="1445"/>
      <c r="M1971" s="1453"/>
    </row>
    <row r="1972" ht="21" spans="1:13">
      <c r="A1972" s="1412"/>
      <c r="B1972" s="1412"/>
      <c r="C1972" s="1412"/>
      <c r="D1972" s="1536"/>
      <c r="E1972" s="1504" t="s">
        <v>1626</v>
      </c>
      <c r="F1972" s="1505">
        <v>0.002</v>
      </c>
      <c r="G1972" s="1506"/>
      <c r="H1972" s="1507"/>
      <c r="I1972" s="1442"/>
      <c r="J1972" s="1443"/>
      <c r="K1972" s="1444"/>
      <c r="L1972" s="1445"/>
      <c r="M1972" s="1453"/>
    </row>
    <row r="1973" ht="21.75" spans="1:13">
      <c r="A1973" s="1412"/>
      <c r="B1973" s="1412"/>
      <c r="C1973" s="1412"/>
      <c r="D1973" s="1536"/>
      <c r="E1973" s="1504" t="s">
        <v>1627</v>
      </c>
      <c r="F1973" s="1505">
        <v>0.003</v>
      </c>
      <c r="G1973" s="1506"/>
      <c r="H1973" s="1507"/>
      <c r="I1973" s="1442"/>
      <c r="J1973" s="1443"/>
      <c r="K1973" s="1444"/>
      <c r="L1973" s="1445"/>
      <c r="M1973" s="1453"/>
    </row>
    <row r="1974" ht="21.75" spans="1:13">
      <c r="A1974" s="1412"/>
      <c r="B1974" s="1412"/>
      <c r="C1974" s="1412"/>
      <c r="D1974" s="1536"/>
      <c r="E1974" s="1508" t="s">
        <v>1628</v>
      </c>
      <c r="F1974" s="1509">
        <v>0.5625</v>
      </c>
      <c r="G1974" s="1510"/>
      <c r="H1974" s="1511"/>
      <c r="I1974" s="1442"/>
      <c r="J1974" s="1443"/>
      <c r="K1974" s="1444"/>
      <c r="L1974" s="1446">
        <v>0.791666666666667</v>
      </c>
      <c r="M1974" s="1454">
        <v>0.645833333333333</v>
      </c>
    </row>
    <row r="1975" ht="21.75" spans="1:13">
      <c r="A1975" s="1412"/>
      <c r="B1975" s="1412"/>
      <c r="C1975" s="1412"/>
      <c r="D1975" s="1536"/>
      <c r="E1975" s="1512" t="s">
        <v>1629</v>
      </c>
      <c r="F1975" s="1513" t="s">
        <v>8</v>
      </c>
      <c r="G1975" s="1513" t="s">
        <v>9</v>
      </c>
      <c r="H1975" s="1514" t="s">
        <v>10</v>
      </c>
      <c r="I1975" s="1442"/>
      <c r="J1975" s="1443"/>
      <c r="K1975" s="1444"/>
      <c r="L1975" s="1445"/>
      <c r="M1975" s="1453"/>
    </row>
    <row r="1976" ht="21" spans="1:13">
      <c r="A1976" s="1412"/>
      <c r="B1976" s="1412"/>
      <c r="C1976" s="1412"/>
      <c r="D1976" s="1536"/>
      <c r="E1976" s="1515">
        <v>45623</v>
      </c>
      <c r="F1976" s="1517">
        <v>0.003</v>
      </c>
      <c r="G1976" s="2147" t="s">
        <v>1660</v>
      </c>
      <c r="H1976" s="1517">
        <v>0.003</v>
      </c>
      <c r="I1976" s="1442"/>
      <c r="J1976" s="1443"/>
      <c r="K1976" s="1444"/>
      <c r="L1976" s="1445"/>
      <c r="M1976" s="1535"/>
    </row>
    <row r="1977" ht="21" spans="1:13">
      <c r="A1977" s="1412"/>
      <c r="B1977" s="1412"/>
      <c r="C1977" s="1412"/>
      <c r="D1977" s="1536"/>
      <c r="E1977" s="1515">
        <v>45596</v>
      </c>
      <c r="F1977" s="1517">
        <v>0.003</v>
      </c>
      <c r="G1977" s="2147" t="s">
        <v>1660</v>
      </c>
      <c r="H1977" s="1517">
        <v>0.002</v>
      </c>
      <c r="I1977" s="1442"/>
      <c r="J1977" s="1443"/>
      <c r="K1977" s="1444"/>
      <c r="L1977" s="1445"/>
      <c r="M1977" s="1453"/>
    </row>
    <row r="1978" ht="21" spans="1:13">
      <c r="A1978" s="1412"/>
      <c r="B1978" s="1412"/>
      <c r="C1978" s="1412"/>
      <c r="D1978" s="1536"/>
      <c r="E1978" s="1515">
        <v>45562</v>
      </c>
      <c r="F1978" s="1517">
        <v>0.001</v>
      </c>
      <c r="G1978" s="2147" t="s">
        <v>1653</v>
      </c>
      <c r="H1978" s="1517">
        <v>0.002</v>
      </c>
      <c r="I1978" s="1442"/>
      <c r="J1978" s="1443"/>
      <c r="K1978" s="1444"/>
      <c r="L1978" s="1447"/>
      <c r="M1978" s="1453"/>
    </row>
    <row r="1979" ht="21" spans="1:13">
      <c r="A1979" s="1412"/>
      <c r="B1979" s="1412"/>
      <c r="C1979" s="1412"/>
      <c r="D1979" s="1536"/>
      <c r="E1979" s="1515">
        <v>45534</v>
      </c>
      <c r="F1979" s="1517">
        <v>0.002</v>
      </c>
      <c r="G1979" s="2147" t="s">
        <v>1653</v>
      </c>
      <c r="H1979" s="1517">
        <v>0.002</v>
      </c>
      <c r="I1979" s="1442"/>
      <c r="J1979" s="1443"/>
      <c r="K1979" s="1444"/>
      <c r="L1979" s="1445"/>
      <c r="M1979" s="1453"/>
    </row>
    <row r="1980" ht="21" spans="1:13">
      <c r="A1980" s="1412"/>
      <c r="B1980" s="1412"/>
      <c r="C1980" s="1412"/>
      <c r="D1980" s="1536"/>
      <c r="E1980" s="1515">
        <v>45499</v>
      </c>
      <c r="F1980" s="1517">
        <v>0.002</v>
      </c>
      <c r="G1980" s="2147" t="s">
        <v>1653</v>
      </c>
      <c r="H1980" s="1517">
        <v>0.001</v>
      </c>
      <c r="I1980" s="1442"/>
      <c r="J1980" s="1443"/>
      <c r="K1980" s="1444"/>
      <c r="L1980" s="1445"/>
      <c r="M1980" s="1453"/>
    </row>
    <row r="1981" ht="21.75" spans="1:13">
      <c r="A1981" s="1412"/>
      <c r="B1981" s="1412"/>
      <c r="C1981" s="1412"/>
      <c r="D1981" s="1536"/>
      <c r="E1981" s="1515">
        <v>45471</v>
      </c>
      <c r="F1981" s="1517">
        <v>0.001</v>
      </c>
      <c r="G1981" s="2147" t="s">
        <v>1655</v>
      </c>
      <c r="H1981" s="1517">
        <v>0.003</v>
      </c>
      <c r="I1981" s="1448"/>
      <c r="J1981" s="1449"/>
      <c r="K1981" s="1450"/>
      <c r="L1981" s="1451"/>
      <c r="M1981" s="1455"/>
    </row>
    <row r="1982" ht="52.75" spans="1:13">
      <c r="A1982" s="1412"/>
      <c r="B1982" s="1412"/>
      <c r="C1982" s="1412"/>
      <c r="D1982" s="1412" t="e">
        <v>#VALUE!</v>
      </c>
      <c r="E1982" s="1496" t="s">
        <v>7</v>
      </c>
      <c r="F1982" s="1497" t="s">
        <v>708</v>
      </c>
      <c r="G1982" s="1498"/>
      <c r="H1982" s="1499"/>
      <c r="I1982" s="1468" t="s">
        <v>1622</v>
      </c>
      <c r="J1982" s="1439"/>
      <c r="K1982" s="1440"/>
      <c r="L1982" s="1478" t="s">
        <v>1623</v>
      </c>
      <c r="M1982" s="1452" t="s">
        <v>1624</v>
      </c>
    </row>
    <row r="1983" ht="21" spans="1:13">
      <c r="A1983" s="1412"/>
      <c r="B1983" s="1412"/>
      <c r="C1983" s="1412"/>
      <c r="D1983" s="1536"/>
      <c r="E1983" s="1500" t="s">
        <v>1625</v>
      </c>
      <c r="F1983" s="1501"/>
      <c r="G1983" s="1502"/>
      <c r="H1983" s="1503"/>
      <c r="I1983" s="2135" t="s">
        <v>709</v>
      </c>
      <c r="J1983" s="1443"/>
      <c r="K1983" s="1444"/>
      <c r="L1983" s="1445"/>
      <c r="M1983" s="1453"/>
    </row>
    <row r="1984" ht="21" spans="1:13">
      <c r="A1984" s="1412"/>
      <c r="B1984" s="1412"/>
      <c r="C1984" s="1412"/>
      <c r="D1984" s="1536"/>
      <c r="E1984" s="1504" t="s">
        <v>1626</v>
      </c>
      <c r="F1984" s="1505"/>
      <c r="G1984" s="1506"/>
      <c r="H1984" s="1507"/>
      <c r="I1984" s="1442"/>
      <c r="J1984" s="1443"/>
      <c r="K1984" s="1444"/>
      <c r="L1984" s="1445"/>
      <c r="M1984" s="1453"/>
    </row>
    <row r="1985" ht="21.75" spans="1:13">
      <c r="A1985" s="1412"/>
      <c r="B1985" s="1412"/>
      <c r="C1985" s="1412"/>
      <c r="D1985" s="1536"/>
      <c r="E1985" s="1504" t="s">
        <v>1627</v>
      </c>
      <c r="F1985" s="1505">
        <v>0.028</v>
      </c>
      <c r="G1985" s="1506"/>
      <c r="H1985" s="1507"/>
      <c r="I1985" s="1442"/>
      <c r="J1985" s="1443"/>
      <c r="K1985" s="1444"/>
      <c r="L1985" s="1445"/>
      <c r="M1985" s="1453"/>
    </row>
    <row r="1986" ht="21.75" spans="1:13">
      <c r="A1986" s="1412"/>
      <c r="B1986" s="1412"/>
      <c r="C1986" s="1412"/>
      <c r="D1986" s="1536"/>
      <c r="E1986" s="1508" t="s">
        <v>1628</v>
      </c>
      <c r="F1986" s="1509">
        <v>0.5625</v>
      </c>
      <c r="G1986" s="1510"/>
      <c r="H1986" s="1511"/>
      <c r="I1986" s="1442"/>
      <c r="J1986" s="1443"/>
      <c r="K1986" s="1444"/>
      <c r="L1986" s="1446">
        <v>0.791666666666667</v>
      </c>
      <c r="M1986" s="1454">
        <v>0.645833333333333</v>
      </c>
    </row>
    <row r="1987" ht="21.75" spans="1:13">
      <c r="A1987" s="1412"/>
      <c r="B1987" s="1412"/>
      <c r="C1987" s="1412"/>
      <c r="D1987" s="1536"/>
      <c r="E1987" s="1512" t="s">
        <v>1629</v>
      </c>
      <c r="F1987" s="1513" t="s">
        <v>8</v>
      </c>
      <c r="G1987" s="1513" t="s">
        <v>9</v>
      </c>
      <c r="H1987" s="1514" t="s">
        <v>10</v>
      </c>
      <c r="I1987" s="1442"/>
      <c r="J1987" s="1443"/>
      <c r="K1987" s="1444"/>
      <c r="L1987" s="1445"/>
      <c r="M1987" s="1453"/>
    </row>
    <row r="1988" ht="21" spans="1:13">
      <c r="A1988" s="1412"/>
      <c r="B1988" s="1412"/>
      <c r="C1988" s="1412"/>
      <c r="D1988" s="1536"/>
      <c r="E1988" s="1515">
        <v>45623</v>
      </c>
      <c r="F1988" s="1517">
        <v>0.028</v>
      </c>
      <c r="G1988" s="2147" t="s">
        <v>1826</v>
      </c>
      <c r="H1988" s="1517">
        <v>0.027</v>
      </c>
      <c r="I1988" s="1442"/>
      <c r="J1988" s="1443"/>
      <c r="K1988" s="1444"/>
      <c r="L1988" s="1445"/>
      <c r="M1988" s="1535"/>
    </row>
    <row r="1989" ht="21" spans="1:13">
      <c r="A1989" s="1412"/>
      <c r="B1989" s="1412"/>
      <c r="C1989" s="1412"/>
      <c r="D1989" s="1536"/>
      <c r="E1989" s="1515">
        <v>45596</v>
      </c>
      <c r="F1989" s="1517">
        <v>0.027</v>
      </c>
      <c r="G1989" s="2147" t="s">
        <v>1686</v>
      </c>
      <c r="H1989" s="1517">
        <v>0.027</v>
      </c>
      <c r="I1989" s="1442"/>
      <c r="J1989" s="1443"/>
      <c r="K1989" s="1444"/>
      <c r="L1989" s="1445"/>
      <c r="M1989" s="1453"/>
    </row>
    <row r="1990" ht="21" spans="1:13">
      <c r="A1990" s="1412"/>
      <c r="B1990" s="1412"/>
      <c r="C1990" s="1412"/>
      <c r="D1990" s="1536"/>
      <c r="E1990" s="1515">
        <v>45562</v>
      </c>
      <c r="F1990" s="1517">
        <v>0.027</v>
      </c>
      <c r="G1990" s="2147" t="s">
        <v>1825</v>
      </c>
      <c r="H1990" s="1517">
        <v>0.026</v>
      </c>
      <c r="I1990" s="1442"/>
      <c r="J1990" s="1443"/>
      <c r="K1990" s="1444"/>
      <c r="L1990" s="1447"/>
      <c r="M1990" s="1453"/>
    </row>
    <row r="1991" ht="21" spans="1:13">
      <c r="A1991" s="1412"/>
      <c r="B1991" s="1412"/>
      <c r="C1991" s="1412"/>
      <c r="D1991" s="1536"/>
      <c r="E1991" s="1515">
        <v>45534</v>
      </c>
      <c r="F1991" s="1517">
        <v>0.026</v>
      </c>
      <c r="G1991" s="2147" t="s">
        <v>1825</v>
      </c>
      <c r="H1991" s="1517">
        <v>0.026</v>
      </c>
      <c r="I1991" s="1442"/>
      <c r="J1991" s="1443"/>
      <c r="K1991" s="1444"/>
      <c r="L1991" s="1445"/>
      <c r="M1991" s="1453"/>
    </row>
    <row r="1992" ht="21" spans="1:13">
      <c r="A1992" s="1412"/>
      <c r="B1992" s="1412"/>
      <c r="C1992" s="1412"/>
      <c r="D1992" s="1536"/>
      <c r="E1992" s="1515">
        <v>45499</v>
      </c>
      <c r="F1992" s="1517">
        <v>0.026</v>
      </c>
      <c r="G1992" s="2147" t="s">
        <v>1688</v>
      </c>
      <c r="H1992" s="1517">
        <v>0.026</v>
      </c>
      <c r="I1992" s="1442"/>
      <c r="J1992" s="1443"/>
      <c r="K1992" s="1444"/>
      <c r="L1992" s="1445"/>
      <c r="M1992" s="1453"/>
    </row>
    <row r="1993" ht="21.75" spans="1:13">
      <c r="A1993" s="1412"/>
      <c r="B1993" s="1412"/>
      <c r="C1993" s="1412"/>
      <c r="D1993" s="1536"/>
      <c r="E1993" s="1515">
        <v>45471</v>
      </c>
      <c r="F1993" s="1517">
        <v>0.026</v>
      </c>
      <c r="G1993" s="2147" t="s">
        <v>1686</v>
      </c>
      <c r="H1993" s="1517">
        <v>0.028</v>
      </c>
      <c r="I1993" s="1448"/>
      <c r="J1993" s="1449"/>
      <c r="K1993" s="1450"/>
      <c r="L1993" s="1451"/>
      <c r="M1993" s="1455"/>
    </row>
    <row r="1994" ht="52.75" spans="1:13">
      <c r="A1994" s="1412"/>
      <c r="B1994" s="1412"/>
      <c r="C1994" s="1412"/>
      <c r="D1994" s="1412">
        <v>1</v>
      </c>
      <c r="E1994" s="1496" t="s">
        <v>7</v>
      </c>
      <c r="F1994" s="1497" t="s">
        <v>711</v>
      </c>
      <c r="G1994" s="1498"/>
      <c r="H1994" s="1499"/>
      <c r="I1994" s="1438" t="s">
        <v>1622</v>
      </c>
      <c r="J1994" s="1439"/>
      <c r="K1994" s="1440"/>
      <c r="L1994" s="1478" t="s">
        <v>1623</v>
      </c>
      <c r="M1994" s="1452" t="s">
        <v>1624</v>
      </c>
    </row>
    <row r="1995" ht="21" spans="1:13">
      <c r="A1995" s="1412"/>
      <c r="B1995" s="1412"/>
      <c r="C1995" s="1412"/>
      <c r="D1995" s="1412"/>
      <c r="E1995" s="1500" t="s">
        <v>1625</v>
      </c>
      <c r="F1995" s="1501"/>
      <c r="G1995" s="1502"/>
      <c r="H1995" s="1503"/>
      <c r="I1995" s="2135" t="s">
        <v>712</v>
      </c>
      <c r="J1995" s="1443"/>
      <c r="K1995" s="1444"/>
      <c r="L1995" s="1445"/>
      <c r="M1995" s="1453"/>
    </row>
    <row r="1996" ht="21" spans="1:13">
      <c r="A1996" s="1412"/>
      <c r="B1996" s="1412"/>
      <c r="C1996" s="1412"/>
      <c r="D1996" s="1412"/>
      <c r="E1996" s="1504" t="s">
        <v>1626</v>
      </c>
      <c r="F1996" s="1549">
        <v>0.001</v>
      </c>
      <c r="G1996" s="1550"/>
      <c r="H1996" s="1551"/>
      <c r="I1996" s="1442"/>
      <c r="J1996" s="1443"/>
      <c r="K1996" s="1444"/>
      <c r="L1996" s="1445"/>
      <c r="M1996" s="1453"/>
    </row>
    <row r="1997" ht="21.75" spans="1:13">
      <c r="A1997" s="1412"/>
      <c r="B1997" s="1412"/>
      <c r="C1997" s="1412"/>
      <c r="D1997" s="1412"/>
      <c r="E1997" s="1504" t="s">
        <v>1627</v>
      </c>
      <c r="F1997" s="1549">
        <v>0.005</v>
      </c>
      <c r="G1997" s="1550"/>
      <c r="H1997" s="1551"/>
      <c r="I1997" s="1442"/>
      <c r="J1997" s="1443"/>
      <c r="K1997" s="1444"/>
      <c r="L1997" s="1445"/>
      <c r="M1997" s="1453"/>
    </row>
    <row r="1998" ht="21.75" spans="1:13">
      <c r="A1998" s="1412"/>
      <c r="B1998" s="1412"/>
      <c r="C1998" s="1412"/>
      <c r="D1998" s="1412"/>
      <c r="E1998" s="1508" t="s">
        <v>1628</v>
      </c>
      <c r="F1998" s="1509">
        <v>0.291666666666667</v>
      </c>
      <c r="G1998" s="1510"/>
      <c r="H1998" s="1511"/>
      <c r="I1998" s="1442"/>
      <c r="J1998" s="1443"/>
      <c r="K1998" s="1444"/>
      <c r="L1998" s="1446">
        <v>0.520833333333333</v>
      </c>
      <c r="M1998" s="1454">
        <v>0.375</v>
      </c>
    </row>
    <row r="1999" ht="21.75" spans="1:13">
      <c r="A1999" s="1412"/>
      <c r="B1999" s="1412"/>
      <c r="C1999" s="1412"/>
      <c r="D1999" s="1412"/>
      <c r="E1999" s="1512" t="s">
        <v>1629</v>
      </c>
      <c r="F1999" s="1513" t="s">
        <v>8</v>
      </c>
      <c r="G1999" s="1513" t="s">
        <v>9</v>
      </c>
      <c r="H1999" s="1514" t="s">
        <v>10</v>
      </c>
      <c r="I1999" s="1442"/>
      <c r="J1999" s="1443"/>
      <c r="K1999" s="1444"/>
      <c r="L1999" s="1445"/>
      <c r="M1999" s="1453"/>
    </row>
    <row r="2000" ht="21" spans="1:13">
      <c r="A2000" s="1412"/>
      <c r="B2000" s="1412"/>
      <c r="C2000" s="1412"/>
      <c r="D2000" s="1412"/>
      <c r="E2000" s="1515">
        <v>45611</v>
      </c>
      <c r="F2000" s="1517">
        <v>0.001</v>
      </c>
      <c r="G2000" s="2147" t="s">
        <v>1653</v>
      </c>
      <c r="H2000" s="1517">
        <v>0.005</v>
      </c>
      <c r="I2000" s="1442"/>
      <c r="J2000" s="1443"/>
      <c r="K2000" s="1444"/>
      <c r="L2000" s="1445"/>
      <c r="M2000" s="1453"/>
    </row>
    <row r="2001" ht="21" spans="1:13">
      <c r="A2001" s="1412"/>
      <c r="B2001" s="1412"/>
      <c r="C2001" s="1412"/>
      <c r="D2001" s="1412"/>
      <c r="E2001" s="1515">
        <v>45565</v>
      </c>
      <c r="F2001" s="1517">
        <v>0.005</v>
      </c>
      <c r="G2001" s="2147" t="s">
        <v>1642</v>
      </c>
      <c r="H2001" s="1517">
        <v>0.007</v>
      </c>
      <c r="I2001" s="1442"/>
      <c r="J2001" s="1443"/>
      <c r="K2001" s="1444"/>
      <c r="L2001" s="1445"/>
      <c r="M2001" s="1453"/>
    </row>
    <row r="2002" ht="21" spans="1:13">
      <c r="A2002" s="1412"/>
      <c r="B2002" s="1412"/>
      <c r="C2002" s="1412"/>
      <c r="D2002" s="1412"/>
      <c r="E2002" s="1515">
        <v>45519</v>
      </c>
      <c r="F2002" s="1517">
        <v>0.006</v>
      </c>
      <c r="G2002" s="2147" t="s">
        <v>1642</v>
      </c>
      <c r="H2002" s="1517">
        <v>0.007</v>
      </c>
      <c r="I2002" s="1442"/>
      <c r="J2002" s="1443"/>
      <c r="K2002" s="1444"/>
      <c r="L2002" s="1447"/>
      <c r="M2002" s="1453"/>
    </row>
    <row r="2003" ht="21" spans="1:13">
      <c r="A2003" s="1412"/>
      <c r="B2003" s="1412"/>
      <c r="C2003" s="1412"/>
      <c r="D2003" s="1412"/>
      <c r="E2003" s="1515">
        <v>45471</v>
      </c>
      <c r="F2003" s="1517">
        <v>0.007</v>
      </c>
      <c r="G2003" s="2147" t="s">
        <v>1642</v>
      </c>
      <c r="H2003" s="1517">
        <v>-0.003</v>
      </c>
      <c r="I2003" s="1442"/>
      <c r="J2003" s="1443"/>
      <c r="K2003" s="1444"/>
      <c r="L2003" s="1445"/>
      <c r="M2003" s="1453"/>
    </row>
    <row r="2004" ht="21" spans="1:13">
      <c r="A2004" s="1412"/>
      <c r="B2004" s="1412"/>
      <c r="C2004" s="1412"/>
      <c r="D2004" s="1412"/>
      <c r="E2004" s="1515">
        <v>45422</v>
      </c>
      <c r="F2004" s="1517">
        <v>0.006</v>
      </c>
      <c r="G2004" s="2147" t="s">
        <v>1645</v>
      </c>
      <c r="H2004" s="1517">
        <v>-0.003</v>
      </c>
      <c r="I2004" s="1442"/>
      <c r="J2004" s="1443"/>
      <c r="K2004" s="1444"/>
      <c r="L2004" s="1445"/>
      <c r="M2004" s="1453"/>
    </row>
    <row r="2005" ht="21.75" spans="1:13">
      <c r="A2005" s="1412"/>
      <c r="B2005" s="1412"/>
      <c r="C2005" s="1412"/>
      <c r="D2005" s="1412"/>
      <c r="E2005" s="1515">
        <v>45379</v>
      </c>
      <c r="F2005" s="1517">
        <v>-0.003</v>
      </c>
      <c r="G2005" s="2147" t="s">
        <v>1647</v>
      </c>
      <c r="H2005" s="1517">
        <v>-0.001</v>
      </c>
      <c r="I2005" s="1448"/>
      <c r="J2005" s="1449"/>
      <c r="K2005" s="1450"/>
      <c r="L2005" s="1451"/>
      <c r="M2005" s="1455"/>
    </row>
    <row r="2006" ht="52.75" spans="1:13">
      <c r="A2006" s="1412"/>
      <c r="B2006" s="1412"/>
      <c r="C2006" s="1412"/>
      <c r="D2006" s="1412">
        <v>1</v>
      </c>
      <c r="E2006" s="1496" t="s">
        <v>7</v>
      </c>
      <c r="F2006" s="1497" t="s">
        <v>713</v>
      </c>
      <c r="G2006" s="1498"/>
      <c r="H2006" s="1499"/>
      <c r="I2006" s="1438" t="s">
        <v>1622</v>
      </c>
      <c r="J2006" s="1439"/>
      <c r="K2006" s="1440"/>
      <c r="L2006" s="1478" t="s">
        <v>1623</v>
      </c>
      <c r="M2006" s="1452" t="s">
        <v>1624</v>
      </c>
    </row>
    <row r="2007" ht="21" spans="1:13">
      <c r="A2007" s="1412"/>
      <c r="B2007" s="1412"/>
      <c r="C2007" s="1412"/>
      <c r="D2007" s="1412"/>
      <c r="E2007" s="1500" t="s">
        <v>1625</v>
      </c>
      <c r="F2007" s="1501"/>
      <c r="G2007" s="1502"/>
      <c r="H2007" s="1503"/>
      <c r="I2007" s="2135" t="s">
        <v>712</v>
      </c>
      <c r="J2007" s="1443"/>
      <c r="K2007" s="1444"/>
      <c r="L2007" s="1445"/>
      <c r="M2007" s="1453"/>
    </row>
    <row r="2008" ht="21" spans="1:13">
      <c r="A2008" s="1412"/>
      <c r="B2008" s="1412"/>
      <c r="C2008" s="1412"/>
      <c r="D2008" s="1412"/>
      <c r="E2008" s="1504" t="s">
        <v>1626</v>
      </c>
      <c r="F2008" s="1549">
        <v>0.01</v>
      </c>
      <c r="G2008" s="1550"/>
      <c r="H2008" s="1551"/>
      <c r="I2008" s="1442"/>
      <c r="J2008" s="1443"/>
      <c r="K2008" s="1444"/>
      <c r="L2008" s="1445"/>
      <c r="M2008" s="1453"/>
    </row>
    <row r="2009" ht="21.75" spans="1:13">
      <c r="A2009" s="1412"/>
      <c r="B2009" s="1412"/>
      <c r="C2009" s="1412"/>
      <c r="D2009" s="1412"/>
      <c r="E2009" s="1504" t="s">
        <v>1627</v>
      </c>
      <c r="F2009" s="1549">
        <v>0.007</v>
      </c>
      <c r="G2009" s="1550"/>
      <c r="H2009" s="1551"/>
      <c r="I2009" s="1442"/>
      <c r="J2009" s="1443"/>
      <c r="K2009" s="1444"/>
      <c r="L2009" s="1445"/>
      <c r="M2009" s="1453"/>
    </row>
    <row r="2010" ht="21.75" spans="1:13">
      <c r="A2010" s="1412"/>
      <c r="B2010" s="1412"/>
      <c r="C2010" s="1412"/>
      <c r="D2010" s="1412"/>
      <c r="E2010" s="1508" t="s">
        <v>1628</v>
      </c>
      <c r="F2010" s="1509">
        <v>0.291666666666667</v>
      </c>
      <c r="G2010" s="1510"/>
      <c r="H2010" s="1511"/>
      <c r="I2010" s="1442"/>
      <c r="J2010" s="1443"/>
      <c r="K2010" s="1444"/>
      <c r="L2010" s="1446">
        <v>0.520833333333333</v>
      </c>
      <c r="M2010" s="1454">
        <v>0.375</v>
      </c>
    </row>
    <row r="2011" ht="21.75" spans="1:13">
      <c r="A2011" s="1412"/>
      <c r="B2011" s="1412"/>
      <c r="C2011" s="1412"/>
      <c r="D2011" s="1412"/>
      <c r="E2011" s="1512" t="s">
        <v>1629</v>
      </c>
      <c r="F2011" s="1513" t="s">
        <v>8</v>
      </c>
      <c r="G2011" s="1513" t="s">
        <v>9</v>
      </c>
      <c r="H2011" s="1514" t="s">
        <v>10</v>
      </c>
      <c r="I2011" s="1442"/>
      <c r="J2011" s="1443"/>
      <c r="K2011" s="1444"/>
      <c r="L2011" s="1445"/>
      <c r="M2011" s="1453"/>
    </row>
    <row r="2012" ht="21" spans="1:13">
      <c r="A2012" s="1412"/>
      <c r="B2012" s="1412"/>
      <c r="C2012" s="1412"/>
      <c r="D2012" s="1412"/>
      <c r="E2012" s="1515">
        <v>45611</v>
      </c>
      <c r="F2012" s="1517">
        <v>0.01</v>
      </c>
      <c r="G2012" s="2147" t="s">
        <v>1655</v>
      </c>
      <c r="H2012" s="1517">
        <v>0.007</v>
      </c>
      <c r="I2012" s="1442"/>
      <c r="J2012" s="1443"/>
      <c r="K2012" s="1444"/>
      <c r="L2012" s="1445"/>
      <c r="M2012" s="1453"/>
    </row>
    <row r="2013" ht="21" spans="1:13">
      <c r="A2013" s="1412"/>
      <c r="B2013" s="1412"/>
      <c r="C2013" s="1412"/>
      <c r="D2013" s="1412"/>
      <c r="E2013" s="1515">
        <v>45565</v>
      </c>
      <c r="F2013" s="1517">
        <v>0.007</v>
      </c>
      <c r="G2013" s="2147" t="s">
        <v>1652</v>
      </c>
      <c r="H2013" s="1517">
        <v>0.003</v>
      </c>
      <c r="I2013" s="1442"/>
      <c r="J2013" s="1443"/>
      <c r="K2013" s="1444"/>
      <c r="L2013" s="1445"/>
      <c r="M2013" s="1453"/>
    </row>
    <row r="2014" ht="21" spans="1:13">
      <c r="A2014" s="1412"/>
      <c r="B2014" s="1412"/>
      <c r="C2014" s="1412"/>
      <c r="D2014" s="1412"/>
      <c r="E2014" s="1515">
        <v>45519</v>
      </c>
      <c r="F2014" s="1517">
        <v>0.009</v>
      </c>
      <c r="G2014" s="2147" t="s">
        <v>1652</v>
      </c>
      <c r="H2014" s="1517">
        <v>0.003</v>
      </c>
      <c r="I2014" s="1442"/>
      <c r="J2014" s="1443"/>
      <c r="K2014" s="1444"/>
      <c r="L2014" s="1447"/>
      <c r="M2014" s="1453"/>
    </row>
    <row r="2015" ht="21" spans="1:13">
      <c r="A2015" s="1412"/>
      <c r="B2015" s="1412"/>
      <c r="C2015" s="1412"/>
      <c r="D2015" s="1412"/>
      <c r="E2015" s="1515">
        <v>45471</v>
      </c>
      <c r="F2015" s="1517">
        <v>0.003</v>
      </c>
      <c r="G2015" s="2147" t="s">
        <v>1653</v>
      </c>
      <c r="H2015" s="1517">
        <v>-0.002</v>
      </c>
      <c r="I2015" s="1442"/>
      <c r="J2015" s="1443"/>
      <c r="K2015" s="1444"/>
      <c r="L2015" s="1445"/>
      <c r="M2015" s="1453"/>
    </row>
    <row r="2016" ht="21" spans="1:13">
      <c r="A2016" s="1412"/>
      <c r="B2016" s="1412"/>
      <c r="C2016" s="1412"/>
      <c r="D2016" s="1412"/>
      <c r="E2016" s="1515">
        <v>45422</v>
      </c>
      <c r="F2016" s="1517">
        <v>0.002</v>
      </c>
      <c r="G2016" s="2147" t="s">
        <v>1651</v>
      </c>
      <c r="H2016" s="1517">
        <v>-0.002</v>
      </c>
      <c r="I2016" s="1442"/>
      <c r="J2016" s="1443"/>
      <c r="K2016" s="1444"/>
      <c r="L2016" s="1445"/>
      <c r="M2016" s="1453"/>
    </row>
    <row r="2017" ht="21.75" spans="1:13">
      <c r="A2017" s="1412"/>
      <c r="B2017" s="1412"/>
      <c r="C2017" s="1412"/>
      <c r="D2017" s="1412"/>
      <c r="E2017" s="1515">
        <v>45379</v>
      </c>
      <c r="F2017" s="1517">
        <v>-0.002</v>
      </c>
      <c r="G2017" s="2147" t="s">
        <v>1654</v>
      </c>
      <c r="H2017" s="1517">
        <v>0.003</v>
      </c>
      <c r="I2017" s="1448"/>
      <c r="J2017" s="1449"/>
      <c r="K2017" s="1450"/>
      <c r="L2017" s="1451"/>
      <c r="M2017" s="1455"/>
    </row>
    <row r="2018" ht="52.75" spans="1:13">
      <c r="A2018" s="1412"/>
      <c r="B2018" s="1412"/>
      <c r="C2018" s="1412"/>
      <c r="D2018" s="1412" t="e">
        <v>#REF!</v>
      </c>
      <c r="E2018" s="1496" t="s">
        <v>7</v>
      </c>
      <c r="F2018" s="1497" t="s">
        <v>714</v>
      </c>
      <c r="G2018" s="1498"/>
      <c r="H2018" s="1499"/>
      <c r="I2018" s="1438" t="s">
        <v>1622</v>
      </c>
      <c r="J2018" s="1439"/>
      <c r="K2018" s="1440"/>
      <c r="L2018" s="1478" t="s">
        <v>1623</v>
      </c>
      <c r="M2018" s="1452" t="s">
        <v>1624</v>
      </c>
    </row>
    <row r="2019" ht="21" spans="1:13">
      <c r="A2019" s="1412"/>
      <c r="B2019" s="1412"/>
      <c r="C2019" s="1412"/>
      <c r="D2019" s="1412"/>
      <c r="E2019" s="1500" t="s">
        <v>1625</v>
      </c>
      <c r="F2019" s="1501"/>
      <c r="G2019" s="1502"/>
      <c r="H2019" s="1503"/>
      <c r="I2019" s="2135" t="s">
        <v>715</v>
      </c>
      <c r="J2019" s="1443"/>
      <c r="K2019" s="1444"/>
      <c r="L2019" s="1445"/>
      <c r="M2019" s="1453"/>
    </row>
    <row r="2020" ht="21" spans="1:13">
      <c r="A2020" s="1412"/>
      <c r="B2020" s="1412"/>
      <c r="C2020" s="1412"/>
      <c r="D2020" s="1412"/>
      <c r="E2020" s="1504" t="s">
        <v>1626</v>
      </c>
      <c r="F2020" s="1529">
        <v>113</v>
      </c>
      <c r="G2020" s="1530"/>
      <c r="H2020" s="1531"/>
      <c r="I2020" s="1442"/>
      <c r="J2020" s="1443"/>
      <c r="K2020" s="1444"/>
      <c r="L2020" s="1445"/>
      <c r="M2020" s="1453"/>
    </row>
    <row r="2021" ht="21.75" spans="1:13">
      <c r="A2021" s="1412"/>
      <c r="B2021" s="1412"/>
      <c r="C2021" s="1412"/>
      <c r="D2021" s="1412"/>
      <c r="E2021" s="1504" t="s">
        <v>1627</v>
      </c>
      <c r="F2021" s="1529">
        <v>111.7</v>
      </c>
      <c r="G2021" s="1530"/>
      <c r="H2021" s="1531"/>
      <c r="I2021" s="1442"/>
      <c r="J2021" s="1443"/>
      <c r="K2021" s="1444"/>
      <c r="L2021" s="1445"/>
      <c r="M2021" s="1453"/>
    </row>
    <row r="2022" ht="21.75" spans="1:13">
      <c r="A2022" s="1412"/>
      <c r="B2022" s="1412"/>
      <c r="C2022" s="1412"/>
      <c r="D2022" s="1412"/>
      <c r="E2022" s="1508" t="s">
        <v>1628</v>
      </c>
      <c r="F2022" s="1509">
        <v>0.625</v>
      </c>
      <c r="G2022" s="1510"/>
      <c r="H2022" s="1511"/>
      <c r="I2022" s="1442"/>
      <c r="J2022" s="1443"/>
      <c r="K2022" s="1444"/>
      <c r="L2022" s="1446">
        <v>0.854166666666667</v>
      </c>
      <c r="M2022" s="1454">
        <v>0.708333333333333</v>
      </c>
    </row>
    <row r="2023" ht="21.75" spans="1:13">
      <c r="A2023" s="1412"/>
      <c r="B2023" s="1412"/>
      <c r="C2023" s="1412"/>
      <c r="D2023" s="1412"/>
      <c r="E2023" s="1512" t="s">
        <v>1629</v>
      </c>
      <c r="F2023" s="1513" t="s">
        <v>8</v>
      </c>
      <c r="G2023" s="1513" t="s">
        <v>9</v>
      </c>
      <c r="H2023" s="1514" t="s">
        <v>10</v>
      </c>
      <c r="I2023" s="1442"/>
      <c r="J2023" s="1443"/>
      <c r="K2023" s="1444"/>
      <c r="L2023" s="1547"/>
      <c r="M2023" s="1548"/>
    </row>
    <row r="2024" ht="21" spans="1:13">
      <c r="A2024" s="1412"/>
      <c r="B2024" s="1412"/>
      <c r="C2024" s="1412"/>
      <c r="D2024" s="1412"/>
      <c r="E2024" s="1515">
        <v>45622</v>
      </c>
      <c r="F2024" s="1532">
        <v>111.7</v>
      </c>
      <c r="G2024" s="2148" t="s">
        <v>2129</v>
      </c>
      <c r="H2024" s="1532">
        <v>109.6</v>
      </c>
      <c r="I2024" s="1442"/>
      <c r="J2024" s="1443"/>
      <c r="K2024" s="1444"/>
      <c r="L2024" s="1445"/>
      <c r="M2024" s="1453"/>
    </row>
    <row r="2025" ht="21" spans="1:13">
      <c r="A2025" s="1412"/>
      <c r="B2025" s="1412"/>
      <c r="C2025" s="1412"/>
      <c r="D2025" s="1412"/>
      <c r="E2025" s="1515">
        <v>45594</v>
      </c>
      <c r="F2025" s="1532">
        <v>108.7</v>
      </c>
      <c r="G2025" s="2148" t="s">
        <v>2002</v>
      </c>
      <c r="H2025" s="1532">
        <v>99.2</v>
      </c>
      <c r="I2025" s="1442"/>
      <c r="J2025" s="1443"/>
      <c r="K2025" s="1444"/>
      <c r="L2025" s="1445"/>
      <c r="M2025" s="1453"/>
    </row>
    <row r="2026" ht="21" spans="1:13">
      <c r="A2026" s="1412"/>
      <c r="B2026" s="1412"/>
      <c r="C2026" s="1412"/>
      <c r="D2026" s="1412"/>
      <c r="E2026" s="1515">
        <v>45559</v>
      </c>
      <c r="F2026" s="1532">
        <v>98.7</v>
      </c>
      <c r="G2026" s="2148" t="s">
        <v>1902</v>
      </c>
      <c r="H2026" s="1532">
        <v>105.6</v>
      </c>
      <c r="I2026" s="1442"/>
      <c r="J2026" s="1443"/>
      <c r="K2026" s="1444"/>
      <c r="L2026" s="1447"/>
      <c r="M2026" s="1453"/>
    </row>
    <row r="2027" ht="21" spans="1:13">
      <c r="A2027" s="1412"/>
      <c r="B2027" s="1412"/>
      <c r="C2027" s="1412"/>
      <c r="D2027" s="1412"/>
      <c r="E2027" s="1515">
        <v>45531</v>
      </c>
      <c r="F2027" s="1532">
        <v>103.3</v>
      </c>
      <c r="G2027" s="2148" t="s">
        <v>1903</v>
      </c>
      <c r="H2027" s="1532">
        <v>101.9</v>
      </c>
      <c r="I2027" s="1442"/>
      <c r="J2027" s="1443"/>
      <c r="K2027" s="1444"/>
      <c r="L2027" s="1445"/>
      <c r="M2027" s="1453"/>
    </row>
    <row r="2028" ht="21" spans="1:13">
      <c r="A2028" s="1412"/>
      <c r="B2028" s="1412"/>
      <c r="C2028" s="1412"/>
      <c r="D2028" s="1412"/>
      <c r="E2028" s="1515">
        <v>45503</v>
      </c>
      <c r="F2028" s="1532">
        <v>100.3</v>
      </c>
      <c r="G2028" s="2148" t="s">
        <v>1904</v>
      </c>
      <c r="H2028" s="1532">
        <v>97.8</v>
      </c>
      <c r="I2028" s="1442"/>
      <c r="J2028" s="1443"/>
      <c r="K2028" s="1444"/>
      <c r="L2028" s="1445"/>
      <c r="M2028" s="1453"/>
    </row>
    <row r="2029" ht="21.75" spans="1:13">
      <c r="A2029" s="1412"/>
      <c r="B2029" s="1412"/>
      <c r="C2029" s="1412"/>
      <c r="D2029" s="1412"/>
      <c r="E2029" s="1515">
        <v>45468</v>
      </c>
      <c r="F2029" s="1532">
        <v>100.4</v>
      </c>
      <c r="G2029" s="2148" t="s">
        <v>1905</v>
      </c>
      <c r="H2029" s="1532">
        <v>101.3</v>
      </c>
      <c r="I2029" s="1448"/>
      <c r="J2029" s="1449"/>
      <c r="K2029" s="1450"/>
      <c r="L2029" s="1451"/>
      <c r="M2029" s="1455"/>
    </row>
    <row r="2030" ht="52.75" spans="1:13">
      <c r="A2030" s="1412"/>
      <c r="B2030" s="1412"/>
      <c r="C2030" s="1412"/>
      <c r="D2030" s="1412" t="s">
        <v>0</v>
      </c>
      <c r="E2030" s="1496" t="s">
        <v>7</v>
      </c>
      <c r="F2030" s="1497" t="s">
        <v>717</v>
      </c>
      <c r="G2030" s="1498"/>
      <c r="H2030" s="1499"/>
      <c r="I2030" s="1438" t="s">
        <v>1622</v>
      </c>
      <c r="J2030" s="1439"/>
      <c r="K2030" s="1440"/>
      <c r="L2030" s="1478" t="s">
        <v>1623</v>
      </c>
      <c r="M2030" s="1452" t="s">
        <v>1624</v>
      </c>
    </row>
    <row r="2031" ht="21" spans="1:13">
      <c r="A2031" s="1412"/>
      <c r="B2031" s="1412"/>
      <c r="C2031" s="1412"/>
      <c r="D2031" s="1412"/>
      <c r="E2031" s="1500" t="s">
        <v>1625</v>
      </c>
      <c r="F2031" s="1501"/>
      <c r="G2031" s="1502"/>
      <c r="H2031" s="1503"/>
      <c r="I2031" s="1442">
        <v>0</v>
      </c>
      <c r="J2031" s="1443"/>
      <c r="K2031" s="1444"/>
      <c r="L2031" s="1445"/>
      <c r="M2031" s="1453"/>
    </row>
    <row r="2032" ht="21" spans="1:13">
      <c r="A2032" s="1412"/>
      <c r="B2032" s="1412"/>
      <c r="C2032" s="1412"/>
      <c r="D2032" s="1412"/>
      <c r="E2032" s="1504" t="s">
        <v>1626</v>
      </c>
      <c r="F2032" s="1549">
        <v>0</v>
      </c>
      <c r="G2032" s="1550"/>
      <c r="H2032" s="1551"/>
      <c r="I2032" s="1442"/>
      <c r="J2032" s="1443"/>
      <c r="K2032" s="1444"/>
      <c r="L2032" s="1445"/>
      <c r="M2032" s="1453"/>
    </row>
    <row r="2033" ht="21.75" spans="1:13">
      <c r="A2033" s="1412"/>
      <c r="B2033" s="1412"/>
      <c r="C2033" s="1412"/>
      <c r="D2033" s="1412"/>
      <c r="E2033" s="1504" t="s">
        <v>1627</v>
      </c>
      <c r="F2033" s="1549">
        <v>0</v>
      </c>
      <c r="G2033" s="1550"/>
      <c r="H2033" s="1551"/>
      <c r="I2033" s="1442"/>
      <c r="J2033" s="1443"/>
      <c r="K2033" s="1444"/>
      <c r="L2033" s="1445"/>
      <c r="M2033" s="1453"/>
    </row>
    <row r="2034" ht="21.75" spans="1:13">
      <c r="A2034" s="1412"/>
      <c r="B2034" s="1412"/>
      <c r="C2034" s="1412"/>
      <c r="D2034" s="1412"/>
      <c r="E2034" s="1508" t="s">
        <v>1628</v>
      </c>
      <c r="F2034" s="1509">
        <v>0</v>
      </c>
      <c r="G2034" s="1510"/>
      <c r="H2034" s="1511"/>
      <c r="I2034" s="1442"/>
      <c r="J2034" s="1443"/>
      <c r="K2034" s="1444"/>
      <c r="L2034" s="1446">
        <v>0.229166666666667</v>
      </c>
      <c r="M2034" s="1454">
        <v>0.375</v>
      </c>
    </row>
    <row r="2035" ht="21.75" spans="1:13">
      <c r="A2035" s="1412"/>
      <c r="B2035" s="1412"/>
      <c r="C2035" s="1412"/>
      <c r="D2035" s="1412"/>
      <c r="E2035" s="1512" t="s">
        <v>1629</v>
      </c>
      <c r="F2035" s="1513" t="s">
        <v>8</v>
      </c>
      <c r="G2035" s="1513" t="s">
        <v>9</v>
      </c>
      <c r="H2035" s="1514" t="s">
        <v>10</v>
      </c>
      <c r="I2035" s="1442"/>
      <c r="J2035" s="1443"/>
      <c r="K2035" s="1444"/>
      <c r="L2035" s="1445"/>
      <c r="M2035" s="1453"/>
    </row>
    <row r="2036" ht="21" spans="1:13">
      <c r="A2036" s="1412"/>
      <c r="B2036" s="1412"/>
      <c r="C2036" s="1412"/>
      <c r="D2036" s="1412"/>
      <c r="E2036" s="1515">
        <v>45615</v>
      </c>
      <c r="F2036" s="1517">
        <v>0.004</v>
      </c>
      <c r="G2036" s="2147" t="s">
        <v>1660</v>
      </c>
      <c r="H2036" s="1517">
        <v>-0.004</v>
      </c>
      <c r="I2036" s="1442"/>
      <c r="J2036" s="1443"/>
      <c r="K2036" s="1444"/>
      <c r="L2036" s="1445"/>
      <c r="M2036" s="1453"/>
    </row>
    <row r="2037" ht="21" spans="1:13">
      <c r="A2037" s="1412"/>
      <c r="B2037" s="1412"/>
      <c r="C2037" s="1412"/>
      <c r="D2037" s="1412"/>
      <c r="E2037" s="1515">
        <v>45580</v>
      </c>
      <c r="F2037" s="1517">
        <v>-0.004</v>
      </c>
      <c r="G2037" s="2147" t="s">
        <v>1654</v>
      </c>
      <c r="H2037" s="1517">
        <v>-0.002</v>
      </c>
      <c r="I2037" s="1442"/>
      <c r="J2037" s="1443"/>
      <c r="K2037" s="1444"/>
      <c r="L2037" s="1445"/>
      <c r="M2037" s="1453"/>
    </row>
    <row r="2038" ht="21" spans="1:13">
      <c r="A2038" s="1412"/>
      <c r="B2038" s="1412"/>
      <c r="C2038" s="1412"/>
      <c r="D2038" s="1412"/>
      <c r="E2038" s="1515">
        <v>45552</v>
      </c>
      <c r="F2038" s="1517">
        <v>-0.002</v>
      </c>
      <c r="G2038" s="2147" t="s">
        <v>1651</v>
      </c>
      <c r="H2038" s="1517">
        <v>0.004</v>
      </c>
      <c r="I2038" s="1442"/>
      <c r="J2038" s="1443"/>
      <c r="K2038" s="1444"/>
      <c r="L2038" s="1447"/>
      <c r="M2038" s="1453"/>
    </row>
    <row r="2039" ht="21" spans="1:13">
      <c r="A2039" s="1412"/>
      <c r="B2039" s="1412"/>
      <c r="C2039" s="1412"/>
      <c r="D2039" s="1412"/>
      <c r="E2039" s="1515">
        <v>45524</v>
      </c>
      <c r="F2039" s="1517">
        <v>0.004</v>
      </c>
      <c r="G2039" s="2147" t="s">
        <v>1645</v>
      </c>
      <c r="H2039" s="1517">
        <v>-0.001</v>
      </c>
      <c r="I2039" s="1442"/>
      <c r="J2039" s="1443"/>
      <c r="K2039" s="1444"/>
      <c r="L2039" s="1445"/>
      <c r="M2039" s="1453"/>
    </row>
    <row r="2040" ht="21" spans="1:13">
      <c r="A2040" s="1412"/>
      <c r="B2040" s="1412"/>
      <c r="C2040" s="1412"/>
      <c r="D2040" s="1412"/>
      <c r="E2040" s="1515">
        <v>45489</v>
      </c>
      <c r="F2040" s="1517">
        <v>-0.001</v>
      </c>
      <c r="G2040" s="2147" t="s">
        <v>1655</v>
      </c>
      <c r="H2040" s="1517">
        <v>0.006</v>
      </c>
      <c r="I2040" s="1442"/>
      <c r="J2040" s="1443"/>
      <c r="K2040" s="1444"/>
      <c r="L2040" s="1445"/>
      <c r="M2040" s="1453"/>
    </row>
    <row r="2041" ht="21.75" spans="1:13">
      <c r="A2041" s="1412"/>
      <c r="B2041" s="1412"/>
      <c r="C2041" s="1412"/>
      <c r="D2041" s="1412"/>
      <c r="E2041" s="1515">
        <v>45468</v>
      </c>
      <c r="F2041" s="1517">
        <v>0.006</v>
      </c>
      <c r="G2041" s="2147" t="s">
        <v>1660</v>
      </c>
      <c r="H2041" s="1517">
        <v>0.005</v>
      </c>
      <c r="I2041" s="1448"/>
      <c r="J2041" s="1449"/>
      <c r="K2041" s="1450"/>
      <c r="L2041" s="1451"/>
      <c r="M2041" s="1455"/>
    </row>
    <row r="2042" ht="52.75" spans="1:13">
      <c r="A2042" s="1412"/>
      <c r="B2042" s="1412"/>
      <c r="C2042" s="1412"/>
      <c r="D2042" s="1412">
        <v>2</v>
      </c>
      <c r="E2042" s="1496" t="s">
        <v>7</v>
      </c>
      <c r="F2042" s="1497" t="s">
        <v>718</v>
      </c>
      <c r="G2042" s="1498"/>
      <c r="H2042" s="1499"/>
      <c r="I2042" s="1438" t="s">
        <v>1622</v>
      </c>
      <c r="J2042" s="1439"/>
      <c r="K2042" s="1440"/>
      <c r="L2042" s="1478" t="s">
        <v>1623</v>
      </c>
      <c r="M2042" s="1452" t="s">
        <v>1624</v>
      </c>
    </row>
    <row r="2043" ht="21" spans="1:13">
      <c r="A2043" s="1412"/>
      <c r="B2043" s="1412"/>
      <c r="C2043" s="1412"/>
      <c r="D2043" s="1412"/>
      <c r="E2043" s="1500" t="s">
        <v>1625</v>
      </c>
      <c r="F2043" s="1501"/>
      <c r="G2043" s="1502"/>
      <c r="H2043" s="1503"/>
      <c r="I2043" s="2135" t="s">
        <v>719</v>
      </c>
      <c r="J2043" s="1443"/>
      <c r="K2043" s="1444"/>
      <c r="L2043" s="1445"/>
      <c r="M2043" s="1453"/>
    </row>
    <row r="2044" ht="21" spans="1:13">
      <c r="A2044" s="1412"/>
      <c r="B2044" s="1412"/>
      <c r="C2044" s="1412"/>
      <c r="D2044" s="1412"/>
      <c r="E2044" s="1504" t="s">
        <v>1626</v>
      </c>
      <c r="F2044" s="1549">
        <v>-0.004</v>
      </c>
      <c r="G2044" s="1550"/>
      <c r="H2044" s="1551"/>
      <c r="I2044" s="1442"/>
      <c r="J2044" s="1443"/>
      <c r="K2044" s="1444"/>
      <c r="L2044" s="1445"/>
      <c r="M2044" s="1453"/>
    </row>
    <row r="2045" ht="21.75" spans="1:13">
      <c r="A2045" s="1412"/>
      <c r="B2045" s="1412"/>
      <c r="C2045" s="1412"/>
      <c r="D2045" s="1412"/>
      <c r="E2045" s="1504" t="s">
        <v>1627</v>
      </c>
      <c r="F2045" s="1549">
        <v>0.002</v>
      </c>
      <c r="G2045" s="1550"/>
      <c r="H2045" s="1551"/>
      <c r="I2045" s="1442"/>
      <c r="J2045" s="1443"/>
      <c r="K2045" s="1444"/>
      <c r="L2045" s="1445"/>
      <c r="M2045" s="1453"/>
    </row>
    <row r="2046" ht="21.75" spans="1:13">
      <c r="A2046" s="1412"/>
      <c r="B2046" s="1412"/>
      <c r="C2046" s="1412"/>
      <c r="D2046" s="1412"/>
      <c r="E2046" s="1508" t="s">
        <v>1628</v>
      </c>
      <c r="F2046" s="1509">
        <v>0.5625</v>
      </c>
      <c r="G2046" s="1510"/>
      <c r="H2046" s="1511"/>
      <c r="I2046" s="1442"/>
      <c r="J2046" s="1443"/>
      <c r="K2046" s="1444"/>
      <c r="L2046" s="1446">
        <v>0.791666666666667</v>
      </c>
      <c r="M2046" s="1454">
        <v>0.645833333333333</v>
      </c>
    </row>
    <row r="2047" ht="21.75" spans="1:13">
      <c r="A2047" s="1412"/>
      <c r="B2047" s="1412"/>
      <c r="C2047" s="1412"/>
      <c r="D2047" s="1412"/>
      <c r="E2047" s="1512" t="s">
        <v>1629</v>
      </c>
      <c r="F2047" s="1513" t="s">
        <v>8</v>
      </c>
      <c r="G2047" s="1513" t="s">
        <v>9</v>
      </c>
      <c r="H2047" s="1514" t="s">
        <v>10</v>
      </c>
      <c r="I2047" s="1442"/>
      <c r="J2047" s="1443"/>
      <c r="K2047" s="1444"/>
      <c r="L2047" s="1547"/>
      <c r="M2047" s="1548"/>
    </row>
    <row r="2048" ht="21" spans="1:13">
      <c r="A2048" s="1412"/>
      <c r="B2048" s="1412"/>
      <c r="C2048" s="1412"/>
      <c r="D2048" s="1412"/>
      <c r="E2048" s="1515">
        <v>45623</v>
      </c>
      <c r="F2048" s="1517">
        <v>0.002</v>
      </c>
      <c r="G2048" s="2147" t="s">
        <v>2130</v>
      </c>
      <c r="H2048" s="1517">
        <v>-0.004</v>
      </c>
      <c r="I2048" s="1442"/>
      <c r="J2048" s="1443"/>
      <c r="K2048" s="1444"/>
      <c r="L2048" s="1445"/>
      <c r="M2048" s="1453"/>
    </row>
    <row r="2049" ht="21" spans="1:13">
      <c r="A2049" s="1412"/>
      <c r="B2049" s="1412"/>
      <c r="C2049" s="1412"/>
      <c r="D2049" s="1412"/>
      <c r="E2049" s="1515">
        <v>45590</v>
      </c>
      <c r="F2049" s="1517">
        <v>-0.008</v>
      </c>
      <c r="G2049" s="2147" t="s">
        <v>2021</v>
      </c>
      <c r="H2049" s="1517">
        <v>-0.008</v>
      </c>
      <c r="I2049" s="1442"/>
      <c r="J2049" s="1443"/>
      <c r="K2049" s="1444"/>
      <c r="L2049" s="1445"/>
      <c r="M2049" s="1453"/>
    </row>
    <row r="2050" ht="21" spans="1:13">
      <c r="A2050" s="1412"/>
      <c r="B2050" s="1412"/>
      <c r="C2050" s="1412"/>
      <c r="D2050" s="1412"/>
      <c r="E2050" s="1515">
        <v>45561</v>
      </c>
      <c r="F2050" s="1517">
        <v>0</v>
      </c>
      <c r="G2050" s="2147" t="s">
        <v>1890</v>
      </c>
      <c r="H2050" s="1517">
        <v>0.099</v>
      </c>
      <c r="I2050" s="1442"/>
      <c r="J2050" s="1443"/>
      <c r="K2050" s="1444"/>
      <c r="L2050" s="1447"/>
      <c r="M2050" s="1453"/>
    </row>
    <row r="2051" ht="21" spans="1:13">
      <c r="A2051" s="1412"/>
      <c r="B2051" s="1412"/>
      <c r="C2051" s="1412"/>
      <c r="D2051" s="1412"/>
      <c r="E2051" s="1515">
        <v>45530</v>
      </c>
      <c r="F2051" s="1517">
        <v>0.099</v>
      </c>
      <c r="G2051" s="2147" t="s">
        <v>1822</v>
      </c>
      <c r="H2051" s="1517">
        <v>-0.069</v>
      </c>
      <c r="I2051" s="1442"/>
      <c r="J2051" s="1443"/>
      <c r="K2051" s="1444"/>
      <c r="L2051" s="1445"/>
      <c r="M2051" s="1453"/>
    </row>
    <row r="2052" ht="21" spans="1:13">
      <c r="A2052" s="1412"/>
      <c r="B2052" s="1412"/>
      <c r="C2052" s="1412"/>
      <c r="D2052" s="1412"/>
      <c r="E2052" s="1515">
        <v>45498</v>
      </c>
      <c r="F2052" s="1517">
        <v>-0.066</v>
      </c>
      <c r="G2052" s="2147" t="s">
        <v>1660</v>
      </c>
      <c r="H2052" s="1517">
        <v>0.001</v>
      </c>
      <c r="I2052" s="1442"/>
      <c r="J2052" s="1443"/>
      <c r="K2052" s="1444"/>
      <c r="L2052" s="1445"/>
      <c r="M2052" s="1453"/>
    </row>
    <row r="2053" ht="21.75" spans="1:13">
      <c r="A2053" s="1412"/>
      <c r="B2053" s="1412"/>
      <c r="C2053" s="1412"/>
      <c r="D2053" s="1412"/>
      <c r="E2053" s="1515">
        <v>45470</v>
      </c>
      <c r="F2053" s="1517">
        <v>0.001</v>
      </c>
      <c r="G2053" s="2147" t="s">
        <v>1894</v>
      </c>
      <c r="H2053" s="1517">
        <v>0.002</v>
      </c>
      <c r="I2053" s="1448"/>
      <c r="J2053" s="1449"/>
      <c r="K2053" s="1450"/>
      <c r="L2053" s="1451"/>
      <c r="M2053" s="1455"/>
    </row>
    <row r="2054" ht="52.75" spans="1:13">
      <c r="A2054" s="1412"/>
      <c r="B2054" s="1412"/>
      <c r="C2054" s="1412"/>
      <c r="D2054" s="1412" t="s">
        <v>0</v>
      </c>
      <c r="E2054" s="1496" t="s">
        <v>7</v>
      </c>
      <c r="F2054" s="1497" t="s">
        <v>720</v>
      </c>
      <c r="G2054" s="1498"/>
      <c r="H2054" s="1499"/>
      <c r="I2054" s="1438" t="s">
        <v>1622</v>
      </c>
      <c r="J2054" s="1439"/>
      <c r="K2054" s="1440"/>
      <c r="L2054" s="1478" t="s">
        <v>1623</v>
      </c>
      <c r="M2054" s="1452" t="s">
        <v>1624</v>
      </c>
    </row>
    <row r="2055" ht="21" spans="1:13">
      <c r="A2055" s="1412"/>
      <c r="B2055" s="1412"/>
      <c r="C2055" s="1412"/>
      <c r="D2055" s="1412"/>
      <c r="E2055" s="1500" t="s">
        <v>1625</v>
      </c>
      <c r="F2055" s="1501"/>
      <c r="G2055" s="1502"/>
      <c r="H2055" s="1503"/>
      <c r="I2055" s="2135" t="s">
        <v>723</v>
      </c>
      <c r="J2055" s="1443"/>
      <c r="K2055" s="1444"/>
      <c r="L2055" s="1445"/>
      <c r="M2055" s="1453"/>
    </row>
    <row r="2056" ht="21" spans="1:13">
      <c r="A2056" s="1412"/>
      <c r="B2056" s="1412"/>
      <c r="C2056" s="1412"/>
      <c r="D2056" s="1412"/>
      <c r="E2056" s="1504" t="s">
        <v>1626</v>
      </c>
      <c r="F2056" s="1549" t="s">
        <v>721</v>
      </c>
      <c r="G2056" s="1550"/>
      <c r="H2056" s="1551"/>
      <c r="I2056" s="1442"/>
      <c r="J2056" s="1443"/>
      <c r="K2056" s="1444"/>
      <c r="L2056" s="1445"/>
      <c r="M2056" s="1453"/>
    </row>
    <row r="2057" ht="21.75" spans="1:13">
      <c r="A2057" s="1412"/>
      <c r="B2057" s="1412"/>
      <c r="C2057" s="1412"/>
      <c r="D2057" s="1412"/>
      <c r="E2057" s="1504" t="s">
        <v>1627</v>
      </c>
      <c r="F2057" s="1549" t="s">
        <v>722</v>
      </c>
      <c r="G2057" s="1550"/>
      <c r="H2057" s="1551"/>
      <c r="I2057" s="1442"/>
      <c r="J2057" s="1443"/>
      <c r="K2057" s="1444"/>
      <c r="L2057" s="1445"/>
      <c r="M2057" s="1453"/>
    </row>
    <row r="2058" ht="21.75" spans="1:13">
      <c r="A2058" s="1412"/>
      <c r="B2058" s="1412"/>
      <c r="C2058" s="1412"/>
      <c r="D2058" s="1412"/>
      <c r="E2058" s="1508" t="s">
        <v>1628</v>
      </c>
      <c r="F2058" s="1509">
        <v>0.625</v>
      </c>
      <c r="G2058" s="1510"/>
      <c r="H2058" s="1511"/>
      <c r="I2058" s="1442"/>
      <c r="J2058" s="1443"/>
      <c r="K2058" s="1444"/>
      <c r="L2058" s="1446">
        <v>0.854166666666667</v>
      </c>
      <c r="M2058" s="1454">
        <v>0.708333333333333</v>
      </c>
    </row>
    <row r="2059" ht="21.75" spans="1:13">
      <c r="A2059" s="1412"/>
      <c r="B2059" s="1412"/>
      <c r="C2059" s="1412"/>
      <c r="D2059" s="1412"/>
      <c r="E2059" s="1512" t="s">
        <v>1629</v>
      </c>
      <c r="F2059" s="1513" t="s">
        <v>8</v>
      </c>
      <c r="G2059" s="1513" t="s">
        <v>9</v>
      </c>
      <c r="H2059" s="1514" t="s">
        <v>10</v>
      </c>
      <c r="I2059" s="1442"/>
      <c r="J2059" s="1443"/>
      <c r="K2059" s="1444"/>
      <c r="L2059" s="1445"/>
      <c r="M2059" s="1453"/>
    </row>
    <row r="2060" ht="21" spans="1:13">
      <c r="A2060" s="1412"/>
      <c r="B2060" s="1412"/>
      <c r="C2060" s="1412"/>
      <c r="D2060" s="1412"/>
      <c r="E2060" s="1515">
        <v>45622</v>
      </c>
      <c r="F2060" s="2147" t="s">
        <v>2131</v>
      </c>
      <c r="G2060" s="2147" t="s">
        <v>2132</v>
      </c>
      <c r="H2060" s="2147" t="s">
        <v>2003</v>
      </c>
      <c r="I2060" s="1442"/>
      <c r="J2060" s="1443"/>
      <c r="K2060" s="1444"/>
      <c r="L2060" s="1445"/>
      <c r="M2060" s="1453"/>
    </row>
    <row r="2061" ht="21" spans="1:13">
      <c r="A2061" s="1412"/>
      <c r="B2061" s="1412"/>
      <c r="C2061" s="1412"/>
      <c r="D2061" s="1412"/>
      <c r="E2061" s="1515">
        <v>45589</v>
      </c>
      <c r="F2061" s="2147" t="s">
        <v>2003</v>
      </c>
      <c r="G2061" s="2147" t="s">
        <v>2004</v>
      </c>
      <c r="H2061" s="2147" t="s">
        <v>2005</v>
      </c>
      <c r="I2061" s="1442"/>
      <c r="J2061" s="1443"/>
      <c r="K2061" s="1444"/>
      <c r="L2061" s="1445"/>
      <c r="M2061" s="1453"/>
    </row>
    <row r="2062" ht="21" spans="1:13">
      <c r="A2062" s="1412"/>
      <c r="B2062" s="1412"/>
      <c r="C2062" s="1412"/>
      <c r="D2062" s="1412"/>
      <c r="E2062" s="1515">
        <v>45560</v>
      </c>
      <c r="F2062" s="2147" t="s">
        <v>2006</v>
      </c>
      <c r="G2062" s="2147" t="s">
        <v>2007</v>
      </c>
      <c r="H2062" s="2147" t="s">
        <v>2008</v>
      </c>
      <c r="I2062" s="1442"/>
      <c r="J2062" s="1443"/>
      <c r="K2062" s="1444"/>
      <c r="L2062" s="1447"/>
      <c r="M2062" s="1453"/>
    </row>
    <row r="2063" ht="21" spans="1:13">
      <c r="A2063" s="1412"/>
      <c r="B2063" s="1412"/>
      <c r="C2063" s="1412"/>
      <c r="D2063" s="1412"/>
      <c r="E2063" s="1515">
        <v>45527</v>
      </c>
      <c r="F2063" s="2147" t="s">
        <v>2009</v>
      </c>
      <c r="G2063" s="2147" t="s">
        <v>2010</v>
      </c>
      <c r="H2063" s="2147" t="s">
        <v>2011</v>
      </c>
      <c r="I2063" s="1442"/>
      <c r="J2063" s="1443"/>
      <c r="K2063" s="1444"/>
      <c r="L2063" s="1445"/>
      <c r="M2063" s="1453"/>
    </row>
    <row r="2064" ht="21" spans="1:13">
      <c r="A2064" s="1412"/>
      <c r="B2064" s="1412"/>
      <c r="C2064" s="1412"/>
      <c r="D2064" s="1412"/>
      <c r="E2064" s="1515">
        <v>45497</v>
      </c>
      <c r="F2064" s="2147" t="s">
        <v>2012</v>
      </c>
      <c r="G2064" s="2147" t="s">
        <v>2013</v>
      </c>
      <c r="H2064" s="2147" t="s">
        <v>2014</v>
      </c>
      <c r="I2064" s="1442"/>
      <c r="J2064" s="1443"/>
      <c r="K2064" s="1444"/>
      <c r="L2064" s="1445"/>
      <c r="M2064" s="1453"/>
    </row>
    <row r="2065" ht="21.75" spans="1:13">
      <c r="A2065" s="1412"/>
      <c r="B2065" s="1412"/>
      <c r="C2065" s="1412"/>
      <c r="D2065" s="1412"/>
      <c r="E2065" s="1515">
        <v>45469</v>
      </c>
      <c r="F2065" s="2147" t="s">
        <v>2015</v>
      </c>
      <c r="G2065" s="2147" t="s">
        <v>2016</v>
      </c>
      <c r="H2065" s="2147" t="s">
        <v>2017</v>
      </c>
      <c r="I2065" s="1448"/>
      <c r="J2065" s="1449"/>
      <c r="K2065" s="1450"/>
      <c r="L2065" s="1451"/>
      <c r="M2065" s="1455"/>
    </row>
    <row r="2066" ht="52.75" spans="1:13">
      <c r="A2066" s="1412"/>
      <c r="B2066" s="1412"/>
      <c r="C2066" s="1412"/>
      <c r="D2066" s="1412">
        <v>3</v>
      </c>
      <c r="E2066" s="1496" t="s">
        <v>7</v>
      </c>
      <c r="F2066" s="1497" t="s">
        <v>724</v>
      </c>
      <c r="G2066" s="1498"/>
      <c r="H2066" s="1499"/>
      <c r="I2066" s="1438" t="s">
        <v>1622</v>
      </c>
      <c r="J2066" s="1439"/>
      <c r="K2066" s="1440"/>
      <c r="L2066" s="1478" t="s">
        <v>1623</v>
      </c>
      <c r="M2066" s="1452" t="s">
        <v>1624</v>
      </c>
    </row>
    <row r="2067" ht="21" spans="1:13">
      <c r="A2067" s="1412"/>
      <c r="B2067" s="1412"/>
      <c r="C2067" s="1412"/>
      <c r="D2067" s="1412"/>
      <c r="E2067" s="1500" t="s">
        <v>1625</v>
      </c>
      <c r="F2067" s="1501"/>
      <c r="G2067" s="1502"/>
      <c r="H2067" s="1503"/>
      <c r="I2067" s="1442">
        <v>0</v>
      </c>
      <c r="J2067" s="1443"/>
      <c r="K2067" s="1444"/>
      <c r="L2067" s="1445"/>
      <c r="M2067" s="1453"/>
    </row>
    <row r="2068" ht="21" spans="1:13">
      <c r="A2068" s="1412"/>
      <c r="B2068" s="1412"/>
      <c r="C2068" s="1412"/>
      <c r="D2068" s="1412"/>
      <c r="E2068" s="1504" t="s">
        <v>1626</v>
      </c>
      <c r="F2068" s="1549">
        <v>0</v>
      </c>
      <c r="G2068" s="1550"/>
      <c r="H2068" s="1551"/>
      <c r="I2068" s="1442"/>
      <c r="J2068" s="1443"/>
      <c r="K2068" s="1444"/>
      <c r="L2068" s="1445"/>
      <c r="M2068" s="1453"/>
    </row>
    <row r="2069" ht="21.75" spans="1:13">
      <c r="A2069" s="1412"/>
      <c r="B2069" s="1412"/>
      <c r="C2069" s="1412"/>
      <c r="D2069" s="1412"/>
      <c r="E2069" s="1504" t="s">
        <v>1627</v>
      </c>
      <c r="F2069" s="1549" t="s">
        <v>564</v>
      </c>
      <c r="G2069" s="1550"/>
      <c r="H2069" s="1551"/>
      <c r="I2069" s="1442"/>
      <c r="J2069" s="1443"/>
      <c r="K2069" s="1444"/>
      <c r="L2069" s="1445"/>
      <c r="M2069" s="1453"/>
    </row>
    <row r="2070" ht="21.75" spans="1:13">
      <c r="A2070" s="1412"/>
      <c r="B2070" s="1412"/>
      <c r="C2070" s="1412"/>
      <c r="D2070" s="1412"/>
      <c r="E2070" s="1508" t="s">
        <v>1628</v>
      </c>
      <c r="F2070" s="1509">
        <v>0</v>
      </c>
      <c r="G2070" s="1510"/>
      <c r="H2070" s="1511"/>
      <c r="I2070" s="1442"/>
      <c r="J2070" s="1443"/>
      <c r="K2070" s="1444"/>
      <c r="L2070" s="1446">
        <v>0.229166666666667</v>
      </c>
      <c r="M2070" s="1454">
        <v>0.0833333333333333</v>
      </c>
    </row>
    <row r="2071" ht="21.75" spans="1:13">
      <c r="A2071" s="1412"/>
      <c r="B2071" s="1412"/>
      <c r="C2071" s="1412"/>
      <c r="D2071" s="1412"/>
      <c r="E2071" s="1512" t="s">
        <v>1629</v>
      </c>
      <c r="F2071" s="1513" t="s">
        <v>8</v>
      </c>
      <c r="G2071" s="1513" t="s">
        <v>9</v>
      </c>
      <c r="H2071" s="1514" t="s">
        <v>10</v>
      </c>
      <c r="I2071" s="1442"/>
      <c r="J2071" s="1443"/>
      <c r="K2071" s="1444"/>
      <c r="L2071" s="1445"/>
      <c r="M2071" s="1453"/>
    </row>
    <row r="2072" ht="21" spans="1:13">
      <c r="A2072" s="1412"/>
      <c r="B2072" s="1412"/>
      <c r="C2072" s="1412"/>
      <c r="D2072" s="1412"/>
      <c r="E2072" s="1515">
        <v>45616</v>
      </c>
      <c r="F2072" s="1516">
        <v>0.023</v>
      </c>
      <c r="G2072" s="2144" t="s">
        <v>1683</v>
      </c>
      <c r="H2072" s="1516">
        <v>0.017</v>
      </c>
      <c r="I2072" s="1442"/>
      <c r="J2072" s="1443"/>
      <c r="K2072" s="1444"/>
      <c r="L2072" s="1445"/>
      <c r="M2072" s="1453"/>
    </row>
    <row r="2073" ht="21" spans="1:13">
      <c r="A2073" s="1412"/>
      <c r="B2073" s="1412"/>
      <c r="C2073" s="1412"/>
      <c r="D2073" s="1412"/>
      <c r="E2073" s="1515">
        <v>45581</v>
      </c>
      <c r="F2073" s="1516">
        <v>0.017</v>
      </c>
      <c r="G2073" s="2144" t="s">
        <v>1901</v>
      </c>
      <c r="H2073" s="1516">
        <v>0.022</v>
      </c>
      <c r="I2073" s="1442"/>
      <c r="J2073" s="1443"/>
      <c r="K2073" s="1444"/>
      <c r="L2073" s="1445"/>
      <c r="M2073" s="1453"/>
    </row>
    <row r="2074" ht="21" spans="1:13">
      <c r="A2074" s="1412"/>
      <c r="B2074" s="1412"/>
      <c r="C2074" s="1412"/>
      <c r="D2074" s="1412"/>
      <c r="E2074" s="1515">
        <v>45553</v>
      </c>
      <c r="F2074" s="1516">
        <v>0.022</v>
      </c>
      <c r="G2074" s="2144" t="s">
        <v>1683</v>
      </c>
      <c r="H2074" s="1516">
        <v>0.022</v>
      </c>
      <c r="I2074" s="1442"/>
      <c r="J2074" s="1443"/>
      <c r="K2074" s="1444"/>
      <c r="L2074" s="1447"/>
      <c r="M2074" s="1453"/>
    </row>
    <row r="2075" ht="21" spans="1:13">
      <c r="A2075" s="1412"/>
      <c r="B2075" s="1412"/>
      <c r="C2075" s="1412"/>
      <c r="D2075" s="1412"/>
      <c r="E2075" s="1515">
        <v>45518</v>
      </c>
      <c r="F2075" s="1516">
        <v>0.022</v>
      </c>
      <c r="G2075" s="2144" t="s">
        <v>1943</v>
      </c>
      <c r="H2075" s="1516">
        <v>0.02</v>
      </c>
      <c r="I2075" s="1442"/>
      <c r="J2075" s="1443"/>
      <c r="K2075" s="1444"/>
      <c r="L2075" s="1445"/>
      <c r="M2075" s="1453"/>
    </row>
    <row r="2076" ht="21" spans="1:13">
      <c r="A2076" s="1412"/>
      <c r="B2076" s="1412"/>
      <c r="C2076" s="1412"/>
      <c r="D2076" s="1412"/>
      <c r="E2076" s="1515">
        <v>45490</v>
      </c>
      <c r="F2076" s="1516">
        <v>0.02</v>
      </c>
      <c r="G2076" s="2144" t="s">
        <v>1901</v>
      </c>
      <c r="H2076" s="1516">
        <v>0.02</v>
      </c>
      <c r="I2076" s="1442"/>
      <c r="J2076" s="1443"/>
      <c r="K2076" s="1444"/>
      <c r="L2076" s="1445"/>
      <c r="M2076" s="1453"/>
    </row>
    <row r="2077" ht="21.75" spans="1:13">
      <c r="A2077" s="1412"/>
      <c r="B2077" s="1412"/>
      <c r="C2077" s="1412"/>
      <c r="D2077" s="1412"/>
      <c r="E2077" s="1515">
        <v>45462</v>
      </c>
      <c r="F2077" s="1516">
        <v>0.02</v>
      </c>
      <c r="G2077" s="2144" t="s">
        <v>1900</v>
      </c>
      <c r="H2077" s="1516">
        <v>0.023</v>
      </c>
      <c r="I2077" s="1448"/>
      <c r="J2077" s="1449"/>
      <c r="K2077" s="1450"/>
      <c r="L2077" s="1451"/>
      <c r="M2077" s="1455"/>
    </row>
    <row r="2078" ht="52.75" spans="1:13">
      <c r="A2078" s="1412"/>
      <c r="B2078" s="1412"/>
      <c r="C2078" s="1412"/>
      <c r="D2078" s="1412">
        <v>4</v>
      </c>
      <c r="E2078" s="1496" t="s">
        <v>7</v>
      </c>
      <c r="F2078" s="1497" t="s">
        <v>725</v>
      </c>
      <c r="G2078" s="1498"/>
      <c r="H2078" s="1499"/>
      <c r="I2078" s="1438" t="s">
        <v>1622</v>
      </c>
      <c r="J2078" s="1439"/>
      <c r="K2078" s="1440"/>
      <c r="L2078" s="1478" t="s">
        <v>1623</v>
      </c>
      <c r="M2078" s="1452" t="s">
        <v>1624</v>
      </c>
    </row>
    <row r="2079" ht="21" spans="1:13">
      <c r="A2079" s="1412"/>
      <c r="B2079" s="1412"/>
      <c r="C2079" s="1412"/>
      <c r="D2079" s="1412"/>
      <c r="E2079" s="1500" t="s">
        <v>1625</v>
      </c>
      <c r="F2079" s="1501"/>
      <c r="G2079" s="1502"/>
      <c r="H2079" s="1503"/>
      <c r="I2079" s="2135" t="s">
        <v>726</v>
      </c>
      <c r="J2079" s="1443"/>
      <c r="K2079" s="1444"/>
      <c r="L2079" s="1445"/>
      <c r="M2079" s="1453"/>
    </row>
    <row r="2080" ht="21" spans="1:13">
      <c r="A2080" s="1412"/>
      <c r="B2080" s="1412"/>
      <c r="C2080" s="1412"/>
      <c r="D2080" s="1412"/>
      <c r="E2080" s="1504" t="s">
        <v>1626</v>
      </c>
      <c r="F2080" s="1549"/>
      <c r="G2080" s="1550"/>
      <c r="H2080" s="1551"/>
      <c r="I2080" s="1442"/>
      <c r="J2080" s="1443"/>
      <c r="K2080" s="1444"/>
      <c r="L2080" s="1445"/>
      <c r="M2080" s="1453"/>
    </row>
    <row r="2081" ht="21.75" spans="1:13">
      <c r="A2081" s="1412"/>
      <c r="B2081" s="1412"/>
      <c r="C2081" s="1412"/>
      <c r="D2081" s="1412"/>
      <c r="E2081" s="1504" t="s">
        <v>1627</v>
      </c>
      <c r="F2081" s="1549" t="s">
        <v>564</v>
      </c>
      <c r="G2081" s="1550"/>
      <c r="H2081" s="1551"/>
      <c r="I2081" s="1442"/>
      <c r="J2081" s="1443"/>
      <c r="K2081" s="1444"/>
      <c r="L2081" s="1445"/>
      <c r="M2081" s="1453"/>
    </row>
    <row r="2082" ht="21.75" spans="1:13">
      <c r="A2082" s="1412"/>
      <c r="B2082" s="1412"/>
      <c r="C2082" s="1412"/>
      <c r="D2082" s="1412"/>
      <c r="E2082" s="1508" t="s">
        <v>1628</v>
      </c>
      <c r="F2082" s="1509">
        <v>0.5625</v>
      </c>
      <c r="G2082" s="1510"/>
      <c r="H2082" s="1511"/>
      <c r="I2082" s="1442"/>
      <c r="J2082" s="1443"/>
      <c r="K2082" s="1444"/>
      <c r="L2082" s="1446">
        <v>0.791666666666667</v>
      </c>
      <c r="M2082" s="1454">
        <v>0.645833333333333</v>
      </c>
    </row>
    <row r="2083" ht="21.75" spans="1:13">
      <c r="A2083" s="1412"/>
      <c r="B2083" s="1412"/>
      <c r="C2083" s="1412"/>
      <c r="D2083" s="1412"/>
      <c r="E2083" s="1512" t="s">
        <v>1629</v>
      </c>
      <c r="F2083" s="1513" t="s">
        <v>8</v>
      </c>
      <c r="G2083" s="1513" t="s">
        <v>9</v>
      </c>
      <c r="H2083" s="1514" t="s">
        <v>10</v>
      </c>
      <c r="I2083" s="1442"/>
      <c r="J2083" s="1443"/>
      <c r="K2083" s="1444"/>
      <c r="L2083" s="1445"/>
      <c r="M2083" s="1453"/>
    </row>
    <row r="2084" ht="21" spans="1:13">
      <c r="A2084" s="1412"/>
      <c r="B2084" s="1412"/>
      <c r="C2084" s="1412"/>
      <c r="D2084" s="1412"/>
      <c r="E2084" s="1515">
        <v>45645</v>
      </c>
      <c r="F2084" s="2144" t="s">
        <v>2023</v>
      </c>
      <c r="G2084" s="2144" t="s">
        <v>1948</v>
      </c>
      <c r="H2084" s="2144" t="s">
        <v>1952</v>
      </c>
      <c r="I2084" s="1442"/>
      <c r="J2084" s="1443"/>
      <c r="K2084" s="1444"/>
      <c r="L2084" s="1445"/>
      <c r="M2084" s="1453"/>
    </row>
    <row r="2085" ht="21" spans="1:13">
      <c r="A2085" s="1412"/>
      <c r="B2085" s="1412"/>
      <c r="C2085" s="1412"/>
      <c r="D2085" s="1412"/>
      <c r="E2085" s="1515">
        <v>45638</v>
      </c>
      <c r="F2085" s="2144" t="s">
        <v>1952</v>
      </c>
      <c r="G2085" s="2144" t="s">
        <v>1944</v>
      </c>
      <c r="H2085" s="2144" t="s">
        <v>1957</v>
      </c>
      <c r="I2085" s="1442"/>
      <c r="J2085" s="1443"/>
      <c r="K2085" s="1444"/>
      <c r="L2085" s="1445"/>
      <c r="M2085" s="1453"/>
    </row>
    <row r="2086" ht="21" spans="1:13">
      <c r="A2086" s="1412"/>
      <c r="B2086" s="1412"/>
      <c r="C2086" s="1412"/>
      <c r="D2086" s="1412"/>
      <c r="E2086" s="1515">
        <v>45631</v>
      </c>
      <c r="F2086" s="2144" t="s">
        <v>1978</v>
      </c>
      <c r="G2086" s="2144" t="s">
        <v>2106</v>
      </c>
      <c r="H2086" s="2144" t="s">
        <v>2106</v>
      </c>
      <c r="I2086" s="1442"/>
      <c r="J2086" s="1443"/>
      <c r="K2086" s="1444"/>
      <c r="L2086" s="1447"/>
      <c r="M2086" s="1453"/>
    </row>
    <row r="2087" ht="21" spans="1:13">
      <c r="A2087" s="1412"/>
      <c r="B2087" s="1412"/>
      <c r="C2087" s="1412"/>
      <c r="D2087" s="1412"/>
      <c r="E2087" s="1515">
        <v>45623</v>
      </c>
      <c r="F2087" s="2144" t="s">
        <v>2022</v>
      </c>
      <c r="G2087" s="2144" t="s">
        <v>2106</v>
      </c>
      <c r="H2087" s="2144" t="s">
        <v>2106</v>
      </c>
      <c r="I2087" s="1442"/>
      <c r="J2087" s="1443"/>
      <c r="K2087" s="1444"/>
      <c r="L2087" s="1445"/>
      <c r="M2087" s="1453"/>
    </row>
    <row r="2088" ht="21" spans="1:13">
      <c r="A2088" s="1412"/>
      <c r="B2088" s="1412"/>
      <c r="C2088" s="1412"/>
      <c r="D2088" s="1412"/>
      <c r="E2088" s="1515">
        <v>45617</v>
      </c>
      <c r="F2088" s="2144" t="s">
        <v>2022</v>
      </c>
      <c r="G2088" s="2144" t="s">
        <v>2023</v>
      </c>
      <c r="H2088" s="2144" t="s">
        <v>1959</v>
      </c>
      <c r="I2088" s="1442"/>
      <c r="J2088" s="1443"/>
      <c r="K2088" s="1444"/>
      <c r="L2088" s="1445"/>
      <c r="M2088" s="1453"/>
    </row>
    <row r="2089" ht="21.75" spans="1:13">
      <c r="A2089" s="1412"/>
      <c r="B2089" s="1412"/>
      <c r="C2089" s="1412"/>
      <c r="D2089" s="1412"/>
      <c r="E2089" s="1515">
        <v>45610</v>
      </c>
      <c r="F2089" s="2144" t="s">
        <v>1977</v>
      </c>
      <c r="G2089" s="2144" t="s">
        <v>1978</v>
      </c>
      <c r="H2089" s="2144" t="s">
        <v>1944</v>
      </c>
      <c r="I2089" s="1448"/>
      <c r="J2089" s="1449"/>
      <c r="K2089" s="1450"/>
      <c r="L2089" s="1451"/>
      <c r="M2089" s="1455"/>
    </row>
    <row r="2090" ht="52.75" spans="1:13">
      <c r="A2090" s="1412"/>
      <c r="B2090" s="1412"/>
      <c r="C2090" s="1412"/>
      <c r="D2090" s="1412">
        <v>4</v>
      </c>
      <c r="E2090" s="1496" t="s">
        <v>7</v>
      </c>
      <c r="F2090" s="1497" t="s">
        <v>30</v>
      </c>
      <c r="G2090" s="1498"/>
      <c r="H2090" s="1499"/>
      <c r="I2090" s="1438" t="s">
        <v>1622</v>
      </c>
      <c r="J2090" s="1439"/>
      <c r="K2090" s="1440"/>
      <c r="L2090" s="1478" t="s">
        <v>1623</v>
      </c>
      <c r="M2090" s="1452" t="s">
        <v>1624</v>
      </c>
    </row>
    <row r="2091" ht="21" spans="1:13">
      <c r="A2091" s="1412"/>
      <c r="B2091" s="1412"/>
      <c r="C2091" s="1412"/>
      <c r="D2091" s="1412"/>
      <c r="E2091" s="1500" t="s">
        <v>1625</v>
      </c>
      <c r="F2091" s="1501"/>
      <c r="G2091" s="1502"/>
      <c r="H2091" s="1503"/>
      <c r="I2091" s="2135" t="s">
        <v>728</v>
      </c>
      <c r="J2091" s="1443"/>
      <c r="K2091" s="1444"/>
      <c r="L2091" s="1445"/>
      <c r="M2091" s="1453"/>
    </row>
    <row r="2092" ht="21" spans="1:13">
      <c r="A2092" s="1412"/>
      <c r="B2092" s="1412"/>
      <c r="C2092" s="1412"/>
      <c r="D2092" s="1412"/>
      <c r="E2092" s="1504" t="s">
        <v>1626</v>
      </c>
      <c r="F2092" s="1505"/>
      <c r="G2092" s="1506"/>
      <c r="H2092" s="1507"/>
      <c r="I2092" s="1442"/>
      <c r="J2092" s="1443"/>
      <c r="K2092" s="1444"/>
      <c r="L2092" s="1445"/>
      <c r="M2092" s="1453"/>
    </row>
    <row r="2093" ht="21.75" spans="1:13">
      <c r="A2093" s="1412"/>
      <c r="B2093" s="1412"/>
      <c r="C2093" s="1412"/>
      <c r="D2093" s="1412"/>
      <c r="E2093" s="1504" t="s">
        <v>1627</v>
      </c>
      <c r="F2093" s="1543" t="s">
        <v>727</v>
      </c>
      <c r="G2093" s="1519"/>
      <c r="H2093" s="1520"/>
      <c r="I2093" s="1442"/>
      <c r="J2093" s="1443"/>
      <c r="K2093" s="1444"/>
      <c r="L2093" s="1445"/>
      <c r="M2093" s="1453"/>
    </row>
    <row r="2094" ht="21.75" spans="1:13">
      <c r="A2094" s="1412"/>
      <c r="B2094" s="1412"/>
      <c r="C2094" s="1412"/>
      <c r="D2094" s="1412"/>
      <c r="E2094" s="1508" t="s">
        <v>1628</v>
      </c>
      <c r="F2094" s="1509">
        <v>0.666666666666667</v>
      </c>
      <c r="G2094" s="1510"/>
      <c r="H2094" s="1511"/>
      <c r="I2094" s="1442"/>
      <c r="J2094" s="1443"/>
      <c r="K2094" s="1444"/>
      <c r="L2094" s="1446">
        <v>0.895833333333333</v>
      </c>
      <c r="M2094" s="1454">
        <v>0.75</v>
      </c>
    </row>
    <row r="2095" ht="21.75" spans="1:13">
      <c r="A2095" s="1412"/>
      <c r="B2095" s="1412"/>
      <c r="C2095" s="1412"/>
      <c r="D2095" s="1412"/>
      <c r="E2095" s="1512" t="s">
        <v>1629</v>
      </c>
      <c r="F2095" s="1513" t="s">
        <v>8</v>
      </c>
      <c r="G2095" s="1513" t="s">
        <v>9</v>
      </c>
      <c r="H2095" s="1514" t="s">
        <v>10</v>
      </c>
      <c r="I2095" s="1442"/>
      <c r="J2095" s="1443"/>
      <c r="K2095" s="1444"/>
      <c r="L2095" s="1445"/>
      <c r="M2095" s="1453"/>
    </row>
    <row r="2096" ht="21" spans="1:13">
      <c r="A2096" s="1412"/>
      <c r="B2096" s="1412"/>
      <c r="C2096" s="1412"/>
      <c r="D2096" s="1412"/>
      <c r="E2096" s="1515">
        <v>45644</v>
      </c>
      <c r="F2096" s="2148" t="s">
        <v>2133</v>
      </c>
      <c r="G2096" s="2148" t="s">
        <v>2124</v>
      </c>
      <c r="H2096" s="2148" t="s">
        <v>2121</v>
      </c>
      <c r="I2096" s="1442"/>
      <c r="J2096" s="1443"/>
      <c r="K2096" s="1444"/>
      <c r="L2096" s="1445"/>
      <c r="M2096" s="1453"/>
    </row>
    <row r="2097" ht="21" spans="1:13">
      <c r="A2097" s="1412"/>
      <c r="B2097" s="1412"/>
      <c r="C2097" s="1412"/>
      <c r="D2097" s="1412"/>
      <c r="E2097" s="1515">
        <v>45637</v>
      </c>
      <c r="F2097" s="2148" t="s">
        <v>2121</v>
      </c>
      <c r="G2097" s="2148" t="s">
        <v>2122</v>
      </c>
      <c r="H2097" s="2148" t="s">
        <v>2123</v>
      </c>
      <c r="I2097" s="1442"/>
      <c r="J2097" s="1443"/>
      <c r="K2097" s="1444"/>
      <c r="L2097" s="1445"/>
      <c r="M2097" s="1453"/>
    </row>
    <row r="2098" ht="21" spans="1:13">
      <c r="A2098" s="1412"/>
      <c r="B2098" s="1412"/>
      <c r="C2098" s="1412"/>
      <c r="D2098" s="1412"/>
      <c r="E2098" s="1515">
        <v>45630</v>
      </c>
      <c r="F2098" s="2148" t="s">
        <v>2123</v>
      </c>
      <c r="G2098" s="2148" t="s">
        <v>2124</v>
      </c>
      <c r="H2098" s="2148" t="s">
        <v>2104</v>
      </c>
      <c r="I2098" s="1442"/>
      <c r="J2098" s="1443"/>
      <c r="K2098" s="1444"/>
      <c r="L2098" s="1447"/>
      <c r="M2098" s="1453"/>
    </row>
    <row r="2099" ht="21" spans="1:13">
      <c r="A2099" s="1412"/>
      <c r="B2099" s="1412"/>
      <c r="C2099" s="1412"/>
      <c r="D2099" s="1412"/>
      <c r="E2099" s="1515">
        <v>45623</v>
      </c>
      <c r="F2099" s="2148" t="s">
        <v>2104</v>
      </c>
      <c r="G2099" s="2148" t="s">
        <v>2105</v>
      </c>
      <c r="H2099" s="2148" t="s">
        <v>2036</v>
      </c>
      <c r="I2099" s="1442"/>
      <c r="J2099" s="1443"/>
      <c r="K2099" s="1444"/>
      <c r="L2099" s="1445"/>
      <c r="M2099" s="1453"/>
    </row>
    <row r="2100" ht="21" spans="1:13">
      <c r="A2100" s="1412"/>
      <c r="B2100" s="1412"/>
      <c r="C2100" s="1412"/>
      <c r="D2100" s="1412"/>
      <c r="E2100" s="1515">
        <v>45616</v>
      </c>
      <c r="F2100" s="2148" t="s">
        <v>2036</v>
      </c>
      <c r="G2100" s="2148" t="s">
        <v>1976</v>
      </c>
      <c r="H2100" s="2148" t="s">
        <v>1975</v>
      </c>
      <c r="I2100" s="1442"/>
      <c r="J2100" s="1443"/>
      <c r="K2100" s="1444"/>
      <c r="L2100" s="1445"/>
      <c r="M2100" s="1453"/>
    </row>
    <row r="2101" ht="21.75" spans="1:13">
      <c r="A2101" s="1412"/>
      <c r="B2101" s="1412"/>
      <c r="C2101" s="1412"/>
      <c r="D2101" s="1412"/>
      <c r="E2101" s="1515">
        <v>45610</v>
      </c>
      <c r="F2101" s="2148" t="s">
        <v>1975</v>
      </c>
      <c r="G2101" s="2148" t="s">
        <v>1976</v>
      </c>
      <c r="H2101" s="2148" t="s">
        <v>1960</v>
      </c>
      <c r="I2101" s="1448"/>
      <c r="J2101" s="1449"/>
      <c r="K2101" s="1450"/>
      <c r="L2101" s="1451"/>
      <c r="M2101" s="1455"/>
    </row>
    <row r="2102" ht="52.75" spans="1:13">
      <c r="A2102" s="1412"/>
      <c r="B2102" s="1412"/>
      <c r="C2102" s="1412" t="s">
        <v>0</v>
      </c>
      <c r="D2102" s="1412">
        <v>1</v>
      </c>
      <c r="E2102" s="1496" t="s">
        <v>7</v>
      </c>
      <c r="F2102" s="1497" t="s">
        <v>730</v>
      </c>
      <c r="G2102" s="1498"/>
      <c r="H2102" s="1499"/>
      <c r="I2102" s="1438" t="s">
        <v>1622</v>
      </c>
      <c r="J2102" s="1439"/>
      <c r="K2102" s="1440"/>
      <c r="L2102" s="1478" t="s">
        <v>1623</v>
      </c>
      <c r="M2102" s="1452" t="s">
        <v>1624</v>
      </c>
    </row>
    <row r="2103" ht="21" spans="1:13">
      <c r="A2103" s="1412"/>
      <c r="B2103" s="1412"/>
      <c r="C2103" s="1412"/>
      <c r="D2103" s="1412"/>
      <c r="E2103" s="1500" t="s">
        <v>1625</v>
      </c>
      <c r="F2103" s="1501"/>
      <c r="G2103" s="1502"/>
      <c r="H2103" s="1503"/>
      <c r="I2103" s="2135" t="s">
        <v>731</v>
      </c>
      <c r="J2103" s="1443"/>
      <c r="K2103" s="1444"/>
      <c r="L2103" s="1445"/>
      <c r="M2103" s="1453"/>
    </row>
    <row r="2104" ht="21" spans="1:13">
      <c r="A2104" s="1412"/>
      <c r="B2104" s="1412"/>
      <c r="C2104" s="1412"/>
      <c r="D2104" s="1412"/>
      <c r="E2104" s="1504" t="s">
        <v>1626</v>
      </c>
      <c r="F2104" s="1529">
        <v>42.7</v>
      </c>
      <c r="G2104" s="1530"/>
      <c r="H2104" s="1531"/>
      <c r="I2104" s="1442"/>
      <c r="J2104" s="1443"/>
      <c r="K2104" s="1444"/>
      <c r="L2104" s="1445"/>
      <c r="M2104" s="1453"/>
    </row>
    <row r="2105" ht="21.75" spans="1:13">
      <c r="A2105" s="1412"/>
      <c r="B2105" s="1412"/>
      <c r="C2105" s="1412"/>
      <c r="D2105" s="1412"/>
      <c r="E2105" s="1504" t="s">
        <v>1627</v>
      </c>
      <c r="F2105" s="1529">
        <v>40.2</v>
      </c>
      <c r="G2105" s="1530"/>
      <c r="H2105" s="1531"/>
      <c r="I2105" s="1442"/>
      <c r="J2105" s="1443"/>
      <c r="K2105" s="1444"/>
      <c r="L2105" s="1445"/>
      <c r="M2105" s="1453"/>
    </row>
    <row r="2106" ht="21.75" spans="1:13">
      <c r="A2106" s="1412"/>
      <c r="B2106" s="1412"/>
      <c r="C2106" s="1412"/>
      <c r="D2106" s="1412"/>
      <c r="E2106" s="1508" t="s">
        <v>1628</v>
      </c>
      <c r="F2106" s="1509">
        <v>0.614583333333333</v>
      </c>
      <c r="G2106" s="1510"/>
      <c r="H2106" s="1511"/>
      <c r="I2106" s="1442"/>
      <c r="J2106" s="1443"/>
      <c r="K2106" s="1444"/>
      <c r="L2106" s="1446">
        <v>0.84375</v>
      </c>
      <c r="M2106" s="1454">
        <v>0.697916666666667</v>
      </c>
    </row>
    <row r="2107" ht="21.75" spans="1:13">
      <c r="A2107" s="1412"/>
      <c r="B2107" s="1412"/>
      <c r="C2107" s="1412"/>
      <c r="D2107" s="1412"/>
      <c r="E2107" s="1512" t="s">
        <v>1629</v>
      </c>
      <c r="F2107" s="1513" t="s">
        <v>8</v>
      </c>
      <c r="G2107" s="1513" t="s">
        <v>9</v>
      </c>
      <c r="H2107" s="1514" t="s">
        <v>10</v>
      </c>
      <c r="I2107" s="1442"/>
      <c r="J2107" s="1443"/>
      <c r="K2107" s="1444"/>
      <c r="L2107" s="1445"/>
      <c r="M2107" s="1453"/>
    </row>
    <row r="2108" ht="21" spans="1:13">
      <c r="A2108" s="1412"/>
      <c r="B2108" s="1412"/>
      <c r="C2108" s="1412"/>
      <c r="D2108" s="1412"/>
      <c r="E2108" s="1515">
        <v>45625</v>
      </c>
      <c r="F2108" s="1532">
        <v>40.2</v>
      </c>
      <c r="G2108" s="2148" t="s">
        <v>1670</v>
      </c>
      <c r="H2108" s="1532">
        <v>41.6</v>
      </c>
      <c r="I2108" s="1442"/>
      <c r="J2108" s="1443"/>
      <c r="K2108" s="1444"/>
      <c r="L2108" s="1445"/>
      <c r="M2108" s="1453"/>
    </row>
    <row r="2109" ht="21" spans="1:13">
      <c r="A2109" s="1412"/>
      <c r="B2109" s="1412"/>
      <c r="C2109" s="1412"/>
      <c r="D2109" s="1412"/>
      <c r="E2109" s="1515">
        <v>45596</v>
      </c>
      <c r="F2109" s="1532">
        <v>41.6</v>
      </c>
      <c r="G2109" s="2148" t="s">
        <v>2134</v>
      </c>
      <c r="H2109" s="1532">
        <v>46.6</v>
      </c>
      <c r="I2109" s="1442"/>
      <c r="J2109" s="1443"/>
      <c r="K2109" s="1444"/>
      <c r="L2109" s="1445"/>
      <c r="M2109" s="1453"/>
    </row>
    <row r="2110" ht="21" spans="1:13">
      <c r="A2110" s="1412"/>
      <c r="B2110" s="1412"/>
      <c r="C2110" s="1412"/>
      <c r="D2110" s="1412"/>
      <c r="E2110" s="1515">
        <v>45565</v>
      </c>
      <c r="F2110" s="1532">
        <v>46.6</v>
      </c>
      <c r="G2110" s="2148" t="s">
        <v>1926</v>
      </c>
      <c r="H2110" s="1532">
        <v>46.1</v>
      </c>
      <c r="I2110" s="1442"/>
      <c r="J2110" s="1443"/>
      <c r="K2110" s="1444"/>
      <c r="L2110" s="1447"/>
      <c r="M2110" s="1453"/>
    </row>
    <row r="2111" ht="21" spans="1:13">
      <c r="A2111" s="1412"/>
      <c r="B2111" s="1412"/>
      <c r="C2111" s="1412"/>
      <c r="D2111" s="1412"/>
      <c r="E2111" s="1515">
        <v>45534</v>
      </c>
      <c r="F2111" s="1532">
        <v>46.1</v>
      </c>
      <c r="G2111" s="2148" t="s">
        <v>1666</v>
      </c>
      <c r="H2111" s="1532">
        <v>45.3</v>
      </c>
      <c r="I2111" s="1442"/>
      <c r="J2111" s="1443"/>
      <c r="K2111" s="1444"/>
      <c r="L2111" s="1445"/>
      <c r="M2111" s="1453"/>
    </row>
    <row r="2112" ht="21" spans="1:13">
      <c r="A2112" s="1412"/>
      <c r="B2112" s="1412"/>
      <c r="C2112" s="1412"/>
      <c r="D2112" s="1412"/>
      <c r="E2112" s="1515">
        <v>45504</v>
      </c>
      <c r="F2112" s="1532">
        <v>45.3</v>
      </c>
      <c r="G2112" s="2148" t="s">
        <v>1667</v>
      </c>
      <c r="H2112" s="1532">
        <v>47.4</v>
      </c>
      <c r="I2112" s="1442"/>
      <c r="J2112" s="1443"/>
      <c r="K2112" s="1444"/>
      <c r="L2112" s="1445"/>
      <c r="M2112" s="1453"/>
    </row>
    <row r="2113" ht="21.75" spans="1:13">
      <c r="A2113" s="1412"/>
      <c r="B2113" s="1412"/>
      <c r="C2113" s="1412"/>
      <c r="D2113" s="1412"/>
      <c r="E2113" s="1515">
        <v>45471</v>
      </c>
      <c r="F2113" s="1532">
        <v>47.4</v>
      </c>
      <c r="G2113" s="2148" t="s">
        <v>1668</v>
      </c>
      <c r="H2113" s="1532">
        <v>35.4</v>
      </c>
      <c r="I2113" s="1448"/>
      <c r="J2113" s="1449"/>
      <c r="K2113" s="1450"/>
      <c r="L2113" s="1451"/>
      <c r="M2113" s="1455"/>
    </row>
    <row r="2114" ht="52.75" spans="1:13">
      <c r="A2114" s="1412"/>
      <c r="B2114" s="1412"/>
      <c r="C2114" s="1412"/>
      <c r="D2114" s="1412">
        <v>2</v>
      </c>
      <c r="E2114" s="1496" t="s">
        <v>7</v>
      </c>
      <c r="F2114" s="1497" t="s">
        <v>732</v>
      </c>
      <c r="G2114" s="1498"/>
      <c r="H2114" s="1499"/>
      <c r="I2114" s="1438" t="s">
        <v>1622</v>
      </c>
      <c r="J2114" s="1439"/>
      <c r="K2114" s="1440"/>
      <c r="L2114" s="1478" t="s">
        <v>1623</v>
      </c>
      <c r="M2114" s="1452" t="s">
        <v>1624</v>
      </c>
    </row>
    <row r="2115" ht="21" spans="1:13">
      <c r="A2115" s="1412"/>
      <c r="B2115" s="1412"/>
      <c r="C2115" s="1412"/>
      <c r="D2115" s="1412"/>
      <c r="E2115" s="1500" t="s">
        <v>1625</v>
      </c>
      <c r="F2115" s="1501"/>
      <c r="G2115" s="1502"/>
      <c r="H2115" s="1503"/>
      <c r="I2115" s="1442">
        <v>0</v>
      </c>
      <c r="J2115" s="1443"/>
      <c r="K2115" s="1444"/>
      <c r="L2115" s="1445"/>
      <c r="M2115" s="1453"/>
    </row>
    <row r="2116" ht="21" spans="1:13">
      <c r="A2116" s="1412"/>
      <c r="B2116" s="1412"/>
      <c r="C2116" s="1412"/>
      <c r="D2116" s="1412"/>
      <c r="E2116" s="1504" t="s">
        <v>1626</v>
      </c>
      <c r="F2116" s="1518" t="s">
        <v>2001</v>
      </c>
      <c r="G2116" s="1519"/>
      <c r="H2116" s="1520"/>
      <c r="I2116" s="1442"/>
      <c r="J2116" s="1443"/>
      <c r="K2116" s="1444"/>
      <c r="L2116" s="1445"/>
      <c r="M2116" s="1453"/>
    </row>
    <row r="2117" ht="21.75" spans="1:13">
      <c r="A2117" s="1412"/>
      <c r="B2117" s="1412"/>
      <c r="C2117" s="1412"/>
      <c r="D2117" s="1412"/>
      <c r="E2117" s="1504" t="s">
        <v>1627</v>
      </c>
      <c r="F2117" s="1518">
        <v>0</v>
      </c>
      <c r="G2117" s="1519"/>
      <c r="H2117" s="1520"/>
      <c r="I2117" s="1442"/>
      <c r="J2117" s="1443"/>
      <c r="K2117" s="1444"/>
      <c r="L2117" s="1445"/>
      <c r="M2117" s="1453"/>
    </row>
    <row r="2118" ht="21.75" spans="1:13">
      <c r="A2118" s="1412"/>
      <c r="B2118" s="1412"/>
      <c r="C2118" s="1412"/>
      <c r="D2118" s="1412"/>
      <c r="E2118" s="1508" t="s">
        <v>1628</v>
      </c>
      <c r="F2118" s="1509">
        <v>0</v>
      </c>
      <c r="G2118" s="1510"/>
      <c r="H2118" s="1511"/>
      <c r="I2118" s="1442"/>
      <c r="J2118" s="1443"/>
      <c r="K2118" s="1444"/>
      <c r="L2118" s="1446">
        <v>0.229166666666667</v>
      </c>
      <c r="M2118" s="1454">
        <v>0.0833333333333333</v>
      </c>
    </row>
    <row r="2119" ht="21.75" spans="1:13">
      <c r="A2119" s="1412"/>
      <c r="B2119" s="1412"/>
      <c r="C2119" s="1412"/>
      <c r="D2119" s="1412"/>
      <c r="E2119" s="1512" t="s">
        <v>1629</v>
      </c>
      <c r="F2119" s="1513" t="s">
        <v>8</v>
      </c>
      <c r="G2119" s="1513" t="s">
        <v>9</v>
      </c>
      <c r="H2119" s="1514" t="s">
        <v>10</v>
      </c>
      <c r="I2119" s="1442"/>
      <c r="J2119" s="1443"/>
      <c r="K2119" s="1444"/>
      <c r="L2119" s="1445"/>
      <c r="M2119" s="1453"/>
    </row>
    <row r="2120" ht="21" spans="1:13">
      <c r="A2120" s="1412"/>
      <c r="B2120" s="1412"/>
      <c r="C2120" s="1412"/>
      <c r="D2120" s="1412"/>
      <c r="E2120" s="1515">
        <v>45642</v>
      </c>
      <c r="F2120" s="1532">
        <v>58.5</v>
      </c>
      <c r="G2120" s="2148" t="s">
        <v>2135</v>
      </c>
      <c r="H2120" s="1532">
        <v>56.1</v>
      </c>
      <c r="I2120" s="1442"/>
      <c r="J2120" s="1443"/>
      <c r="K2120" s="1444"/>
      <c r="L2120" s="1445"/>
      <c r="M2120" s="1453"/>
    </row>
    <row r="2121" ht="21" spans="1:13">
      <c r="A2121" s="1412"/>
      <c r="B2121" s="1412"/>
      <c r="C2121" s="1412"/>
      <c r="D2121" s="1412"/>
      <c r="E2121" s="1515">
        <v>45630</v>
      </c>
      <c r="F2121" s="1532">
        <v>56.1</v>
      </c>
      <c r="G2121" s="2148" t="s">
        <v>2120</v>
      </c>
      <c r="H2121" s="1532">
        <v>55</v>
      </c>
      <c r="I2121" s="1442"/>
      <c r="J2121" s="1443"/>
      <c r="K2121" s="1444"/>
      <c r="L2121" s="1445"/>
      <c r="M2121" s="1453"/>
    </row>
    <row r="2122" ht="21" spans="1:13">
      <c r="A2122" s="1412"/>
      <c r="B2122" s="1412"/>
      <c r="C2122" s="1412"/>
      <c r="D2122" s="1412"/>
      <c r="E2122" s="1515">
        <v>45618</v>
      </c>
      <c r="F2122" s="1532">
        <v>57</v>
      </c>
      <c r="G2122" s="2148" t="s">
        <v>1776</v>
      </c>
      <c r="H2122" s="1532">
        <v>55</v>
      </c>
      <c r="I2122" s="1442"/>
      <c r="J2122" s="1443"/>
      <c r="K2122" s="1444"/>
      <c r="L2122" s="1447"/>
      <c r="M2122" s="1453"/>
    </row>
    <row r="2123" ht="21" spans="1:13">
      <c r="A2123" s="1412"/>
      <c r="B2123" s="1412"/>
      <c r="C2123" s="1412"/>
      <c r="D2123" s="1412"/>
      <c r="E2123" s="1515">
        <v>45601</v>
      </c>
      <c r="F2123" s="1532">
        <v>55</v>
      </c>
      <c r="G2123" s="2148" t="s">
        <v>1775</v>
      </c>
      <c r="H2123" s="1532">
        <v>55.2</v>
      </c>
      <c r="I2123" s="1442"/>
      <c r="J2123" s="1443"/>
      <c r="K2123" s="1444"/>
      <c r="L2123" s="1445"/>
      <c r="M2123" s="1453"/>
    </row>
    <row r="2124" ht="21" spans="1:13">
      <c r="A2124" s="1412"/>
      <c r="B2124" s="1412"/>
      <c r="C2124" s="1412"/>
      <c r="D2124" s="1412"/>
      <c r="E2124" s="1515">
        <v>45589</v>
      </c>
      <c r="F2124" s="1532">
        <v>55.3</v>
      </c>
      <c r="G2124" s="2148" t="s">
        <v>1794</v>
      </c>
      <c r="H2124" s="1532">
        <v>55.2</v>
      </c>
      <c r="I2124" s="1442"/>
      <c r="J2124" s="1443"/>
      <c r="K2124" s="1444"/>
      <c r="L2124" s="1445"/>
      <c r="M2124" s="1453"/>
    </row>
    <row r="2125" ht="21.75" spans="1:13">
      <c r="A2125" s="1412"/>
      <c r="B2125" s="1412"/>
      <c r="C2125" s="1412"/>
      <c r="D2125" s="1412"/>
      <c r="E2125" s="1515">
        <v>45568</v>
      </c>
      <c r="F2125" s="1532">
        <v>55.2</v>
      </c>
      <c r="G2125" s="2148" t="s">
        <v>1872</v>
      </c>
      <c r="H2125" s="1532">
        <v>55.7</v>
      </c>
      <c r="I2125" s="1448"/>
      <c r="J2125" s="1449"/>
      <c r="K2125" s="1450"/>
      <c r="L2125" s="1451"/>
      <c r="M2125" s="1455"/>
    </row>
    <row r="2126" ht="52.75" spans="1:13">
      <c r="A2126" s="1412"/>
      <c r="B2126" s="1412"/>
      <c r="C2126" s="1412"/>
      <c r="D2126" s="1412">
        <v>3</v>
      </c>
      <c r="E2126" s="1496" t="s">
        <v>7</v>
      </c>
      <c r="F2126" s="1497" t="s">
        <v>733</v>
      </c>
      <c r="G2126" s="1498"/>
      <c r="H2126" s="1499"/>
      <c r="I2126" s="1438" t="s">
        <v>1622</v>
      </c>
      <c r="J2126" s="1439"/>
      <c r="K2126" s="1440"/>
      <c r="L2126" s="1478" t="s">
        <v>1623</v>
      </c>
      <c r="M2126" s="1452" t="s">
        <v>1624</v>
      </c>
    </row>
    <row r="2127" ht="21" spans="1:13">
      <c r="A2127" s="1412"/>
      <c r="B2127" s="1412"/>
      <c r="C2127" s="1412"/>
      <c r="D2127" s="1412"/>
      <c r="E2127" s="1500" t="s">
        <v>1625</v>
      </c>
      <c r="F2127" s="1501"/>
      <c r="G2127" s="1502"/>
      <c r="H2127" s="1503"/>
      <c r="I2127" s="2135" t="s">
        <v>734</v>
      </c>
      <c r="J2127" s="1443"/>
      <c r="K2127" s="1444"/>
      <c r="L2127" s="1445"/>
      <c r="M2127" s="1453"/>
    </row>
    <row r="2128" ht="21" spans="1:13">
      <c r="A2128" s="1412"/>
      <c r="B2128" s="1412"/>
      <c r="C2128" s="1412"/>
      <c r="D2128" s="1412"/>
      <c r="E2128" s="1504" t="s">
        <v>1626</v>
      </c>
      <c r="F2128" s="1529">
        <v>50.3</v>
      </c>
      <c r="G2128" s="1530"/>
      <c r="H2128" s="1531"/>
      <c r="I2128" s="1442"/>
      <c r="J2128" s="1443"/>
      <c r="K2128" s="1444"/>
      <c r="L2128" s="1445"/>
      <c r="M2128" s="1453"/>
    </row>
    <row r="2129" ht="21.75" spans="1:13">
      <c r="A2129" s="1412"/>
      <c r="B2129" s="1412"/>
      <c r="C2129" s="1412"/>
      <c r="D2129" s="1412"/>
      <c r="E2129" s="1504" t="s">
        <v>1627</v>
      </c>
      <c r="F2129" s="1529">
        <v>50.3</v>
      </c>
      <c r="G2129" s="1530"/>
      <c r="H2129" s="1531"/>
      <c r="I2129" s="1442"/>
      <c r="J2129" s="1443"/>
      <c r="K2129" s="1444"/>
      <c r="L2129" s="1445"/>
      <c r="M2129" s="1453"/>
    </row>
    <row r="2130" ht="21.75" spans="1:13">
      <c r="A2130" s="1412"/>
      <c r="B2130" s="1412"/>
      <c r="C2130" s="1412"/>
      <c r="D2130" s="1412"/>
      <c r="E2130" s="1508" t="s">
        <v>1628</v>
      </c>
      <c r="F2130" s="1509">
        <v>0.0625</v>
      </c>
      <c r="G2130" s="1510"/>
      <c r="H2130" s="1511"/>
      <c r="I2130" s="1442"/>
      <c r="J2130" s="1443"/>
      <c r="K2130" s="1444"/>
      <c r="L2130" s="1446">
        <v>0.291666666666667</v>
      </c>
      <c r="M2130" s="1454">
        <v>0.145833333333333</v>
      </c>
    </row>
    <row r="2131" ht="21.75" spans="1:13">
      <c r="A2131" s="1412"/>
      <c r="B2131" s="1412"/>
      <c r="C2131" s="1412"/>
      <c r="D2131" s="1412"/>
      <c r="E2131" s="1512" t="s">
        <v>1629</v>
      </c>
      <c r="F2131" s="1513" t="s">
        <v>8</v>
      </c>
      <c r="G2131" s="1513" t="s">
        <v>9</v>
      </c>
      <c r="H2131" s="1514" t="s">
        <v>10</v>
      </c>
      <c r="I2131" s="1442"/>
      <c r="J2131" s="1443"/>
      <c r="K2131" s="1444"/>
      <c r="L2131" s="1547">
        <v>0.1875</v>
      </c>
      <c r="M2131" s="1548">
        <v>0.0416666666666667</v>
      </c>
    </row>
    <row r="2132" ht="21" spans="1:13">
      <c r="A2132" s="1412"/>
      <c r="B2132" s="1412"/>
      <c r="C2132" s="1412"/>
      <c r="D2132" s="1412"/>
      <c r="E2132" s="1515">
        <v>45626</v>
      </c>
      <c r="F2132" s="1532">
        <v>50.3</v>
      </c>
      <c r="G2132" s="2148" t="s">
        <v>2136</v>
      </c>
      <c r="H2132" s="1532">
        <v>50.1</v>
      </c>
      <c r="I2132" s="1442"/>
      <c r="J2132" s="1443"/>
      <c r="K2132" s="1444"/>
      <c r="L2132" s="1445"/>
      <c r="M2132" s="1453"/>
    </row>
    <row r="2133" ht="21" spans="1:13">
      <c r="A2133" s="1412"/>
      <c r="B2133" s="1412"/>
      <c r="C2133" s="1412"/>
      <c r="D2133" s="1412"/>
      <c r="E2133" s="1515">
        <v>45596</v>
      </c>
      <c r="F2133" s="1532">
        <v>50.1</v>
      </c>
      <c r="G2133" s="2148" t="s">
        <v>1706</v>
      </c>
      <c r="H2133" s="1532">
        <v>49.8</v>
      </c>
      <c r="I2133" s="1442"/>
      <c r="J2133" s="1443"/>
      <c r="K2133" s="1444"/>
      <c r="L2133" s="1445"/>
      <c r="M2133" s="1453"/>
    </row>
    <row r="2134" ht="21" spans="1:13">
      <c r="A2134" s="1412"/>
      <c r="B2134" s="1412"/>
      <c r="C2134" s="1412"/>
      <c r="D2134" s="1412"/>
      <c r="E2134" s="1515">
        <v>45565</v>
      </c>
      <c r="F2134" s="1532">
        <v>49.8</v>
      </c>
      <c r="G2134" s="2148" t="s">
        <v>1633</v>
      </c>
      <c r="H2134" s="1532">
        <v>49.1</v>
      </c>
      <c r="I2134" s="1442"/>
      <c r="J2134" s="1443"/>
      <c r="K2134" s="1444"/>
      <c r="L2134" s="1447"/>
      <c r="M2134" s="1453"/>
    </row>
    <row r="2135" ht="21" spans="1:13">
      <c r="A2135" s="1412"/>
      <c r="B2135" s="1412"/>
      <c r="C2135" s="1412"/>
      <c r="D2135" s="1412"/>
      <c r="E2135" s="1515">
        <v>45535</v>
      </c>
      <c r="F2135" s="1532">
        <v>49.1</v>
      </c>
      <c r="G2135" s="2148" t="s">
        <v>1631</v>
      </c>
      <c r="H2135" s="1532">
        <v>49.4</v>
      </c>
      <c r="I2135" s="1442"/>
      <c r="J2135" s="1443"/>
      <c r="K2135" s="1444"/>
      <c r="L2135" s="1445"/>
      <c r="M2135" s="1453"/>
    </row>
    <row r="2136" ht="21" spans="1:13">
      <c r="A2136" s="1412"/>
      <c r="B2136" s="1412"/>
      <c r="C2136" s="1412"/>
      <c r="D2136" s="1412"/>
      <c r="E2136" s="1515">
        <v>45504</v>
      </c>
      <c r="F2136" s="1532">
        <v>49.4</v>
      </c>
      <c r="G2136" s="2148" t="s">
        <v>1633</v>
      </c>
      <c r="H2136" s="1532">
        <v>49.5</v>
      </c>
      <c r="I2136" s="1442"/>
      <c r="J2136" s="1443"/>
      <c r="K2136" s="1444"/>
      <c r="L2136" s="1445"/>
      <c r="M2136" s="1453"/>
    </row>
    <row r="2137" ht="21.75" spans="1:13">
      <c r="A2137" s="1412"/>
      <c r="B2137" s="1412"/>
      <c r="C2137" s="1412"/>
      <c r="D2137" s="1412"/>
      <c r="E2137" s="1515">
        <v>45473</v>
      </c>
      <c r="F2137" s="1532">
        <v>49.5</v>
      </c>
      <c r="G2137" s="2148" t="s">
        <v>1631</v>
      </c>
      <c r="H2137" s="1532">
        <v>49.5</v>
      </c>
      <c r="I2137" s="1448"/>
      <c r="J2137" s="1449"/>
      <c r="K2137" s="1450"/>
      <c r="L2137" s="1451"/>
      <c r="M2137" s="1455"/>
    </row>
    <row r="2138" ht="52.75" spans="1:13">
      <c r="A2138" s="1412"/>
      <c r="B2138" s="1412"/>
      <c r="C2138" s="1412"/>
      <c r="D2138" s="1412">
        <v>7</v>
      </c>
      <c r="E2138" s="1496" t="s">
        <v>7</v>
      </c>
      <c r="F2138" s="1497" t="s">
        <v>725</v>
      </c>
      <c r="G2138" s="1498"/>
      <c r="H2138" s="1499"/>
      <c r="I2138" s="1438" t="s">
        <v>1622</v>
      </c>
      <c r="J2138" s="1439"/>
      <c r="K2138" s="1440"/>
      <c r="L2138" s="1478" t="s">
        <v>1623</v>
      </c>
      <c r="M2138" s="1452" t="s">
        <v>1624</v>
      </c>
    </row>
    <row r="2139" ht="21" spans="1:13">
      <c r="A2139" s="1412"/>
      <c r="B2139" s="1412"/>
      <c r="C2139" s="1412"/>
      <c r="D2139" s="1412"/>
      <c r="E2139" s="1500" t="s">
        <v>1625</v>
      </c>
      <c r="F2139" s="1501"/>
      <c r="G2139" s="1502"/>
      <c r="H2139" s="1503"/>
      <c r="I2139" s="2135" t="s">
        <v>738</v>
      </c>
      <c r="J2139" s="1443"/>
      <c r="K2139" s="1444"/>
      <c r="L2139" s="1445"/>
      <c r="M2139" s="1453"/>
    </row>
    <row r="2140" ht="21" spans="1:13">
      <c r="A2140" s="1412"/>
      <c r="B2140" s="1412"/>
      <c r="C2140" s="1412"/>
      <c r="D2140" s="1412"/>
      <c r="E2140" s="1504" t="s">
        <v>1626</v>
      </c>
      <c r="F2140" s="1538" t="s">
        <v>564</v>
      </c>
      <c r="G2140" s="1506"/>
      <c r="H2140" s="1507"/>
      <c r="I2140" s="1442"/>
      <c r="J2140" s="1443"/>
      <c r="K2140" s="1444"/>
      <c r="L2140" s="1445"/>
      <c r="M2140" s="1453"/>
    </row>
    <row r="2141" ht="21.75" spans="1:13">
      <c r="A2141" s="1412"/>
      <c r="B2141" s="1412"/>
      <c r="C2141" s="1412"/>
      <c r="D2141" s="1412"/>
      <c r="E2141" s="1504" t="s">
        <v>1627</v>
      </c>
      <c r="F2141" s="1505" t="s">
        <v>332</v>
      </c>
      <c r="G2141" s="1506"/>
      <c r="H2141" s="1507"/>
      <c r="I2141" s="1442"/>
      <c r="J2141" s="1443"/>
      <c r="K2141" s="1444"/>
      <c r="L2141" s="1445"/>
      <c r="M2141" s="1453"/>
    </row>
    <row r="2142" ht="21.75" spans="1:13">
      <c r="A2142" s="1412"/>
      <c r="B2142" s="1412"/>
      <c r="C2142" s="1412"/>
      <c r="D2142" s="1412"/>
      <c r="E2142" s="1508" t="s">
        <v>1628</v>
      </c>
      <c r="F2142" s="1509">
        <v>0.5625</v>
      </c>
      <c r="G2142" s="1510"/>
      <c r="H2142" s="1511"/>
      <c r="I2142" s="1442"/>
      <c r="J2142" s="1443"/>
      <c r="K2142" s="1444"/>
      <c r="L2142" s="1446">
        <v>0.791666666666667</v>
      </c>
      <c r="M2142" s="1454">
        <v>0.645833333333333</v>
      </c>
    </row>
    <row r="2143" ht="21.75" spans="1:13">
      <c r="A2143" s="1412"/>
      <c r="B2143" s="1412"/>
      <c r="C2143" s="1412"/>
      <c r="D2143" s="1412"/>
      <c r="E2143" s="1512" t="s">
        <v>1629</v>
      </c>
      <c r="F2143" s="1513" t="s">
        <v>8</v>
      </c>
      <c r="G2143" s="1513" t="s">
        <v>9</v>
      </c>
      <c r="H2143" s="1514" t="s">
        <v>10</v>
      </c>
      <c r="I2143" s="1442"/>
      <c r="J2143" s="1443"/>
      <c r="K2143" s="1444"/>
      <c r="L2143" s="1445"/>
      <c r="M2143" s="1453"/>
    </row>
    <row r="2144" ht="21" spans="1:13">
      <c r="A2144" s="1412"/>
      <c r="B2144" s="1412"/>
      <c r="C2144" s="1412"/>
      <c r="D2144" s="1412"/>
      <c r="E2144" s="1515">
        <v>45652</v>
      </c>
      <c r="F2144" s="2144" t="s">
        <v>1959</v>
      </c>
      <c r="G2144" s="2144" t="s">
        <v>1945</v>
      </c>
      <c r="H2144" s="2144" t="s">
        <v>2023</v>
      </c>
      <c r="I2144" s="1442"/>
      <c r="J2144" s="1443"/>
      <c r="K2144" s="1444"/>
      <c r="L2144" s="1445"/>
      <c r="M2144" s="1453"/>
    </row>
    <row r="2145" ht="21" spans="1:13">
      <c r="A2145" s="1412"/>
      <c r="B2145" s="1412"/>
      <c r="C2145" s="1412"/>
      <c r="D2145" s="1412"/>
      <c r="E2145" s="1515">
        <v>45645</v>
      </c>
      <c r="F2145" s="2144" t="s">
        <v>2023</v>
      </c>
      <c r="G2145" s="2144" t="s">
        <v>1948</v>
      </c>
      <c r="H2145" s="2144" t="s">
        <v>1952</v>
      </c>
      <c r="I2145" s="1442"/>
      <c r="J2145" s="1443"/>
      <c r="K2145" s="1444"/>
      <c r="L2145" s="1445"/>
      <c r="M2145" s="1453"/>
    </row>
    <row r="2146" ht="21" spans="1:13">
      <c r="A2146" s="1412"/>
      <c r="B2146" s="1412"/>
      <c r="C2146" s="1412"/>
      <c r="D2146" s="1412"/>
      <c r="E2146" s="1515">
        <v>45638</v>
      </c>
      <c r="F2146" s="2144" t="s">
        <v>1952</v>
      </c>
      <c r="G2146" s="2144" t="s">
        <v>1944</v>
      </c>
      <c r="H2146" s="2144" t="s">
        <v>1957</v>
      </c>
      <c r="I2146" s="1442"/>
      <c r="J2146" s="1443"/>
      <c r="K2146" s="1444"/>
      <c r="L2146" s="1447"/>
      <c r="M2146" s="1453"/>
    </row>
    <row r="2147" ht="21" spans="1:13">
      <c r="A2147" s="1412"/>
      <c r="B2147" s="1412"/>
      <c r="C2147" s="1412"/>
      <c r="D2147" s="1412"/>
      <c r="E2147" s="1515">
        <v>45631</v>
      </c>
      <c r="F2147" s="2144" t="s">
        <v>1978</v>
      </c>
      <c r="G2147" s="2144" t="s">
        <v>2106</v>
      </c>
      <c r="H2147" s="2144" t="s">
        <v>2106</v>
      </c>
      <c r="I2147" s="1442"/>
      <c r="J2147" s="1443"/>
      <c r="K2147" s="1444"/>
      <c r="L2147" s="1445"/>
      <c r="M2147" s="1453"/>
    </row>
    <row r="2148" ht="21" spans="1:13">
      <c r="A2148" s="1412"/>
      <c r="B2148" s="1412"/>
      <c r="C2148" s="1412"/>
      <c r="D2148" s="1412"/>
      <c r="E2148" s="1515">
        <v>45623</v>
      </c>
      <c r="F2148" s="2144" t="s">
        <v>2022</v>
      </c>
      <c r="G2148" s="2144" t="s">
        <v>2106</v>
      </c>
      <c r="H2148" s="2144" t="s">
        <v>2106</v>
      </c>
      <c r="I2148" s="1442"/>
      <c r="J2148" s="1443"/>
      <c r="K2148" s="1444"/>
      <c r="L2148" s="1445"/>
      <c r="M2148" s="1453"/>
    </row>
    <row r="2149" ht="21.75" spans="1:13">
      <c r="A2149" s="1412"/>
      <c r="B2149" s="1412"/>
      <c r="C2149" s="1412"/>
      <c r="D2149" s="1412"/>
      <c r="E2149" s="1515">
        <v>45617</v>
      </c>
      <c r="F2149" s="2144" t="s">
        <v>2022</v>
      </c>
      <c r="G2149" s="2144" t="s">
        <v>2023</v>
      </c>
      <c r="H2149" s="2144" t="s">
        <v>1959</v>
      </c>
      <c r="I2149" s="1448"/>
      <c r="J2149" s="1449"/>
      <c r="K2149" s="1450"/>
      <c r="L2149" s="1451"/>
      <c r="M2149" s="1455"/>
    </row>
    <row r="2150" ht="52.75" spans="1:13">
      <c r="A2150" s="1412"/>
      <c r="B2150" s="1412"/>
      <c r="C2150" s="1412"/>
      <c r="D2150" s="1412">
        <v>8</v>
      </c>
      <c r="E2150" s="1496" t="s">
        <v>7</v>
      </c>
      <c r="F2150" s="1497" t="s">
        <v>739</v>
      </c>
      <c r="G2150" s="1498"/>
      <c r="H2150" s="1499"/>
      <c r="I2150" s="1438" t="s">
        <v>1622</v>
      </c>
      <c r="J2150" s="1439"/>
      <c r="K2150" s="1440"/>
      <c r="L2150" s="1478" t="s">
        <v>1623</v>
      </c>
      <c r="M2150" s="1452" t="s">
        <v>1624</v>
      </c>
    </row>
    <row r="2151" ht="21" spans="1:13">
      <c r="A2151" s="1412"/>
      <c r="B2151" s="1412"/>
      <c r="C2151" s="1412"/>
      <c r="D2151" s="1412"/>
      <c r="E2151" s="1500" t="s">
        <v>1625</v>
      </c>
      <c r="F2151" s="1501"/>
      <c r="G2151" s="1502"/>
      <c r="H2151" s="1503"/>
      <c r="I2151" s="2135" t="s">
        <v>740</v>
      </c>
      <c r="J2151" s="1443"/>
      <c r="K2151" s="1444"/>
      <c r="L2151" s="1445"/>
      <c r="M2151" s="1453"/>
    </row>
    <row r="2152" ht="21" spans="1:13">
      <c r="A2152" s="1412"/>
      <c r="B2152" s="1412"/>
      <c r="C2152" s="1412"/>
      <c r="D2152" s="1412"/>
      <c r="E2152" s="1504" t="s">
        <v>1626</v>
      </c>
      <c r="F2152" s="1518">
        <v>48.3</v>
      </c>
      <c r="G2152" s="1519"/>
      <c r="H2152" s="1520"/>
      <c r="I2152" s="1442"/>
      <c r="J2152" s="1443"/>
      <c r="K2152" s="1444"/>
      <c r="L2152" s="1445"/>
      <c r="M2152" s="1453"/>
    </row>
    <row r="2153" ht="21.75" spans="1:13">
      <c r="A2153" s="1412"/>
      <c r="B2153" s="1412"/>
      <c r="C2153" s="1412"/>
      <c r="D2153" s="1412"/>
      <c r="E2153" s="1504" t="s">
        <v>1627</v>
      </c>
      <c r="F2153" s="1518">
        <v>49.7</v>
      </c>
      <c r="G2153" s="1519"/>
      <c r="H2153" s="1520"/>
      <c r="I2153" s="1442"/>
      <c r="J2153" s="1443"/>
      <c r="K2153" s="1444"/>
      <c r="L2153" s="1445"/>
      <c r="M2153" s="1453"/>
    </row>
    <row r="2154" ht="21.75" spans="1:13">
      <c r="A2154" s="1412"/>
      <c r="B2154" s="1412"/>
      <c r="C2154" s="1412"/>
      <c r="D2154" s="1412"/>
      <c r="E2154" s="1508" t="s">
        <v>1628</v>
      </c>
      <c r="F2154" s="1509">
        <v>0.614583333333333</v>
      </c>
      <c r="G2154" s="1510"/>
      <c r="H2154" s="1511"/>
      <c r="I2154" s="1442"/>
      <c r="J2154" s="1443"/>
      <c r="K2154" s="1444"/>
      <c r="L2154" s="1446">
        <v>0.84375</v>
      </c>
      <c r="M2154" s="1454">
        <v>0.697916666666667</v>
      </c>
    </row>
    <row r="2155" ht="21.75" spans="1:13">
      <c r="A2155" s="1412"/>
      <c r="B2155" s="1412"/>
      <c r="C2155" s="1412"/>
      <c r="D2155" s="1412"/>
      <c r="E2155" s="1512" t="s">
        <v>1629</v>
      </c>
      <c r="F2155" s="1513" t="s">
        <v>8</v>
      </c>
      <c r="G2155" s="1513" t="s">
        <v>9</v>
      </c>
      <c r="H2155" s="1514" t="s">
        <v>10</v>
      </c>
      <c r="I2155" s="1442"/>
      <c r="J2155" s="1443"/>
      <c r="K2155" s="1444"/>
      <c r="L2155" s="1445"/>
      <c r="M2155" s="1453"/>
    </row>
    <row r="2156" ht="21" spans="1:13">
      <c r="A2156" s="1412"/>
      <c r="B2156" s="1412"/>
      <c r="C2156" s="1412"/>
      <c r="D2156" s="1412"/>
      <c r="E2156" s="1515">
        <v>45642</v>
      </c>
      <c r="F2156" s="1532">
        <v>48.3</v>
      </c>
      <c r="G2156" s="2148" t="s">
        <v>1633</v>
      </c>
      <c r="H2156" s="1532">
        <v>49.7</v>
      </c>
      <c r="I2156" s="1442"/>
      <c r="J2156" s="1443"/>
      <c r="K2156" s="1444"/>
      <c r="L2156" s="1445"/>
      <c r="M2156" s="1453"/>
    </row>
    <row r="2157" ht="21" spans="1:13">
      <c r="A2157" s="1412"/>
      <c r="B2157" s="1412"/>
      <c r="C2157" s="1412"/>
      <c r="D2157" s="1412"/>
      <c r="E2157" s="1515">
        <v>45628</v>
      </c>
      <c r="F2157" s="1532">
        <v>49.7</v>
      </c>
      <c r="G2157" s="2148" t="s">
        <v>1703</v>
      </c>
      <c r="H2157" s="1532">
        <v>48.5</v>
      </c>
      <c r="I2157" s="1442"/>
      <c r="J2157" s="1443"/>
      <c r="K2157" s="1444"/>
      <c r="L2157" s="1445"/>
      <c r="M2157" s="1453"/>
    </row>
    <row r="2158" ht="21" spans="1:13">
      <c r="A2158" s="1412"/>
      <c r="B2158" s="1412"/>
      <c r="C2158" s="1412"/>
      <c r="D2158" s="1412"/>
      <c r="E2158" s="1515">
        <v>45618</v>
      </c>
      <c r="F2158" s="1532">
        <v>48.8</v>
      </c>
      <c r="G2158" s="2148" t="s">
        <v>1703</v>
      </c>
      <c r="H2158" s="1532">
        <v>48.5</v>
      </c>
      <c r="I2158" s="1442"/>
      <c r="J2158" s="1443"/>
      <c r="K2158" s="1444"/>
      <c r="L2158" s="1447"/>
      <c r="M2158" s="1453"/>
    </row>
    <row r="2159" ht="21" spans="1:13">
      <c r="A2159" s="1412"/>
      <c r="B2159" s="1412"/>
      <c r="C2159" s="1412"/>
      <c r="D2159" s="1412"/>
      <c r="E2159" s="1515">
        <v>45597</v>
      </c>
      <c r="F2159" s="1532">
        <v>48.5</v>
      </c>
      <c r="G2159" s="2148" t="s">
        <v>2000</v>
      </c>
      <c r="H2159" s="1532">
        <v>47.8</v>
      </c>
      <c r="I2159" s="1442"/>
      <c r="J2159" s="1443"/>
      <c r="K2159" s="1444"/>
      <c r="L2159" s="1445"/>
      <c r="M2159" s="1453"/>
    </row>
    <row r="2160" ht="21" spans="1:13">
      <c r="A2160" s="1412"/>
      <c r="B2160" s="1412"/>
      <c r="C2160" s="1412"/>
      <c r="D2160" s="1412"/>
      <c r="E2160" s="1515">
        <v>45589</v>
      </c>
      <c r="F2160" s="1532">
        <v>47.8</v>
      </c>
      <c r="G2160" s="2148" t="s">
        <v>1702</v>
      </c>
      <c r="H2160" s="1532">
        <v>47.3</v>
      </c>
      <c r="I2160" s="1442"/>
      <c r="J2160" s="1443"/>
      <c r="K2160" s="1444"/>
      <c r="L2160" s="1445"/>
      <c r="M2160" s="1453"/>
    </row>
    <row r="2161" ht="21.75" spans="1:13">
      <c r="A2161" s="1412"/>
      <c r="B2161" s="1412"/>
      <c r="C2161" s="1412"/>
      <c r="D2161" s="1412"/>
      <c r="E2161" s="1515">
        <v>45566</v>
      </c>
      <c r="F2161" s="1532">
        <v>47.3</v>
      </c>
      <c r="G2161" s="2148" t="s">
        <v>1871</v>
      </c>
      <c r="H2161" s="1532">
        <v>47.9</v>
      </c>
      <c r="I2161" s="1448"/>
      <c r="J2161" s="1449"/>
      <c r="K2161" s="1450"/>
      <c r="L2161" s="1451"/>
      <c r="M2161" s="1455"/>
    </row>
    <row r="2162" ht="52.75" spans="1:13">
      <c r="A2162" s="1412"/>
      <c r="B2162" s="1412"/>
      <c r="C2162" s="1412"/>
      <c r="D2162" s="1412">
        <v>10</v>
      </c>
      <c r="E2162" s="1496" t="s">
        <v>7</v>
      </c>
      <c r="F2162" s="1497" t="s">
        <v>741</v>
      </c>
      <c r="G2162" s="1498"/>
      <c r="H2162" s="1499"/>
      <c r="I2162" s="1438" t="s">
        <v>1622</v>
      </c>
      <c r="J2162" s="1439"/>
      <c r="K2162" s="1440"/>
      <c r="L2162" s="1478" t="s">
        <v>1623</v>
      </c>
      <c r="M2162" s="1452" t="s">
        <v>1624</v>
      </c>
    </row>
    <row r="2163" ht="21" spans="1:13">
      <c r="A2163" s="1412"/>
      <c r="B2163" s="1412"/>
      <c r="C2163" s="1412"/>
      <c r="D2163" s="1536"/>
      <c r="E2163" s="1500" t="s">
        <v>1625</v>
      </c>
      <c r="F2163" s="1501"/>
      <c r="G2163" s="1502"/>
      <c r="H2163" s="1503"/>
      <c r="I2163" s="2135" t="s">
        <v>742</v>
      </c>
      <c r="J2163" s="1443"/>
      <c r="K2163" s="1444"/>
      <c r="L2163" s="1445"/>
      <c r="M2163" s="1453"/>
    </row>
    <row r="2164" ht="21" spans="1:13">
      <c r="A2164" s="1412"/>
      <c r="B2164" s="1412"/>
      <c r="C2164" s="1412"/>
      <c r="D2164" s="1536"/>
      <c r="E2164" s="1504" t="s">
        <v>1626</v>
      </c>
      <c r="F2164" s="1518">
        <v>0</v>
      </c>
      <c r="G2164" s="1519"/>
      <c r="H2164" s="1520"/>
      <c r="I2164" s="1442"/>
      <c r="J2164" s="1443"/>
      <c r="K2164" s="1444"/>
      <c r="L2164" s="1445"/>
      <c r="M2164" s="1453"/>
    </row>
    <row r="2165" ht="21.75" spans="1:13">
      <c r="A2165" s="1412"/>
      <c r="B2165" s="1412"/>
      <c r="C2165" s="1412"/>
      <c r="D2165" s="1536"/>
      <c r="E2165" s="1504" t="s">
        <v>1627</v>
      </c>
      <c r="F2165" s="1518">
        <v>48.4</v>
      </c>
      <c r="G2165" s="1519"/>
      <c r="H2165" s="1520"/>
      <c r="I2165" s="1442"/>
      <c r="J2165" s="1443"/>
      <c r="K2165" s="1444"/>
      <c r="L2165" s="1445"/>
      <c r="M2165" s="1453"/>
    </row>
    <row r="2166" ht="21.75" spans="1:13">
      <c r="A2166" s="1412"/>
      <c r="B2166" s="1412"/>
      <c r="C2166" s="1412"/>
      <c r="D2166" s="1536"/>
      <c r="E2166" s="1508" t="s">
        <v>1628</v>
      </c>
      <c r="F2166" s="1509">
        <v>0.625</v>
      </c>
      <c r="G2166" s="1510"/>
      <c r="H2166" s="1511"/>
      <c r="I2166" s="1442"/>
      <c r="J2166" s="1443"/>
      <c r="K2166" s="1444"/>
      <c r="L2166" s="1446">
        <v>0.854166666666667</v>
      </c>
      <c r="M2166" s="1454">
        <v>0.708333333333333</v>
      </c>
    </row>
    <row r="2167" ht="21.75" spans="1:13">
      <c r="A2167" s="1412"/>
      <c r="B2167" s="1412"/>
      <c r="C2167" s="1412"/>
      <c r="D2167" s="1536"/>
      <c r="E2167" s="1512" t="s">
        <v>1629</v>
      </c>
      <c r="F2167" s="1513" t="s">
        <v>8</v>
      </c>
      <c r="G2167" s="1513" t="s">
        <v>9</v>
      </c>
      <c r="H2167" s="1514" t="s">
        <v>10</v>
      </c>
      <c r="I2167" s="1442"/>
      <c r="J2167" s="1443"/>
      <c r="K2167" s="1444"/>
      <c r="L2167" s="1445"/>
      <c r="M2167" s="1453"/>
    </row>
    <row r="2168" ht="21" spans="1:13">
      <c r="A2168" s="1412"/>
      <c r="B2168" s="1412"/>
      <c r="C2168" s="1412"/>
      <c r="D2168" s="1536"/>
      <c r="E2168" s="1515">
        <v>45628</v>
      </c>
      <c r="F2168" s="1532">
        <v>48.4</v>
      </c>
      <c r="G2168" s="2148" t="s">
        <v>2137</v>
      </c>
      <c r="H2168" s="1532">
        <v>46.5</v>
      </c>
      <c r="I2168" s="1442"/>
      <c r="J2168" s="1443"/>
      <c r="K2168" s="1444"/>
      <c r="L2168" s="1445"/>
      <c r="M2168" s="1453"/>
    </row>
    <row r="2169" ht="21" spans="1:13">
      <c r="A2169" s="1412"/>
      <c r="B2169" s="1412"/>
      <c r="C2169" s="1412"/>
      <c r="D2169" s="1536"/>
      <c r="E2169" s="1515">
        <v>45597</v>
      </c>
      <c r="F2169" s="1532">
        <v>46.5</v>
      </c>
      <c r="G2169" s="2148" t="s">
        <v>1928</v>
      </c>
      <c r="H2169" s="1532">
        <v>47.2</v>
      </c>
      <c r="I2169" s="1442"/>
      <c r="J2169" s="1443"/>
      <c r="K2169" s="1444"/>
      <c r="L2169" s="1445"/>
      <c r="M2169" s="1453"/>
    </row>
    <row r="2170" ht="21" spans="1:13">
      <c r="A2170" s="1412"/>
      <c r="B2170" s="1412"/>
      <c r="C2170" s="1412"/>
      <c r="D2170" s="1536"/>
      <c r="E2170" s="1515">
        <v>45566</v>
      </c>
      <c r="F2170" s="1532">
        <v>47.2</v>
      </c>
      <c r="G2170" s="2148" t="s">
        <v>1928</v>
      </c>
      <c r="H2170" s="1532">
        <v>47.2</v>
      </c>
      <c r="I2170" s="1442"/>
      <c r="J2170" s="1443"/>
      <c r="K2170" s="1444"/>
      <c r="L2170" s="1447"/>
      <c r="M2170" s="1453"/>
    </row>
    <row r="2171" ht="21" spans="1:13">
      <c r="A2171" s="1412"/>
      <c r="B2171" s="1412"/>
      <c r="C2171" s="1412"/>
      <c r="D2171" s="1536"/>
      <c r="E2171" s="1515">
        <v>45538</v>
      </c>
      <c r="F2171" s="1532">
        <v>47.2</v>
      </c>
      <c r="G2171" s="2148" t="s">
        <v>1702</v>
      </c>
      <c r="H2171" s="1532">
        <v>46.8</v>
      </c>
      <c r="I2171" s="1442"/>
      <c r="J2171" s="1443"/>
      <c r="K2171" s="1444"/>
      <c r="L2171" s="1445"/>
      <c r="M2171" s="1453"/>
    </row>
    <row r="2172" ht="21" spans="1:13">
      <c r="A2172" s="1412"/>
      <c r="B2172" s="1412"/>
      <c r="C2172" s="1412"/>
      <c r="D2172" s="1536"/>
      <c r="E2172" s="1515">
        <v>45505</v>
      </c>
      <c r="F2172" s="1532">
        <v>46.8</v>
      </c>
      <c r="G2172" s="2148" t="s">
        <v>1703</v>
      </c>
      <c r="H2172" s="1532">
        <v>48.5</v>
      </c>
      <c r="I2172" s="1442"/>
      <c r="J2172" s="1443"/>
      <c r="K2172" s="1444"/>
      <c r="L2172" s="1445"/>
      <c r="M2172" s="1453"/>
    </row>
    <row r="2173" ht="21.75" spans="1:13">
      <c r="A2173" s="1412"/>
      <c r="B2173" s="1412"/>
      <c r="C2173" s="1412"/>
      <c r="D2173" s="1536"/>
      <c r="E2173" s="1515">
        <v>45474</v>
      </c>
      <c r="F2173" s="1532">
        <v>48.5</v>
      </c>
      <c r="G2173" s="2148" t="s">
        <v>1704</v>
      </c>
      <c r="H2173" s="1532">
        <v>48.7</v>
      </c>
      <c r="I2173" s="1448"/>
      <c r="J2173" s="1449"/>
      <c r="K2173" s="1450"/>
      <c r="L2173" s="1451"/>
      <c r="M2173" s="1455"/>
    </row>
    <row r="2174" ht="52.75" spans="1:13">
      <c r="A2174" s="1412"/>
      <c r="B2174" s="1412"/>
      <c r="C2174" s="1412"/>
      <c r="D2174" s="1412">
        <v>11</v>
      </c>
      <c r="E2174" s="1496" t="s">
        <v>7</v>
      </c>
      <c r="F2174" s="1497" t="s">
        <v>743</v>
      </c>
      <c r="G2174" s="1498"/>
      <c r="H2174" s="1499"/>
      <c r="I2174" s="1438" t="s">
        <v>1622</v>
      </c>
      <c r="J2174" s="1439"/>
      <c r="K2174" s="1440"/>
      <c r="L2174" s="1478" t="s">
        <v>1623</v>
      </c>
      <c r="M2174" s="1452" t="s">
        <v>1624</v>
      </c>
    </row>
    <row r="2175" ht="21" spans="1:13">
      <c r="A2175" s="1412"/>
      <c r="B2175" s="1412"/>
      <c r="C2175" s="1412"/>
      <c r="D2175" s="1536"/>
      <c r="E2175" s="1500" t="s">
        <v>1625</v>
      </c>
      <c r="F2175" s="1501"/>
      <c r="G2175" s="1502"/>
      <c r="H2175" s="1503"/>
      <c r="I2175" s="2153" t="s">
        <v>744</v>
      </c>
      <c r="J2175" s="1554"/>
      <c r="K2175" s="1555"/>
      <c r="L2175" s="1445"/>
      <c r="M2175" s="1453"/>
    </row>
    <row r="2176" ht="21" spans="1:13">
      <c r="A2176" s="1412"/>
      <c r="B2176" s="1412"/>
      <c r="C2176" s="1412"/>
      <c r="D2176" s="1536"/>
      <c r="E2176" s="1504" t="s">
        <v>1626</v>
      </c>
      <c r="F2176" s="1522"/>
      <c r="G2176" s="1523"/>
      <c r="H2176" s="1524"/>
      <c r="I2176" s="1553"/>
      <c r="J2176" s="1554"/>
      <c r="K2176" s="1555"/>
      <c r="L2176" s="1445"/>
      <c r="M2176" s="1453"/>
    </row>
    <row r="2177" ht="21.75" spans="1:13">
      <c r="A2177" s="1412"/>
      <c r="B2177" s="1412"/>
      <c r="C2177" s="1412"/>
      <c r="D2177" s="1536"/>
      <c r="E2177" s="1504" t="s">
        <v>1627</v>
      </c>
      <c r="F2177" s="1518">
        <v>50.3</v>
      </c>
      <c r="G2177" s="1519"/>
      <c r="H2177" s="1520"/>
      <c r="I2177" s="1553"/>
      <c r="J2177" s="1554"/>
      <c r="K2177" s="1555"/>
      <c r="L2177" s="1445"/>
      <c r="M2177" s="1453"/>
    </row>
    <row r="2178" ht="21.75" spans="1:13">
      <c r="A2178" s="1412"/>
      <c r="B2178" s="1412"/>
      <c r="C2178" s="1412"/>
      <c r="D2178" s="1536"/>
      <c r="E2178" s="1508" t="s">
        <v>1628</v>
      </c>
      <c r="F2178" s="1509">
        <v>0.625</v>
      </c>
      <c r="G2178" s="1510"/>
      <c r="H2178" s="1511"/>
      <c r="I2178" s="1553"/>
      <c r="J2178" s="1554"/>
      <c r="K2178" s="1555"/>
      <c r="L2178" s="1446">
        <v>0.854166666666667</v>
      </c>
      <c r="M2178" s="1454">
        <v>0.708333333333333</v>
      </c>
    </row>
    <row r="2179" ht="21.75" spans="1:13">
      <c r="A2179" s="1412"/>
      <c r="B2179" s="1412"/>
      <c r="C2179" s="1412"/>
      <c r="D2179" s="1536"/>
      <c r="E2179" s="1512" t="s">
        <v>1629</v>
      </c>
      <c r="F2179" s="1513" t="s">
        <v>8</v>
      </c>
      <c r="G2179" s="1513" t="s">
        <v>9</v>
      </c>
      <c r="H2179" s="1514" t="s">
        <v>10</v>
      </c>
      <c r="I2179" s="1553"/>
      <c r="J2179" s="1554"/>
      <c r="K2179" s="1555"/>
      <c r="L2179" s="1445"/>
      <c r="M2179" s="1453"/>
    </row>
    <row r="2180" ht="21" spans="1:13">
      <c r="A2180" s="1412"/>
      <c r="B2180" s="1412"/>
      <c r="C2180" s="1412"/>
      <c r="D2180" s="1536"/>
      <c r="E2180" s="1515">
        <v>45628</v>
      </c>
      <c r="F2180" s="1532">
        <v>50.3</v>
      </c>
      <c r="G2180" s="2148" t="s">
        <v>1776</v>
      </c>
      <c r="H2180" s="1532">
        <v>54.8</v>
      </c>
      <c r="I2180" s="1553"/>
      <c r="J2180" s="1554"/>
      <c r="K2180" s="1555"/>
      <c r="L2180" s="1445"/>
      <c r="M2180" s="1453"/>
    </row>
    <row r="2181" ht="21" spans="1:13">
      <c r="A2181" s="1412"/>
      <c r="B2181" s="1412"/>
      <c r="C2181" s="1412"/>
      <c r="D2181" s="1536"/>
      <c r="E2181" s="1515">
        <v>45597</v>
      </c>
      <c r="F2181" s="1532">
        <v>54.8</v>
      </c>
      <c r="G2181" s="2148" t="s">
        <v>2047</v>
      </c>
      <c r="H2181" s="1532">
        <v>48.3</v>
      </c>
      <c r="I2181" s="1553"/>
      <c r="J2181" s="1554"/>
      <c r="K2181" s="1555"/>
      <c r="L2181" s="1445"/>
      <c r="M2181" s="1453"/>
    </row>
    <row r="2182" ht="21" spans="1:13">
      <c r="A2182" s="1412"/>
      <c r="B2182" s="1412"/>
      <c r="C2182" s="1412"/>
      <c r="D2182" s="1536"/>
      <c r="E2182" s="1515">
        <v>45566</v>
      </c>
      <c r="F2182" s="1532">
        <v>48.3</v>
      </c>
      <c r="G2182" s="2148" t="s">
        <v>1929</v>
      </c>
      <c r="H2182" s="1532">
        <v>54</v>
      </c>
      <c r="I2182" s="1553"/>
      <c r="J2182" s="1554"/>
      <c r="K2182" s="1555"/>
      <c r="L2182" s="1447"/>
      <c r="M2182" s="1453"/>
    </row>
    <row r="2183" ht="21" spans="1:13">
      <c r="A2183" s="1412"/>
      <c r="B2183" s="1412"/>
      <c r="C2183" s="1412"/>
      <c r="D2183" s="1536"/>
      <c r="E2183" s="1515">
        <v>45538</v>
      </c>
      <c r="F2183" s="1532">
        <v>54</v>
      </c>
      <c r="G2183" s="2148" t="s">
        <v>1712</v>
      </c>
      <c r="H2183" s="1532">
        <v>52.9</v>
      </c>
      <c r="I2183" s="1553"/>
      <c r="J2183" s="1554"/>
      <c r="K2183" s="1555"/>
      <c r="L2183" s="1445"/>
      <c r="M2183" s="1453"/>
    </row>
    <row r="2184" ht="21" spans="1:13">
      <c r="A2184" s="1412"/>
      <c r="B2184" s="1412"/>
      <c r="C2184" s="1412"/>
      <c r="D2184" s="1536"/>
      <c r="E2184" s="1515">
        <v>45505</v>
      </c>
      <c r="F2184" s="1532">
        <v>52.9</v>
      </c>
      <c r="G2184" s="2148" t="s">
        <v>1713</v>
      </c>
      <c r="H2184" s="1532">
        <v>52.1</v>
      </c>
      <c r="I2184" s="1553"/>
      <c r="J2184" s="1554"/>
      <c r="K2184" s="1555"/>
      <c r="L2184" s="1445"/>
      <c r="M2184" s="1453"/>
    </row>
    <row r="2185" ht="21.75" spans="1:13">
      <c r="A2185" s="1412"/>
      <c r="B2185" s="1412"/>
      <c r="C2185" s="1412"/>
      <c r="D2185" s="1536"/>
      <c r="E2185" s="1515">
        <v>45474</v>
      </c>
      <c r="F2185" s="1532">
        <v>52.1</v>
      </c>
      <c r="G2185" s="2148" t="s">
        <v>1714</v>
      </c>
      <c r="H2185" s="1532">
        <v>57</v>
      </c>
      <c r="I2185" s="1556"/>
      <c r="J2185" s="1557"/>
      <c r="K2185" s="1558"/>
      <c r="L2185" s="1451"/>
      <c r="M2185" s="1455"/>
    </row>
    <row r="2186" ht="52.75" spans="1:13">
      <c r="A2186" s="1412"/>
      <c r="B2186" s="1412"/>
      <c r="C2186" s="1412"/>
      <c r="D2186" s="1412">
        <v>12</v>
      </c>
      <c r="E2186" s="1496" t="s">
        <v>7</v>
      </c>
      <c r="F2186" s="1497" t="s">
        <v>745</v>
      </c>
      <c r="G2186" s="1498"/>
      <c r="H2186" s="1499"/>
      <c r="I2186" s="1468" t="s">
        <v>1622</v>
      </c>
      <c r="J2186" s="1439"/>
      <c r="K2186" s="1440"/>
      <c r="L2186" s="1478" t="s">
        <v>1623</v>
      </c>
      <c r="M2186" s="1452" t="s">
        <v>1624</v>
      </c>
    </row>
    <row r="2187" ht="21" spans="1:13">
      <c r="A2187" s="1412"/>
      <c r="B2187" s="1412"/>
      <c r="C2187" s="1412"/>
      <c r="D2187" s="1536"/>
      <c r="E2187" s="1500" t="s">
        <v>1625</v>
      </c>
      <c r="F2187" s="1501"/>
      <c r="G2187" s="1502"/>
      <c r="H2187" s="1503"/>
      <c r="I2187" s="2135" t="s">
        <v>747</v>
      </c>
      <c r="J2187" s="1443"/>
      <c r="K2187" s="1444"/>
      <c r="L2187" s="1445"/>
      <c r="M2187" s="1453"/>
    </row>
    <row r="2188" ht="21" spans="1:13">
      <c r="A2188" s="1412"/>
      <c r="B2188" s="1412"/>
      <c r="C2188" s="1412"/>
      <c r="D2188" s="1536"/>
      <c r="E2188" s="1504" t="s">
        <v>1626</v>
      </c>
      <c r="F2188" s="1538">
        <v>0</v>
      </c>
      <c r="G2188" s="1506"/>
      <c r="H2188" s="1507"/>
      <c r="I2188" s="1442"/>
      <c r="J2188" s="1443"/>
      <c r="K2188" s="1444"/>
      <c r="L2188" s="1445"/>
      <c r="M2188" s="1453"/>
    </row>
    <row r="2189" ht="21.75" spans="1:13">
      <c r="A2189" s="1412"/>
      <c r="B2189" s="1412"/>
      <c r="C2189" s="1412"/>
      <c r="D2189" s="1536"/>
      <c r="E2189" s="1504" t="s">
        <v>1627</v>
      </c>
      <c r="F2189" s="1549" t="s">
        <v>746</v>
      </c>
      <c r="G2189" s="1550"/>
      <c r="H2189" s="1551"/>
      <c r="I2189" s="1442"/>
      <c r="J2189" s="1443"/>
      <c r="K2189" s="1444"/>
      <c r="L2189" s="1445"/>
      <c r="M2189" s="1453"/>
    </row>
    <row r="2190" ht="21.75" spans="1:13">
      <c r="A2190" s="1412"/>
      <c r="B2190" s="1412"/>
      <c r="C2190" s="1412"/>
      <c r="D2190" s="1536"/>
      <c r="E2190" s="1508" t="s">
        <v>1628</v>
      </c>
      <c r="F2190" s="1509">
        <v>0.666666666666667</v>
      </c>
      <c r="G2190" s="1510"/>
      <c r="H2190" s="1511"/>
      <c r="I2190" s="1442"/>
      <c r="J2190" s="1443"/>
      <c r="K2190" s="1444"/>
      <c r="L2190" s="1446">
        <v>0.895833333333333</v>
      </c>
      <c r="M2190" s="1454">
        <v>0.75</v>
      </c>
    </row>
    <row r="2191" ht="21.75" spans="1:13">
      <c r="A2191" s="1412"/>
      <c r="B2191" s="1412"/>
      <c r="C2191" s="1412"/>
      <c r="D2191" s="1536"/>
      <c r="E2191" s="1512" t="s">
        <v>1629</v>
      </c>
      <c r="F2191" s="1513" t="s">
        <v>8</v>
      </c>
      <c r="G2191" s="1513" t="s">
        <v>9</v>
      </c>
      <c r="H2191" s="1514" t="s">
        <v>10</v>
      </c>
      <c r="I2191" s="1442"/>
      <c r="J2191" s="1443"/>
      <c r="K2191" s="1444"/>
      <c r="L2191" s="1445"/>
      <c r="M2191" s="1453"/>
    </row>
    <row r="2192" ht="21" spans="1:13">
      <c r="A2192" s="1412"/>
      <c r="B2192" s="1412"/>
      <c r="C2192" s="1412"/>
      <c r="D2192" s="1536"/>
      <c r="E2192" s="1515">
        <v>45653</v>
      </c>
      <c r="F2192" s="2152" t="s">
        <v>2138</v>
      </c>
      <c r="G2192" s="2152" t="s">
        <v>2139</v>
      </c>
      <c r="H2192" s="2152" t="s">
        <v>2133</v>
      </c>
      <c r="I2192" s="1442"/>
      <c r="J2192" s="1443"/>
      <c r="K2192" s="1444"/>
      <c r="L2192" s="1445"/>
      <c r="M2192" s="1535"/>
    </row>
    <row r="2193" ht="21" spans="1:13">
      <c r="A2193" s="1412"/>
      <c r="B2193" s="1412"/>
      <c r="C2193" s="1412"/>
      <c r="D2193" s="1536"/>
      <c r="E2193" s="1515">
        <v>45644</v>
      </c>
      <c r="F2193" s="2152" t="s">
        <v>2133</v>
      </c>
      <c r="G2193" s="2152" t="s">
        <v>2124</v>
      </c>
      <c r="H2193" s="2152" t="s">
        <v>2121</v>
      </c>
      <c r="I2193" s="1442"/>
      <c r="J2193" s="1443"/>
      <c r="K2193" s="1444"/>
      <c r="L2193" s="1445"/>
      <c r="M2193" s="1453"/>
    </row>
    <row r="2194" ht="21" spans="1:13">
      <c r="A2194" s="1412"/>
      <c r="B2194" s="1412"/>
      <c r="C2194" s="1412"/>
      <c r="D2194" s="1536"/>
      <c r="E2194" s="1515">
        <v>45637</v>
      </c>
      <c r="F2194" s="2152" t="s">
        <v>2121</v>
      </c>
      <c r="G2194" s="2152" t="s">
        <v>2122</v>
      </c>
      <c r="H2194" s="2152" t="s">
        <v>2123</v>
      </c>
      <c r="I2194" s="1442"/>
      <c r="J2194" s="1443"/>
      <c r="K2194" s="1444"/>
      <c r="L2194" s="1447"/>
      <c r="M2194" s="1453"/>
    </row>
    <row r="2195" ht="21" spans="1:13">
      <c r="A2195" s="1412"/>
      <c r="B2195" s="1412"/>
      <c r="C2195" s="1412"/>
      <c r="D2195" s="1536"/>
      <c r="E2195" s="1515">
        <v>45630</v>
      </c>
      <c r="F2195" s="2152" t="s">
        <v>2123</v>
      </c>
      <c r="G2195" s="2152" t="s">
        <v>2124</v>
      </c>
      <c r="H2195" s="2152" t="s">
        <v>2125</v>
      </c>
      <c r="I2195" s="1442"/>
      <c r="J2195" s="1443"/>
      <c r="K2195" s="1444"/>
      <c r="L2195" s="1445"/>
      <c r="M2195" s="1453"/>
    </row>
    <row r="2196" ht="21" spans="1:13">
      <c r="A2196" s="1412"/>
      <c r="B2196" s="1412"/>
      <c r="C2196" s="1412"/>
      <c r="D2196" s="1536"/>
      <c r="E2196" s="1515">
        <v>45623</v>
      </c>
      <c r="F2196" s="2152" t="s">
        <v>2125</v>
      </c>
      <c r="G2196" s="2152" t="s">
        <v>2126</v>
      </c>
      <c r="H2196" s="2152" t="s">
        <v>2036</v>
      </c>
      <c r="I2196" s="1442"/>
      <c r="J2196" s="1443"/>
      <c r="K2196" s="1444"/>
      <c r="L2196" s="1445"/>
      <c r="M2196" s="1453"/>
    </row>
    <row r="2197" ht="21.75" spans="1:13">
      <c r="A2197" s="1412"/>
      <c r="B2197" s="1412"/>
      <c r="C2197" s="1412"/>
      <c r="D2197" s="1536"/>
      <c r="E2197" s="1515">
        <v>45616</v>
      </c>
      <c r="F2197" s="2152" t="s">
        <v>2036</v>
      </c>
      <c r="G2197" s="2152" t="s">
        <v>1976</v>
      </c>
      <c r="H2197" s="2152" t="s">
        <v>1975</v>
      </c>
      <c r="I2197" s="1448"/>
      <c r="J2197" s="1449"/>
      <c r="K2197" s="1450"/>
      <c r="L2197" s="1451"/>
      <c r="M2197" s="1455"/>
    </row>
    <row r="2198" ht="52.75" spans="1:13">
      <c r="A2198" s="1412"/>
      <c r="B2198" s="1412"/>
      <c r="C2198" s="1412"/>
      <c r="D2198" s="1412">
        <v>14</v>
      </c>
      <c r="E2198" s="1496" t="s">
        <v>7</v>
      </c>
      <c r="F2198" s="1497" t="s">
        <v>741</v>
      </c>
      <c r="G2198" s="1498"/>
      <c r="H2198" s="1499"/>
      <c r="I2198" s="1468" t="s">
        <v>1622</v>
      </c>
      <c r="J2198" s="1439"/>
      <c r="K2198" s="1440"/>
      <c r="L2198" s="1478" t="s">
        <v>1623</v>
      </c>
      <c r="M2198" s="1452" t="s">
        <v>1624</v>
      </c>
    </row>
    <row r="2199" ht="21" spans="1:13">
      <c r="A2199" s="1412"/>
      <c r="B2199" s="1412"/>
      <c r="C2199" s="1412"/>
      <c r="D2199" s="1536"/>
      <c r="E2199" s="1500" t="s">
        <v>1625</v>
      </c>
      <c r="F2199" s="1501"/>
      <c r="G2199" s="1502"/>
      <c r="H2199" s="1503"/>
      <c r="I2199" s="2135" t="s">
        <v>742</v>
      </c>
      <c r="J2199" s="1443"/>
      <c r="K2199" s="1444"/>
      <c r="L2199" s="1445"/>
      <c r="M2199" s="1453"/>
    </row>
    <row r="2200" ht="21" spans="1:13">
      <c r="A2200" s="1412"/>
      <c r="B2200" s="1412"/>
      <c r="C2200" s="1412"/>
      <c r="D2200" s="1536"/>
      <c r="E2200" s="1504" t="s">
        <v>1626</v>
      </c>
      <c r="F2200" s="1538">
        <v>48.3</v>
      </c>
      <c r="G2200" s="1506"/>
      <c r="H2200" s="1507"/>
      <c r="I2200" s="1442"/>
      <c r="J2200" s="1443"/>
      <c r="K2200" s="1444"/>
      <c r="L2200" s="1445"/>
      <c r="M2200" s="1453"/>
    </row>
    <row r="2201" ht="21.75" spans="1:13">
      <c r="A2201" s="1412"/>
      <c r="B2201" s="1412"/>
      <c r="C2201" s="1412"/>
      <c r="D2201" s="1536"/>
      <c r="E2201" s="1504" t="s">
        <v>1627</v>
      </c>
      <c r="F2201" s="1529">
        <v>48.4</v>
      </c>
      <c r="G2201" s="1530"/>
      <c r="H2201" s="1531"/>
      <c r="I2201" s="1442"/>
      <c r="J2201" s="1443"/>
      <c r="K2201" s="1444"/>
      <c r="L2201" s="1445"/>
      <c r="M2201" s="1453"/>
    </row>
    <row r="2202" ht="21.75" spans="1:13">
      <c r="A2202" s="1412"/>
      <c r="B2202" s="1412"/>
      <c r="C2202" s="1412"/>
      <c r="D2202" s="1536"/>
      <c r="E2202" s="1508" t="s">
        <v>1628</v>
      </c>
      <c r="F2202" s="1509">
        <v>0.625</v>
      </c>
      <c r="G2202" s="1510"/>
      <c r="H2202" s="1511"/>
      <c r="I2202" s="1442"/>
      <c r="J2202" s="1443"/>
      <c r="K2202" s="1444"/>
      <c r="L2202" s="1446">
        <v>0.854166666666667</v>
      </c>
      <c r="M2202" s="1454">
        <v>0.708333333333333</v>
      </c>
    </row>
    <row r="2203" ht="21.75" spans="1:13">
      <c r="A2203" s="1412"/>
      <c r="B2203" s="1412"/>
      <c r="C2203" s="1412"/>
      <c r="D2203" s="1536"/>
      <c r="E2203" s="1512" t="s">
        <v>1629</v>
      </c>
      <c r="F2203" s="1513" t="s">
        <v>8</v>
      </c>
      <c r="G2203" s="1513" t="s">
        <v>9</v>
      </c>
      <c r="H2203" s="1514" t="s">
        <v>10</v>
      </c>
      <c r="I2203" s="1442"/>
      <c r="J2203" s="1443"/>
      <c r="K2203" s="1444"/>
      <c r="L2203" s="1445"/>
      <c r="M2203" s="1453"/>
    </row>
    <row r="2204" ht="21" spans="1:13">
      <c r="A2204" s="1412"/>
      <c r="B2204" s="1412"/>
      <c r="C2204" s="1412"/>
      <c r="D2204" s="1536"/>
      <c r="E2204" s="1515">
        <v>45659</v>
      </c>
      <c r="F2204" s="1532">
        <v>0</v>
      </c>
      <c r="G2204" s="2148" t="s">
        <v>1866</v>
      </c>
      <c r="H2204" s="1532">
        <v>48.4</v>
      </c>
      <c r="I2204" s="1442"/>
      <c r="J2204" s="1443"/>
      <c r="K2204" s="1444"/>
      <c r="L2204" s="1445"/>
      <c r="M2204" s="1535"/>
    </row>
    <row r="2205" ht="21" spans="1:13">
      <c r="A2205" s="1412"/>
      <c r="B2205" s="1412"/>
      <c r="C2205" s="1412"/>
      <c r="D2205" s="1536"/>
      <c r="E2205" s="1515">
        <v>45628</v>
      </c>
      <c r="F2205" s="1532">
        <v>48.4</v>
      </c>
      <c r="G2205" s="2148" t="s">
        <v>2137</v>
      </c>
      <c r="H2205" s="1532">
        <v>46.5</v>
      </c>
      <c r="I2205" s="1442"/>
      <c r="J2205" s="1443"/>
      <c r="K2205" s="1444"/>
      <c r="L2205" s="1445"/>
      <c r="M2205" s="1453"/>
    </row>
    <row r="2206" ht="21" spans="1:13">
      <c r="A2206" s="1412"/>
      <c r="B2206" s="1412"/>
      <c r="C2206" s="1412"/>
      <c r="D2206" s="1536"/>
      <c r="E2206" s="1515">
        <v>45597</v>
      </c>
      <c r="F2206" s="1532">
        <v>46.5</v>
      </c>
      <c r="G2206" s="2148" t="s">
        <v>1928</v>
      </c>
      <c r="H2206" s="1532">
        <v>47.2</v>
      </c>
      <c r="I2206" s="1442"/>
      <c r="J2206" s="1443"/>
      <c r="K2206" s="1444"/>
      <c r="L2206" s="1447"/>
      <c r="M2206" s="1453"/>
    </row>
    <row r="2207" ht="21" spans="1:13">
      <c r="A2207" s="1412"/>
      <c r="B2207" s="1412"/>
      <c r="C2207" s="1412"/>
      <c r="D2207" s="1536"/>
      <c r="E2207" s="1515">
        <v>45566</v>
      </c>
      <c r="F2207" s="1532">
        <v>47.2</v>
      </c>
      <c r="G2207" s="2148" t="s">
        <v>1928</v>
      </c>
      <c r="H2207" s="1532">
        <v>47.2</v>
      </c>
      <c r="I2207" s="1442"/>
      <c r="J2207" s="1443"/>
      <c r="K2207" s="1444"/>
      <c r="L2207" s="1445"/>
      <c r="M2207" s="1453"/>
    </row>
    <row r="2208" ht="21" spans="1:13">
      <c r="A2208" s="1412"/>
      <c r="B2208" s="1412"/>
      <c r="C2208" s="1412"/>
      <c r="D2208" s="1536"/>
      <c r="E2208" s="1515">
        <v>45538</v>
      </c>
      <c r="F2208" s="1532">
        <v>47.2</v>
      </c>
      <c r="G2208" s="2148" t="s">
        <v>1702</v>
      </c>
      <c r="H2208" s="1532">
        <v>46.8</v>
      </c>
      <c r="I2208" s="1442"/>
      <c r="J2208" s="1443"/>
      <c r="K2208" s="1444"/>
      <c r="L2208" s="1445"/>
      <c r="M2208" s="1453"/>
    </row>
    <row r="2209" ht="21.75" spans="1:13">
      <c r="A2209" s="1412"/>
      <c r="B2209" s="1412"/>
      <c r="C2209" s="1412"/>
      <c r="D2209" s="1536"/>
      <c r="E2209" s="1515">
        <v>45505</v>
      </c>
      <c r="F2209" s="1532">
        <v>46.8</v>
      </c>
      <c r="G2209" s="2148" t="s">
        <v>1703</v>
      </c>
      <c r="H2209" s="1532">
        <v>48.5</v>
      </c>
      <c r="I2209" s="1448"/>
      <c r="J2209" s="1449"/>
      <c r="K2209" s="1450"/>
      <c r="L2209" s="1451"/>
      <c r="M2209" s="1455"/>
    </row>
    <row r="2210" ht="52.75" spans="1:13">
      <c r="A2210" s="1412"/>
      <c r="B2210" s="1412"/>
      <c r="C2210" s="1412"/>
      <c r="D2210" s="1412">
        <v>15</v>
      </c>
      <c r="E2210" s="1496" t="s">
        <v>7</v>
      </c>
      <c r="F2210" s="1497" t="s">
        <v>743</v>
      </c>
      <c r="G2210" s="1498"/>
      <c r="H2210" s="1499"/>
      <c r="I2210" s="1468" t="s">
        <v>1622</v>
      </c>
      <c r="J2210" s="1439"/>
      <c r="K2210" s="1440"/>
      <c r="L2210" s="1478" t="s">
        <v>1623</v>
      </c>
      <c r="M2210" s="1452" t="s">
        <v>1624</v>
      </c>
    </row>
    <row r="2211" ht="21" spans="1:13">
      <c r="A2211" s="1412"/>
      <c r="B2211" s="1412"/>
      <c r="C2211" s="1412"/>
      <c r="D2211" s="1536"/>
      <c r="E2211" s="1500" t="s">
        <v>1625</v>
      </c>
      <c r="F2211" s="1526"/>
      <c r="G2211" s="1527"/>
      <c r="H2211" s="1528"/>
      <c r="I2211" s="2153" t="s">
        <v>744</v>
      </c>
      <c r="J2211" s="1554"/>
      <c r="K2211" s="1555"/>
      <c r="L2211" s="1445"/>
      <c r="M2211" s="1453"/>
    </row>
    <row r="2212" ht="21" spans="1:13">
      <c r="A2212" s="1412"/>
      <c r="B2212" s="1412"/>
      <c r="C2212" s="1412"/>
      <c r="D2212" s="1536"/>
      <c r="E2212" s="1504" t="s">
        <v>1626</v>
      </c>
      <c r="F2212" s="1538">
        <v>52.2</v>
      </c>
      <c r="G2212" s="1506"/>
      <c r="H2212" s="1507"/>
      <c r="I2212" s="1553"/>
      <c r="J2212" s="1554"/>
      <c r="K2212" s="1555"/>
      <c r="L2212" s="1445"/>
      <c r="M2212" s="1453"/>
    </row>
    <row r="2213" ht="21.75" spans="1:13">
      <c r="A2213" s="1412"/>
      <c r="B2213" s="1412"/>
      <c r="C2213" s="1412"/>
      <c r="D2213" s="1536"/>
      <c r="E2213" s="1504" t="s">
        <v>1627</v>
      </c>
      <c r="F2213" s="1538">
        <v>50.3</v>
      </c>
      <c r="G2213" s="1506"/>
      <c r="H2213" s="1507"/>
      <c r="I2213" s="1553"/>
      <c r="J2213" s="1554"/>
      <c r="K2213" s="1555"/>
      <c r="L2213" s="1445"/>
      <c r="M2213" s="1453"/>
    </row>
    <row r="2214" ht="21.75" spans="1:13">
      <c r="A2214" s="1412"/>
      <c r="B2214" s="1412"/>
      <c r="C2214" s="1412"/>
      <c r="D2214" s="1536"/>
      <c r="E2214" s="1508" t="s">
        <v>1628</v>
      </c>
      <c r="F2214" s="1509">
        <v>0.625</v>
      </c>
      <c r="G2214" s="1510"/>
      <c r="H2214" s="1511"/>
      <c r="I2214" s="1553"/>
      <c r="J2214" s="1554"/>
      <c r="K2214" s="1555"/>
      <c r="L2214" s="1446">
        <v>0.854166666666667</v>
      </c>
      <c r="M2214" s="1454">
        <v>0.708333333333333</v>
      </c>
    </row>
    <row r="2215" ht="21.75" spans="1:13">
      <c r="A2215" s="1412"/>
      <c r="B2215" s="1412"/>
      <c r="C2215" s="1412"/>
      <c r="D2215" s="1536"/>
      <c r="E2215" s="1512" t="s">
        <v>1629</v>
      </c>
      <c r="F2215" s="1513" t="s">
        <v>8</v>
      </c>
      <c r="G2215" s="1513" t="s">
        <v>9</v>
      </c>
      <c r="H2215" s="1514" t="s">
        <v>10</v>
      </c>
      <c r="I2215" s="1553"/>
      <c r="J2215" s="1554"/>
      <c r="K2215" s="1555"/>
      <c r="L2215" s="1445"/>
      <c r="M2215" s="1453"/>
    </row>
    <row r="2216" ht="21" spans="1:13">
      <c r="A2216" s="1412"/>
      <c r="B2216" s="1412"/>
      <c r="C2216" s="1412"/>
      <c r="D2216" s="1536"/>
      <c r="E2216" s="1515">
        <v>45659</v>
      </c>
      <c r="F2216" s="1532">
        <v>0</v>
      </c>
      <c r="G2216" s="2148" t="s">
        <v>1866</v>
      </c>
      <c r="H2216" s="1532">
        <v>50.3</v>
      </c>
      <c r="I2216" s="1553"/>
      <c r="J2216" s="1554"/>
      <c r="K2216" s="1555"/>
      <c r="L2216" s="1445"/>
      <c r="M2216" s="1453"/>
    </row>
    <row r="2217" ht="21" spans="1:13">
      <c r="A2217" s="1412"/>
      <c r="B2217" s="1412"/>
      <c r="C2217" s="1412"/>
      <c r="D2217" s="1536"/>
      <c r="E2217" s="1515">
        <v>45628</v>
      </c>
      <c r="F2217" s="1532">
        <v>50.3</v>
      </c>
      <c r="G2217" s="2148" t="s">
        <v>1776</v>
      </c>
      <c r="H2217" s="1532">
        <v>54.8</v>
      </c>
      <c r="I2217" s="1553"/>
      <c r="J2217" s="1554"/>
      <c r="K2217" s="1555"/>
      <c r="L2217" s="1445"/>
      <c r="M2217" s="1453"/>
    </row>
    <row r="2218" ht="21" spans="1:13">
      <c r="A2218" s="1412"/>
      <c r="B2218" s="1412"/>
      <c r="C2218" s="1412"/>
      <c r="D2218" s="1536"/>
      <c r="E2218" s="1515">
        <v>45597</v>
      </c>
      <c r="F2218" s="1532">
        <v>54.8</v>
      </c>
      <c r="G2218" s="2148" t="s">
        <v>2047</v>
      </c>
      <c r="H2218" s="1532">
        <v>48.3</v>
      </c>
      <c r="I2218" s="1553"/>
      <c r="J2218" s="1554"/>
      <c r="K2218" s="1555"/>
      <c r="L2218" s="1447"/>
      <c r="M2218" s="1453"/>
    </row>
    <row r="2219" ht="21" spans="1:13">
      <c r="A2219" s="1412"/>
      <c r="B2219" s="1412"/>
      <c r="C2219" s="1412"/>
      <c r="D2219" s="1536"/>
      <c r="E2219" s="1515">
        <v>45566</v>
      </c>
      <c r="F2219" s="1532">
        <v>48.3</v>
      </c>
      <c r="G2219" s="2148" t="s">
        <v>1929</v>
      </c>
      <c r="H2219" s="1532">
        <v>54</v>
      </c>
      <c r="I2219" s="1553"/>
      <c r="J2219" s="1554"/>
      <c r="K2219" s="1555"/>
      <c r="L2219" s="1445"/>
      <c r="M2219" s="1453"/>
    </row>
    <row r="2220" ht="21" spans="1:13">
      <c r="A2220" s="1412"/>
      <c r="B2220" s="1412"/>
      <c r="C2220" s="1412"/>
      <c r="D2220" s="1536"/>
      <c r="E2220" s="1515">
        <v>45538</v>
      </c>
      <c r="F2220" s="1532">
        <v>54</v>
      </c>
      <c r="G2220" s="2148" t="s">
        <v>1712</v>
      </c>
      <c r="H2220" s="1532">
        <v>52.9</v>
      </c>
      <c r="I2220" s="1553"/>
      <c r="J2220" s="1554"/>
      <c r="K2220" s="1555"/>
      <c r="L2220" s="1445"/>
      <c r="M2220" s="1453"/>
    </row>
    <row r="2221" ht="21.75" spans="1:13">
      <c r="A2221" s="1412"/>
      <c r="B2221" s="1412"/>
      <c r="C2221" s="1412"/>
      <c r="D2221" s="1536"/>
      <c r="E2221" s="1533">
        <v>45505</v>
      </c>
      <c r="F2221" s="1534">
        <v>52.9</v>
      </c>
      <c r="G2221" s="2149" t="s">
        <v>1713</v>
      </c>
      <c r="H2221" s="1534">
        <v>52.1</v>
      </c>
      <c r="I2221" s="1556"/>
      <c r="J2221" s="1557"/>
      <c r="K2221" s="1558"/>
      <c r="L2221" s="1451"/>
      <c r="M2221" s="1455"/>
    </row>
    <row r="2222" ht="52.75" spans="1:13">
      <c r="A2222" s="1412"/>
      <c r="B2222" s="1412" t="s">
        <v>0</v>
      </c>
      <c r="C2222" s="1412"/>
      <c r="D2222" s="1412">
        <v>1</v>
      </c>
      <c r="E2222" s="1496" t="s">
        <v>7</v>
      </c>
      <c r="F2222" s="1497" t="s">
        <v>730</v>
      </c>
      <c r="G2222" s="1498"/>
      <c r="H2222" s="1499"/>
      <c r="I2222" s="1559" t="s">
        <v>1622</v>
      </c>
      <c r="J2222" s="1560"/>
      <c r="K2222" s="1561"/>
      <c r="L2222" s="1478" t="s">
        <v>1623</v>
      </c>
      <c r="M2222" s="1452" t="s">
        <v>1624</v>
      </c>
    </row>
    <row r="2223" ht="21" spans="1:13">
      <c r="A2223" s="1412"/>
      <c r="B2223" s="1412"/>
      <c r="C2223" s="1412"/>
      <c r="D2223" s="1412"/>
      <c r="E2223" s="1500" t="s">
        <v>1625</v>
      </c>
      <c r="F2223" s="1501"/>
      <c r="G2223" s="1502"/>
      <c r="H2223" s="1503"/>
      <c r="I2223" s="2135" t="s">
        <v>731</v>
      </c>
      <c r="J2223" s="1443"/>
      <c r="K2223" s="1444"/>
      <c r="L2223" s="1445"/>
      <c r="M2223" s="1453"/>
    </row>
    <row r="2224" ht="21" spans="1:13">
      <c r="A2224" s="1412"/>
      <c r="B2224" s="1412"/>
      <c r="C2224" s="1412"/>
      <c r="D2224" s="1412"/>
      <c r="E2224" s="1504" t="s">
        <v>1626</v>
      </c>
      <c r="F2224" s="1529">
        <v>42.7</v>
      </c>
      <c r="G2224" s="1530"/>
      <c r="H2224" s="1531"/>
      <c r="I2224" s="1442"/>
      <c r="J2224" s="1443"/>
      <c r="K2224" s="1444"/>
      <c r="L2224" s="1445"/>
      <c r="M2224" s="1453"/>
    </row>
    <row r="2225" ht="21.75" spans="1:13">
      <c r="A2225" s="1412"/>
      <c r="B2225" s="1412"/>
      <c r="C2225" s="1412"/>
      <c r="D2225" s="1412"/>
      <c r="E2225" s="1504" t="s">
        <v>1627</v>
      </c>
      <c r="F2225" s="1529">
        <v>40.2</v>
      </c>
      <c r="G2225" s="1530"/>
      <c r="H2225" s="1531"/>
      <c r="I2225" s="1442"/>
      <c r="J2225" s="1443"/>
      <c r="K2225" s="1444"/>
      <c r="L2225" s="1445"/>
      <c r="M2225" s="1453"/>
    </row>
    <row r="2226" ht="21.75" spans="1:13">
      <c r="A2226" s="1412"/>
      <c r="B2226" s="1412"/>
      <c r="C2226" s="1412"/>
      <c r="D2226" s="1412"/>
      <c r="E2226" s="1508" t="s">
        <v>1628</v>
      </c>
      <c r="F2226" s="1509">
        <v>0.614583333333333</v>
      </c>
      <c r="G2226" s="1510"/>
      <c r="H2226" s="1511"/>
      <c r="I2226" s="1442"/>
      <c r="J2226" s="1443"/>
      <c r="K2226" s="1444"/>
      <c r="L2226" s="1446">
        <v>0.84375</v>
      </c>
      <c r="M2226" s="1454">
        <v>0.697916666666667</v>
      </c>
    </row>
    <row r="2227" ht="21.75" spans="1:13">
      <c r="A2227" s="1412"/>
      <c r="B2227" s="1412"/>
      <c r="C2227" s="1412"/>
      <c r="D2227" s="1412"/>
      <c r="E2227" s="1512" t="s">
        <v>1629</v>
      </c>
      <c r="F2227" s="1513" t="s">
        <v>8</v>
      </c>
      <c r="G2227" s="1513" t="s">
        <v>9</v>
      </c>
      <c r="H2227" s="1514" t="s">
        <v>10</v>
      </c>
      <c r="I2227" s="1442"/>
      <c r="J2227" s="1443"/>
      <c r="K2227" s="1444"/>
      <c r="L2227" s="1445"/>
      <c r="M2227" s="1453"/>
    </row>
    <row r="2228" ht="21" spans="1:13">
      <c r="A2228" s="1412"/>
      <c r="B2228" s="1412"/>
      <c r="C2228" s="1412"/>
      <c r="D2228" s="1412"/>
      <c r="E2228" s="1515">
        <v>45625</v>
      </c>
      <c r="F2228" s="1532">
        <v>40.2</v>
      </c>
      <c r="G2228" s="2148" t="s">
        <v>1670</v>
      </c>
      <c r="H2228" s="1532">
        <v>41.6</v>
      </c>
      <c r="I2228" s="1442"/>
      <c r="J2228" s="1443"/>
      <c r="K2228" s="1444"/>
      <c r="L2228" s="1445"/>
      <c r="M2228" s="1453"/>
    </row>
    <row r="2229" ht="21" spans="1:13">
      <c r="A2229" s="1412"/>
      <c r="B2229" s="1412"/>
      <c r="C2229" s="1412"/>
      <c r="D2229" s="1412"/>
      <c r="E2229" s="1515">
        <v>45596</v>
      </c>
      <c r="F2229" s="1532">
        <v>41.6</v>
      </c>
      <c r="G2229" s="2148" t="s">
        <v>2134</v>
      </c>
      <c r="H2229" s="1532">
        <v>46.6</v>
      </c>
      <c r="I2229" s="1442"/>
      <c r="J2229" s="1443"/>
      <c r="K2229" s="1444"/>
      <c r="L2229" s="1445"/>
      <c r="M2229" s="1453"/>
    </row>
    <row r="2230" ht="21" spans="1:13">
      <c r="A2230" s="1412"/>
      <c r="B2230" s="1412"/>
      <c r="C2230" s="1412"/>
      <c r="D2230" s="1412"/>
      <c r="E2230" s="1515">
        <v>45565</v>
      </c>
      <c r="F2230" s="1532">
        <v>46.6</v>
      </c>
      <c r="G2230" s="2148" t="s">
        <v>1926</v>
      </c>
      <c r="H2230" s="1532">
        <v>46.1</v>
      </c>
      <c r="I2230" s="1442"/>
      <c r="J2230" s="1443"/>
      <c r="K2230" s="1444"/>
      <c r="L2230" s="1447"/>
      <c r="M2230" s="1453"/>
    </row>
    <row r="2231" ht="21" spans="1:13">
      <c r="A2231" s="1412"/>
      <c r="B2231" s="1412"/>
      <c r="C2231" s="1412"/>
      <c r="D2231" s="1412"/>
      <c r="E2231" s="1515">
        <v>45534</v>
      </c>
      <c r="F2231" s="1532">
        <v>46.1</v>
      </c>
      <c r="G2231" s="2148" t="s">
        <v>1666</v>
      </c>
      <c r="H2231" s="1532">
        <v>45.3</v>
      </c>
      <c r="I2231" s="1442"/>
      <c r="J2231" s="1443"/>
      <c r="K2231" s="1444"/>
      <c r="L2231" s="1445"/>
      <c r="M2231" s="1453"/>
    </row>
    <row r="2232" ht="21" spans="1:13">
      <c r="A2232" s="1412"/>
      <c r="B2232" s="1412"/>
      <c r="C2232" s="1412"/>
      <c r="D2232" s="1412"/>
      <c r="E2232" s="1515">
        <v>45504</v>
      </c>
      <c r="F2232" s="1532">
        <v>45.3</v>
      </c>
      <c r="G2232" s="2148" t="s">
        <v>1667</v>
      </c>
      <c r="H2232" s="1532">
        <v>47.4</v>
      </c>
      <c r="I2232" s="1442"/>
      <c r="J2232" s="1443"/>
      <c r="K2232" s="1444"/>
      <c r="L2232" s="1445"/>
      <c r="M2232" s="1453"/>
    </row>
    <row r="2233" ht="21.75" spans="1:13">
      <c r="A2233" s="1412"/>
      <c r="B2233" s="1412"/>
      <c r="C2233" s="1412"/>
      <c r="D2233" s="1412"/>
      <c r="E2233" s="1515">
        <v>45471</v>
      </c>
      <c r="F2233" s="1532">
        <v>47.4</v>
      </c>
      <c r="G2233" s="2148" t="s">
        <v>1668</v>
      </c>
      <c r="H2233" s="1532">
        <v>35.4</v>
      </c>
      <c r="I2233" s="1448"/>
      <c r="J2233" s="1449"/>
      <c r="K2233" s="1450"/>
      <c r="L2233" s="1451"/>
      <c r="M2233" s="1455"/>
    </row>
    <row r="2234" ht="52.75" spans="1:13">
      <c r="A2234" s="1412"/>
      <c r="B2234" s="1412"/>
      <c r="C2234" s="1412"/>
      <c r="D2234" s="1412">
        <v>2</v>
      </c>
      <c r="E2234" s="1496" t="s">
        <v>7</v>
      </c>
      <c r="F2234" s="1497" t="s">
        <v>732</v>
      </c>
      <c r="G2234" s="1498"/>
      <c r="H2234" s="1499"/>
      <c r="I2234" s="1559" t="s">
        <v>1622</v>
      </c>
      <c r="J2234" s="1560"/>
      <c r="K2234" s="1561"/>
      <c r="L2234" s="1478" t="s">
        <v>1623</v>
      </c>
      <c r="M2234" s="1452" t="s">
        <v>1624</v>
      </c>
    </row>
    <row r="2235" ht="21" spans="1:13">
      <c r="A2235" s="1412"/>
      <c r="B2235" s="1412"/>
      <c r="C2235" s="1412"/>
      <c r="D2235" s="1412"/>
      <c r="E2235" s="1500" t="s">
        <v>1625</v>
      </c>
      <c r="F2235" s="1501"/>
      <c r="G2235" s="1502"/>
      <c r="H2235" s="1503"/>
      <c r="I2235" s="1442">
        <v>0</v>
      </c>
      <c r="J2235" s="1443"/>
      <c r="K2235" s="1444"/>
      <c r="L2235" s="1445"/>
      <c r="M2235" s="1453"/>
    </row>
    <row r="2236" ht="21" spans="1:13">
      <c r="A2236" s="1412"/>
      <c r="B2236" s="1412"/>
      <c r="C2236" s="1412"/>
      <c r="D2236" s="1412"/>
      <c r="E2236" s="1504" t="s">
        <v>1626</v>
      </c>
      <c r="F2236" s="1518" t="s">
        <v>2001</v>
      </c>
      <c r="G2236" s="1519"/>
      <c r="H2236" s="1520"/>
      <c r="I2236" s="1442"/>
      <c r="J2236" s="1443"/>
      <c r="K2236" s="1444"/>
      <c r="L2236" s="1445"/>
      <c r="M2236" s="1453"/>
    </row>
    <row r="2237" ht="21.75" spans="1:13">
      <c r="A2237" s="1412"/>
      <c r="B2237" s="1412"/>
      <c r="C2237" s="1412"/>
      <c r="D2237" s="1412"/>
      <c r="E2237" s="1504" t="s">
        <v>1627</v>
      </c>
      <c r="F2237" s="1518">
        <v>0</v>
      </c>
      <c r="G2237" s="1519"/>
      <c r="H2237" s="1520"/>
      <c r="I2237" s="1442"/>
      <c r="J2237" s="1443"/>
      <c r="K2237" s="1444"/>
      <c r="L2237" s="1445"/>
      <c r="M2237" s="1453"/>
    </row>
    <row r="2238" ht="21.75" spans="1:13">
      <c r="A2238" s="1412"/>
      <c r="B2238" s="1412"/>
      <c r="C2238" s="1412"/>
      <c r="D2238" s="1412"/>
      <c r="E2238" s="1508" t="s">
        <v>1628</v>
      </c>
      <c r="F2238" s="1509">
        <v>0</v>
      </c>
      <c r="G2238" s="1510"/>
      <c r="H2238" s="1511"/>
      <c r="I2238" s="1442"/>
      <c r="J2238" s="1443"/>
      <c r="K2238" s="1444"/>
      <c r="L2238" s="1446">
        <v>0.229166666666667</v>
      </c>
      <c r="M2238" s="1454">
        <v>0.0833333333333333</v>
      </c>
    </row>
    <row r="2239" ht="21.75" spans="1:13">
      <c r="A2239" s="1412"/>
      <c r="B2239" s="1412"/>
      <c r="C2239" s="1412"/>
      <c r="D2239" s="1412"/>
      <c r="E2239" s="1512" t="s">
        <v>1629</v>
      </c>
      <c r="F2239" s="1513" t="s">
        <v>8</v>
      </c>
      <c r="G2239" s="1513" t="s">
        <v>9</v>
      </c>
      <c r="H2239" s="1514" t="s">
        <v>10</v>
      </c>
      <c r="I2239" s="1442"/>
      <c r="J2239" s="1443"/>
      <c r="K2239" s="1444"/>
      <c r="L2239" s="1445"/>
      <c r="M2239" s="1453"/>
    </row>
    <row r="2240" ht="21" spans="1:13">
      <c r="A2240" s="1412"/>
      <c r="B2240" s="1412"/>
      <c r="C2240" s="1412"/>
      <c r="D2240" s="1412"/>
      <c r="E2240" s="1515">
        <v>45642</v>
      </c>
      <c r="F2240" s="1532">
        <v>58.5</v>
      </c>
      <c r="G2240" s="2148" t="s">
        <v>2135</v>
      </c>
      <c r="H2240" s="1532">
        <v>56.1</v>
      </c>
      <c r="I2240" s="1442"/>
      <c r="J2240" s="1443"/>
      <c r="K2240" s="1444"/>
      <c r="L2240" s="1445"/>
      <c r="M2240" s="1453"/>
    </row>
    <row r="2241" ht="21" spans="1:13">
      <c r="A2241" s="1412"/>
      <c r="B2241" s="1412"/>
      <c r="C2241" s="1412"/>
      <c r="D2241" s="1412"/>
      <c r="E2241" s="1515">
        <v>45630</v>
      </c>
      <c r="F2241" s="1532">
        <v>56.1</v>
      </c>
      <c r="G2241" s="2148" t="s">
        <v>2120</v>
      </c>
      <c r="H2241" s="1532">
        <v>55</v>
      </c>
      <c r="I2241" s="1442"/>
      <c r="J2241" s="1443"/>
      <c r="K2241" s="1444"/>
      <c r="L2241" s="1445"/>
      <c r="M2241" s="1453"/>
    </row>
    <row r="2242" ht="21" spans="1:13">
      <c r="A2242" s="1412"/>
      <c r="B2242" s="1412"/>
      <c r="C2242" s="1412"/>
      <c r="D2242" s="1412"/>
      <c r="E2242" s="1515">
        <v>45618</v>
      </c>
      <c r="F2242" s="1532">
        <v>57</v>
      </c>
      <c r="G2242" s="2148" t="s">
        <v>1776</v>
      </c>
      <c r="H2242" s="1532">
        <v>55</v>
      </c>
      <c r="I2242" s="1442"/>
      <c r="J2242" s="1443"/>
      <c r="K2242" s="1444"/>
      <c r="L2242" s="1447"/>
      <c r="M2242" s="1453"/>
    </row>
    <row r="2243" ht="21" spans="1:13">
      <c r="A2243" s="1412"/>
      <c r="B2243" s="1412"/>
      <c r="C2243" s="1412"/>
      <c r="D2243" s="1412"/>
      <c r="E2243" s="1515">
        <v>45601</v>
      </c>
      <c r="F2243" s="1532">
        <v>55</v>
      </c>
      <c r="G2243" s="2148" t="s">
        <v>1775</v>
      </c>
      <c r="H2243" s="1532">
        <v>55.2</v>
      </c>
      <c r="I2243" s="1442"/>
      <c r="J2243" s="1443"/>
      <c r="K2243" s="1444"/>
      <c r="L2243" s="1445"/>
      <c r="M2243" s="1453"/>
    </row>
    <row r="2244" ht="21" spans="1:13">
      <c r="A2244" s="1412"/>
      <c r="B2244" s="1412"/>
      <c r="C2244" s="1412"/>
      <c r="D2244" s="1412"/>
      <c r="E2244" s="1515">
        <v>45589</v>
      </c>
      <c r="F2244" s="1532">
        <v>55.3</v>
      </c>
      <c r="G2244" s="2148" t="s">
        <v>1794</v>
      </c>
      <c r="H2244" s="1532">
        <v>55.2</v>
      </c>
      <c r="I2244" s="1442"/>
      <c r="J2244" s="1443"/>
      <c r="K2244" s="1444"/>
      <c r="L2244" s="1445"/>
      <c r="M2244" s="1453"/>
    </row>
    <row r="2245" ht="21.75" spans="1:13">
      <c r="A2245" s="1412"/>
      <c r="B2245" s="1412"/>
      <c r="C2245" s="1412"/>
      <c r="D2245" s="1412"/>
      <c r="E2245" s="1515">
        <v>45568</v>
      </c>
      <c r="F2245" s="1532">
        <v>55.2</v>
      </c>
      <c r="G2245" s="2148" t="s">
        <v>1872</v>
      </c>
      <c r="H2245" s="1532">
        <v>55.7</v>
      </c>
      <c r="I2245" s="1448"/>
      <c r="J2245" s="1449"/>
      <c r="K2245" s="1450"/>
      <c r="L2245" s="1451"/>
      <c r="M2245" s="1455"/>
    </row>
    <row r="2246" ht="52.75" spans="1:13">
      <c r="A2246" s="1412"/>
      <c r="B2246" s="1412"/>
      <c r="C2246" s="1412"/>
      <c r="D2246" s="1412">
        <v>3</v>
      </c>
      <c r="E2246" s="1496" t="s">
        <v>7</v>
      </c>
      <c r="F2246" s="1497" t="s">
        <v>733</v>
      </c>
      <c r="G2246" s="1498"/>
      <c r="H2246" s="1499"/>
      <c r="I2246" s="1559" t="s">
        <v>1622</v>
      </c>
      <c r="J2246" s="1560"/>
      <c r="K2246" s="1561"/>
      <c r="L2246" s="1478" t="s">
        <v>1623</v>
      </c>
      <c r="M2246" s="1452" t="s">
        <v>1624</v>
      </c>
    </row>
    <row r="2247" ht="21" spans="1:13">
      <c r="A2247" s="1412"/>
      <c r="B2247" s="1412"/>
      <c r="C2247" s="1412"/>
      <c r="D2247" s="1412"/>
      <c r="E2247" s="1500" t="s">
        <v>1625</v>
      </c>
      <c r="F2247" s="1501"/>
      <c r="G2247" s="1502"/>
      <c r="H2247" s="1503"/>
      <c r="I2247" s="2135" t="s">
        <v>734</v>
      </c>
      <c r="J2247" s="1443"/>
      <c r="K2247" s="1444"/>
      <c r="L2247" s="1445"/>
      <c r="M2247" s="1453"/>
    </row>
    <row r="2248" ht="21" spans="1:13">
      <c r="A2248" s="1412"/>
      <c r="B2248" s="1412"/>
      <c r="C2248" s="1412"/>
      <c r="D2248" s="1412"/>
      <c r="E2248" s="1504" t="s">
        <v>1626</v>
      </c>
      <c r="F2248" s="1529">
        <v>50.3</v>
      </c>
      <c r="G2248" s="1530"/>
      <c r="H2248" s="1531"/>
      <c r="I2248" s="1442"/>
      <c r="J2248" s="1443"/>
      <c r="K2248" s="1444"/>
      <c r="L2248" s="1445"/>
      <c r="M2248" s="1453"/>
    </row>
    <row r="2249" ht="21.75" spans="1:13">
      <c r="A2249" s="1412"/>
      <c r="B2249" s="1412"/>
      <c r="C2249" s="1412"/>
      <c r="D2249" s="1412"/>
      <c r="E2249" s="1504" t="s">
        <v>1627</v>
      </c>
      <c r="F2249" s="1529">
        <v>50.3</v>
      </c>
      <c r="G2249" s="1530"/>
      <c r="H2249" s="1531"/>
      <c r="I2249" s="1442"/>
      <c r="J2249" s="1443"/>
      <c r="K2249" s="1444"/>
      <c r="L2249" s="1445"/>
      <c r="M2249" s="1453"/>
    </row>
    <row r="2250" ht="21.75" spans="1:13">
      <c r="A2250" s="1412"/>
      <c r="B2250" s="1412"/>
      <c r="C2250" s="1412"/>
      <c r="D2250" s="1412"/>
      <c r="E2250" s="1508" t="s">
        <v>1628</v>
      </c>
      <c r="F2250" s="1509">
        <v>0.0625</v>
      </c>
      <c r="G2250" s="1510"/>
      <c r="H2250" s="1511"/>
      <c r="I2250" s="1442"/>
      <c r="J2250" s="1443"/>
      <c r="K2250" s="1444"/>
      <c r="L2250" s="1446">
        <v>0.291666666666667</v>
      </c>
      <c r="M2250" s="1454">
        <v>0.145833333333333</v>
      </c>
    </row>
    <row r="2251" ht="21.75" spans="1:13">
      <c r="A2251" s="1412"/>
      <c r="B2251" s="1412"/>
      <c r="C2251" s="1412"/>
      <c r="D2251" s="1412"/>
      <c r="E2251" s="1512" t="s">
        <v>1629</v>
      </c>
      <c r="F2251" s="1513" t="s">
        <v>8</v>
      </c>
      <c r="G2251" s="1513" t="s">
        <v>9</v>
      </c>
      <c r="H2251" s="1514" t="s">
        <v>10</v>
      </c>
      <c r="I2251" s="1442"/>
      <c r="J2251" s="1443"/>
      <c r="K2251" s="1444"/>
      <c r="L2251" s="1547">
        <v>0.1875</v>
      </c>
      <c r="M2251" s="1548">
        <v>0.0416666666666667</v>
      </c>
    </row>
    <row r="2252" ht="21" spans="1:13">
      <c r="A2252" s="1412"/>
      <c r="B2252" s="1412"/>
      <c r="C2252" s="1412"/>
      <c r="D2252" s="1412"/>
      <c r="E2252" s="1515">
        <v>45626</v>
      </c>
      <c r="F2252" s="1532">
        <v>50.3</v>
      </c>
      <c r="G2252" s="2148" t="s">
        <v>2136</v>
      </c>
      <c r="H2252" s="1532">
        <v>50.1</v>
      </c>
      <c r="I2252" s="1442"/>
      <c r="J2252" s="1443"/>
      <c r="K2252" s="1444"/>
      <c r="L2252" s="1445"/>
      <c r="M2252" s="1453"/>
    </row>
    <row r="2253" ht="21" spans="1:13">
      <c r="A2253" s="1412"/>
      <c r="B2253" s="1412"/>
      <c r="C2253" s="1412"/>
      <c r="D2253" s="1412"/>
      <c r="E2253" s="1515">
        <v>45596</v>
      </c>
      <c r="F2253" s="1532">
        <v>50.1</v>
      </c>
      <c r="G2253" s="2148" t="s">
        <v>1706</v>
      </c>
      <c r="H2253" s="1532">
        <v>49.8</v>
      </c>
      <c r="I2253" s="1442"/>
      <c r="J2253" s="1443"/>
      <c r="K2253" s="1444"/>
      <c r="L2253" s="1445"/>
      <c r="M2253" s="1453"/>
    </row>
    <row r="2254" ht="21" spans="1:13">
      <c r="A2254" s="1412"/>
      <c r="B2254" s="1412"/>
      <c r="C2254" s="1412"/>
      <c r="D2254" s="1412"/>
      <c r="E2254" s="1515">
        <v>45565</v>
      </c>
      <c r="F2254" s="1532">
        <v>49.8</v>
      </c>
      <c r="G2254" s="2148" t="s">
        <v>1633</v>
      </c>
      <c r="H2254" s="1532">
        <v>49.1</v>
      </c>
      <c r="I2254" s="1442"/>
      <c r="J2254" s="1443"/>
      <c r="K2254" s="1444"/>
      <c r="L2254" s="1447"/>
      <c r="M2254" s="1453"/>
    </row>
    <row r="2255" ht="21" spans="1:13">
      <c r="A2255" s="1412"/>
      <c r="B2255" s="1412"/>
      <c r="C2255" s="1412"/>
      <c r="D2255" s="1412"/>
      <c r="E2255" s="1515">
        <v>45535</v>
      </c>
      <c r="F2255" s="1532">
        <v>49.1</v>
      </c>
      <c r="G2255" s="2148" t="s">
        <v>1631</v>
      </c>
      <c r="H2255" s="1532">
        <v>49.4</v>
      </c>
      <c r="I2255" s="1442"/>
      <c r="J2255" s="1443"/>
      <c r="K2255" s="1444"/>
      <c r="L2255" s="1445"/>
      <c r="M2255" s="1453"/>
    </row>
    <row r="2256" ht="21" spans="1:13">
      <c r="A2256" s="1412"/>
      <c r="B2256" s="1412"/>
      <c r="C2256" s="1412"/>
      <c r="D2256" s="1412"/>
      <c r="E2256" s="1515">
        <v>45504</v>
      </c>
      <c r="F2256" s="1532">
        <v>49.4</v>
      </c>
      <c r="G2256" s="2148" t="s">
        <v>1633</v>
      </c>
      <c r="H2256" s="1532">
        <v>49.5</v>
      </c>
      <c r="I2256" s="1442"/>
      <c r="J2256" s="1443"/>
      <c r="K2256" s="1444"/>
      <c r="L2256" s="1445"/>
      <c r="M2256" s="1453"/>
    </row>
    <row r="2257" ht="21.75" spans="1:13">
      <c r="A2257" s="1412"/>
      <c r="B2257" s="1412"/>
      <c r="C2257" s="1412"/>
      <c r="D2257" s="1412"/>
      <c r="E2257" s="1515">
        <v>45473</v>
      </c>
      <c r="F2257" s="1532">
        <v>49.5</v>
      </c>
      <c r="G2257" s="2148" t="s">
        <v>1631</v>
      </c>
      <c r="H2257" s="1532">
        <v>49.5</v>
      </c>
      <c r="I2257" s="1448"/>
      <c r="J2257" s="1449"/>
      <c r="K2257" s="1450"/>
      <c r="L2257" s="1451"/>
      <c r="M2257" s="1455"/>
    </row>
    <row r="2258" ht="52.75" spans="1:13">
      <c r="A2258" s="1412"/>
      <c r="B2258" s="1412"/>
      <c r="C2258" s="1412"/>
      <c r="D2258" s="1412">
        <v>4</v>
      </c>
      <c r="E2258" s="1496" t="s">
        <v>7</v>
      </c>
      <c r="F2258" s="1497" t="s">
        <v>735</v>
      </c>
      <c r="G2258" s="1498"/>
      <c r="H2258" s="1499"/>
      <c r="I2258" s="1559" t="s">
        <v>1622</v>
      </c>
      <c r="J2258" s="1560"/>
      <c r="K2258" s="1561"/>
      <c r="L2258" s="1478" t="s">
        <v>1623</v>
      </c>
      <c r="M2258" s="1452" t="s">
        <v>1624</v>
      </c>
    </row>
    <row r="2259" ht="21" spans="1:13">
      <c r="A2259" s="1412"/>
      <c r="B2259" s="1412"/>
      <c r="C2259" s="1412"/>
      <c r="D2259" s="1412"/>
      <c r="E2259" s="1500" t="s">
        <v>1625</v>
      </c>
      <c r="F2259" s="1501"/>
      <c r="G2259" s="1502"/>
      <c r="H2259" s="1503"/>
      <c r="I2259" s="1442">
        <v>0</v>
      </c>
      <c r="J2259" s="1443"/>
      <c r="K2259" s="1444"/>
      <c r="L2259" s="1445"/>
      <c r="M2259" s="1453"/>
    </row>
    <row r="2260" ht="21" spans="1:13">
      <c r="A2260" s="1412"/>
      <c r="B2260" s="1412"/>
      <c r="C2260" s="1412"/>
      <c r="D2260" s="1412"/>
      <c r="E2260" s="1504" t="s">
        <v>1626</v>
      </c>
      <c r="F2260" s="1538">
        <v>0</v>
      </c>
      <c r="G2260" s="1506"/>
      <c r="H2260" s="1507"/>
      <c r="I2260" s="1442"/>
      <c r="J2260" s="1443"/>
      <c r="K2260" s="1444"/>
      <c r="L2260" s="1445"/>
      <c r="M2260" s="1453"/>
    </row>
    <row r="2261" ht="21.75" spans="1:13">
      <c r="A2261" s="1412"/>
      <c r="B2261" s="1412"/>
      <c r="C2261" s="1412"/>
      <c r="D2261" s="1412"/>
      <c r="E2261" s="1504" t="s">
        <v>1627</v>
      </c>
      <c r="F2261" s="1549">
        <v>0</v>
      </c>
      <c r="G2261" s="1550"/>
      <c r="H2261" s="1551"/>
      <c r="I2261" s="1442"/>
      <c r="J2261" s="1443"/>
      <c r="K2261" s="1444"/>
      <c r="L2261" s="1445"/>
      <c r="M2261" s="1453"/>
    </row>
    <row r="2262" ht="21.75" spans="1:13">
      <c r="A2262" s="1412"/>
      <c r="B2262" s="1412"/>
      <c r="C2262" s="1412"/>
      <c r="D2262" s="1412"/>
      <c r="E2262" s="1508" t="s">
        <v>1628</v>
      </c>
      <c r="F2262" s="1509">
        <v>0</v>
      </c>
      <c r="G2262" s="1510"/>
      <c r="H2262" s="1511"/>
      <c r="I2262" s="1442"/>
      <c r="J2262" s="1443"/>
      <c r="K2262" s="1444"/>
      <c r="L2262" s="1446">
        <v>0.229166666666667</v>
      </c>
      <c r="M2262" s="1454">
        <v>0.708333333333333</v>
      </c>
    </row>
    <row r="2263" ht="21.75" spans="1:13">
      <c r="A2263" s="1412"/>
      <c r="B2263" s="1412"/>
      <c r="C2263" s="1412"/>
      <c r="D2263" s="1412"/>
      <c r="E2263" s="1512" t="s">
        <v>1629</v>
      </c>
      <c r="F2263" s="1513" t="s">
        <v>8</v>
      </c>
      <c r="G2263" s="1513" t="s">
        <v>9</v>
      </c>
      <c r="H2263" s="1514" t="s">
        <v>10</v>
      </c>
      <c r="I2263" s="1442"/>
      <c r="J2263" s="1443"/>
      <c r="K2263" s="1444"/>
      <c r="L2263" s="1445"/>
      <c r="M2263" s="1453"/>
    </row>
    <row r="2264" ht="21" spans="1:13">
      <c r="A2264" s="1412"/>
      <c r="B2264" s="1412"/>
      <c r="C2264" s="1412"/>
      <c r="D2264" s="1412"/>
      <c r="E2264" s="1515">
        <v>45630</v>
      </c>
      <c r="F2264" s="1521">
        <v>52.1</v>
      </c>
      <c r="G2264" s="2145" t="s">
        <v>1716</v>
      </c>
      <c r="H2264" s="1521">
        <v>56</v>
      </c>
      <c r="I2264" s="1442"/>
      <c r="J2264" s="1443"/>
      <c r="K2264" s="1444"/>
      <c r="L2264" s="1445"/>
      <c r="M2264" s="1453"/>
    </row>
    <row r="2265" ht="21" spans="1:13">
      <c r="A2265" s="1412"/>
      <c r="B2265" s="1412"/>
      <c r="C2265" s="1412"/>
      <c r="D2265" s="1412"/>
      <c r="E2265" s="1515">
        <v>45601</v>
      </c>
      <c r="F2265" s="1521">
        <v>56</v>
      </c>
      <c r="G2265" s="2145" t="s">
        <v>2140</v>
      </c>
      <c r="H2265" s="1521">
        <v>54.9</v>
      </c>
      <c r="I2265" s="1442"/>
      <c r="J2265" s="1443"/>
      <c r="K2265" s="1444"/>
      <c r="L2265" s="1445"/>
      <c r="M2265" s="1453"/>
    </row>
    <row r="2266" ht="21" spans="1:13">
      <c r="A2266" s="1412"/>
      <c r="B2266" s="1412"/>
      <c r="C2266" s="1412"/>
      <c r="D2266" s="1412"/>
      <c r="E2266" s="1515">
        <v>45568</v>
      </c>
      <c r="F2266" s="1521">
        <v>54.9</v>
      </c>
      <c r="G2266" s="2145" t="s">
        <v>1699</v>
      </c>
      <c r="H2266" s="1521">
        <v>51.5</v>
      </c>
      <c r="I2266" s="1442"/>
      <c r="J2266" s="1443"/>
      <c r="K2266" s="1444"/>
      <c r="L2266" s="1447"/>
      <c r="M2266" s="1453"/>
    </row>
    <row r="2267" ht="21" spans="1:13">
      <c r="A2267" s="1412"/>
      <c r="B2267" s="1412"/>
      <c r="C2267" s="1412"/>
      <c r="D2267" s="1412"/>
      <c r="E2267" s="1515">
        <v>45540</v>
      </c>
      <c r="F2267" s="1521">
        <v>51.5</v>
      </c>
      <c r="G2267" s="2145" t="s">
        <v>1784</v>
      </c>
      <c r="H2267" s="1521">
        <v>51.4</v>
      </c>
      <c r="I2267" s="1442"/>
      <c r="J2267" s="1443"/>
      <c r="K2267" s="1444"/>
      <c r="L2267" s="1445"/>
      <c r="M2267" s="1453"/>
    </row>
    <row r="2268" ht="21" spans="1:13">
      <c r="A2268" s="1412"/>
      <c r="B2268" s="1412"/>
      <c r="C2268" s="1412"/>
      <c r="D2268" s="1412"/>
      <c r="E2268" s="1515">
        <v>45509</v>
      </c>
      <c r="F2268" s="1521">
        <v>51.4</v>
      </c>
      <c r="G2268" s="2145" t="s">
        <v>1785</v>
      </c>
      <c r="H2268" s="1521">
        <v>48.8</v>
      </c>
      <c r="I2268" s="1442"/>
      <c r="J2268" s="1443"/>
      <c r="K2268" s="1444"/>
      <c r="L2268" s="1445"/>
      <c r="M2268" s="1453"/>
    </row>
    <row r="2269" ht="21.75" spans="1:13">
      <c r="A2269" s="1412"/>
      <c r="B2269" s="1412"/>
      <c r="C2269" s="1412"/>
      <c r="D2269" s="1412"/>
      <c r="E2269" s="1515">
        <v>45476</v>
      </c>
      <c r="F2269" s="1521">
        <v>48.8</v>
      </c>
      <c r="G2269" s="2145" t="s">
        <v>1786</v>
      </c>
      <c r="H2269" s="1521">
        <v>53.8</v>
      </c>
      <c r="I2269" s="1448"/>
      <c r="J2269" s="1449"/>
      <c r="K2269" s="1450"/>
      <c r="L2269" s="1451"/>
      <c r="M2269" s="1455"/>
    </row>
    <row r="2270" ht="52.75" spans="1:13">
      <c r="A2270" s="1412"/>
      <c r="B2270" s="1412"/>
      <c r="C2270" s="1412"/>
      <c r="D2270" s="1412">
        <v>5</v>
      </c>
      <c r="E2270" s="1496" t="s">
        <v>7</v>
      </c>
      <c r="F2270" s="1497" t="e">
        <v>#REF!</v>
      </c>
      <c r="G2270" s="1498"/>
      <c r="H2270" s="1499"/>
      <c r="I2270" s="1559" t="s">
        <v>1622</v>
      </c>
      <c r="J2270" s="1560"/>
      <c r="K2270" s="1561"/>
      <c r="L2270" s="1478" t="s">
        <v>1623</v>
      </c>
      <c r="M2270" s="1452" t="s">
        <v>1624</v>
      </c>
    </row>
    <row r="2271" ht="21" spans="1:13">
      <c r="A2271" s="1412"/>
      <c r="B2271" s="1412"/>
      <c r="C2271" s="1412"/>
      <c r="D2271" s="1412"/>
      <c r="E2271" s="1500" t="s">
        <v>1625</v>
      </c>
      <c r="F2271" s="1501"/>
      <c r="G2271" s="1502"/>
      <c r="H2271" s="1503"/>
      <c r="I2271" s="1442" t="e">
        <v>#REF!</v>
      </c>
      <c r="J2271" s="1443"/>
      <c r="K2271" s="1444"/>
      <c r="L2271" s="1445"/>
      <c r="M2271" s="1453"/>
    </row>
    <row r="2272" ht="21" spans="1:13">
      <c r="A2272" s="1412"/>
      <c r="B2272" s="1412"/>
      <c r="C2272" s="1412"/>
      <c r="D2272" s="1412"/>
      <c r="E2272" s="1504" t="s">
        <v>1626</v>
      </c>
      <c r="F2272" s="1538" t="e">
        <v>#REF!</v>
      </c>
      <c r="G2272" s="1506"/>
      <c r="H2272" s="1507"/>
      <c r="I2272" s="1442"/>
      <c r="J2272" s="1443"/>
      <c r="K2272" s="1444"/>
      <c r="L2272" s="1445"/>
      <c r="M2272" s="1453"/>
    </row>
    <row r="2273" ht="21.75" spans="1:13">
      <c r="A2273" s="1412"/>
      <c r="B2273" s="1412"/>
      <c r="C2273" s="1412"/>
      <c r="D2273" s="1412"/>
      <c r="E2273" s="1504" t="s">
        <v>1627</v>
      </c>
      <c r="F2273" s="1505" t="e">
        <v>#REF!</v>
      </c>
      <c r="G2273" s="1506"/>
      <c r="H2273" s="1507"/>
      <c r="I2273" s="1442"/>
      <c r="J2273" s="1443"/>
      <c r="K2273" s="1444"/>
      <c r="L2273" s="1445"/>
      <c r="M2273" s="1453"/>
    </row>
    <row r="2274" ht="21.75" spans="1:13">
      <c r="A2274" s="1412"/>
      <c r="B2274" s="1412"/>
      <c r="C2274" s="1412"/>
      <c r="D2274" s="1412"/>
      <c r="E2274" s="1508" t="s">
        <v>1628</v>
      </c>
      <c r="F2274" s="1509" t="e">
        <v>#REF!</v>
      </c>
      <c r="G2274" s="1510"/>
      <c r="H2274" s="1511"/>
      <c r="I2274" s="1442"/>
      <c r="J2274" s="1443"/>
      <c r="K2274" s="1444"/>
      <c r="L2274" s="1446" t="e">
        <v>#REF!</v>
      </c>
      <c r="M2274" s="1454" t="e">
        <v>#REF!</v>
      </c>
    </row>
    <row r="2275" ht="21.75" spans="1:13">
      <c r="A2275" s="1412"/>
      <c r="B2275" s="1412"/>
      <c r="C2275" s="1412"/>
      <c r="D2275" s="1412"/>
      <c r="E2275" s="1512" t="s">
        <v>1629</v>
      </c>
      <c r="F2275" s="1513" t="s">
        <v>8</v>
      </c>
      <c r="G2275" s="1513" t="s">
        <v>9</v>
      </c>
      <c r="H2275" s="1514" t="s">
        <v>10</v>
      </c>
      <c r="I2275" s="1442"/>
      <c r="J2275" s="1443"/>
      <c r="K2275" s="1444"/>
      <c r="L2275" s="1445"/>
      <c r="M2275" s="1453"/>
    </row>
    <row r="2276" ht="21" spans="1:13">
      <c r="A2276" s="1412"/>
      <c r="B2276" s="1412"/>
      <c r="C2276" s="1412"/>
      <c r="D2276" s="1412"/>
      <c r="E2276" s="1515">
        <v>45609</v>
      </c>
      <c r="F2276" s="1516">
        <v>0.002</v>
      </c>
      <c r="G2276" s="2144" t="s">
        <v>1653</v>
      </c>
      <c r="H2276" s="1516">
        <v>0.002</v>
      </c>
      <c r="I2276" s="1442"/>
      <c r="J2276" s="1443"/>
      <c r="K2276" s="1444"/>
      <c r="L2276" s="1445"/>
      <c r="M2276" s="1453"/>
    </row>
    <row r="2277" ht="21" spans="1:13">
      <c r="A2277" s="1412"/>
      <c r="B2277" s="1412"/>
      <c r="C2277" s="1412"/>
      <c r="D2277" s="1412"/>
      <c r="E2277" s="1515">
        <v>45575</v>
      </c>
      <c r="F2277" s="1516">
        <v>0.002</v>
      </c>
      <c r="G2277" s="2144" t="s">
        <v>1655</v>
      </c>
      <c r="H2277" s="1516">
        <v>0.002</v>
      </c>
      <c r="I2277" s="1442"/>
      <c r="J2277" s="1443"/>
      <c r="K2277" s="1444"/>
      <c r="L2277" s="1445"/>
      <c r="M2277" s="1453"/>
    </row>
    <row r="2278" ht="21" spans="1:13">
      <c r="A2278" s="1412"/>
      <c r="B2278" s="1412"/>
      <c r="C2278" s="1412"/>
      <c r="D2278" s="1412"/>
      <c r="E2278" s="1515">
        <v>45546</v>
      </c>
      <c r="F2278" s="1516">
        <v>0.002</v>
      </c>
      <c r="G2278" s="2144" t="s">
        <v>1653</v>
      </c>
      <c r="H2278" s="1516">
        <v>0.002</v>
      </c>
      <c r="I2278" s="1442"/>
      <c r="J2278" s="1443"/>
      <c r="K2278" s="1444"/>
      <c r="L2278" s="1447"/>
      <c r="M2278" s="1453"/>
    </row>
    <row r="2279" ht="21" spans="1:13">
      <c r="A2279" s="1412"/>
      <c r="B2279" s="1412"/>
      <c r="C2279" s="1412"/>
      <c r="D2279" s="1412"/>
      <c r="E2279" s="1515">
        <v>45518</v>
      </c>
      <c r="F2279" s="1516">
        <v>0.002</v>
      </c>
      <c r="G2279" s="2144" t="s">
        <v>1653</v>
      </c>
      <c r="H2279" s="1516">
        <v>-0.001</v>
      </c>
      <c r="I2279" s="1442"/>
      <c r="J2279" s="1443"/>
      <c r="K2279" s="1444"/>
      <c r="L2279" s="1445"/>
      <c r="M2279" s="1453"/>
    </row>
    <row r="2280" ht="21" spans="1:13">
      <c r="A2280" s="1412"/>
      <c r="B2280" s="1412"/>
      <c r="C2280" s="1412"/>
      <c r="D2280" s="1412"/>
      <c r="E2280" s="1515">
        <v>45484</v>
      </c>
      <c r="F2280" s="1516">
        <v>-0.001</v>
      </c>
      <c r="G2280" s="2144" t="s">
        <v>1655</v>
      </c>
      <c r="H2280" s="1516">
        <v>0</v>
      </c>
      <c r="I2280" s="1442"/>
      <c r="J2280" s="1443"/>
      <c r="K2280" s="1444"/>
      <c r="L2280" s="1445"/>
      <c r="M2280" s="1453"/>
    </row>
    <row r="2281" ht="21.75" spans="1:13">
      <c r="A2281" s="1412"/>
      <c r="B2281" s="1412"/>
      <c r="C2281" s="1412"/>
      <c r="D2281" s="1412"/>
      <c r="E2281" s="1515">
        <v>45455</v>
      </c>
      <c r="F2281" s="1516">
        <v>0</v>
      </c>
      <c r="G2281" s="2144" t="s">
        <v>1655</v>
      </c>
      <c r="H2281" s="1516">
        <v>0.003</v>
      </c>
      <c r="I2281" s="1448"/>
      <c r="J2281" s="1449"/>
      <c r="K2281" s="1450"/>
      <c r="L2281" s="1451"/>
      <c r="M2281" s="1455"/>
    </row>
    <row r="2282" ht="52.75" spans="1:13">
      <c r="A2282" s="1412"/>
      <c r="B2282" s="1412"/>
      <c r="C2282" s="1412"/>
      <c r="D2282" s="1412">
        <v>6</v>
      </c>
      <c r="E2282" s="1496" t="s">
        <v>7</v>
      </c>
      <c r="F2282" s="1497" t="s">
        <v>737</v>
      </c>
      <c r="G2282" s="1498"/>
      <c r="H2282" s="1499"/>
      <c r="I2282" s="1559" t="s">
        <v>1622</v>
      </c>
      <c r="J2282" s="1560"/>
      <c r="K2282" s="1561"/>
      <c r="L2282" s="1478" t="s">
        <v>1623</v>
      </c>
      <c r="M2282" s="1452" t="s">
        <v>1624</v>
      </c>
    </row>
    <row r="2283" ht="21" spans="1:13">
      <c r="A2283" s="1412"/>
      <c r="B2283" s="1412"/>
      <c r="C2283" s="1412"/>
      <c r="D2283" s="1412"/>
      <c r="E2283" s="1500" t="s">
        <v>1625</v>
      </c>
      <c r="F2283" s="1501"/>
      <c r="G2283" s="1502"/>
      <c r="H2283" s="1503"/>
      <c r="I2283" s="1442">
        <v>0</v>
      </c>
      <c r="J2283" s="1443"/>
      <c r="K2283" s="1444"/>
      <c r="L2283" s="1445"/>
      <c r="M2283" s="1453"/>
    </row>
    <row r="2284" ht="21" spans="1:13">
      <c r="A2284" s="1412"/>
      <c r="B2284" s="1412"/>
      <c r="C2284" s="1412"/>
      <c r="D2284" s="1412"/>
      <c r="E2284" s="1504" t="s">
        <v>1626</v>
      </c>
      <c r="F2284" s="1538">
        <v>0</v>
      </c>
      <c r="G2284" s="1506"/>
      <c r="H2284" s="1507"/>
      <c r="I2284" s="1442"/>
      <c r="J2284" s="1443"/>
      <c r="K2284" s="1444"/>
      <c r="L2284" s="1445"/>
      <c r="M2284" s="1453"/>
    </row>
    <row r="2285" ht="21.75" spans="1:13">
      <c r="A2285" s="1412"/>
      <c r="B2285" s="1412"/>
      <c r="C2285" s="1412"/>
      <c r="D2285" s="1412"/>
      <c r="E2285" s="1504" t="s">
        <v>1627</v>
      </c>
      <c r="F2285" s="1518">
        <v>0</v>
      </c>
      <c r="G2285" s="1519"/>
      <c r="H2285" s="1520"/>
      <c r="I2285" s="1442"/>
      <c r="J2285" s="1443"/>
      <c r="K2285" s="1444"/>
      <c r="L2285" s="1445"/>
      <c r="M2285" s="1453"/>
    </row>
    <row r="2286" ht="21.75" spans="1:13">
      <c r="A2286" s="1412"/>
      <c r="B2286" s="1412"/>
      <c r="C2286" s="1412"/>
      <c r="D2286" s="1412"/>
      <c r="E2286" s="1508" t="s">
        <v>1628</v>
      </c>
      <c r="F2286" s="1509">
        <v>0</v>
      </c>
      <c r="G2286" s="1510"/>
      <c r="H2286" s="1511"/>
      <c r="I2286" s="1442"/>
      <c r="J2286" s="1443"/>
      <c r="K2286" s="1444"/>
      <c r="L2286" s="1446">
        <v>0.229166666666667</v>
      </c>
      <c r="M2286" s="1454">
        <v>0.125</v>
      </c>
    </row>
    <row r="2287" ht="21.75" spans="1:13">
      <c r="A2287" s="1412"/>
      <c r="B2287" s="1412"/>
      <c r="C2287" s="1412"/>
      <c r="D2287" s="1412"/>
      <c r="E2287" s="1512" t="s">
        <v>1629</v>
      </c>
      <c r="F2287" s="1513" t="s">
        <v>8</v>
      </c>
      <c r="G2287" s="1513" t="s">
        <v>9</v>
      </c>
      <c r="H2287" s="1514" t="s">
        <v>10</v>
      </c>
      <c r="I2287" s="1442"/>
      <c r="J2287" s="1443"/>
      <c r="K2287" s="1444"/>
      <c r="L2287" s="1445"/>
      <c r="M2287" s="1453"/>
    </row>
    <row r="2288" ht="21" spans="1:13">
      <c r="A2288" s="1412"/>
      <c r="B2288" s="1412"/>
      <c r="C2288" s="1412"/>
      <c r="D2288" s="1412"/>
      <c r="E2288" s="1515">
        <v>45630</v>
      </c>
      <c r="F2288" s="1521">
        <v>58.2</v>
      </c>
      <c r="G2288" s="2145" t="s">
        <v>2141</v>
      </c>
      <c r="H2288" s="1521">
        <v>58.1</v>
      </c>
      <c r="I2288" s="1442"/>
      <c r="J2288" s="1443"/>
      <c r="K2288" s="1444"/>
      <c r="L2288" s="1445"/>
      <c r="M2288" s="1453"/>
    </row>
    <row r="2289" ht="21" spans="1:13">
      <c r="A2289" s="1412"/>
      <c r="B2289" s="1412"/>
      <c r="C2289" s="1412"/>
      <c r="D2289" s="1412"/>
      <c r="E2289" s="1515">
        <v>45601</v>
      </c>
      <c r="F2289" s="1521">
        <v>58.1</v>
      </c>
      <c r="G2289" s="2145" t="s">
        <v>2142</v>
      </c>
      <c r="H2289" s="1521">
        <v>59.4</v>
      </c>
      <c r="I2289" s="1442"/>
      <c r="J2289" s="1443"/>
      <c r="K2289" s="1444"/>
      <c r="L2289" s="1445"/>
      <c r="M2289" s="1453"/>
    </row>
    <row r="2290" ht="21" spans="1:13">
      <c r="A2290" s="1412"/>
      <c r="B2290" s="1412"/>
      <c r="C2290" s="1412"/>
      <c r="D2290" s="1412"/>
      <c r="E2290" s="1515">
        <v>45568</v>
      </c>
      <c r="F2290" s="1521">
        <v>59.4</v>
      </c>
      <c r="G2290" s="2145" t="s">
        <v>1938</v>
      </c>
      <c r="H2290" s="1521">
        <v>57.3</v>
      </c>
      <c r="I2290" s="1442"/>
      <c r="J2290" s="1443"/>
      <c r="K2290" s="1444"/>
      <c r="L2290" s="1447"/>
      <c r="M2290" s="1453"/>
    </row>
    <row r="2291" ht="21" spans="1:13">
      <c r="A2291" s="1412"/>
      <c r="B2291" s="1412"/>
      <c r="C2291" s="1412"/>
      <c r="D2291" s="1412"/>
      <c r="E2291" s="1515">
        <v>45540</v>
      </c>
      <c r="F2291" s="1521">
        <v>57.3</v>
      </c>
      <c r="G2291" s="2145" t="s">
        <v>1779</v>
      </c>
      <c r="H2291" s="1521">
        <v>57</v>
      </c>
      <c r="I2291" s="1442"/>
      <c r="J2291" s="1443"/>
      <c r="K2291" s="1444"/>
      <c r="L2291" s="1445"/>
      <c r="M2291" s="1453"/>
    </row>
    <row r="2292" ht="21" spans="1:13">
      <c r="A2292" s="1412"/>
      <c r="B2292" s="1412"/>
      <c r="C2292" s="1412"/>
      <c r="D2292" s="1412"/>
      <c r="E2292" s="1515">
        <v>45509</v>
      </c>
      <c r="F2292" s="1521">
        <v>57</v>
      </c>
      <c r="G2292" s="2145" t="s">
        <v>1779</v>
      </c>
      <c r="H2292" s="1521">
        <v>56.3</v>
      </c>
      <c r="I2292" s="1442"/>
      <c r="J2292" s="1443"/>
      <c r="K2292" s="1444"/>
      <c r="L2292" s="1445"/>
      <c r="M2292" s="1453"/>
    </row>
    <row r="2293" ht="21.75" spans="1:13">
      <c r="A2293" s="1412"/>
      <c r="B2293" s="1412"/>
      <c r="C2293" s="1412"/>
      <c r="D2293" s="1412"/>
      <c r="E2293" s="1515">
        <v>45476</v>
      </c>
      <c r="F2293" s="1521">
        <v>56.3</v>
      </c>
      <c r="G2293" s="2145" t="s">
        <v>1792</v>
      </c>
      <c r="H2293" s="1521">
        <v>58.1</v>
      </c>
      <c r="I2293" s="1448"/>
      <c r="J2293" s="1449"/>
      <c r="K2293" s="1450"/>
      <c r="L2293" s="1451"/>
      <c r="M2293" s="1455"/>
    </row>
    <row r="2294" ht="52.75" spans="1:13">
      <c r="A2294" s="1412"/>
      <c r="B2294" s="1412"/>
      <c r="C2294" s="1412"/>
      <c r="D2294" s="1412">
        <v>7</v>
      </c>
      <c r="E2294" s="1496" t="s">
        <v>7</v>
      </c>
      <c r="F2294" s="1497" t="s">
        <v>725</v>
      </c>
      <c r="G2294" s="1498"/>
      <c r="H2294" s="1499"/>
      <c r="I2294" s="1559" t="s">
        <v>1622</v>
      </c>
      <c r="J2294" s="1560"/>
      <c r="K2294" s="1561"/>
      <c r="L2294" s="1478" t="s">
        <v>1623</v>
      </c>
      <c r="M2294" s="1452" t="s">
        <v>1624</v>
      </c>
    </row>
    <row r="2295" ht="21" spans="1:13">
      <c r="A2295" s="1412"/>
      <c r="B2295" s="1412"/>
      <c r="C2295" s="1412"/>
      <c r="D2295" s="1412"/>
      <c r="E2295" s="1500" t="s">
        <v>1625</v>
      </c>
      <c r="F2295" s="1501"/>
      <c r="G2295" s="1502"/>
      <c r="H2295" s="1503"/>
      <c r="I2295" s="2135" t="s">
        <v>738</v>
      </c>
      <c r="J2295" s="1443"/>
      <c r="K2295" s="1444"/>
      <c r="L2295" s="1445"/>
      <c r="M2295" s="1453"/>
    </row>
    <row r="2296" ht="21" spans="1:13">
      <c r="A2296" s="1412"/>
      <c r="B2296" s="1412"/>
      <c r="C2296" s="1412"/>
      <c r="D2296" s="1412"/>
      <c r="E2296" s="1504" t="s">
        <v>1626</v>
      </c>
      <c r="F2296" s="1538" t="s">
        <v>564</v>
      </c>
      <c r="G2296" s="1506"/>
      <c r="H2296" s="1507"/>
      <c r="I2296" s="1442"/>
      <c r="J2296" s="1443"/>
      <c r="K2296" s="1444"/>
      <c r="L2296" s="1445"/>
      <c r="M2296" s="1453"/>
    </row>
    <row r="2297" ht="21.75" spans="1:13">
      <c r="A2297" s="1412"/>
      <c r="B2297" s="1412"/>
      <c r="C2297" s="1412"/>
      <c r="D2297" s="1412"/>
      <c r="E2297" s="1504" t="s">
        <v>1627</v>
      </c>
      <c r="F2297" s="1505" t="s">
        <v>332</v>
      </c>
      <c r="G2297" s="1506"/>
      <c r="H2297" s="1507"/>
      <c r="I2297" s="1442"/>
      <c r="J2297" s="1443"/>
      <c r="K2297" s="1444"/>
      <c r="L2297" s="1445"/>
      <c r="M2297" s="1453"/>
    </row>
    <row r="2298" ht="21.75" spans="1:13">
      <c r="A2298" s="1412"/>
      <c r="B2298" s="1412"/>
      <c r="C2298" s="1412"/>
      <c r="D2298" s="1412"/>
      <c r="E2298" s="1508" t="s">
        <v>1628</v>
      </c>
      <c r="F2298" s="1509">
        <v>0.5625</v>
      </c>
      <c r="G2298" s="1510"/>
      <c r="H2298" s="1511"/>
      <c r="I2298" s="1442"/>
      <c r="J2298" s="1443"/>
      <c r="K2298" s="1444"/>
      <c r="L2298" s="1446">
        <v>0.791666666666667</v>
      </c>
      <c r="M2298" s="1454">
        <v>0.645833333333333</v>
      </c>
    </row>
    <row r="2299" ht="21.75" spans="1:13">
      <c r="A2299" s="1412"/>
      <c r="B2299" s="1412"/>
      <c r="C2299" s="1412"/>
      <c r="D2299" s="1412"/>
      <c r="E2299" s="1512" t="s">
        <v>1629</v>
      </c>
      <c r="F2299" s="1513" t="s">
        <v>8</v>
      </c>
      <c r="G2299" s="1513" t="s">
        <v>9</v>
      </c>
      <c r="H2299" s="1514" t="s">
        <v>10</v>
      </c>
      <c r="I2299" s="1442"/>
      <c r="J2299" s="1443"/>
      <c r="K2299" s="1444"/>
      <c r="L2299" s="1445"/>
      <c r="M2299" s="1453"/>
    </row>
    <row r="2300" ht="21" spans="1:13">
      <c r="A2300" s="1412"/>
      <c r="B2300" s="1412"/>
      <c r="C2300" s="1412"/>
      <c r="D2300" s="1412"/>
      <c r="E2300" s="1515">
        <v>45652</v>
      </c>
      <c r="F2300" s="2144" t="s">
        <v>1959</v>
      </c>
      <c r="G2300" s="2144" t="s">
        <v>1945</v>
      </c>
      <c r="H2300" s="2144" t="s">
        <v>2023</v>
      </c>
      <c r="I2300" s="1442"/>
      <c r="J2300" s="1443"/>
      <c r="K2300" s="1444"/>
      <c r="L2300" s="1445"/>
      <c r="M2300" s="1453"/>
    </row>
    <row r="2301" ht="21" spans="1:13">
      <c r="A2301" s="1412"/>
      <c r="B2301" s="1412"/>
      <c r="C2301" s="1412"/>
      <c r="D2301" s="1412"/>
      <c r="E2301" s="1515">
        <v>45645</v>
      </c>
      <c r="F2301" s="2144" t="s">
        <v>2023</v>
      </c>
      <c r="G2301" s="2144" t="s">
        <v>1948</v>
      </c>
      <c r="H2301" s="2144" t="s">
        <v>1952</v>
      </c>
      <c r="I2301" s="1442"/>
      <c r="J2301" s="1443"/>
      <c r="K2301" s="1444"/>
      <c r="L2301" s="1445"/>
      <c r="M2301" s="1453"/>
    </row>
    <row r="2302" ht="21" spans="1:13">
      <c r="A2302" s="1412"/>
      <c r="B2302" s="1412"/>
      <c r="C2302" s="1412"/>
      <c r="D2302" s="1412"/>
      <c r="E2302" s="1515">
        <v>45638</v>
      </c>
      <c r="F2302" s="2144" t="s">
        <v>1952</v>
      </c>
      <c r="G2302" s="2144" t="s">
        <v>1944</v>
      </c>
      <c r="H2302" s="2144" t="s">
        <v>1957</v>
      </c>
      <c r="I2302" s="1442"/>
      <c r="J2302" s="1443"/>
      <c r="K2302" s="1444"/>
      <c r="L2302" s="1447"/>
      <c r="M2302" s="1453"/>
    </row>
    <row r="2303" ht="21" spans="1:13">
      <c r="A2303" s="1412"/>
      <c r="B2303" s="1412"/>
      <c r="C2303" s="1412"/>
      <c r="D2303" s="1412"/>
      <c r="E2303" s="1515">
        <v>45631</v>
      </c>
      <c r="F2303" s="2144" t="s">
        <v>1978</v>
      </c>
      <c r="G2303" s="2144" t="s">
        <v>2106</v>
      </c>
      <c r="H2303" s="2144" t="s">
        <v>2106</v>
      </c>
      <c r="I2303" s="1442"/>
      <c r="J2303" s="1443"/>
      <c r="K2303" s="1444"/>
      <c r="L2303" s="1445"/>
      <c r="M2303" s="1453"/>
    </row>
    <row r="2304" ht="21" spans="1:13">
      <c r="A2304" s="1412"/>
      <c r="B2304" s="1412"/>
      <c r="C2304" s="1412"/>
      <c r="D2304" s="1412"/>
      <c r="E2304" s="1515">
        <v>45623</v>
      </c>
      <c r="F2304" s="2144" t="s">
        <v>2022</v>
      </c>
      <c r="G2304" s="2144" t="s">
        <v>2106</v>
      </c>
      <c r="H2304" s="2144" t="s">
        <v>2106</v>
      </c>
      <c r="I2304" s="1442"/>
      <c r="J2304" s="1443"/>
      <c r="K2304" s="1444"/>
      <c r="L2304" s="1445"/>
      <c r="M2304" s="1453"/>
    </row>
    <row r="2305" ht="21.75" spans="1:13">
      <c r="A2305" s="1412"/>
      <c r="B2305" s="1412"/>
      <c r="C2305" s="1412"/>
      <c r="D2305" s="1412"/>
      <c r="E2305" s="1515">
        <v>45617</v>
      </c>
      <c r="F2305" s="2144" t="s">
        <v>2022</v>
      </c>
      <c r="G2305" s="2144" t="s">
        <v>2023</v>
      </c>
      <c r="H2305" s="2144" t="s">
        <v>1959</v>
      </c>
      <c r="I2305" s="1448"/>
      <c r="J2305" s="1449"/>
      <c r="K2305" s="1450"/>
      <c r="L2305" s="1451"/>
      <c r="M2305" s="1455"/>
    </row>
    <row r="2306" ht="52.75" spans="1:13">
      <c r="A2306" s="1412"/>
      <c r="B2306" s="1412"/>
      <c r="C2306" s="1412"/>
      <c r="D2306" s="1412">
        <v>8</v>
      </c>
      <c r="E2306" s="1496" t="s">
        <v>7</v>
      </c>
      <c r="F2306" s="1497" t="s">
        <v>739</v>
      </c>
      <c r="G2306" s="1498"/>
      <c r="H2306" s="1499"/>
      <c r="I2306" s="1559" t="s">
        <v>1622</v>
      </c>
      <c r="J2306" s="1560"/>
      <c r="K2306" s="1561"/>
      <c r="L2306" s="1478" t="s">
        <v>1623</v>
      </c>
      <c r="M2306" s="1452" t="s">
        <v>1624</v>
      </c>
    </row>
    <row r="2307" ht="21" spans="1:13">
      <c r="A2307" s="1412"/>
      <c r="B2307" s="1412"/>
      <c r="C2307" s="1412"/>
      <c r="D2307" s="1412"/>
      <c r="E2307" s="1500" t="s">
        <v>1625</v>
      </c>
      <c r="F2307" s="1501"/>
      <c r="G2307" s="1502"/>
      <c r="H2307" s="1503"/>
      <c r="I2307" s="2135" t="s">
        <v>740</v>
      </c>
      <c r="J2307" s="1443"/>
      <c r="K2307" s="1444"/>
      <c r="L2307" s="1445"/>
      <c r="M2307" s="1453"/>
    </row>
    <row r="2308" ht="21" spans="1:13">
      <c r="A2308" s="1412"/>
      <c r="B2308" s="1412"/>
      <c r="C2308" s="1412"/>
      <c r="D2308" s="1412"/>
      <c r="E2308" s="1504" t="s">
        <v>1626</v>
      </c>
      <c r="F2308" s="1518">
        <v>48.3</v>
      </c>
      <c r="G2308" s="1519"/>
      <c r="H2308" s="1520"/>
      <c r="I2308" s="1442"/>
      <c r="J2308" s="1443"/>
      <c r="K2308" s="1444"/>
      <c r="L2308" s="1445"/>
      <c r="M2308" s="1453"/>
    </row>
    <row r="2309" ht="21.75" spans="1:13">
      <c r="A2309" s="1412"/>
      <c r="B2309" s="1412"/>
      <c r="C2309" s="1412"/>
      <c r="D2309" s="1412"/>
      <c r="E2309" s="1504" t="s">
        <v>1627</v>
      </c>
      <c r="F2309" s="1518">
        <v>49.7</v>
      </c>
      <c r="G2309" s="1519"/>
      <c r="H2309" s="1520"/>
      <c r="I2309" s="1442"/>
      <c r="J2309" s="1443"/>
      <c r="K2309" s="1444"/>
      <c r="L2309" s="1445"/>
      <c r="M2309" s="1453"/>
    </row>
    <row r="2310" ht="21.75" spans="1:13">
      <c r="A2310" s="1412"/>
      <c r="B2310" s="1412"/>
      <c r="C2310" s="1412"/>
      <c r="D2310" s="1412"/>
      <c r="E2310" s="1508" t="s">
        <v>1628</v>
      </c>
      <c r="F2310" s="1509">
        <v>0.614583333333333</v>
      </c>
      <c r="G2310" s="1510"/>
      <c r="H2310" s="1511"/>
      <c r="I2310" s="1442"/>
      <c r="J2310" s="1443"/>
      <c r="K2310" s="1444"/>
      <c r="L2310" s="1446">
        <v>0.84375</v>
      </c>
      <c r="M2310" s="1454">
        <v>0.697916666666667</v>
      </c>
    </row>
    <row r="2311" ht="21.75" spans="1:13">
      <c r="A2311" s="1412"/>
      <c r="B2311" s="1412"/>
      <c r="C2311" s="1412"/>
      <c r="D2311" s="1412"/>
      <c r="E2311" s="1512" t="s">
        <v>1629</v>
      </c>
      <c r="F2311" s="1513" t="s">
        <v>8</v>
      </c>
      <c r="G2311" s="1513" t="s">
        <v>9</v>
      </c>
      <c r="H2311" s="1514" t="s">
        <v>10</v>
      </c>
      <c r="I2311" s="1442"/>
      <c r="J2311" s="1443"/>
      <c r="K2311" s="1444"/>
      <c r="L2311" s="1445"/>
      <c r="M2311" s="1453"/>
    </row>
    <row r="2312" ht="21" spans="1:13">
      <c r="A2312" s="1412"/>
      <c r="B2312" s="1412"/>
      <c r="C2312" s="1412"/>
      <c r="D2312" s="1412"/>
      <c r="E2312" s="1515">
        <v>45642</v>
      </c>
      <c r="F2312" s="1532">
        <v>48.3</v>
      </c>
      <c r="G2312" s="2148" t="s">
        <v>1633</v>
      </c>
      <c r="H2312" s="1532">
        <v>49.7</v>
      </c>
      <c r="I2312" s="1442"/>
      <c r="J2312" s="1443"/>
      <c r="K2312" s="1444"/>
      <c r="L2312" s="1445"/>
      <c r="M2312" s="1453"/>
    </row>
    <row r="2313" ht="21" spans="1:13">
      <c r="A2313" s="1412"/>
      <c r="B2313" s="1412"/>
      <c r="C2313" s="1412"/>
      <c r="D2313" s="1412"/>
      <c r="E2313" s="1515">
        <v>45628</v>
      </c>
      <c r="F2313" s="1532">
        <v>49.7</v>
      </c>
      <c r="G2313" s="2148" t="s">
        <v>1703</v>
      </c>
      <c r="H2313" s="1532">
        <v>48.5</v>
      </c>
      <c r="I2313" s="1442"/>
      <c r="J2313" s="1443"/>
      <c r="K2313" s="1444"/>
      <c r="L2313" s="1445"/>
      <c r="M2313" s="1453"/>
    </row>
    <row r="2314" ht="21" spans="1:13">
      <c r="A2314" s="1412"/>
      <c r="B2314" s="1412"/>
      <c r="C2314" s="1412"/>
      <c r="D2314" s="1412"/>
      <c r="E2314" s="1515">
        <v>45618</v>
      </c>
      <c r="F2314" s="1532">
        <v>48.8</v>
      </c>
      <c r="G2314" s="2148" t="s">
        <v>1703</v>
      </c>
      <c r="H2314" s="1532">
        <v>48.5</v>
      </c>
      <c r="I2314" s="1442"/>
      <c r="J2314" s="1443"/>
      <c r="K2314" s="1444"/>
      <c r="L2314" s="1447"/>
      <c r="M2314" s="1453"/>
    </row>
    <row r="2315" ht="21" spans="1:13">
      <c r="A2315" s="1412"/>
      <c r="B2315" s="1412"/>
      <c r="C2315" s="1412"/>
      <c r="D2315" s="1412"/>
      <c r="E2315" s="1515">
        <v>45597</v>
      </c>
      <c r="F2315" s="1532">
        <v>48.5</v>
      </c>
      <c r="G2315" s="2148" t="s">
        <v>2000</v>
      </c>
      <c r="H2315" s="1532">
        <v>47.8</v>
      </c>
      <c r="I2315" s="1442"/>
      <c r="J2315" s="1443"/>
      <c r="K2315" s="1444"/>
      <c r="L2315" s="1445"/>
      <c r="M2315" s="1453"/>
    </row>
    <row r="2316" ht="21" spans="1:13">
      <c r="A2316" s="1412"/>
      <c r="B2316" s="1412"/>
      <c r="C2316" s="1412"/>
      <c r="D2316" s="1412"/>
      <c r="E2316" s="1515">
        <v>45589</v>
      </c>
      <c r="F2316" s="1532">
        <v>47.8</v>
      </c>
      <c r="G2316" s="2148" t="s">
        <v>1702</v>
      </c>
      <c r="H2316" s="1532">
        <v>47.3</v>
      </c>
      <c r="I2316" s="1442"/>
      <c r="J2316" s="1443"/>
      <c r="K2316" s="1444"/>
      <c r="L2316" s="1445"/>
      <c r="M2316" s="1453"/>
    </row>
    <row r="2317" ht="21.75" spans="1:13">
      <c r="A2317" s="1412"/>
      <c r="B2317" s="1412"/>
      <c r="C2317" s="1412"/>
      <c r="D2317" s="1412"/>
      <c r="E2317" s="1515">
        <v>45566</v>
      </c>
      <c r="F2317" s="1532">
        <v>47.3</v>
      </c>
      <c r="G2317" s="2148" t="s">
        <v>1871</v>
      </c>
      <c r="H2317" s="1532">
        <v>47.9</v>
      </c>
      <c r="I2317" s="1448"/>
      <c r="J2317" s="1449"/>
      <c r="K2317" s="1450"/>
      <c r="L2317" s="1451"/>
      <c r="M2317" s="1455"/>
    </row>
    <row r="2318" ht="52.75" spans="1:13">
      <c r="A2318" s="1412"/>
      <c r="B2318" s="1412"/>
      <c r="C2318" s="1412"/>
      <c r="D2318" s="1412">
        <v>9</v>
      </c>
      <c r="E2318" s="1496" t="s">
        <v>7</v>
      </c>
      <c r="F2318" s="1497" t="e">
        <v>#REF!</v>
      </c>
      <c r="G2318" s="1498"/>
      <c r="H2318" s="1499"/>
      <c r="I2318" s="1559" t="s">
        <v>1622</v>
      </c>
      <c r="J2318" s="1560"/>
      <c r="K2318" s="1561"/>
      <c r="L2318" s="1478" t="s">
        <v>1623</v>
      </c>
      <c r="M2318" s="1452" t="s">
        <v>1624</v>
      </c>
    </row>
    <row r="2319" ht="21" spans="1:13">
      <c r="A2319" s="1412"/>
      <c r="B2319" s="1412"/>
      <c r="C2319" s="1412"/>
      <c r="D2319" s="1536"/>
      <c r="E2319" s="1500" t="s">
        <v>1625</v>
      </c>
      <c r="F2319" s="1501"/>
      <c r="G2319" s="1502"/>
      <c r="H2319" s="1503"/>
      <c r="I2319" s="1442" t="e">
        <v>#REF!</v>
      </c>
      <c r="J2319" s="1443"/>
      <c r="K2319" s="1444"/>
      <c r="L2319" s="1445"/>
      <c r="M2319" s="1453"/>
    </row>
    <row r="2320" ht="21" spans="1:13">
      <c r="A2320" s="1412"/>
      <c r="B2320" s="1412"/>
      <c r="C2320" s="1412"/>
      <c r="D2320" s="1536"/>
      <c r="E2320" s="1504" t="s">
        <v>1626</v>
      </c>
      <c r="F2320" s="1518" t="e">
        <v>#REF!</v>
      </c>
      <c r="G2320" s="1519"/>
      <c r="H2320" s="1520"/>
      <c r="I2320" s="1442"/>
      <c r="J2320" s="1443"/>
      <c r="K2320" s="1444"/>
      <c r="L2320" s="1445"/>
      <c r="M2320" s="1453"/>
    </row>
    <row r="2321" ht="21.75" spans="1:13">
      <c r="A2321" s="1412"/>
      <c r="B2321" s="1412"/>
      <c r="C2321" s="1412"/>
      <c r="D2321" s="1536"/>
      <c r="E2321" s="1504" t="s">
        <v>1627</v>
      </c>
      <c r="F2321" s="1518" t="e">
        <v>#REF!</v>
      </c>
      <c r="G2321" s="1519"/>
      <c r="H2321" s="1520"/>
      <c r="I2321" s="1442"/>
      <c r="J2321" s="1443"/>
      <c r="K2321" s="1444"/>
      <c r="L2321" s="1445"/>
      <c r="M2321" s="1453"/>
    </row>
    <row r="2322" ht="21.75" spans="1:13">
      <c r="A2322" s="1412"/>
      <c r="B2322" s="1412"/>
      <c r="C2322" s="1412"/>
      <c r="D2322" s="1536"/>
      <c r="E2322" s="1508" t="s">
        <v>1628</v>
      </c>
      <c r="F2322" s="1509" t="e">
        <v>#REF!</v>
      </c>
      <c r="G2322" s="1510"/>
      <c r="H2322" s="1511"/>
      <c r="I2322" s="1442"/>
      <c r="J2322" s="1443"/>
      <c r="K2322" s="1444"/>
      <c r="L2322" s="1446" t="e">
        <v>#REF!</v>
      </c>
      <c r="M2322" s="1454" t="e">
        <v>#REF!</v>
      </c>
    </row>
    <row r="2323" ht="21.75" spans="1:13">
      <c r="A2323" s="1412"/>
      <c r="B2323" s="1412"/>
      <c r="C2323" s="1412"/>
      <c r="D2323" s="1536"/>
      <c r="E2323" s="1512" t="s">
        <v>1629</v>
      </c>
      <c r="F2323" s="1513" t="s">
        <v>8</v>
      </c>
      <c r="G2323" s="1513" t="s">
        <v>9</v>
      </c>
      <c r="H2323" s="1514" t="s">
        <v>10</v>
      </c>
      <c r="I2323" s="1442"/>
      <c r="J2323" s="1443"/>
      <c r="K2323" s="1444"/>
      <c r="L2323" s="1445"/>
      <c r="M2323" s="1453"/>
    </row>
    <row r="2324" ht="21" spans="1:13">
      <c r="A2324" s="1412"/>
      <c r="B2324" s="1412"/>
      <c r="C2324" s="1412"/>
      <c r="D2324" s="1536"/>
      <c r="E2324" s="1515">
        <v>45601</v>
      </c>
      <c r="F2324" s="1516">
        <v>0.04347</v>
      </c>
      <c r="G2324" s="2144" t="s">
        <v>1866</v>
      </c>
      <c r="H2324" s="1516">
        <v>0.04066</v>
      </c>
      <c r="I2324" s="1442"/>
      <c r="J2324" s="1443"/>
      <c r="K2324" s="1444"/>
      <c r="L2324" s="1445"/>
      <c r="M2324" s="1453"/>
    </row>
    <row r="2325" ht="21" spans="1:13">
      <c r="A2325" s="1412"/>
      <c r="B2325" s="1412"/>
      <c r="C2325" s="1412"/>
      <c r="D2325" s="1536"/>
      <c r="E2325" s="1515">
        <v>45574</v>
      </c>
      <c r="F2325" s="1516">
        <v>0.04066</v>
      </c>
      <c r="G2325" s="2144" t="s">
        <v>1866</v>
      </c>
      <c r="H2325" s="1516">
        <v>0.03648</v>
      </c>
      <c r="I2325" s="1442"/>
      <c r="J2325" s="1443"/>
      <c r="K2325" s="1444"/>
      <c r="L2325" s="1445"/>
      <c r="M2325" s="1453"/>
    </row>
    <row r="2326" ht="21" spans="1:13">
      <c r="A2326" s="1412"/>
      <c r="B2326" s="1412"/>
      <c r="C2326" s="1412"/>
      <c r="D2326" s="1536"/>
      <c r="E2326" s="1515">
        <v>45546</v>
      </c>
      <c r="F2326" s="1516">
        <v>0.03648</v>
      </c>
      <c r="G2326" s="2144" t="s">
        <v>1866</v>
      </c>
      <c r="H2326" s="1516">
        <v>0.0396</v>
      </c>
      <c r="I2326" s="1442"/>
      <c r="J2326" s="1443"/>
      <c r="K2326" s="1444"/>
      <c r="L2326" s="1447"/>
      <c r="M2326" s="1453"/>
    </row>
    <row r="2327" ht="21" spans="1:13">
      <c r="A2327" s="1412"/>
      <c r="B2327" s="1412"/>
      <c r="C2327" s="1412"/>
      <c r="D2327" s="1536"/>
      <c r="E2327" s="1515">
        <v>45511</v>
      </c>
      <c r="F2327" s="1516">
        <v>0.0396</v>
      </c>
      <c r="G2327" s="2144" t="s">
        <v>1866</v>
      </c>
      <c r="H2327" s="1516">
        <v>0.04276</v>
      </c>
      <c r="I2327" s="1442"/>
      <c r="J2327" s="1443"/>
      <c r="K2327" s="1444"/>
      <c r="L2327" s="1445"/>
      <c r="M2327" s="1453"/>
    </row>
    <row r="2328" ht="21" spans="1:13">
      <c r="A2328" s="1412"/>
      <c r="B2328" s="1412"/>
      <c r="C2328" s="1412"/>
      <c r="D2328" s="1536"/>
      <c r="E2328" s="1515">
        <v>45483</v>
      </c>
      <c r="F2328" s="1516">
        <v>0.04276</v>
      </c>
      <c r="G2328" s="2144" t="s">
        <v>1866</v>
      </c>
      <c r="H2328" s="1516">
        <v>0.04438</v>
      </c>
      <c r="I2328" s="1442"/>
      <c r="J2328" s="1443"/>
      <c r="K2328" s="1444"/>
      <c r="L2328" s="1445"/>
      <c r="M2328" s="1453"/>
    </row>
    <row r="2329" ht="21.75" spans="1:13">
      <c r="A2329" s="1412"/>
      <c r="B2329" s="1412"/>
      <c r="C2329" s="1412"/>
      <c r="D2329" s="1536"/>
      <c r="E2329" s="1515">
        <v>45454</v>
      </c>
      <c r="F2329" s="1516">
        <v>0.04438</v>
      </c>
      <c r="G2329" s="2144" t="s">
        <v>1866</v>
      </c>
      <c r="H2329" s="1516">
        <v>0.04483</v>
      </c>
      <c r="I2329" s="1448"/>
      <c r="J2329" s="1449"/>
      <c r="K2329" s="1450"/>
      <c r="L2329" s="1451"/>
      <c r="M2329" s="1455"/>
    </row>
    <row r="2330" ht="52.75" spans="1:13">
      <c r="A2330" s="1412"/>
      <c r="B2330" s="1412"/>
      <c r="C2330" s="1412"/>
      <c r="D2330" s="1412">
        <v>10</v>
      </c>
      <c r="E2330" s="1496" t="s">
        <v>7</v>
      </c>
      <c r="F2330" s="1497" t="s">
        <v>741</v>
      </c>
      <c r="G2330" s="1498"/>
      <c r="H2330" s="1499"/>
      <c r="I2330" s="1559" t="s">
        <v>1622</v>
      </c>
      <c r="J2330" s="1560"/>
      <c r="K2330" s="1561"/>
      <c r="L2330" s="1478" t="s">
        <v>1623</v>
      </c>
      <c r="M2330" s="1452" t="s">
        <v>1624</v>
      </c>
    </row>
    <row r="2331" ht="21" spans="1:13">
      <c r="A2331" s="1412"/>
      <c r="B2331" s="1412"/>
      <c r="C2331" s="1412"/>
      <c r="D2331" s="1536"/>
      <c r="E2331" s="1500" t="s">
        <v>1625</v>
      </c>
      <c r="F2331" s="1501"/>
      <c r="G2331" s="1502"/>
      <c r="H2331" s="1503"/>
      <c r="I2331" s="2135" t="s">
        <v>742</v>
      </c>
      <c r="J2331" s="1443"/>
      <c r="K2331" s="1444"/>
      <c r="L2331" s="1445"/>
      <c r="M2331" s="1453"/>
    </row>
    <row r="2332" ht="21" spans="1:13">
      <c r="A2332" s="1412"/>
      <c r="B2332" s="1412"/>
      <c r="C2332" s="1412"/>
      <c r="D2332" s="1536"/>
      <c r="E2332" s="1504" t="s">
        <v>1626</v>
      </c>
      <c r="F2332" s="1518">
        <v>0</v>
      </c>
      <c r="G2332" s="1519"/>
      <c r="H2332" s="1520"/>
      <c r="I2332" s="1442"/>
      <c r="J2332" s="1443"/>
      <c r="K2332" s="1444"/>
      <c r="L2332" s="1445"/>
      <c r="M2332" s="1453"/>
    </row>
    <row r="2333" ht="21.75" spans="1:13">
      <c r="A2333" s="1412"/>
      <c r="B2333" s="1412"/>
      <c r="C2333" s="1412"/>
      <c r="D2333" s="1536"/>
      <c r="E2333" s="1504" t="s">
        <v>1627</v>
      </c>
      <c r="F2333" s="1518">
        <v>48.4</v>
      </c>
      <c r="G2333" s="1519"/>
      <c r="H2333" s="1520"/>
      <c r="I2333" s="1442"/>
      <c r="J2333" s="1443"/>
      <c r="K2333" s="1444"/>
      <c r="L2333" s="1445"/>
      <c r="M2333" s="1453"/>
    </row>
    <row r="2334" ht="21.75" spans="1:13">
      <c r="A2334" s="1412"/>
      <c r="B2334" s="1412"/>
      <c r="C2334" s="1412"/>
      <c r="D2334" s="1536"/>
      <c r="E2334" s="1508" t="s">
        <v>1628</v>
      </c>
      <c r="F2334" s="1509">
        <v>0.625</v>
      </c>
      <c r="G2334" s="1510"/>
      <c r="H2334" s="1511"/>
      <c r="I2334" s="1442"/>
      <c r="J2334" s="1443"/>
      <c r="K2334" s="1444"/>
      <c r="L2334" s="1446">
        <v>0.854166666666667</v>
      </c>
      <c r="M2334" s="1454">
        <v>0.708333333333333</v>
      </c>
    </row>
    <row r="2335" ht="21.75" spans="1:13">
      <c r="A2335" s="1412"/>
      <c r="B2335" s="1412"/>
      <c r="C2335" s="1412"/>
      <c r="D2335" s="1536"/>
      <c r="E2335" s="1512" t="s">
        <v>1629</v>
      </c>
      <c r="F2335" s="1513" t="s">
        <v>8</v>
      </c>
      <c r="G2335" s="1513" t="s">
        <v>9</v>
      </c>
      <c r="H2335" s="1514" t="s">
        <v>10</v>
      </c>
      <c r="I2335" s="1442"/>
      <c r="J2335" s="1443"/>
      <c r="K2335" s="1444"/>
      <c r="L2335" s="1445"/>
      <c r="M2335" s="1453"/>
    </row>
    <row r="2336" ht="21" spans="1:13">
      <c r="A2336" s="1412"/>
      <c r="B2336" s="1412"/>
      <c r="C2336" s="1412"/>
      <c r="D2336" s="1536"/>
      <c r="E2336" s="1515">
        <v>45628</v>
      </c>
      <c r="F2336" s="1532">
        <v>48.4</v>
      </c>
      <c r="G2336" s="2148" t="s">
        <v>2137</v>
      </c>
      <c r="H2336" s="1532">
        <v>46.5</v>
      </c>
      <c r="I2336" s="1442"/>
      <c r="J2336" s="1443"/>
      <c r="K2336" s="1444"/>
      <c r="L2336" s="1445"/>
      <c r="M2336" s="1453"/>
    </row>
    <row r="2337" ht="21" spans="1:13">
      <c r="A2337" s="1412"/>
      <c r="B2337" s="1412"/>
      <c r="C2337" s="1412"/>
      <c r="D2337" s="1536"/>
      <c r="E2337" s="1515">
        <v>45597</v>
      </c>
      <c r="F2337" s="1532">
        <v>46.5</v>
      </c>
      <c r="G2337" s="2148" t="s">
        <v>1928</v>
      </c>
      <c r="H2337" s="1532">
        <v>47.2</v>
      </c>
      <c r="I2337" s="1442"/>
      <c r="J2337" s="1443"/>
      <c r="K2337" s="1444"/>
      <c r="L2337" s="1445"/>
      <c r="M2337" s="1453"/>
    </row>
    <row r="2338" ht="21" spans="1:13">
      <c r="A2338" s="1412"/>
      <c r="B2338" s="1412"/>
      <c r="C2338" s="1412"/>
      <c r="D2338" s="1536"/>
      <c r="E2338" s="1515">
        <v>45566</v>
      </c>
      <c r="F2338" s="1532">
        <v>47.2</v>
      </c>
      <c r="G2338" s="2148" t="s">
        <v>1928</v>
      </c>
      <c r="H2338" s="1532">
        <v>47.2</v>
      </c>
      <c r="I2338" s="1442"/>
      <c r="J2338" s="1443"/>
      <c r="K2338" s="1444"/>
      <c r="L2338" s="1447"/>
      <c r="M2338" s="1453"/>
    </row>
    <row r="2339" ht="21" spans="1:13">
      <c r="A2339" s="1412"/>
      <c r="B2339" s="1412"/>
      <c r="C2339" s="1412"/>
      <c r="D2339" s="1536"/>
      <c r="E2339" s="1515">
        <v>45538</v>
      </c>
      <c r="F2339" s="1532">
        <v>47.2</v>
      </c>
      <c r="G2339" s="2148" t="s">
        <v>1702</v>
      </c>
      <c r="H2339" s="1532">
        <v>46.8</v>
      </c>
      <c r="I2339" s="1442"/>
      <c r="J2339" s="1443"/>
      <c r="K2339" s="1444"/>
      <c r="L2339" s="1445"/>
      <c r="M2339" s="1453"/>
    </row>
    <row r="2340" ht="21" spans="1:13">
      <c r="A2340" s="1412"/>
      <c r="B2340" s="1412"/>
      <c r="C2340" s="1412"/>
      <c r="D2340" s="1536"/>
      <c r="E2340" s="1515">
        <v>45505</v>
      </c>
      <c r="F2340" s="1532">
        <v>46.8</v>
      </c>
      <c r="G2340" s="2148" t="s">
        <v>1703</v>
      </c>
      <c r="H2340" s="1532">
        <v>48.5</v>
      </c>
      <c r="I2340" s="1442"/>
      <c r="J2340" s="1443"/>
      <c r="K2340" s="1444"/>
      <c r="L2340" s="1445"/>
      <c r="M2340" s="1453"/>
    </row>
    <row r="2341" ht="21.75" spans="1:13">
      <c r="A2341" s="1412"/>
      <c r="B2341" s="1412"/>
      <c r="C2341" s="1412"/>
      <c r="D2341" s="1536"/>
      <c r="E2341" s="1515">
        <v>45474</v>
      </c>
      <c r="F2341" s="1532">
        <v>48.5</v>
      </c>
      <c r="G2341" s="2148" t="s">
        <v>1704</v>
      </c>
      <c r="H2341" s="1532">
        <v>48.7</v>
      </c>
      <c r="I2341" s="1448"/>
      <c r="J2341" s="1449"/>
      <c r="K2341" s="1450"/>
      <c r="L2341" s="1451"/>
      <c r="M2341" s="1455"/>
    </row>
    <row r="2342" ht="52.75" spans="1:13">
      <c r="A2342" s="1412"/>
      <c r="B2342" s="1412"/>
      <c r="C2342" s="1412"/>
      <c r="D2342" s="1412">
        <v>11</v>
      </c>
      <c r="E2342" s="1496" t="s">
        <v>7</v>
      </c>
      <c r="F2342" s="1497" t="s">
        <v>743</v>
      </c>
      <c r="G2342" s="1498"/>
      <c r="H2342" s="1499"/>
      <c r="I2342" s="1559" t="s">
        <v>1622</v>
      </c>
      <c r="J2342" s="1560"/>
      <c r="K2342" s="1561"/>
      <c r="L2342" s="1478" t="s">
        <v>1623</v>
      </c>
      <c r="M2342" s="1452" t="s">
        <v>1624</v>
      </c>
    </row>
    <row r="2343" ht="21" spans="1:13">
      <c r="A2343" s="1412"/>
      <c r="B2343" s="1412"/>
      <c r="C2343" s="1412"/>
      <c r="D2343" s="1536"/>
      <c r="E2343" s="1500" t="s">
        <v>1625</v>
      </c>
      <c r="F2343" s="1501"/>
      <c r="G2343" s="1502"/>
      <c r="H2343" s="1503"/>
      <c r="I2343" s="2135" t="s">
        <v>744</v>
      </c>
      <c r="J2343" s="1443"/>
      <c r="K2343" s="1444"/>
      <c r="L2343" s="1445"/>
      <c r="M2343" s="1453"/>
    </row>
    <row r="2344" ht="21" spans="1:13">
      <c r="A2344" s="1412"/>
      <c r="B2344" s="1412"/>
      <c r="C2344" s="1412"/>
      <c r="D2344" s="1536"/>
      <c r="E2344" s="1504" t="s">
        <v>1626</v>
      </c>
      <c r="F2344" s="1522"/>
      <c r="G2344" s="1523"/>
      <c r="H2344" s="1524"/>
      <c r="I2344" s="1442"/>
      <c r="J2344" s="1443"/>
      <c r="K2344" s="1444"/>
      <c r="L2344" s="1445"/>
      <c r="M2344" s="1453"/>
    </row>
    <row r="2345" ht="21.75" spans="1:13">
      <c r="A2345" s="1412"/>
      <c r="B2345" s="1412"/>
      <c r="C2345" s="1412"/>
      <c r="D2345" s="1536"/>
      <c r="E2345" s="1504" t="s">
        <v>1627</v>
      </c>
      <c r="F2345" s="1518">
        <v>50.3</v>
      </c>
      <c r="G2345" s="1519"/>
      <c r="H2345" s="1520"/>
      <c r="I2345" s="1442"/>
      <c r="J2345" s="1443"/>
      <c r="K2345" s="1444"/>
      <c r="L2345" s="1445"/>
      <c r="M2345" s="1453"/>
    </row>
    <row r="2346" ht="21.75" spans="1:13">
      <c r="A2346" s="1412"/>
      <c r="B2346" s="1412"/>
      <c r="C2346" s="1412"/>
      <c r="D2346" s="1536"/>
      <c r="E2346" s="1508" t="s">
        <v>1628</v>
      </c>
      <c r="F2346" s="1509">
        <v>0.625</v>
      </c>
      <c r="G2346" s="1510"/>
      <c r="H2346" s="1511"/>
      <c r="I2346" s="1442"/>
      <c r="J2346" s="1443"/>
      <c r="K2346" s="1444"/>
      <c r="L2346" s="1446">
        <v>0.854166666666667</v>
      </c>
      <c r="M2346" s="1454">
        <v>0.708333333333333</v>
      </c>
    </row>
    <row r="2347" ht="21.75" spans="1:13">
      <c r="A2347" s="1412"/>
      <c r="B2347" s="1412"/>
      <c r="C2347" s="1412"/>
      <c r="D2347" s="1536"/>
      <c r="E2347" s="1512" t="s">
        <v>1629</v>
      </c>
      <c r="F2347" s="1513" t="s">
        <v>8</v>
      </c>
      <c r="G2347" s="1513" t="s">
        <v>9</v>
      </c>
      <c r="H2347" s="1514" t="s">
        <v>10</v>
      </c>
      <c r="I2347" s="1442"/>
      <c r="J2347" s="1443"/>
      <c r="K2347" s="1444"/>
      <c r="L2347" s="1445"/>
      <c r="M2347" s="1453"/>
    </row>
    <row r="2348" ht="21" spans="1:13">
      <c r="A2348" s="1412"/>
      <c r="B2348" s="1412"/>
      <c r="C2348" s="1412"/>
      <c r="D2348" s="1536"/>
      <c r="E2348" s="1515">
        <v>45628</v>
      </c>
      <c r="F2348" s="1532">
        <v>50.3</v>
      </c>
      <c r="G2348" s="2148" t="s">
        <v>1776</v>
      </c>
      <c r="H2348" s="1532">
        <v>54.8</v>
      </c>
      <c r="I2348" s="1442"/>
      <c r="J2348" s="1443"/>
      <c r="K2348" s="1444"/>
      <c r="L2348" s="1445"/>
      <c r="M2348" s="1453"/>
    </row>
    <row r="2349" ht="21" spans="1:13">
      <c r="A2349" s="1412"/>
      <c r="B2349" s="1412"/>
      <c r="C2349" s="1412"/>
      <c r="D2349" s="1536"/>
      <c r="E2349" s="1515">
        <v>45597</v>
      </c>
      <c r="F2349" s="1532">
        <v>54.8</v>
      </c>
      <c r="G2349" s="2148" t="s">
        <v>2047</v>
      </c>
      <c r="H2349" s="1532">
        <v>48.3</v>
      </c>
      <c r="I2349" s="1442"/>
      <c r="J2349" s="1443"/>
      <c r="K2349" s="1444"/>
      <c r="L2349" s="1445"/>
      <c r="M2349" s="1453"/>
    </row>
    <row r="2350" ht="21" spans="1:13">
      <c r="A2350" s="1412"/>
      <c r="B2350" s="1412"/>
      <c r="C2350" s="1412"/>
      <c r="D2350" s="1536"/>
      <c r="E2350" s="1515">
        <v>45566</v>
      </c>
      <c r="F2350" s="1532">
        <v>48.3</v>
      </c>
      <c r="G2350" s="2148" t="s">
        <v>1929</v>
      </c>
      <c r="H2350" s="1532">
        <v>54</v>
      </c>
      <c r="I2350" s="1442"/>
      <c r="J2350" s="1443"/>
      <c r="K2350" s="1444"/>
      <c r="L2350" s="1447"/>
      <c r="M2350" s="1453"/>
    </row>
    <row r="2351" ht="21" spans="1:13">
      <c r="A2351" s="1412"/>
      <c r="B2351" s="1412"/>
      <c r="C2351" s="1412"/>
      <c r="D2351" s="1536"/>
      <c r="E2351" s="1515">
        <v>45538</v>
      </c>
      <c r="F2351" s="1532">
        <v>54</v>
      </c>
      <c r="G2351" s="2148" t="s">
        <v>1712</v>
      </c>
      <c r="H2351" s="1532">
        <v>52.9</v>
      </c>
      <c r="I2351" s="1442"/>
      <c r="J2351" s="1443"/>
      <c r="K2351" s="1444"/>
      <c r="L2351" s="1445"/>
      <c r="M2351" s="1453"/>
    </row>
    <row r="2352" ht="21" spans="1:13">
      <c r="A2352" s="1412"/>
      <c r="B2352" s="1412"/>
      <c r="C2352" s="1412"/>
      <c r="D2352" s="1536"/>
      <c r="E2352" s="1515">
        <v>45505</v>
      </c>
      <c r="F2352" s="1532">
        <v>52.9</v>
      </c>
      <c r="G2352" s="2148" t="s">
        <v>1713</v>
      </c>
      <c r="H2352" s="1532">
        <v>52.1</v>
      </c>
      <c r="I2352" s="1442"/>
      <c r="J2352" s="1443"/>
      <c r="K2352" s="1444"/>
      <c r="L2352" s="1445"/>
      <c r="M2352" s="1453"/>
    </row>
    <row r="2353" ht="21.75" spans="1:13">
      <c r="A2353" s="1412"/>
      <c r="B2353" s="1412"/>
      <c r="C2353" s="1412"/>
      <c r="D2353" s="1536"/>
      <c r="E2353" s="1515">
        <v>45474</v>
      </c>
      <c r="F2353" s="1532">
        <v>52.1</v>
      </c>
      <c r="G2353" s="2148" t="s">
        <v>1714</v>
      </c>
      <c r="H2353" s="1532">
        <v>57</v>
      </c>
      <c r="I2353" s="1448"/>
      <c r="J2353" s="1449"/>
      <c r="K2353" s="1450"/>
      <c r="L2353" s="1451"/>
      <c r="M2353" s="1455"/>
    </row>
    <row r="2354" ht="52.75" spans="1:13">
      <c r="A2354" s="1412"/>
      <c r="B2354" s="1412"/>
      <c r="C2354" s="1412"/>
      <c r="D2354" s="1412">
        <v>12</v>
      </c>
      <c r="E2354" s="1496" t="s">
        <v>7</v>
      </c>
      <c r="F2354" s="1497" t="s">
        <v>745</v>
      </c>
      <c r="G2354" s="1498"/>
      <c r="H2354" s="1499"/>
      <c r="I2354" s="1562" t="s">
        <v>1622</v>
      </c>
      <c r="J2354" s="1560"/>
      <c r="K2354" s="1561"/>
      <c r="L2354" s="1478" t="s">
        <v>1623</v>
      </c>
      <c r="M2354" s="1452" t="s">
        <v>1624</v>
      </c>
    </row>
    <row r="2355" ht="21" spans="1:13">
      <c r="A2355" s="1412"/>
      <c r="B2355" s="1412"/>
      <c r="C2355" s="1412"/>
      <c r="D2355" s="1536"/>
      <c r="E2355" s="1500" t="s">
        <v>1625</v>
      </c>
      <c r="F2355" s="1501"/>
      <c r="G2355" s="1502"/>
      <c r="H2355" s="1503"/>
      <c r="I2355" s="2135" t="s">
        <v>747</v>
      </c>
      <c r="J2355" s="1443"/>
      <c r="K2355" s="1444"/>
      <c r="L2355" s="1445"/>
      <c r="M2355" s="1453"/>
    </row>
    <row r="2356" ht="21" spans="1:13">
      <c r="A2356" s="1412"/>
      <c r="B2356" s="1412"/>
      <c r="C2356" s="1412"/>
      <c r="D2356" s="1536"/>
      <c r="E2356" s="1504" t="s">
        <v>1626</v>
      </c>
      <c r="F2356" s="1538">
        <v>0</v>
      </c>
      <c r="G2356" s="1506"/>
      <c r="H2356" s="1507"/>
      <c r="I2356" s="1442"/>
      <c r="J2356" s="1443"/>
      <c r="K2356" s="1444"/>
      <c r="L2356" s="1445"/>
      <c r="M2356" s="1453"/>
    </row>
    <row r="2357" ht="21.75" spans="1:13">
      <c r="A2357" s="1412"/>
      <c r="B2357" s="1412"/>
      <c r="C2357" s="1412"/>
      <c r="D2357" s="1536"/>
      <c r="E2357" s="1504" t="s">
        <v>1627</v>
      </c>
      <c r="F2357" s="1549" t="s">
        <v>746</v>
      </c>
      <c r="G2357" s="1550"/>
      <c r="H2357" s="1551"/>
      <c r="I2357" s="1442"/>
      <c r="J2357" s="1443"/>
      <c r="K2357" s="1444"/>
      <c r="L2357" s="1445"/>
      <c r="M2357" s="1453"/>
    </row>
    <row r="2358" ht="21.75" spans="1:13">
      <c r="A2358" s="1412"/>
      <c r="B2358" s="1412"/>
      <c r="C2358" s="1412"/>
      <c r="D2358" s="1536"/>
      <c r="E2358" s="1508" t="s">
        <v>1628</v>
      </c>
      <c r="F2358" s="1509">
        <v>0.666666666666667</v>
      </c>
      <c r="G2358" s="1510"/>
      <c r="H2358" s="1511"/>
      <c r="I2358" s="1442"/>
      <c r="J2358" s="1443"/>
      <c r="K2358" s="1444"/>
      <c r="L2358" s="1446">
        <v>0.895833333333333</v>
      </c>
      <c r="M2358" s="1454">
        <v>0.75</v>
      </c>
    </row>
    <row r="2359" ht="21.75" spans="1:13">
      <c r="A2359" s="1412"/>
      <c r="B2359" s="1412"/>
      <c r="C2359" s="1412"/>
      <c r="D2359" s="1536"/>
      <c r="E2359" s="1512" t="s">
        <v>1629</v>
      </c>
      <c r="F2359" s="1513" t="s">
        <v>8</v>
      </c>
      <c r="G2359" s="1513" t="s">
        <v>9</v>
      </c>
      <c r="H2359" s="1514" t="s">
        <v>10</v>
      </c>
      <c r="I2359" s="1442"/>
      <c r="J2359" s="1443"/>
      <c r="K2359" s="1444"/>
      <c r="L2359" s="1445"/>
      <c r="M2359" s="1453"/>
    </row>
    <row r="2360" ht="21" spans="1:13">
      <c r="A2360" s="1412"/>
      <c r="B2360" s="1412"/>
      <c r="C2360" s="1412"/>
      <c r="D2360" s="1536"/>
      <c r="E2360" s="1515">
        <v>45653</v>
      </c>
      <c r="F2360" s="2152" t="s">
        <v>2138</v>
      </c>
      <c r="G2360" s="2152" t="s">
        <v>2139</v>
      </c>
      <c r="H2360" s="2152" t="s">
        <v>2133</v>
      </c>
      <c r="I2360" s="1442"/>
      <c r="J2360" s="1443"/>
      <c r="K2360" s="1444"/>
      <c r="L2360" s="1445"/>
      <c r="M2360" s="1535"/>
    </row>
    <row r="2361" ht="21" spans="1:13">
      <c r="A2361" s="1412"/>
      <c r="B2361" s="1412"/>
      <c r="C2361" s="1412"/>
      <c r="D2361" s="1536"/>
      <c r="E2361" s="1515">
        <v>45644</v>
      </c>
      <c r="F2361" s="2152" t="s">
        <v>2133</v>
      </c>
      <c r="G2361" s="2152" t="s">
        <v>2124</v>
      </c>
      <c r="H2361" s="2152" t="s">
        <v>2121</v>
      </c>
      <c r="I2361" s="1442"/>
      <c r="J2361" s="1443"/>
      <c r="K2361" s="1444"/>
      <c r="L2361" s="1445"/>
      <c r="M2361" s="1453"/>
    </row>
    <row r="2362" ht="21" spans="1:13">
      <c r="A2362" s="1412"/>
      <c r="B2362" s="1412"/>
      <c r="C2362" s="1412"/>
      <c r="D2362" s="1536"/>
      <c r="E2362" s="1515">
        <v>45637</v>
      </c>
      <c r="F2362" s="2152" t="s">
        <v>2121</v>
      </c>
      <c r="G2362" s="2152" t="s">
        <v>2122</v>
      </c>
      <c r="H2362" s="2152" t="s">
        <v>2123</v>
      </c>
      <c r="I2362" s="1442"/>
      <c r="J2362" s="1443"/>
      <c r="K2362" s="1444"/>
      <c r="L2362" s="1447"/>
      <c r="M2362" s="1453"/>
    </row>
    <row r="2363" ht="21" spans="1:13">
      <c r="A2363" s="1412"/>
      <c r="B2363" s="1412"/>
      <c r="C2363" s="1412"/>
      <c r="D2363" s="1536"/>
      <c r="E2363" s="1515">
        <v>45630</v>
      </c>
      <c r="F2363" s="2152" t="s">
        <v>2123</v>
      </c>
      <c r="G2363" s="2152" t="s">
        <v>2124</v>
      </c>
      <c r="H2363" s="2152" t="s">
        <v>2125</v>
      </c>
      <c r="I2363" s="1442"/>
      <c r="J2363" s="1443"/>
      <c r="K2363" s="1444"/>
      <c r="L2363" s="1445"/>
      <c r="M2363" s="1453"/>
    </row>
    <row r="2364" ht="21" spans="1:13">
      <c r="A2364" s="1412"/>
      <c r="B2364" s="1412"/>
      <c r="C2364" s="1412"/>
      <c r="D2364" s="1536"/>
      <c r="E2364" s="1515">
        <v>45623</v>
      </c>
      <c r="F2364" s="2152" t="s">
        <v>2125</v>
      </c>
      <c r="G2364" s="2152" t="s">
        <v>2126</v>
      </c>
      <c r="H2364" s="2152" t="s">
        <v>2036</v>
      </c>
      <c r="I2364" s="1442"/>
      <c r="J2364" s="1443"/>
      <c r="K2364" s="1444"/>
      <c r="L2364" s="1445"/>
      <c r="M2364" s="1453"/>
    </row>
    <row r="2365" ht="21.75" spans="1:13">
      <c r="A2365" s="1412"/>
      <c r="B2365" s="1412"/>
      <c r="C2365" s="1412"/>
      <c r="D2365" s="1536"/>
      <c r="E2365" s="1515">
        <v>45616</v>
      </c>
      <c r="F2365" s="2152" t="s">
        <v>2036</v>
      </c>
      <c r="G2365" s="2152" t="s">
        <v>1976</v>
      </c>
      <c r="H2365" s="2152" t="s">
        <v>1975</v>
      </c>
      <c r="I2365" s="1448"/>
      <c r="J2365" s="1449"/>
      <c r="K2365" s="1450"/>
      <c r="L2365" s="1451"/>
      <c r="M2365" s="1455"/>
    </row>
    <row r="2366" ht="52.75" spans="1:13">
      <c r="A2366" s="1412"/>
      <c r="B2366" s="1412"/>
      <c r="C2366" s="1412"/>
      <c r="D2366" s="1412">
        <v>13</v>
      </c>
      <c r="E2366" s="1496" t="s">
        <v>7</v>
      </c>
      <c r="F2366" s="1497" t="s">
        <v>745</v>
      </c>
      <c r="G2366" s="1498"/>
      <c r="H2366" s="1499"/>
      <c r="I2366" s="1562" t="s">
        <v>1622</v>
      </c>
      <c r="J2366" s="1560"/>
      <c r="K2366" s="1561"/>
      <c r="L2366" s="1478" t="s">
        <v>1623</v>
      </c>
      <c r="M2366" s="1452" t="s">
        <v>1624</v>
      </c>
    </row>
    <row r="2367" ht="21" spans="1:13">
      <c r="A2367" s="1412"/>
      <c r="B2367" s="1412"/>
      <c r="C2367" s="1412"/>
      <c r="D2367" s="1536"/>
      <c r="E2367" s="1500" t="s">
        <v>1625</v>
      </c>
      <c r="F2367" s="1501"/>
      <c r="G2367" s="1502"/>
      <c r="H2367" s="1503"/>
      <c r="I2367" s="1442">
        <v>0</v>
      </c>
      <c r="J2367" s="1443"/>
      <c r="K2367" s="1444"/>
      <c r="L2367" s="1445"/>
      <c r="M2367" s="1453"/>
    </row>
    <row r="2368" ht="21" spans="1:13">
      <c r="A2368" s="1412"/>
      <c r="B2368" s="1412"/>
      <c r="C2368" s="1412"/>
      <c r="D2368" s="1536"/>
      <c r="E2368" s="1504" t="s">
        <v>1626</v>
      </c>
      <c r="F2368" s="1505"/>
      <c r="G2368" s="1506"/>
      <c r="H2368" s="1507"/>
      <c r="I2368" s="1442"/>
      <c r="J2368" s="1443"/>
      <c r="K2368" s="1444"/>
      <c r="L2368" s="1445"/>
      <c r="M2368" s="1453"/>
    </row>
    <row r="2369" ht="21.75" spans="1:13">
      <c r="A2369" s="1412"/>
      <c r="B2369" s="1412"/>
      <c r="C2369" s="1412"/>
      <c r="D2369" s="1536"/>
      <c r="E2369" s="1504" t="s">
        <v>1627</v>
      </c>
      <c r="F2369" s="1505">
        <v>0</v>
      </c>
      <c r="G2369" s="1506"/>
      <c r="H2369" s="1507"/>
      <c r="I2369" s="1442"/>
      <c r="J2369" s="1443"/>
      <c r="K2369" s="1444"/>
      <c r="L2369" s="1445"/>
      <c r="M2369" s="1453"/>
    </row>
    <row r="2370" ht="21.75" spans="1:13">
      <c r="A2370" s="1412"/>
      <c r="B2370" s="1412"/>
      <c r="C2370" s="1412"/>
      <c r="D2370" s="1536"/>
      <c r="E2370" s="1508" t="s">
        <v>1628</v>
      </c>
      <c r="F2370" s="1509">
        <v>0</v>
      </c>
      <c r="G2370" s="1510"/>
      <c r="H2370" s="1511"/>
      <c r="I2370" s="1442"/>
      <c r="J2370" s="1443"/>
      <c r="K2370" s="1444"/>
      <c r="L2370" s="1446">
        <v>0.229166666666667</v>
      </c>
      <c r="M2370" s="1454">
        <v>0.0833333333333333</v>
      </c>
    </row>
    <row r="2371" ht="21.75" spans="1:13">
      <c r="A2371" s="1412"/>
      <c r="B2371" s="1412"/>
      <c r="C2371" s="1412"/>
      <c r="D2371" s="1536"/>
      <c r="E2371" s="1512" t="s">
        <v>1629</v>
      </c>
      <c r="F2371" s="1513" t="s">
        <v>8</v>
      </c>
      <c r="G2371" s="1513" t="s">
        <v>9</v>
      </c>
      <c r="H2371" s="1514" t="s">
        <v>10</v>
      </c>
      <c r="I2371" s="1442"/>
      <c r="J2371" s="1443"/>
      <c r="K2371" s="1444"/>
      <c r="L2371" s="1445"/>
      <c r="M2371" s="1453"/>
    </row>
    <row r="2372" ht="21" spans="1:13">
      <c r="A2372" s="1412"/>
      <c r="B2372" s="1412"/>
      <c r="C2372" s="1412"/>
      <c r="D2372" s="1536"/>
      <c r="E2372" s="1515">
        <v>45631</v>
      </c>
      <c r="F2372" s="2147" t="s">
        <v>364</v>
      </c>
      <c r="G2372" s="2147" t="s">
        <v>603</v>
      </c>
      <c r="H2372" s="2147" t="s">
        <v>603</v>
      </c>
      <c r="I2372" s="1442"/>
      <c r="J2372" s="1443"/>
      <c r="K2372" s="1444"/>
      <c r="L2372" s="1445"/>
      <c r="M2372" s="1535"/>
    </row>
    <row r="2373" ht="21" spans="1:13">
      <c r="A2373" s="1412"/>
      <c r="B2373" s="1412"/>
      <c r="C2373" s="1412"/>
      <c r="D2373" s="1536"/>
      <c r="E2373" s="1515">
        <v>45623</v>
      </c>
      <c r="F2373" s="2147" t="s">
        <v>628</v>
      </c>
      <c r="G2373" s="2147" t="s">
        <v>603</v>
      </c>
      <c r="H2373" s="2147" t="s">
        <v>603</v>
      </c>
      <c r="I2373" s="1442"/>
      <c r="J2373" s="1443"/>
      <c r="K2373" s="1444"/>
      <c r="L2373" s="1445"/>
      <c r="M2373" s="1453"/>
    </row>
    <row r="2374" ht="21" spans="1:13">
      <c r="A2374" s="1412"/>
      <c r="B2374" s="1412"/>
      <c r="C2374" s="1412"/>
      <c r="D2374" s="1536"/>
      <c r="E2374" s="1515">
        <v>45617</v>
      </c>
      <c r="F2374" s="2147" t="s">
        <v>628</v>
      </c>
      <c r="G2374" s="2147" t="s">
        <v>564</v>
      </c>
      <c r="H2374" s="2147" t="s">
        <v>332</v>
      </c>
      <c r="I2374" s="1442"/>
      <c r="J2374" s="1443"/>
      <c r="K2374" s="1444"/>
      <c r="L2374" s="1447"/>
      <c r="M2374" s="1453"/>
    </row>
    <row r="2375" ht="21" spans="1:13">
      <c r="A2375" s="1412"/>
      <c r="B2375" s="1412"/>
      <c r="C2375" s="1412"/>
      <c r="D2375" s="1536"/>
      <c r="E2375" s="1515">
        <v>45610</v>
      </c>
      <c r="F2375" s="2147" t="s">
        <v>604</v>
      </c>
      <c r="G2375" s="2147" t="s">
        <v>364</v>
      </c>
      <c r="H2375" s="2147" t="s">
        <v>408</v>
      </c>
      <c r="I2375" s="1442"/>
      <c r="J2375" s="1443"/>
      <c r="K2375" s="1444"/>
      <c r="L2375" s="1445"/>
      <c r="M2375" s="1453"/>
    </row>
    <row r="2376" ht="21" spans="1:13">
      <c r="A2376" s="1412"/>
      <c r="B2376" s="1412"/>
      <c r="C2376" s="1412"/>
      <c r="D2376" s="1536"/>
      <c r="E2376" s="1515">
        <v>45603</v>
      </c>
      <c r="F2376" s="2147" t="s">
        <v>408</v>
      </c>
      <c r="G2376" s="2147" t="s">
        <v>887</v>
      </c>
      <c r="H2376" s="2147" t="s">
        <v>363</v>
      </c>
      <c r="I2376" s="1442"/>
      <c r="J2376" s="1443"/>
      <c r="K2376" s="1444"/>
      <c r="L2376" s="1445"/>
      <c r="M2376" s="1453"/>
    </row>
    <row r="2377" ht="21.75" spans="1:13">
      <c r="A2377" s="1412"/>
      <c r="B2377" s="1412"/>
      <c r="C2377" s="1412"/>
      <c r="D2377" s="1536"/>
      <c r="E2377" s="1515">
        <v>45596</v>
      </c>
      <c r="F2377" s="2147" t="s">
        <v>565</v>
      </c>
      <c r="G2377" s="2147" t="s">
        <v>308</v>
      </c>
      <c r="H2377" s="2147" t="s">
        <v>1160</v>
      </c>
      <c r="I2377" s="1448"/>
      <c r="J2377" s="1449"/>
      <c r="K2377" s="1450"/>
      <c r="L2377" s="1451"/>
      <c r="M2377" s="1455"/>
    </row>
    <row r="2378" ht="52.75" spans="1:13">
      <c r="A2378" s="1412"/>
      <c r="B2378" s="1412"/>
      <c r="C2378" s="1412"/>
      <c r="D2378" s="1412">
        <v>14</v>
      </c>
      <c r="E2378" s="1496" t="s">
        <v>7</v>
      </c>
      <c r="F2378" s="1497" t="s">
        <v>741</v>
      </c>
      <c r="G2378" s="1498"/>
      <c r="H2378" s="1499"/>
      <c r="I2378" s="1562" t="s">
        <v>1622</v>
      </c>
      <c r="J2378" s="1560"/>
      <c r="K2378" s="1561"/>
      <c r="L2378" s="1478" t="s">
        <v>1623</v>
      </c>
      <c r="M2378" s="1452" t="s">
        <v>1624</v>
      </c>
    </row>
    <row r="2379" ht="21" spans="1:13">
      <c r="A2379" s="1412"/>
      <c r="B2379" s="1412"/>
      <c r="C2379" s="1412"/>
      <c r="D2379" s="1536"/>
      <c r="E2379" s="1500" t="s">
        <v>1625</v>
      </c>
      <c r="F2379" s="1501"/>
      <c r="G2379" s="1502"/>
      <c r="H2379" s="1503"/>
      <c r="I2379" s="2135" t="s">
        <v>742</v>
      </c>
      <c r="J2379" s="1443"/>
      <c r="K2379" s="1444"/>
      <c r="L2379" s="1445"/>
      <c r="M2379" s="1453"/>
    </row>
    <row r="2380" ht="21" spans="1:13">
      <c r="A2380" s="1412"/>
      <c r="B2380" s="1412"/>
      <c r="C2380" s="1412"/>
      <c r="D2380" s="1536"/>
      <c r="E2380" s="1504" t="s">
        <v>1626</v>
      </c>
      <c r="F2380" s="1538">
        <v>48.3</v>
      </c>
      <c r="G2380" s="1506"/>
      <c r="H2380" s="1507"/>
      <c r="I2380" s="1442"/>
      <c r="J2380" s="1443"/>
      <c r="K2380" s="1444"/>
      <c r="L2380" s="1445"/>
      <c r="M2380" s="1453"/>
    </row>
    <row r="2381" ht="21.75" spans="1:13">
      <c r="A2381" s="1412"/>
      <c r="B2381" s="1412"/>
      <c r="C2381" s="1412"/>
      <c r="D2381" s="1536"/>
      <c r="E2381" s="1504" t="s">
        <v>1627</v>
      </c>
      <c r="F2381" s="1529">
        <v>48.4</v>
      </c>
      <c r="G2381" s="1530"/>
      <c r="H2381" s="1531"/>
      <c r="I2381" s="1442"/>
      <c r="J2381" s="1443"/>
      <c r="K2381" s="1444"/>
      <c r="L2381" s="1445"/>
      <c r="M2381" s="1453"/>
    </row>
    <row r="2382" ht="21.75" spans="1:13">
      <c r="A2382" s="1412"/>
      <c r="B2382" s="1412"/>
      <c r="C2382" s="1412"/>
      <c r="D2382" s="1536"/>
      <c r="E2382" s="1508" t="s">
        <v>1628</v>
      </c>
      <c r="F2382" s="1509">
        <v>0.625</v>
      </c>
      <c r="G2382" s="1510"/>
      <c r="H2382" s="1511"/>
      <c r="I2382" s="1442"/>
      <c r="J2382" s="1443"/>
      <c r="K2382" s="1444"/>
      <c r="L2382" s="1446">
        <v>0.854166666666667</v>
      </c>
      <c r="M2382" s="1454">
        <v>0.708333333333333</v>
      </c>
    </row>
    <row r="2383" ht="21.75" spans="1:13">
      <c r="A2383" s="1412"/>
      <c r="B2383" s="1412"/>
      <c r="C2383" s="1412"/>
      <c r="D2383" s="1536"/>
      <c r="E2383" s="1512" t="s">
        <v>1629</v>
      </c>
      <c r="F2383" s="1513" t="s">
        <v>8</v>
      </c>
      <c r="G2383" s="1513" t="s">
        <v>9</v>
      </c>
      <c r="H2383" s="1514" t="s">
        <v>10</v>
      </c>
      <c r="I2383" s="1442"/>
      <c r="J2383" s="1443"/>
      <c r="K2383" s="1444"/>
      <c r="L2383" s="1445"/>
      <c r="M2383" s="1453"/>
    </row>
    <row r="2384" ht="21" spans="1:13">
      <c r="A2384" s="1412"/>
      <c r="B2384" s="1412"/>
      <c r="C2384" s="1412"/>
      <c r="D2384" s="1536"/>
      <c r="E2384" s="1515">
        <v>45659</v>
      </c>
      <c r="F2384" s="1532">
        <v>0</v>
      </c>
      <c r="G2384" s="2148" t="s">
        <v>1866</v>
      </c>
      <c r="H2384" s="1532">
        <v>48.4</v>
      </c>
      <c r="I2384" s="1442"/>
      <c r="J2384" s="1443"/>
      <c r="K2384" s="1444"/>
      <c r="L2384" s="1445"/>
      <c r="M2384" s="1535"/>
    </row>
    <row r="2385" ht="21" spans="1:13">
      <c r="A2385" s="1412"/>
      <c r="B2385" s="1412"/>
      <c r="C2385" s="1412"/>
      <c r="D2385" s="1536"/>
      <c r="E2385" s="1515">
        <v>45628</v>
      </c>
      <c r="F2385" s="1532">
        <v>48.4</v>
      </c>
      <c r="G2385" s="2148" t="s">
        <v>2137</v>
      </c>
      <c r="H2385" s="1532">
        <v>46.5</v>
      </c>
      <c r="I2385" s="1442"/>
      <c r="J2385" s="1443"/>
      <c r="K2385" s="1444"/>
      <c r="L2385" s="1445"/>
      <c r="M2385" s="1453"/>
    </row>
    <row r="2386" ht="21" spans="1:13">
      <c r="A2386" s="1412"/>
      <c r="B2386" s="1412"/>
      <c r="C2386" s="1412"/>
      <c r="D2386" s="1536"/>
      <c r="E2386" s="1515">
        <v>45597</v>
      </c>
      <c r="F2386" s="1532">
        <v>46.5</v>
      </c>
      <c r="G2386" s="2148" t="s">
        <v>1928</v>
      </c>
      <c r="H2386" s="1532">
        <v>47.2</v>
      </c>
      <c r="I2386" s="1442"/>
      <c r="J2386" s="1443"/>
      <c r="K2386" s="1444"/>
      <c r="L2386" s="1447"/>
      <c r="M2386" s="1453"/>
    </row>
    <row r="2387" ht="21" spans="1:13">
      <c r="A2387" s="1412"/>
      <c r="B2387" s="1412"/>
      <c r="C2387" s="1412"/>
      <c r="D2387" s="1536"/>
      <c r="E2387" s="1515">
        <v>45566</v>
      </c>
      <c r="F2387" s="1532">
        <v>47.2</v>
      </c>
      <c r="G2387" s="2148" t="s">
        <v>1928</v>
      </c>
      <c r="H2387" s="1532">
        <v>47.2</v>
      </c>
      <c r="I2387" s="1442"/>
      <c r="J2387" s="1443"/>
      <c r="K2387" s="1444"/>
      <c r="L2387" s="1445"/>
      <c r="M2387" s="1453"/>
    </row>
    <row r="2388" ht="21" spans="1:13">
      <c r="A2388" s="1412"/>
      <c r="B2388" s="1412"/>
      <c r="C2388" s="1412"/>
      <c r="D2388" s="1536"/>
      <c r="E2388" s="1515">
        <v>45538</v>
      </c>
      <c r="F2388" s="1532">
        <v>47.2</v>
      </c>
      <c r="G2388" s="2148" t="s">
        <v>1702</v>
      </c>
      <c r="H2388" s="1532">
        <v>46.8</v>
      </c>
      <c r="I2388" s="1442"/>
      <c r="J2388" s="1443"/>
      <c r="K2388" s="1444"/>
      <c r="L2388" s="1445"/>
      <c r="M2388" s="1453"/>
    </row>
    <row r="2389" ht="21.75" spans="1:13">
      <c r="A2389" s="1412"/>
      <c r="B2389" s="1412"/>
      <c r="C2389" s="1412"/>
      <c r="D2389" s="1536"/>
      <c r="E2389" s="1563">
        <v>45505</v>
      </c>
      <c r="F2389" s="1564">
        <v>46.8</v>
      </c>
      <c r="G2389" s="2154" t="s">
        <v>1703</v>
      </c>
      <c r="H2389" s="1564">
        <v>48.5</v>
      </c>
      <c r="I2389" s="1442"/>
      <c r="J2389" s="1443"/>
      <c r="K2389" s="1444"/>
      <c r="L2389" s="1445"/>
      <c r="M2389" s="1453"/>
    </row>
    <row r="2390" ht="52.75" spans="1:13">
      <c r="A2390" s="1412"/>
      <c r="B2390" s="1412"/>
      <c r="C2390" s="1412"/>
      <c r="D2390" s="1412">
        <v>15</v>
      </c>
      <c r="E2390" s="1565" t="s">
        <v>7</v>
      </c>
      <c r="F2390" s="1566" t="s">
        <v>743</v>
      </c>
      <c r="G2390" s="1567"/>
      <c r="H2390" s="1568"/>
      <c r="I2390" s="1576" t="s">
        <v>1622</v>
      </c>
      <c r="J2390" s="1577"/>
      <c r="K2390" s="1578"/>
      <c r="L2390" s="1579" t="s">
        <v>1623</v>
      </c>
      <c r="M2390" s="1584" t="s">
        <v>1624</v>
      </c>
    </row>
    <row r="2391" ht="21" spans="1:13">
      <c r="A2391" s="1412"/>
      <c r="B2391" s="1412"/>
      <c r="C2391" s="1412"/>
      <c r="D2391" s="1536"/>
      <c r="E2391" s="1569" t="s">
        <v>1625</v>
      </c>
      <c r="F2391" s="1526"/>
      <c r="G2391" s="1527"/>
      <c r="H2391" s="1528"/>
      <c r="I2391" s="2135" t="s">
        <v>744</v>
      </c>
      <c r="J2391" s="1443"/>
      <c r="K2391" s="1444"/>
      <c r="L2391" s="1445"/>
      <c r="M2391" s="1585"/>
    </row>
    <row r="2392" ht="21" spans="1:13">
      <c r="A2392" s="1412"/>
      <c r="B2392" s="1412"/>
      <c r="C2392" s="1412"/>
      <c r="D2392" s="1536"/>
      <c r="E2392" s="1570" t="s">
        <v>1626</v>
      </c>
      <c r="F2392" s="1538">
        <v>52.2</v>
      </c>
      <c r="G2392" s="1506"/>
      <c r="H2392" s="1507"/>
      <c r="I2392" s="1442"/>
      <c r="J2392" s="1443"/>
      <c r="K2392" s="1444"/>
      <c r="L2392" s="1445"/>
      <c r="M2392" s="1585"/>
    </row>
    <row r="2393" ht="21.75" spans="1:13">
      <c r="A2393" s="1412"/>
      <c r="B2393" s="1412"/>
      <c r="C2393" s="1412"/>
      <c r="D2393" s="1536"/>
      <c r="E2393" s="1570" t="s">
        <v>1627</v>
      </c>
      <c r="F2393" s="1538">
        <v>50.3</v>
      </c>
      <c r="G2393" s="1506"/>
      <c r="H2393" s="1507"/>
      <c r="I2393" s="1442"/>
      <c r="J2393" s="1443"/>
      <c r="K2393" s="1444"/>
      <c r="L2393" s="1445"/>
      <c r="M2393" s="1585"/>
    </row>
    <row r="2394" ht="21.75" spans="1:13">
      <c r="A2394" s="1412"/>
      <c r="B2394" s="1412"/>
      <c r="C2394" s="1412"/>
      <c r="D2394" s="1536"/>
      <c r="E2394" s="1571" t="s">
        <v>1628</v>
      </c>
      <c r="F2394" s="1509">
        <v>0.625</v>
      </c>
      <c r="G2394" s="1510"/>
      <c r="H2394" s="1511"/>
      <c r="I2394" s="1442"/>
      <c r="J2394" s="1443"/>
      <c r="K2394" s="1444"/>
      <c r="L2394" s="1446">
        <v>0.854166666666667</v>
      </c>
      <c r="M2394" s="1586">
        <v>0.708333333333333</v>
      </c>
    </row>
    <row r="2395" ht="21.75" spans="1:13">
      <c r="A2395" s="1412"/>
      <c r="B2395" s="1412"/>
      <c r="C2395" s="1412"/>
      <c r="D2395" s="1536"/>
      <c r="E2395" s="1572" t="s">
        <v>1629</v>
      </c>
      <c r="F2395" s="1513" t="s">
        <v>8</v>
      </c>
      <c r="G2395" s="1513" t="s">
        <v>9</v>
      </c>
      <c r="H2395" s="1514" t="s">
        <v>10</v>
      </c>
      <c r="I2395" s="1442"/>
      <c r="J2395" s="1443"/>
      <c r="K2395" s="1444"/>
      <c r="L2395" s="1445"/>
      <c r="M2395" s="1585"/>
    </row>
    <row r="2396" ht="21" spans="1:13">
      <c r="A2396" s="1412"/>
      <c r="B2396" s="1412"/>
      <c r="C2396" s="1412"/>
      <c r="D2396" s="1536"/>
      <c r="E2396" s="1573">
        <v>45659</v>
      </c>
      <c r="F2396" s="1532">
        <v>0</v>
      </c>
      <c r="G2396" s="2148" t="s">
        <v>1866</v>
      </c>
      <c r="H2396" s="1532">
        <v>50.3</v>
      </c>
      <c r="I2396" s="1442"/>
      <c r="J2396" s="1443"/>
      <c r="K2396" s="1444"/>
      <c r="L2396" s="1445"/>
      <c r="M2396" s="1585"/>
    </row>
    <row r="2397" ht="21" spans="1:13">
      <c r="A2397" s="1412"/>
      <c r="B2397" s="1412"/>
      <c r="C2397" s="1412"/>
      <c r="D2397" s="1536"/>
      <c r="E2397" s="1573">
        <v>45628</v>
      </c>
      <c r="F2397" s="1532">
        <v>50.3</v>
      </c>
      <c r="G2397" s="2148" t="s">
        <v>1776</v>
      </c>
      <c r="H2397" s="1532">
        <v>54.8</v>
      </c>
      <c r="I2397" s="1442"/>
      <c r="J2397" s="1443"/>
      <c r="K2397" s="1444"/>
      <c r="L2397" s="1445"/>
      <c r="M2397" s="1585"/>
    </row>
    <row r="2398" ht="21" spans="1:13">
      <c r="A2398" s="1412"/>
      <c r="B2398" s="1412"/>
      <c r="C2398" s="1412"/>
      <c r="D2398" s="1536"/>
      <c r="E2398" s="1573">
        <v>45597</v>
      </c>
      <c r="F2398" s="1532">
        <v>54.8</v>
      </c>
      <c r="G2398" s="2148" t="s">
        <v>2047</v>
      </c>
      <c r="H2398" s="1532">
        <v>48.3</v>
      </c>
      <c r="I2398" s="1442"/>
      <c r="J2398" s="1443"/>
      <c r="K2398" s="1444"/>
      <c r="L2398" s="1447"/>
      <c r="M2398" s="1585"/>
    </row>
    <row r="2399" ht="21" spans="1:13">
      <c r="A2399" s="1412"/>
      <c r="B2399" s="1412"/>
      <c r="C2399" s="1412"/>
      <c r="D2399" s="1536"/>
      <c r="E2399" s="1573">
        <v>45566</v>
      </c>
      <c r="F2399" s="1532">
        <v>48.3</v>
      </c>
      <c r="G2399" s="2148" t="s">
        <v>1929</v>
      </c>
      <c r="H2399" s="1532">
        <v>54</v>
      </c>
      <c r="I2399" s="1442"/>
      <c r="J2399" s="1443"/>
      <c r="K2399" s="1444"/>
      <c r="L2399" s="1445"/>
      <c r="M2399" s="1585"/>
    </row>
    <row r="2400" ht="21" spans="1:13">
      <c r="A2400" s="1412"/>
      <c r="B2400" s="1412"/>
      <c r="C2400" s="1412"/>
      <c r="D2400" s="1536"/>
      <c r="E2400" s="1573">
        <v>45538</v>
      </c>
      <c r="F2400" s="1532">
        <v>54</v>
      </c>
      <c r="G2400" s="2148" t="s">
        <v>1712</v>
      </c>
      <c r="H2400" s="1532">
        <v>52.9</v>
      </c>
      <c r="I2400" s="1442"/>
      <c r="J2400" s="1443"/>
      <c r="K2400" s="1444"/>
      <c r="L2400" s="1445"/>
      <c r="M2400" s="1585"/>
    </row>
    <row r="2401" ht="21.75" spans="1:13">
      <c r="A2401" s="1412"/>
      <c r="B2401" s="1412"/>
      <c r="C2401" s="1412"/>
      <c r="D2401" s="1536"/>
      <c r="E2401" s="1574">
        <v>45505</v>
      </c>
      <c r="F2401" s="1575">
        <v>52.9</v>
      </c>
      <c r="G2401" s="2155" t="s">
        <v>1713</v>
      </c>
      <c r="H2401" s="1575">
        <v>52.1</v>
      </c>
      <c r="I2401" s="1580"/>
      <c r="J2401" s="1581"/>
      <c r="K2401" s="1582"/>
      <c r="L2401" s="1583"/>
      <c r="M2401" s="1587"/>
    </row>
    <row r="2402" ht="52.75" spans="1:13">
      <c r="A2402" s="1412"/>
      <c r="B2402" s="1412"/>
      <c r="C2402" s="1412" t="s">
        <v>0</v>
      </c>
      <c r="D2402" s="1412">
        <v>1</v>
      </c>
      <c r="E2402" s="1496" t="s">
        <v>7</v>
      </c>
      <c r="F2402" s="1497" t="s">
        <v>750</v>
      </c>
      <c r="G2402" s="1498"/>
      <c r="H2402" s="1499"/>
      <c r="I2402" s="1559" t="s">
        <v>1622</v>
      </c>
      <c r="J2402" s="1560"/>
      <c r="K2402" s="1561"/>
      <c r="L2402" s="1478" t="s">
        <v>1623</v>
      </c>
      <c r="M2402" s="1452" t="s">
        <v>1624</v>
      </c>
    </row>
    <row r="2403" ht="21" spans="1:13">
      <c r="A2403" s="1412"/>
      <c r="B2403" s="1412"/>
      <c r="C2403" s="1412"/>
      <c r="D2403" s="1412"/>
      <c r="E2403" s="1500" t="s">
        <v>1625</v>
      </c>
      <c r="F2403" s="1501"/>
      <c r="G2403" s="1502"/>
      <c r="H2403" s="1503"/>
      <c r="I2403" s="2135" t="s">
        <v>751</v>
      </c>
      <c r="J2403" s="1443"/>
      <c r="K2403" s="1444"/>
      <c r="L2403" s="1445"/>
      <c r="M2403" s="1453"/>
    </row>
    <row r="2404" ht="21" spans="1:13">
      <c r="A2404" s="1412"/>
      <c r="B2404" s="1412"/>
      <c r="C2404" s="1412"/>
      <c r="D2404" s="1412"/>
      <c r="E2404" s="1504" t="s">
        <v>1626</v>
      </c>
      <c r="F2404" s="1543" t="s">
        <v>2001</v>
      </c>
      <c r="G2404" s="1519"/>
      <c r="H2404" s="1520"/>
      <c r="I2404" s="1442"/>
      <c r="J2404" s="1443"/>
      <c r="K2404" s="1444"/>
      <c r="L2404" s="1445"/>
      <c r="M2404" s="1453"/>
    </row>
    <row r="2405" ht="21.75" spans="1:13">
      <c r="A2405" s="1412"/>
      <c r="B2405" s="1412"/>
      <c r="C2405" s="1412"/>
      <c r="D2405" s="1412"/>
      <c r="E2405" s="1504" t="s">
        <v>1627</v>
      </c>
      <c r="F2405" s="1543">
        <v>-0.002</v>
      </c>
      <c r="G2405" s="1519"/>
      <c r="H2405" s="1520"/>
      <c r="I2405" s="1442"/>
      <c r="J2405" s="1443"/>
      <c r="K2405" s="1444"/>
      <c r="L2405" s="1445"/>
      <c r="M2405" s="1453"/>
    </row>
    <row r="2406" ht="21.75" spans="1:13">
      <c r="A2406" s="1412"/>
      <c r="B2406" s="1412"/>
      <c r="C2406" s="1412"/>
      <c r="D2406" s="1412"/>
      <c r="E2406" s="1508" t="s">
        <v>1628</v>
      </c>
      <c r="F2406" s="1509">
        <v>0.541666666666667</v>
      </c>
      <c r="G2406" s="1510"/>
      <c r="H2406" s="1511"/>
      <c r="I2406" s="1442"/>
      <c r="J2406" s="1443"/>
      <c r="K2406" s="1444"/>
      <c r="L2406" s="1446">
        <v>0.770833333333333</v>
      </c>
      <c r="M2406" s="1454">
        <v>0.625</v>
      </c>
    </row>
    <row r="2407" ht="21.75" spans="1:13">
      <c r="A2407" s="1412"/>
      <c r="B2407" s="1412"/>
      <c r="C2407" s="1412"/>
      <c r="D2407" s="1412"/>
      <c r="E2407" s="1512" t="s">
        <v>1629</v>
      </c>
      <c r="F2407" s="1513" t="s">
        <v>8</v>
      </c>
      <c r="G2407" s="1513" t="s">
        <v>9</v>
      </c>
      <c r="H2407" s="1514" t="s">
        <v>10</v>
      </c>
      <c r="I2407" s="1442"/>
      <c r="J2407" s="1443"/>
      <c r="K2407" s="1444"/>
      <c r="L2407" s="1445"/>
      <c r="M2407" s="1453"/>
    </row>
    <row r="2408" ht="21" spans="1:13">
      <c r="A2408" s="1412"/>
      <c r="B2408" s="1412"/>
      <c r="C2408" s="1412"/>
      <c r="D2408" s="1412"/>
      <c r="E2408" s="1515">
        <v>45636</v>
      </c>
      <c r="F2408" s="1517">
        <v>-0.002</v>
      </c>
      <c r="G2408" s="2147" t="s">
        <v>1654</v>
      </c>
      <c r="H2408" s="1517">
        <v>0.004</v>
      </c>
      <c r="I2408" s="1442"/>
      <c r="J2408" s="1443"/>
      <c r="K2408" s="1444"/>
      <c r="L2408" s="1445"/>
      <c r="M2408" s="1453"/>
    </row>
    <row r="2409" ht="21" spans="1:13">
      <c r="A2409" s="1412"/>
      <c r="B2409" s="1412"/>
      <c r="C2409" s="1412"/>
      <c r="D2409" s="1412"/>
      <c r="E2409" s="1515">
        <v>45624</v>
      </c>
      <c r="F2409" s="1517">
        <v>-0.002</v>
      </c>
      <c r="G2409" s="2147" t="s">
        <v>1654</v>
      </c>
      <c r="H2409" s="1517">
        <v>0.004</v>
      </c>
      <c r="I2409" s="1442"/>
      <c r="J2409" s="1443"/>
      <c r="K2409" s="1444"/>
      <c r="L2409" s="1445"/>
      <c r="M2409" s="1453"/>
    </row>
    <row r="2410" ht="21" spans="1:13">
      <c r="A2410" s="1412"/>
      <c r="B2410" s="1412"/>
      <c r="C2410" s="1412"/>
      <c r="D2410" s="1412"/>
      <c r="E2410" s="1515">
        <v>45608</v>
      </c>
      <c r="F2410" s="1517">
        <v>0.004</v>
      </c>
      <c r="G2410" s="2147" t="s">
        <v>1645</v>
      </c>
      <c r="H2410" s="1517">
        <v>0</v>
      </c>
      <c r="I2410" s="1442"/>
      <c r="J2410" s="1443"/>
      <c r="K2410" s="1444"/>
      <c r="L2410" s="1447"/>
      <c r="M2410" s="1453"/>
    </row>
    <row r="2411" ht="21" spans="1:13">
      <c r="A2411" s="1412"/>
      <c r="B2411" s="1412"/>
      <c r="C2411" s="1412"/>
      <c r="D2411" s="1412"/>
      <c r="E2411" s="1515">
        <v>45595</v>
      </c>
      <c r="F2411" s="1517">
        <v>0.004</v>
      </c>
      <c r="G2411" s="2147" t="s">
        <v>1653</v>
      </c>
      <c r="H2411" s="1517">
        <v>0</v>
      </c>
      <c r="I2411" s="1442"/>
      <c r="J2411" s="1443"/>
      <c r="K2411" s="1444"/>
      <c r="L2411" s="1445"/>
      <c r="M2411" s="1453"/>
    </row>
    <row r="2412" ht="21" spans="1:13">
      <c r="A2412" s="1412"/>
      <c r="B2412" s="1412"/>
      <c r="C2412" s="1412"/>
      <c r="D2412" s="1412"/>
      <c r="E2412" s="1515">
        <v>45576</v>
      </c>
      <c r="F2412" s="1517">
        <v>0</v>
      </c>
      <c r="G2412" s="2147" t="s">
        <v>1651</v>
      </c>
      <c r="H2412" s="1517">
        <v>-0.001</v>
      </c>
      <c r="I2412" s="1442"/>
      <c r="J2412" s="1443"/>
      <c r="K2412" s="1444"/>
      <c r="L2412" s="1445"/>
      <c r="M2412" s="1453"/>
    </row>
    <row r="2413" ht="21.75" spans="1:13">
      <c r="A2413" s="1412"/>
      <c r="B2413" s="1412"/>
      <c r="C2413" s="1412"/>
      <c r="D2413" s="1412"/>
      <c r="E2413" s="1515">
        <v>45565</v>
      </c>
      <c r="F2413" s="1517">
        <v>0</v>
      </c>
      <c r="G2413" s="2147" t="s">
        <v>1655</v>
      </c>
      <c r="H2413" s="1517">
        <v>-0.001</v>
      </c>
      <c r="I2413" s="1448"/>
      <c r="J2413" s="1449"/>
      <c r="K2413" s="1450"/>
      <c r="L2413" s="1451"/>
      <c r="M2413" s="1455"/>
    </row>
    <row r="2414" ht="52.75" spans="1:13">
      <c r="A2414" s="1412"/>
      <c r="B2414" s="1412"/>
      <c r="C2414" s="1412"/>
      <c r="D2414" s="1412">
        <v>2</v>
      </c>
      <c r="E2414" s="1496" t="s">
        <v>7</v>
      </c>
      <c r="F2414" s="1497" t="s">
        <v>752</v>
      </c>
      <c r="G2414" s="1498"/>
      <c r="H2414" s="1499"/>
      <c r="I2414" s="1559" t="s">
        <v>1622</v>
      </c>
      <c r="J2414" s="1560"/>
      <c r="K2414" s="1561"/>
      <c r="L2414" s="1478" t="s">
        <v>1623</v>
      </c>
      <c r="M2414" s="1452" t="s">
        <v>1624</v>
      </c>
    </row>
    <row r="2415" ht="21" spans="1:13">
      <c r="A2415" s="1412"/>
      <c r="B2415" s="1412"/>
      <c r="C2415" s="1412"/>
      <c r="D2415" s="1412"/>
      <c r="E2415" s="1500" t="s">
        <v>1625</v>
      </c>
      <c r="F2415" s="1501"/>
      <c r="G2415" s="1502"/>
      <c r="H2415" s="1503"/>
      <c r="I2415" s="2135" t="s">
        <v>753</v>
      </c>
      <c r="J2415" s="1443"/>
      <c r="K2415" s="1444"/>
      <c r="L2415" s="1445"/>
      <c r="M2415" s="1453"/>
    </row>
    <row r="2416" ht="21" spans="1:13">
      <c r="A2416" s="1412"/>
      <c r="B2416" s="1412"/>
      <c r="C2416" s="1412"/>
      <c r="D2416" s="1412"/>
      <c r="E2416" s="1504" t="s">
        <v>1626</v>
      </c>
      <c r="F2416" s="1518">
        <v>58.5</v>
      </c>
      <c r="G2416" s="1519"/>
      <c r="H2416" s="1520"/>
      <c r="I2416" s="1442"/>
      <c r="J2416" s="1443"/>
      <c r="K2416" s="1444"/>
      <c r="L2416" s="1445"/>
      <c r="M2416" s="1453"/>
    </row>
    <row r="2417" ht="21.75" spans="1:13">
      <c r="A2417" s="1412"/>
      <c r="B2417" s="1412"/>
      <c r="C2417" s="1412"/>
      <c r="D2417" s="1412"/>
      <c r="E2417" s="1504" t="s">
        <v>1627</v>
      </c>
      <c r="F2417" s="1518">
        <v>56.1</v>
      </c>
      <c r="G2417" s="1519"/>
      <c r="H2417" s="1520"/>
      <c r="I2417" s="1442"/>
      <c r="J2417" s="1443"/>
      <c r="K2417" s="1444"/>
      <c r="L2417" s="1445"/>
      <c r="M2417" s="1453"/>
    </row>
    <row r="2418" ht="21.75" spans="1:13">
      <c r="A2418" s="1412"/>
      <c r="B2418" s="1412"/>
      <c r="C2418" s="1412"/>
      <c r="D2418" s="1412"/>
      <c r="E2418" s="1508" t="s">
        <v>1628</v>
      </c>
      <c r="F2418" s="1509">
        <v>0.614583333333333</v>
      </c>
      <c r="G2418" s="1510"/>
      <c r="H2418" s="1511"/>
      <c r="I2418" s="1442"/>
      <c r="J2418" s="1443"/>
      <c r="K2418" s="1444"/>
      <c r="L2418" s="1446">
        <v>0.84375</v>
      </c>
      <c r="M2418" s="1454">
        <v>0.697916666666667</v>
      </c>
    </row>
    <row r="2419" ht="21.75" spans="1:13">
      <c r="A2419" s="1412"/>
      <c r="B2419" s="1412"/>
      <c r="C2419" s="1412"/>
      <c r="D2419" s="1412"/>
      <c r="E2419" s="1512" t="s">
        <v>1629</v>
      </c>
      <c r="F2419" s="1513" t="s">
        <v>8</v>
      </c>
      <c r="G2419" s="1513" t="s">
        <v>9</v>
      </c>
      <c r="H2419" s="1514" t="s">
        <v>10</v>
      </c>
      <c r="I2419" s="1442"/>
      <c r="J2419" s="1443"/>
      <c r="K2419" s="1444"/>
      <c r="L2419" s="1445"/>
      <c r="M2419" s="1453"/>
    </row>
    <row r="2420" ht="21" spans="1:13">
      <c r="A2420" s="1412"/>
      <c r="B2420" s="1412"/>
      <c r="C2420" s="1412"/>
      <c r="D2420" s="1412"/>
      <c r="E2420" s="1515">
        <v>45642</v>
      </c>
      <c r="F2420" s="1532">
        <v>58.5</v>
      </c>
      <c r="G2420" s="2148" t="s">
        <v>2135</v>
      </c>
      <c r="H2420" s="1532">
        <v>56.1</v>
      </c>
      <c r="I2420" s="1442"/>
      <c r="J2420" s="1443"/>
      <c r="K2420" s="1444"/>
      <c r="L2420" s="1445"/>
      <c r="M2420" s="1453"/>
    </row>
    <row r="2421" ht="21" spans="1:13">
      <c r="A2421" s="1412"/>
      <c r="B2421" s="1412"/>
      <c r="C2421" s="1412"/>
      <c r="D2421" s="1412"/>
      <c r="E2421" s="1515">
        <v>45630</v>
      </c>
      <c r="F2421" s="1532">
        <v>56.1</v>
      </c>
      <c r="G2421" s="2148" t="s">
        <v>2120</v>
      </c>
      <c r="H2421" s="1532">
        <v>55</v>
      </c>
      <c r="I2421" s="1442"/>
      <c r="J2421" s="1443"/>
      <c r="K2421" s="1444"/>
      <c r="L2421" s="1445"/>
      <c r="M2421" s="1453"/>
    </row>
    <row r="2422" ht="21" spans="1:13">
      <c r="A2422" s="1412"/>
      <c r="B2422" s="1412"/>
      <c r="C2422" s="1412"/>
      <c r="D2422" s="1412"/>
      <c r="E2422" s="1515">
        <v>45618</v>
      </c>
      <c r="F2422" s="1532">
        <v>57</v>
      </c>
      <c r="G2422" s="2148" t="s">
        <v>1776</v>
      </c>
      <c r="H2422" s="1532">
        <v>55</v>
      </c>
      <c r="I2422" s="1442"/>
      <c r="J2422" s="1443"/>
      <c r="K2422" s="1444"/>
      <c r="L2422" s="1447"/>
      <c r="M2422" s="1453"/>
    </row>
    <row r="2423" ht="21" spans="1:13">
      <c r="A2423" s="1412"/>
      <c r="B2423" s="1412"/>
      <c r="C2423" s="1412"/>
      <c r="D2423" s="1412"/>
      <c r="E2423" s="1515">
        <v>45601</v>
      </c>
      <c r="F2423" s="1532">
        <v>55</v>
      </c>
      <c r="G2423" s="2148" t="s">
        <v>1775</v>
      </c>
      <c r="H2423" s="1532">
        <v>55.2</v>
      </c>
      <c r="I2423" s="1442"/>
      <c r="J2423" s="1443"/>
      <c r="K2423" s="1444"/>
      <c r="L2423" s="1445"/>
      <c r="M2423" s="1453"/>
    </row>
    <row r="2424" ht="21" spans="1:13">
      <c r="A2424" s="1412"/>
      <c r="B2424" s="1412"/>
      <c r="C2424" s="1412"/>
      <c r="D2424" s="1412"/>
      <c r="E2424" s="1515">
        <v>45589</v>
      </c>
      <c r="F2424" s="1532">
        <v>55.3</v>
      </c>
      <c r="G2424" s="2148" t="s">
        <v>1794</v>
      </c>
      <c r="H2424" s="1532">
        <v>55.2</v>
      </c>
      <c r="I2424" s="1442"/>
      <c r="J2424" s="1443"/>
      <c r="K2424" s="1444"/>
      <c r="L2424" s="1445"/>
      <c r="M2424" s="1453"/>
    </row>
    <row r="2425" ht="21.75" spans="1:13">
      <c r="A2425" s="1412"/>
      <c r="B2425" s="1412"/>
      <c r="C2425" s="1412"/>
      <c r="D2425" s="1412"/>
      <c r="E2425" s="1515">
        <v>45568</v>
      </c>
      <c r="F2425" s="1532">
        <v>55.2</v>
      </c>
      <c r="G2425" s="2148" t="s">
        <v>1872</v>
      </c>
      <c r="H2425" s="1532">
        <v>55.7</v>
      </c>
      <c r="I2425" s="1448"/>
      <c r="J2425" s="1449"/>
      <c r="K2425" s="1450"/>
      <c r="L2425" s="1451"/>
      <c r="M2425" s="1455"/>
    </row>
    <row r="2426" ht="52.75" spans="1:13">
      <c r="A2426" s="1412"/>
      <c r="B2426" s="1412"/>
      <c r="C2426" s="1412"/>
      <c r="D2426" s="1412">
        <v>1</v>
      </c>
      <c r="E2426" s="1496" t="s">
        <v>7</v>
      </c>
      <c r="F2426" s="1497" t="s">
        <v>754</v>
      </c>
      <c r="G2426" s="1498"/>
      <c r="H2426" s="1499"/>
      <c r="I2426" s="1559" t="s">
        <v>1622</v>
      </c>
      <c r="J2426" s="1560"/>
      <c r="K2426" s="1561"/>
      <c r="L2426" s="1478" t="s">
        <v>1623</v>
      </c>
      <c r="M2426" s="1452" t="s">
        <v>1624</v>
      </c>
    </row>
    <row r="2427" ht="21" spans="1:13">
      <c r="A2427" s="1412"/>
      <c r="B2427" s="1412"/>
      <c r="C2427" s="1412"/>
      <c r="D2427" s="1412"/>
      <c r="E2427" s="1500" t="s">
        <v>1625</v>
      </c>
      <c r="F2427" s="1501"/>
      <c r="G2427" s="1502"/>
      <c r="H2427" s="1503"/>
      <c r="I2427" s="2135" t="s">
        <v>755</v>
      </c>
      <c r="J2427" s="1443"/>
      <c r="K2427" s="1444"/>
      <c r="L2427" s="1445"/>
      <c r="M2427" s="1453"/>
    </row>
    <row r="2428" ht="21" spans="1:13">
      <c r="A2428" s="1412"/>
      <c r="B2428" s="1412"/>
      <c r="C2428" s="1412"/>
      <c r="D2428" s="1412"/>
      <c r="E2428" s="1504" t="s">
        <v>1626</v>
      </c>
      <c r="F2428" s="1543" t="s">
        <v>2001</v>
      </c>
      <c r="G2428" s="1519"/>
      <c r="H2428" s="1520"/>
      <c r="I2428" s="1442"/>
      <c r="J2428" s="1443"/>
      <c r="K2428" s="1444"/>
      <c r="L2428" s="1445"/>
      <c r="M2428" s="1453"/>
    </row>
    <row r="2429" ht="21.75" spans="1:13">
      <c r="A2429" s="1412"/>
      <c r="B2429" s="1412"/>
      <c r="C2429" s="1412"/>
      <c r="D2429" s="1412"/>
      <c r="E2429" s="1504" t="s">
        <v>1627</v>
      </c>
      <c r="F2429" s="1543">
        <v>0.007</v>
      </c>
      <c r="G2429" s="1519"/>
      <c r="H2429" s="1520"/>
      <c r="I2429" s="1442"/>
      <c r="J2429" s="1443"/>
      <c r="K2429" s="1444"/>
      <c r="L2429" s="1445"/>
      <c r="M2429" s="1453"/>
    </row>
    <row r="2430" ht="21.75" spans="1:13">
      <c r="A2430" s="1412"/>
      <c r="B2430" s="1412"/>
      <c r="C2430" s="1412"/>
      <c r="D2430" s="1412"/>
      <c r="E2430" s="1508" t="s">
        <v>1628</v>
      </c>
      <c r="F2430" s="1509">
        <v>0.3125</v>
      </c>
      <c r="G2430" s="1510"/>
      <c r="H2430" s="1511"/>
      <c r="I2430" s="1442"/>
      <c r="J2430" s="1443"/>
      <c r="K2430" s="1444"/>
      <c r="L2430" s="1446">
        <v>0.541666666666667</v>
      </c>
      <c r="M2430" s="1454">
        <v>0.395833333333333</v>
      </c>
    </row>
    <row r="2431" ht="21.75" spans="1:13">
      <c r="A2431" s="1412"/>
      <c r="B2431" s="1412"/>
      <c r="C2431" s="1412"/>
      <c r="D2431" s="1412"/>
      <c r="E2431" s="1512" t="s">
        <v>1629</v>
      </c>
      <c r="F2431" s="1513" t="s">
        <v>8</v>
      </c>
      <c r="G2431" s="1513" t="s">
        <v>9</v>
      </c>
      <c r="H2431" s="1514" t="s">
        <v>10</v>
      </c>
      <c r="I2431" s="1442"/>
      <c r="J2431" s="1443"/>
      <c r="K2431" s="1444"/>
      <c r="L2431" s="1445"/>
      <c r="M2431" s="1453"/>
    </row>
    <row r="2432" ht="21" spans="1:13">
      <c r="A2432" s="1412"/>
      <c r="B2432" s="1412"/>
      <c r="C2432" s="1412"/>
      <c r="D2432" s="1412"/>
      <c r="E2432" s="1515">
        <v>45629</v>
      </c>
      <c r="F2432" s="1517">
        <v>0.007</v>
      </c>
      <c r="G2432" s="2147" t="s">
        <v>1973</v>
      </c>
      <c r="H2432" s="1517">
        <v>0.006</v>
      </c>
      <c r="I2432" s="1442"/>
      <c r="J2432" s="1443"/>
      <c r="K2432" s="1444"/>
      <c r="L2432" s="1445"/>
      <c r="M2432" s="1453"/>
    </row>
    <row r="2433" ht="21" spans="1:13">
      <c r="A2433" s="1412"/>
      <c r="B2433" s="1412"/>
      <c r="C2433" s="1412"/>
      <c r="D2433" s="1412"/>
      <c r="E2433" s="1515">
        <v>45597</v>
      </c>
      <c r="F2433" s="1517">
        <v>0.006</v>
      </c>
      <c r="G2433" s="2147" t="s">
        <v>1973</v>
      </c>
      <c r="H2433" s="1517">
        <v>0.008</v>
      </c>
      <c r="I2433" s="1442"/>
      <c r="J2433" s="1443"/>
      <c r="K2433" s="1444"/>
      <c r="L2433" s="1445"/>
      <c r="M2433" s="1453"/>
    </row>
    <row r="2434" ht="21" spans="1:13">
      <c r="A2434" s="1412"/>
      <c r="B2434" s="1412"/>
      <c r="C2434" s="1412"/>
      <c r="D2434" s="1412"/>
      <c r="E2434" s="1515">
        <v>45568</v>
      </c>
      <c r="F2434" s="1517">
        <v>0.008</v>
      </c>
      <c r="G2434" s="2147" t="s">
        <v>2143</v>
      </c>
      <c r="H2434" s="1517">
        <v>0.011</v>
      </c>
      <c r="I2434" s="1442"/>
      <c r="J2434" s="1443"/>
      <c r="K2434" s="1444"/>
      <c r="L2434" s="1447"/>
      <c r="M2434" s="1453"/>
    </row>
    <row r="2435" ht="21" spans="1:13">
      <c r="A2435" s="1412"/>
      <c r="B2435" s="1412"/>
      <c r="C2435" s="1412"/>
      <c r="D2435" s="1412"/>
      <c r="E2435" s="1515">
        <v>45538</v>
      </c>
      <c r="F2435" s="1517">
        <v>0.011</v>
      </c>
      <c r="G2435" s="2147" t="s">
        <v>2144</v>
      </c>
      <c r="H2435" s="1517">
        <v>0.013</v>
      </c>
      <c r="I2435" s="1442"/>
      <c r="J2435" s="1443"/>
      <c r="K2435" s="1444"/>
      <c r="L2435" s="1445"/>
      <c r="M2435" s="1453"/>
    </row>
    <row r="2436" ht="21" spans="1:13">
      <c r="A2436" s="1412"/>
      <c r="B2436" s="1412"/>
      <c r="C2436" s="1412"/>
      <c r="D2436" s="1412"/>
      <c r="E2436" s="1515">
        <v>45506</v>
      </c>
      <c r="F2436" s="1517">
        <v>0.013</v>
      </c>
      <c r="G2436" s="2147" t="s">
        <v>1917</v>
      </c>
      <c r="H2436" s="1517">
        <v>0.013</v>
      </c>
      <c r="I2436" s="1442"/>
      <c r="J2436" s="1443"/>
      <c r="K2436" s="1444"/>
      <c r="L2436" s="1445"/>
      <c r="M2436" s="1453"/>
    </row>
    <row r="2437" ht="21.75" spans="1:13">
      <c r="A2437" s="1412"/>
      <c r="B2437" s="1412"/>
      <c r="C2437" s="1412"/>
      <c r="D2437" s="1412"/>
      <c r="E2437" s="1515">
        <v>45477</v>
      </c>
      <c r="F2437" s="1517">
        <v>0.013</v>
      </c>
      <c r="G2437" s="2147" t="s">
        <v>2145</v>
      </c>
      <c r="H2437" s="1517">
        <v>0.014</v>
      </c>
      <c r="I2437" s="1448"/>
      <c r="J2437" s="1449"/>
      <c r="K2437" s="1450"/>
      <c r="L2437" s="1451"/>
      <c r="M2437" s="1455"/>
    </row>
    <row r="2438" ht="52.75" spans="1:13">
      <c r="A2438" s="1412"/>
      <c r="B2438" s="1412"/>
      <c r="C2438" s="1412"/>
      <c r="D2438" s="1412">
        <v>3</v>
      </c>
      <c r="E2438" s="1496" t="s">
        <v>7</v>
      </c>
      <c r="F2438" s="1497" t="s">
        <v>756</v>
      </c>
      <c r="G2438" s="1498"/>
      <c r="H2438" s="1499"/>
      <c r="I2438" s="1559" t="s">
        <v>1622</v>
      </c>
      <c r="J2438" s="1560"/>
      <c r="K2438" s="1561"/>
      <c r="L2438" s="1478" t="s">
        <v>1623</v>
      </c>
      <c r="M2438" s="1452" t="s">
        <v>1624</v>
      </c>
    </row>
    <row r="2439" ht="21" spans="1:13">
      <c r="A2439" s="1412"/>
      <c r="B2439" s="1412"/>
      <c r="C2439" s="1412"/>
      <c r="D2439" s="1412"/>
      <c r="E2439" s="1500" t="s">
        <v>1625</v>
      </c>
      <c r="F2439" s="1501"/>
      <c r="G2439" s="1502"/>
      <c r="H2439" s="1503"/>
      <c r="I2439" s="2135" t="s">
        <v>755</v>
      </c>
      <c r="J2439" s="1443"/>
      <c r="K2439" s="1444"/>
      <c r="L2439" s="1445"/>
      <c r="M2439" s="1453"/>
    </row>
    <row r="2440" ht="21" spans="1:13">
      <c r="A2440" s="1412"/>
      <c r="B2440" s="1412"/>
      <c r="C2440" s="1412"/>
      <c r="D2440" s="1412"/>
      <c r="E2440" s="1504" t="s">
        <v>1626</v>
      </c>
      <c r="F2440" s="1505">
        <v>0</v>
      </c>
      <c r="G2440" s="1506"/>
      <c r="H2440" s="1507"/>
      <c r="I2440" s="1442"/>
      <c r="J2440" s="1443"/>
      <c r="K2440" s="1444"/>
      <c r="L2440" s="1445"/>
      <c r="M2440" s="1453"/>
    </row>
    <row r="2441" ht="21.75" spans="1:13">
      <c r="A2441" s="1412"/>
      <c r="B2441" s="1412"/>
      <c r="C2441" s="1412"/>
      <c r="D2441" s="1412"/>
      <c r="E2441" s="1504" t="s">
        <v>1627</v>
      </c>
      <c r="F2441" s="1505">
        <v>0.022</v>
      </c>
      <c r="G2441" s="1506"/>
      <c r="H2441" s="1507"/>
      <c r="I2441" s="1442"/>
      <c r="J2441" s="1443"/>
      <c r="K2441" s="1444"/>
      <c r="L2441" s="1445"/>
      <c r="M2441" s="1453"/>
    </row>
    <row r="2442" ht="21.75" spans="1:13">
      <c r="A2442" s="1412"/>
      <c r="B2442" s="1412"/>
      <c r="C2442" s="1412"/>
      <c r="D2442" s="1412"/>
      <c r="E2442" s="1508" t="s">
        <v>1628</v>
      </c>
      <c r="F2442" s="1509">
        <v>0.416666666666667</v>
      </c>
      <c r="G2442" s="1510"/>
      <c r="H2442" s="1511"/>
      <c r="I2442" s="1442"/>
      <c r="J2442" s="1443"/>
      <c r="K2442" s="1444"/>
      <c r="L2442" s="1446">
        <v>0.645833333333333</v>
      </c>
      <c r="M2442" s="1454">
        <v>0.5</v>
      </c>
    </row>
    <row r="2443" ht="21.75" spans="1:13">
      <c r="A2443" s="1412"/>
      <c r="B2443" s="1412"/>
      <c r="C2443" s="1412"/>
      <c r="D2443" s="1412"/>
      <c r="E2443" s="1512" t="s">
        <v>1629</v>
      </c>
      <c r="F2443" s="1513" t="s">
        <v>8</v>
      </c>
      <c r="G2443" s="1513" t="s">
        <v>9</v>
      </c>
      <c r="H2443" s="1514" t="s">
        <v>10</v>
      </c>
      <c r="I2443" s="1442"/>
      <c r="J2443" s="1443"/>
      <c r="K2443" s="1444"/>
      <c r="L2443" s="1547"/>
      <c r="M2443" s="1548"/>
    </row>
    <row r="2444" ht="21" spans="1:13">
      <c r="A2444" s="1412"/>
      <c r="B2444" s="1412"/>
      <c r="C2444" s="1412"/>
      <c r="D2444" s="1412"/>
      <c r="E2444" s="1515">
        <v>45644</v>
      </c>
      <c r="F2444" s="1517">
        <v>0.022</v>
      </c>
      <c r="G2444" s="2147" t="s">
        <v>1943</v>
      </c>
      <c r="H2444" s="1517">
        <v>0.02</v>
      </c>
      <c r="I2444" s="1442"/>
      <c r="J2444" s="1443"/>
      <c r="K2444" s="1444"/>
      <c r="L2444" s="1445"/>
      <c r="M2444" s="1453"/>
    </row>
    <row r="2445" ht="21" spans="1:13">
      <c r="A2445" s="1412"/>
      <c r="B2445" s="1412"/>
      <c r="C2445" s="1412"/>
      <c r="D2445" s="1412"/>
      <c r="E2445" s="1515">
        <v>45625</v>
      </c>
      <c r="F2445" s="1517">
        <v>0.023</v>
      </c>
      <c r="G2445" s="2147" t="s">
        <v>1943</v>
      </c>
      <c r="H2445" s="1517">
        <v>0.02</v>
      </c>
      <c r="I2445" s="1442"/>
      <c r="J2445" s="1443"/>
      <c r="K2445" s="1444"/>
      <c r="L2445" s="1445"/>
      <c r="M2445" s="1453"/>
    </row>
    <row r="2446" ht="21" spans="1:13">
      <c r="A2446" s="1412"/>
      <c r="B2446" s="1412"/>
      <c r="C2446" s="1412"/>
      <c r="D2446" s="1412"/>
      <c r="E2446" s="1515">
        <v>45615</v>
      </c>
      <c r="F2446" s="1517">
        <v>0.02</v>
      </c>
      <c r="G2446" s="2147" t="s">
        <v>1900</v>
      </c>
      <c r="H2446" s="1517">
        <v>0.02</v>
      </c>
      <c r="I2446" s="1442"/>
      <c r="J2446" s="1443"/>
      <c r="K2446" s="1444"/>
      <c r="L2446" s="1447"/>
      <c r="M2446" s="1453"/>
    </row>
    <row r="2447" ht="21" spans="1:13">
      <c r="A2447" s="1412"/>
      <c r="B2447" s="1412"/>
      <c r="C2447" s="1412"/>
      <c r="D2447" s="1412"/>
      <c r="E2447" s="1515">
        <v>45596</v>
      </c>
      <c r="F2447" s="1517">
        <v>0.02</v>
      </c>
      <c r="G2447" s="2147" t="s">
        <v>1901</v>
      </c>
      <c r="H2447" s="1517">
        <v>0.017</v>
      </c>
      <c r="I2447" s="1442"/>
      <c r="J2447" s="1443"/>
      <c r="K2447" s="1444"/>
      <c r="L2447" s="1445"/>
      <c r="M2447" s="1453"/>
    </row>
    <row r="2448" ht="21" spans="1:13">
      <c r="A2448" s="1412"/>
      <c r="B2448" s="1412"/>
      <c r="C2448" s="1412"/>
      <c r="D2448" s="1412"/>
      <c r="E2448" s="1515">
        <v>45582</v>
      </c>
      <c r="F2448" s="1517">
        <v>0.017</v>
      </c>
      <c r="G2448" s="2147" t="s">
        <v>1923</v>
      </c>
      <c r="H2448" s="1517">
        <v>0.022</v>
      </c>
      <c r="I2448" s="1442"/>
      <c r="J2448" s="1443"/>
      <c r="K2448" s="1444"/>
      <c r="L2448" s="1445"/>
      <c r="M2448" s="1453"/>
    </row>
    <row r="2449" ht="21.75" spans="1:13">
      <c r="A2449" s="1412"/>
      <c r="B2449" s="1412"/>
      <c r="C2449" s="1412"/>
      <c r="D2449" s="1412"/>
      <c r="E2449" s="1515">
        <v>45566</v>
      </c>
      <c r="F2449" s="1517">
        <v>0.018</v>
      </c>
      <c r="G2449" s="2147" t="s">
        <v>1923</v>
      </c>
      <c r="H2449" s="1517">
        <v>0.022</v>
      </c>
      <c r="I2449" s="1448"/>
      <c r="J2449" s="1449"/>
      <c r="K2449" s="1450"/>
      <c r="L2449" s="1451"/>
      <c r="M2449" s="1455"/>
    </row>
    <row r="2450" ht="52.75" spans="1:13">
      <c r="A2450" s="1412"/>
      <c r="B2450" s="1412"/>
      <c r="C2450" s="1412"/>
      <c r="D2450" s="1412">
        <v>4</v>
      </c>
      <c r="E2450" s="1496" t="s">
        <v>7</v>
      </c>
      <c r="F2450" s="1497" t="s">
        <v>757</v>
      </c>
      <c r="G2450" s="1498"/>
      <c r="H2450" s="1499"/>
      <c r="I2450" s="1559" t="s">
        <v>1622</v>
      </c>
      <c r="J2450" s="1560"/>
      <c r="K2450" s="1561"/>
      <c r="L2450" s="1478" t="s">
        <v>1623</v>
      </c>
      <c r="M2450" s="1452" t="s">
        <v>1624</v>
      </c>
    </row>
    <row r="2451" ht="21" spans="1:13">
      <c r="A2451" s="1412"/>
      <c r="B2451" s="1412"/>
      <c r="C2451" s="1412"/>
      <c r="D2451" s="1412"/>
      <c r="E2451" s="1500" t="s">
        <v>1625</v>
      </c>
      <c r="F2451" s="1501"/>
      <c r="G2451" s="1502"/>
      <c r="H2451" s="1503"/>
      <c r="I2451" s="2135" t="s">
        <v>758</v>
      </c>
      <c r="J2451" s="1443"/>
      <c r="K2451" s="1444"/>
      <c r="L2451" s="1445"/>
      <c r="M2451" s="1453"/>
    </row>
    <row r="2452" ht="21" spans="1:13">
      <c r="A2452" s="1412"/>
      <c r="B2452" s="1412"/>
      <c r="C2452" s="1412"/>
      <c r="D2452" s="1412"/>
      <c r="E2452" s="1504" t="s">
        <v>1626</v>
      </c>
      <c r="F2452" s="1538">
        <v>53.5</v>
      </c>
      <c r="G2452" s="1506"/>
      <c r="H2452" s="1507"/>
      <c r="I2452" s="1442"/>
      <c r="J2452" s="1443"/>
      <c r="K2452" s="1444"/>
      <c r="L2452" s="1445"/>
      <c r="M2452" s="1453"/>
    </row>
    <row r="2453" ht="21.75" spans="1:13">
      <c r="A2453" s="1412"/>
      <c r="B2453" s="1412"/>
      <c r="C2453" s="1412"/>
      <c r="D2453" s="1412"/>
      <c r="E2453" s="1504" t="s">
        <v>1627</v>
      </c>
      <c r="F2453" s="1538">
        <v>52.1</v>
      </c>
      <c r="G2453" s="1506"/>
      <c r="H2453" s="1507"/>
      <c r="I2453" s="1442"/>
      <c r="J2453" s="1443"/>
      <c r="K2453" s="1444"/>
      <c r="L2453" s="1445"/>
      <c r="M2453" s="1453"/>
    </row>
    <row r="2454" ht="21.75" spans="1:13">
      <c r="A2454" s="1412"/>
      <c r="B2454" s="1412"/>
      <c r="C2454" s="1412"/>
      <c r="D2454" s="1412"/>
      <c r="E2454" s="1508" t="s">
        <v>1628</v>
      </c>
      <c r="F2454" s="1509">
        <v>0.625</v>
      </c>
      <c r="G2454" s="1510"/>
      <c r="H2454" s="1511"/>
      <c r="I2454" s="1442"/>
      <c r="J2454" s="1443"/>
      <c r="K2454" s="1444"/>
      <c r="L2454" s="1446">
        <v>0.854166666666667</v>
      </c>
      <c r="M2454" s="1454">
        <v>0.708333333333333</v>
      </c>
    </row>
    <row r="2455" ht="21.75" spans="1:13">
      <c r="A2455" s="1412"/>
      <c r="B2455" s="1412"/>
      <c r="C2455" s="1412"/>
      <c r="D2455" s="1412"/>
      <c r="E2455" s="1512" t="s">
        <v>1629</v>
      </c>
      <c r="F2455" s="1513" t="s">
        <v>8</v>
      </c>
      <c r="G2455" s="1513" t="s">
        <v>9</v>
      </c>
      <c r="H2455" s="1514" t="s">
        <v>10</v>
      </c>
      <c r="I2455" s="1442"/>
      <c r="J2455" s="1443"/>
      <c r="K2455" s="1444"/>
      <c r="L2455" s="1445"/>
      <c r="M2455" s="1453"/>
    </row>
    <row r="2456" ht="21" spans="1:13">
      <c r="A2456" s="1412"/>
      <c r="B2456" s="1412"/>
      <c r="C2456" s="1412"/>
      <c r="D2456" s="1412"/>
      <c r="E2456" s="1515">
        <v>45630</v>
      </c>
      <c r="F2456" s="1521">
        <v>52.1</v>
      </c>
      <c r="G2456" s="2145" t="s">
        <v>1716</v>
      </c>
      <c r="H2456" s="1521">
        <v>56</v>
      </c>
      <c r="I2456" s="1442"/>
      <c r="J2456" s="1443"/>
      <c r="K2456" s="1444"/>
      <c r="L2456" s="1445"/>
      <c r="M2456" s="1453"/>
    </row>
    <row r="2457" ht="21" spans="1:13">
      <c r="A2457" s="1412"/>
      <c r="B2457" s="1412"/>
      <c r="C2457" s="1412"/>
      <c r="D2457" s="1412"/>
      <c r="E2457" s="1515">
        <v>45601</v>
      </c>
      <c r="F2457" s="1521">
        <v>56</v>
      </c>
      <c r="G2457" s="2145" t="s">
        <v>2140</v>
      </c>
      <c r="H2457" s="1521">
        <v>54.9</v>
      </c>
      <c r="I2457" s="1442"/>
      <c r="J2457" s="1443"/>
      <c r="K2457" s="1444"/>
      <c r="L2457" s="1445"/>
      <c r="M2457" s="1453"/>
    </row>
    <row r="2458" ht="21" spans="1:13">
      <c r="A2458" s="1412"/>
      <c r="B2458" s="1412"/>
      <c r="C2458" s="1412"/>
      <c r="D2458" s="1412"/>
      <c r="E2458" s="1515">
        <v>45568</v>
      </c>
      <c r="F2458" s="1521">
        <v>54.9</v>
      </c>
      <c r="G2458" s="2145" t="s">
        <v>1699</v>
      </c>
      <c r="H2458" s="1521">
        <v>51.5</v>
      </c>
      <c r="I2458" s="1442"/>
      <c r="J2458" s="1443"/>
      <c r="K2458" s="1444"/>
      <c r="L2458" s="1447"/>
      <c r="M2458" s="1453"/>
    </row>
    <row r="2459" ht="21" spans="1:13">
      <c r="A2459" s="1412"/>
      <c r="B2459" s="1412"/>
      <c r="C2459" s="1412"/>
      <c r="D2459" s="1412"/>
      <c r="E2459" s="1515">
        <v>45540</v>
      </c>
      <c r="F2459" s="1521">
        <v>51.5</v>
      </c>
      <c r="G2459" s="2145" t="s">
        <v>1784</v>
      </c>
      <c r="H2459" s="1521">
        <v>51.4</v>
      </c>
      <c r="I2459" s="1442"/>
      <c r="J2459" s="1443"/>
      <c r="K2459" s="1444"/>
      <c r="L2459" s="1445"/>
      <c r="M2459" s="1453"/>
    </row>
    <row r="2460" ht="21" spans="1:13">
      <c r="A2460" s="1412"/>
      <c r="B2460" s="1412"/>
      <c r="C2460" s="1412"/>
      <c r="D2460" s="1412"/>
      <c r="E2460" s="1515">
        <v>45509</v>
      </c>
      <c r="F2460" s="1521">
        <v>51.4</v>
      </c>
      <c r="G2460" s="2145" t="s">
        <v>1785</v>
      </c>
      <c r="H2460" s="1521">
        <v>48.8</v>
      </c>
      <c r="I2460" s="1442"/>
      <c r="J2460" s="1443"/>
      <c r="K2460" s="1444"/>
      <c r="L2460" s="1445"/>
      <c r="M2460" s="1453"/>
    </row>
    <row r="2461" ht="21.75" spans="1:13">
      <c r="A2461" s="1412"/>
      <c r="B2461" s="1412"/>
      <c r="C2461" s="1412"/>
      <c r="D2461" s="1412"/>
      <c r="E2461" s="1515">
        <v>45476</v>
      </c>
      <c r="F2461" s="1521">
        <v>48.8</v>
      </c>
      <c r="G2461" s="2145" t="s">
        <v>1786</v>
      </c>
      <c r="H2461" s="1521">
        <v>53.8</v>
      </c>
      <c r="I2461" s="1448"/>
      <c r="J2461" s="1449"/>
      <c r="K2461" s="1450"/>
      <c r="L2461" s="1451"/>
      <c r="M2461" s="1455"/>
    </row>
    <row r="2462" ht="52.75" spans="1:13">
      <c r="A2462" s="1412"/>
      <c r="B2462" s="1412"/>
      <c r="C2462" s="1412"/>
      <c r="D2462" s="1412">
        <v>6</v>
      </c>
      <c r="E2462" s="1496" t="s">
        <v>7</v>
      </c>
      <c r="F2462" s="1497" t="s">
        <v>759</v>
      </c>
      <c r="G2462" s="1498"/>
      <c r="H2462" s="1499"/>
      <c r="I2462" s="1559" t="s">
        <v>1622</v>
      </c>
      <c r="J2462" s="1560"/>
      <c r="K2462" s="1561"/>
      <c r="L2462" s="1478" t="s">
        <v>1623</v>
      </c>
      <c r="M2462" s="1452" t="s">
        <v>1624</v>
      </c>
    </row>
    <row r="2463" ht="21" spans="1:13">
      <c r="A2463" s="1412"/>
      <c r="B2463" s="1412"/>
      <c r="C2463" s="1412"/>
      <c r="D2463" s="1412"/>
      <c r="E2463" s="1500" t="s">
        <v>1625</v>
      </c>
      <c r="F2463" s="1501"/>
      <c r="G2463" s="1502"/>
      <c r="H2463" s="1503"/>
      <c r="I2463" s="2135" t="s">
        <v>760</v>
      </c>
      <c r="J2463" s="1443"/>
      <c r="K2463" s="1444"/>
      <c r="L2463" s="1445"/>
      <c r="M2463" s="1453"/>
    </row>
    <row r="2464" ht="21" spans="1:13">
      <c r="A2464" s="1412"/>
      <c r="B2464" s="1412"/>
      <c r="C2464" s="1412"/>
      <c r="D2464" s="1412"/>
      <c r="E2464" s="1504" t="s">
        <v>1626</v>
      </c>
      <c r="F2464" s="1505">
        <v>0</v>
      </c>
      <c r="G2464" s="1506"/>
      <c r="H2464" s="1507"/>
      <c r="I2464" s="1442"/>
      <c r="J2464" s="1443"/>
      <c r="K2464" s="1444"/>
      <c r="L2464" s="1445"/>
      <c r="M2464" s="1453"/>
    </row>
    <row r="2465" ht="21.75" spans="1:13">
      <c r="A2465" s="1412"/>
      <c r="B2465" s="1412"/>
      <c r="C2465" s="1412"/>
      <c r="D2465" s="1412"/>
      <c r="E2465" s="1504" t="s">
        <v>1627</v>
      </c>
      <c r="F2465" s="1518">
        <v>58.2</v>
      </c>
      <c r="G2465" s="1519"/>
      <c r="H2465" s="1520"/>
      <c r="I2465" s="1442"/>
      <c r="J2465" s="1443"/>
      <c r="K2465" s="1444"/>
      <c r="L2465" s="1445"/>
      <c r="M2465" s="1453"/>
    </row>
    <row r="2466" ht="21.75" spans="1:13">
      <c r="A2466" s="1412"/>
      <c r="B2466" s="1412"/>
      <c r="C2466" s="1412"/>
      <c r="D2466" s="1412"/>
      <c r="E2466" s="1508" t="s">
        <v>1628</v>
      </c>
      <c r="F2466" s="1509">
        <v>0.625</v>
      </c>
      <c r="G2466" s="1510"/>
      <c r="H2466" s="1511"/>
      <c r="I2466" s="1442"/>
      <c r="J2466" s="1443"/>
      <c r="K2466" s="1444"/>
      <c r="L2466" s="1446">
        <v>0.854166666666667</v>
      </c>
      <c r="M2466" s="1454">
        <v>0.75</v>
      </c>
    </row>
    <row r="2467" ht="21.75" spans="1:13">
      <c r="A2467" s="1412"/>
      <c r="B2467" s="1412"/>
      <c r="C2467" s="1412"/>
      <c r="D2467" s="1412"/>
      <c r="E2467" s="1512" t="s">
        <v>1629</v>
      </c>
      <c r="F2467" s="1513" t="s">
        <v>8</v>
      </c>
      <c r="G2467" s="1513" t="s">
        <v>9</v>
      </c>
      <c r="H2467" s="1514" t="s">
        <v>10</v>
      </c>
      <c r="I2467" s="1442"/>
      <c r="J2467" s="1443"/>
      <c r="K2467" s="1444"/>
      <c r="L2467" s="1445"/>
      <c r="M2467" s="1453"/>
    </row>
    <row r="2468" ht="21" spans="1:13">
      <c r="A2468" s="1412"/>
      <c r="B2468" s="1412"/>
      <c r="C2468" s="1412"/>
      <c r="D2468" s="1412"/>
      <c r="E2468" s="1515">
        <v>45630</v>
      </c>
      <c r="F2468" s="1521">
        <v>58.2</v>
      </c>
      <c r="G2468" s="2145" t="s">
        <v>2141</v>
      </c>
      <c r="H2468" s="1521">
        <v>58.1</v>
      </c>
      <c r="I2468" s="1442"/>
      <c r="J2468" s="1443"/>
      <c r="K2468" s="1444"/>
      <c r="L2468" s="1445"/>
      <c r="M2468" s="1453"/>
    </row>
    <row r="2469" ht="21" spans="1:13">
      <c r="A2469" s="1412"/>
      <c r="B2469" s="1412"/>
      <c r="C2469" s="1412"/>
      <c r="D2469" s="1412"/>
      <c r="E2469" s="1515">
        <v>45601</v>
      </c>
      <c r="F2469" s="1521">
        <v>58.1</v>
      </c>
      <c r="G2469" s="2145" t="s">
        <v>2142</v>
      </c>
      <c r="H2469" s="1521">
        <v>59.4</v>
      </c>
      <c r="I2469" s="1442"/>
      <c r="J2469" s="1443"/>
      <c r="K2469" s="1444"/>
      <c r="L2469" s="1445"/>
      <c r="M2469" s="1453"/>
    </row>
    <row r="2470" ht="21" spans="1:13">
      <c r="A2470" s="1412"/>
      <c r="B2470" s="1412"/>
      <c r="C2470" s="1412"/>
      <c r="D2470" s="1412"/>
      <c r="E2470" s="1515">
        <v>45568</v>
      </c>
      <c r="F2470" s="1521">
        <v>59.4</v>
      </c>
      <c r="G2470" s="2145" t="s">
        <v>1938</v>
      </c>
      <c r="H2470" s="1521">
        <v>57.3</v>
      </c>
      <c r="I2470" s="1442"/>
      <c r="J2470" s="1443"/>
      <c r="K2470" s="1444"/>
      <c r="L2470" s="1447"/>
      <c r="M2470" s="1453"/>
    </row>
    <row r="2471" ht="21" spans="1:13">
      <c r="A2471" s="1412"/>
      <c r="B2471" s="1412"/>
      <c r="C2471" s="1412"/>
      <c r="D2471" s="1412"/>
      <c r="E2471" s="1515">
        <v>45540</v>
      </c>
      <c r="F2471" s="1521">
        <v>57.3</v>
      </c>
      <c r="G2471" s="2145" t="s">
        <v>1779</v>
      </c>
      <c r="H2471" s="1521">
        <v>57</v>
      </c>
      <c r="I2471" s="1442"/>
      <c r="J2471" s="1443"/>
      <c r="K2471" s="1444"/>
      <c r="L2471" s="1445"/>
      <c r="M2471" s="1453"/>
    </row>
    <row r="2472" ht="21" spans="1:13">
      <c r="A2472" s="1412"/>
      <c r="B2472" s="1412"/>
      <c r="C2472" s="1412"/>
      <c r="D2472" s="1412"/>
      <c r="E2472" s="1515">
        <v>45509</v>
      </c>
      <c r="F2472" s="1521">
        <v>57</v>
      </c>
      <c r="G2472" s="2145" t="s">
        <v>1779</v>
      </c>
      <c r="H2472" s="1521">
        <v>56.3</v>
      </c>
      <c r="I2472" s="1442"/>
      <c r="J2472" s="1443"/>
      <c r="K2472" s="1444"/>
      <c r="L2472" s="1445"/>
      <c r="M2472" s="1453"/>
    </row>
    <row r="2473" ht="21.75" spans="1:13">
      <c r="A2473" s="1412"/>
      <c r="B2473" s="1412"/>
      <c r="C2473" s="1412"/>
      <c r="D2473" s="1412"/>
      <c r="E2473" s="1515">
        <v>45476</v>
      </c>
      <c r="F2473" s="1521">
        <v>56.3</v>
      </c>
      <c r="G2473" s="2145" t="s">
        <v>1792</v>
      </c>
      <c r="H2473" s="1521">
        <v>58.1</v>
      </c>
      <c r="I2473" s="1448"/>
      <c r="J2473" s="1449"/>
      <c r="K2473" s="1450"/>
      <c r="L2473" s="1451"/>
      <c r="M2473" s="1455"/>
    </row>
    <row r="2474" ht="52.75" spans="1:13">
      <c r="A2474" s="1412"/>
      <c r="B2474" s="1412"/>
      <c r="C2474" s="1412"/>
      <c r="D2474" s="1412">
        <v>7</v>
      </c>
      <c r="E2474" s="1496" t="s">
        <v>7</v>
      </c>
      <c r="F2474" s="1497" t="s">
        <v>761</v>
      </c>
      <c r="G2474" s="1498"/>
      <c r="H2474" s="1499"/>
      <c r="I2474" s="1559" t="s">
        <v>1622</v>
      </c>
      <c r="J2474" s="1560"/>
      <c r="K2474" s="1561"/>
      <c r="L2474" s="1478" t="s">
        <v>1623</v>
      </c>
      <c r="M2474" s="1452" t="s">
        <v>1624</v>
      </c>
    </row>
    <row r="2475" ht="21" spans="1:13">
      <c r="A2475" s="1412"/>
      <c r="B2475" s="1412"/>
      <c r="C2475" s="1412"/>
      <c r="D2475" s="1412"/>
      <c r="E2475" s="1500" t="s">
        <v>1625</v>
      </c>
      <c r="F2475" s="1501"/>
      <c r="G2475" s="1502"/>
      <c r="H2475" s="1503"/>
      <c r="I2475" s="2135" t="s">
        <v>764</v>
      </c>
      <c r="J2475" s="1443"/>
      <c r="K2475" s="1444"/>
      <c r="L2475" s="1445"/>
      <c r="M2475" s="1453"/>
    </row>
    <row r="2476" ht="21" spans="1:13">
      <c r="A2476" s="1412"/>
      <c r="B2476" s="1412"/>
      <c r="C2476" s="1412"/>
      <c r="D2476" s="1412"/>
      <c r="E2476" s="1504" t="s">
        <v>1626</v>
      </c>
      <c r="F2476" s="1538" t="s">
        <v>762</v>
      </c>
      <c r="G2476" s="1506"/>
      <c r="H2476" s="1507"/>
      <c r="I2476" s="1442"/>
      <c r="J2476" s="1443"/>
      <c r="K2476" s="1444"/>
      <c r="L2476" s="1445"/>
      <c r="M2476" s="1453"/>
    </row>
    <row r="2477" ht="21.75" spans="1:13">
      <c r="A2477" s="1412"/>
      <c r="B2477" s="1412"/>
      <c r="C2477" s="1412"/>
      <c r="D2477" s="1412"/>
      <c r="E2477" s="1504" t="s">
        <v>1627</v>
      </c>
      <c r="F2477" s="1538" t="s">
        <v>763</v>
      </c>
      <c r="G2477" s="1506"/>
      <c r="H2477" s="1507"/>
      <c r="I2477" s="1442"/>
      <c r="J2477" s="1443"/>
      <c r="K2477" s="1444"/>
      <c r="L2477" s="1445"/>
      <c r="M2477" s="1453"/>
    </row>
    <row r="2478" ht="21.75" spans="1:13">
      <c r="A2478" s="1412"/>
      <c r="B2478" s="1412"/>
      <c r="C2478" s="1412"/>
      <c r="D2478" s="1412"/>
      <c r="E2478" s="1508" t="s">
        <v>1628</v>
      </c>
      <c r="F2478" s="1509">
        <v>0.625</v>
      </c>
      <c r="G2478" s="1510"/>
      <c r="H2478" s="1511"/>
      <c r="I2478" s="1442"/>
      <c r="J2478" s="1443"/>
      <c r="K2478" s="1444"/>
      <c r="L2478" s="1446">
        <v>0.854166666666667</v>
      </c>
      <c r="M2478" s="1454">
        <v>0.708333333333333</v>
      </c>
    </row>
    <row r="2479" ht="21.75" spans="1:13">
      <c r="A2479" s="1412"/>
      <c r="B2479" s="1412"/>
      <c r="C2479" s="1412"/>
      <c r="D2479" s="1412"/>
      <c r="E2479" s="1512" t="s">
        <v>1629</v>
      </c>
      <c r="F2479" s="1513" t="s">
        <v>8</v>
      </c>
      <c r="G2479" s="1513" t="s">
        <v>9</v>
      </c>
      <c r="H2479" s="1514" t="s">
        <v>10</v>
      </c>
      <c r="I2479" s="1442"/>
      <c r="J2479" s="1443"/>
      <c r="K2479" s="1444"/>
      <c r="L2479" s="1445"/>
      <c r="M2479" s="1453"/>
    </row>
    <row r="2480" ht="21" spans="1:13">
      <c r="A2480" s="1412"/>
      <c r="B2480" s="1412"/>
      <c r="C2480" s="1412"/>
      <c r="D2480" s="1412"/>
      <c r="E2480" s="1515">
        <v>45629</v>
      </c>
      <c r="F2480" s="2144" t="s">
        <v>2146</v>
      </c>
      <c r="G2480" s="2144" t="s">
        <v>2147</v>
      </c>
      <c r="H2480" s="2144" t="s">
        <v>2148</v>
      </c>
      <c r="I2480" s="1442"/>
      <c r="J2480" s="1443"/>
      <c r="K2480" s="1444"/>
      <c r="L2480" s="1445"/>
      <c r="M2480" s="1453"/>
    </row>
    <row r="2481" ht="21" spans="1:13">
      <c r="A2481" s="1412"/>
      <c r="B2481" s="1412"/>
      <c r="C2481" s="1412"/>
      <c r="D2481" s="1412"/>
      <c r="E2481" s="1515">
        <v>45594</v>
      </c>
      <c r="F2481" s="2144" t="s">
        <v>2048</v>
      </c>
      <c r="G2481" s="2144" t="s">
        <v>2049</v>
      </c>
      <c r="H2481" s="2144" t="s">
        <v>2050</v>
      </c>
      <c r="I2481" s="1442"/>
      <c r="J2481" s="1443"/>
      <c r="K2481" s="1444"/>
      <c r="L2481" s="1445"/>
      <c r="M2481" s="1453"/>
    </row>
    <row r="2482" ht="21" spans="1:13">
      <c r="A2482" s="1412"/>
      <c r="B2482" s="1412"/>
      <c r="C2482" s="1412"/>
      <c r="D2482" s="1412"/>
      <c r="E2482" s="1515">
        <v>45566</v>
      </c>
      <c r="F2482" s="2144" t="s">
        <v>2051</v>
      </c>
      <c r="G2482" s="2144" t="s">
        <v>2052</v>
      </c>
      <c r="H2482" s="2144" t="s">
        <v>2053</v>
      </c>
      <c r="I2482" s="1442"/>
      <c r="J2482" s="1443"/>
      <c r="K2482" s="1444"/>
      <c r="L2482" s="1447"/>
      <c r="M2482" s="1453"/>
    </row>
    <row r="2483" ht="21" spans="1:13">
      <c r="A2483" s="1412"/>
      <c r="B2483" s="1412"/>
      <c r="C2483" s="1412"/>
      <c r="D2483" s="1412"/>
      <c r="E2483" s="1515">
        <v>45539</v>
      </c>
      <c r="F2483" s="2144" t="s">
        <v>2054</v>
      </c>
      <c r="G2483" s="2144" t="s">
        <v>2055</v>
      </c>
      <c r="H2483" s="2144" t="s">
        <v>2056</v>
      </c>
      <c r="I2483" s="1442"/>
      <c r="J2483" s="1443"/>
      <c r="K2483" s="1444"/>
      <c r="L2483" s="1445"/>
      <c r="M2483" s="1453"/>
    </row>
    <row r="2484" ht="21" spans="1:13">
      <c r="A2484" s="1412"/>
      <c r="B2484" s="1412"/>
      <c r="C2484" s="1412"/>
      <c r="D2484" s="1412"/>
      <c r="E2484" s="1515">
        <v>45503</v>
      </c>
      <c r="F2484" s="2144" t="s">
        <v>2057</v>
      </c>
      <c r="G2484" s="2144" t="s">
        <v>2058</v>
      </c>
      <c r="H2484" s="2144" t="s">
        <v>2059</v>
      </c>
      <c r="I2484" s="1442"/>
      <c r="J2484" s="1443"/>
      <c r="K2484" s="1444"/>
      <c r="L2484" s="1445"/>
      <c r="M2484" s="1453"/>
    </row>
    <row r="2485" ht="21.75" spans="1:13">
      <c r="A2485" s="1412"/>
      <c r="B2485" s="1412"/>
      <c r="C2485" s="1412"/>
      <c r="D2485" s="1412"/>
      <c r="E2485" s="1515">
        <v>45475</v>
      </c>
      <c r="F2485" s="2144" t="s">
        <v>2060</v>
      </c>
      <c r="G2485" s="2144" t="s">
        <v>2061</v>
      </c>
      <c r="H2485" s="2144" t="s">
        <v>2062</v>
      </c>
      <c r="I2485" s="1448"/>
      <c r="J2485" s="1449"/>
      <c r="K2485" s="1450"/>
      <c r="L2485" s="1451"/>
      <c r="M2485" s="1455"/>
    </row>
    <row r="2486" ht="52.75" spans="1:13">
      <c r="A2486" s="1412"/>
      <c r="B2486" s="1412"/>
      <c r="C2486" s="1412"/>
      <c r="D2486" s="1412">
        <v>8</v>
      </c>
      <c r="E2486" s="1496" t="s">
        <v>7</v>
      </c>
      <c r="F2486" s="1497" t="s">
        <v>766</v>
      </c>
      <c r="G2486" s="1498"/>
      <c r="H2486" s="1499"/>
      <c r="I2486" s="1559" t="s">
        <v>1622</v>
      </c>
      <c r="J2486" s="1560"/>
      <c r="K2486" s="1561"/>
      <c r="L2486" s="1478" t="s">
        <v>1623</v>
      </c>
      <c r="M2486" s="1452" t="s">
        <v>1624</v>
      </c>
    </row>
    <row r="2487" ht="21" spans="1:13">
      <c r="A2487" s="1412"/>
      <c r="B2487" s="1412"/>
      <c r="C2487" s="1412"/>
      <c r="D2487" s="1412"/>
      <c r="E2487" s="1500" t="s">
        <v>1625</v>
      </c>
      <c r="F2487" s="1501"/>
      <c r="G2487" s="1502"/>
      <c r="H2487" s="1503"/>
      <c r="I2487" s="2135" t="s">
        <v>768</v>
      </c>
      <c r="J2487" s="1443"/>
      <c r="K2487" s="1444"/>
      <c r="L2487" s="1445"/>
      <c r="M2487" s="1453"/>
    </row>
    <row r="2488" ht="21" spans="1:13">
      <c r="A2488" s="1412"/>
      <c r="B2488" s="1412"/>
      <c r="C2488" s="1412"/>
      <c r="D2488" s="1412"/>
      <c r="E2488" s="1504" t="s">
        <v>1626</v>
      </c>
      <c r="F2488" s="1518" t="s">
        <v>397</v>
      </c>
      <c r="G2488" s="1519"/>
      <c r="H2488" s="1520"/>
      <c r="I2488" s="1442"/>
      <c r="J2488" s="1443"/>
      <c r="K2488" s="1444"/>
      <c r="L2488" s="1445"/>
      <c r="M2488" s="1453"/>
    </row>
    <row r="2489" ht="21.75" spans="1:13">
      <c r="A2489" s="1412"/>
      <c r="B2489" s="1412"/>
      <c r="C2489" s="1412"/>
      <c r="D2489" s="1412"/>
      <c r="E2489" s="1504" t="s">
        <v>1627</v>
      </c>
      <c r="F2489" s="1518" t="s">
        <v>767</v>
      </c>
      <c r="G2489" s="1519"/>
      <c r="H2489" s="1520"/>
      <c r="I2489" s="1442"/>
      <c r="J2489" s="1443"/>
      <c r="K2489" s="1444"/>
      <c r="L2489" s="1445"/>
      <c r="M2489" s="1453"/>
    </row>
    <row r="2490" ht="21.75" spans="1:13">
      <c r="A2490" s="1412"/>
      <c r="B2490" s="1412"/>
      <c r="C2490" s="1412"/>
      <c r="D2490" s="1412"/>
      <c r="E2490" s="1508" t="s">
        <v>1628</v>
      </c>
      <c r="F2490" s="1509">
        <v>0.75</v>
      </c>
      <c r="G2490" s="1510"/>
      <c r="H2490" s="1511"/>
      <c r="I2490" s="1442"/>
      <c r="J2490" s="1443"/>
      <c r="K2490" s="1444"/>
      <c r="L2490" s="1446">
        <v>0.979166666666667</v>
      </c>
      <c r="M2490" s="1454">
        <v>0.833333333333333</v>
      </c>
    </row>
    <row r="2491" ht="21.75" spans="1:13">
      <c r="A2491" s="1412"/>
      <c r="B2491" s="1412"/>
      <c r="C2491" s="1412"/>
      <c r="D2491" s="1412"/>
      <c r="E2491" s="1512" t="s">
        <v>1629</v>
      </c>
      <c r="F2491" s="1513" t="s">
        <v>8</v>
      </c>
      <c r="G2491" s="1513" t="s">
        <v>9</v>
      </c>
      <c r="H2491" s="1514" t="s">
        <v>10</v>
      </c>
      <c r="I2491" s="1442"/>
      <c r="J2491" s="1443"/>
      <c r="K2491" s="1444"/>
      <c r="L2491" s="1445"/>
      <c r="M2491" s="1453"/>
    </row>
    <row r="2492" ht="21" spans="1:13">
      <c r="A2492" s="1412"/>
      <c r="B2492" s="1412"/>
      <c r="C2492" s="1412"/>
      <c r="D2492" s="1412"/>
      <c r="E2492" s="1515">
        <v>45630</v>
      </c>
      <c r="F2492" s="2148" t="s">
        <v>2149</v>
      </c>
      <c r="G2492" s="2148" t="s">
        <v>2150</v>
      </c>
      <c r="H2492" s="2148" t="s">
        <v>2151</v>
      </c>
      <c r="I2492" s="1442"/>
      <c r="J2492" s="1443"/>
      <c r="K2492" s="1444"/>
      <c r="L2492" s="1445"/>
      <c r="M2492" s="1453"/>
    </row>
    <row r="2493" ht="21" spans="1:13">
      <c r="A2493" s="1412"/>
      <c r="B2493" s="1412"/>
      <c r="C2493" s="1412"/>
      <c r="D2493" s="1412"/>
      <c r="E2493" s="1515">
        <v>45595</v>
      </c>
      <c r="F2493" s="2148" t="s">
        <v>2066</v>
      </c>
      <c r="G2493" s="2148" t="s">
        <v>2067</v>
      </c>
      <c r="H2493" s="2148" t="s">
        <v>2068</v>
      </c>
      <c r="I2493" s="1442"/>
      <c r="J2493" s="1443"/>
      <c r="K2493" s="1444"/>
      <c r="L2493" s="1445"/>
      <c r="M2493" s="1453"/>
    </row>
    <row r="2494" ht="21" spans="1:13">
      <c r="A2494" s="1412"/>
      <c r="B2494" s="1412"/>
      <c r="C2494" s="1412"/>
      <c r="D2494" s="1412"/>
      <c r="E2494" s="1515">
        <v>45567</v>
      </c>
      <c r="F2494" s="2148" t="s">
        <v>2069</v>
      </c>
      <c r="G2494" s="2148" t="s">
        <v>2070</v>
      </c>
      <c r="H2494" s="2148" t="s">
        <v>2071</v>
      </c>
      <c r="I2494" s="1442"/>
      <c r="J2494" s="1443"/>
      <c r="K2494" s="1444"/>
      <c r="L2494" s="1447"/>
      <c r="M2494" s="1453"/>
    </row>
    <row r="2495" ht="21" spans="1:13">
      <c r="A2495" s="1412"/>
      <c r="B2495" s="1412"/>
      <c r="C2495" s="1412"/>
      <c r="D2495" s="1412"/>
      <c r="E2495" s="1515">
        <v>45540</v>
      </c>
      <c r="F2495" s="2148" t="s">
        <v>399</v>
      </c>
      <c r="G2495" s="2148" t="s">
        <v>2073</v>
      </c>
      <c r="H2495" s="2148" t="s">
        <v>2074</v>
      </c>
      <c r="I2495" s="1442"/>
      <c r="J2495" s="1443"/>
      <c r="K2495" s="1444"/>
      <c r="L2495" s="1445"/>
      <c r="M2495" s="1453"/>
    </row>
    <row r="2496" ht="21" spans="1:13">
      <c r="A2496" s="1412"/>
      <c r="B2496" s="1412"/>
      <c r="C2496" s="1412"/>
      <c r="D2496" s="1412"/>
      <c r="E2496" s="1515">
        <v>45504</v>
      </c>
      <c r="F2496" s="2148" t="s">
        <v>2075</v>
      </c>
      <c r="G2496" s="2148" t="s">
        <v>2076</v>
      </c>
      <c r="H2496" s="2148" t="s">
        <v>2077</v>
      </c>
      <c r="I2496" s="1442"/>
      <c r="J2496" s="1443"/>
      <c r="K2496" s="1444"/>
      <c r="L2496" s="1445"/>
      <c r="M2496" s="1453"/>
    </row>
    <row r="2497" ht="21.75" spans="1:13">
      <c r="A2497" s="1412"/>
      <c r="B2497" s="1412"/>
      <c r="C2497" s="1412"/>
      <c r="D2497" s="1412"/>
      <c r="E2497" s="1515">
        <v>45476</v>
      </c>
      <c r="F2497" s="2148" t="s">
        <v>2078</v>
      </c>
      <c r="G2497" s="2148" t="s">
        <v>2079</v>
      </c>
      <c r="H2497" s="2148" t="s">
        <v>2080</v>
      </c>
      <c r="I2497" s="1448"/>
      <c r="J2497" s="1449"/>
      <c r="K2497" s="1450"/>
      <c r="L2497" s="1451"/>
      <c r="M2497" s="1455"/>
    </row>
    <row r="2498" ht="52.75" spans="1:13">
      <c r="A2498" s="1412"/>
      <c r="B2498" s="1412"/>
      <c r="C2498" s="1412"/>
      <c r="D2498" s="1412">
        <v>9</v>
      </c>
      <c r="E2498" s="1496" t="s">
        <v>7</v>
      </c>
      <c r="F2498" s="1497" t="s">
        <v>30</v>
      </c>
      <c r="G2498" s="1498"/>
      <c r="H2498" s="1499"/>
      <c r="I2498" s="1559" t="s">
        <v>1622</v>
      </c>
      <c r="J2498" s="1560"/>
      <c r="K2498" s="1561"/>
      <c r="L2498" s="1478" t="s">
        <v>1623</v>
      </c>
      <c r="M2498" s="1452" t="s">
        <v>1624</v>
      </c>
    </row>
    <row r="2499" ht="21" spans="1:13">
      <c r="A2499" s="1412"/>
      <c r="B2499" s="1412"/>
      <c r="C2499" s="1412"/>
      <c r="D2499" s="1536"/>
      <c r="E2499" s="1500" t="s">
        <v>1625</v>
      </c>
      <c r="F2499" s="1501"/>
      <c r="G2499" s="1502"/>
      <c r="H2499" s="1503"/>
      <c r="I2499" s="2135" t="s">
        <v>772</v>
      </c>
      <c r="J2499" s="1443"/>
      <c r="K2499" s="1444"/>
      <c r="L2499" s="1445"/>
      <c r="M2499" s="1453"/>
    </row>
    <row r="2500" ht="21" spans="1:13">
      <c r="A2500" s="1412"/>
      <c r="B2500" s="1412"/>
      <c r="C2500" s="1412"/>
      <c r="D2500" s="1536"/>
      <c r="E2500" s="1504" t="s">
        <v>1626</v>
      </c>
      <c r="F2500" s="1518"/>
      <c r="G2500" s="1519"/>
      <c r="H2500" s="1520"/>
      <c r="I2500" s="1442"/>
      <c r="J2500" s="1443"/>
      <c r="K2500" s="1444"/>
      <c r="L2500" s="1445"/>
      <c r="M2500" s="1453"/>
    </row>
    <row r="2501" ht="21.75" spans="1:13">
      <c r="A2501" s="1412"/>
      <c r="B2501" s="1412"/>
      <c r="C2501" s="1412"/>
      <c r="D2501" s="1536"/>
      <c r="E2501" s="1504" t="s">
        <v>1627</v>
      </c>
      <c r="F2501" s="1518" t="s">
        <v>771</v>
      </c>
      <c r="G2501" s="1519"/>
      <c r="H2501" s="1520"/>
      <c r="I2501" s="1442"/>
      <c r="J2501" s="1443"/>
      <c r="K2501" s="1444"/>
      <c r="L2501" s="1445"/>
      <c r="M2501" s="1453"/>
    </row>
    <row r="2502" ht="21.75" spans="1:13">
      <c r="A2502" s="1412"/>
      <c r="B2502" s="1412"/>
      <c r="C2502" s="1412"/>
      <c r="D2502" s="1536"/>
      <c r="E2502" s="1508" t="s">
        <v>1628</v>
      </c>
      <c r="F2502" s="1509">
        <v>0.552083333333333</v>
      </c>
      <c r="G2502" s="1510"/>
      <c r="H2502" s="1511"/>
      <c r="I2502" s="1442"/>
      <c r="J2502" s="1443"/>
      <c r="K2502" s="1444"/>
      <c r="L2502" s="1446">
        <v>0.78125</v>
      </c>
      <c r="M2502" s="1454">
        <v>0.635416666666667</v>
      </c>
    </row>
    <row r="2503" ht="21.75" spans="1:13">
      <c r="A2503" s="1412"/>
      <c r="B2503" s="1412"/>
      <c r="C2503" s="1412"/>
      <c r="D2503" s="1536"/>
      <c r="E2503" s="1512" t="s">
        <v>1629</v>
      </c>
      <c r="F2503" s="1513" t="s">
        <v>8</v>
      </c>
      <c r="G2503" s="1513" t="s">
        <v>9</v>
      </c>
      <c r="H2503" s="1514" t="s">
        <v>10</v>
      </c>
      <c r="I2503" s="1442"/>
      <c r="J2503" s="1443"/>
      <c r="K2503" s="1444"/>
      <c r="L2503" s="1445"/>
      <c r="M2503" s="1453"/>
    </row>
    <row r="2504" ht="21" spans="1:13">
      <c r="A2504" s="1412"/>
      <c r="B2504" s="1412"/>
      <c r="C2504" s="1412"/>
      <c r="D2504" s="1536"/>
      <c r="E2504" s="1515">
        <v>45659</v>
      </c>
      <c r="F2504" s="2144" t="s">
        <v>2152</v>
      </c>
      <c r="G2504" s="2144" t="s">
        <v>2153</v>
      </c>
      <c r="H2504" s="2144" t="s">
        <v>2138</v>
      </c>
      <c r="I2504" s="1442"/>
      <c r="J2504" s="1443"/>
      <c r="K2504" s="1444"/>
      <c r="L2504" s="1445"/>
      <c r="M2504" s="1453"/>
    </row>
    <row r="2505" ht="21" spans="1:13">
      <c r="A2505" s="1412"/>
      <c r="B2505" s="1412"/>
      <c r="C2505" s="1412"/>
      <c r="D2505" s="1536"/>
      <c r="E2505" s="1515">
        <v>45653</v>
      </c>
      <c r="F2505" s="2144" t="s">
        <v>2138</v>
      </c>
      <c r="G2505" s="2144" t="s">
        <v>2139</v>
      </c>
      <c r="H2505" s="2144" t="s">
        <v>2133</v>
      </c>
      <c r="I2505" s="1442"/>
      <c r="J2505" s="1443"/>
      <c r="K2505" s="1444"/>
      <c r="L2505" s="1445"/>
      <c r="M2505" s="1453"/>
    </row>
    <row r="2506" ht="21" spans="1:13">
      <c r="A2506" s="1412"/>
      <c r="B2506" s="1412"/>
      <c r="C2506" s="1412"/>
      <c r="D2506" s="1536"/>
      <c r="E2506" s="1515">
        <v>45644</v>
      </c>
      <c r="F2506" s="2144" t="s">
        <v>2133</v>
      </c>
      <c r="G2506" s="2144" t="s">
        <v>2124</v>
      </c>
      <c r="H2506" s="2144" t="s">
        <v>2154</v>
      </c>
      <c r="I2506" s="1442"/>
      <c r="J2506" s="1443"/>
      <c r="K2506" s="1444"/>
      <c r="L2506" s="1447"/>
      <c r="M2506" s="1453"/>
    </row>
    <row r="2507" ht="21" spans="1:13">
      <c r="A2507" s="1412"/>
      <c r="B2507" s="1412"/>
      <c r="C2507" s="1412"/>
      <c r="D2507" s="1536"/>
      <c r="E2507" s="1515">
        <v>45637</v>
      </c>
      <c r="F2507" s="2144" t="s">
        <v>2154</v>
      </c>
      <c r="G2507" s="2144" t="s">
        <v>2155</v>
      </c>
      <c r="H2507" s="2144" t="s">
        <v>2156</v>
      </c>
      <c r="I2507" s="1442"/>
      <c r="J2507" s="1443"/>
      <c r="K2507" s="1444"/>
      <c r="L2507" s="1445"/>
      <c r="M2507" s="1453"/>
    </row>
    <row r="2508" ht="21" spans="1:13">
      <c r="A2508" s="1412"/>
      <c r="B2508" s="1412"/>
      <c r="C2508" s="1412"/>
      <c r="D2508" s="1536"/>
      <c r="E2508" s="1515">
        <v>45630</v>
      </c>
      <c r="F2508" s="2144" t="s">
        <v>2156</v>
      </c>
      <c r="G2508" s="2144" t="s">
        <v>2157</v>
      </c>
      <c r="H2508" s="2144" t="s">
        <v>2104</v>
      </c>
      <c r="I2508" s="1442"/>
      <c r="J2508" s="1443"/>
      <c r="K2508" s="1444"/>
      <c r="L2508" s="1445"/>
      <c r="M2508" s="1453"/>
    </row>
    <row r="2509" ht="21.75" spans="1:13">
      <c r="A2509" s="1412"/>
      <c r="B2509" s="1412"/>
      <c r="C2509" s="1412"/>
      <c r="D2509" s="1536"/>
      <c r="E2509" s="1515">
        <v>45623</v>
      </c>
      <c r="F2509" s="2144" t="s">
        <v>2104</v>
      </c>
      <c r="G2509" s="2144" t="s">
        <v>2105</v>
      </c>
      <c r="H2509" s="2144" t="s">
        <v>2036</v>
      </c>
      <c r="I2509" s="1448"/>
      <c r="J2509" s="1449"/>
      <c r="K2509" s="1450"/>
      <c r="L2509" s="1451"/>
      <c r="M2509" s="1455"/>
    </row>
    <row r="2510" ht="52.75" spans="1:13">
      <c r="A2510" s="1412"/>
      <c r="B2510" s="1412"/>
      <c r="C2510" s="1412"/>
      <c r="D2510" s="1412">
        <v>10</v>
      </c>
      <c r="E2510" s="1496" t="s">
        <v>7</v>
      </c>
      <c r="F2510" s="1497" t="s">
        <v>560</v>
      </c>
      <c r="G2510" s="1498"/>
      <c r="H2510" s="1499"/>
      <c r="I2510" s="1559" t="s">
        <v>1622</v>
      </c>
      <c r="J2510" s="1560"/>
      <c r="K2510" s="1561"/>
      <c r="L2510" s="1478" t="s">
        <v>1623</v>
      </c>
      <c r="M2510" s="1452" t="s">
        <v>1624</v>
      </c>
    </row>
    <row r="2511" ht="21" spans="1:13">
      <c r="A2511" s="1412"/>
      <c r="B2511" s="1412"/>
      <c r="C2511" s="1412"/>
      <c r="D2511" s="1536"/>
      <c r="E2511" s="1500" t="s">
        <v>1625</v>
      </c>
      <c r="F2511" s="1501"/>
      <c r="G2511" s="1502"/>
      <c r="H2511" s="1503"/>
      <c r="I2511" s="2135" t="s">
        <v>773</v>
      </c>
      <c r="J2511" s="1443"/>
      <c r="K2511" s="1444"/>
      <c r="L2511" s="1445"/>
      <c r="M2511" s="1453"/>
    </row>
    <row r="2512" ht="21" spans="1:13">
      <c r="A2512" s="1412"/>
      <c r="B2512" s="1412"/>
      <c r="C2512" s="1412"/>
      <c r="D2512" s="1536"/>
      <c r="E2512" s="1504" t="s">
        <v>1626</v>
      </c>
      <c r="F2512" s="1518">
        <v>0</v>
      </c>
      <c r="G2512" s="1519"/>
      <c r="H2512" s="1520"/>
      <c r="I2512" s="1442"/>
      <c r="J2512" s="1443"/>
      <c r="K2512" s="1444"/>
      <c r="L2512" s="1445"/>
      <c r="M2512" s="1453"/>
    </row>
    <row r="2513" ht="21.75" spans="1:13">
      <c r="A2513" s="1412"/>
      <c r="B2513" s="1412"/>
      <c r="C2513" s="1412"/>
      <c r="D2513" s="1536"/>
      <c r="E2513" s="1504" t="s">
        <v>1627</v>
      </c>
      <c r="F2513" s="1522">
        <v>0.04535</v>
      </c>
      <c r="G2513" s="1523"/>
      <c r="H2513" s="1524"/>
      <c r="I2513" s="1442"/>
      <c r="J2513" s="1443"/>
      <c r="K2513" s="1444"/>
      <c r="L2513" s="1445"/>
      <c r="M2513" s="1453"/>
    </row>
    <row r="2514" ht="21.75" spans="1:13">
      <c r="A2514" s="1412"/>
      <c r="B2514" s="1412"/>
      <c r="C2514" s="1412"/>
      <c r="D2514" s="1536"/>
      <c r="E2514" s="1508" t="s">
        <v>1628</v>
      </c>
      <c r="F2514" s="1509">
        <v>0.5625</v>
      </c>
      <c r="G2514" s="1510"/>
      <c r="H2514" s="1511"/>
      <c r="I2514" s="1442"/>
      <c r="J2514" s="1443"/>
      <c r="K2514" s="1444"/>
      <c r="L2514" s="1446">
        <v>0.791666666666667</v>
      </c>
      <c r="M2514" s="1454">
        <v>0.645833333333333</v>
      </c>
    </row>
    <row r="2515" ht="21.75" spans="1:13">
      <c r="A2515" s="1412"/>
      <c r="B2515" s="1412"/>
      <c r="C2515" s="1412"/>
      <c r="D2515" s="1536"/>
      <c r="E2515" s="1512" t="s">
        <v>1629</v>
      </c>
      <c r="F2515" s="1513" t="s">
        <v>8</v>
      </c>
      <c r="G2515" s="1513" t="s">
        <v>9</v>
      </c>
      <c r="H2515" s="1514" t="s">
        <v>10</v>
      </c>
      <c r="I2515" s="1442"/>
      <c r="J2515" s="1443"/>
      <c r="K2515" s="1444"/>
      <c r="L2515" s="1445"/>
      <c r="M2515" s="1453"/>
    </row>
    <row r="2516" ht="21" spans="1:13">
      <c r="A2516" s="1412"/>
      <c r="B2516" s="1412"/>
      <c r="C2516" s="1412"/>
      <c r="D2516" s="1536"/>
      <c r="E2516" s="1515">
        <v>45637</v>
      </c>
      <c r="F2516" s="1525">
        <v>0.04235</v>
      </c>
      <c r="G2516" s="2146" t="s">
        <v>1866</v>
      </c>
      <c r="H2516" s="1525">
        <v>0.04347</v>
      </c>
      <c r="I2516" s="1442"/>
      <c r="J2516" s="1443"/>
      <c r="K2516" s="1444"/>
      <c r="L2516" s="1445"/>
      <c r="M2516" s="1453"/>
    </row>
    <row r="2517" ht="21" spans="1:13">
      <c r="A2517" s="1412"/>
      <c r="B2517" s="1412"/>
      <c r="C2517" s="1412"/>
      <c r="D2517" s="1536"/>
      <c r="E2517" s="1515">
        <v>45601</v>
      </c>
      <c r="F2517" s="1525">
        <v>0.04347</v>
      </c>
      <c r="G2517" s="2146" t="s">
        <v>1866</v>
      </c>
      <c r="H2517" s="1525">
        <v>0.04066</v>
      </c>
      <c r="I2517" s="1442"/>
      <c r="J2517" s="1443"/>
      <c r="K2517" s="1444"/>
      <c r="L2517" s="1445"/>
      <c r="M2517" s="1453"/>
    </row>
    <row r="2518" ht="21" spans="1:13">
      <c r="A2518" s="1412"/>
      <c r="B2518" s="1412"/>
      <c r="C2518" s="1412"/>
      <c r="D2518" s="1536"/>
      <c r="E2518" s="1515">
        <v>45574</v>
      </c>
      <c r="F2518" s="1525">
        <v>0.04066</v>
      </c>
      <c r="G2518" s="2146" t="s">
        <v>1866</v>
      </c>
      <c r="H2518" s="1525">
        <v>0.03648</v>
      </c>
      <c r="I2518" s="1442"/>
      <c r="J2518" s="1443"/>
      <c r="K2518" s="1444"/>
      <c r="L2518" s="1447"/>
      <c r="M2518" s="1453"/>
    </row>
    <row r="2519" ht="21" spans="1:13">
      <c r="A2519" s="1412"/>
      <c r="B2519" s="1412"/>
      <c r="C2519" s="1412"/>
      <c r="D2519" s="1536"/>
      <c r="E2519" s="1515">
        <v>45546</v>
      </c>
      <c r="F2519" s="1525">
        <v>0.03648</v>
      </c>
      <c r="G2519" s="2146" t="s">
        <v>1866</v>
      </c>
      <c r="H2519" s="1525">
        <v>0.0396</v>
      </c>
      <c r="I2519" s="1442"/>
      <c r="J2519" s="1443"/>
      <c r="K2519" s="1444"/>
      <c r="L2519" s="1445"/>
      <c r="M2519" s="1453"/>
    </row>
    <row r="2520" ht="21" spans="1:13">
      <c r="A2520" s="1412"/>
      <c r="B2520" s="1412"/>
      <c r="C2520" s="1412"/>
      <c r="D2520" s="1536"/>
      <c r="E2520" s="1515">
        <v>45511</v>
      </c>
      <c r="F2520" s="1525">
        <v>0.0396</v>
      </c>
      <c r="G2520" s="2146" t="s">
        <v>1866</v>
      </c>
      <c r="H2520" s="1525">
        <v>0.04276</v>
      </c>
      <c r="I2520" s="1442"/>
      <c r="J2520" s="1443"/>
      <c r="K2520" s="1444"/>
      <c r="L2520" s="1445"/>
      <c r="M2520" s="1453"/>
    </row>
    <row r="2521" ht="21.75" spans="1:13">
      <c r="A2521" s="1412"/>
      <c r="B2521" s="1412"/>
      <c r="C2521" s="1412"/>
      <c r="D2521" s="1536"/>
      <c r="E2521" s="1515">
        <v>45483</v>
      </c>
      <c r="F2521" s="1525">
        <v>0.04276</v>
      </c>
      <c r="G2521" s="2146" t="s">
        <v>1866</v>
      </c>
      <c r="H2521" s="1525">
        <v>0.04438</v>
      </c>
      <c r="I2521" s="1448"/>
      <c r="J2521" s="1449"/>
      <c r="K2521" s="1450"/>
      <c r="L2521" s="1451"/>
      <c r="M2521" s="1455"/>
    </row>
    <row r="2522" ht="52.75" spans="1:13">
      <c r="A2522" s="1412"/>
      <c r="B2522" s="1412"/>
      <c r="C2522" s="1412"/>
      <c r="D2522" s="1412">
        <v>11</v>
      </c>
      <c r="E2522" s="1496" t="s">
        <v>7</v>
      </c>
      <c r="F2522" s="1497" t="s">
        <v>32</v>
      </c>
      <c r="G2522" s="1498"/>
      <c r="H2522" s="1499"/>
      <c r="I2522" s="1559" t="s">
        <v>1622</v>
      </c>
      <c r="J2522" s="1560"/>
      <c r="K2522" s="1561"/>
      <c r="L2522" s="1478" t="s">
        <v>1623</v>
      </c>
      <c r="M2522" s="1452" t="s">
        <v>1624</v>
      </c>
    </row>
    <row r="2523" ht="21" spans="1:13">
      <c r="A2523" s="1412"/>
      <c r="B2523" s="1412"/>
      <c r="C2523" s="1412"/>
      <c r="D2523" s="1536"/>
      <c r="E2523" s="1500" t="s">
        <v>1625</v>
      </c>
      <c r="F2523" s="1501"/>
      <c r="G2523" s="1502"/>
      <c r="H2523" s="1503"/>
      <c r="I2523" s="2135" t="s">
        <v>776</v>
      </c>
      <c r="J2523" s="1443"/>
      <c r="K2523" s="1444"/>
      <c r="L2523" s="1445"/>
      <c r="M2523" s="1453"/>
    </row>
    <row r="2524" ht="21" spans="1:13">
      <c r="A2524" s="1412"/>
      <c r="B2524" s="1412"/>
      <c r="C2524" s="1412"/>
      <c r="D2524" s="1536"/>
      <c r="E2524" s="1504" t="s">
        <v>1626</v>
      </c>
      <c r="F2524" s="1518">
        <v>0</v>
      </c>
      <c r="G2524" s="1519"/>
      <c r="H2524" s="1520"/>
      <c r="I2524" s="1442"/>
      <c r="J2524" s="1443"/>
      <c r="K2524" s="1444"/>
      <c r="L2524" s="1445"/>
      <c r="M2524" s="1453"/>
    </row>
    <row r="2525" ht="21.75" spans="1:13">
      <c r="A2525" s="1412"/>
      <c r="B2525" s="1412"/>
      <c r="C2525" s="1412"/>
      <c r="D2525" s="1536"/>
      <c r="E2525" s="1504" t="s">
        <v>1627</v>
      </c>
      <c r="F2525" s="1518"/>
      <c r="G2525" s="1519"/>
      <c r="H2525" s="1520"/>
      <c r="I2525" s="1442"/>
      <c r="J2525" s="1443"/>
      <c r="K2525" s="1444"/>
      <c r="L2525" s="1445"/>
      <c r="M2525" s="1453"/>
    </row>
    <row r="2526" ht="21.75" spans="1:13">
      <c r="A2526" s="1412"/>
      <c r="B2526" s="1412"/>
      <c r="C2526" s="1412"/>
      <c r="D2526" s="1536"/>
      <c r="E2526" s="1508" t="s">
        <v>1628</v>
      </c>
      <c r="F2526" s="1539">
        <v>0.791666666666667</v>
      </c>
      <c r="G2526" s="1540"/>
      <c r="H2526" s="1541"/>
      <c r="I2526" s="1442"/>
      <c r="J2526" s="1443"/>
      <c r="K2526" s="1444"/>
      <c r="L2526" s="1446">
        <v>0.0208333333333333</v>
      </c>
      <c r="M2526" s="1589">
        <v>0.875</v>
      </c>
    </row>
    <row r="2527" ht="21.75" spans="1:13">
      <c r="A2527" s="1412"/>
      <c r="B2527" s="1412"/>
      <c r="C2527" s="1412"/>
      <c r="D2527" s="1536"/>
      <c r="E2527" s="1512" t="s">
        <v>1629</v>
      </c>
      <c r="F2527" s="1513" t="s">
        <v>8</v>
      </c>
      <c r="G2527" s="1513" t="s">
        <v>9</v>
      </c>
      <c r="H2527" s="1514" t="s">
        <v>10</v>
      </c>
      <c r="I2527" s="1442"/>
      <c r="J2527" s="1443"/>
      <c r="K2527" s="1444"/>
      <c r="L2527" s="1445"/>
      <c r="M2527" s="1453"/>
    </row>
    <row r="2528" ht="21" spans="1:13">
      <c r="A2528" s="1412"/>
      <c r="B2528" s="1412"/>
      <c r="C2528" s="1412"/>
      <c r="D2528" s="1536"/>
      <c r="E2528" s="1588">
        <v>45622</v>
      </c>
      <c r="F2528" s="2144" t="s">
        <v>2001</v>
      </c>
      <c r="G2528" s="2144" t="s">
        <v>1866</v>
      </c>
      <c r="H2528" s="2144" t="s">
        <v>2001</v>
      </c>
      <c r="I2528" s="1442"/>
      <c r="J2528" s="1443"/>
      <c r="K2528" s="1444"/>
      <c r="L2528" s="1445"/>
      <c r="M2528" s="1453"/>
    </row>
    <row r="2529" ht="21" spans="1:13">
      <c r="A2529" s="1412"/>
      <c r="B2529" s="1412"/>
      <c r="C2529" s="1412"/>
      <c r="D2529" s="1536"/>
      <c r="E2529" s="1588">
        <v>45574</v>
      </c>
      <c r="F2529" s="2144" t="s">
        <v>2001</v>
      </c>
      <c r="G2529" s="2144" t="s">
        <v>1866</v>
      </c>
      <c r="H2529" s="2144" t="s">
        <v>2001</v>
      </c>
      <c r="I2529" s="1442"/>
      <c r="J2529" s="1443"/>
      <c r="K2529" s="1444"/>
      <c r="L2529" s="1445"/>
      <c r="M2529" s="1453"/>
    </row>
    <row r="2530" ht="21" spans="1:13">
      <c r="A2530" s="1412"/>
      <c r="B2530" s="1412"/>
      <c r="C2530" s="1412"/>
      <c r="D2530" s="1536"/>
      <c r="E2530" s="1588">
        <v>45525</v>
      </c>
      <c r="F2530" s="2144" t="s">
        <v>2001</v>
      </c>
      <c r="G2530" s="2144" t="s">
        <v>1866</v>
      </c>
      <c r="H2530" s="2144" t="s">
        <v>2001</v>
      </c>
      <c r="I2530" s="1442"/>
      <c r="J2530" s="1443"/>
      <c r="K2530" s="1444"/>
      <c r="L2530" s="1447"/>
      <c r="M2530" s="1453"/>
    </row>
    <row r="2531" ht="21" spans="1:13">
      <c r="A2531" s="1412"/>
      <c r="B2531" s="1412"/>
      <c r="C2531" s="1412"/>
      <c r="D2531" s="1536"/>
      <c r="E2531" s="1588">
        <v>45476</v>
      </c>
      <c r="F2531" s="2144" t="s">
        <v>2001</v>
      </c>
      <c r="G2531" s="2144" t="s">
        <v>1866</v>
      </c>
      <c r="H2531" s="2144" t="s">
        <v>2001</v>
      </c>
      <c r="I2531" s="1442"/>
      <c r="J2531" s="1443"/>
      <c r="K2531" s="1444"/>
      <c r="L2531" s="1445"/>
      <c r="M2531" s="1453"/>
    </row>
    <row r="2532" ht="21" spans="1:13">
      <c r="A2532" s="1412"/>
      <c r="B2532" s="1412"/>
      <c r="C2532" s="1412"/>
      <c r="D2532" s="1536"/>
      <c r="E2532" s="1588">
        <v>45434</v>
      </c>
      <c r="F2532" s="2144" t="s">
        <v>2001</v>
      </c>
      <c r="G2532" s="2144" t="s">
        <v>1866</v>
      </c>
      <c r="H2532" s="2144" t="s">
        <v>2001</v>
      </c>
      <c r="I2532" s="1442"/>
      <c r="J2532" s="1443"/>
      <c r="K2532" s="1444"/>
      <c r="L2532" s="1445"/>
      <c r="M2532" s="1453"/>
    </row>
    <row r="2533" ht="21.75" spans="1:13">
      <c r="A2533" s="1412"/>
      <c r="B2533" s="1412"/>
      <c r="C2533" s="1412"/>
      <c r="D2533" s="1536"/>
      <c r="E2533" s="1588">
        <v>45392</v>
      </c>
      <c r="F2533" s="2144" t="s">
        <v>2001</v>
      </c>
      <c r="G2533" s="2144" t="s">
        <v>1866</v>
      </c>
      <c r="H2533" s="2144" t="s">
        <v>2001</v>
      </c>
      <c r="I2533" s="1448"/>
      <c r="J2533" s="1449"/>
      <c r="K2533" s="1450"/>
      <c r="L2533" s="1451"/>
      <c r="M2533" s="1455"/>
    </row>
    <row r="2534" ht="52.75" spans="1:13">
      <c r="A2534" s="1412"/>
      <c r="B2534" s="1412"/>
      <c r="C2534" s="1412"/>
      <c r="D2534" s="1412">
        <v>10</v>
      </c>
      <c r="E2534" s="1496" t="s">
        <v>7</v>
      </c>
      <c r="F2534" s="1497" t="s">
        <v>777</v>
      </c>
      <c r="G2534" s="1498"/>
      <c r="H2534" s="1499"/>
      <c r="I2534" s="1559" t="s">
        <v>1622</v>
      </c>
      <c r="J2534" s="1560"/>
      <c r="K2534" s="1561"/>
      <c r="L2534" s="1478" t="s">
        <v>1623</v>
      </c>
      <c r="M2534" s="1452" t="s">
        <v>1624</v>
      </c>
    </row>
    <row r="2535" ht="21" spans="1:13">
      <c r="A2535" s="1412"/>
      <c r="B2535" s="1412"/>
      <c r="C2535" s="1412"/>
      <c r="D2535" s="1536"/>
      <c r="E2535" s="1500" t="s">
        <v>1625</v>
      </c>
      <c r="F2535" s="1501"/>
      <c r="G2535" s="1502"/>
      <c r="H2535" s="1503"/>
      <c r="I2535" s="2135" t="s">
        <v>778</v>
      </c>
      <c r="J2535" s="1443"/>
      <c r="K2535" s="1444"/>
      <c r="L2535" s="1445"/>
      <c r="M2535" s="1453"/>
    </row>
    <row r="2536" ht="21" spans="1:13">
      <c r="A2536" s="1412"/>
      <c r="B2536" s="1412"/>
      <c r="C2536" s="1412"/>
      <c r="D2536" s="1536"/>
      <c r="E2536" s="1504" t="s">
        <v>1626</v>
      </c>
      <c r="F2536" s="1543">
        <v>0.003</v>
      </c>
      <c r="G2536" s="1519"/>
      <c r="H2536" s="1520"/>
      <c r="I2536" s="1442"/>
      <c r="J2536" s="1443"/>
      <c r="K2536" s="1444"/>
      <c r="L2536" s="1445"/>
      <c r="M2536" s="1453"/>
    </row>
    <row r="2537" ht="21.75" spans="1:13">
      <c r="A2537" s="1412"/>
      <c r="B2537" s="1412"/>
      <c r="C2537" s="1412"/>
      <c r="D2537" s="1536"/>
      <c r="E2537" s="1504" t="s">
        <v>1627</v>
      </c>
      <c r="F2537" s="1505">
        <v>0.004</v>
      </c>
      <c r="G2537" s="1506"/>
      <c r="H2537" s="1507"/>
      <c r="I2537" s="1442"/>
      <c r="J2537" s="1443"/>
      <c r="K2537" s="1444"/>
      <c r="L2537" s="1445"/>
      <c r="M2537" s="1453"/>
    </row>
    <row r="2538" ht="21.75" spans="1:13">
      <c r="A2538" s="1412"/>
      <c r="B2538" s="1412"/>
      <c r="C2538" s="1412"/>
      <c r="D2538" s="1536"/>
      <c r="E2538" s="1508" t="s">
        <v>1628</v>
      </c>
      <c r="F2538" s="1509">
        <v>0.5625</v>
      </c>
      <c r="G2538" s="1510"/>
      <c r="H2538" s="1511"/>
      <c r="I2538" s="1442"/>
      <c r="J2538" s="1443"/>
      <c r="K2538" s="1444"/>
      <c r="L2538" s="1446">
        <v>0.791666666666667</v>
      </c>
      <c r="M2538" s="1454">
        <v>0.645833333333333</v>
      </c>
    </row>
    <row r="2539" ht="21.75" spans="1:13">
      <c r="A2539" s="1412"/>
      <c r="B2539" s="1412"/>
      <c r="C2539" s="1412"/>
      <c r="D2539" s="1536"/>
      <c r="E2539" s="1512" t="s">
        <v>1629</v>
      </c>
      <c r="F2539" s="1513" t="s">
        <v>8</v>
      </c>
      <c r="G2539" s="1513" t="s">
        <v>9</v>
      </c>
      <c r="H2539" s="1514" t="s">
        <v>10</v>
      </c>
      <c r="I2539" s="1442"/>
      <c r="J2539" s="1443"/>
      <c r="K2539" s="1444"/>
      <c r="L2539" s="1445"/>
      <c r="M2539" s="1453"/>
    </row>
    <row r="2540" ht="21" spans="1:13">
      <c r="A2540" s="1412"/>
      <c r="B2540" s="1412"/>
      <c r="C2540" s="1412"/>
      <c r="D2540" s="1536"/>
      <c r="E2540" s="1515">
        <v>45632</v>
      </c>
      <c r="F2540" s="1517">
        <v>0.004</v>
      </c>
      <c r="G2540" s="2147" t="s">
        <v>1660</v>
      </c>
      <c r="H2540" s="1517">
        <v>0.004</v>
      </c>
      <c r="I2540" s="1442"/>
      <c r="J2540" s="1443"/>
      <c r="K2540" s="1444"/>
      <c r="L2540" s="1445"/>
      <c r="M2540" s="1453"/>
    </row>
    <row r="2541" ht="21" spans="1:13">
      <c r="A2541" s="1412"/>
      <c r="B2541" s="1412"/>
      <c r="C2541" s="1412"/>
      <c r="D2541" s="1536"/>
      <c r="E2541" s="1515">
        <v>45597</v>
      </c>
      <c r="F2541" s="1517">
        <v>0.004</v>
      </c>
      <c r="G2541" s="2147" t="s">
        <v>1660</v>
      </c>
      <c r="H2541" s="1517">
        <v>0.003</v>
      </c>
      <c r="I2541" s="1442"/>
      <c r="J2541" s="1443"/>
      <c r="K2541" s="1444"/>
      <c r="L2541" s="1445"/>
      <c r="M2541" s="1453"/>
    </row>
    <row r="2542" ht="21" spans="1:13">
      <c r="A2542" s="1412"/>
      <c r="B2542" s="1412"/>
      <c r="C2542" s="1412"/>
      <c r="D2542" s="1536"/>
      <c r="E2542" s="1515">
        <v>45569</v>
      </c>
      <c r="F2542" s="1517">
        <v>0.004</v>
      </c>
      <c r="G2542" s="2147" t="s">
        <v>1660</v>
      </c>
      <c r="H2542" s="1517">
        <v>0.005</v>
      </c>
      <c r="I2542" s="1442"/>
      <c r="J2542" s="1443"/>
      <c r="K2542" s="1444"/>
      <c r="L2542" s="1447"/>
      <c r="M2542" s="1453"/>
    </row>
    <row r="2543" ht="21" spans="1:13">
      <c r="A2543" s="1412"/>
      <c r="B2543" s="1412"/>
      <c r="C2543" s="1412"/>
      <c r="D2543" s="1536"/>
      <c r="E2543" s="1515">
        <v>45541</v>
      </c>
      <c r="F2543" s="1517">
        <v>0.004</v>
      </c>
      <c r="G2543" s="2147" t="s">
        <v>1660</v>
      </c>
      <c r="H2543" s="1517">
        <v>-0.001</v>
      </c>
      <c r="I2543" s="1442"/>
      <c r="J2543" s="1443"/>
      <c r="K2543" s="1444"/>
      <c r="L2543" s="1445"/>
      <c r="M2543" s="1453"/>
    </row>
    <row r="2544" ht="21" spans="1:13">
      <c r="A2544" s="1412"/>
      <c r="B2544" s="1412"/>
      <c r="C2544" s="1412"/>
      <c r="D2544" s="1536"/>
      <c r="E2544" s="1515">
        <v>45506</v>
      </c>
      <c r="F2544" s="1517">
        <v>0.002</v>
      </c>
      <c r="G2544" s="2147" t="s">
        <v>1660</v>
      </c>
      <c r="H2544" s="1517">
        <v>0.003</v>
      </c>
      <c r="I2544" s="1442"/>
      <c r="J2544" s="1443"/>
      <c r="K2544" s="1444"/>
      <c r="L2544" s="1445"/>
      <c r="M2544" s="1453"/>
    </row>
    <row r="2545" ht="21.75" spans="1:13">
      <c r="A2545" s="1412"/>
      <c r="B2545" s="1412"/>
      <c r="C2545" s="1412"/>
      <c r="D2545" s="1536"/>
      <c r="E2545" s="1515">
        <v>45478</v>
      </c>
      <c r="F2545" s="1517">
        <v>0.003</v>
      </c>
      <c r="G2545" s="2147" t="s">
        <v>1660</v>
      </c>
      <c r="H2545" s="1517">
        <v>0.004</v>
      </c>
      <c r="I2545" s="1448"/>
      <c r="J2545" s="1449"/>
      <c r="K2545" s="1450"/>
      <c r="L2545" s="1451"/>
      <c r="M2545" s="1455"/>
    </row>
    <row r="2546" ht="52.75" spans="1:13">
      <c r="A2546" s="1412"/>
      <c r="B2546" s="1412"/>
      <c r="C2546" s="1412"/>
      <c r="D2546" s="1412">
        <v>11</v>
      </c>
      <c r="E2546" s="1496" t="s">
        <v>7</v>
      </c>
      <c r="F2546" s="1497" t="s">
        <v>779</v>
      </c>
      <c r="G2546" s="1498"/>
      <c r="H2546" s="1499"/>
      <c r="I2546" s="1559" t="s">
        <v>1622</v>
      </c>
      <c r="J2546" s="1560"/>
      <c r="K2546" s="1561"/>
      <c r="L2546" s="1478" t="s">
        <v>1623</v>
      </c>
      <c r="M2546" s="1452" t="s">
        <v>1624</v>
      </c>
    </row>
    <row r="2547" ht="21" spans="1:13">
      <c r="A2547" s="1412"/>
      <c r="B2547" s="1412"/>
      <c r="C2547" s="1412"/>
      <c r="D2547" s="1536"/>
      <c r="E2547" s="1500" t="s">
        <v>1625</v>
      </c>
      <c r="F2547" s="1501"/>
      <c r="G2547" s="1502"/>
      <c r="H2547" s="1503"/>
      <c r="I2547" s="2135" t="s">
        <v>778</v>
      </c>
      <c r="J2547" s="1443"/>
      <c r="K2547" s="1444"/>
      <c r="L2547" s="1445"/>
      <c r="M2547" s="1453"/>
    </row>
    <row r="2548" ht="21" spans="1:13">
      <c r="A2548" s="1412"/>
      <c r="B2548" s="1412"/>
      <c r="C2548" s="1412"/>
      <c r="D2548" s="1536"/>
      <c r="E2548" s="1504" t="s">
        <v>1626</v>
      </c>
      <c r="F2548" s="1522" t="s">
        <v>780</v>
      </c>
      <c r="G2548" s="1523"/>
      <c r="H2548" s="1524"/>
      <c r="I2548" s="1442"/>
      <c r="J2548" s="1443"/>
      <c r="K2548" s="1444"/>
      <c r="L2548" s="1445"/>
      <c r="M2548" s="1453"/>
    </row>
    <row r="2549" ht="21.75" spans="1:13">
      <c r="A2549" s="1412"/>
      <c r="B2549" s="1412"/>
      <c r="C2549" s="1412"/>
      <c r="D2549" s="1536"/>
      <c r="E2549" s="1504" t="s">
        <v>1627</v>
      </c>
      <c r="F2549" s="1538" t="s">
        <v>190</v>
      </c>
      <c r="G2549" s="1506"/>
      <c r="H2549" s="1507"/>
      <c r="I2549" s="1442"/>
      <c r="J2549" s="1443"/>
      <c r="K2549" s="1444"/>
      <c r="L2549" s="1445"/>
      <c r="M2549" s="1453"/>
    </row>
    <row r="2550" ht="21.75" spans="1:13">
      <c r="A2550" s="1412"/>
      <c r="B2550" s="1412"/>
      <c r="C2550" s="1412"/>
      <c r="D2550" s="1536"/>
      <c r="E2550" s="1508" t="s">
        <v>1628</v>
      </c>
      <c r="F2550" s="1509">
        <v>0.5625</v>
      </c>
      <c r="G2550" s="1510"/>
      <c r="H2550" s="1511"/>
      <c r="I2550" s="1442"/>
      <c r="J2550" s="1443"/>
      <c r="K2550" s="1444"/>
      <c r="L2550" s="1446">
        <v>0.791666666666667</v>
      </c>
      <c r="M2550" s="1454">
        <v>0.645833333333333</v>
      </c>
    </row>
    <row r="2551" ht="21.75" spans="1:13">
      <c r="A2551" s="1412"/>
      <c r="B2551" s="1412"/>
      <c r="C2551" s="1412"/>
      <c r="D2551" s="1536"/>
      <c r="E2551" s="1512" t="s">
        <v>1629</v>
      </c>
      <c r="F2551" s="1513" t="s">
        <v>8</v>
      </c>
      <c r="G2551" s="1513" t="s">
        <v>9</v>
      </c>
      <c r="H2551" s="1514" t="s">
        <v>10</v>
      </c>
      <c r="I2551" s="1442"/>
      <c r="J2551" s="1443"/>
      <c r="K2551" s="1444"/>
      <c r="L2551" s="1445"/>
      <c r="M2551" s="1453"/>
    </row>
    <row r="2552" ht="21" spans="1:13">
      <c r="A2552" s="1412"/>
      <c r="B2552" s="1412"/>
      <c r="C2552" s="1412"/>
      <c r="D2552" s="1536"/>
      <c r="E2552" s="1515">
        <v>45632</v>
      </c>
      <c r="F2552" s="2144" t="s">
        <v>1950</v>
      </c>
      <c r="G2552" s="2144" t="s">
        <v>2158</v>
      </c>
      <c r="H2552" s="2144" t="s">
        <v>2159</v>
      </c>
      <c r="I2552" s="1442"/>
      <c r="J2552" s="1443"/>
      <c r="K2552" s="1444"/>
      <c r="L2552" s="1445"/>
      <c r="M2552" s="1453"/>
    </row>
    <row r="2553" ht="21" spans="1:13">
      <c r="A2553" s="1412"/>
      <c r="B2553" s="1412"/>
      <c r="C2553" s="1412"/>
      <c r="D2553" s="1536"/>
      <c r="E2553" s="1515">
        <v>45597</v>
      </c>
      <c r="F2553" s="2144" t="s">
        <v>2107</v>
      </c>
      <c r="G2553" s="2144" t="s">
        <v>2108</v>
      </c>
      <c r="H2553" s="2144" t="s">
        <v>1945</v>
      </c>
      <c r="I2553" s="1442"/>
      <c r="J2553" s="1443"/>
      <c r="K2553" s="1444"/>
      <c r="L2553" s="1445"/>
      <c r="M2553" s="1453"/>
    </row>
    <row r="2554" ht="21" spans="1:13">
      <c r="A2554" s="1412"/>
      <c r="B2554" s="1412"/>
      <c r="C2554" s="1412"/>
      <c r="D2554" s="1536"/>
      <c r="E2554" s="1515">
        <v>45569</v>
      </c>
      <c r="F2554" s="2144" t="s">
        <v>2109</v>
      </c>
      <c r="G2554" s="2144" t="s">
        <v>2076</v>
      </c>
      <c r="H2554" s="2144" t="s">
        <v>2068</v>
      </c>
      <c r="I2554" s="1442"/>
      <c r="J2554" s="1443"/>
      <c r="K2554" s="1444"/>
      <c r="L2554" s="1447"/>
      <c r="M2554" s="1453"/>
    </row>
    <row r="2555" ht="21" spans="1:13">
      <c r="A2555" s="1412"/>
      <c r="B2555" s="1412"/>
      <c r="C2555" s="1412"/>
      <c r="D2555" s="1536"/>
      <c r="E2555" s="1515">
        <v>45541</v>
      </c>
      <c r="F2555" s="2144" t="s">
        <v>2110</v>
      </c>
      <c r="G2555" s="2144" t="s">
        <v>2111</v>
      </c>
      <c r="H2555" s="2144" t="s">
        <v>2160</v>
      </c>
      <c r="I2555" s="1442"/>
      <c r="J2555" s="1443"/>
      <c r="K2555" s="1444"/>
      <c r="L2555" s="1445"/>
      <c r="M2555" s="1453"/>
    </row>
    <row r="2556" ht="21" spans="1:13">
      <c r="A2556" s="1412"/>
      <c r="B2556" s="1412"/>
      <c r="C2556" s="1412"/>
      <c r="D2556" s="1536"/>
      <c r="E2556" s="1515">
        <v>45506</v>
      </c>
      <c r="F2556" s="2144" t="s">
        <v>2112</v>
      </c>
      <c r="G2556" s="2144" t="s">
        <v>2113</v>
      </c>
      <c r="H2556" s="2144" t="s">
        <v>2114</v>
      </c>
      <c r="I2556" s="1442"/>
      <c r="J2556" s="1443"/>
      <c r="K2556" s="1444"/>
      <c r="L2556" s="1445"/>
      <c r="M2556" s="1453"/>
    </row>
    <row r="2557" ht="21.75" spans="1:13">
      <c r="A2557" s="1412"/>
      <c r="B2557" s="1412"/>
      <c r="C2557" s="1412"/>
      <c r="D2557" s="1536"/>
      <c r="E2557" s="1515">
        <v>45478</v>
      </c>
      <c r="F2557" s="2144" t="s">
        <v>2115</v>
      </c>
      <c r="G2557" s="2144" t="s">
        <v>2116</v>
      </c>
      <c r="H2557" s="2144" t="s">
        <v>1946</v>
      </c>
      <c r="I2557" s="1448"/>
      <c r="J2557" s="1449"/>
      <c r="K2557" s="1450"/>
      <c r="L2557" s="1451"/>
      <c r="M2557" s="1455"/>
    </row>
    <row r="2558" ht="52.75" spans="1:13">
      <c r="A2558" s="1412"/>
      <c r="B2558" s="1412"/>
      <c r="C2558" s="1412"/>
      <c r="D2558" s="1412">
        <v>12</v>
      </c>
      <c r="E2558" s="1496" t="s">
        <v>7</v>
      </c>
      <c r="F2558" s="1497" t="s">
        <v>781</v>
      </c>
      <c r="G2558" s="1498"/>
      <c r="H2558" s="1499"/>
      <c r="I2558" s="1562" t="s">
        <v>1622</v>
      </c>
      <c r="J2558" s="1560"/>
      <c r="K2558" s="1561"/>
      <c r="L2558" s="1478" t="s">
        <v>1623</v>
      </c>
      <c r="M2558" s="1452" t="s">
        <v>1624</v>
      </c>
    </row>
    <row r="2559" ht="21" spans="1:13">
      <c r="A2559" s="1412"/>
      <c r="B2559" s="1412"/>
      <c r="C2559" s="1412"/>
      <c r="D2559" s="1536"/>
      <c r="E2559" s="1500" t="s">
        <v>1625</v>
      </c>
      <c r="F2559" s="1501"/>
      <c r="G2559" s="1502"/>
      <c r="H2559" s="1503"/>
      <c r="I2559" s="2135" t="s">
        <v>778</v>
      </c>
      <c r="J2559" s="1443"/>
      <c r="K2559" s="1444"/>
      <c r="L2559" s="1445"/>
      <c r="M2559" s="1453"/>
    </row>
    <row r="2560" ht="21" spans="1:13">
      <c r="A2560" s="1412"/>
      <c r="B2560" s="1412"/>
      <c r="C2560" s="1412"/>
      <c r="D2560" s="1536"/>
      <c r="E2560" s="1504" t="s">
        <v>1626</v>
      </c>
      <c r="F2560" s="1549">
        <v>0.042</v>
      </c>
      <c r="G2560" s="1550"/>
      <c r="H2560" s="1551"/>
      <c r="I2560" s="1442"/>
      <c r="J2560" s="1443"/>
      <c r="K2560" s="1444"/>
      <c r="L2560" s="1445"/>
      <c r="M2560" s="1453"/>
    </row>
    <row r="2561" ht="21.75" spans="1:13">
      <c r="A2561" s="1412"/>
      <c r="B2561" s="1412"/>
      <c r="C2561" s="1412"/>
      <c r="D2561" s="1536"/>
      <c r="E2561" s="1504" t="s">
        <v>1627</v>
      </c>
      <c r="F2561" s="1549">
        <v>0.042</v>
      </c>
      <c r="G2561" s="1550"/>
      <c r="H2561" s="1551"/>
      <c r="I2561" s="1442"/>
      <c r="J2561" s="1443"/>
      <c r="K2561" s="1444"/>
      <c r="L2561" s="1445"/>
      <c r="M2561" s="1453"/>
    </row>
    <row r="2562" ht="21.75" spans="1:13">
      <c r="A2562" s="1412"/>
      <c r="B2562" s="1412"/>
      <c r="C2562" s="1412"/>
      <c r="D2562" s="1536"/>
      <c r="E2562" s="1508" t="s">
        <v>1628</v>
      </c>
      <c r="F2562" s="1509">
        <v>0.5625</v>
      </c>
      <c r="G2562" s="1510"/>
      <c r="H2562" s="1511"/>
      <c r="I2562" s="1442"/>
      <c r="J2562" s="1443"/>
      <c r="K2562" s="1444"/>
      <c r="L2562" s="1446">
        <v>0.791666666666667</v>
      </c>
      <c r="M2562" s="1454">
        <v>0.645833333333333</v>
      </c>
    </row>
    <row r="2563" ht="21.75" spans="1:13">
      <c r="A2563" s="1412"/>
      <c r="B2563" s="1412"/>
      <c r="C2563" s="1412"/>
      <c r="D2563" s="1536"/>
      <c r="E2563" s="1512" t="s">
        <v>1629</v>
      </c>
      <c r="F2563" s="1513" t="s">
        <v>8</v>
      </c>
      <c r="G2563" s="1513" t="s">
        <v>9</v>
      </c>
      <c r="H2563" s="1514" t="s">
        <v>10</v>
      </c>
      <c r="I2563" s="1442"/>
      <c r="J2563" s="1443"/>
      <c r="K2563" s="1444"/>
      <c r="L2563" s="1445"/>
      <c r="M2563" s="1453"/>
    </row>
    <row r="2564" ht="21" spans="1:13">
      <c r="A2564" s="1412"/>
      <c r="B2564" s="1412"/>
      <c r="C2564" s="1412"/>
      <c r="D2564" s="1536"/>
      <c r="E2564" s="1515">
        <v>45632</v>
      </c>
      <c r="F2564" s="1552">
        <v>0.042</v>
      </c>
      <c r="G2564" s="2152" t="s">
        <v>1820</v>
      </c>
      <c r="H2564" s="1552">
        <v>0.041</v>
      </c>
      <c r="I2564" s="1442"/>
      <c r="J2564" s="1443"/>
      <c r="K2564" s="1444"/>
      <c r="L2564" s="1445"/>
      <c r="M2564" s="1535"/>
    </row>
    <row r="2565" ht="21" spans="1:13">
      <c r="A2565" s="1412"/>
      <c r="B2565" s="1412"/>
      <c r="C2565" s="1412"/>
      <c r="D2565" s="1536"/>
      <c r="E2565" s="1515">
        <v>45597</v>
      </c>
      <c r="F2565" s="1552">
        <v>0.041</v>
      </c>
      <c r="G2565" s="2152" t="s">
        <v>1821</v>
      </c>
      <c r="H2565" s="1552">
        <v>0.041</v>
      </c>
      <c r="I2565" s="1442"/>
      <c r="J2565" s="1443"/>
      <c r="K2565" s="1444"/>
      <c r="L2565" s="1445"/>
      <c r="M2565" s="1453"/>
    </row>
    <row r="2566" ht="21" spans="1:13">
      <c r="A2566" s="1412"/>
      <c r="B2566" s="1412"/>
      <c r="C2566" s="1412"/>
      <c r="D2566" s="1536"/>
      <c r="E2566" s="1515">
        <v>45569</v>
      </c>
      <c r="F2566" s="1552">
        <v>0.041</v>
      </c>
      <c r="G2566" s="2152" t="s">
        <v>1820</v>
      </c>
      <c r="H2566" s="1552">
        <v>0.042</v>
      </c>
      <c r="I2566" s="1442"/>
      <c r="J2566" s="1443"/>
      <c r="K2566" s="1444"/>
      <c r="L2566" s="1447"/>
      <c r="M2566" s="1453"/>
    </row>
    <row r="2567" ht="21" spans="1:13">
      <c r="A2567" s="1412"/>
      <c r="B2567" s="1412"/>
      <c r="C2567" s="1412"/>
      <c r="D2567" s="1536"/>
      <c r="E2567" s="1515">
        <v>45541</v>
      </c>
      <c r="F2567" s="1552">
        <v>0.042</v>
      </c>
      <c r="G2567" s="2152" t="s">
        <v>1820</v>
      </c>
      <c r="H2567" s="1552">
        <v>0.043</v>
      </c>
      <c r="I2567" s="1442"/>
      <c r="J2567" s="1443"/>
      <c r="K2567" s="1444"/>
      <c r="L2567" s="1445"/>
      <c r="M2567" s="1453"/>
    </row>
    <row r="2568" ht="21" spans="1:13">
      <c r="A2568" s="1412"/>
      <c r="B2568" s="1412"/>
      <c r="C2568" s="1412"/>
      <c r="D2568" s="1536"/>
      <c r="E2568" s="1515">
        <v>45506</v>
      </c>
      <c r="F2568" s="1552">
        <v>0.043</v>
      </c>
      <c r="G2568" s="2152" t="s">
        <v>1821</v>
      </c>
      <c r="H2568" s="1552">
        <v>0.041</v>
      </c>
      <c r="I2568" s="1442"/>
      <c r="J2568" s="1443"/>
      <c r="K2568" s="1444"/>
      <c r="L2568" s="1445"/>
      <c r="M2568" s="1453"/>
    </row>
    <row r="2569" ht="21.75" spans="1:13">
      <c r="A2569" s="1412"/>
      <c r="B2569" s="1412"/>
      <c r="C2569" s="1412"/>
      <c r="D2569" s="1536"/>
      <c r="E2569" s="1533">
        <v>45478</v>
      </c>
      <c r="F2569" s="1590">
        <v>0.041</v>
      </c>
      <c r="G2569" s="2156" t="s">
        <v>1822</v>
      </c>
      <c r="H2569" s="1590">
        <v>0.04</v>
      </c>
      <c r="I2569" s="1448"/>
      <c r="J2569" s="1449"/>
      <c r="K2569" s="1450"/>
      <c r="L2569" s="1451"/>
      <c r="M2569" s="1455"/>
    </row>
    <row r="2570" ht="52.75" spans="1:13">
      <c r="A2570" s="1412"/>
      <c r="B2570" s="1412"/>
      <c r="C2570" s="1412" t="s">
        <v>0</v>
      </c>
      <c r="D2570" s="1412">
        <v>1</v>
      </c>
      <c r="E2570" s="1496" t="s">
        <v>7</v>
      </c>
      <c r="F2570" s="1497" t="s">
        <v>784</v>
      </c>
      <c r="G2570" s="1498"/>
      <c r="H2570" s="1499"/>
      <c r="I2570" s="1559" t="s">
        <v>1622</v>
      </c>
      <c r="J2570" s="1560"/>
      <c r="K2570" s="1561"/>
      <c r="L2570" s="1478" t="s">
        <v>1623</v>
      </c>
      <c r="M2570" s="1452" t="s">
        <v>1624</v>
      </c>
    </row>
    <row r="2571" ht="21" spans="1:13">
      <c r="A2571" s="1412"/>
      <c r="B2571" s="1412"/>
      <c r="C2571" s="1412"/>
      <c r="D2571" s="1412"/>
      <c r="E2571" s="1500" t="s">
        <v>1625</v>
      </c>
      <c r="F2571" s="1501"/>
      <c r="G2571" s="1502"/>
      <c r="H2571" s="1503"/>
      <c r="I2571" s="2135" t="s">
        <v>785</v>
      </c>
      <c r="J2571" s="1443"/>
      <c r="K2571" s="1444"/>
      <c r="L2571" s="1445"/>
      <c r="M2571" s="1453"/>
    </row>
    <row r="2572" ht="21" spans="1:13">
      <c r="A2572" s="1412"/>
      <c r="B2572" s="1412"/>
      <c r="C2572" s="1412"/>
      <c r="D2572" s="1412"/>
      <c r="E2572" s="1504" t="s">
        <v>1626</v>
      </c>
      <c r="F2572" s="1543"/>
      <c r="G2572" s="1519"/>
      <c r="H2572" s="1520"/>
      <c r="I2572" s="1442"/>
      <c r="J2572" s="1443"/>
      <c r="K2572" s="1444"/>
      <c r="L2572" s="1445"/>
      <c r="M2572" s="1453"/>
    </row>
    <row r="2573" ht="21.75" spans="1:13">
      <c r="A2573" s="1412"/>
      <c r="B2573" s="1412"/>
      <c r="C2573" s="1412"/>
      <c r="D2573" s="1412"/>
      <c r="E2573" s="1504" t="s">
        <v>1627</v>
      </c>
      <c r="F2573" s="1543"/>
      <c r="G2573" s="1519"/>
      <c r="H2573" s="1520"/>
      <c r="I2573" s="1442"/>
      <c r="J2573" s="1443"/>
      <c r="K2573" s="1444"/>
      <c r="L2573" s="1445"/>
      <c r="M2573" s="1453"/>
    </row>
    <row r="2574" ht="21.75" spans="1:13">
      <c r="A2574" s="1412"/>
      <c r="B2574" s="1412"/>
      <c r="C2574" s="1412"/>
      <c r="D2574" s="1412"/>
      <c r="E2574" s="1508" t="s">
        <v>1628</v>
      </c>
      <c r="F2574" s="1509"/>
      <c r="G2574" s="1510"/>
      <c r="H2574" s="1511"/>
      <c r="I2574" s="1442"/>
      <c r="J2574" s="1443"/>
      <c r="K2574" s="1444"/>
      <c r="L2574" s="1446">
        <v>0</v>
      </c>
      <c r="M2574" s="1454">
        <v>-0.145833333333333</v>
      </c>
    </row>
    <row r="2575" ht="21.75" spans="1:13">
      <c r="A2575" s="1412"/>
      <c r="B2575" s="1412"/>
      <c r="C2575" s="1412"/>
      <c r="D2575" s="1412"/>
      <c r="E2575" s="1512" t="s">
        <v>1629</v>
      </c>
      <c r="F2575" s="1513" t="s">
        <v>8</v>
      </c>
      <c r="G2575" s="1513" t="s">
        <v>9</v>
      </c>
      <c r="H2575" s="1514" t="s">
        <v>10</v>
      </c>
      <c r="I2575" s="1442"/>
      <c r="J2575" s="1443"/>
      <c r="K2575" s="1444"/>
      <c r="L2575" s="1445"/>
      <c r="M2575" s="1453"/>
    </row>
    <row r="2576" spans="1:13">
      <c r="A2576" s="1412"/>
      <c r="B2576" s="1412"/>
      <c r="C2576" s="1412"/>
      <c r="D2576" s="1412"/>
      <c r="E2576" s="1515"/>
      <c r="F2576" s="1517"/>
      <c r="G2576" s="1517"/>
      <c r="H2576" s="1517"/>
      <c r="I2576" s="1442"/>
      <c r="J2576" s="1443"/>
      <c r="K2576" s="1444"/>
      <c r="L2576" s="1445"/>
      <c r="M2576" s="1453"/>
    </row>
    <row r="2577" spans="1:13">
      <c r="A2577" s="1412"/>
      <c r="B2577" s="1412"/>
      <c r="C2577" s="1412"/>
      <c r="D2577" s="1412"/>
      <c r="E2577" s="1515"/>
      <c r="F2577" s="1517"/>
      <c r="G2577" s="1517"/>
      <c r="H2577" s="1517"/>
      <c r="I2577" s="1442"/>
      <c r="J2577" s="1443"/>
      <c r="K2577" s="1444"/>
      <c r="L2577" s="1445"/>
      <c r="M2577" s="1453"/>
    </row>
    <row r="2578" spans="1:13">
      <c r="A2578" s="1412"/>
      <c r="B2578" s="1412"/>
      <c r="C2578" s="1412"/>
      <c r="D2578" s="1412"/>
      <c r="E2578" s="1515"/>
      <c r="F2578" s="1517"/>
      <c r="G2578" s="1517"/>
      <c r="H2578" s="1517"/>
      <c r="I2578" s="1442"/>
      <c r="J2578" s="1443"/>
      <c r="K2578" s="1444"/>
      <c r="L2578" s="1447"/>
      <c r="M2578" s="1453"/>
    </row>
    <row r="2579" spans="1:13">
      <c r="A2579" s="1412"/>
      <c r="B2579" s="1412"/>
      <c r="C2579" s="1412"/>
      <c r="D2579" s="1412"/>
      <c r="E2579" s="1515"/>
      <c r="F2579" s="1517"/>
      <c r="G2579" s="1517"/>
      <c r="H2579" s="1517"/>
      <c r="I2579" s="1442"/>
      <c r="J2579" s="1443"/>
      <c r="K2579" s="1444"/>
      <c r="L2579" s="1445"/>
      <c r="M2579" s="1453"/>
    </row>
    <row r="2580" spans="1:13">
      <c r="A2580" s="1412"/>
      <c r="B2580" s="1412"/>
      <c r="C2580" s="1412"/>
      <c r="D2580" s="1412"/>
      <c r="E2580" s="1515"/>
      <c r="F2580" s="1517"/>
      <c r="G2580" s="1517"/>
      <c r="H2580" s="1517"/>
      <c r="I2580" s="1442"/>
      <c r="J2580" s="1443"/>
      <c r="K2580" s="1444"/>
      <c r="L2580" s="1445"/>
      <c r="M2580" s="1453"/>
    </row>
    <row r="2581" ht="21.15" spans="1:13">
      <c r="A2581" s="1412"/>
      <c r="B2581" s="1412"/>
      <c r="C2581" s="1412"/>
      <c r="D2581" s="1412"/>
      <c r="E2581" s="1515"/>
      <c r="F2581" s="1517"/>
      <c r="G2581" s="1517"/>
      <c r="H2581" s="1517"/>
      <c r="I2581" s="1448"/>
      <c r="J2581" s="1449"/>
      <c r="K2581" s="1450"/>
      <c r="L2581" s="1451"/>
      <c r="M2581" s="1455"/>
    </row>
    <row r="2582" ht="52.75" spans="1:13">
      <c r="A2582" s="1412"/>
      <c r="B2582" s="1412"/>
      <c r="C2582" s="1412"/>
      <c r="D2582" s="1412">
        <v>2</v>
      </c>
      <c r="E2582" s="1496" t="s">
        <v>7</v>
      </c>
      <c r="F2582" s="1497" t="s">
        <v>786</v>
      </c>
      <c r="G2582" s="1498"/>
      <c r="H2582" s="1499"/>
      <c r="I2582" s="1559" t="s">
        <v>1622</v>
      </c>
      <c r="J2582" s="1560"/>
      <c r="K2582" s="1561"/>
      <c r="L2582" s="1478" t="s">
        <v>1623</v>
      </c>
      <c r="M2582" s="1452" t="s">
        <v>1624</v>
      </c>
    </row>
    <row r="2583" ht="21" spans="1:13">
      <c r="A2583" s="1412"/>
      <c r="B2583" s="1412"/>
      <c r="C2583" s="1412"/>
      <c r="D2583" s="1412"/>
      <c r="E2583" s="1500" t="s">
        <v>1625</v>
      </c>
      <c r="F2583" s="1501"/>
      <c r="G2583" s="1502"/>
      <c r="H2583" s="1503"/>
      <c r="I2583" s="2135" t="s">
        <v>787</v>
      </c>
      <c r="J2583" s="1443"/>
      <c r="K2583" s="1444"/>
      <c r="L2583" s="1445"/>
      <c r="M2583" s="1453"/>
    </row>
    <row r="2584" ht="21" spans="1:13">
      <c r="A2584" s="1412"/>
      <c r="B2584" s="1412"/>
      <c r="C2584" s="1412"/>
      <c r="D2584" s="1412"/>
      <c r="E2584" s="1504" t="s">
        <v>1626</v>
      </c>
      <c r="F2584" s="1505">
        <v>0.004</v>
      </c>
      <c r="G2584" s="1506"/>
      <c r="H2584" s="1507"/>
      <c r="I2584" s="1442"/>
      <c r="J2584" s="1443"/>
      <c r="K2584" s="1444"/>
      <c r="L2584" s="1445"/>
      <c r="M2584" s="1453"/>
    </row>
    <row r="2585" ht="21.75" spans="1:13">
      <c r="A2585" s="1412"/>
      <c r="B2585" s="1412"/>
      <c r="C2585" s="1412"/>
      <c r="D2585" s="1412"/>
      <c r="E2585" s="1504" t="s">
        <v>1627</v>
      </c>
      <c r="F2585" s="1505">
        <v>0.004</v>
      </c>
      <c r="G2585" s="1506"/>
      <c r="H2585" s="1507"/>
      <c r="I2585" s="1442"/>
      <c r="J2585" s="1443"/>
      <c r="K2585" s="1444"/>
      <c r="L2585" s="1445"/>
      <c r="M2585" s="1453"/>
    </row>
    <row r="2586" ht="21.75" spans="1:13">
      <c r="A2586" s="1412"/>
      <c r="B2586" s="1412"/>
      <c r="C2586" s="1412"/>
      <c r="D2586" s="1412"/>
      <c r="E2586" s="1508" t="s">
        <v>1628</v>
      </c>
      <c r="F2586" s="1509">
        <v>0.5625</v>
      </c>
      <c r="G2586" s="1510"/>
      <c r="H2586" s="1511"/>
      <c r="I2586" s="1442"/>
      <c r="J2586" s="1443"/>
      <c r="K2586" s="1444"/>
      <c r="L2586" s="1446">
        <v>0.791666666666667</v>
      </c>
      <c r="M2586" s="1454">
        <v>0.645833333333333</v>
      </c>
    </row>
    <row r="2587" ht="21.75" spans="1:13">
      <c r="A2587" s="1412"/>
      <c r="B2587" s="1412"/>
      <c r="C2587" s="1412"/>
      <c r="D2587" s="1412"/>
      <c r="E2587" s="1512" t="s">
        <v>1629</v>
      </c>
      <c r="F2587" s="1513" t="s">
        <v>8</v>
      </c>
      <c r="G2587" s="1513" t="s">
        <v>9</v>
      </c>
      <c r="H2587" s="1514" t="s">
        <v>10</v>
      </c>
      <c r="I2587" s="1442"/>
      <c r="J2587" s="1443"/>
      <c r="K2587" s="1444"/>
      <c r="L2587" s="1445"/>
      <c r="M2587" s="1453"/>
    </row>
    <row r="2588" ht="21" spans="1:13">
      <c r="A2588" s="1412"/>
      <c r="B2588" s="1412"/>
      <c r="C2588" s="1412"/>
      <c r="D2588" s="1412"/>
      <c r="E2588" s="1515">
        <v>45638</v>
      </c>
      <c r="F2588" s="1517">
        <v>0.004</v>
      </c>
      <c r="G2588" s="2147" t="s">
        <v>1653</v>
      </c>
      <c r="H2588" s="1517">
        <v>0.003</v>
      </c>
      <c r="I2588" s="1442"/>
      <c r="J2588" s="1443"/>
      <c r="K2588" s="1444"/>
      <c r="L2588" s="1445"/>
      <c r="M2588" s="1453"/>
    </row>
    <row r="2589" ht="21" spans="1:13">
      <c r="A2589" s="1412"/>
      <c r="B2589" s="1412"/>
      <c r="C2589" s="1412"/>
      <c r="D2589" s="1412"/>
      <c r="E2589" s="1515">
        <v>45610</v>
      </c>
      <c r="F2589" s="1517">
        <v>0.002</v>
      </c>
      <c r="G2589" s="2147" t="s">
        <v>1653</v>
      </c>
      <c r="H2589" s="1517">
        <v>0.001</v>
      </c>
      <c r="I2589" s="1442"/>
      <c r="J2589" s="1443"/>
      <c r="K2589" s="1444"/>
      <c r="L2589" s="1445"/>
      <c r="M2589" s="1453"/>
    </row>
    <row r="2590" ht="21" spans="1:13">
      <c r="A2590" s="1412"/>
      <c r="B2590" s="1412"/>
      <c r="C2590" s="1412"/>
      <c r="D2590" s="1412"/>
      <c r="E2590" s="1515">
        <v>45576</v>
      </c>
      <c r="F2590" s="1517">
        <v>0</v>
      </c>
      <c r="G2590" s="2147" t="s">
        <v>1655</v>
      </c>
      <c r="H2590" s="1517">
        <v>0.002</v>
      </c>
      <c r="I2590" s="1442"/>
      <c r="J2590" s="1443"/>
      <c r="K2590" s="1444"/>
      <c r="L2590" s="1447"/>
      <c r="M2590" s="1453"/>
    </row>
    <row r="2591" ht="21" spans="1:13">
      <c r="A2591" s="1412"/>
      <c r="B2591" s="1412"/>
      <c r="C2591" s="1412"/>
      <c r="D2591" s="1412"/>
      <c r="E2591" s="1515">
        <v>45547</v>
      </c>
      <c r="F2591" s="1517">
        <v>0.002</v>
      </c>
      <c r="G2591" s="2147" t="s">
        <v>1655</v>
      </c>
      <c r="H2591" s="1517">
        <v>0</v>
      </c>
      <c r="I2591" s="1442"/>
      <c r="J2591" s="1443"/>
      <c r="K2591" s="1444"/>
      <c r="L2591" s="1445"/>
      <c r="M2591" s="1453"/>
    </row>
    <row r="2592" ht="21" spans="1:13">
      <c r="A2592" s="1412"/>
      <c r="B2592" s="1412"/>
      <c r="C2592" s="1412"/>
      <c r="D2592" s="1412"/>
      <c r="E2592" s="1515">
        <v>45517</v>
      </c>
      <c r="F2592" s="1517">
        <v>0.001</v>
      </c>
      <c r="G2592" s="2147" t="s">
        <v>1653</v>
      </c>
      <c r="H2592" s="1517">
        <v>0.002</v>
      </c>
      <c r="I2592" s="1442"/>
      <c r="J2592" s="1443"/>
      <c r="K2592" s="1444"/>
      <c r="L2592" s="1445"/>
      <c r="M2592" s="1453"/>
    </row>
    <row r="2593" ht="21.75" spans="1:13">
      <c r="A2593" s="1412"/>
      <c r="B2593" s="1412"/>
      <c r="C2593" s="1412"/>
      <c r="D2593" s="1412"/>
      <c r="E2593" s="1515">
        <v>45485</v>
      </c>
      <c r="F2593" s="1517">
        <v>0.002</v>
      </c>
      <c r="G2593" s="2147" t="s">
        <v>1655</v>
      </c>
      <c r="H2593" s="1517">
        <v>0</v>
      </c>
      <c r="I2593" s="1448"/>
      <c r="J2593" s="1449"/>
      <c r="K2593" s="1450"/>
      <c r="L2593" s="1451"/>
      <c r="M2593" s="1455"/>
    </row>
    <row r="2594" ht="52.75" spans="1:13">
      <c r="A2594" s="1412"/>
      <c r="B2594" s="1412"/>
      <c r="C2594" s="1412"/>
      <c r="D2594" s="1412">
        <v>1</v>
      </c>
      <c r="E2594" s="1496" t="s">
        <v>7</v>
      </c>
      <c r="F2594" s="1497" t="s">
        <v>788</v>
      </c>
      <c r="G2594" s="1498"/>
      <c r="H2594" s="1499"/>
      <c r="I2594" s="1559" t="s">
        <v>1622</v>
      </c>
      <c r="J2594" s="1560"/>
      <c r="K2594" s="1561"/>
      <c r="L2594" s="1478" t="s">
        <v>1623</v>
      </c>
      <c r="M2594" s="1452" t="s">
        <v>1624</v>
      </c>
    </row>
    <row r="2595" ht="21" spans="1:13">
      <c r="A2595" s="1412"/>
      <c r="B2595" s="1412"/>
      <c r="C2595" s="1412"/>
      <c r="D2595" s="1412"/>
      <c r="E2595" s="1500" t="s">
        <v>1625</v>
      </c>
      <c r="F2595" s="1501"/>
      <c r="G2595" s="1502"/>
      <c r="H2595" s="1503"/>
      <c r="I2595" s="2135" t="s">
        <v>789</v>
      </c>
      <c r="J2595" s="1443"/>
      <c r="K2595" s="1444"/>
      <c r="L2595" s="1445"/>
      <c r="M2595" s="1453"/>
    </row>
    <row r="2596" ht="21" spans="1:13">
      <c r="A2596" s="1412"/>
      <c r="B2596" s="1412"/>
      <c r="C2596" s="1412"/>
      <c r="D2596" s="1412"/>
      <c r="E2596" s="1504" t="s">
        <v>1626</v>
      </c>
      <c r="F2596" s="1543">
        <v>0.026</v>
      </c>
      <c r="G2596" s="1519"/>
      <c r="H2596" s="1520"/>
      <c r="I2596" s="1442"/>
      <c r="J2596" s="1443"/>
      <c r="K2596" s="1444"/>
      <c r="L2596" s="1445"/>
      <c r="M2596" s="1453"/>
    </row>
    <row r="2597" ht="21.75" spans="1:13">
      <c r="A2597" s="1412"/>
      <c r="B2597" s="1412"/>
      <c r="C2597" s="1412"/>
      <c r="D2597" s="1412"/>
      <c r="E2597" s="1504" t="s">
        <v>1627</v>
      </c>
      <c r="F2597" s="1543">
        <v>0.026</v>
      </c>
      <c r="G2597" s="1519"/>
      <c r="H2597" s="1520"/>
      <c r="I2597" s="1442"/>
      <c r="J2597" s="1443"/>
      <c r="K2597" s="1444"/>
      <c r="L2597" s="1445"/>
      <c r="M2597" s="1453"/>
    </row>
    <row r="2598" ht="21.75" spans="1:13">
      <c r="A2598" s="1412"/>
      <c r="B2598" s="1412"/>
      <c r="C2598" s="1412"/>
      <c r="D2598" s="1412"/>
      <c r="E2598" s="1508" t="s">
        <v>1628</v>
      </c>
      <c r="F2598" s="1509">
        <v>0.291666666666667</v>
      </c>
      <c r="G2598" s="1510"/>
      <c r="H2598" s="1511"/>
      <c r="I2598" s="1442"/>
      <c r="J2598" s="1443"/>
      <c r="K2598" s="1444"/>
      <c r="L2598" s="1446">
        <v>0.520833333333333</v>
      </c>
      <c r="M2598" s="1454">
        <v>0.375</v>
      </c>
    </row>
    <row r="2599" ht="21.75" spans="1:13">
      <c r="A2599" s="1412"/>
      <c r="B2599" s="1412"/>
      <c r="C2599" s="1412"/>
      <c r="D2599" s="1412"/>
      <c r="E2599" s="1512" t="s">
        <v>1629</v>
      </c>
      <c r="F2599" s="1513" t="s">
        <v>8</v>
      </c>
      <c r="G2599" s="1513" t="s">
        <v>9</v>
      </c>
      <c r="H2599" s="1514" t="s">
        <v>10</v>
      </c>
      <c r="I2599" s="1442"/>
      <c r="J2599" s="1443"/>
      <c r="K2599" s="1444"/>
      <c r="L2599" s="1445"/>
      <c r="M2599" s="1453"/>
    </row>
    <row r="2600" ht="21" spans="1:13">
      <c r="A2600" s="1412"/>
      <c r="B2600" s="1412"/>
      <c r="C2600" s="1412"/>
      <c r="D2600" s="1412"/>
      <c r="E2600" s="1515">
        <v>45644</v>
      </c>
      <c r="F2600" s="1517">
        <v>0.026</v>
      </c>
      <c r="G2600" s="2147" t="s">
        <v>1686</v>
      </c>
      <c r="H2600" s="1517">
        <v>0.023</v>
      </c>
      <c r="I2600" s="1442"/>
      <c r="J2600" s="1443"/>
      <c r="K2600" s="1444"/>
      <c r="L2600" s="1445"/>
      <c r="M2600" s="1453"/>
    </row>
    <row r="2601" ht="21" spans="1:13">
      <c r="A2601" s="1412"/>
      <c r="B2601" s="1412"/>
      <c r="C2601" s="1412"/>
      <c r="D2601" s="1412"/>
      <c r="E2601" s="1515">
        <v>45616</v>
      </c>
      <c r="F2601" s="1517">
        <v>0.023</v>
      </c>
      <c r="G2601" s="2147" t="s">
        <v>1683</v>
      </c>
      <c r="H2601" s="1517">
        <v>0.017</v>
      </c>
      <c r="I2601" s="1442"/>
      <c r="J2601" s="1443"/>
      <c r="K2601" s="1444"/>
      <c r="L2601" s="1445"/>
      <c r="M2601" s="1453"/>
    </row>
    <row r="2602" ht="21" spans="1:13">
      <c r="A2602" s="1412"/>
      <c r="B2602" s="1412"/>
      <c r="C2602" s="1412"/>
      <c r="D2602" s="1412"/>
      <c r="E2602" s="1515">
        <v>45581</v>
      </c>
      <c r="F2602" s="1517">
        <v>0.017</v>
      </c>
      <c r="G2602" s="2147" t="s">
        <v>1901</v>
      </c>
      <c r="H2602" s="1517">
        <v>0.022</v>
      </c>
      <c r="I2602" s="1442"/>
      <c r="J2602" s="1443"/>
      <c r="K2602" s="1444"/>
      <c r="L2602" s="1447"/>
      <c r="M2602" s="1453"/>
    </row>
    <row r="2603" ht="21" spans="1:13">
      <c r="A2603" s="1412"/>
      <c r="B2603" s="1412"/>
      <c r="C2603" s="1412"/>
      <c r="D2603" s="1412"/>
      <c r="E2603" s="1515">
        <v>45553</v>
      </c>
      <c r="F2603" s="1517">
        <v>0.022</v>
      </c>
      <c r="G2603" s="2147" t="s">
        <v>1683</v>
      </c>
      <c r="H2603" s="1517">
        <v>0.022</v>
      </c>
      <c r="I2603" s="1442"/>
      <c r="J2603" s="1443"/>
      <c r="K2603" s="1444"/>
      <c r="L2603" s="1445"/>
      <c r="M2603" s="1453"/>
    </row>
    <row r="2604" ht="21" spans="1:13">
      <c r="A2604" s="1412"/>
      <c r="B2604" s="1412"/>
      <c r="C2604" s="1412"/>
      <c r="D2604" s="1412"/>
      <c r="E2604" s="1515">
        <v>45518</v>
      </c>
      <c r="F2604" s="1517">
        <v>0.022</v>
      </c>
      <c r="G2604" s="2147" t="s">
        <v>1943</v>
      </c>
      <c r="H2604" s="1517">
        <v>0.02</v>
      </c>
      <c r="I2604" s="1442"/>
      <c r="J2604" s="1443"/>
      <c r="K2604" s="1444"/>
      <c r="L2604" s="1445"/>
      <c r="M2604" s="1453"/>
    </row>
    <row r="2605" ht="21.75" spans="1:13">
      <c r="A2605" s="1412"/>
      <c r="B2605" s="1412"/>
      <c r="C2605" s="1412"/>
      <c r="D2605" s="1412"/>
      <c r="E2605" s="1515">
        <v>45490</v>
      </c>
      <c r="F2605" s="1517">
        <v>0.02</v>
      </c>
      <c r="G2605" s="2147" t="s">
        <v>1901</v>
      </c>
      <c r="H2605" s="1517">
        <v>0.02</v>
      </c>
      <c r="I2605" s="1448"/>
      <c r="J2605" s="1449"/>
      <c r="K2605" s="1450"/>
      <c r="L2605" s="1451"/>
      <c r="M2605" s="1455"/>
    </row>
    <row r="2606" ht="52.75" spans="1:13">
      <c r="A2606" s="1412"/>
      <c r="B2606" s="1412"/>
      <c r="C2606" s="1412"/>
      <c r="D2606" s="1412">
        <v>3</v>
      </c>
      <c r="E2606" s="1496" t="s">
        <v>7</v>
      </c>
      <c r="F2606" s="1497" t="s">
        <v>790</v>
      </c>
      <c r="G2606" s="1498"/>
      <c r="H2606" s="1499"/>
      <c r="I2606" s="1591" t="s">
        <v>1622</v>
      </c>
      <c r="J2606" s="1592"/>
      <c r="K2606" s="1593"/>
      <c r="L2606" s="1478" t="s">
        <v>1623</v>
      </c>
      <c r="M2606" s="1452" t="s">
        <v>1624</v>
      </c>
    </row>
    <row r="2607" ht="21" spans="1:13">
      <c r="A2607" s="1412"/>
      <c r="B2607" s="1412"/>
      <c r="C2607" s="1412"/>
      <c r="D2607" s="1412"/>
      <c r="E2607" s="1500" t="s">
        <v>1625</v>
      </c>
      <c r="F2607" s="1501"/>
      <c r="G2607" s="1502"/>
      <c r="H2607" s="1503"/>
      <c r="I2607" s="2135" t="s">
        <v>791</v>
      </c>
      <c r="J2607" s="1443"/>
      <c r="K2607" s="1444"/>
      <c r="L2607" s="1445"/>
      <c r="M2607" s="1453"/>
    </row>
    <row r="2608" ht="21" spans="1:13">
      <c r="A2608" s="1412"/>
      <c r="B2608" s="1412"/>
      <c r="C2608" s="1412"/>
      <c r="D2608" s="1412"/>
      <c r="E2608" s="1504" t="s">
        <v>1626</v>
      </c>
      <c r="F2608" s="1505">
        <v>0.002</v>
      </c>
      <c r="G2608" s="1506"/>
      <c r="H2608" s="1507"/>
      <c r="I2608" s="1442"/>
      <c r="J2608" s="1443"/>
      <c r="K2608" s="1444"/>
      <c r="L2608" s="1445"/>
      <c r="M2608" s="1453"/>
    </row>
    <row r="2609" ht="21.75" spans="1:13">
      <c r="A2609" s="1412"/>
      <c r="B2609" s="1412"/>
      <c r="C2609" s="1412"/>
      <c r="D2609" s="1412"/>
      <c r="E2609" s="1504" t="s">
        <v>1627</v>
      </c>
      <c r="F2609" s="1505">
        <v>0.003</v>
      </c>
      <c r="G2609" s="1506"/>
      <c r="H2609" s="1507"/>
      <c r="I2609" s="1442"/>
      <c r="J2609" s="1443"/>
      <c r="K2609" s="1444"/>
      <c r="L2609" s="1445"/>
      <c r="M2609" s="1453"/>
    </row>
    <row r="2610" ht="21.75" spans="1:13">
      <c r="A2610" s="1412"/>
      <c r="B2610" s="1412"/>
      <c r="C2610" s="1412"/>
      <c r="D2610" s="1412"/>
      <c r="E2610" s="1508" t="s">
        <v>1628</v>
      </c>
      <c r="F2610" s="1509">
        <v>0.5625</v>
      </c>
      <c r="G2610" s="1510"/>
      <c r="H2610" s="1511"/>
      <c r="I2610" s="1442"/>
      <c r="J2610" s="1443"/>
      <c r="K2610" s="1444"/>
      <c r="L2610" s="1446">
        <v>0.791666666666667</v>
      </c>
      <c r="M2610" s="1454">
        <v>0.645833333333333</v>
      </c>
    </row>
    <row r="2611" ht="21.75" spans="1:13">
      <c r="A2611" s="1412"/>
      <c r="B2611" s="1412"/>
      <c r="C2611" s="1412"/>
      <c r="D2611" s="1412"/>
      <c r="E2611" s="1512" t="s">
        <v>1629</v>
      </c>
      <c r="F2611" s="1513" t="s">
        <v>8</v>
      </c>
      <c r="G2611" s="1513" t="s">
        <v>9</v>
      </c>
      <c r="H2611" s="1514" t="s">
        <v>10</v>
      </c>
      <c r="I2611" s="1442"/>
      <c r="J2611" s="1443"/>
      <c r="K2611" s="1444"/>
      <c r="L2611" s="1547"/>
      <c r="M2611" s="1548"/>
    </row>
    <row r="2612" ht="21" spans="1:13">
      <c r="A2612" s="1412"/>
      <c r="B2612" s="1412"/>
      <c r="C2612" s="1412"/>
      <c r="D2612" s="1412"/>
      <c r="E2612" s="1515">
        <v>45637</v>
      </c>
      <c r="F2612" s="1517">
        <v>0.003</v>
      </c>
      <c r="G2612" s="2147" t="s">
        <v>1660</v>
      </c>
      <c r="H2612" s="1517">
        <v>0.003</v>
      </c>
      <c r="I2612" s="1442"/>
      <c r="J2612" s="1443"/>
      <c r="K2612" s="1444"/>
      <c r="L2612" s="1445"/>
      <c r="M2612" s="1453"/>
    </row>
    <row r="2613" ht="21" spans="1:13">
      <c r="A2613" s="1412"/>
      <c r="B2613" s="1412"/>
      <c r="C2613" s="1412"/>
      <c r="D2613" s="1412"/>
      <c r="E2613" s="1515">
        <v>45609</v>
      </c>
      <c r="F2613" s="1517">
        <v>0.003</v>
      </c>
      <c r="G2613" s="2147" t="s">
        <v>1660</v>
      </c>
      <c r="H2613" s="1517">
        <v>0.003</v>
      </c>
      <c r="I2613" s="1442"/>
      <c r="J2613" s="1443"/>
      <c r="K2613" s="1444"/>
      <c r="L2613" s="1445"/>
      <c r="M2613" s="1453"/>
    </row>
    <row r="2614" ht="21" spans="1:13">
      <c r="A2614" s="1412"/>
      <c r="B2614" s="1412"/>
      <c r="C2614" s="1412"/>
      <c r="D2614" s="1412"/>
      <c r="E2614" s="1515">
        <v>45575</v>
      </c>
      <c r="F2614" s="1517">
        <v>0.003</v>
      </c>
      <c r="G2614" s="2147" t="s">
        <v>1653</v>
      </c>
      <c r="H2614" s="1517">
        <v>0.003</v>
      </c>
      <c r="I2614" s="1442"/>
      <c r="J2614" s="1443"/>
      <c r="K2614" s="1444"/>
      <c r="L2614" s="1447"/>
      <c r="M2614" s="1453"/>
    </row>
    <row r="2615" ht="21" spans="1:13">
      <c r="A2615" s="1412"/>
      <c r="B2615" s="1412"/>
      <c r="C2615" s="1412"/>
      <c r="D2615" s="1412"/>
      <c r="E2615" s="1515">
        <v>45546</v>
      </c>
      <c r="F2615" s="1517">
        <v>0.003</v>
      </c>
      <c r="G2615" s="2147" t="s">
        <v>1653</v>
      </c>
      <c r="H2615" s="1517">
        <v>0.002</v>
      </c>
      <c r="I2615" s="1442"/>
      <c r="J2615" s="1443"/>
      <c r="K2615" s="1444"/>
      <c r="L2615" s="1445"/>
      <c r="M2615" s="1453"/>
    </row>
    <row r="2616" ht="21" spans="1:13">
      <c r="A2616" s="1412"/>
      <c r="B2616" s="1412"/>
      <c r="C2616" s="1412"/>
      <c r="D2616" s="1412"/>
      <c r="E2616" s="1515">
        <v>45518</v>
      </c>
      <c r="F2616" s="1517">
        <v>0.002</v>
      </c>
      <c r="G2616" s="2147" t="s">
        <v>1653</v>
      </c>
      <c r="H2616" s="1517">
        <v>0.001</v>
      </c>
      <c r="I2616" s="1442"/>
      <c r="J2616" s="1443"/>
      <c r="K2616" s="1444"/>
      <c r="L2616" s="1445"/>
      <c r="M2616" s="1453"/>
    </row>
    <row r="2617" ht="21.75" spans="1:13">
      <c r="A2617" s="1412"/>
      <c r="B2617" s="1412"/>
      <c r="C2617" s="1412"/>
      <c r="D2617" s="1412"/>
      <c r="E2617" s="1515">
        <v>45484</v>
      </c>
      <c r="F2617" s="1517">
        <v>0.001</v>
      </c>
      <c r="G2617" s="2147" t="s">
        <v>1653</v>
      </c>
      <c r="H2617" s="1517">
        <v>0.002</v>
      </c>
      <c r="I2617" s="1448"/>
      <c r="J2617" s="1449"/>
      <c r="K2617" s="1450"/>
      <c r="L2617" s="1451"/>
      <c r="M2617" s="1455"/>
    </row>
    <row r="2618" ht="52.75" spans="1:13">
      <c r="A2618" s="1412"/>
      <c r="B2618" s="1412"/>
      <c r="C2618" s="1412"/>
      <c r="D2618" s="1412">
        <v>4</v>
      </c>
      <c r="E2618" s="1496" t="s">
        <v>7</v>
      </c>
      <c r="F2618" s="1497" t="s">
        <v>792</v>
      </c>
      <c r="G2618" s="1498"/>
      <c r="H2618" s="1499"/>
      <c r="I2618" s="1591" t="s">
        <v>1622</v>
      </c>
      <c r="J2618" s="1592"/>
      <c r="K2618" s="1593"/>
      <c r="L2618" s="1478" t="s">
        <v>1623</v>
      </c>
      <c r="M2618" s="1452" t="s">
        <v>1624</v>
      </c>
    </row>
    <row r="2619" ht="21" spans="1:13">
      <c r="A2619" s="1412"/>
      <c r="B2619" s="1412"/>
      <c r="C2619" s="1412"/>
      <c r="D2619" s="1412"/>
      <c r="E2619" s="1500" t="s">
        <v>1625</v>
      </c>
      <c r="F2619" s="1501"/>
      <c r="G2619" s="1502"/>
      <c r="H2619" s="1503"/>
      <c r="I2619" s="2135" t="s">
        <v>791</v>
      </c>
      <c r="J2619" s="1443"/>
      <c r="K2619" s="1444"/>
      <c r="L2619" s="1445"/>
      <c r="M2619" s="1453"/>
    </row>
    <row r="2620" ht="21" spans="1:13">
      <c r="A2620" s="1412"/>
      <c r="B2620" s="1412"/>
      <c r="C2620" s="1412"/>
      <c r="D2620" s="1412"/>
      <c r="E2620" s="1504" t="s">
        <v>1626</v>
      </c>
      <c r="F2620" s="1505">
        <v>0.029</v>
      </c>
      <c r="G2620" s="1506"/>
      <c r="H2620" s="1507"/>
      <c r="I2620" s="1442"/>
      <c r="J2620" s="1443"/>
      <c r="K2620" s="1444"/>
      <c r="L2620" s="1445"/>
      <c r="M2620" s="1453"/>
    </row>
    <row r="2621" ht="21.75" spans="1:13">
      <c r="A2621" s="1412"/>
      <c r="B2621" s="1412"/>
      <c r="C2621" s="1412"/>
      <c r="D2621" s="1412"/>
      <c r="E2621" s="1504" t="s">
        <v>1627</v>
      </c>
      <c r="F2621" s="1505">
        <v>0.027</v>
      </c>
      <c r="G2621" s="1506"/>
      <c r="H2621" s="1507"/>
      <c r="I2621" s="1442"/>
      <c r="J2621" s="1443"/>
      <c r="K2621" s="1444"/>
      <c r="L2621" s="1445"/>
      <c r="M2621" s="1453"/>
    </row>
    <row r="2622" ht="21.75" spans="1:13">
      <c r="A2622" s="1412"/>
      <c r="B2622" s="1412"/>
      <c r="C2622" s="1412"/>
      <c r="D2622" s="1412"/>
      <c r="E2622" s="1508" t="s">
        <v>1628</v>
      </c>
      <c r="F2622" s="1509">
        <v>0.5625</v>
      </c>
      <c r="G2622" s="1510"/>
      <c r="H2622" s="1511"/>
      <c r="I2622" s="1442"/>
      <c r="J2622" s="1443"/>
      <c r="K2622" s="1444"/>
      <c r="L2622" s="1446">
        <v>0.791666666666667</v>
      </c>
      <c r="M2622" s="1454">
        <v>0.645833333333333</v>
      </c>
    </row>
    <row r="2623" ht="21.75" spans="1:13">
      <c r="A2623" s="1412"/>
      <c r="B2623" s="1412"/>
      <c r="C2623" s="1412"/>
      <c r="D2623" s="1412"/>
      <c r="E2623" s="1512" t="s">
        <v>1629</v>
      </c>
      <c r="F2623" s="1513" t="s">
        <v>8</v>
      </c>
      <c r="G2623" s="1513" t="s">
        <v>9</v>
      </c>
      <c r="H2623" s="1514" t="s">
        <v>10</v>
      </c>
      <c r="I2623" s="1442"/>
      <c r="J2623" s="1443"/>
      <c r="K2623" s="1444"/>
      <c r="L2623" s="1445"/>
      <c r="M2623" s="1453"/>
    </row>
    <row r="2624" ht="21" spans="1:13">
      <c r="A2624" s="1412"/>
      <c r="B2624" s="1412"/>
      <c r="C2624" s="1412"/>
      <c r="D2624" s="1412"/>
      <c r="E2624" s="1515">
        <v>45637</v>
      </c>
      <c r="F2624" s="1517">
        <v>0.027</v>
      </c>
      <c r="G2624" s="2147" t="s">
        <v>1825</v>
      </c>
      <c r="H2624" s="1517">
        <v>0.026</v>
      </c>
      <c r="I2624" s="1442"/>
      <c r="J2624" s="1443"/>
      <c r="K2624" s="1444"/>
      <c r="L2624" s="1445"/>
      <c r="M2624" s="1453"/>
    </row>
    <row r="2625" ht="21" spans="1:13">
      <c r="A2625" s="1412"/>
      <c r="B2625" s="1412"/>
      <c r="C2625" s="1412"/>
      <c r="D2625" s="1412"/>
      <c r="E2625" s="1515">
        <v>45609</v>
      </c>
      <c r="F2625" s="1517">
        <v>0.026</v>
      </c>
      <c r="G2625" s="2147" t="s">
        <v>1686</v>
      </c>
      <c r="H2625" s="1517">
        <v>0.024</v>
      </c>
      <c r="I2625" s="1442"/>
      <c r="J2625" s="1443"/>
      <c r="K2625" s="1444"/>
      <c r="L2625" s="1445"/>
      <c r="M2625" s="1453"/>
    </row>
    <row r="2626" ht="21" spans="1:13">
      <c r="A2626" s="1412"/>
      <c r="B2626" s="1412"/>
      <c r="C2626" s="1412"/>
      <c r="D2626" s="1412"/>
      <c r="E2626" s="1515">
        <v>45575</v>
      </c>
      <c r="F2626" s="1517">
        <v>0.024</v>
      </c>
      <c r="G2626" s="2147" t="s">
        <v>1943</v>
      </c>
      <c r="H2626" s="1517">
        <v>0.025</v>
      </c>
      <c r="I2626" s="1442"/>
      <c r="J2626" s="1443"/>
      <c r="K2626" s="1444"/>
      <c r="L2626" s="1447"/>
      <c r="M2626" s="1453"/>
    </row>
    <row r="2627" ht="21" spans="1:13">
      <c r="A2627" s="1412"/>
      <c r="B2627" s="1412"/>
      <c r="C2627" s="1412"/>
      <c r="D2627" s="1412"/>
      <c r="E2627" s="1515">
        <v>45546</v>
      </c>
      <c r="F2627" s="1517">
        <v>0.025</v>
      </c>
      <c r="G2627" s="2147" t="s">
        <v>1688</v>
      </c>
      <c r="H2627" s="1517">
        <v>0.029</v>
      </c>
      <c r="I2627" s="1442"/>
      <c r="J2627" s="1443"/>
      <c r="K2627" s="1444"/>
      <c r="L2627" s="1445"/>
      <c r="M2627" s="1453"/>
    </row>
    <row r="2628" ht="21" spans="1:13">
      <c r="A2628" s="1412"/>
      <c r="B2628" s="1412"/>
      <c r="C2628" s="1412"/>
      <c r="D2628" s="1412"/>
      <c r="E2628" s="1515">
        <v>45518</v>
      </c>
      <c r="F2628" s="1517">
        <v>0.029</v>
      </c>
      <c r="G2628" s="2147" t="s">
        <v>1829</v>
      </c>
      <c r="H2628" s="1517">
        <v>0.03</v>
      </c>
      <c r="I2628" s="1442"/>
      <c r="J2628" s="1443"/>
      <c r="K2628" s="1444"/>
      <c r="L2628" s="1445"/>
      <c r="M2628" s="1453"/>
    </row>
    <row r="2629" ht="21.75" spans="1:13">
      <c r="A2629" s="1412"/>
      <c r="B2629" s="1412"/>
      <c r="C2629" s="1412"/>
      <c r="D2629" s="1412"/>
      <c r="E2629" s="1515">
        <v>45484</v>
      </c>
      <c r="F2629" s="1517">
        <v>0.03</v>
      </c>
      <c r="G2629" s="2147" t="s">
        <v>1828</v>
      </c>
      <c r="H2629" s="1517">
        <v>0.033</v>
      </c>
      <c r="I2629" s="1448"/>
      <c r="J2629" s="1449"/>
      <c r="K2629" s="1450"/>
      <c r="L2629" s="1451"/>
      <c r="M2629" s="1455"/>
    </row>
    <row r="2630" ht="52.75" spans="1:13">
      <c r="A2630" s="1412"/>
      <c r="B2630" s="1412"/>
      <c r="C2630" s="1412"/>
      <c r="D2630" s="1412">
        <v>6</v>
      </c>
      <c r="E2630" s="1496" t="s">
        <v>7</v>
      </c>
      <c r="F2630" s="1497" t="s">
        <v>793</v>
      </c>
      <c r="G2630" s="1498"/>
      <c r="H2630" s="1499"/>
      <c r="I2630" s="1591" t="s">
        <v>1622</v>
      </c>
      <c r="J2630" s="1592"/>
      <c r="K2630" s="1593"/>
      <c r="L2630" s="1478" t="s">
        <v>1623</v>
      </c>
      <c r="M2630" s="1452" t="s">
        <v>1624</v>
      </c>
    </row>
    <row r="2631" ht="21" spans="1:13">
      <c r="A2631" s="1412"/>
      <c r="B2631" s="1412"/>
      <c r="C2631" s="1412"/>
      <c r="D2631" s="1412"/>
      <c r="E2631" s="1500" t="s">
        <v>1625</v>
      </c>
      <c r="F2631" s="1501"/>
      <c r="G2631" s="1502"/>
      <c r="H2631" s="1503"/>
      <c r="I2631" s="2135" t="s">
        <v>791</v>
      </c>
      <c r="J2631" s="1443"/>
      <c r="K2631" s="1444"/>
      <c r="L2631" s="1445"/>
      <c r="M2631" s="1453"/>
    </row>
    <row r="2632" ht="21" spans="1:13">
      <c r="A2632" s="1412"/>
      <c r="B2632" s="1412"/>
      <c r="C2632" s="1412"/>
      <c r="D2632" s="1412"/>
      <c r="E2632" s="1504" t="s">
        <v>1626</v>
      </c>
      <c r="F2632" s="1505">
        <v>0.003</v>
      </c>
      <c r="G2632" s="1506"/>
      <c r="H2632" s="1507"/>
      <c r="I2632" s="1442"/>
      <c r="J2632" s="1443"/>
      <c r="K2632" s="1444"/>
      <c r="L2632" s="1445"/>
      <c r="M2632" s="1453"/>
    </row>
    <row r="2633" ht="21.75" spans="1:13">
      <c r="A2633" s="1412"/>
      <c r="B2633" s="1412"/>
      <c r="C2633" s="1412"/>
      <c r="D2633" s="1412"/>
      <c r="E2633" s="1504" t="s">
        <v>1627</v>
      </c>
      <c r="F2633" s="1505">
        <v>0.003</v>
      </c>
      <c r="G2633" s="1506"/>
      <c r="H2633" s="1507"/>
      <c r="I2633" s="1442"/>
      <c r="J2633" s="1443"/>
      <c r="K2633" s="1444"/>
      <c r="L2633" s="1445"/>
      <c r="M2633" s="1453"/>
    </row>
    <row r="2634" ht="21.75" spans="1:13">
      <c r="A2634" s="1412"/>
      <c r="B2634" s="1412"/>
      <c r="C2634" s="1412"/>
      <c r="D2634" s="1412"/>
      <c r="E2634" s="1508" t="s">
        <v>1628</v>
      </c>
      <c r="F2634" s="1509">
        <v>0.5625</v>
      </c>
      <c r="G2634" s="1510"/>
      <c r="H2634" s="1511"/>
      <c r="I2634" s="1442"/>
      <c r="J2634" s="1443"/>
      <c r="K2634" s="1444"/>
      <c r="L2634" s="1446">
        <v>0.791666666666667</v>
      </c>
      <c r="M2634" s="1454">
        <v>0.6875</v>
      </c>
    </row>
    <row r="2635" ht="21.75" spans="1:13">
      <c r="A2635" s="1412"/>
      <c r="B2635" s="1412"/>
      <c r="C2635" s="1412"/>
      <c r="D2635" s="1412"/>
      <c r="E2635" s="1512" t="s">
        <v>1629</v>
      </c>
      <c r="F2635" s="1513" t="s">
        <v>8</v>
      </c>
      <c r="G2635" s="1513" t="s">
        <v>9</v>
      </c>
      <c r="H2635" s="1514" t="s">
        <v>10</v>
      </c>
      <c r="I2635" s="1442"/>
      <c r="J2635" s="1443"/>
      <c r="K2635" s="1444"/>
      <c r="L2635" s="1445"/>
      <c r="M2635" s="1453"/>
    </row>
    <row r="2636" ht="21" spans="1:13">
      <c r="A2636" s="1412"/>
      <c r="B2636" s="1412"/>
      <c r="C2636" s="1412"/>
      <c r="D2636" s="1412"/>
      <c r="E2636" s="1515">
        <v>45637</v>
      </c>
      <c r="F2636" s="1517">
        <v>0.003</v>
      </c>
      <c r="G2636" s="2147" t="s">
        <v>1660</v>
      </c>
      <c r="H2636" s="1517">
        <v>0.002</v>
      </c>
      <c r="I2636" s="1442"/>
      <c r="J2636" s="1443"/>
      <c r="K2636" s="1444"/>
      <c r="L2636" s="1445"/>
      <c r="M2636" s="1453"/>
    </row>
    <row r="2637" ht="21" spans="1:13">
      <c r="A2637" s="1412"/>
      <c r="B2637" s="1412"/>
      <c r="C2637" s="1412"/>
      <c r="D2637" s="1412"/>
      <c r="E2637" s="1515">
        <v>45609</v>
      </c>
      <c r="F2637" s="1517">
        <v>0.002</v>
      </c>
      <c r="G2637" s="2147" t="s">
        <v>1653</v>
      </c>
      <c r="H2637" s="1517">
        <v>0.002</v>
      </c>
      <c r="I2637" s="1442"/>
      <c r="J2637" s="1443"/>
      <c r="K2637" s="1444"/>
      <c r="L2637" s="1445"/>
      <c r="M2637" s="1453"/>
    </row>
    <row r="2638" ht="21" spans="1:13">
      <c r="A2638" s="1412"/>
      <c r="B2638" s="1412"/>
      <c r="C2638" s="1412"/>
      <c r="D2638" s="1412"/>
      <c r="E2638" s="1515">
        <v>45575</v>
      </c>
      <c r="F2638" s="1517">
        <v>0.002</v>
      </c>
      <c r="G2638" s="2147" t="s">
        <v>1655</v>
      </c>
      <c r="H2638" s="1517">
        <v>0.002</v>
      </c>
      <c r="I2638" s="1442"/>
      <c r="J2638" s="1443"/>
      <c r="K2638" s="1444"/>
      <c r="L2638" s="1447"/>
      <c r="M2638" s="1453"/>
    </row>
    <row r="2639" ht="21" spans="1:13">
      <c r="A2639" s="1412"/>
      <c r="B2639" s="1412"/>
      <c r="C2639" s="1412"/>
      <c r="D2639" s="1412"/>
      <c r="E2639" s="1515">
        <v>45546</v>
      </c>
      <c r="F2639" s="1517">
        <v>0.002</v>
      </c>
      <c r="G2639" s="2147" t="s">
        <v>1653</v>
      </c>
      <c r="H2639" s="1517">
        <v>0.002</v>
      </c>
      <c r="I2639" s="1442"/>
      <c r="J2639" s="1443"/>
      <c r="K2639" s="1444"/>
      <c r="L2639" s="1445"/>
      <c r="M2639" s="1453"/>
    </row>
    <row r="2640" ht="21" spans="1:13">
      <c r="A2640" s="1412"/>
      <c r="B2640" s="1412"/>
      <c r="C2640" s="1412"/>
      <c r="D2640" s="1412"/>
      <c r="E2640" s="1515">
        <v>45518</v>
      </c>
      <c r="F2640" s="1517">
        <v>0.002</v>
      </c>
      <c r="G2640" s="2147" t="s">
        <v>1653</v>
      </c>
      <c r="H2640" s="1517">
        <v>-0.001</v>
      </c>
      <c r="I2640" s="1442"/>
      <c r="J2640" s="1443"/>
      <c r="K2640" s="1444"/>
      <c r="L2640" s="1445"/>
      <c r="M2640" s="1453"/>
    </row>
    <row r="2641" ht="21.75" spans="1:13">
      <c r="A2641" s="1412"/>
      <c r="B2641" s="1412"/>
      <c r="C2641" s="1412"/>
      <c r="D2641" s="1412"/>
      <c r="E2641" s="1515">
        <v>45484</v>
      </c>
      <c r="F2641" s="1517">
        <v>-0.001</v>
      </c>
      <c r="G2641" s="2147" t="s">
        <v>1655</v>
      </c>
      <c r="H2641" s="1517">
        <v>0</v>
      </c>
      <c r="I2641" s="1448"/>
      <c r="J2641" s="1449"/>
      <c r="K2641" s="1450"/>
      <c r="L2641" s="1451"/>
      <c r="M2641" s="1455"/>
    </row>
    <row r="2642" ht="52.75" spans="1:13">
      <c r="A2642" s="1412"/>
      <c r="B2642" s="1412"/>
      <c r="C2642" s="1412"/>
      <c r="D2642" s="1412">
        <v>7</v>
      </c>
      <c r="E2642" s="1496" t="s">
        <v>7</v>
      </c>
      <c r="F2642" s="1497" t="s">
        <v>794</v>
      </c>
      <c r="G2642" s="1498"/>
      <c r="H2642" s="1499"/>
      <c r="I2642" s="1591" t="s">
        <v>1622</v>
      </c>
      <c r="J2642" s="1592"/>
      <c r="K2642" s="1593"/>
      <c r="L2642" s="1478" t="s">
        <v>1623</v>
      </c>
      <c r="M2642" s="1452" t="s">
        <v>1624</v>
      </c>
    </row>
    <row r="2643" ht="21" spans="1:13">
      <c r="A2643" s="1412"/>
      <c r="B2643" s="1412"/>
      <c r="C2643" s="1412"/>
      <c r="D2643" s="1412"/>
      <c r="E2643" s="1500" t="s">
        <v>1625</v>
      </c>
      <c r="F2643" s="1501"/>
      <c r="G2643" s="1502"/>
      <c r="H2643" s="1503"/>
      <c r="I2643" s="2135" t="s">
        <v>796</v>
      </c>
      <c r="J2643" s="1443"/>
      <c r="K2643" s="1444"/>
      <c r="L2643" s="1445"/>
      <c r="M2643" s="1453"/>
    </row>
    <row r="2644" ht="21" spans="1:13">
      <c r="A2644" s="1412"/>
      <c r="B2644" s="1412"/>
      <c r="C2644" s="1412"/>
      <c r="D2644" s="1412"/>
      <c r="E2644" s="1504" t="s">
        <v>1626</v>
      </c>
      <c r="F2644" s="1538">
        <v>0</v>
      </c>
      <c r="G2644" s="1506"/>
      <c r="H2644" s="1507"/>
      <c r="I2644" s="1442"/>
      <c r="J2644" s="1443"/>
      <c r="K2644" s="1444"/>
      <c r="L2644" s="1445"/>
      <c r="M2644" s="1453"/>
    </row>
    <row r="2645" ht="21.75" spans="1:13">
      <c r="A2645" s="1412"/>
      <c r="B2645" s="1412"/>
      <c r="C2645" s="1412"/>
      <c r="D2645" s="1412"/>
      <c r="E2645" s="1504" t="s">
        <v>1627</v>
      </c>
      <c r="F2645" s="1505" t="s">
        <v>795</v>
      </c>
      <c r="G2645" s="1506"/>
      <c r="H2645" s="1507"/>
      <c r="I2645" s="1442"/>
      <c r="J2645" s="1443"/>
      <c r="K2645" s="1444"/>
      <c r="L2645" s="1445"/>
      <c r="M2645" s="1453"/>
    </row>
    <row r="2646" ht="21.75" spans="1:13">
      <c r="A2646" s="1412"/>
      <c r="B2646" s="1412"/>
      <c r="C2646" s="1412"/>
      <c r="D2646" s="1412"/>
      <c r="E2646" s="1508" t="s">
        <v>1628</v>
      </c>
      <c r="F2646" s="1509">
        <v>0.645833333333333</v>
      </c>
      <c r="G2646" s="1510"/>
      <c r="H2646" s="1511"/>
      <c r="I2646" s="1442"/>
      <c r="J2646" s="1443"/>
      <c r="K2646" s="1444"/>
      <c r="L2646" s="1446">
        <v>0.875</v>
      </c>
      <c r="M2646" s="1454">
        <v>0.729166666666667</v>
      </c>
    </row>
    <row r="2647" ht="21.75" spans="1:13">
      <c r="A2647" s="1412"/>
      <c r="B2647" s="1412"/>
      <c r="C2647" s="1412"/>
      <c r="D2647" s="1412"/>
      <c r="E2647" s="1512" t="s">
        <v>1629</v>
      </c>
      <c r="F2647" s="1513" t="s">
        <v>8</v>
      </c>
      <c r="G2647" s="1513" t="s">
        <v>9</v>
      </c>
      <c r="H2647" s="1514" t="s">
        <v>10</v>
      </c>
      <c r="I2647" s="1442"/>
      <c r="J2647" s="1443"/>
      <c r="K2647" s="1444"/>
      <c r="L2647" s="1445"/>
      <c r="M2647" s="1453"/>
    </row>
    <row r="2648" ht="21" spans="1:13">
      <c r="A2648" s="1412"/>
      <c r="B2648" s="1412"/>
      <c r="C2648" s="1412"/>
      <c r="D2648" s="1412"/>
      <c r="E2648" s="1515">
        <v>45665</v>
      </c>
      <c r="F2648" s="2144" t="s">
        <v>2161</v>
      </c>
      <c r="G2648" s="2144" t="s">
        <v>2162</v>
      </c>
      <c r="H2648" s="2144" t="s">
        <v>2152</v>
      </c>
      <c r="I2648" s="1442"/>
      <c r="J2648" s="1443"/>
      <c r="K2648" s="1444"/>
      <c r="L2648" s="1445"/>
      <c r="M2648" s="1453"/>
    </row>
    <row r="2649" ht="21" spans="1:13">
      <c r="A2649" s="1412"/>
      <c r="B2649" s="1412"/>
      <c r="C2649" s="1412"/>
      <c r="D2649" s="1412"/>
      <c r="E2649" s="1515">
        <v>45659</v>
      </c>
      <c r="F2649" s="2144" t="s">
        <v>2152</v>
      </c>
      <c r="G2649" s="2144" t="s">
        <v>2153</v>
      </c>
      <c r="H2649" s="2144" t="s">
        <v>2138</v>
      </c>
      <c r="I2649" s="1442"/>
      <c r="J2649" s="1443"/>
      <c r="K2649" s="1444"/>
      <c r="L2649" s="1445"/>
      <c r="M2649" s="1453"/>
    </row>
    <row r="2650" ht="21" spans="1:13">
      <c r="A2650" s="1412"/>
      <c r="B2650" s="1412"/>
      <c r="C2650" s="1412"/>
      <c r="D2650" s="1412"/>
      <c r="E2650" s="1515">
        <v>45653</v>
      </c>
      <c r="F2650" s="2144" t="s">
        <v>2138</v>
      </c>
      <c r="G2650" s="2144" t="s">
        <v>2139</v>
      </c>
      <c r="H2650" s="2144" t="s">
        <v>2133</v>
      </c>
      <c r="I2650" s="1442"/>
      <c r="J2650" s="1443"/>
      <c r="K2650" s="1444"/>
      <c r="L2650" s="1447"/>
      <c r="M2650" s="1453"/>
    </row>
    <row r="2651" ht="21" spans="1:13">
      <c r="A2651" s="1412"/>
      <c r="B2651" s="1412"/>
      <c r="C2651" s="1412"/>
      <c r="D2651" s="1412"/>
      <c r="E2651" s="1515">
        <v>45644</v>
      </c>
      <c r="F2651" s="2144" t="s">
        <v>2133</v>
      </c>
      <c r="G2651" s="2144" t="s">
        <v>2124</v>
      </c>
      <c r="H2651" s="2144" t="s">
        <v>2121</v>
      </c>
      <c r="I2651" s="1442"/>
      <c r="J2651" s="1443"/>
      <c r="K2651" s="1444"/>
      <c r="L2651" s="1445"/>
      <c r="M2651" s="1453"/>
    </row>
    <row r="2652" ht="21" spans="1:13">
      <c r="A2652" s="1412"/>
      <c r="B2652" s="1412"/>
      <c r="C2652" s="1412"/>
      <c r="D2652" s="1412"/>
      <c r="E2652" s="1515">
        <v>45637</v>
      </c>
      <c r="F2652" s="2144" t="s">
        <v>2121</v>
      </c>
      <c r="G2652" s="2144" t="s">
        <v>2122</v>
      </c>
      <c r="H2652" s="2144" t="s">
        <v>2123</v>
      </c>
      <c r="I2652" s="1442"/>
      <c r="J2652" s="1443"/>
      <c r="K2652" s="1444"/>
      <c r="L2652" s="1445"/>
      <c r="M2652" s="1453"/>
    </row>
    <row r="2653" ht="21.75" spans="1:13">
      <c r="A2653" s="1412"/>
      <c r="B2653" s="1412"/>
      <c r="C2653" s="1412"/>
      <c r="D2653" s="1412"/>
      <c r="E2653" s="1515">
        <v>45630</v>
      </c>
      <c r="F2653" s="2144" t="s">
        <v>2123</v>
      </c>
      <c r="G2653" s="2144" t="s">
        <v>2124</v>
      </c>
      <c r="H2653" s="2144" t="s">
        <v>2125</v>
      </c>
      <c r="I2653" s="1448"/>
      <c r="J2653" s="1449"/>
      <c r="K2653" s="1450"/>
      <c r="L2653" s="1451"/>
      <c r="M2653" s="1455"/>
    </row>
    <row r="2654" ht="52.75" spans="1:13">
      <c r="A2654" s="1412"/>
      <c r="B2654" s="1412"/>
      <c r="C2654" s="1412"/>
      <c r="D2654" s="1412">
        <v>8</v>
      </c>
      <c r="E2654" s="1496" t="s">
        <v>7</v>
      </c>
      <c r="F2654" s="1497" t="s">
        <v>797</v>
      </c>
      <c r="G2654" s="1498"/>
      <c r="H2654" s="1499"/>
      <c r="I2654" s="1559" t="s">
        <v>1622</v>
      </c>
      <c r="J2654" s="1560"/>
      <c r="K2654" s="1561"/>
      <c r="L2654" s="1478" t="s">
        <v>1623</v>
      </c>
      <c r="M2654" s="1452" t="s">
        <v>1624</v>
      </c>
    </row>
    <row r="2655" ht="21" spans="1:13">
      <c r="A2655" s="1412"/>
      <c r="B2655" s="1412"/>
      <c r="C2655" s="1412"/>
      <c r="D2655" s="1412"/>
      <c r="E2655" s="1500" t="s">
        <v>1625</v>
      </c>
      <c r="F2655" s="1501"/>
      <c r="G2655" s="1502"/>
      <c r="H2655" s="1503"/>
      <c r="I2655" s="2135" t="s">
        <v>798</v>
      </c>
      <c r="J2655" s="1443"/>
      <c r="K2655" s="1444"/>
      <c r="L2655" s="1445"/>
      <c r="M2655" s="1453"/>
    </row>
    <row r="2656" ht="21" spans="1:13">
      <c r="A2656" s="1412"/>
      <c r="B2656" s="1412"/>
      <c r="C2656" s="1412"/>
      <c r="D2656" s="1412"/>
      <c r="E2656" s="1504" t="s">
        <v>1626</v>
      </c>
      <c r="F2656" s="1518">
        <v>0.002</v>
      </c>
      <c r="G2656" s="1519"/>
      <c r="H2656" s="1520"/>
      <c r="I2656" s="1442"/>
      <c r="J2656" s="1443"/>
      <c r="K2656" s="1444"/>
      <c r="L2656" s="1445"/>
      <c r="M2656" s="1453"/>
    </row>
    <row r="2657" ht="21.75" spans="1:13">
      <c r="A2657" s="1412"/>
      <c r="B2657" s="1412"/>
      <c r="C2657" s="1412"/>
      <c r="D2657" s="1412"/>
      <c r="E2657" s="1504" t="s">
        <v>1627</v>
      </c>
      <c r="F2657" s="1505">
        <v>-0.001</v>
      </c>
      <c r="G2657" s="1506"/>
      <c r="H2657" s="1507"/>
      <c r="I2657" s="1442"/>
      <c r="J2657" s="1443"/>
      <c r="K2657" s="1444"/>
      <c r="L2657" s="1445"/>
      <c r="M2657" s="1453"/>
    </row>
    <row r="2658" ht="21.75" spans="1:13">
      <c r="A2658" s="1412"/>
      <c r="B2658" s="1412"/>
      <c r="C2658" s="1412"/>
      <c r="D2658" s="1412"/>
      <c r="E2658" s="1508" t="s">
        <v>1628</v>
      </c>
      <c r="F2658" s="1509">
        <v>0.291666666666667</v>
      </c>
      <c r="G2658" s="1510"/>
      <c r="H2658" s="1511"/>
      <c r="I2658" s="1442"/>
      <c r="J2658" s="1443"/>
      <c r="K2658" s="1444"/>
      <c r="L2658" s="1446">
        <v>0.520833333333333</v>
      </c>
      <c r="M2658" s="1454">
        <v>0.375</v>
      </c>
    </row>
    <row r="2659" ht="21.75" spans="1:13">
      <c r="A2659" s="1412"/>
      <c r="B2659" s="1412"/>
      <c r="C2659" s="1412"/>
      <c r="D2659" s="1412"/>
      <c r="E2659" s="1512" t="s">
        <v>1629</v>
      </c>
      <c r="F2659" s="1513" t="s">
        <v>8</v>
      </c>
      <c r="G2659" s="1513" t="s">
        <v>9</v>
      </c>
      <c r="H2659" s="1514" t="s">
        <v>10</v>
      </c>
      <c r="I2659" s="1442"/>
      <c r="J2659" s="1443"/>
      <c r="K2659" s="1444"/>
      <c r="L2659" s="1445"/>
      <c r="M2659" s="1453"/>
    </row>
    <row r="2660" ht="21" spans="1:13">
      <c r="A2660" s="1412"/>
      <c r="B2660" s="1412"/>
      <c r="C2660" s="1412"/>
      <c r="D2660" s="1412"/>
      <c r="E2660" s="1515">
        <v>45639</v>
      </c>
      <c r="F2660" s="1517">
        <v>-0.001</v>
      </c>
      <c r="G2660" s="2147" t="s">
        <v>1655</v>
      </c>
      <c r="H2660" s="1517">
        <v>-0.001</v>
      </c>
      <c r="I2660" s="1442"/>
      <c r="J2660" s="1443"/>
      <c r="K2660" s="1444"/>
      <c r="L2660" s="1445"/>
      <c r="M2660" s="1453"/>
    </row>
    <row r="2661" ht="21" spans="1:13">
      <c r="A2661" s="1412"/>
      <c r="B2661" s="1412"/>
      <c r="C2661" s="1412"/>
      <c r="D2661" s="1412"/>
      <c r="E2661" s="1515">
        <v>45611</v>
      </c>
      <c r="F2661" s="1517">
        <v>-0.001</v>
      </c>
      <c r="G2661" s="2147" t="s">
        <v>1653</v>
      </c>
      <c r="H2661" s="1517">
        <v>0.002</v>
      </c>
      <c r="I2661" s="1442"/>
      <c r="J2661" s="1443"/>
      <c r="K2661" s="1444"/>
      <c r="L2661" s="1445"/>
      <c r="M2661" s="1453"/>
    </row>
    <row r="2662" ht="21" spans="1:13">
      <c r="A2662" s="1412"/>
      <c r="B2662" s="1412"/>
      <c r="C2662" s="1412"/>
      <c r="D2662" s="1412"/>
      <c r="E2662" s="1515">
        <v>45576</v>
      </c>
      <c r="F2662" s="1517">
        <v>0.002</v>
      </c>
      <c r="G2662" s="2147" t="s">
        <v>1653</v>
      </c>
      <c r="H2662" s="1517">
        <v>0</v>
      </c>
      <c r="I2662" s="1442"/>
      <c r="J2662" s="1443"/>
      <c r="K2662" s="1444"/>
      <c r="L2662" s="1447"/>
      <c r="M2662" s="1453"/>
    </row>
    <row r="2663" ht="21" spans="1:13">
      <c r="A2663" s="1412"/>
      <c r="B2663" s="1412"/>
      <c r="C2663" s="1412"/>
      <c r="D2663" s="1412"/>
      <c r="E2663" s="1515">
        <v>45546</v>
      </c>
      <c r="F2663" s="1517">
        <v>0</v>
      </c>
      <c r="G2663" s="2147" t="s">
        <v>1653</v>
      </c>
      <c r="H2663" s="1517">
        <v>0</v>
      </c>
      <c r="I2663" s="1442"/>
      <c r="J2663" s="1443"/>
      <c r="K2663" s="1444"/>
      <c r="L2663" s="1445"/>
      <c r="M2663" s="1453"/>
    </row>
    <row r="2664" ht="21" spans="1:13">
      <c r="A2664" s="1412"/>
      <c r="B2664" s="1412"/>
      <c r="C2664" s="1412"/>
      <c r="D2664" s="1412"/>
      <c r="E2664" s="1515">
        <v>45519</v>
      </c>
      <c r="F2664" s="1517">
        <v>0</v>
      </c>
      <c r="G2664" s="2147" t="s">
        <v>1651</v>
      </c>
      <c r="H2664" s="1517">
        <v>0.004</v>
      </c>
      <c r="I2664" s="1442"/>
      <c r="J2664" s="1443"/>
      <c r="K2664" s="1444"/>
      <c r="L2664" s="1445"/>
      <c r="M2664" s="1453"/>
    </row>
    <row r="2665" ht="21.75" spans="1:13">
      <c r="A2665" s="1412"/>
      <c r="B2665" s="1412"/>
      <c r="C2665" s="1412"/>
      <c r="D2665" s="1412"/>
      <c r="E2665" s="1515">
        <v>45484</v>
      </c>
      <c r="F2665" s="1517">
        <v>0.004</v>
      </c>
      <c r="G2665" s="2147" t="s">
        <v>1653</v>
      </c>
      <c r="H2665" s="1517">
        <v>0</v>
      </c>
      <c r="I2665" s="1448"/>
      <c r="J2665" s="1449"/>
      <c r="K2665" s="1450"/>
      <c r="L2665" s="1451"/>
      <c r="M2665" s="1455"/>
    </row>
    <row r="2666" ht="52.75" spans="1:13">
      <c r="A2666" s="1412"/>
      <c r="B2666" s="1412"/>
      <c r="C2666" s="1412"/>
      <c r="D2666" s="1412">
        <v>9</v>
      </c>
      <c r="E2666" s="1496" t="s">
        <v>7</v>
      </c>
      <c r="F2666" s="1497" t="s">
        <v>799</v>
      </c>
      <c r="G2666" s="1498"/>
      <c r="H2666" s="1499"/>
      <c r="I2666" s="1559" t="s">
        <v>1622</v>
      </c>
      <c r="J2666" s="1560"/>
      <c r="K2666" s="1561"/>
      <c r="L2666" s="1478" t="s">
        <v>1623</v>
      </c>
      <c r="M2666" s="1452" t="s">
        <v>1624</v>
      </c>
    </row>
    <row r="2667" ht="21" spans="1:13">
      <c r="A2667" s="1412"/>
      <c r="B2667" s="1412"/>
      <c r="C2667" s="1412"/>
      <c r="D2667" s="1536"/>
      <c r="E2667" s="1500" t="s">
        <v>1625</v>
      </c>
      <c r="F2667" s="1501"/>
      <c r="G2667" s="1502"/>
      <c r="H2667" s="1503"/>
      <c r="I2667" s="2135" t="s">
        <v>800</v>
      </c>
      <c r="J2667" s="1443"/>
      <c r="K2667" s="1444"/>
      <c r="L2667" s="1445"/>
      <c r="M2667" s="1453"/>
    </row>
    <row r="2668" ht="21" spans="1:13">
      <c r="A2668" s="1412"/>
      <c r="B2668" s="1412"/>
      <c r="C2668" s="1412"/>
      <c r="D2668" s="1536"/>
      <c r="E2668" s="1504" t="s">
        <v>1626</v>
      </c>
      <c r="F2668" s="1505">
        <v>0.004</v>
      </c>
      <c r="G2668" s="1506"/>
      <c r="H2668" s="1507"/>
      <c r="I2668" s="1442"/>
      <c r="J2668" s="1443"/>
      <c r="K2668" s="1444"/>
      <c r="L2668" s="1445"/>
      <c r="M2668" s="1453"/>
    </row>
    <row r="2669" ht="21.75" spans="1:13">
      <c r="A2669" s="1412"/>
      <c r="B2669" s="1412"/>
      <c r="C2669" s="1412"/>
      <c r="D2669" s="1536"/>
      <c r="E2669" s="1504" t="s">
        <v>1627</v>
      </c>
      <c r="F2669" s="1505">
        <v>0.004</v>
      </c>
      <c r="G2669" s="1506"/>
      <c r="H2669" s="1507"/>
      <c r="I2669" s="1442"/>
      <c r="J2669" s="1443"/>
      <c r="K2669" s="1444"/>
      <c r="L2669" s="1445"/>
      <c r="M2669" s="1453"/>
    </row>
    <row r="2670" ht="21.75" spans="1:13">
      <c r="A2670" s="1412"/>
      <c r="B2670" s="1412"/>
      <c r="C2670" s="1412"/>
      <c r="D2670" s="1536"/>
      <c r="E2670" s="1508" t="s">
        <v>1628</v>
      </c>
      <c r="F2670" s="1509">
        <v>0.291666666666667</v>
      </c>
      <c r="G2670" s="1510"/>
      <c r="H2670" s="1511"/>
      <c r="I2670" s="1442"/>
      <c r="J2670" s="1443"/>
      <c r="K2670" s="1444"/>
      <c r="L2670" s="1446">
        <v>0.520833333333333</v>
      </c>
      <c r="M2670" s="1454">
        <v>0.375</v>
      </c>
    </row>
    <row r="2671" ht="21.75" spans="1:13">
      <c r="A2671" s="1412"/>
      <c r="B2671" s="1412"/>
      <c r="C2671" s="1412"/>
      <c r="D2671" s="1536"/>
      <c r="E2671" s="1512" t="s">
        <v>1629</v>
      </c>
      <c r="F2671" s="1513" t="s">
        <v>8</v>
      </c>
      <c r="G2671" s="1513" t="s">
        <v>9</v>
      </c>
      <c r="H2671" s="1514" t="s">
        <v>10</v>
      </c>
      <c r="I2671" s="1442"/>
      <c r="J2671" s="1443"/>
      <c r="K2671" s="1444"/>
      <c r="L2671" s="1445"/>
      <c r="M2671" s="1453"/>
    </row>
    <row r="2672" ht="21" spans="1:13">
      <c r="A2672" s="1412"/>
      <c r="B2672" s="1412"/>
      <c r="C2672" s="1412"/>
      <c r="D2672" s="1536"/>
      <c r="E2672" s="1515">
        <v>45663</v>
      </c>
      <c r="F2672" s="1517">
        <v>0.004</v>
      </c>
      <c r="G2672" s="2147" t="s">
        <v>1660</v>
      </c>
      <c r="H2672" s="1517">
        <v>-0.002</v>
      </c>
      <c r="I2672" s="1442"/>
      <c r="J2672" s="1443"/>
      <c r="K2672" s="1444"/>
      <c r="L2672" s="1445"/>
      <c r="M2672" s="1453"/>
    </row>
    <row r="2673" ht="21" spans="1:13">
      <c r="A2673" s="1412"/>
      <c r="B2673" s="1412"/>
      <c r="C2673" s="1412"/>
      <c r="D2673" s="1536"/>
      <c r="E2673" s="1515">
        <v>45636</v>
      </c>
      <c r="F2673" s="1517">
        <v>-0.002</v>
      </c>
      <c r="G2673" s="2147" t="s">
        <v>1654</v>
      </c>
      <c r="H2673" s="1517">
        <v>0.004</v>
      </c>
      <c r="I2673" s="1442"/>
      <c r="J2673" s="1443"/>
      <c r="K2673" s="1444"/>
      <c r="L2673" s="1445"/>
      <c r="M2673" s="1453"/>
    </row>
    <row r="2674" ht="21" spans="1:13">
      <c r="A2674" s="1412"/>
      <c r="B2674" s="1412"/>
      <c r="C2674" s="1412"/>
      <c r="D2674" s="1536"/>
      <c r="E2674" s="1515">
        <v>45624</v>
      </c>
      <c r="F2674" s="1517">
        <v>-0.002</v>
      </c>
      <c r="G2674" s="2147" t="s">
        <v>1654</v>
      </c>
      <c r="H2674" s="1517">
        <v>0.004</v>
      </c>
      <c r="I2674" s="1442"/>
      <c r="J2674" s="1443"/>
      <c r="K2674" s="1444"/>
      <c r="L2674" s="1447"/>
      <c r="M2674" s="1453"/>
    </row>
    <row r="2675" ht="21" spans="1:13">
      <c r="A2675" s="1412"/>
      <c r="B2675" s="1412"/>
      <c r="C2675" s="1412"/>
      <c r="D2675" s="1536"/>
      <c r="E2675" s="1515">
        <v>45608</v>
      </c>
      <c r="F2675" s="1517">
        <v>0.004</v>
      </c>
      <c r="G2675" s="2147" t="s">
        <v>1645</v>
      </c>
      <c r="H2675" s="1517">
        <v>0</v>
      </c>
      <c r="I2675" s="1442"/>
      <c r="J2675" s="1443"/>
      <c r="K2675" s="1444"/>
      <c r="L2675" s="1445"/>
      <c r="M2675" s="1453"/>
    </row>
    <row r="2676" ht="21" spans="1:13">
      <c r="A2676" s="1412"/>
      <c r="B2676" s="1412"/>
      <c r="C2676" s="1412"/>
      <c r="D2676" s="1536"/>
      <c r="E2676" s="1515">
        <v>45595</v>
      </c>
      <c r="F2676" s="1517">
        <v>0.004</v>
      </c>
      <c r="G2676" s="2147" t="s">
        <v>1653</v>
      </c>
      <c r="H2676" s="1517">
        <v>0</v>
      </c>
      <c r="I2676" s="1442"/>
      <c r="J2676" s="1443"/>
      <c r="K2676" s="1444"/>
      <c r="L2676" s="1445"/>
      <c r="M2676" s="1453"/>
    </row>
    <row r="2677" ht="21.75" spans="1:13">
      <c r="A2677" s="1412"/>
      <c r="B2677" s="1412"/>
      <c r="C2677" s="1412"/>
      <c r="D2677" s="1536"/>
      <c r="E2677" s="1515">
        <v>45576</v>
      </c>
      <c r="F2677" s="1517">
        <v>0</v>
      </c>
      <c r="G2677" s="2147" t="s">
        <v>1651</v>
      </c>
      <c r="H2677" s="1517">
        <v>-0.001</v>
      </c>
      <c r="I2677" s="1448"/>
      <c r="J2677" s="1449"/>
      <c r="K2677" s="1450"/>
      <c r="L2677" s="1451"/>
      <c r="M2677" s="1455"/>
    </row>
    <row r="2678" ht="52.75" spans="1:13">
      <c r="A2678" s="1412"/>
      <c r="B2678" s="1412"/>
      <c r="C2678" s="1412"/>
      <c r="D2678" s="1412">
        <v>10</v>
      </c>
      <c r="E2678" s="1496" t="s">
        <v>7</v>
      </c>
      <c r="F2678" s="1497" t="s">
        <v>801</v>
      </c>
      <c r="G2678" s="1498"/>
      <c r="H2678" s="1499"/>
      <c r="I2678" s="1559" t="s">
        <v>1622</v>
      </c>
      <c r="J2678" s="1560"/>
      <c r="K2678" s="1561"/>
      <c r="L2678" s="1478" t="s">
        <v>1623</v>
      </c>
      <c r="M2678" s="1452" t="s">
        <v>1624</v>
      </c>
    </row>
    <row r="2679" ht="21" spans="1:13">
      <c r="A2679" s="1412"/>
      <c r="B2679" s="1412"/>
      <c r="C2679" s="1412"/>
      <c r="D2679" s="1536"/>
      <c r="E2679" s="1500" t="s">
        <v>1625</v>
      </c>
      <c r="F2679" s="1501"/>
      <c r="G2679" s="1502"/>
      <c r="H2679" s="1503"/>
      <c r="I2679" s="2135" t="s">
        <v>802</v>
      </c>
      <c r="J2679" s="1443"/>
      <c r="K2679" s="1444"/>
      <c r="L2679" s="1445"/>
      <c r="M2679" s="1453"/>
    </row>
    <row r="2680" ht="21" spans="1:13">
      <c r="A2680" s="1412"/>
      <c r="B2680" s="1412"/>
      <c r="C2680" s="1412"/>
      <c r="D2680" s="1536"/>
      <c r="E2680" s="1504" t="s">
        <v>1626</v>
      </c>
      <c r="F2680" s="1505">
        <v>0.004</v>
      </c>
      <c r="G2680" s="1506"/>
      <c r="H2680" s="1507"/>
      <c r="I2680" s="1442"/>
      <c r="J2680" s="1443"/>
      <c r="K2680" s="1444"/>
      <c r="L2680" s="1445"/>
      <c r="M2680" s="1453"/>
    </row>
    <row r="2681" ht="21.75" spans="1:13">
      <c r="A2681" s="1412"/>
      <c r="B2681" s="1412"/>
      <c r="C2681" s="1412"/>
      <c r="D2681" s="1536"/>
      <c r="E2681" s="1504" t="s">
        <v>1627</v>
      </c>
      <c r="F2681" s="1505">
        <v>0.002</v>
      </c>
      <c r="G2681" s="1506"/>
      <c r="H2681" s="1507"/>
      <c r="I2681" s="1442"/>
      <c r="J2681" s="1443"/>
      <c r="K2681" s="1444"/>
      <c r="L2681" s="1445"/>
      <c r="M2681" s="1453"/>
    </row>
    <row r="2682" ht="21.75" spans="1:13">
      <c r="A2682" s="1412"/>
      <c r="B2682" s="1412"/>
      <c r="C2682" s="1412"/>
      <c r="D2682" s="1536"/>
      <c r="E2682" s="1508" t="s">
        <v>1628</v>
      </c>
      <c r="F2682" s="1509">
        <v>0.5625</v>
      </c>
      <c r="G2682" s="1510"/>
      <c r="H2682" s="1511"/>
      <c r="I2682" s="1442"/>
      <c r="J2682" s="1443"/>
      <c r="K2682" s="1444"/>
      <c r="L2682" s="1446">
        <v>0.791666666666667</v>
      </c>
      <c r="M2682" s="1454">
        <v>0.645833333333333</v>
      </c>
    </row>
    <row r="2683" ht="21.75" spans="1:13">
      <c r="A2683" s="1412"/>
      <c r="B2683" s="1412"/>
      <c r="C2683" s="1412"/>
      <c r="D2683" s="1536"/>
      <c r="E2683" s="1512" t="s">
        <v>1629</v>
      </c>
      <c r="F2683" s="1513" t="s">
        <v>8</v>
      </c>
      <c r="G2683" s="1513" t="s">
        <v>9</v>
      </c>
      <c r="H2683" s="1514" t="s">
        <v>10</v>
      </c>
      <c r="I2683" s="1442"/>
      <c r="J2683" s="1443"/>
      <c r="K2683" s="1444"/>
      <c r="L2683" s="1445"/>
      <c r="M2683" s="1453"/>
    </row>
    <row r="2684" ht="21" spans="1:13">
      <c r="A2684" s="1412"/>
      <c r="B2684" s="1412"/>
      <c r="C2684" s="1412"/>
      <c r="D2684" s="1536"/>
      <c r="E2684" s="1515">
        <v>45643</v>
      </c>
      <c r="F2684" s="1517">
        <v>0.002</v>
      </c>
      <c r="G2684" s="2147" t="s">
        <v>1645</v>
      </c>
      <c r="H2684" s="1517">
        <v>0.002</v>
      </c>
      <c r="I2684" s="1442"/>
      <c r="J2684" s="1443"/>
      <c r="K2684" s="1444"/>
      <c r="L2684" s="1445"/>
      <c r="M2684" s="1453"/>
    </row>
    <row r="2685" ht="21" spans="1:13">
      <c r="A2685" s="1412"/>
      <c r="B2685" s="1412"/>
      <c r="C2685" s="1412"/>
      <c r="D2685" s="1536"/>
      <c r="E2685" s="1515">
        <v>45611</v>
      </c>
      <c r="F2685" s="1517">
        <v>0.001</v>
      </c>
      <c r="G2685" s="2147" t="s">
        <v>1660</v>
      </c>
      <c r="H2685" s="1517">
        <v>0.01</v>
      </c>
      <c r="I2685" s="1442"/>
      <c r="J2685" s="1443"/>
      <c r="K2685" s="1444"/>
      <c r="L2685" s="1445"/>
      <c r="M2685" s="1453"/>
    </row>
    <row r="2686" ht="21" spans="1:13">
      <c r="A2686" s="1412"/>
      <c r="B2686" s="1412"/>
      <c r="C2686" s="1412"/>
      <c r="D2686" s="1536"/>
      <c r="E2686" s="1515">
        <v>45582</v>
      </c>
      <c r="F2686" s="1517">
        <v>0.005</v>
      </c>
      <c r="G2686" s="2147" t="s">
        <v>1655</v>
      </c>
      <c r="H2686" s="1517">
        <v>0.002</v>
      </c>
      <c r="I2686" s="1442"/>
      <c r="J2686" s="1443"/>
      <c r="K2686" s="1444"/>
      <c r="L2686" s="1447"/>
      <c r="M2686" s="1453"/>
    </row>
    <row r="2687" ht="21" spans="1:13">
      <c r="A2687" s="1412"/>
      <c r="B2687" s="1412"/>
      <c r="C2687" s="1412"/>
      <c r="D2687" s="1536"/>
      <c r="E2687" s="1515">
        <v>45552</v>
      </c>
      <c r="F2687" s="1517">
        <v>0.001</v>
      </c>
      <c r="G2687" s="2147" t="s">
        <v>1653</v>
      </c>
      <c r="H2687" s="1517">
        <v>0.004</v>
      </c>
      <c r="I2687" s="1442"/>
      <c r="J2687" s="1443"/>
      <c r="K2687" s="1444"/>
      <c r="L2687" s="1445"/>
      <c r="M2687" s="1453"/>
    </row>
    <row r="2688" ht="21" spans="1:13">
      <c r="A2688" s="1412"/>
      <c r="B2688" s="1412"/>
      <c r="C2688" s="1412"/>
      <c r="D2688" s="1536"/>
      <c r="E2688" s="1515">
        <v>45519</v>
      </c>
      <c r="F2688" s="1517">
        <v>0.004</v>
      </c>
      <c r="G2688" s="2147" t="s">
        <v>1655</v>
      </c>
      <c r="H2688" s="1517">
        <v>0.005</v>
      </c>
      <c r="I2688" s="1442"/>
      <c r="J2688" s="1443"/>
      <c r="K2688" s="1444"/>
      <c r="L2688" s="1445"/>
      <c r="M2688" s="1453"/>
    </row>
    <row r="2689" ht="21.75" spans="1:13">
      <c r="A2689" s="1412"/>
      <c r="B2689" s="1412"/>
      <c r="C2689" s="1412"/>
      <c r="D2689" s="1536"/>
      <c r="E2689" s="1515">
        <v>45489</v>
      </c>
      <c r="F2689" s="1517">
        <v>0.004</v>
      </c>
      <c r="G2689" s="2147" t="s">
        <v>1655</v>
      </c>
      <c r="H2689" s="1517">
        <v>0.001</v>
      </c>
      <c r="I2689" s="1448"/>
      <c r="J2689" s="1449"/>
      <c r="K2689" s="1450"/>
      <c r="L2689" s="1451"/>
      <c r="M2689" s="1455"/>
    </row>
    <row r="2690" ht="52.75" spans="1:13">
      <c r="A2690" s="1412"/>
      <c r="B2690" s="1412"/>
      <c r="C2690" s="1412"/>
      <c r="D2690" s="1412">
        <v>11</v>
      </c>
      <c r="E2690" s="1496" t="s">
        <v>7</v>
      </c>
      <c r="F2690" s="1497" t="s">
        <v>803</v>
      </c>
      <c r="G2690" s="1498"/>
      <c r="H2690" s="1499"/>
      <c r="I2690" s="1559" t="s">
        <v>1622</v>
      </c>
      <c r="J2690" s="1560"/>
      <c r="K2690" s="1561"/>
      <c r="L2690" s="1478" t="s">
        <v>1623</v>
      </c>
      <c r="M2690" s="1452" t="s">
        <v>1624</v>
      </c>
    </row>
    <row r="2691" ht="21" spans="1:13">
      <c r="A2691" s="1412"/>
      <c r="B2691" s="1412"/>
      <c r="C2691" s="1412"/>
      <c r="D2691" s="1536"/>
      <c r="E2691" s="1500" t="s">
        <v>1625</v>
      </c>
      <c r="F2691" s="1501"/>
      <c r="G2691" s="1502"/>
      <c r="H2691" s="1503"/>
      <c r="I2691" s="2135" t="s">
        <v>806</v>
      </c>
      <c r="J2691" s="1443"/>
      <c r="K2691" s="1444"/>
      <c r="L2691" s="1445"/>
      <c r="M2691" s="1453"/>
    </row>
    <row r="2692" ht="21" spans="1:13">
      <c r="A2692" s="1412"/>
      <c r="B2692" s="1412"/>
      <c r="C2692" s="1412"/>
      <c r="D2692" s="1536"/>
      <c r="E2692" s="1504" t="s">
        <v>1626</v>
      </c>
      <c r="F2692" s="1505" t="s">
        <v>804</v>
      </c>
      <c r="G2692" s="1506"/>
      <c r="H2692" s="1507"/>
      <c r="I2692" s="1442"/>
      <c r="J2692" s="1443"/>
      <c r="K2692" s="1444"/>
      <c r="L2692" s="1445"/>
      <c r="M2692" s="1453"/>
    </row>
    <row r="2693" ht="21.75" spans="1:13">
      <c r="A2693" s="1412"/>
      <c r="B2693" s="1412"/>
      <c r="C2693" s="1412"/>
      <c r="D2693" s="1536"/>
      <c r="E2693" s="1504" t="s">
        <v>1627</v>
      </c>
      <c r="F2693" s="1505" t="s">
        <v>805</v>
      </c>
      <c r="G2693" s="1506"/>
      <c r="H2693" s="1507"/>
      <c r="I2693" s="1442"/>
      <c r="J2693" s="1443"/>
      <c r="K2693" s="1444"/>
      <c r="L2693" s="1445"/>
      <c r="M2693" s="1453"/>
    </row>
    <row r="2694" ht="21.75" spans="1:13">
      <c r="A2694" s="1412"/>
      <c r="B2694" s="1412"/>
      <c r="C2694" s="1412"/>
      <c r="D2694" s="1536"/>
      <c r="E2694" s="1508" t="s">
        <v>1628</v>
      </c>
      <c r="F2694" s="1509">
        <v>0.5625</v>
      </c>
      <c r="G2694" s="1510"/>
      <c r="H2694" s="1511"/>
      <c r="I2694" s="1442"/>
      <c r="J2694" s="1443"/>
      <c r="K2694" s="1444"/>
      <c r="L2694" s="1446">
        <v>0.791666666666667</v>
      </c>
      <c r="M2694" s="1454">
        <v>0.645833333333333</v>
      </c>
    </row>
    <row r="2695" ht="21.75" spans="1:13">
      <c r="A2695" s="1412"/>
      <c r="B2695" s="1412"/>
      <c r="C2695" s="1412"/>
      <c r="D2695" s="1536"/>
      <c r="E2695" s="1512" t="s">
        <v>1629</v>
      </c>
      <c r="F2695" s="1513" t="s">
        <v>8</v>
      </c>
      <c r="G2695" s="1513" t="s">
        <v>9</v>
      </c>
      <c r="H2695" s="1514" t="s">
        <v>10</v>
      </c>
      <c r="I2695" s="1442"/>
      <c r="J2695" s="1443"/>
      <c r="K2695" s="1444"/>
      <c r="L2695" s="1445"/>
      <c r="M2695" s="1453"/>
    </row>
    <row r="2696" ht="21" spans="1:13">
      <c r="A2696" s="1412"/>
      <c r="B2696" s="1412"/>
      <c r="C2696" s="1412"/>
      <c r="D2696" s="1536"/>
      <c r="E2696" s="1515">
        <v>45665</v>
      </c>
      <c r="F2696" s="2147" t="s">
        <v>2163</v>
      </c>
      <c r="G2696" s="2147" t="s">
        <v>2164</v>
      </c>
      <c r="H2696" s="2147" t="s">
        <v>2165</v>
      </c>
      <c r="I2696" s="1442"/>
      <c r="J2696" s="1443"/>
      <c r="K2696" s="1444"/>
      <c r="L2696" s="1445"/>
      <c r="M2696" s="1453"/>
    </row>
    <row r="2697" ht="21" spans="1:13">
      <c r="A2697" s="1412"/>
      <c r="B2697" s="1412"/>
      <c r="C2697" s="1412"/>
      <c r="D2697" s="1536"/>
      <c r="E2697" s="1515">
        <v>45659</v>
      </c>
      <c r="F2697" s="2147" t="s">
        <v>2165</v>
      </c>
      <c r="G2697" s="2147" t="s">
        <v>1958</v>
      </c>
      <c r="H2697" s="2147" t="s">
        <v>2023</v>
      </c>
      <c r="I2697" s="1442"/>
      <c r="J2697" s="1443"/>
      <c r="K2697" s="1444"/>
      <c r="L2697" s="1445"/>
      <c r="M2697" s="1453"/>
    </row>
    <row r="2698" ht="21" spans="1:13">
      <c r="A2698" s="1412"/>
      <c r="B2698" s="1412"/>
      <c r="C2698" s="1412"/>
      <c r="D2698" s="1536"/>
      <c r="E2698" s="1515">
        <v>45652</v>
      </c>
      <c r="F2698" s="2147" t="s">
        <v>1959</v>
      </c>
      <c r="G2698" s="2147" t="s">
        <v>1945</v>
      </c>
      <c r="H2698" s="2147" t="s">
        <v>2023</v>
      </c>
      <c r="I2698" s="1442"/>
      <c r="J2698" s="1443"/>
      <c r="K2698" s="1444"/>
      <c r="L2698" s="1447"/>
      <c r="M2698" s="1453"/>
    </row>
    <row r="2699" ht="21" spans="1:13">
      <c r="A2699" s="1412"/>
      <c r="B2699" s="1412"/>
      <c r="C2699" s="1412"/>
      <c r="D2699" s="1536"/>
      <c r="E2699" s="1515">
        <v>45645</v>
      </c>
      <c r="F2699" s="2147" t="s">
        <v>2023</v>
      </c>
      <c r="G2699" s="2147" t="s">
        <v>1948</v>
      </c>
      <c r="H2699" s="2147" t="s">
        <v>1952</v>
      </c>
      <c r="I2699" s="1442"/>
      <c r="J2699" s="1443"/>
      <c r="K2699" s="1444"/>
      <c r="L2699" s="1445"/>
      <c r="M2699" s="1453"/>
    </row>
    <row r="2700" ht="21" spans="1:13">
      <c r="A2700" s="1412"/>
      <c r="B2700" s="1412"/>
      <c r="C2700" s="1412"/>
      <c r="D2700" s="1536"/>
      <c r="E2700" s="1515">
        <v>45638</v>
      </c>
      <c r="F2700" s="2147" t="s">
        <v>1952</v>
      </c>
      <c r="G2700" s="2147" t="s">
        <v>1944</v>
      </c>
      <c r="H2700" s="2147" t="s">
        <v>1957</v>
      </c>
      <c r="I2700" s="1442"/>
      <c r="J2700" s="1443"/>
      <c r="K2700" s="1444"/>
      <c r="L2700" s="1445"/>
      <c r="M2700" s="1453"/>
    </row>
    <row r="2701" ht="21.75" spans="1:13">
      <c r="A2701" s="1412"/>
      <c r="B2701" s="1412"/>
      <c r="C2701" s="1412"/>
      <c r="D2701" s="1536"/>
      <c r="E2701" s="1515">
        <v>45631</v>
      </c>
      <c r="F2701" s="2147" t="s">
        <v>1978</v>
      </c>
      <c r="G2701" s="2147" t="s">
        <v>2106</v>
      </c>
      <c r="H2701" s="2147" t="s">
        <v>2106</v>
      </c>
      <c r="I2701" s="1448"/>
      <c r="J2701" s="1449"/>
      <c r="K2701" s="1450"/>
      <c r="L2701" s="1451"/>
      <c r="M2701" s="1455"/>
    </row>
    <row r="2702" ht="52.75" spans="1:13">
      <c r="A2702" s="1412"/>
      <c r="B2702" s="1412"/>
      <c r="C2702" s="1412"/>
      <c r="D2702" s="1412">
        <v>11</v>
      </c>
      <c r="E2702" s="1496" t="s">
        <v>7</v>
      </c>
      <c r="F2702" s="1497" t="s">
        <v>807</v>
      </c>
      <c r="G2702" s="1498"/>
      <c r="H2702" s="1499"/>
      <c r="I2702" s="1559" t="s">
        <v>1622</v>
      </c>
      <c r="J2702" s="1560"/>
      <c r="K2702" s="1561"/>
      <c r="L2702" s="1478" t="s">
        <v>1623</v>
      </c>
      <c r="M2702" s="1452" t="s">
        <v>1624</v>
      </c>
    </row>
    <row r="2703" ht="21" spans="1:13">
      <c r="A2703" s="1412"/>
      <c r="B2703" s="1412"/>
      <c r="C2703" s="1412"/>
      <c r="D2703" s="1536"/>
      <c r="E2703" s="1500" t="s">
        <v>1625</v>
      </c>
      <c r="F2703" s="1501"/>
      <c r="G2703" s="1502"/>
      <c r="H2703" s="1503"/>
      <c r="I2703" s="2135" t="s">
        <v>810</v>
      </c>
      <c r="J2703" s="1443"/>
      <c r="K2703" s="1444"/>
      <c r="L2703" s="1445"/>
      <c r="M2703" s="1453"/>
    </row>
    <row r="2704" ht="21" spans="1:13">
      <c r="A2704" s="1412"/>
      <c r="B2704" s="1412"/>
      <c r="C2704" s="1412"/>
      <c r="D2704" s="1536"/>
      <c r="E2704" s="1504" t="s">
        <v>1626</v>
      </c>
      <c r="F2704" s="1518" t="s">
        <v>808</v>
      </c>
      <c r="G2704" s="1519"/>
      <c r="H2704" s="1520"/>
      <c r="I2704" s="1442"/>
      <c r="J2704" s="1443"/>
      <c r="K2704" s="1444"/>
      <c r="L2704" s="1445"/>
      <c r="M2704" s="1453"/>
    </row>
    <row r="2705" ht="21.75" spans="1:13">
      <c r="A2705" s="1412"/>
      <c r="B2705" s="1412"/>
      <c r="C2705" s="1412"/>
      <c r="D2705" s="1536"/>
      <c r="E2705" s="1504" t="s">
        <v>1627</v>
      </c>
      <c r="F2705" s="1518" t="s">
        <v>809</v>
      </c>
      <c r="G2705" s="1519"/>
      <c r="H2705" s="1520"/>
      <c r="I2705" s="1442"/>
      <c r="J2705" s="1443"/>
      <c r="K2705" s="1444"/>
      <c r="L2705" s="1445"/>
      <c r="M2705" s="1453"/>
    </row>
    <row r="2706" ht="21.75" spans="1:13">
      <c r="A2706" s="1412"/>
      <c r="B2706" s="1412"/>
      <c r="C2706" s="1412"/>
      <c r="D2706" s="1536"/>
      <c r="E2706" s="1508" t="s">
        <v>1628</v>
      </c>
      <c r="F2706" s="1509">
        <v>0.5625</v>
      </c>
      <c r="G2706" s="1510"/>
      <c r="H2706" s="1511"/>
      <c r="I2706" s="1442"/>
      <c r="J2706" s="1443"/>
      <c r="K2706" s="1444"/>
      <c r="L2706" s="1446">
        <v>0.791666666666667</v>
      </c>
      <c r="M2706" s="1589">
        <v>0.875</v>
      </c>
    </row>
    <row r="2707" ht="21.75" spans="1:13">
      <c r="A2707" s="1412"/>
      <c r="B2707" s="1412"/>
      <c r="C2707" s="1412"/>
      <c r="D2707" s="1536"/>
      <c r="E2707" s="1512" t="s">
        <v>1629</v>
      </c>
      <c r="F2707" s="1513" t="s">
        <v>8</v>
      </c>
      <c r="G2707" s="1513" t="s">
        <v>9</v>
      </c>
      <c r="H2707" s="1514" t="s">
        <v>10</v>
      </c>
      <c r="I2707" s="1442"/>
      <c r="J2707" s="1443"/>
      <c r="K2707" s="1444"/>
      <c r="L2707" s="1445"/>
      <c r="M2707" s="1453"/>
    </row>
    <row r="2708" ht="21" spans="1:13">
      <c r="A2708" s="1412"/>
      <c r="B2708" s="1412"/>
      <c r="C2708" s="1412"/>
      <c r="D2708" s="1536"/>
      <c r="E2708" s="1515">
        <v>45645</v>
      </c>
      <c r="F2708" s="1532">
        <v>-16.4</v>
      </c>
      <c r="G2708" s="2148" t="s">
        <v>2166</v>
      </c>
      <c r="H2708" s="1532">
        <v>-5.5</v>
      </c>
      <c r="I2708" s="1442"/>
      <c r="J2708" s="1443"/>
      <c r="K2708" s="1444"/>
      <c r="L2708" s="1445"/>
      <c r="M2708" s="1453"/>
    </row>
    <row r="2709" ht="21" spans="1:13">
      <c r="A2709" s="1412"/>
      <c r="B2709" s="1412"/>
      <c r="C2709" s="1412"/>
      <c r="D2709" s="1536"/>
      <c r="E2709" s="1515">
        <v>45617</v>
      </c>
      <c r="F2709" s="1532">
        <v>-5.5</v>
      </c>
      <c r="G2709" s="2148" t="s">
        <v>2127</v>
      </c>
      <c r="H2709" s="1532">
        <v>10.3</v>
      </c>
      <c r="I2709" s="1442"/>
      <c r="J2709" s="1443"/>
      <c r="K2709" s="1444"/>
      <c r="L2709" s="1445"/>
      <c r="M2709" s="1453"/>
    </row>
    <row r="2710" ht="21" spans="1:13">
      <c r="A2710" s="1412"/>
      <c r="B2710" s="1412"/>
      <c r="C2710" s="1412"/>
      <c r="D2710" s="1536"/>
      <c r="E2710" s="1515">
        <v>45582</v>
      </c>
      <c r="F2710" s="1532">
        <v>10.3</v>
      </c>
      <c r="G2710" s="2148" t="s">
        <v>1979</v>
      </c>
      <c r="H2710" s="1532">
        <v>1.7</v>
      </c>
      <c r="I2710" s="1442"/>
      <c r="J2710" s="1443"/>
      <c r="K2710" s="1444"/>
      <c r="L2710" s="1447"/>
      <c r="M2710" s="1453"/>
    </row>
    <row r="2711" ht="21" spans="1:13">
      <c r="A2711" s="1412"/>
      <c r="B2711" s="1412"/>
      <c r="C2711" s="1412"/>
      <c r="D2711" s="1536"/>
      <c r="E2711" s="1515">
        <v>45554</v>
      </c>
      <c r="F2711" s="1532">
        <v>1.7</v>
      </c>
      <c r="G2711" s="2148" t="s">
        <v>1980</v>
      </c>
      <c r="H2711" s="1532">
        <v>-7</v>
      </c>
      <c r="I2711" s="1442"/>
      <c r="J2711" s="1443"/>
      <c r="K2711" s="1444"/>
      <c r="L2711" s="1445"/>
      <c r="M2711" s="1453"/>
    </row>
    <row r="2712" ht="21" spans="1:13">
      <c r="A2712" s="1412"/>
      <c r="B2712" s="1412"/>
      <c r="C2712" s="1412"/>
      <c r="D2712" s="1536"/>
      <c r="E2712" s="1515">
        <v>45519</v>
      </c>
      <c r="F2712" s="1532">
        <v>-7</v>
      </c>
      <c r="G2712" s="2148" t="s">
        <v>1981</v>
      </c>
      <c r="H2712" s="1532">
        <v>13.9</v>
      </c>
      <c r="I2712" s="1442"/>
      <c r="J2712" s="1443"/>
      <c r="K2712" s="1444"/>
      <c r="L2712" s="1445"/>
      <c r="M2712" s="1453"/>
    </row>
    <row r="2713" ht="21.75" spans="1:13">
      <c r="A2713" s="1412"/>
      <c r="B2713" s="1412"/>
      <c r="C2713" s="1412"/>
      <c r="D2713" s="1536"/>
      <c r="E2713" s="1515">
        <v>45491</v>
      </c>
      <c r="F2713" s="1532">
        <v>13.9</v>
      </c>
      <c r="G2713" s="2148" t="s">
        <v>1982</v>
      </c>
      <c r="H2713" s="1532">
        <v>1.3</v>
      </c>
      <c r="I2713" s="1448"/>
      <c r="J2713" s="1449"/>
      <c r="K2713" s="1450"/>
      <c r="L2713" s="1451"/>
      <c r="M2713" s="1455"/>
    </row>
    <row r="2714" ht="52.75" spans="1:13">
      <c r="A2714" s="1412"/>
      <c r="B2714" s="1412"/>
      <c r="C2714" s="1412"/>
      <c r="D2714" s="1412">
        <v>12</v>
      </c>
      <c r="E2714" s="1496" t="s">
        <v>7</v>
      </c>
      <c r="F2714" s="1497" t="s">
        <v>811</v>
      </c>
      <c r="G2714" s="1498"/>
      <c r="H2714" s="1499"/>
      <c r="I2714" s="1559" t="s">
        <v>1622</v>
      </c>
      <c r="J2714" s="1560"/>
      <c r="K2714" s="1561"/>
      <c r="L2714" s="1478" t="s">
        <v>1623</v>
      </c>
      <c r="M2714" s="1452" t="s">
        <v>1624</v>
      </c>
    </row>
    <row r="2715" ht="21" spans="1:13">
      <c r="A2715" s="1412"/>
      <c r="B2715" s="1412"/>
      <c r="C2715" s="1412"/>
      <c r="D2715" s="1536"/>
      <c r="E2715" s="1500" t="s">
        <v>1625</v>
      </c>
      <c r="F2715" s="1501"/>
      <c r="G2715" s="1502"/>
      <c r="H2715" s="1503"/>
      <c r="I2715" s="2135" t="s">
        <v>812</v>
      </c>
      <c r="J2715" s="1443"/>
      <c r="K2715" s="1444"/>
      <c r="L2715" s="1445"/>
      <c r="M2715" s="1453"/>
    </row>
    <row r="2716" ht="21" spans="1:13">
      <c r="A2716" s="1412"/>
      <c r="B2716" s="1412"/>
      <c r="C2716" s="1412"/>
      <c r="D2716" s="1536"/>
      <c r="E2716" s="1504" t="s">
        <v>1626</v>
      </c>
      <c r="F2716" s="1505">
        <v>0.005</v>
      </c>
      <c r="G2716" s="1506"/>
      <c r="H2716" s="1507"/>
      <c r="I2716" s="1442"/>
      <c r="J2716" s="1443"/>
      <c r="K2716" s="1444"/>
      <c r="L2716" s="1445"/>
      <c r="M2716" s="1453"/>
    </row>
    <row r="2717" ht="21.75" spans="1:13">
      <c r="A2717" s="1412"/>
      <c r="B2717" s="1412"/>
      <c r="C2717" s="1412"/>
      <c r="D2717" s="1536"/>
      <c r="E2717" s="1504" t="s">
        <v>1627</v>
      </c>
      <c r="F2717" s="1505">
        <v>0.007</v>
      </c>
      <c r="G2717" s="1506"/>
      <c r="H2717" s="1507"/>
      <c r="I2717" s="1442"/>
      <c r="J2717" s="1443"/>
      <c r="K2717" s="1444"/>
      <c r="L2717" s="1445"/>
      <c r="M2717" s="1453"/>
    </row>
    <row r="2718" ht="21.75" spans="1:13">
      <c r="A2718" s="1412"/>
      <c r="B2718" s="1412"/>
      <c r="C2718" s="1412"/>
      <c r="D2718" s="1536"/>
      <c r="E2718" s="1508" t="s">
        <v>1628</v>
      </c>
      <c r="F2718" s="1509">
        <v>0.5625</v>
      </c>
      <c r="G2718" s="1510"/>
      <c r="H2718" s="1511"/>
      <c r="I2718" s="1442"/>
      <c r="J2718" s="1443"/>
      <c r="K2718" s="1444"/>
      <c r="L2718" s="1446">
        <v>0.791666666666667</v>
      </c>
      <c r="M2718" s="1454">
        <v>0.645833333333333</v>
      </c>
    </row>
    <row r="2719" ht="21.75" spans="1:13">
      <c r="A2719" s="1412"/>
      <c r="B2719" s="1412"/>
      <c r="C2719" s="1412"/>
      <c r="D2719" s="1536"/>
      <c r="E2719" s="1512" t="s">
        <v>1629</v>
      </c>
      <c r="F2719" s="1513" t="s">
        <v>8</v>
      </c>
      <c r="G2719" s="1513" t="s">
        <v>9</v>
      </c>
      <c r="H2719" s="1514" t="s">
        <v>10</v>
      </c>
      <c r="I2719" s="1442"/>
      <c r="J2719" s="1443"/>
      <c r="K2719" s="1444"/>
      <c r="L2719" s="1445"/>
      <c r="M2719" s="1453"/>
    </row>
    <row r="2720" ht="21" spans="1:13">
      <c r="A2720" s="1412"/>
      <c r="B2720" s="1412"/>
      <c r="C2720" s="1412"/>
      <c r="D2720" s="1536"/>
      <c r="E2720" s="1515">
        <v>45643</v>
      </c>
      <c r="F2720" s="1517">
        <v>0.007</v>
      </c>
      <c r="G2720" s="2147" t="s">
        <v>1642</v>
      </c>
      <c r="H2720" s="1517">
        <v>0.005</v>
      </c>
      <c r="I2720" s="1442"/>
      <c r="J2720" s="1443"/>
      <c r="K2720" s="1444"/>
      <c r="L2720" s="1445"/>
      <c r="M2720" s="1453"/>
    </row>
    <row r="2721" ht="21" spans="1:13">
      <c r="A2721" s="1412"/>
      <c r="B2721" s="1412"/>
      <c r="C2721" s="1412"/>
      <c r="D2721" s="1536"/>
      <c r="E2721" s="1515">
        <v>45611</v>
      </c>
      <c r="F2721" s="1517">
        <v>0.004</v>
      </c>
      <c r="G2721" s="2147" t="s">
        <v>1660</v>
      </c>
      <c r="H2721" s="1517">
        <v>0.008</v>
      </c>
      <c r="I2721" s="1442"/>
      <c r="J2721" s="1443"/>
      <c r="K2721" s="1444"/>
      <c r="L2721" s="1445"/>
      <c r="M2721" s="1453"/>
    </row>
    <row r="2722" ht="21" spans="1:13">
      <c r="A2722" s="1412"/>
      <c r="B2722" s="1412"/>
      <c r="C2722" s="1412"/>
      <c r="D2722" s="1536"/>
      <c r="E2722" s="1515">
        <v>45582</v>
      </c>
      <c r="F2722" s="1517">
        <v>0.004</v>
      </c>
      <c r="G2722" s="2147" t="s">
        <v>1660</v>
      </c>
      <c r="H2722" s="1517">
        <v>0.001</v>
      </c>
      <c r="I2722" s="1442"/>
      <c r="J2722" s="1443"/>
      <c r="K2722" s="1444"/>
      <c r="L2722" s="1447"/>
      <c r="M2722" s="1453"/>
    </row>
    <row r="2723" ht="21" spans="1:13">
      <c r="A2723" s="1412"/>
      <c r="B2723" s="1412"/>
      <c r="C2723" s="1412"/>
      <c r="D2723" s="1536"/>
      <c r="E2723" s="1515">
        <v>45552</v>
      </c>
      <c r="F2723" s="1517">
        <v>0.001</v>
      </c>
      <c r="G2723" s="2147" t="s">
        <v>1654</v>
      </c>
      <c r="H2723" s="1517">
        <v>0.011</v>
      </c>
      <c r="I2723" s="1442"/>
      <c r="J2723" s="1443"/>
      <c r="K2723" s="1444"/>
      <c r="L2723" s="1445"/>
      <c r="M2723" s="1453"/>
    </row>
    <row r="2724" ht="21" spans="1:13">
      <c r="A2724" s="1412"/>
      <c r="B2724" s="1412"/>
      <c r="C2724" s="1412"/>
      <c r="D2724" s="1536"/>
      <c r="E2724" s="1515">
        <v>45519</v>
      </c>
      <c r="F2724" s="1517">
        <v>0.01</v>
      </c>
      <c r="G2724" s="2147" t="s">
        <v>1645</v>
      </c>
      <c r="H2724" s="1517">
        <v>-0.002</v>
      </c>
      <c r="I2724" s="1442"/>
      <c r="J2724" s="1443"/>
      <c r="K2724" s="1444"/>
      <c r="L2724" s="1445"/>
      <c r="M2724" s="1453"/>
    </row>
    <row r="2725" ht="21.75" spans="1:13">
      <c r="A2725" s="1412"/>
      <c r="B2725" s="1412"/>
      <c r="C2725" s="1412"/>
      <c r="D2725" s="1536"/>
      <c r="E2725" s="1515">
        <v>45489</v>
      </c>
      <c r="F2725" s="1517">
        <v>0</v>
      </c>
      <c r="G2725" s="2147" t="s">
        <v>1647</v>
      </c>
      <c r="H2725" s="1517">
        <v>0.003</v>
      </c>
      <c r="I2725" s="1448"/>
      <c r="J2725" s="1449"/>
      <c r="K2725" s="1450"/>
      <c r="L2725" s="1451"/>
      <c r="M2725" s="1455"/>
    </row>
    <row r="2726" ht="52.75" spans="1:13">
      <c r="A2726" s="1412"/>
      <c r="B2726" s="1412"/>
      <c r="C2726" s="1412"/>
      <c r="D2726" s="1412">
        <v>13</v>
      </c>
      <c r="E2726" s="1496" t="s">
        <v>7</v>
      </c>
      <c r="F2726" s="1497" t="s">
        <v>813</v>
      </c>
      <c r="G2726" s="1498"/>
      <c r="H2726" s="1499"/>
      <c r="I2726" s="1559" t="s">
        <v>1622</v>
      </c>
      <c r="J2726" s="1560"/>
      <c r="K2726" s="1561"/>
      <c r="L2726" s="1478" t="s">
        <v>1623</v>
      </c>
      <c r="M2726" s="1452" t="s">
        <v>1624</v>
      </c>
    </row>
    <row r="2727" ht="21" spans="1:13">
      <c r="A2727" s="1412"/>
      <c r="B2727" s="1412"/>
      <c r="C2727" s="1412"/>
      <c r="D2727" s="1536"/>
      <c r="E2727" s="1500" t="s">
        <v>1625</v>
      </c>
      <c r="F2727" s="1501"/>
      <c r="G2727" s="1502"/>
      <c r="H2727" s="1503"/>
      <c r="I2727" s="2135" t="s">
        <v>814</v>
      </c>
      <c r="J2727" s="1443"/>
      <c r="K2727" s="1444"/>
      <c r="L2727" s="1445"/>
      <c r="M2727" s="1453"/>
    </row>
    <row r="2728" ht="21" spans="1:13">
      <c r="A2728" s="1412"/>
      <c r="B2728" s="1412"/>
      <c r="C2728" s="1412"/>
      <c r="D2728" s="1536"/>
      <c r="E2728" s="1504" t="s">
        <v>1626</v>
      </c>
      <c r="F2728" s="1549">
        <v>0.051</v>
      </c>
      <c r="G2728" s="1550"/>
      <c r="H2728" s="1551"/>
      <c r="I2728" s="1442"/>
      <c r="J2728" s="1443"/>
      <c r="K2728" s="1444"/>
      <c r="L2728" s="1445"/>
      <c r="M2728" s="1453"/>
    </row>
    <row r="2729" ht="21.75" spans="1:13">
      <c r="A2729" s="1412"/>
      <c r="B2729" s="1412"/>
      <c r="C2729" s="1412"/>
      <c r="D2729" s="1536"/>
      <c r="E2729" s="1504" t="s">
        <v>1627</v>
      </c>
      <c r="F2729" s="1549">
        <v>0.046</v>
      </c>
      <c r="G2729" s="1550"/>
      <c r="H2729" s="1551"/>
      <c r="I2729" s="1442"/>
      <c r="J2729" s="1443"/>
      <c r="K2729" s="1444"/>
      <c r="L2729" s="1445"/>
      <c r="M2729" s="1453"/>
    </row>
    <row r="2730" ht="21.75" spans="1:13">
      <c r="A2730" s="1412"/>
      <c r="B2730" s="1412"/>
      <c r="C2730" s="1412"/>
      <c r="D2730" s="1536"/>
      <c r="E2730" s="1508" t="s">
        <v>1628</v>
      </c>
      <c r="F2730" s="1509">
        <v>0.0833333333333333</v>
      </c>
      <c r="G2730" s="1510"/>
      <c r="H2730" s="1511"/>
      <c r="I2730" s="1442"/>
      <c r="J2730" s="1443"/>
      <c r="K2730" s="1444"/>
      <c r="L2730" s="1446">
        <v>0.3125</v>
      </c>
      <c r="M2730" s="1454">
        <v>0.166666666666667</v>
      </c>
    </row>
    <row r="2731" ht="21.75" spans="1:13">
      <c r="A2731" s="1412"/>
      <c r="B2731" s="1412"/>
      <c r="C2731" s="1412"/>
      <c r="D2731" s="1536"/>
      <c r="E2731" s="1512" t="s">
        <v>1629</v>
      </c>
      <c r="F2731" s="1513" t="s">
        <v>8</v>
      </c>
      <c r="G2731" s="1513" t="s">
        <v>9</v>
      </c>
      <c r="H2731" s="1514" t="s">
        <v>10</v>
      </c>
      <c r="I2731" s="1442"/>
      <c r="J2731" s="1443"/>
      <c r="K2731" s="1444"/>
      <c r="L2731" s="1445"/>
      <c r="M2731" s="1453"/>
    </row>
    <row r="2732" ht="21" spans="1:13">
      <c r="A2732" s="1412"/>
      <c r="B2732" s="1412"/>
      <c r="C2732" s="1412"/>
      <c r="D2732" s="1536"/>
      <c r="E2732" s="1515">
        <v>45583</v>
      </c>
      <c r="F2732" s="1517">
        <v>0.046</v>
      </c>
      <c r="G2732" s="2147" t="s">
        <v>2167</v>
      </c>
      <c r="H2732" s="1517">
        <v>0.047</v>
      </c>
      <c r="I2732" s="1442"/>
      <c r="J2732" s="1443"/>
      <c r="K2732" s="1444"/>
      <c r="L2732" s="1445"/>
      <c r="M2732" s="1453"/>
    </row>
    <row r="2733" ht="21" spans="1:13">
      <c r="A2733" s="1412"/>
      <c r="B2733" s="1412"/>
      <c r="C2733" s="1412"/>
      <c r="D2733" s="1536"/>
      <c r="E2733" s="1515">
        <v>45488</v>
      </c>
      <c r="F2733" s="1517">
        <v>0.047</v>
      </c>
      <c r="G2733" s="2147" t="s">
        <v>2168</v>
      </c>
      <c r="H2733" s="1517">
        <v>0.053</v>
      </c>
      <c r="I2733" s="1442"/>
      <c r="J2733" s="1443"/>
      <c r="K2733" s="1444"/>
      <c r="L2733" s="1445"/>
      <c r="M2733" s="1453"/>
    </row>
    <row r="2734" ht="21" spans="1:13">
      <c r="A2734" s="1412"/>
      <c r="B2734" s="1412"/>
      <c r="C2734" s="1412"/>
      <c r="D2734" s="1536"/>
      <c r="E2734" s="1515">
        <v>45398</v>
      </c>
      <c r="F2734" s="1517">
        <v>0.053</v>
      </c>
      <c r="G2734" s="2147" t="s">
        <v>2169</v>
      </c>
      <c r="H2734" s="1517">
        <v>0.052</v>
      </c>
      <c r="I2734" s="1442"/>
      <c r="J2734" s="1443"/>
      <c r="K2734" s="1444"/>
      <c r="L2734" s="1447"/>
      <c r="M2734" s="1453"/>
    </row>
    <row r="2735" ht="21" spans="1:13">
      <c r="A2735" s="1412"/>
      <c r="B2735" s="1412"/>
      <c r="C2735" s="1412"/>
      <c r="D2735" s="1536"/>
      <c r="E2735" s="1515">
        <v>45308</v>
      </c>
      <c r="F2735" s="1517">
        <v>0.052</v>
      </c>
      <c r="G2735" s="2147" t="s">
        <v>1912</v>
      </c>
      <c r="H2735" s="1517">
        <v>0.049</v>
      </c>
      <c r="I2735" s="1442"/>
      <c r="J2735" s="1443"/>
      <c r="K2735" s="1444"/>
      <c r="L2735" s="1445"/>
      <c r="M2735" s="1453"/>
    </row>
    <row r="2736" ht="21" spans="1:13">
      <c r="A2736" s="1412"/>
      <c r="B2736" s="1412"/>
      <c r="C2736" s="1412"/>
      <c r="D2736" s="1536"/>
      <c r="E2736" s="1515">
        <v>45217</v>
      </c>
      <c r="F2736" s="1517">
        <v>0.049</v>
      </c>
      <c r="G2736" s="2147" t="s">
        <v>2170</v>
      </c>
      <c r="H2736" s="1517">
        <v>0.063</v>
      </c>
      <c r="I2736" s="1442"/>
      <c r="J2736" s="1443"/>
      <c r="K2736" s="1444"/>
      <c r="L2736" s="1445"/>
      <c r="M2736" s="1453"/>
    </row>
    <row r="2737" ht="21.75" spans="1:13">
      <c r="A2737" s="1412"/>
      <c r="B2737" s="1412"/>
      <c r="C2737" s="1412"/>
      <c r="D2737" s="1536"/>
      <c r="E2737" s="1515">
        <v>45124</v>
      </c>
      <c r="F2737" s="1517">
        <v>0.063</v>
      </c>
      <c r="G2737" s="2147" t="s">
        <v>2171</v>
      </c>
      <c r="H2737" s="1517">
        <v>0.045</v>
      </c>
      <c r="I2737" s="1448"/>
      <c r="J2737" s="1449"/>
      <c r="K2737" s="1450"/>
      <c r="L2737" s="1451"/>
      <c r="M2737" s="1455"/>
    </row>
    <row r="2738" ht="52.75" spans="1:13">
      <c r="A2738" s="1412"/>
      <c r="B2738" s="1412"/>
      <c r="C2738" s="1412"/>
      <c r="D2738" s="1412">
        <v>10</v>
      </c>
      <c r="E2738" s="1496" t="s">
        <v>7</v>
      </c>
      <c r="F2738" s="1497" t="s">
        <v>815</v>
      </c>
      <c r="G2738" s="1498"/>
      <c r="H2738" s="1499"/>
      <c r="I2738" s="1559" t="s">
        <v>1622</v>
      </c>
      <c r="J2738" s="1560"/>
      <c r="K2738" s="1561"/>
      <c r="L2738" s="1478" t="s">
        <v>1623</v>
      </c>
      <c r="M2738" s="1452" t="s">
        <v>1624</v>
      </c>
    </row>
    <row r="2739" ht="21" spans="1:13">
      <c r="A2739" s="1412"/>
      <c r="B2739" s="1412"/>
      <c r="C2739" s="1412"/>
      <c r="D2739" s="1536"/>
      <c r="E2739" s="1500" t="s">
        <v>1625</v>
      </c>
      <c r="F2739" s="1501"/>
      <c r="G2739" s="1502"/>
      <c r="H2739" s="1503"/>
      <c r="I2739" s="2135" t="s">
        <v>816</v>
      </c>
      <c r="J2739" s="1443"/>
      <c r="K2739" s="1444"/>
      <c r="L2739" s="1445"/>
      <c r="M2739" s="1453"/>
    </row>
    <row r="2740" ht="21" spans="1:13">
      <c r="A2740" s="1412"/>
      <c r="B2740" s="1412"/>
      <c r="C2740" s="1412"/>
      <c r="D2740" s="1536"/>
      <c r="E2740" s="1504" t="s">
        <v>1626</v>
      </c>
      <c r="F2740" s="1543">
        <v>0.024</v>
      </c>
      <c r="G2740" s="1519"/>
      <c r="H2740" s="1520"/>
      <c r="I2740" s="1442"/>
      <c r="J2740" s="1443"/>
      <c r="K2740" s="1444"/>
      <c r="L2740" s="1445"/>
      <c r="M2740" s="1453"/>
    </row>
    <row r="2741" ht="21.75" spans="1:13">
      <c r="A2741" s="1412"/>
      <c r="B2741" s="1412"/>
      <c r="C2741" s="1412"/>
      <c r="D2741" s="1536"/>
      <c r="E2741" s="1504" t="s">
        <v>1627</v>
      </c>
      <c r="F2741" s="1505">
        <v>0.024</v>
      </c>
      <c r="G2741" s="1506"/>
      <c r="H2741" s="1507"/>
      <c r="I2741" s="1442"/>
      <c r="J2741" s="1443"/>
      <c r="K2741" s="1444"/>
      <c r="L2741" s="1445"/>
      <c r="M2741" s="1453"/>
    </row>
    <row r="2742" ht="21.75" spans="1:13">
      <c r="A2742" s="1412"/>
      <c r="B2742" s="1412"/>
      <c r="C2742" s="1412"/>
      <c r="D2742" s="1536"/>
      <c r="E2742" s="1508" t="s">
        <v>1628</v>
      </c>
      <c r="F2742" s="1509">
        <v>0.416666666666667</v>
      </c>
      <c r="G2742" s="1510"/>
      <c r="H2742" s="1511"/>
      <c r="I2742" s="1442"/>
      <c r="J2742" s="1443"/>
      <c r="K2742" s="1444"/>
      <c r="L2742" s="1446">
        <v>0.645833333333333</v>
      </c>
      <c r="M2742" s="1454">
        <v>0.5</v>
      </c>
    </row>
    <row r="2743" ht="21.75" spans="1:13">
      <c r="A2743" s="1412"/>
      <c r="B2743" s="1412"/>
      <c r="C2743" s="1412"/>
      <c r="D2743" s="1536"/>
      <c r="E2743" s="1512" t="s">
        <v>1629</v>
      </c>
      <c r="F2743" s="1513" t="s">
        <v>8</v>
      </c>
      <c r="G2743" s="1513" t="s">
        <v>9</v>
      </c>
      <c r="H2743" s="1514" t="s">
        <v>10</v>
      </c>
      <c r="I2743" s="1442"/>
      <c r="J2743" s="1443"/>
      <c r="K2743" s="1444"/>
      <c r="L2743" s="1445"/>
      <c r="M2743" s="1453"/>
    </row>
    <row r="2744" ht="21" spans="1:13">
      <c r="A2744" s="1412"/>
      <c r="B2744" s="1412"/>
      <c r="C2744" s="1412"/>
      <c r="D2744" s="1536"/>
      <c r="E2744" s="1515">
        <v>45664</v>
      </c>
      <c r="F2744" s="1517">
        <v>0.024</v>
      </c>
      <c r="G2744" s="2147" t="s">
        <v>2172</v>
      </c>
      <c r="H2744" s="1517">
        <v>0.022</v>
      </c>
      <c r="I2744" s="1442"/>
      <c r="J2744" s="1443"/>
      <c r="K2744" s="1444"/>
      <c r="L2744" s="1445"/>
      <c r="M2744" s="1453"/>
    </row>
    <row r="2745" ht="21" spans="1:13">
      <c r="A2745" s="1412"/>
      <c r="B2745" s="1412"/>
      <c r="C2745" s="1412"/>
      <c r="D2745" s="1536"/>
      <c r="E2745" s="1515">
        <v>45644</v>
      </c>
      <c r="F2745" s="1517">
        <v>0.022</v>
      </c>
      <c r="G2745" s="2147" t="s">
        <v>1943</v>
      </c>
      <c r="H2745" s="1517">
        <v>0.02</v>
      </c>
      <c r="I2745" s="1442"/>
      <c r="J2745" s="1443"/>
      <c r="K2745" s="1444"/>
      <c r="L2745" s="1445"/>
      <c r="M2745" s="1453"/>
    </row>
    <row r="2746" ht="21" spans="1:13">
      <c r="A2746" s="1412"/>
      <c r="B2746" s="1412"/>
      <c r="C2746" s="1412"/>
      <c r="D2746" s="1536"/>
      <c r="E2746" s="1515">
        <v>45625</v>
      </c>
      <c r="F2746" s="1517">
        <v>0.023</v>
      </c>
      <c r="G2746" s="2147" t="s">
        <v>1943</v>
      </c>
      <c r="H2746" s="1517">
        <v>0.02</v>
      </c>
      <c r="I2746" s="1442"/>
      <c r="J2746" s="1443"/>
      <c r="K2746" s="1444"/>
      <c r="L2746" s="1447"/>
      <c r="M2746" s="1453"/>
    </row>
    <row r="2747" ht="21" spans="1:13">
      <c r="A2747" s="1412"/>
      <c r="B2747" s="1412"/>
      <c r="C2747" s="1412"/>
      <c r="D2747" s="1536"/>
      <c r="E2747" s="1515">
        <v>45615</v>
      </c>
      <c r="F2747" s="1517">
        <v>0.02</v>
      </c>
      <c r="G2747" s="2147" t="s">
        <v>1900</v>
      </c>
      <c r="H2747" s="1517">
        <v>0.02</v>
      </c>
      <c r="I2747" s="1442"/>
      <c r="J2747" s="1443"/>
      <c r="K2747" s="1444"/>
      <c r="L2747" s="1445"/>
      <c r="M2747" s="1453"/>
    </row>
    <row r="2748" ht="21" spans="1:13">
      <c r="A2748" s="1412"/>
      <c r="B2748" s="1412"/>
      <c r="C2748" s="1412"/>
      <c r="D2748" s="1536"/>
      <c r="E2748" s="1515">
        <v>45596</v>
      </c>
      <c r="F2748" s="1517">
        <v>0.02</v>
      </c>
      <c r="G2748" s="2147" t="s">
        <v>1901</v>
      </c>
      <c r="H2748" s="1517">
        <v>0.017</v>
      </c>
      <c r="I2748" s="1442"/>
      <c r="J2748" s="1443"/>
      <c r="K2748" s="1444"/>
      <c r="L2748" s="1445"/>
      <c r="M2748" s="1453"/>
    </row>
    <row r="2749" ht="21.75" spans="1:13">
      <c r="A2749" s="1412"/>
      <c r="B2749" s="1412"/>
      <c r="C2749" s="1412"/>
      <c r="D2749" s="1536"/>
      <c r="E2749" s="1515">
        <v>45582</v>
      </c>
      <c r="F2749" s="1517">
        <v>0.017</v>
      </c>
      <c r="G2749" s="2147" t="s">
        <v>1923</v>
      </c>
      <c r="H2749" s="1517">
        <v>0.022</v>
      </c>
      <c r="I2749" s="1448"/>
      <c r="J2749" s="1449"/>
      <c r="K2749" s="1450"/>
      <c r="L2749" s="1451"/>
      <c r="M2749" s="1455"/>
    </row>
    <row r="2750" ht="52.75" spans="1:13">
      <c r="A2750" s="1412"/>
      <c r="B2750" s="1412"/>
      <c r="C2750" s="1412"/>
      <c r="D2750" s="1412">
        <v>2</v>
      </c>
      <c r="E2750" s="1594" t="s">
        <v>7</v>
      </c>
      <c r="F2750" s="1595" t="s">
        <v>846</v>
      </c>
      <c r="G2750" s="1596"/>
      <c r="H2750" s="1597"/>
      <c r="I2750" s="1559" t="s">
        <v>1622</v>
      </c>
      <c r="J2750" s="1560"/>
      <c r="K2750" s="1561"/>
      <c r="L2750" s="1478" t="s">
        <v>1623</v>
      </c>
      <c r="M2750" s="1452" t="s">
        <v>1624</v>
      </c>
    </row>
    <row r="2751" ht="26" spans="1:13">
      <c r="A2751" s="1412"/>
      <c r="B2751" s="1412"/>
      <c r="C2751" s="1412"/>
      <c r="D2751" s="1412"/>
      <c r="E2751" s="1598" t="s">
        <v>1625</v>
      </c>
      <c r="F2751" s="1599"/>
      <c r="G2751" s="1600"/>
      <c r="H2751" s="1601"/>
      <c r="I2751" s="2135" t="s">
        <v>847</v>
      </c>
      <c r="J2751" s="1443"/>
      <c r="K2751" s="1444"/>
      <c r="L2751" s="1445"/>
      <c r="M2751" s="1453"/>
    </row>
    <row r="2752" ht="26" spans="1:13">
      <c r="A2752" s="1412"/>
      <c r="B2752" s="1412"/>
      <c r="C2752" s="1412"/>
      <c r="D2752" s="1412"/>
      <c r="E2752" s="1602" t="s">
        <v>1626</v>
      </c>
      <c r="F2752" s="1603">
        <v>50.1</v>
      </c>
      <c r="G2752" s="1604"/>
      <c r="H2752" s="1605"/>
      <c r="I2752" s="1442"/>
      <c r="J2752" s="1443"/>
      <c r="K2752" s="1444"/>
      <c r="L2752" s="1445"/>
      <c r="M2752" s="1453"/>
    </row>
    <row r="2753" ht="26.75" spans="1:13">
      <c r="A2753" s="1412"/>
      <c r="B2753" s="1412"/>
      <c r="C2753" s="1412"/>
      <c r="D2753" s="1412"/>
      <c r="E2753" s="1602" t="s">
        <v>1627</v>
      </c>
      <c r="F2753" s="1603">
        <v>50.1</v>
      </c>
      <c r="G2753" s="1604"/>
      <c r="H2753" s="1605"/>
      <c r="I2753" s="1442"/>
      <c r="J2753" s="1443"/>
      <c r="K2753" s="1444"/>
      <c r="L2753" s="1445"/>
      <c r="M2753" s="1453"/>
    </row>
    <row r="2754" ht="26.75" spans="1:13">
      <c r="A2754" s="1412"/>
      <c r="B2754" s="1412"/>
      <c r="C2754" s="1412"/>
      <c r="D2754" s="1412"/>
      <c r="E2754" s="1606" t="s">
        <v>1628</v>
      </c>
      <c r="F2754" s="1607">
        <v>0.0625</v>
      </c>
      <c r="G2754" s="1608"/>
      <c r="H2754" s="1609"/>
      <c r="I2754" s="1442"/>
      <c r="J2754" s="1443"/>
      <c r="K2754" s="1444"/>
      <c r="L2754" s="1446">
        <v>0.291666666666667</v>
      </c>
      <c r="M2754" s="1454">
        <v>0.145833333333333</v>
      </c>
    </row>
    <row r="2755" ht="26.75" spans="1:13">
      <c r="A2755" s="1412"/>
      <c r="B2755" s="1412"/>
      <c r="C2755" s="1412"/>
      <c r="D2755" s="1412"/>
      <c r="E2755" s="1610" t="s">
        <v>1629</v>
      </c>
      <c r="F2755" s="1611" t="s">
        <v>8</v>
      </c>
      <c r="G2755" s="1611" t="s">
        <v>9</v>
      </c>
      <c r="H2755" s="1612" t="s">
        <v>10</v>
      </c>
      <c r="I2755" s="1442"/>
      <c r="J2755" s="1443"/>
      <c r="K2755" s="1444"/>
      <c r="L2755" s="1445"/>
      <c r="M2755" s="1453"/>
    </row>
    <row r="2756" ht="26" spans="1:13">
      <c r="A2756" s="1412"/>
      <c r="B2756" s="1412"/>
      <c r="C2756" s="1412"/>
      <c r="D2756" s="1412"/>
      <c r="E2756" s="1613">
        <v>45657</v>
      </c>
      <c r="F2756" s="1614">
        <v>50.1</v>
      </c>
      <c r="G2756" s="2157" t="s">
        <v>1638</v>
      </c>
      <c r="H2756" s="1614">
        <v>50.3</v>
      </c>
      <c r="I2756" s="1442"/>
      <c r="J2756" s="1443"/>
      <c r="K2756" s="1444"/>
      <c r="L2756" s="1445"/>
      <c r="M2756" s="1453"/>
    </row>
    <row r="2757" ht="26" spans="1:13">
      <c r="A2757" s="1412"/>
      <c r="B2757" s="1412"/>
      <c r="C2757" s="1412"/>
      <c r="D2757" s="1412"/>
      <c r="E2757" s="1613">
        <v>45626</v>
      </c>
      <c r="F2757" s="1614">
        <v>50.3</v>
      </c>
      <c r="G2757" s="2157" t="s">
        <v>2136</v>
      </c>
      <c r="H2757" s="1614">
        <v>50.1</v>
      </c>
      <c r="I2757" s="1442"/>
      <c r="J2757" s="1443"/>
      <c r="K2757" s="1444"/>
      <c r="L2757" s="1445"/>
      <c r="M2757" s="1453"/>
    </row>
    <row r="2758" ht="26" spans="1:13">
      <c r="A2758" s="1412"/>
      <c r="B2758" s="1412"/>
      <c r="C2758" s="1412"/>
      <c r="D2758" s="1412"/>
      <c r="E2758" s="1613">
        <v>45596</v>
      </c>
      <c r="F2758" s="1614">
        <v>50.1</v>
      </c>
      <c r="G2758" s="2157" t="s">
        <v>1706</v>
      </c>
      <c r="H2758" s="1614">
        <v>49.8</v>
      </c>
      <c r="I2758" s="1442"/>
      <c r="J2758" s="1443"/>
      <c r="K2758" s="1444"/>
      <c r="L2758" s="1447"/>
      <c r="M2758" s="1453"/>
    </row>
    <row r="2759" ht="26" spans="1:13">
      <c r="A2759" s="1412"/>
      <c r="B2759" s="1412"/>
      <c r="C2759" s="1412"/>
      <c r="D2759" s="1412"/>
      <c r="E2759" s="1613">
        <v>45565</v>
      </c>
      <c r="F2759" s="1614">
        <v>49.8</v>
      </c>
      <c r="G2759" s="2157" t="s">
        <v>1633</v>
      </c>
      <c r="H2759" s="1614">
        <v>49.1</v>
      </c>
      <c r="I2759" s="1442"/>
      <c r="J2759" s="1443"/>
      <c r="K2759" s="1444"/>
      <c r="L2759" s="1445"/>
      <c r="M2759" s="1453"/>
    </row>
    <row r="2760" ht="26" spans="1:13">
      <c r="A2760" s="1412"/>
      <c r="B2760" s="1412"/>
      <c r="C2760" s="1412"/>
      <c r="D2760" s="1412"/>
      <c r="E2760" s="1613">
        <v>45535</v>
      </c>
      <c r="F2760" s="1614">
        <v>49.1</v>
      </c>
      <c r="G2760" s="2157" t="s">
        <v>1631</v>
      </c>
      <c r="H2760" s="1614">
        <v>49.4</v>
      </c>
      <c r="I2760" s="1442"/>
      <c r="J2760" s="1443"/>
      <c r="K2760" s="1444"/>
      <c r="L2760" s="1445"/>
      <c r="M2760" s="1453"/>
    </row>
    <row r="2761" ht="26.75" spans="1:13">
      <c r="A2761" s="1412"/>
      <c r="B2761" s="1412"/>
      <c r="C2761" s="1412"/>
      <c r="D2761" s="1412"/>
      <c r="E2761" s="1613">
        <v>45504</v>
      </c>
      <c r="F2761" s="1614">
        <v>49.4</v>
      </c>
      <c r="G2761" s="2157" t="s">
        <v>1633</v>
      </c>
      <c r="H2761" s="1614">
        <v>49.5</v>
      </c>
      <c r="I2761" s="1448"/>
      <c r="J2761" s="1449"/>
      <c r="K2761" s="1450"/>
      <c r="L2761" s="1451"/>
      <c r="M2761" s="1455"/>
    </row>
    <row r="2762" ht="52.75" spans="1:13">
      <c r="A2762" s="1412"/>
      <c r="B2762" s="1412"/>
      <c r="C2762" s="1412"/>
      <c r="D2762" s="1412">
        <v>3</v>
      </c>
      <c r="E2762" s="1594" t="s">
        <v>7</v>
      </c>
      <c r="F2762" s="1595" t="s">
        <v>848</v>
      </c>
      <c r="G2762" s="1596"/>
      <c r="H2762" s="1597"/>
      <c r="I2762" s="1559" t="s">
        <v>1622</v>
      </c>
      <c r="J2762" s="1560"/>
      <c r="K2762" s="1561"/>
      <c r="L2762" s="1478" t="s">
        <v>1623</v>
      </c>
      <c r="M2762" s="1452" t="s">
        <v>1624</v>
      </c>
    </row>
    <row r="2763" ht="26" spans="1:13">
      <c r="A2763" s="1412"/>
      <c r="B2763" s="1412"/>
      <c r="C2763" s="1412"/>
      <c r="D2763" s="1412"/>
      <c r="E2763" s="1598" t="s">
        <v>1625</v>
      </c>
      <c r="F2763" s="1599"/>
      <c r="G2763" s="1600"/>
      <c r="H2763" s="1601"/>
      <c r="I2763" s="2135" t="s">
        <v>851</v>
      </c>
      <c r="J2763" s="1443"/>
      <c r="K2763" s="1444"/>
      <c r="L2763" s="1445"/>
      <c r="M2763" s="1453"/>
    </row>
    <row r="2764" ht="26" spans="1:13">
      <c r="A2764" s="1412"/>
      <c r="B2764" s="1412"/>
      <c r="C2764" s="1412"/>
      <c r="D2764" s="1412"/>
      <c r="E2764" s="1602" t="s">
        <v>1626</v>
      </c>
      <c r="F2764" s="1615"/>
      <c r="G2764" s="1616"/>
      <c r="H2764" s="1617"/>
      <c r="I2764" s="1442"/>
      <c r="J2764" s="1443"/>
      <c r="K2764" s="1444"/>
      <c r="L2764" s="1445"/>
      <c r="M2764" s="1453"/>
    </row>
    <row r="2765" ht="26.75" spans="1:13">
      <c r="A2765" s="1412"/>
      <c r="B2765" s="1412"/>
      <c r="C2765" s="1412"/>
      <c r="D2765" s="1412"/>
      <c r="E2765" s="1602" t="s">
        <v>1627</v>
      </c>
      <c r="F2765" s="1615" t="s">
        <v>850</v>
      </c>
      <c r="G2765" s="1616"/>
      <c r="H2765" s="1617"/>
      <c r="I2765" s="1442"/>
      <c r="J2765" s="1443"/>
      <c r="K2765" s="1444"/>
      <c r="L2765" s="1445"/>
      <c r="M2765" s="1453"/>
    </row>
    <row r="2766" ht="26.75" spans="1:13">
      <c r="A2766" s="1412"/>
      <c r="B2766" s="1412"/>
      <c r="C2766" s="1412"/>
      <c r="D2766" s="1412"/>
      <c r="E2766" s="1606" t="s">
        <v>1628</v>
      </c>
      <c r="F2766" s="1607">
        <v>0.625</v>
      </c>
      <c r="G2766" s="1608"/>
      <c r="H2766" s="1609"/>
      <c r="I2766" s="1442"/>
      <c r="J2766" s="1443"/>
      <c r="K2766" s="1444"/>
      <c r="L2766" s="1446">
        <v>0.854166666666667</v>
      </c>
      <c r="M2766" s="1454">
        <v>0.708333333333333</v>
      </c>
    </row>
    <row r="2767" ht="26.75" spans="1:13">
      <c r="A2767" s="1412"/>
      <c r="B2767" s="1412"/>
      <c r="C2767" s="1412"/>
      <c r="D2767" s="1412"/>
      <c r="E2767" s="1610" t="s">
        <v>1629</v>
      </c>
      <c r="F2767" s="1611" t="s">
        <v>8</v>
      </c>
      <c r="G2767" s="1611" t="s">
        <v>9</v>
      </c>
      <c r="H2767" s="1612" t="s">
        <v>10</v>
      </c>
      <c r="I2767" s="1442"/>
      <c r="J2767" s="1443"/>
      <c r="K2767" s="1444"/>
      <c r="L2767" s="1445"/>
      <c r="M2767" s="1453"/>
    </row>
    <row r="2768" ht="26" spans="1:13">
      <c r="A2768" s="1412"/>
      <c r="B2768" s="1412"/>
      <c r="C2768" s="1412"/>
      <c r="D2768" s="1412"/>
      <c r="E2768" s="1613">
        <v>45649</v>
      </c>
      <c r="F2768" s="2158" t="s">
        <v>2173</v>
      </c>
      <c r="G2768" s="2158" t="s">
        <v>2174</v>
      </c>
      <c r="H2768" s="2158" t="s">
        <v>2175</v>
      </c>
      <c r="I2768" s="1442"/>
      <c r="J2768" s="1443"/>
      <c r="K2768" s="1444"/>
      <c r="L2768" s="1445"/>
      <c r="M2768" s="1453"/>
    </row>
    <row r="2769" ht="26" spans="1:13">
      <c r="A2769" s="1412"/>
      <c r="B2769" s="1412"/>
      <c r="C2769" s="1412"/>
      <c r="D2769" s="1412"/>
      <c r="E2769" s="1613">
        <v>45622</v>
      </c>
      <c r="F2769" s="2158" t="s">
        <v>2131</v>
      </c>
      <c r="G2769" s="2158" t="s">
        <v>2132</v>
      </c>
      <c r="H2769" s="2158" t="s">
        <v>2003</v>
      </c>
      <c r="I2769" s="1442"/>
      <c r="J2769" s="1443"/>
      <c r="K2769" s="1444"/>
      <c r="L2769" s="1445"/>
      <c r="M2769" s="1453"/>
    </row>
    <row r="2770" ht="26" spans="1:13">
      <c r="A2770" s="1412"/>
      <c r="B2770" s="1412"/>
      <c r="C2770" s="1412"/>
      <c r="D2770" s="1412"/>
      <c r="E2770" s="1613">
        <v>45589</v>
      </c>
      <c r="F2770" s="2158" t="s">
        <v>2003</v>
      </c>
      <c r="G2770" s="2158" t="s">
        <v>2004</v>
      </c>
      <c r="H2770" s="2158" t="s">
        <v>2005</v>
      </c>
      <c r="I2770" s="1442"/>
      <c r="J2770" s="1443"/>
      <c r="K2770" s="1444"/>
      <c r="L2770" s="1447"/>
      <c r="M2770" s="1453"/>
    </row>
    <row r="2771" ht="26" spans="1:13">
      <c r="A2771" s="1412"/>
      <c r="B2771" s="1412"/>
      <c r="C2771" s="1412"/>
      <c r="D2771" s="1412"/>
      <c r="E2771" s="1613">
        <v>45560</v>
      </c>
      <c r="F2771" s="2158" t="s">
        <v>2006</v>
      </c>
      <c r="G2771" s="2158" t="s">
        <v>2007</v>
      </c>
      <c r="H2771" s="2158" t="s">
        <v>2008</v>
      </c>
      <c r="I2771" s="1442"/>
      <c r="J2771" s="1443"/>
      <c r="K2771" s="1444"/>
      <c r="L2771" s="1445"/>
      <c r="M2771" s="1453"/>
    </row>
    <row r="2772" ht="26" spans="1:13">
      <c r="A2772" s="1412"/>
      <c r="B2772" s="1412"/>
      <c r="C2772" s="1412"/>
      <c r="D2772" s="1412"/>
      <c r="E2772" s="1613">
        <v>45527</v>
      </c>
      <c r="F2772" s="2158" t="s">
        <v>2009</v>
      </c>
      <c r="G2772" s="2158" t="s">
        <v>2010</v>
      </c>
      <c r="H2772" s="2158" t="s">
        <v>2011</v>
      </c>
      <c r="I2772" s="1442"/>
      <c r="J2772" s="1443"/>
      <c r="K2772" s="1444"/>
      <c r="L2772" s="1445"/>
      <c r="M2772" s="1453"/>
    </row>
    <row r="2773" ht="26.75" spans="1:13">
      <c r="A2773" s="1412"/>
      <c r="B2773" s="1412"/>
      <c r="C2773" s="1412"/>
      <c r="D2773" s="1412"/>
      <c r="E2773" s="1613">
        <v>45497</v>
      </c>
      <c r="F2773" s="2158" t="s">
        <v>2012</v>
      </c>
      <c r="G2773" s="2158" t="s">
        <v>2013</v>
      </c>
      <c r="H2773" s="2158" t="s">
        <v>2014</v>
      </c>
      <c r="I2773" s="1448"/>
      <c r="J2773" s="1449"/>
      <c r="K2773" s="1450"/>
      <c r="L2773" s="1451"/>
      <c r="M2773" s="1455"/>
    </row>
    <row r="2774" ht="52.75" spans="1:13">
      <c r="A2774" s="1412"/>
      <c r="B2774" s="1412"/>
      <c r="C2774" s="1412"/>
      <c r="D2774" s="1412">
        <v>5</v>
      </c>
      <c r="E2774" s="1594" t="s">
        <v>7</v>
      </c>
      <c r="F2774" s="1595" t="s">
        <v>852</v>
      </c>
      <c r="G2774" s="1596"/>
      <c r="H2774" s="1597"/>
      <c r="I2774" s="1559" t="s">
        <v>1622</v>
      </c>
      <c r="J2774" s="1560"/>
      <c r="K2774" s="1561"/>
      <c r="L2774" s="1478" t="s">
        <v>1623</v>
      </c>
      <c r="M2774" s="1452" t="s">
        <v>1624</v>
      </c>
    </row>
    <row r="2775" ht="26" spans="1:13">
      <c r="A2775" s="1412"/>
      <c r="B2775" s="1412"/>
      <c r="C2775" s="1412"/>
      <c r="D2775" s="1412"/>
      <c r="E2775" s="1598" t="s">
        <v>1625</v>
      </c>
      <c r="F2775" s="1599"/>
      <c r="G2775" s="1600"/>
      <c r="H2775" s="1601"/>
      <c r="I2775" s="2135" t="s">
        <v>853</v>
      </c>
      <c r="J2775" s="1443"/>
      <c r="K2775" s="1444"/>
      <c r="L2775" s="1445"/>
      <c r="M2775" s="1453"/>
    </row>
    <row r="2776" ht="26" spans="1:13">
      <c r="A2776" s="1412"/>
      <c r="B2776" s="1412"/>
      <c r="C2776" s="1412"/>
      <c r="D2776" s="1412"/>
      <c r="E2776" s="1602" t="s">
        <v>1626</v>
      </c>
      <c r="F2776" s="1615">
        <v>0</v>
      </c>
      <c r="G2776" s="1616"/>
      <c r="H2776" s="1617"/>
      <c r="I2776" s="1442"/>
      <c r="J2776" s="1443"/>
      <c r="K2776" s="1444"/>
      <c r="L2776" s="1445"/>
      <c r="M2776" s="1453"/>
    </row>
    <row r="2777" ht="26.75" spans="1:13">
      <c r="A2777" s="1412"/>
      <c r="B2777" s="1412"/>
      <c r="C2777" s="1412"/>
      <c r="D2777" s="1412"/>
      <c r="E2777" s="1602" t="s">
        <v>1627</v>
      </c>
      <c r="F2777" s="1615">
        <v>0</v>
      </c>
      <c r="G2777" s="1616"/>
      <c r="H2777" s="1617"/>
      <c r="I2777" s="1442"/>
      <c r="J2777" s="1443"/>
      <c r="K2777" s="1444"/>
      <c r="L2777" s="1445"/>
      <c r="M2777" s="1453"/>
    </row>
    <row r="2778" ht="26.75" spans="1:13">
      <c r="A2778" s="1412"/>
      <c r="B2778" s="1412"/>
      <c r="C2778" s="1412"/>
      <c r="D2778" s="1412"/>
      <c r="E2778" s="1606" t="s">
        <v>1628</v>
      </c>
      <c r="F2778" s="1607" t="e">
        <v>#VALUE!</v>
      </c>
      <c r="G2778" s="1608"/>
      <c r="H2778" s="1609"/>
      <c r="I2778" s="1442"/>
      <c r="J2778" s="1443"/>
      <c r="K2778" s="1444"/>
      <c r="L2778" s="1446" t="s">
        <v>818</v>
      </c>
      <c r="M2778" s="1454" t="e">
        <v>#VALUE!</v>
      </c>
    </row>
    <row r="2779" ht="26.75" spans="1:13">
      <c r="A2779" s="1412"/>
      <c r="B2779" s="1412"/>
      <c r="C2779" s="1412"/>
      <c r="D2779" s="1412"/>
      <c r="E2779" s="1610" t="s">
        <v>1629</v>
      </c>
      <c r="F2779" s="1611" t="s">
        <v>8</v>
      </c>
      <c r="G2779" s="1611" t="s">
        <v>9</v>
      </c>
      <c r="H2779" s="1612" t="s">
        <v>10</v>
      </c>
      <c r="I2779" s="1442"/>
      <c r="J2779" s="1443"/>
      <c r="K2779" s="1444"/>
      <c r="L2779" s="1445"/>
      <c r="M2779" s="1453"/>
    </row>
    <row r="2780" ht="26" spans="1:13">
      <c r="A2780" s="1412"/>
      <c r="B2780" s="1412"/>
      <c r="C2780" s="1412"/>
      <c r="D2780" s="1412"/>
      <c r="E2780" s="1613">
        <v>45643</v>
      </c>
      <c r="F2780" s="1618">
        <v>0.02</v>
      </c>
      <c r="G2780" s="2158" t="s">
        <v>1974</v>
      </c>
      <c r="H2780" s="1618">
        <v>0.022</v>
      </c>
      <c r="I2780" s="1442"/>
      <c r="J2780" s="1443"/>
      <c r="K2780" s="1444"/>
      <c r="L2780" s="1445"/>
      <c r="M2780" s="1453"/>
    </row>
    <row r="2781" ht="26" spans="1:13">
      <c r="A2781" s="1412"/>
      <c r="B2781" s="1412"/>
      <c r="C2781" s="1412"/>
      <c r="D2781" s="1412"/>
      <c r="E2781" s="1613">
        <v>45615</v>
      </c>
      <c r="F2781" s="1618">
        <v>0.022</v>
      </c>
      <c r="G2781" s="2158" t="s">
        <v>1974</v>
      </c>
      <c r="H2781" s="1618">
        <v>0.021</v>
      </c>
      <c r="I2781" s="1442"/>
      <c r="J2781" s="1443"/>
      <c r="K2781" s="1444"/>
      <c r="L2781" s="1445"/>
      <c r="M2781" s="1453"/>
    </row>
    <row r="2782" ht="26" spans="1:13">
      <c r="A2782" s="1412"/>
      <c r="B2782" s="1412"/>
      <c r="C2782" s="1412"/>
      <c r="D2782" s="1412"/>
      <c r="E2782" s="1613">
        <v>45580</v>
      </c>
      <c r="F2782" s="1618">
        <v>0.021</v>
      </c>
      <c r="G2782" s="2158" t="s">
        <v>1974</v>
      </c>
      <c r="H2782" s="1618">
        <v>0.019</v>
      </c>
      <c r="I2782" s="1442"/>
      <c r="J2782" s="1443"/>
      <c r="K2782" s="1444"/>
      <c r="L2782" s="1447"/>
      <c r="M2782" s="1453"/>
    </row>
    <row r="2783" ht="26" spans="1:13">
      <c r="A2783" s="1412"/>
      <c r="B2783" s="1412"/>
      <c r="C2783" s="1412"/>
      <c r="D2783" s="1412"/>
      <c r="E2783" s="1613">
        <v>45552</v>
      </c>
      <c r="F2783" s="1618">
        <v>0.02</v>
      </c>
      <c r="G2783" s="2158" t="s">
        <v>1683</v>
      </c>
      <c r="H2783" s="1618">
        <v>0.022</v>
      </c>
      <c r="I2783" s="1442"/>
      <c r="J2783" s="1443"/>
      <c r="K2783" s="1444"/>
      <c r="L2783" s="1445"/>
      <c r="M2783" s="1453"/>
    </row>
    <row r="2784" ht="26" spans="1:13">
      <c r="A2784" s="1412"/>
      <c r="B2784" s="1412"/>
      <c r="C2784" s="1412"/>
      <c r="D2784" s="1412"/>
      <c r="E2784" s="1613">
        <v>45524</v>
      </c>
      <c r="F2784" s="1618">
        <v>0.022</v>
      </c>
      <c r="G2784" s="2158" t="s">
        <v>1683</v>
      </c>
      <c r="H2784" s="1618">
        <v>0.023</v>
      </c>
      <c r="I2784" s="1442"/>
      <c r="J2784" s="1443"/>
      <c r="K2784" s="1444"/>
      <c r="L2784" s="1445"/>
      <c r="M2784" s="1453"/>
    </row>
    <row r="2785" ht="26.75" spans="1:13">
      <c r="A2785" s="1412"/>
      <c r="B2785" s="1412"/>
      <c r="C2785" s="1412"/>
      <c r="D2785" s="1412"/>
      <c r="E2785" s="1613">
        <v>45489</v>
      </c>
      <c r="F2785" s="1618">
        <v>0.023</v>
      </c>
      <c r="G2785" s="2158" t="s">
        <v>2172</v>
      </c>
      <c r="H2785" s="1618">
        <v>0.024</v>
      </c>
      <c r="I2785" s="1448"/>
      <c r="J2785" s="1449"/>
      <c r="K2785" s="1450"/>
      <c r="L2785" s="1451"/>
      <c r="M2785" s="1455"/>
    </row>
    <row r="2786" ht="52.75" spans="1:13">
      <c r="A2786" s="1412"/>
      <c r="B2786" s="1412"/>
      <c r="C2786" s="1412"/>
      <c r="D2786" s="1412">
        <v>4</v>
      </c>
      <c r="E2786" s="1594" t="s">
        <v>7</v>
      </c>
      <c r="F2786" s="1595" t="s">
        <v>855</v>
      </c>
      <c r="G2786" s="1596"/>
      <c r="H2786" s="1597"/>
      <c r="I2786" s="1559" t="s">
        <v>1622</v>
      </c>
      <c r="J2786" s="1560"/>
      <c r="K2786" s="1561"/>
      <c r="L2786" s="1478" t="s">
        <v>1623</v>
      </c>
      <c r="M2786" s="1452" t="s">
        <v>1624</v>
      </c>
    </row>
    <row r="2787" ht="26" spans="1:13">
      <c r="A2787" s="1412"/>
      <c r="B2787" s="1412"/>
      <c r="C2787" s="1412"/>
      <c r="D2787" s="1412"/>
      <c r="E2787" s="1598" t="s">
        <v>1625</v>
      </c>
      <c r="F2787" s="1599"/>
      <c r="G2787" s="1600"/>
      <c r="H2787" s="1601"/>
      <c r="I2787" s="2135" t="s">
        <v>856</v>
      </c>
      <c r="J2787" s="1443"/>
      <c r="K2787" s="1444"/>
      <c r="L2787" s="1445"/>
      <c r="M2787" s="1453"/>
    </row>
    <row r="2788" ht="26" spans="1:13">
      <c r="A2788" s="1412"/>
      <c r="B2788" s="1412"/>
      <c r="C2788" s="1412"/>
      <c r="D2788" s="1412"/>
      <c r="E2788" s="1602" t="s">
        <v>1626</v>
      </c>
      <c r="F2788" s="1615">
        <v>0</v>
      </c>
      <c r="G2788" s="1616"/>
      <c r="H2788" s="1617"/>
      <c r="I2788" s="1442"/>
      <c r="J2788" s="1443"/>
      <c r="K2788" s="1444"/>
      <c r="L2788" s="1445"/>
      <c r="M2788" s="1453"/>
    </row>
    <row r="2789" ht="26.75" spans="1:13">
      <c r="A2789" s="1412"/>
      <c r="B2789" s="1412"/>
      <c r="C2789" s="1412"/>
      <c r="D2789" s="1412"/>
      <c r="E2789" s="1602" t="s">
        <v>1627</v>
      </c>
      <c r="F2789" s="1615">
        <v>0</v>
      </c>
      <c r="G2789" s="1616"/>
      <c r="H2789" s="1617"/>
      <c r="I2789" s="1442"/>
      <c r="J2789" s="1443"/>
      <c r="K2789" s="1444"/>
      <c r="L2789" s="1445"/>
      <c r="M2789" s="1453"/>
    </row>
    <row r="2790" ht="26.75" spans="1:13">
      <c r="A2790" s="1412"/>
      <c r="B2790" s="1412"/>
      <c r="C2790" s="1412"/>
      <c r="D2790" s="1412"/>
      <c r="E2790" s="1606" t="s">
        <v>1628</v>
      </c>
      <c r="F2790" s="1619">
        <v>0.90625</v>
      </c>
      <c r="G2790" s="1620"/>
      <c r="H2790" s="1621"/>
      <c r="I2790" s="1442"/>
      <c r="J2790" s="1443"/>
      <c r="K2790" s="1444"/>
      <c r="L2790" s="1446" t="s">
        <v>818</v>
      </c>
      <c r="M2790" s="1625">
        <v>0.989583333333333</v>
      </c>
    </row>
    <row r="2791" ht="26.75" spans="1:13">
      <c r="A2791" s="1412"/>
      <c r="B2791" s="1412"/>
      <c r="C2791" s="1412"/>
      <c r="D2791" s="1412"/>
      <c r="E2791" s="1610" t="s">
        <v>1629</v>
      </c>
      <c r="F2791" s="1611" t="s">
        <v>8</v>
      </c>
      <c r="G2791" s="1611" t="s">
        <v>9</v>
      </c>
      <c r="H2791" s="1612" t="s">
        <v>10</v>
      </c>
      <c r="I2791" s="1442"/>
      <c r="J2791" s="1443"/>
      <c r="K2791" s="1444"/>
      <c r="L2791" s="1445"/>
      <c r="M2791" s="1453"/>
    </row>
    <row r="2792" ht="26" spans="1:13">
      <c r="A2792" s="1412"/>
      <c r="B2792" s="1412"/>
      <c r="C2792" s="1412"/>
      <c r="D2792" s="1412"/>
      <c r="E2792" s="1622">
        <v>45580</v>
      </c>
      <c r="F2792" s="1618">
        <v>0.006</v>
      </c>
      <c r="G2792" s="2158" t="s">
        <v>2176</v>
      </c>
      <c r="H2792" s="1618">
        <v>0.004</v>
      </c>
      <c r="I2792" s="1442"/>
      <c r="J2792" s="1443"/>
      <c r="K2792" s="1444"/>
      <c r="L2792" s="1445"/>
      <c r="M2792" s="1453"/>
    </row>
    <row r="2793" ht="26" spans="1:13">
      <c r="A2793" s="1412"/>
      <c r="B2793" s="1412"/>
      <c r="C2793" s="1412"/>
      <c r="D2793" s="1412"/>
      <c r="E2793" s="1622">
        <v>45489</v>
      </c>
      <c r="F2793" s="1618">
        <v>0.004</v>
      </c>
      <c r="G2793" s="2158" t="s">
        <v>1936</v>
      </c>
      <c r="H2793" s="1618">
        <v>0.006</v>
      </c>
      <c r="I2793" s="1442"/>
      <c r="J2793" s="1443"/>
      <c r="K2793" s="1444"/>
      <c r="L2793" s="1445"/>
      <c r="M2793" s="1453"/>
    </row>
    <row r="2794" ht="26" spans="1:13">
      <c r="A2794" s="1412"/>
      <c r="B2794" s="1412"/>
      <c r="C2794" s="1412"/>
      <c r="D2794" s="1412"/>
      <c r="E2794" s="1622">
        <v>45398</v>
      </c>
      <c r="F2794" s="1618">
        <v>0.006</v>
      </c>
      <c r="G2794" s="2158" t="s">
        <v>1642</v>
      </c>
      <c r="H2794" s="1618">
        <v>0.005</v>
      </c>
      <c r="I2794" s="1442"/>
      <c r="J2794" s="1443"/>
      <c r="K2794" s="1444"/>
      <c r="L2794" s="1447"/>
      <c r="M2794" s="1453"/>
    </row>
    <row r="2795" ht="26" spans="1:13">
      <c r="A2795" s="1412"/>
      <c r="B2795" s="1412"/>
      <c r="C2795" s="1412"/>
      <c r="D2795" s="1412"/>
      <c r="E2795" s="1622">
        <v>45314</v>
      </c>
      <c r="F2795" s="1618">
        <v>0.005</v>
      </c>
      <c r="G2795" s="2158" t="s">
        <v>1936</v>
      </c>
      <c r="H2795" s="1618">
        <v>0.018</v>
      </c>
      <c r="I2795" s="1442"/>
      <c r="J2795" s="1443"/>
      <c r="K2795" s="1444"/>
      <c r="L2795" s="1445"/>
      <c r="M2795" s="1453"/>
    </row>
    <row r="2796" ht="26" spans="1:13">
      <c r="A2796" s="1412"/>
      <c r="B2796" s="1412"/>
      <c r="C2796" s="1412"/>
      <c r="D2796" s="1412"/>
      <c r="E2796" s="1622">
        <v>45215</v>
      </c>
      <c r="F2796" s="1618">
        <v>0.018</v>
      </c>
      <c r="G2796" s="2158" t="s">
        <v>1900</v>
      </c>
      <c r="H2796" s="1618">
        <v>0.011</v>
      </c>
      <c r="I2796" s="1442"/>
      <c r="J2796" s="1443"/>
      <c r="K2796" s="1444"/>
      <c r="L2796" s="1445"/>
      <c r="M2796" s="1453"/>
    </row>
    <row r="2797" ht="26.75" spans="1:13">
      <c r="A2797" s="1412"/>
      <c r="B2797" s="1412"/>
      <c r="C2797" s="1412"/>
      <c r="D2797" s="1412"/>
      <c r="E2797" s="1622">
        <v>45125</v>
      </c>
      <c r="F2797" s="1618">
        <v>0.011</v>
      </c>
      <c r="G2797" s="2158" t="s">
        <v>2177</v>
      </c>
      <c r="H2797" s="1618">
        <v>0.012</v>
      </c>
      <c r="I2797" s="1448"/>
      <c r="J2797" s="1449"/>
      <c r="K2797" s="1450"/>
      <c r="L2797" s="1451"/>
      <c r="M2797" s="1455"/>
    </row>
    <row r="2798" ht="52.75" spans="1:13">
      <c r="A2798" s="1412"/>
      <c r="B2798" s="1412"/>
      <c r="C2798" s="1412"/>
      <c r="D2798" s="1412">
        <v>2</v>
      </c>
      <c r="E2798" s="1594" t="s">
        <v>7</v>
      </c>
      <c r="F2798" s="1595" t="s">
        <v>857</v>
      </c>
      <c r="G2798" s="1596"/>
      <c r="H2798" s="1597"/>
      <c r="I2798" s="1559" t="s">
        <v>1622</v>
      </c>
      <c r="J2798" s="1560"/>
      <c r="K2798" s="1561"/>
      <c r="L2798" s="1478" t="s">
        <v>1623</v>
      </c>
      <c r="M2798" s="1452" t="s">
        <v>1624</v>
      </c>
    </row>
    <row r="2799" ht="26" spans="1:13">
      <c r="A2799" s="1412"/>
      <c r="B2799" s="1412"/>
      <c r="C2799" s="1412"/>
      <c r="D2799" s="1412"/>
      <c r="E2799" s="1598" t="s">
        <v>1625</v>
      </c>
      <c r="F2799" s="1599"/>
      <c r="G2799" s="1600"/>
      <c r="H2799" s="1601"/>
      <c r="I2799" s="2135" t="s">
        <v>858</v>
      </c>
      <c r="J2799" s="1443"/>
      <c r="K2799" s="1444"/>
      <c r="L2799" s="1445"/>
      <c r="M2799" s="1453"/>
    </row>
    <row r="2800" ht="26" spans="1:13">
      <c r="A2800" s="1412"/>
      <c r="B2800" s="1412"/>
      <c r="C2800" s="1412"/>
      <c r="D2800" s="1412"/>
      <c r="E2800" s="1602" t="s">
        <v>1626</v>
      </c>
      <c r="F2800" s="1615">
        <v>0.008</v>
      </c>
      <c r="G2800" s="1616"/>
      <c r="H2800" s="1617"/>
      <c r="I2800" s="1442"/>
      <c r="J2800" s="1443"/>
      <c r="K2800" s="1444"/>
      <c r="L2800" s="1445"/>
      <c r="M2800" s="1453"/>
    </row>
    <row r="2801" ht="26.75" spans="1:13">
      <c r="A2801" s="1412"/>
      <c r="B2801" s="1412"/>
      <c r="C2801" s="1412"/>
      <c r="D2801" s="1412"/>
      <c r="E2801" s="1602" t="s">
        <v>1627</v>
      </c>
      <c r="F2801" s="1615">
        <v>-0.012</v>
      </c>
      <c r="G2801" s="1616"/>
      <c r="H2801" s="1617"/>
      <c r="I2801" s="1442"/>
      <c r="J2801" s="1443"/>
      <c r="K2801" s="1444"/>
      <c r="L2801" s="1445"/>
      <c r="M2801" s="1453"/>
    </row>
    <row r="2802" ht="26.75" spans="1:13">
      <c r="A2802" s="1412"/>
      <c r="B2802" s="1412"/>
      <c r="C2802" s="1412"/>
      <c r="D2802" s="1412"/>
      <c r="E2802" s="1606" t="s">
        <v>1628</v>
      </c>
      <c r="F2802" s="1607">
        <v>0.5625</v>
      </c>
      <c r="G2802" s="1608"/>
      <c r="H2802" s="1609"/>
      <c r="I2802" s="1442"/>
      <c r="J2802" s="1443"/>
      <c r="K2802" s="1444"/>
      <c r="L2802" s="1446">
        <v>0.791666666666667</v>
      </c>
      <c r="M2802" s="1454">
        <v>0.645833333333333</v>
      </c>
    </row>
    <row r="2803" ht="26.75" spans="1:13">
      <c r="A2803" s="1412"/>
      <c r="B2803" s="1412"/>
      <c r="C2803" s="1412"/>
      <c r="D2803" s="1412"/>
      <c r="E2803" s="1610" t="s">
        <v>1629</v>
      </c>
      <c r="F2803" s="1611" t="s">
        <v>8</v>
      </c>
      <c r="G2803" s="1611" t="s">
        <v>9</v>
      </c>
      <c r="H2803" s="1612" t="s">
        <v>10</v>
      </c>
      <c r="I2803" s="1442"/>
      <c r="J2803" s="1443"/>
      <c r="K2803" s="1444"/>
      <c r="L2803" s="1445"/>
      <c r="M2803" s="1453"/>
    </row>
    <row r="2804" ht="26" spans="1:13">
      <c r="A2804" s="1412"/>
      <c r="B2804" s="1412"/>
      <c r="C2804" s="1412"/>
      <c r="D2804" s="1412"/>
      <c r="E2804" s="1613">
        <v>45649</v>
      </c>
      <c r="F2804" s="1618">
        <v>-0.011</v>
      </c>
      <c r="G2804" s="2158" t="s">
        <v>1647</v>
      </c>
      <c r="H2804" s="1618">
        <v>0.008</v>
      </c>
      <c r="I2804" s="1442"/>
      <c r="J2804" s="1443"/>
      <c r="K2804" s="1444"/>
      <c r="L2804" s="1445"/>
      <c r="M2804" s="1453"/>
    </row>
    <row r="2805" ht="26" spans="1:13">
      <c r="A2805" s="1412"/>
      <c r="B2805" s="1412"/>
      <c r="C2805" s="1412"/>
      <c r="D2805" s="1412"/>
      <c r="E2805" s="1613">
        <v>45623</v>
      </c>
      <c r="F2805" s="1618">
        <v>0.002</v>
      </c>
      <c r="G2805" s="2158" t="s">
        <v>2130</v>
      </c>
      <c r="H2805" s="1618">
        <v>-0.004</v>
      </c>
      <c r="I2805" s="1442"/>
      <c r="J2805" s="1443"/>
      <c r="K2805" s="1444"/>
      <c r="L2805" s="1445"/>
      <c r="M2805" s="1453"/>
    </row>
    <row r="2806" ht="26" spans="1:13">
      <c r="A2806" s="1412"/>
      <c r="B2806" s="1412"/>
      <c r="C2806" s="1412"/>
      <c r="D2806" s="1412"/>
      <c r="E2806" s="1613">
        <v>45590</v>
      </c>
      <c r="F2806" s="1618">
        <v>-0.008</v>
      </c>
      <c r="G2806" s="2158" t="s">
        <v>2021</v>
      </c>
      <c r="H2806" s="1618">
        <v>-0.008</v>
      </c>
      <c r="I2806" s="1442"/>
      <c r="J2806" s="1443"/>
      <c r="K2806" s="1444"/>
      <c r="L2806" s="1447"/>
      <c r="M2806" s="1453"/>
    </row>
    <row r="2807" ht="26" spans="1:13">
      <c r="A2807" s="1412"/>
      <c r="B2807" s="1412"/>
      <c r="C2807" s="1412"/>
      <c r="D2807" s="1412"/>
      <c r="E2807" s="1613">
        <v>45561</v>
      </c>
      <c r="F2807" s="1618">
        <v>0</v>
      </c>
      <c r="G2807" s="2158" t="s">
        <v>1890</v>
      </c>
      <c r="H2807" s="1618">
        <v>0.099</v>
      </c>
      <c r="I2807" s="1442"/>
      <c r="J2807" s="1443"/>
      <c r="K2807" s="1444"/>
      <c r="L2807" s="1445"/>
      <c r="M2807" s="1453"/>
    </row>
    <row r="2808" ht="26" spans="1:13">
      <c r="A2808" s="1412"/>
      <c r="B2808" s="1412"/>
      <c r="C2808" s="1412"/>
      <c r="D2808" s="1412"/>
      <c r="E2808" s="1613">
        <v>45530</v>
      </c>
      <c r="F2808" s="1618">
        <v>0.099</v>
      </c>
      <c r="G2808" s="2158" t="s">
        <v>1822</v>
      </c>
      <c r="H2808" s="1618">
        <v>-0.069</v>
      </c>
      <c r="I2808" s="1442"/>
      <c r="J2808" s="1443"/>
      <c r="K2808" s="1444"/>
      <c r="L2808" s="1445"/>
      <c r="M2808" s="1453"/>
    </row>
    <row r="2809" ht="26.75" spans="1:13">
      <c r="A2809" s="1412"/>
      <c r="B2809" s="1412"/>
      <c r="C2809" s="1412"/>
      <c r="D2809" s="1412"/>
      <c r="E2809" s="1613">
        <v>45498</v>
      </c>
      <c r="F2809" s="1618">
        <v>-0.066</v>
      </c>
      <c r="G2809" s="2158" t="s">
        <v>1660</v>
      </c>
      <c r="H2809" s="1618">
        <v>0.001</v>
      </c>
      <c r="I2809" s="1448"/>
      <c r="J2809" s="1449"/>
      <c r="K2809" s="1450"/>
      <c r="L2809" s="1451"/>
      <c r="M2809" s="1455"/>
    </row>
    <row r="2810" ht="52.75" spans="1:13">
      <c r="A2810" s="1412"/>
      <c r="B2810" s="1412"/>
      <c r="C2810" s="1412"/>
      <c r="D2810" s="1412">
        <v>1</v>
      </c>
      <c r="E2810" s="1594" t="s">
        <v>7</v>
      </c>
      <c r="F2810" s="1595" t="s">
        <v>859</v>
      </c>
      <c r="G2810" s="1596"/>
      <c r="H2810" s="1597"/>
      <c r="I2810" s="1559" t="s">
        <v>1622</v>
      </c>
      <c r="J2810" s="1560"/>
      <c r="K2810" s="1561"/>
      <c r="L2810" s="1478" t="s">
        <v>1623</v>
      </c>
      <c r="M2810" s="1452" t="s">
        <v>1624</v>
      </c>
    </row>
    <row r="2811" ht="26" spans="1:13">
      <c r="A2811" s="1412"/>
      <c r="B2811" s="1412"/>
      <c r="C2811" s="1412"/>
      <c r="D2811" s="1412"/>
      <c r="E2811" s="1598" t="s">
        <v>1625</v>
      </c>
      <c r="F2811" s="1599"/>
      <c r="G2811" s="1600"/>
      <c r="H2811" s="1601"/>
      <c r="I2811" s="2135" t="s">
        <v>860</v>
      </c>
      <c r="J2811" s="1443"/>
      <c r="K2811" s="1444"/>
      <c r="L2811" s="1445"/>
      <c r="M2811" s="1453"/>
    </row>
    <row r="2812" ht="26" spans="1:13">
      <c r="A2812" s="1412"/>
      <c r="B2812" s="1412"/>
      <c r="C2812" s="1412"/>
      <c r="D2812" s="1412"/>
      <c r="E2812" s="1602" t="s">
        <v>1626</v>
      </c>
      <c r="F2812" s="1623">
        <v>106</v>
      </c>
      <c r="G2812" s="1604"/>
      <c r="H2812" s="1605"/>
      <c r="I2812" s="1442"/>
      <c r="J2812" s="1443"/>
      <c r="K2812" s="1444"/>
      <c r="L2812" s="1445"/>
      <c r="M2812" s="1453"/>
    </row>
    <row r="2813" ht="26.75" spans="1:13">
      <c r="A2813" s="1412"/>
      <c r="B2813" s="1412"/>
      <c r="C2813" s="1412"/>
      <c r="D2813" s="1412"/>
      <c r="E2813" s="1602" t="s">
        <v>1627</v>
      </c>
      <c r="F2813" s="1623">
        <v>104.7</v>
      </c>
      <c r="G2813" s="1604"/>
      <c r="H2813" s="1605"/>
      <c r="I2813" s="1442"/>
      <c r="J2813" s="1443"/>
      <c r="K2813" s="1444"/>
      <c r="L2813" s="1445"/>
      <c r="M2813" s="1453"/>
    </row>
    <row r="2814" ht="26.75" spans="1:13">
      <c r="A2814" s="1412"/>
      <c r="B2814" s="1412"/>
      <c r="C2814" s="1412"/>
      <c r="D2814" s="1412"/>
      <c r="E2814" s="1606" t="s">
        <v>1628</v>
      </c>
      <c r="F2814" s="1607">
        <v>0.625</v>
      </c>
      <c r="G2814" s="1608"/>
      <c r="H2814" s="1609"/>
      <c r="I2814" s="1442"/>
      <c r="J2814" s="1443"/>
      <c r="K2814" s="1444"/>
      <c r="L2814" s="1446">
        <v>0.854166666666667</v>
      </c>
      <c r="M2814" s="1454">
        <v>0.708333333333333</v>
      </c>
    </row>
    <row r="2815" ht="26.75" spans="1:13">
      <c r="A2815" s="1412"/>
      <c r="B2815" s="1412"/>
      <c r="C2815" s="1412"/>
      <c r="D2815" s="1412"/>
      <c r="E2815" s="1610" t="s">
        <v>1629</v>
      </c>
      <c r="F2815" s="1611" t="s">
        <v>8</v>
      </c>
      <c r="G2815" s="1611" t="s">
        <v>9</v>
      </c>
      <c r="H2815" s="1612" t="s">
        <v>10</v>
      </c>
      <c r="I2815" s="1442"/>
      <c r="J2815" s="1443"/>
      <c r="K2815" s="1444"/>
      <c r="L2815" s="1445"/>
      <c r="M2815" s="1453"/>
    </row>
    <row r="2816" ht="26" spans="1:13">
      <c r="A2816" s="1412"/>
      <c r="B2816" s="1412"/>
      <c r="C2816" s="1412"/>
      <c r="D2816" s="1412"/>
      <c r="E2816" s="1613">
        <v>45649</v>
      </c>
      <c r="F2816" s="1624">
        <v>104.7</v>
      </c>
      <c r="G2816" s="2159" t="s">
        <v>2178</v>
      </c>
      <c r="H2816" s="1624">
        <v>112.8</v>
      </c>
      <c r="I2816" s="1442"/>
      <c r="J2816" s="1443"/>
      <c r="K2816" s="1444"/>
      <c r="L2816" s="1445"/>
      <c r="M2816" s="1453"/>
    </row>
    <row r="2817" ht="26" spans="1:13">
      <c r="A2817" s="1412"/>
      <c r="B2817" s="1412"/>
      <c r="C2817" s="1412"/>
      <c r="D2817" s="1412"/>
      <c r="E2817" s="1613">
        <v>45622</v>
      </c>
      <c r="F2817" s="1624">
        <v>111.7</v>
      </c>
      <c r="G2817" s="2159" t="s">
        <v>2129</v>
      </c>
      <c r="H2817" s="1624">
        <v>109.6</v>
      </c>
      <c r="I2817" s="1442"/>
      <c r="J2817" s="1443"/>
      <c r="K2817" s="1444"/>
      <c r="L2817" s="1445"/>
      <c r="M2817" s="1453"/>
    </row>
    <row r="2818" ht="26" spans="1:13">
      <c r="A2818" s="1412"/>
      <c r="B2818" s="1412"/>
      <c r="C2818" s="1412"/>
      <c r="D2818" s="1412"/>
      <c r="E2818" s="1613">
        <v>45594</v>
      </c>
      <c r="F2818" s="1624">
        <v>108.7</v>
      </c>
      <c r="G2818" s="2159" t="s">
        <v>2002</v>
      </c>
      <c r="H2818" s="1624">
        <v>99.2</v>
      </c>
      <c r="I2818" s="1442"/>
      <c r="J2818" s="1443"/>
      <c r="K2818" s="1444"/>
      <c r="L2818" s="1447"/>
      <c r="M2818" s="1453"/>
    </row>
    <row r="2819" ht="26" spans="1:13">
      <c r="A2819" s="1412"/>
      <c r="B2819" s="1412"/>
      <c r="C2819" s="1412"/>
      <c r="D2819" s="1412"/>
      <c r="E2819" s="1613">
        <v>45559</v>
      </c>
      <c r="F2819" s="1624">
        <v>98.7</v>
      </c>
      <c r="G2819" s="2159" t="s">
        <v>1902</v>
      </c>
      <c r="H2819" s="1624">
        <v>105.6</v>
      </c>
      <c r="I2819" s="1442"/>
      <c r="J2819" s="1443"/>
      <c r="K2819" s="1444"/>
      <c r="L2819" s="1445"/>
      <c r="M2819" s="1453"/>
    </row>
    <row r="2820" ht="26" spans="1:13">
      <c r="A2820" s="1412"/>
      <c r="B2820" s="1412"/>
      <c r="C2820" s="1412"/>
      <c r="D2820" s="1412"/>
      <c r="E2820" s="1613">
        <v>45531</v>
      </c>
      <c r="F2820" s="1624">
        <v>103.3</v>
      </c>
      <c r="G2820" s="2159" t="s">
        <v>1903</v>
      </c>
      <c r="H2820" s="1624">
        <v>101.9</v>
      </c>
      <c r="I2820" s="1442"/>
      <c r="J2820" s="1443"/>
      <c r="K2820" s="1444"/>
      <c r="L2820" s="1445"/>
      <c r="M2820" s="1453"/>
    </row>
    <row r="2821" ht="26.75" spans="1:13">
      <c r="A2821" s="1412"/>
      <c r="B2821" s="1412"/>
      <c r="C2821" s="1412"/>
      <c r="D2821" s="1412"/>
      <c r="E2821" s="1613">
        <v>45503</v>
      </c>
      <c r="F2821" s="1624">
        <v>100.3</v>
      </c>
      <c r="G2821" s="2159" t="s">
        <v>1904</v>
      </c>
      <c r="H2821" s="1624">
        <v>97.8</v>
      </c>
      <c r="I2821" s="1448"/>
      <c r="J2821" s="1449"/>
      <c r="K2821" s="1450"/>
      <c r="L2821" s="1451"/>
      <c r="M2821" s="1455"/>
    </row>
    <row r="2822" ht="52.75" spans="1:13">
      <c r="A2822" s="1412"/>
      <c r="B2822" s="1412"/>
      <c r="C2822" s="1412"/>
      <c r="D2822" s="1412">
        <v>3</v>
      </c>
      <c r="E2822" s="1594" t="s">
        <v>7</v>
      </c>
      <c r="F2822" s="1595" t="s">
        <v>852</v>
      </c>
      <c r="G2822" s="1596"/>
      <c r="H2822" s="1597"/>
      <c r="I2822" s="1559" t="s">
        <v>1622</v>
      </c>
      <c r="J2822" s="1560"/>
      <c r="K2822" s="1561"/>
      <c r="L2822" s="1478" t="s">
        <v>1623</v>
      </c>
      <c r="M2822" s="1452" t="s">
        <v>1624</v>
      </c>
    </row>
    <row r="2823" ht="26" spans="1:13">
      <c r="A2823" s="1412"/>
      <c r="B2823" s="1412"/>
      <c r="C2823" s="1412"/>
      <c r="D2823" s="1412"/>
      <c r="E2823" s="1598" t="s">
        <v>1625</v>
      </c>
      <c r="F2823" s="1599"/>
      <c r="G2823" s="1600"/>
      <c r="H2823" s="1601"/>
      <c r="I2823" s="2135" t="s">
        <v>853</v>
      </c>
      <c r="J2823" s="1443"/>
      <c r="K2823" s="1444"/>
      <c r="L2823" s="1445"/>
      <c r="M2823" s="1453"/>
    </row>
    <row r="2824" ht="26" spans="1:13">
      <c r="A2824" s="1412"/>
      <c r="B2824" s="1412"/>
      <c r="C2824" s="1412"/>
      <c r="D2824" s="1412"/>
      <c r="E2824" s="1602" t="s">
        <v>1626</v>
      </c>
      <c r="F2824" s="1615">
        <v>0</v>
      </c>
      <c r="G2824" s="1616"/>
      <c r="H2824" s="1617"/>
      <c r="I2824" s="1442"/>
      <c r="J2824" s="1443"/>
      <c r="K2824" s="1444"/>
      <c r="L2824" s="1445"/>
      <c r="M2824" s="1453"/>
    </row>
    <row r="2825" ht="26.75" spans="1:13">
      <c r="A2825" s="1412"/>
      <c r="B2825" s="1412"/>
      <c r="C2825" s="1412"/>
      <c r="D2825" s="1412"/>
      <c r="E2825" s="1602" t="s">
        <v>1627</v>
      </c>
      <c r="F2825" s="1615">
        <v>0</v>
      </c>
      <c r="G2825" s="1616"/>
      <c r="H2825" s="1617"/>
      <c r="I2825" s="1442"/>
      <c r="J2825" s="1443"/>
      <c r="K2825" s="1444"/>
      <c r="L2825" s="1445"/>
      <c r="M2825" s="1453"/>
    </row>
    <row r="2826" ht="26.75" spans="1:13">
      <c r="A2826" s="1412"/>
      <c r="B2826" s="1412"/>
      <c r="C2826" s="1412"/>
      <c r="D2826" s="1412"/>
      <c r="E2826" s="1606" t="s">
        <v>1628</v>
      </c>
      <c r="F2826" s="1607" t="e">
        <v>#VALUE!</v>
      </c>
      <c r="G2826" s="1608"/>
      <c r="H2826" s="1609"/>
      <c r="I2826" s="1442"/>
      <c r="J2826" s="1443"/>
      <c r="K2826" s="1444"/>
      <c r="L2826" s="1446" t="s">
        <v>818</v>
      </c>
      <c r="M2826" s="1454" t="e">
        <v>#VALUE!</v>
      </c>
    </row>
    <row r="2827" ht="26.75" spans="1:13">
      <c r="A2827" s="1412"/>
      <c r="B2827" s="1412"/>
      <c r="C2827" s="1412"/>
      <c r="D2827" s="1412"/>
      <c r="E2827" s="1610" t="s">
        <v>1629</v>
      </c>
      <c r="F2827" s="1611" t="s">
        <v>8</v>
      </c>
      <c r="G2827" s="1611" t="s">
        <v>9</v>
      </c>
      <c r="H2827" s="1612" t="s">
        <v>10</v>
      </c>
      <c r="I2827" s="1442"/>
      <c r="J2827" s="1443"/>
      <c r="K2827" s="1444"/>
      <c r="L2827" s="1547"/>
      <c r="M2827" s="1548"/>
    </row>
    <row r="2828" ht="26" spans="1:13">
      <c r="A2828" s="1412"/>
      <c r="B2828" s="1412"/>
      <c r="C2828" s="1412"/>
      <c r="D2828" s="1412"/>
      <c r="E2828" s="1613">
        <v>45645</v>
      </c>
      <c r="F2828" s="1626">
        <v>0.0025</v>
      </c>
      <c r="G2828" s="2160" t="s">
        <v>1920</v>
      </c>
      <c r="H2828" s="1626">
        <v>0.0025</v>
      </c>
      <c r="I2828" s="1442"/>
      <c r="J2828" s="1443"/>
      <c r="K2828" s="1444"/>
      <c r="L2828" s="1445"/>
      <c r="M2828" s="1453"/>
    </row>
    <row r="2829" ht="26" spans="1:13">
      <c r="A2829" s="1412"/>
      <c r="B2829" s="1412"/>
      <c r="C2829" s="1412"/>
      <c r="D2829" s="1412"/>
      <c r="E2829" s="1613">
        <v>45596</v>
      </c>
      <c r="F2829" s="1626">
        <v>0.0025</v>
      </c>
      <c r="G2829" s="2160" t="s">
        <v>1920</v>
      </c>
      <c r="H2829" s="1626">
        <v>0.0025</v>
      </c>
      <c r="I2829" s="1442"/>
      <c r="J2829" s="1443"/>
      <c r="K2829" s="1444"/>
      <c r="L2829" s="1445"/>
      <c r="M2829" s="1453"/>
    </row>
    <row r="2830" ht="26" spans="1:13">
      <c r="A2830" s="1412"/>
      <c r="B2830" s="1412"/>
      <c r="C2830" s="1412"/>
      <c r="D2830" s="1412"/>
      <c r="E2830" s="1613">
        <v>45555</v>
      </c>
      <c r="F2830" s="1626">
        <v>0.0025</v>
      </c>
      <c r="G2830" s="2160" t="s">
        <v>1920</v>
      </c>
      <c r="H2830" s="1626">
        <v>0.0025</v>
      </c>
      <c r="I2830" s="1442"/>
      <c r="J2830" s="1443"/>
      <c r="K2830" s="1444"/>
      <c r="L2830" s="1447"/>
      <c r="M2830" s="1453"/>
    </row>
    <row r="2831" ht="26" spans="1:13">
      <c r="A2831" s="1412"/>
      <c r="B2831" s="1412"/>
      <c r="C2831" s="1412"/>
      <c r="D2831" s="1412"/>
      <c r="E2831" s="1613">
        <v>45504</v>
      </c>
      <c r="F2831" s="1626">
        <v>0.0025</v>
      </c>
      <c r="G2831" s="2160" t="s">
        <v>1921</v>
      </c>
      <c r="H2831" s="1626">
        <v>0.001</v>
      </c>
      <c r="I2831" s="1442"/>
      <c r="J2831" s="1443"/>
      <c r="K2831" s="1444"/>
      <c r="L2831" s="1445"/>
      <c r="M2831" s="1453"/>
    </row>
    <row r="2832" ht="26" spans="1:13">
      <c r="A2832" s="1412"/>
      <c r="B2832" s="1412"/>
      <c r="C2832" s="1412"/>
      <c r="D2832" s="1412"/>
      <c r="E2832" s="1613">
        <v>45457</v>
      </c>
      <c r="F2832" s="1626">
        <v>0.001</v>
      </c>
      <c r="G2832" s="2160" t="s">
        <v>1921</v>
      </c>
      <c r="H2832" s="1626">
        <v>0.001</v>
      </c>
      <c r="I2832" s="1442"/>
      <c r="J2832" s="1443"/>
      <c r="K2832" s="1444"/>
      <c r="L2832" s="1445"/>
      <c r="M2832" s="1453"/>
    </row>
    <row r="2833" ht="26.75" spans="1:13">
      <c r="A2833" s="1412"/>
      <c r="B2833" s="1412"/>
      <c r="C2833" s="1412"/>
      <c r="D2833" s="1412"/>
      <c r="E2833" s="1613">
        <v>45408</v>
      </c>
      <c r="F2833" s="1626">
        <v>0.001</v>
      </c>
      <c r="G2833" s="2160" t="s">
        <v>1921</v>
      </c>
      <c r="H2833" s="1626">
        <v>0.001</v>
      </c>
      <c r="I2833" s="1448"/>
      <c r="J2833" s="1449"/>
      <c r="K2833" s="1450"/>
      <c r="L2833" s="1451"/>
      <c r="M2833" s="1455"/>
    </row>
    <row r="2834" ht="52.75" spans="1:13">
      <c r="A2834" s="1412"/>
      <c r="B2834" s="1412"/>
      <c r="C2834" s="1412"/>
      <c r="D2834" s="1412">
        <v>4</v>
      </c>
      <c r="E2834" s="1594" t="s">
        <v>7</v>
      </c>
      <c r="F2834" s="1595" t="s">
        <v>855</v>
      </c>
      <c r="G2834" s="1596"/>
      <c r="H2834" s="1597"/>
      <c r="I2834" s="1559" t="s">
        <v>1622</v>
      </c>
      <c r="J2834" s="1560"/>
      <c r="K2834" s="1561"/>
      <c r="L2834" s="1478" t="s">
        <v>1623</v>
      </c>
      <c r="M2834" s="1452" t="s">
        <v>1624</v>
      </c>
    </row>
    <row r="2835" ht="26" spans="1:13">
      <c r="A2835" s="1412"/>
      <c r="B2835" s="1412"/>
      <c r="C2835" s="1412"/>
      <c r="D2835" s="1412"/>
      <c r="E2835" s="1598" t="s">
        <v>1625</v>
      </c>
      <c r="F2835" s="1599"/>
      <c r="G2835" s="1600"/>
      <c r="H2835" s="1601"/>
      <c r="I2835" s="2135" t="s">
        <v>856</v>
      </c>
      <c r="J2835" s="1443"/>
      <c r="K2835" s="1444"/>
      <c r="L2835" s="1445"/>
      <c r="M2835" s="1453"/>
    </row>
    <row r="2836" ht="26" spans="1:13">
      <c r="A2836" s="1412"/>
      <c r="B2836" s="1412"/>
      <c r="C2836" s="1412"/>
      <c r="D2836" s="1412"/>
      <c r="E2836" s="1602" t="s">
        <v>1626</v>
      </c>
      <c r="F2836" s="1603">
        <v>0</v>
      </c>
      <c r="G2836" s="1604"/>
      <c r="H2836" s="1605"/>
      <c r="I2836" s="1442"/>
      <c r="J2836" s="1443"/>
      <c r="K2836" s="1444"/>
      <c r="L2836" s="1445"/>
      <c r="M2836" s="1453"/>
    </row>
    <row r="2837" ht="26.75" spans="1:13">
      <c r="A2837" s="1412"/>
      <c r="B2837" s="1412"/>
      <c r="C2837" s="1412"/>
      <c r="D2837" s="1412"/>
      <c r="E2837" s="1602" t="s">
        <v>1627</v>
      </c>
      <c r="F2837" s="1603">
        <v>0</v>
      </c>
      <c r="G2837" s="1604"/>
      <c r="H2837" s="1605"/>
      <c r="I2837" s="1442"/>
      <c r="J2837" s="1443"/>
      <c r="K2837" s="1444"/>
      <c r="L2837" s="1445"/>
      <c r="M2837" s="1453"/>
    </row>
    <row r="2838" ht="26.75" spans="1:13">
      <c r="A2838" s="1412"/>
      <c r="B2838" s="1412"/>
      <c r="C2838" s="1412"/>
      <c r="D2838" s="1412"/>
      <c r="E2838" s="1606" t="s">
        <v>1628</v>
      </c>
      <c r="F2838" s="1607" t="e">
        <v>#VALUE!</v>
      </c>
      <c r="G2838" s="1608"/>
      <c r="H2838" s="1609"/>
      <c r="I2838" s="1442"/>
      <c r="J2838" s="1443"/>
      <c r="K2838" s="1444"/>
      <c r="L2838" s="1446" t="s">
        <v>818</v>
      </c>
      <c r="M2838" s="1454" t="e">
        <v>#VALUE!</v>
      </c>
    </row>
    <row r="2839" ht="26.75" spans="1:13">
      <c r="A2839" s="1412"/>
      <c r="B2839" s="1412"/>
      <c r="C2839" s="1412"/>
      <c r="D2839" s="1412"/>
      <c r="E2839" s="1610" t="s">
        <v>1629</v>
      </c>
      <c r="F2839" s="1611" t="s">
        <v>8</v>
      </c>
      <c r="G2839" s="1611" t="s">
        <v>9</v>
      </c>
      <c r="H2839" s="1612" t="s">
        <v>10</v>
      </c>
      <c r="I2839" s="1442"/>
      <c r="J2839" s="1443"/>
      <c r="K2839" s="1444"/>
      <c r="L2839" s="1445"/>
      <c r="M2839" s="1453"/>
    </row>
    <row r="2840" ht="26" spans="1:13">
      <c r="A2840" s="1412"/>
      <c r="B2840" s="1412"/>
      <c r="C2840" s="1412"/>
      <c r="D2840" s="1412"/>
      <c r="E2840" s="1613">
        <v>45659</v>
      </c>
      <c r="F2840" s="1624">
        <v>49.4</v>
      </c>
      <c r="G2840" s="2159" t="s">
        <v>2179</v>
      </c>
      <c r="H2840" s="1624">
        <v>49.7</v>
      </c>
      <c r="I2840" s="1442"/>
      <c r="J2840" s="1443"/>
      <c r="K2840" s="1444"/>
      <c r="L2840" s="1445"/>
      <c r="M2840" s="1453"/>
    </row>
    <row r="2841" ht="26" spans="1:13">
      <c r="A2841" s="1412"/>
      <c r="B2841" s="1412"/>
      <c r="C2841" s="1412"/>
      <c r="D2841" s="1412"/>
      <c r="E2841" s="1613">
        <v>45642</v>
      </c>
      <c r="F2841" s="1624">
        <v>48.3</v>
      </c>
      <c r="G2841" s="2159" t="s">
        <v>1633</v>
      </c>
      <c r="H2841" s="1624">
        <v>49.7</v>
      </c>
      <c r="I2841" s="1442"/>
      <c r="J2841" s="1443"/>
      <c r="K2841" s="1444"/>
      <c r="L2841" s="1445"/>
      <c r="M2841" s="1453"/>
    </row>
    <row r="2842" ht="26" spans="1:13">
      <c r="A2842" s="1412"/>
      <c r="B2842" s="1412"/>
      <c r="C2842" s="1412"/>
      <c r="D2842" s="1412"/>
      <c r="E2842" s="1613">
        <v>45628</v>
      </c>
      <c r="F2842" s="1624">
        <v>49.7</v>
      </c>
      <c r="G2842" s="2159" t="s">
        <v>1703</v>
      </c>
      <c r="H2842" s="1624">
        <v>48.5</v>
      </c>
      <c r="I2842" s="1442"/>
      <c r="J2842" s="1443"/>
      <c r="K2842" s="1444"/>
      <c r="L2842" s="1447"/>
      <c r="M2842" s="1453"/>
    </row>
    <row r="2843" ht="26" spans="1:13">
      <c r="A2843" s="1412"/>
      <c r="B2843" s="1412"/>
      <c r="C2843" s="1412"/>
      <c r="D2843" s="1412"/>
      <c r="E2843" s="1613">
        <v>45618</v>
      </c>
      <c r="F2843" s="1624">
        <v>48.8</v>
      </c>
      <c r="G2843" s="2159" t="s">
        <v>1703</v>
      </c>
      <c r="H2843" s="1624">
        <v>48.5</v>
      </c>
      <c r="I2843" s="1442"/>
      <c r="J2843" s="1443"/>
      <c r="K2843" s="1444"/>
      <c r="L2843" s="1445"/>
      <c r="M2843" s="1453"/>
    </row>
    <row r="2844" ht="26" spans="1:13">
      <c r="A2844" s="1412"/>
      <c r="B2844" s="1412"/>
      <c r="C2844" s="1412"/>
      <c r="D2844" s="1412"/>
      <c r="E2844" s="1613">
        <v>45597</v>
      </c>
      <c r="F2844" s="1624">
        <v>48.5</v>
      </c>
      <c r="G2844" s="2159" t="s">
        <v>2000</v>
      </c>
      <c r="H2844" s="1624">
        <v>47.8</v>
      </c>
      <c r="I2844" s="1442"/>
      <c r="J2844" s="1443"/>
      <c r="K2844" s="1444"/>
      <c r="L2844" s="1445"/>
      <c r="M2844" s="1453"/>
    </row>
    <row r="2845" ht="26.75" spans="1:13">
      <c r="A2845" s="1412"/>
      <c r="B2845" s="1412"/>
      <c r="C2845" s="1412"/>
      <c r="D2845" s="1412"/>
      <c r="E2845" s="1613">
        <v>45589</v>
      </c>
      <c r="F2845" s="1624">
        <v>47.8</v>
      </c>
      <c r="G2845" s="2159" t="s">
        <v>1702</v>
      </c>
      <c r="H2845" s="1624">
        <v>47.3</v>
      </c>
      <c r="I2845" s="1448"/>
      <c r="J2845" s="1449"/>
      <c r="K2845" s="1450"/>
      <c r="L2845" s="1451"/>
      <c r="M2845" s="1455"/>
    </row>
    <row r="2846" ht="52.75" spans="1:13">
      <c r="A2846" s="1412"/>
      <c r="B2846" s="1412"/>
      <c r="C2846" s="1412"/>
      <c r="D2846" s="1412">
        <v>5</v>
      </c>
      <c r="E2846" s="1594" t="s">
        <v>7</v>
      </c>
      <c r="F2846" s="1595" t="e">
        <v>#REF!</v>
      </c>
      <c r="G2846" s="1596"/>
      <c r="H2846" s="1597"/>
      <c r="I2846" s="1559" t="s">
        <v>1622</v>
      </c>
      <c r="J2846" s="1560"/>
      <c r="K2846" s="1561"/>
      <c r="L2846" s="1478" t="s">
        <v>1623</v>
      </c>
      <c r="M2846" s="1452" t="s">
        <v>1624</v>
      </c>
    </row>
    <row r="2847" ht="26" spans="1:13">
      <c r="A2847" s="1412"/>
      <c r="B2847" s="1412"/>
      <c r="C2847" s="1412"/>
      <c r="D2847" s="1412"/>
      <c r="E2847" s="1598" t="s">
        <v>1625</v>
      </c>
      <c r="F2847" s="1599"/>
      <c r="G2847" s="1600"/>
      <c r="H2847" s="1601"/>
      <c r="I2847" s="1442" t="e">
        <v>#REF!</v>
      </c>
      <c r="J2847" s="1443"/>
      <c r="K2847" s="1444"/>
      <c r="L2847" s="1445"/>
      <c r="M2847" s="1453"/>
    </row>
    <row r="2848" ht="26" spans="1:13">
      <c r="A2848" s="1412"/>
      <c r="B2848" s="1412"/>
      <c r="C2848" s="1412"/>
      <c r="D2848" s="1412"/>
      <c r="E2848" s="1602" t="s">
        <v>1626</v>
      </c>
      <c r="F2848" s="1627" t="e">
        <v>#REF!</v>
      </c>
      <c r="G2848" s="1616"/>
      <c r="H2848" s="1617"/>
      <c r="I2848" s="1442"/>
      <c r="J2848" s="1443"/>
      <c r="K2848" s="1444"/>
      <c r="L2848" s="1445"/>
      <c r="M2848" s="1453"/>
    </row>
    <row r="2849" ht="26.75" spans="1:13">
      <c r="A2849" s="1412"/>
      <c r="B2849" s="1412"/>
      <c r="C2849" s="1412"/>
      <c r="D2849" s="1412"/>
      <c r="E2849" s="1602" t="s">
        <v>1627</v>
      </c>
      <c r="F2849" s="1615" t="e">
        <v>#REF!</v>
      </c>
      <c r="G2849" s="1616"/>
      <c r="H2849" s="1617"/>
      <c r="I2849" s="1442"/>
      <c r="J2849" s="1443"/>
      <c r="K2849" s="1444"/>
      <c r="L2849" s="1445"/>
      <c r="M2849" s="1453"/>
    </row>
    <row r="2850" ht="26.75" spans="1:13">
      <c r="A2850" s="1412"/>
      <c r="B2850" s="1412"/>
      <c r="C2850" s="1412"/>
      <c r="D2850" s="1412"/>
      <c r="E2850" s="1606" t="s">
        <v>1628</v>
      </c>
      <c r="F2850" s="1607" t="e">
        <v>#REF!</v>
      </c>
      <c r="G2850" s="1608"/>
      <c r="H2850" s="1609"/>
      <c r="I2850" s="1442"/>
      <c r="J2850" s="1443"/>
      <c r="K2850" s="1444"/>
      <c r="L2850" s="1446" t="e">
        <v>#REF!</v>
      </c>
      <c r="M2850" s="1454" t="e">
        <v>#REF!</v>
      </c>
    </row>
    <row r="2851" ht="26.75" spans="1:13">
      <c r="A2851" s="1412"/>
      <c r="B2851" s="1412"/>
      <c r="C2851" s="1412"/>
      <c r="D2851" s="1412"/>
      <c r="E2851" s="1610" t="s">
        <v>1629</v>
      </c>
      <c r="F2851" s="1611" t="s">
        <v>8</v>
      </c>
      <c r="G2851" s="1611" t="s">
        <v>9</v>
      </c>
      <c r="H2851" s="1612" t="s">
        <v>10</v>
      </c>
      <c r="I2851" s="1442"/>
      <c r="J2851" s="1443"/>
      <c r="K2851" s="1444"/>
      <c r="L2851" s="1445"/>
      <c r="M2851" s="1453"/>
    </row>
    <row r="2852" ht="26" spans="1:13">
      <c r="A2852" s="1412"/>
      <c r="B2852" s="1412"/>
      <c r="C2852" s="1412"/>
      <c r="D2852" s="1412"/>
      <c r="E2852" s="1613">
        <v>45609</v>
      </c>
      <c r="F2852" s="1626">
        <v>0.002</v>
      </c>
      <c r="G2852" s="2160" t="s">
        <v>1653</v>
      </c>
      <c r="H2852" s="1626">
        <v>0.002</v>
      </c>
      <c r="I2852" s="1442"/>
      <c r="J2852" s="1443"/>
      <c r="K2852" s="1444"/>
      <c r="L2852" s="1445"/>
      <c r="M2852" s="1453"/>
    </row>
    <row r="2853" ht="26" spans="1:13">
      <c r="A2853" s="1412"/>
      <c r="B2853" s="1412"/>
      <c r="C2853" s="1412"/>
      <c r="D2853" s="1412"/>
      <c r="E2853" s="1613">
        <v>45575</v>
      </c>
      <c r="F2853" s="1626">
        <v>0.002</v>
      </c>
      <c r="G2853" s="2160" t="s">
        <v>1655</v>
      </c>
      <c r="H2853" s="1626">
        <v>0.002</v>
      </c>
      <c r="I2853" s="1442"/>
      <c r="J2853" s="1443"/>
      <c r="K2853" s="1444"/>
      <c r="L2853" s="1445"/>
      <c r="M2853" s="1453"/>
    </row>
    <row r="2854" ht="26" spans="1:13">
      <c r="A2854" s="1412"/>
      <c r="B2854" s="1412"/>
      <c r="C2854" s="1412"/>
      <c r="D2854" s="1412"/>
      <c r="E2854" s="1613">
        <v>45546</v>
      </c>
      <c r="F2854" s="1626">
        <v>0.002</v>
      </c>
      <c r="G2854" s="2160" t="s">
        <v>1653</v>
      </c>
      <c r="H2854" s="1626">
        <v>0.002</v>
      </c>
      <c r="I2854" s="1442"/>
      <c r="J2854" s="1443"/>
      <c r="K2854" s="1444"/>
      <c r="L2854" s="1447"/>
      <c r="M2854" s="1453"/>
    </row>
    <row r="2855" ht="26" spans="1:13">
      <c r="A2855" s="1412"/>
      <c r="B2855" s="1412"/>
      <c r="C2855" s="1412"/>
      <c r="D2855" s="1412"/>
      <c r="E2855" s="1613">
        <v>45518</v>
      </c>
      <c r="F2855" s="1626">
        <v>0.002</v>
      </c>
      <c r="G2855" s="2160" t="s">
        <v>1653</v>
      </c>
      <c r="H2855" s="1626">
        <v>-0.001</v>
      </c>
      <c r="I2855" s="1442"/>
      <c r="J2855" s="1443"/>
      <c r="K2855" s="1444"/>
      <c r="L2855" s="1445"/>
      <c r="M2855" s="1453"/>
    </row>
    <row r="2856" ht="26" spans="1:13">
      <c r="A2856" s="1412"/>
      <c r="B2856" s="1412"/>
      <c r="C2856" s="1412"/>
      <c r="D2856" s="1412"/>
      <c r="E2856" s="1613">
        <v>45484</v>
      </c>
      <c r="F2856" s="1626">
        <v>-0.001</v>
      </c>
      <c r="G2856" s="2160" t="s">
        <v>1655</v>
      </c>
      <c r="H2856" s="1626">
        <v>0</v>
      </c>
      <c r="I2856" s="1442"/>
      <c r="J2856" s="1443"/>
      <c r="K2856" s="1444"/>
      <c r="L2856" s="1445"/>
      <c r="M2856" s="1453"/>
    </row>
    <row r="2857" ht="26.75" spans="1:13">
      <c r="A2857" s="1412"/>
      <c r="B2857" s="1412"/>
      <c r="C2857" s="1412"/>
      <c r="D2857" s="1412"/>
      <c r="E2857" s="1613">
        <v>45455</v>
      </c>
      <c r="F2857" s="1626">
        <v>0</v>
      </c>
      <c r="G2857" s="2160" t="s">
        <v>1655</v>
      </c>
      <c r="H2857" s="1626">
        <v>0.003</v>
      </c>
      <c r="I2857" s="1448"/>
      <c r="J2857" s="1449"/>
      <c r="K2857" s="1450"/>
      <c r="L2857" s="1451"/>
      <c r="M2857" s="1455"/>
    </row>
    <row r="2858" ht="52.75" spans="1:13">
      <c r="A2858" s="1412"/>
      <c r="B2858" s="1412"/>
      <c r="C2858" s="1412"/>
      <c r="D2858" s="1412">
        <v>6</v>
      </c>
      <c r="E2858" s="1594" t="s">
        <v>7</v>
      </c>
      <c r="F2858" s="1595" t="s">
        <v>862</v>
      </c>
      <c r="G2858" s="1596"/>
      <c r="H2858" s="1597"/>
      <c r="I2858" s="1559" t="s">
        <v>1622</v>
      </c>
      <c r="J2858" s="1560"/>
      <c r="K2858" s="1561"/>
      <c r="L2858" s="1478" t="s">
        <v>1623</v>
      </c>
      <c r="M2858" s="1452" t="s">
        <v>1624</v>
      </c>
    </row>
    <row r="2859" ht="26" spans="1:13">
      <c r="A2859" s="1412"/>
      <c r="B2859" s="1412"/>
      <c r="C2859" s="1412"/>
      <c r="D2859" s="1412"/>
      <c r="E2859" s="1598" t="s">
        <v>1625</v>
      </c>
      <c r="F2859" s="1599"/>
      <c r="G2859" s="1600"/>
      <c r="H2859" s="1601"/>
      <c r="I2859" s="2135" t="s">
        <v>863</v>
      </c>
      <c r="J2859" s="1443"/>
      <c r="K2859" s="1444"/>
      <c r="L2859" s="1445"/>
      <c r="M2859" s="1453"/>
    </row>
    <row r="2860" ht="26" spans="1:13">
      <c r="A2860" s="1412"/>
      <c r="B2860" s="1412"/>
      <c r="C2860" s="1412"/>
      <c r="D2860" s="1412"/>
      <c r="E2860" s="1602" t="s">
        <v>1626</v>
      </c>
      <c r="F2860" s="1603">
        <v>0</v>
      </c>
      <c r="G2860" s="1604"/>
      <c r="H2860" s="1605"/>
      <c r="I2860" s="1442"/>
      <c r="J2860" s="1443"/>
      <c r="K2860" s="1444"/>
      <c r="L2860" s="1445"/>
      <c r="M2860" s="1453"/>
    </row>
    <row r="2861" ht="26.75" spans="1:13">
      <c r="A2861" s="1412"/>
      <c r="B2861" s="1412"/>
      <c r="C2861" s="1412"/>
      <c r="D2861" s="1412"/>
      <c r="E2861" s="1602" t="s">
        <v>1627</v>
      </c>
      <c r="F2861" s="1603">
        <v>0</v>
      </c>
      <c r="G2861" s="1604"/>
      <c r="H2861" s="1605"/>
      <c r="I2861" s="1442"/>
      <c r="J2861" s="1443"/>
      <c r="K2861" s="1444"/>
      <c r="L2861" s="1445"/>
      <c r="M2861" s="1453"/>
    </row>
    <row r="2862" ht="26.75" spans="1:13">
      <c r="A2862" s="1412"/>
      <c r="B2862" s="1412"/>
      <c r="C2862" s="1412"/>
      <c r="D2862" s="1412"/>
      <c r="E2862" s="1606" t="s">
        <v>1628</v>
      </c>
      <c r="F2862" s="1607" t="e">
        <v>#VALUE!</v>
      </c>
      <c r="G2862" s="1608"/>
      <c r="H2862" s="1609"/>
      <c r="I2862" s="1442"/>
      <c r="J2862" s="1443"/>
      <c r="K2862" s="1444"/>
      <c r="L2862" s="1446" t="s">
        <v>818</v>
      </c>
      <c r="M2862" s="1454" t="e">
        <v>#VALUE!</v>
      </c>
    </row>
    <row r="2863" ht="26.75" spans="1:13">
      <c r="A2863" s="1412"/>
      <c r="B2863" s="1412"/>
      <c r="C2863" s="1412"/>
      <c r="D2863" s="1412"/>
      <c r="E2863" s="1610" t="s">
        <v>1629</v>
      </c>
      <c r="F2863" s="1611" t="s">
        <v>8</v>
      </c>
      <c r="G2863" s="1611" t="s">
        <v>9</v>
      </c>
      <c r="H2863" s="1612" t="s">
        <v>10</v>
      </c>
      <c r="I2863" s="1442"/>
      <c r="J2863" s="1443"/>
      <c r="K2863" s="1444"/>
      <c r="L2863" s="1445"/>
      <c r="M2863" s="1453"/>
    </row>
    <row r="2864" ht="26" spans="1:13">
      <c r="A2864" s="1412"/>
      <c r="B2864" s="1412"/>
      <c r="C2864" s="1412"/>
      <c r="D2864" s="1412"/>
      <c r="E2864" s="1613">
        <v>45663</v>
      </c>
      <c r="F2864" s="1624">
        <v>56.8</v>
      </c>
      <c r="G2864" s="2159" t="s">
        <v>2180</v>
      </c>
      <c r="H2864" s="1624">
        <v>56.1</v>
      </c>
      <c r="I2864" s="1442"/>
      <c r="J2864" s="1443"/>
      <c r="K2864" s="1444"/>
      <c r="L2864" s="1445"/>
      <c r="M2864" s="1453"/>
    </row>
    <row r="2865" ht="26" spans="1:13">
      <c r="A2865" s="1412"/>
      <c r="B2865" s="1412"/>
      <c r="C2865" s="1412"/>
      <c r="D2865" s="1412"/>
      <c r="E2865" s="1613">
        <v>45642</v>
      </c>
      <c r="F2865" s="1624">
        <v>58.5</v>
      </c>
      <c r="G2865" s="2159" t="s">
        <v>2135</v>
      </c>
      <c r="H2865" s="1624">
        <v>56.1</v>
      </c>
      <c r="I2865" s="1442"/>
      <c r="J2865" s="1443"/>
      <c r="K2865" s="1444"/>
      <c r="L2865" s="1445"/>
      <c r="M2865" s="1453"/>
    </row>
    <row r="2866" ht="26" spans="1:13">
      <c r="A2866" s="1412"/>
      <c r="B2866" s="1412"/>
      <c r="C2866" s="1412"/>
      <c r="D2866" s="1412"/>
      <c r="E2866" s="1613">
        <v>45630</v>
      </c>
      <c r="F2866" s="1624">
        <v>56.1</v>
      </c>
      <c r="G2866" s="2159" t="s">
        <v>2120</v>
      </c>
      <c r="H2866" s="1624">
        <v>55</v>
      </c>
      <c r="I2866" s="1442"/>
      <c r="J2866" s="1443"/>
      <c r="K2866" s="1444"/>
      <c r="L2866" s="1447"/>
      <c r="M2866" s="1453"/>
    </row>
    <row r="2867" ht="26" spans="1:13">
      <c r="A2867" s="1412"/>
      <c r="B2867" s="1412"/>
      <c r="C2867" s="1412"/>
      <c r="D2867" s="1412"/>
      <c r="E2867" s="1613">
        <v>45618</v>
      </c>
      <c r="F2867" s="1624">
        <v>57</v>
      </c>
      <c r="G2867" s="2159" t="s">
        <v>1776</v>
      </c>
      <c r="H2867" s="1624">
        <v>55</v>
      </c>
      <c r="I2867" s="1442"/>
      <c r="J2867" s="1443"/>
      <c r="K2867" s="1444"/>
      <c r="L2867" s="1445"/>
      <c r="M2867" s="1453"/>
    </row>
    <row r="2868" ht="26" spans="1:13">
      <c r="A2868" s="1412"/>
      <c r="B2868" s="1412"/>
      <c r="C2868" s="1412"/>
      <c r="D2868" s="1412"/>
      <c r="E2868" s="1613">
        <v>45601</v>
      </c>
      <c r="F2868" s="1624">
        <v>55</v>
      </c>
      <c r="G2868" s="2159" t="s">
        <v>1775</v>
      </c>
      <c r="H2868" s="1624">
        <v>55.2</v>
      </c>
      <c r="I2868" s="1442"/>
      <c r="J2868" s="1443"/>
      <c r="K2868" s="1444"/>
      <c r="L2868" s="1445"/>
      <c r="M2868" s="1453"/>
    </row>
    <row r="2869" ht="26.75" spans="1:13">
      <c r="A2869" s="1412"/>
      <c r="B2869" s="1412"/>
      <c r="C2869" s="1412"/>
      <c r="D2869" s="1412"/>
      <c r="E2869" s="1613">
        <v>45589</v>
      </c>
      <c r="F2869" s="1624">
        <v>55.3</v>
      </c>
      <c r="G2869" s="2159" t="s">
        <v>1794</v>
      </c>
      <c r="H2869" s="1624">
        <v>55.2</v>
      </c>
      <c r="I2869" s="1448"/>
      <c r="J2869" s="1449"/>
      <c r="K2869" s="1450"/>
      <c r="L2869" s="1451"/>
      <c r="M2869" s="1455"/>
    </row>
    <row r="2870" ht="52.75" spans="1:13">
      <c r="A2870" s="1412"/>
      <c r="B2870" s="1412"/>
      <c r="C2870" s="1412"/>
      <c r="D2870" s="1412">
        <v>7</v>
      </c>
      <c r="E2870" s="1594" t="s">
        <v>7</v>
      </c>
      <c r="F2870" s="1595" t="s">
        <v>865</v>
      </c>
      <c r="G2870" s="1596"/>
      <c r="H2870" s="1597"/>
      <c r="I2870" s="1559" t="s">
        <v>1622</v>
      </c>
      <c r="J2870" s="1560"/>
      <c r="K2870" s="1561"/>
      <c r="L2870" s="1478" t="s">
        <v>1623</v>
      </c>
      <c r="M2870" s="1452" t="s">
        <v>1624</v>
      </c>
    </row>
    <row r="2871" ht="26" spans="1:13">
      <c r="A2871" s="1412"/>
      <c r="B2871" s="1412"/>
      <c r="C2871" s="1412"/>
      <c r="D2871" s="1412"/>
      <c r="E2871" s="1598" t="s">
        <v>1625</v>
      </c>
      <c r="F2871" s="1599"/>
      <c r="G2871" s="1600"/>
      <c r="H2871" s="1601"/>
      <c r="I2871" s="2135" t="s">
        <v>866</v>
      </c>
      <c r="J2871" s="1443"/>
      <c r="K2871" s="1444"/>
      <c r="L2871" s="1445"/>
      <c r="M2871" s="1453"/>
    </row>
    <row r="2872" ht="26" spans="1:13">
      <c r="A2872" s="1412"/>
      <c r="B2872" s="1412"/>
      <c r="C2872" s="1412"/>
      <c r="D2872" s="1412"/>
      <c r="E2872" s="1602" t="s">
        <v>1626</v>
      </c>
      <c r="F2872" s="1627">
        <v>0</v>
      </c>
      <c r="G2872" s="1616"/>
      <c r="H2872" s="1617"/>
      <c r="I2872" s="1442"/>
      <c r="J2872" s="1443"/>
      <c r="K2872" s="1444"/>
      <c r="L2872" s="1445"/>
      <c r="M2872" s="1453"/>
    </row>
    <row r="2873" ht="26.75" spans="1:13">
      <c r="A2873" s="1412"/>
      <c r="B2873" s="1412"/>
      <c r="C2873" s="1412"/>
      <c r="D2873" s="1412"/>
      <c r="E2873" s="1602" t="s">
        <v>1627</v>
      </c>
      <c r="F2873" s="1615">
        <v>0</v>
      </c>
      <c r="G2873" s="1616"/>
      <c r="H2873" s="1617"/>
      <c r="I2873" s="1442"/>
      <c r="J2873" s="1443"/>
      <c r="K2873" s="1444"/>
      <c r="L2873" s="1445"/>
      <c r="M2873" s="1453"/>
    </row>
    <row r="2874" ht="26.75" spans="1:13">
      <c r="A2874" s="1412"/>
      <c r="B2874" s="1412"/>
      <c r="C2874" s="1412"/>
      <c r="D2874" s="1412"/>
      <c r="E2874" s="1606" t="s">
        <v>1628</v>
      </c>
      <c r="F2874" s="1607" t="e">
        <v>#VALUE!</v>
      </c>
      <c r="G2874" s="1608"/>
      <c r="H2874" s="1609"/>
      <c r="I2874" s="1442"/>
      <c r="J2874" s="1443"/>
      <c r="K2874" s="1444"/>
      <c r="L2874" s="1446" t="s">
        <v>818</v>
      </c>
      <c r="M2874" s="1454" t="e">
        <v>#VALUE!</v>
      </c>
    </row>
    <row r="2875" ht="26.75" spans="1:13">
      <c r="A2875" s="1412"/>
      <c r="B2875" s="1412"/>
      <c r="C2875" s="1412"/>
      <c r="D2875" s="1412"/>
      <c r="E2875" s="1610" t="s">
        <v>1629</v>
      </c>
      <c r="F2875" s="1611" t="s">
        <v>8</v>
      </c>
      <c r="G2875" s="1611" t="s">
        <v>9</v>
      </c>
      <c r="H2875" s="1612" t="s">
        <v>10</v>
      </c>
      <c r="I2875" s="1442"/>
      <c r="J2875" s="1443"/>
      <c r="K2875" s="1444"/>
      <c r="L2875" s="1445"/>
      <c r="M2875" s="1453"/>
    </row>
    <row r="2876" ht="26" spans="1:13">
      <c r="A2876" s="1412"/>
      <c r="B2876" s="1412"/>
      <c r="C2876" s="1412"/>
      <c r="D2876" s="1412"/>
      <c r="E2876" s="1613">
        <v>45645</v>
      </c>
      <c r="F2876" s="2160" t="s">
        <v>2181</v>
      </c>
      <c r="G2876" s="2160" t="s">
        <v>2182</v>
      </c>
      <c r="H2876" s="2160" t="s">
        <v>1989</v>
      </c>
      <c r="I2876" s="1442"/>
      <c r="J2876" s="1443"/>
      <c r="K2876" s="1444"/>
      <c r="L2876" s="1445"/>
      <c r="M2876" s="1453"/>
    </row>
    <row r="2877" ht="26" spans="1:13">
      <c r="A2877" s="1412"/>
      <c r="B2877" s="1412"/>
      <c r="C2877" s="1412"/>
      <c r="D2877" s="1412"/>
      <c r="E2877" s="1613">
        <v>45617</v>
      </c>
      <c r="F2877" s="2160" t="s">
        <v>1989</v>
      </c>
      <c r="G2877" s="2160" t="s">
        <v>1990</v>
      </c>
      <c r="H2877" s="2160" t="s">
        <v>2128</v>
      </c>
      <c r="I2877" s="1442"/>
      <c r="J2877" s="1443"/>
      <c r="K2877" s="1444"/>
      <c r="L2877" s="1445"/>
      <c r="M2877" s="1453"/>
    </row>
    <row r="2878" ht="26" spans="1:13">
      <c r="A2878" s="1412"/>
      <c r="B2878" s="1412"/>
      <c r="C2878" s="1412"/>
      <c r="D2878" s="1412"/>
      <c r="E2878" s="1613">
        <v>45588</v>
      </c>
      <c r="F2878" s="2160" t="s">
        <v>1985</v>
      </c>
      <c r="G2878" s="2160" t="s">
        <v>1986</v>
      </c>
      <c r="H2878" s="2160" t="s">
        <v>1986</v>
      </c>
      <c r="I2878" s="1442"/>
      <c r="J2878" s="1443"/>
      <c r="K2878" s="1444"/>
      <c r="L2878" s="1447"/>
      <c r="M2878" s="1453"/>
    </row>
    <row r="2879" ht="26" spans="1:13">
      <c r="A2879" s="1412"/>
      <c r="B2879" s="1412"/>
      <c r="C2879" s="1412"/>
      <c r="D2879" s="1412"/>
      <c r="E2879" s="1613">
        <v>45554</v>
      </c>
      <c r="F2879" s="2160" t="s">
        <v>1987</v>
      </c>
      <c r="G2879" s="2160" t="s">
        <v>1988</v>
      </c>
      <c r="H2879" s="2160" t="s">
        <v>1989</v>
      </c>
      <c r="I2879" s="1442"/>
      <c r="J2879" s="1443"/>
      <c r="K2879" s="1444"/>
      <c r="L2879" s="1445"/>
      <c r="M2879" s="1453"/>
    </row>
    <row r="2880" ht="26" spans="1:13">
      <c r="A2880" s="1412"/>
      <c r="B2880" s="1412"/>
      <c r="C2880" s="1412"/>
      <c r="D2880" s="1412"/>
      <c r="E2880" s="1613">
        <v>45526</v>
      </c>
      <c r="F2880" s="2160" t="s">
        <v>1990</v>
      </c>
      <c r="G2880" s="2160" t="s">
        <v>1991</v>
      </c>
      <c r="H2880" s="2160" t="s">
        <v>1992</v>
      </c>
      <c r="I2880" s="1442"/>
      <c r="J2880" s="1443"/>
      <c r="K2880" s="1444"/>
      <c r="L2880" s="1445"/>
      <c r="M2880" s="1453"/>
    </row>
    <row r="2881" ht="26.75" spans="1:13">
      <c r="A2881" s="1412"/>
      <c r="B2881" s="1412"/>
      <c r="C2881" s="1412"/>
      <c r="D2881" s="1412"/>
      <c r="E2881" s="1613">
        <v>45496</v>
      </c>
      <c r="F2881" s="2160" t="s">
        <v>1993</v>
      </c>
      <c r="G2881" s="2160" t="s">
        <v>1994</v>
      </c>
      <c r="H2881" s="2160" t="s">
        <v>1995</v>
      </c>
      <c r="I2881" s="1448"/>
      <c r="J2881" s="1449"/>
      <c r="K2881" s="1450"/>
      <c r="L2881" s="1451"/>
      <c r="M2881" s="1455"/>
    </row>
    <row r="2882" ht="52.75" spans="1:13">
      <c r="A2882" s="1412"/>
      <c r="B2882" s="1412"/>
      <c r="C2882" s="1412"/>
      <c r="D2882" s="1412">
        <v>1</v>
      </c>
      <c r="E2882" s="1594" t="s">
        <v>7</v>
      </c>
      <c r="F2882" s="1595" t="s">
        <v>867</v>
      </c>
      <c r="G2882" s="1596"/>
      <c r="H2882" s="1597"/>
      <c r="I2882" s="1559" t="s">
        <v>1622</v>
      </c>
      <c r="J2882" s="1560"/>
      <c r="K2882" s="1561"/>
      <c r="L2882" s="1478" t="s">
        <v>1623</v>
      </c>
      <c r="M2882" s="1452" t="s">
        <v>1624</v>
      </c>
    </row>
    <row r="2883" ht="26" spans="1:13">
      <c r="A2883" s="1412"/>
      <c r="B2883" s="1412"/>
      <c r="C2883" s="1412"/>
      <c r="D2883" s="1412"/>
      <c r="E2883" s="1598" t="s">
        <v>1625</v>
      </c>
      <c r="F2883" s="1599"/>
      <c r="G2883" s="1600"/>
      <c r="H2883" s="1601"/>
      <c r="I2883" s="2135" t="s">
        <v>868</v>
      </c>
      <c r="J2883" s="1443"/>
      <c r="K2883" s="1444"/>
      <c r="L2883" s="1445"/>
      <c r="M2883" s="1453"/>
    </row>
    <row r="2884" ht="26" spans="1:13">
      <c r="A2884" s="1412"/>
      <c r="B2884" s="1412"/>
      <c r="C2884" s="1412"/>
      <c r="D2884" s="1412"/>
      <c r="E2884" s="1602" t="s">
        <v>1626</v>
      </c>
      <c r="F2884" s="1603">
        <v>3.13</v>
      </c>
      <c r="G2884" s="1604"/>
      <c r="H2884" s="1605"/>
      <c r="I2884" s="1442"/>
      <c r="J2884" s="1443"/>
      <c r="K2884" s="1444"/>
      <c r="L2884" s="1445"/>
      <c r="M2884" s="1453"/>
    </row>
    <row r="2885" ht="26.75" spans="1:13">
      <c r="A2885" s="1412"/>
      <c r="B2885" s="1412"/>
      <c r="C2885" s="1412"/>
      <c r="D2885" s="1412"/>
      <c r="E2885" s="1602" t="s">
        <v>1627</v>
      </c>
      <c r="F2885" s="1603">
        <v>2.93</v>
      </c>
      <c r="G2885" s="1604"/>
      <c r="H2885" s="1605"/>
      <c r="I2885" s="1442"/>
      <c r="J2885" s="1443"/>
      <c r="K2885" s="1444"/>
      <c r="L2885" s="1445"/>
      <c r="M2885" s="1453"/>
    </row>
    <row r="2886" ht="26.75" spans="1:13">
      <c r="A2886" s="1412"/>
      <c r="B2886" s="1412"/>
      <c r="C2886" s="1412"/>
      <c r="D2886" s="1412"/>
      <c r="E2886" s="1606" t="s">
        <v>1628</v>
      </c>
      <c r="F2886" s="1628">
        <v>0.875</v>
      </c>
      <c r="G2886" s="1629"/>
      <c r="H2886" s="1630"/>
      <c r="I2886" s="1442"/>
      <c r="J2886" s="1443"/>
      <c r="K2886" s="1444"/>
      <c r="L2886" s="1446">
        <v>0.104166666666667</v>
      </c>
      <c r="M2886" s="1589">
        <v>0.958333333333333</v>
      </c>
    </row>
    <row r="2887" ht="26.75" spans="1:13">
      <c r="A2887" s="1412"/>
      <c r="B2887" s="1412"/>
      <c r="C2887" s="1412"/>
      <c r="D2887" s="1412"/>
      <c r="E2887" s="1610" t="s">
        <v>1629</v>
      </c>
      <c r="F2887" s="1611" t="s">
        <v>8</v>
      </c>
      <c r="G2887" s="1611" t="s">
        <v>9</v>
      </c>
      <c r="H2887" s="1612" t="s">
        <v>10</v>
      </c>
      <c r="I2887" s="1442"/>
      <c r="J2887" s="1443"/>
      <c r="K2887" s="1444"/>
      <c r="L2887" s="1445"/>
      <c r="M2887" s="1453"/>
    </row>
    <row r="2888" ht="26" spans="1:13">
      <c r="A2888" s="1412"/>
      <c r="B2888" s="1412"/>
      <c r="C2888" s="1412"/>
      <c r="D2888" s="1412"/>
      <c r="E2888" s="1613">
        <v>45595</v>
      </c>
      <c r="F2888" s="1614">
        <v>3.3</v>
      </c>
      <c r="G2888" s="1614">
        <v>3.08</v>
      </c>
      <c r="H2888" s="1614">
        <v>2.99</v>
      </c>
      <c r="I2888" s="1442"/>
      <c r="J2888" s="1443"/>
      <c r="K2888" s="1444"/>
      <c r="L2888" s="1445"/>
      <c r="M2888" s="1453"/>
    </row>
    <row r="2889" ht="26" spans="1:13">
      <c r="A2889" s="1412"/>
      <c r="B2889" s="1412"/>
      <c r="C2889" s="1412"/>
      <c r="D2889" s="1412"/>
      <c r="E2889" s="1613">
        <v>45503</v>
      </c>
      <c r="F2889" s="1614">
        <v>2.95</v>
      </c>
      <c r="G2889" s="1614">
        <v>2.9</v>
      </c>
      <c r="H2889" s="1614">
        <v>2.94</v>
      </c>
      <c r="I2889" s="1442"/>
      <c r="J2889" s="1443"/>
      <c r="K2889" s="1444"/>
      <c r="L2889" s="1445"/>
      <c r="M2889" s="1453"/>
    </row>
    <row r="2890" ht="26" spans="1:13">
      <c r="A2890" s="1412"/>
      <c r="B2890" s="1412"/>
      <c r="C2890" s="1412"/>
      <c r="D2890" s="1412"/>
      <c r="E2890" s="1613">
        <v>45407</v>
      </c>
      <c r="F2890" s="1614">
        <v>2.94</v>
      </c>
      <c r="G2890" s="1614">
        <v>2.81</v>
      </c>
      <c r="H2890" s="1614">
        <v>2.93</v>
      </c>
      <c r="I2890" s="1442"/>
      <c r="J2890" s="1443"/>
      <c r="K2890" s="1444"/>
      <c r="L2890" s="1447"/>
      <c r="M2890" s="1453"/>
    </row>
    <row r="2891" ht="26" spans="1:13">
      <c r="A2891" s="1412"/>
      <c r="B2891" s="1412"/>
      <c r="C2891" s="1412"/>
      <c r="D2891" s="1412"/>
      <c r="E2891" s="1613">
        <v>45321</v>
      </c>
      <c r="F2891" s="1614">
        <v>2.93</v>
      </c>
      <c r="G2891" s="1614">
        <v>2.76</v>
      </c>
      <c r="H2891" s="1614">
        <v>2.69</v>
      </c>
      <c r="I2891" s="1442"/>
      <c r="J2891" s="1443"/>
      <c r="K2891" s="1444"/>
      <c r="L2891" s="1445"/>
      <c r="M2891" s="1453"/>
    </row>
    <row r="2892" ht="26" spans="1:13">
      <c r="A2892" s="1412"/>
      <c r="B2892" s="1412"/>
      <c r="C2892" s="1412"/>
      <c r="D2892" s="1412"/>
      <c r="E2892" s="1613">
        <v>45223</v>
      </c>
      <c r="F2892" s="1614">
        <v>2.99</v>
      </c>
      <c r="G2892" s="1614">
        <v>2.65</v>
      </c>
      <c r="H2892" s="1614">
        <v>2.35</v>
      </c>
      <c r="I2892" s="1442"/>
      <c r="J2892" s="1443"/>
      <c r="K2892" s="1444"/>
      <c r="L2892" s="1445"/>
      <c r="M2892" s="1453"/>
    </row>
    <row r="2893" ht="26.75" spans="1:13">
      <c r="A2893" s="1412"/>
      <c r="B2893" s="1412"/>
      <c r="C2893" s="1412"/>
      <c r="D2893" s="1412"/>
      <c r="E2893" s="1613">
        <v>45132</v>
      </c>
      <c r="F2893" s="1614">
        <v>2.69</v>
      </c>
      <c r="G2893" s="1614">
        <v>2.55</v>
      </c>
      <c r="H2893" s="1614">
        <v>2.23</v>
      </c>
      <c r="I2893" s="1448"/>
      <c r="J2893" s="1449"/>
      <c r="K2893" s="1450"/>
      <c r="L2893" s="1451"/>
      <c r="M2893" s="1455"/>
    </row>
    <row r="2894" ht="52.75" spans="1:13">
      <c r="A2894" s="1412"/>
      <c r="B2894" s="1412"/>
      <c r="C2894" s="1412"/>
      <c r="D2894" s="1412">
        <v>1</v>
      </c>
      <c r="E2894" s="1594" t="s">
        <v>7</v>
      </c>
      <c r="F2894" s="1595" t="s">
        <v>869</v>
      </c>
      <c r="G2894" s="1596"/>
      <c r="H2894" s="1597"/>
      <c r="I2894" s="1559" t="s">
        <v>1622</v>
      </c>
      <c r="J2894" s="1560"/>
      <c r="K2894" s="1561"/>
      <c r="L2894" s="1478" t="s">
        <v>1623</v>
      </c>
      <c r="M2894" s="1452" t="s">
        <v>1624</v>
      </c>
    </row>
    <row r="2895" ht="26" spans="1:13">
      <c r="A2895" s="1412"/>
      <c r="B2895" s="1412"/>
      <c r="C2895" s="1412"/>
      <c r="D2895" s="1412"/>
      <c r="E2895" s="1598" t="s">
        <v>1625</v>
      </c>
      <c r="F2895" s="1599"/>
      <c r="G2895" s="1600"/>
      <c r="H2895" s="1601"/>
      <c r="I2895" s="2135" t="s">
        <v>868</v>
      </c>
      <c r="J2895" s="1443"/>
      <c r="K2895" s="1444"/>
      <c r="L2895" s="1445"/>
      <c r="M2895" s="1453"/>
    </row>
    <row r="2896" ht="26" spans="1:13">
      <c r="A2896" s="1412"/>
      <c r="B2896" s="1412"/>
      <c r="C2896" s="1412"/>
      <c r="D2896" s="1412"/>
      <c r="E2896" s="1602" t="s">
        <v>1626</v>
      </c>
      <c r="F2896" s="1603">
        <v>0.64</v>
      </c>
      <c r="G2896" s="1604"/>
      <c r="H2896" s="1605"/>
      <c r="I2896" s="1442"/>
      <c r="J2896" s="1443"/>
      <c r="K2896" s="1444"/>
      <c r="L2896" s="1445"/>
      <c r="M2896" s="1453"/>
    </row>
    <row r="2897" ht="26.75" spans="1:13">
      <c r="A2897" s="1412"/>
      <c r="B2897" s="1412"/>
      <c r="C2897" s="1412"/>
      <c r="D2897" s="1412"/>
      <c r="E2897" s="1602" t="s">
        <v>1627</v>
      </c>
      <c r="F2897" s="1603">
        <v>0.57</v>
      </c>
      <c r="G2897" s="1604"/>
      <c r="H2897" s="1605"/>
      <c r="I2897" s="1442"/>
      <c r="J2897" s="1443"/>
      <c r="K2897" s="1444"/>
      <c r="L2897" s="1445"/>
      <c r="M2897" s="1453"/>
    </row>
    <row r="2898" ht="26.75" spans="1:13">
      <c r="A2898" s="1412"/>
      <c r="B2898" s="1412"/>
      <c r="C2898" s="1412"/>
      <c r="D2898" s="1412"/>
      <c r="E2898" s="1606" t="s">
        <v>1628</v>
      </c>
      <c r="F2898" s="1628">
        <v>0.875</v>
      </c>
      <c r="G2898" s="1629"/>
      <c r="H2898" s="1630"/>
      <c r="I2898" s="1442"/>
      <c r="J2898" s="1443"/>
      <c r="K2898" s="1444"/>
      <c r="L2898" s="1446">
        <v>0.104166666666667</v>
      </c>
      <c r="M2898" s="1589">
        <v>0.958333333333333</v>
      </c>
    </row>
    <row r="2899" ht="26.75" spans="1:13">
      <c r="A2899" s="1412"/>
      <c r="B2899" s="1412"/>
      <c r="C2899" s="1412"/>
      <c r="D2899" s="1412"/>
      <c r="E2899" s="1610" t="s">
        <v>1629</v>
      </c>
      <c r="F2899" s="1611" t="s">
        <v>8</v>
      </c>
      <c r="G2899" s="1611" t="s">
        <v>9</v>
      </c>
      <c r="H2899" s="1612" t="s">
        <v>10</v>
      </c>
      <c r="I2899" s="1442"/>
      <c r="J2899" s="1443"/>
      <c r="K2899" s="1444"/>
      <c r="L2899" s="1445"/>
      <c r="M2899" s="1453"/>
    </row>
    <row r="2900" ht="26" spans="1:13">
      <c r="A2900" s="1412"/>
      <c r="B2900" s="1412"/>
      <c r="C2900" s="1412"/>
      <c r="D2900" s="1412"/>
      <c r="E2900" s="1613">
        <v>45588</v>
      </c>
      <c r="F2900" s="1614">
        <v>0.62</v>
      </c>
      <c r="G2900" s="1614">
        <v>0.46</v>
      </c>
      <c r="H2900" s="1614">
        <v>0.53</v>
      </c>
      <c r="I2900" s="1442"/>
      <c r="J2900" s="1443"/>
      <c r="K2900" s="1444"/>
      <c r="L2900" s="1445"/>
      <c r="M2900" s="1453"/>
    </row>
    <row r="2901" ht="26" spans="1:13">
      <c r="A2901" s="1412"/>
      <c r="B2901" s="1412"/>
      <c r="C2901" s="1412"/>
      <c r="D2901" s="1412"/>
      <c r="E2901" s="1613">
        <v>45496</v>
      </c>
      <c r="F2901" s="1614">
        <v>0.42</v>
      </c>
      <c r="G2901" s="1614">
        <v>0.46</v>
      </c>
      <c r="H2901" s="1614">
        <v>0.35</v>
      </c>
      <c r="I2901" s="1442"/>
      <c r="J2901" s="1443"/>
      <c r="K2901" s="1444"/>
      <c r="L2901" s="1445"/>
      <c r="M2901" s="1453"/>
    </row>
    <row r="2902" ht="26" spans="1:13">
      <c r="A2902" s="1412"/>
      <c r="B2902" s="1412"/>
      <c r="C2902" s="1412"/>
      <c r="D2902" s="1412"/>
      <c r="E2902" s="1613">
        <v>45405</v>
      </c>
      <c r="F2902" s="1614">
        <v>0.35</v>
      </c>
      <c r="G2902" s="1614">
        <v>0.35</v>
      </c>
      <c r="H2902" s="1614">
        <v>0.57</v>
      </c>
      <c r="I2902" s="1442"/>
      <c r="J2902" s="1443"/>
      <c r="K2902" s="1444"/>
      <c r="L2902" s="1447"/>
      <c r="M2902" s="1453"/>
    </row>
    <row r="2903" ht="26" spans="1:13">
      <c r="A2903" s="1412"/>
      <c r="B2903" s="1412"/>
      <c r="C2903" s="1412"/>
      <c r="D2903" s="1412"/>
      <c r="E2903" s="1613">
        <v>45293</v>
      </c>
      <c r="F2903" s="1614">
        <v>0.57</v>
      </c>
      <c r="G2903" s="1614">
        <v>0.6</v>
      </c>
      <c r="H2903" s="1614">
        <v>0.78</v>
      </c>
      <c r="I2903" s="1442"/>
      <c r="J2903" s="1443"/>
      <c r="K2903" s="1444"/>
      <c r="L2903" s="1445"/>
      <c r="M2903" s="1453"/>
    </row>
    <row r="2904" ht="26" spans="1:13">
      <c r="A2904" s="1412"/>
      <c r="B2904" s="1412"/>
      <c r="C2904" s="1412"/>
      <c r="D2904" s="1412"/>
      <c r="E2904" s="1613">
        <v>45583</v>
      </c>
      <c r="F2904" s="1614">
        <v>0.53</v>
      </c>
      <c r="G2904" s="1614">
        <v>0.64</v>
      </c>
      <c r="H2904" s="1614">
        <v>0.95</v>
      </c>
      <c r="I2904" s="1442"/>
      <c r="J2904" s="1443"/>
      <c r="K2904" s="1444"/>
      <c r="L2904" s="1445"/>
      <c r="M2904" s="1453"/>
    </row>
    <row r="2905" ht="26.75" spans="1:13">
      <c r="A2905" s="1412"/>
      <c r="B2905" s="1412"/>
      <c r="C2905" s="1412"/>
      <c r="D2905" s="1412"/>
      <c r="E2905" s="1613">
        <v>374210</v>
      </c>
      <c r="F2905" s="1614">
        <v>0.78</v>
      </c>
      <c r="G2905" s="1614">
        <v>0.8</v>
      </c>
      <c r="H2905" s="1614">
        <v>0.65</v>
      </c>
      <c r="I2905" s="1448"/>
      <c r="J2905" s="1449"/>
      <c r="K2905" s="1450"/>
      <c r="L2905" s="1451"/>
      <c r="M2905" s="1455"/>
    </row>
    <row r="2906" ht="52.75" spans="1:13">
      <c r="A2906" s="1412"/>
      <c r="B2906" s="1412"/>
      <c r="C2906" s="1412"/>
      <c r="D2906" s="1412">
        <v>8</v>
      </c>
      <c r="E2906" s="1594" t="s">
        <v>7</v>
      </c>
      <c r="F2906" s="1595" t="s">
        <v>870</v>
      </c>
      <c r="G2906" s="1596"/>
      <c r="H2906" s="1597"/>
      <c r="I2906" s="1559" t="s">
        <v>1622</v>
      </c>
      <c r="J2906" s="1560"/>
      <c r="K2906" s="1561"/>
      <c r="L2906" s="1478" t="s">
        <v>1623</v>
      </c>
      <c r="M2906" s="1452" t="s">
        <v>1624</v>
      </c>
    </row>
    <row r="2907" ht="26" spans="1:13">
      <c r="A2907" s="1412"/>
      <c r="B2907" s="1412"/>
      <c r="C2907" s="1412"/>
      <c r="D2907" s="1412"/>
      <c r="E2907" s="1598" t="s">
        <v>1625</v>
      </c>
      <c r="F2907" s="1599"/>
      <c r="G2907" s="1600"/>
      <c r="H2907" s="1601"/>
      <c r="I2907" s="2135" t="s">
        <v>871</v>
      </c>
      <c r="J2907" s="1443"/>
      <c r="K2907" s="1444"/>
      <c r="L2907" s="1445"/>
      <c r="M2907" s="1453"/>
    </row>
    <row r="2908" ht="26" spans="1:13">
      <c r="A2908" s="1412"/>
      <c r="B2908" s="1412"/>
      <c r="C2908" s="1412"/>
      <c r="D2908" s="1412"/>
      <c r="E2908" s="1602" t="s">
        <v>1626</v>
      </c>
      <c r="F2908" s="1615">
        <v>0.03</v>
      </c>
      <c r="G2908" s="1616"/>
      <c r="H2908" s="1617"/>
      <c r="I2908" s="1442"/>
      <c r="J2908" s="1443"/>
      <c r="K2908" s="1444"/>
      <c r="L2908" s="1445"/>
      <c r="M2908" s="1453"/>
    </row>
    <row r="2909" ht="26.75" spans="1:13">
      <c r="A2909" s="1412"/>
      <c r="B2909" s="1412"/>
      <c r="C2909" s="1412"/>
      <c r="D2909" s="1412"/>
      <c r="E2909" s="1602" t="s">
        <v>1627</v>
      </c>
      <c r="F2909" s="1615">
        <v>0.0325</v>
      </c>
      <c r="G2909" s="1616"/>
      <c r="H2909" s="1617"/>
      <c r="I2909" s="1442"/>
      <c r="J2909" s="1443"/>
      <c r="K2909" s="1444"/>
      <c r="L2909" s="1445"/>
      <c r="M2909" s="1453"/>
    </row>
    <row r="2910" ht="26.75" spans="1:13">
      <c r="A2910" s="1412"/>
      <c r="B2910" s="1412"/>
      <c r="C2910" s="1412"/>
      <c r="D2910" s="1412"/>
      <c r="E2910" s="1606" t="s">
        <v>1628</v>
      </c>
      <c r="F2910" s="1607">
        <v>0.614583333333333</v>
      </c>
      <c r="G2910" s="1608"/>
      <c r="H2910" s="1609"/>
      <c r="I2910" s="1442"/>
      <c r="J2910" s="1443"/>
      <c r="K2910" s="1444"/>
      <c r="L2910" s="1446">
        <v>0.84375</v>
      </c>
      <c r="M2910" s="1454">
        <v>0.697916666666667</v>
      </c>
    </row>
    <row r="2911" ht="26.75" spans="1:13">
      <c r="A2911" s="1412"/>
      <c r="B2911" s="1412"/>
      <c r="C2911" s="1412"/>
      <c r="D2911" s="1412"/>
      <c r="E2911" s="1610" t="s">
        <v>1629</v>
      </c>
      <c r="F2911" s="1611" t="s">
        <v>8</v>
      </c>
      <c r="G2911" s="1611" t="s">
        <v>9</v>
      </c>
      <c r="H2911" s="1612" t="s">
        <v>10</v>
      </c>
      <c r="I2911" s="1442"/>
      <c r="J2911" s="1443"/>
      <c r="K2911" s="1444"/>
      <c r="L2911" s="1445"/>
      <c r="M2911" s="1453"/>
    </row>
    <row r="2912" ht="26" spans="1:13">
      <c r="A2912" s="1412"/>
      <c r="B2912" s="1412"/>
      <c r="C2912" s="1412"/>
      <c r="D2912" s="1412"/>
      <c r="E2912" s="1613">
        <v>45637</v>
      </c>
      <c r="F2912" s="1626">
        <v>0.0325</v>
      </c>
      <c r="G2912" s="2160" t="s">
        <v>2183</v>
      </c>
      <c r="H2912" s="1626">
        <v>0.0375</v>
      </c>
      <c r="I2912" s="1442"/>
      <c r="J2912" s="1443"/>
      <c r="K2912" s="1444"/>
      <c r="L2912" s="1445"/>
      <c r="M2912" s="1453"/>
    </row>
    <row r="2913" ht="26" spans="1:13">
      <c r="A2913" s="1412"/>
      <c r="B2913" s="1412"/>
      <c r="C2913" s="1412"/>
      <c r="D2913" s="1412"/>
      <c r="E2913" s="1613">
        <v>45588</v>
      </c>
      <c r="F2913" s="1626">
        <v>0.0375</v>
      </c>
      <c r="G2913" s="2160" t="s">
        <v>2184</v>
      </c>
      <c r="H2913" s="1626">
        <v>0.0425</v>
      </c>
      <c r="I2913" s="1442"/>
      <c r="J2913" s="1443"/>
      <c r="K2913" s="1444"/>
      <c r="L2913" s="1445"/>
      <c r="M2913" s="1453"/>
    </row>
    <row r="2914" ht="26" spans="1:13">
      <c r="A2914" s="1412"/>
      <c r="B2914" s="1412"/>
      <c r="C2914" s="1412"/>
      <c r="D2914" s="1412"/>
      <c r="E2914" s="1613">
        <v>45539</v>
      </c>
      <c r="F2914" s="1626">
        <v>0.0425</v>
      </c>
      <c r="G2914" s="2160" t="s">
        <v>1836</v>
      </c>
      <c r="H2914" s="1626">
        <v>0.045</v>
      </c>
      <c r="I2914" s="1442"/>
      <c r="J2914" s="1443"/>
      <c r="K2914" s="1444"/>
      <c r="L2914" s="1447"/>
      <c r="M2914" s="1453"/>
    </row>
    <row r="2915" ht="26" spans="1:13">
      <c r="A2915" s="1412"/>
      <c r="B2915" s="1412"/>
      <c r="C2915" s="1412"/>
      <c r="D2915" s="1412"/>
      <c r="E2915" s="1613">
        <v>45497</v>
      </c>
      <c r="F2915" s="1626">
        <v>0.045</v>
      </c>
      <c r="G2915" s="2160" t="s">
        <v>1838</v>
      </c>
      <c r="H2915" s="1626">
        <v>0.0475</v>
      </c>
      <c r="I2915" s="1442"/>
      <c r="J2915" s="1443"/>
      <c r="K2915" s="1444"/>
      <c r="L2915" s="1445"/>
      <c r="M2915" s="1453"/>
    </row>
    <row r="2916" ht="26" spans="1:13">
      <c r="A2916" s="1412"/>
      <c r="B2916" s="1412"/>
      <c r="C2916" s="1412"/>
      <c r="D2916" s="1412"/>
      <c r="E2916" s="1613">
        <v>45448</v>
      </c>
      <c r="F2916" s="1626">
        <v>0.0475</v>
      </c>
      <c r="G2916" s="2160" t="s">
        <v>1839</v>
      </c>
      <c r="H2916" s="1626">
        <v>0.05</v>
      </c>
      <c r="I2916" s="1442"/>
      <c r="J2916" s="1443"/>
      <c r="K2916" s="1444"/>
      <c r="L2916" s="1445"/>
      <c r="M2916" s="1453"/>
    </row>
    <row r="2917" ht="26.75" spans="1:13">
      <c r="A2917" s="1412"/>
      <c r="B2917" s="1412"/>
      <c r="C2917" s="1412"/>
      <c r="D2917" s="1412"/>
      <c r="E2917" s="1613">
        <v>45392</v>
      </c>
      <c r="F2917" s="1626">
        <v>0.05</v>
      </c>
      <c r="G2917" s="2160" t="s">
        <v>1841</v>
      </c>
      <c r="H2917" s="1626">
        <v>0.05</v>
      </c>
      <c r="I2917" s="1448"/>
      <c r="J2917" s="1449"/>
      <c r="K2917" s="1450"/>
      <c r="L2917" s="1451"/>
      <c r="M2917" s="1455"/>
    </row>
    <row r="2918" ht="52.75" spans="1:13">
      <c r="A2918" s="1412"/>
      <c r="B2918" s="1412"/>
      <c r="C2918" s="1412"/>
      <c r="D2918" s="1412">
        <v>9</v>
      </c>
      <c r="E2918" s="1594" t="s">
        <v>7</v>
      </c>
      <c r="F2918" s="1595" t="s">
        <v>872</v>
      </c>
      <c r="G2918" s="1596"/>
      <c r="H2918" s="1597"/>
      <c r="I2918" s="1559" t="s">
        <v>1622</v>
      </c>
      <c r="J2918" s="1560"/>
      <c r="K2918" s="1561"/>
      <c r="L2918" s="1478" t="s">
        <v>1623</v>
      </c>
      <c r="M2918" s="1452" t="s">
        <v>1624</v>
      </c>
    </row>
    <row r="2919" ht="26" spans="1:13">
      <c r="A2919" s="1412"/>
      <c r="B2919" s="1412"/>
      <c r="C2919" s="1412"/>
      <c r="D2919" s="1536"/>
      <c r="E2919" s="1598" t="s">
        <v>1625</v>
      </c>
      <c r="F2919" s="1599"/>
      <c r="G2919" s="1600"/>
      <c r="H2919" s="1601"/>
      <c r="I2919" s="2135" t="s">
        <v>874</v>
      </c>
      <c r="J2919" s="1443"/>
      <c r="K2919" s="1444"/>
      <c r="L2919" s="1445"/>
      <c r="M2919" s="1453"/>
    </row>
    <row r="2920" ht="26" spans="1:13">
      <c r="A2920" s="1412"/>
      <c r="B2920" s="1412"/>
      <c r="C2920" s="1412"/>
      <c r="D2920" s="1536"/>
      <c r="E2920" s="1602" t="s">
        <v>1626</v>
      </c>
      <c r="F2920" s="1615"/>
      <c r="G2920" s="1616"/>
      <c r="H2920" s="1617"/>
      <c r="I2920" s="1442"/>
      <c r="J2920" s="1443"/>
      <c r="K2920" s="1444"/>
      <c r="L2920" s="1445"/>
      <c r="M2920" s="1453"/>
    </row>
    <row r="2921" ht="26.75" spans="1:13">
      <c r="A2921" s="1412"/>
      <c r="B2921" s="1412"/>
      <c r="C2921" s="1412"/>
      <c r="D2921" s="1536"/>
      <c r="E2921" s="1602" t="s">
        <v>1627</v>
      </c>
      <c r="F2921" s="1615" t="s">
        <v>873</v>
      </c>
      <c r="G2921" s="1616"/>
      <c r="H2921" s="1617"/>
      <c r="I2921" s="1442"/>
      <c r="J2921" s="1443"/>
      <c r="K2921" s="1444"/>
      <c r="L2921" s="1445"/>
      <c r="M2921" s="1453"/>
    </row>
    <row r="2922" ht="26.75" spans="1:13">
      <c r="A2922" s="1412"/>
      <c r="B2922" s="1412"/>
      <c r="C2922" s="1412"/>
      <c r="D2922" s="1536"/>
      <c r="E2922" s="1606" t="s">
        <v>1628</v>
      </c>
      <c r="F2922" s="1607">
        <v>0.645833333333333</v>
      </c>
      <c r="G2922" s="1608"/>
      <c r="H2922" s="1609"/>
      <c r="I2922" s="1442"/>
      <c r="J2922" s="1443"/>
      <c r="K2922" s="1444"/>
      <c r="L2922" s="1446">
        <v>0.875</v>
      </c>
      <c r="M2922" s="1454">
        <v>0.729166666666667</v>
      </c>
    </row>
    <row r="2923" ht="26.75" spans="1:13">
      <c r="A2923" s="1412"/>
      <c r="B2923" s="1412"/>
      <c r="C2923" s="1412"/>
      <c r="D2923" s="1536"/>
      <c r="E2923" s="1610" t="s">
        <v>1629</v>
      </c>
      <c r="F2923" s="1611" t="s">
        <v>8</v>
      </c>
      <c r="G2923" s="1611" t="s">
        <v>9</v>
      </c>
      <c r="H2923" s="1612" t="s">
        <v>10</v>
      </c>
      <c r="I2923" s="1442"/>
      <c r="J2923" s="1443"/>
      <c r="K2923" s="1444"/>
      <c r="L2923" s="1445"/>
      <c r="M2923" s="1453"/>
    </row>
    <row r="2924" ht="26" spans="1:13">
      <c r="A2924" s="1412"/>
      <c r="B2924" s="1412"/>
      <c r="C2924" s="1412"/>
      <c r="D2924" s="1536"/>
      <c r="E2924" s="1613">
        <v>45680</v>
      </c>
      <c r="F2924" s="2158" t="s">
        <v>2185</v>
      </c>
      <c r="G2924" s="2158" t="s">
        <v>2186</v>
      </c>
      <c r="H2924" s="2158" t="s">
        <v>2187</v>
      </c>
      <c r="I2924" s="1442"/>
      <c r="J2924" s="1443"/>
      <c r="K2924" s="1444"/>
      <c r="L2924" s="1445"/>
      <c r="M2924" s="1453"/>
    </row>
    <row r="2925" ht="26" spans="1:13">
      <c r="A2925" s="1412"/>
      <c r="B2925" s="1412"/>
      <c r="C2925" s="1412"/>
      <c r="D2925" s="1536"/>
      <c r="E2925" s="1613">
        <v>45672</v>
      </c>
      <c r="F2925" s="2158" t="s">
        <v>2187</v>
      </c>
      <c r="G2925" s="2158" t="s">
        <v>2188</v>
      </c>
      <c r="H2925" s="2158" t="s">
        <v>2161</v>
      </c>
      <c r="I2925" s="1442"/>
      <c r="J2925" s="1443"/>
      <c r="K2925" s="1444"/>
      <c r="L2925" s="1445"/>
      <c r="M2925" s="1453"/>
    </row>
    <row r="2926" ht="26" spans="1:13">
      <c r="A2926" s="1412"/>
      <c r="B2926" s="1412"/>
      <c r="C2926" s="1412"/>
      <c r="D2926" s="1536"/>
      <c r="E2926" s="1613">
        <v>45665</v>
      </c>
      <c r="F2926" s="2158" t="s">
        <v>2161</v>
      </c>
      <c r="G2926" s="2158" t="s">
        <v>2162</v>
      </c>
      <c r="H2926" s="2158" t="s">
        <v>2152</v>
      </c>
      <c r="I2926" s="1442"/>
      <c r="J2926" s="1443"/>
      <c r="K2926" s="1444"/>
      <c r="L2926" s="1447"/>
      <c r="M2926" s="1453"/>
    </row>
    <row r="2927" ht="26" spans="1:13">
      <c r="A2927" s="1412"/>
      <c r="B2927" s="1412"/>
      <c r="C2927" s="1412"/>
      <c r="D2927" s="1536"/>
      <c r="E2927" s="1613">
        <v>45659</v>
      </c>
      <c r="F2927" s="2158" t="s">
        <v>2152</v>
      </c>
      <c r="G2927" s="2158" t="s">
        <v>2153</v>
      </c>
      <c r="H2927" s="2158" t="s">
        <v>2138</v>
      </c>
      <c r="I2927" s="1442"/>
      <c r="J2927" s="1443"/>
      <c r="K2927" s="1444"/>
      <c r="L2927" s="1445"/>
      <c r="M2927" s="1453"/>
    </row>
    <row r="2928" ht="26" spans="1:13">
      <c r="A2928" s="1412"/>
      <c r="B2928" s="1412"/>
      <c r="C2928" s="1412"/>
      <c r="D2928" s="1536"/>
      <c r="E2928" s="1613">
        <v>45653</v>
      </c>
      <c r="F2928" s="2158" t="s">
        <v>2138</v>
      </c>
      <c r="G2928" s="2158" t="s">
        <v>2139</v>
      </c>
      <c r="H2928" s="2158" t="s">
        <v>2133</v>
      </c>
      <c r="I2928" s="1442"/>
      <c r="J2928" s="1443"/>
      <c r="K2928" s="1444"/>
      <c r="L2928" s="1445"/>
      <c r="M2928" s="1453"/>
    </row>
    <row r="2929" ht="26.75" spans="1:13">
      <c r="A2929" s="1412"/>
      <c r="B2929" s="1412"/>
      <c r="C2929" s="1412"/>
      <c r="D2929" s="1536"/>
      <c r="E2929" s="1613">
        <v>45644</v>
      </c>
      <c r="F2929" s="2158" t="s">
        <v>2133</v>
      </c>
      <c r="G2929" s="2158" t="s">
        <v>2124</v>
      </c>
      <c r="H2929" s="2158" t="s">
        <v>2121</v>
      </c>
      <c r="I2929" s="1448"/>
      <c r="J2929" s="1449"/>
      <c r="K2929" s="1450"/>
      <c r="L2929" s="1451"/>
      <c r="M2929" s="1455"/>
    </row>
    <row r="2930" ht="52.75" spans="1:13">
      <c r="A2930" s="1412"/>
      <c r="B2930" s="1412"/>
      <c r="C2930" s="1412"/>
      <c r="D2930" s="1412">
        <v>10</v>
      </c>
      <c r="E2930" s="1594" t="s">
        <v>7</v>
      </c>
      <c r="F2930" s="1595" t="s">
        <v>852</v>
      </c>
      <c r="G2930" s="1596"/>
      <c r="H2930" s="1597"/>
      <c r="I2930" s="1559" t="s">
        <v>1622</v>
      </c>
      <c r="J2930" s="1560"/>
      <c r="K2930" s="1561"/>
      <c r="L2930" s="1478" t="s">
        <v>1623</v>
      </c>
      <c r="M2930" s="1452" t="s">
        <v>1624</v>
      </c>
    </row>
    <row r="2931" ht="26" spans="1:13">
      <c r="A2931" s="1412"/>
      <c r="B2931" s="1412"/>
      <c r="C2931" s="1412"/>
      <c r="D2931" s="1536"/>
      <c r="E2931" s="1598" t="s">
        <v>1625</v>
      </c>
      <c r="F2931" s="1599"/>
      <c r="G2931" s="1600"/>
      <c r="H2931" s="1601"/>
      <c r="I2931" s="2135" t="s">
        <v>853</v>
      </c>
      <c r="J2931" s="1443"/>
      <c r="K2931" s="1444"/>
      <c r="L2931" s="1445"/>
      <c r="M2931" s="1453"/>
    </row>
    <row r="2932" ht="26" spans="1:13">
      <c r="A2932" s="1412"/>
      <c r="B2932" s="1412"/>
      <c r="C2932" s="1412"/>
      <c r="D2932" s="1536"/>
      <c r="E2932" s="1602" t="s">
        <v>1626</v>
      </c>
      <c r="F2932" s="1615">
        <v>0</v>
      </c>
      <c r="G2932" s="1616"/>
      <c r="H2932" s="1617"/>
      <c r="I2932" s="1442"/>
      <c r="J2932" s="1443"/>
      <c r="K2932" s="1444"/>
      <c r="L2932" s="1445"/>
      <c r="M2932" s="1453"/>
    </row>
    <row r="2933" ht="26.75" spans="1:13">
      <c r="A2933" s="1412"/>
      <c r="B2933" s="1412"/>
      <c r="C2933" s="1412"/>
      <c r="D2933" s="1536"/>
      <c r="E2933" s="1602" t="s">
        <v>1627</v>
      </c>
      <c r="F2933" s="1615">
        <v>0</v>
      </c>
      <c r="G2933" s="1616"/>
      <c r="H2933" s="1617"/>
      <c r="I2933" s="1442"/>
      <c r="J2933" s="1443"/>
      <c r="K2933" s="1444"/>
      <c r="L2933" s="1445"/>
      <c r="M2933" s="1453"/>
    </row>
    <row r="2934" ht="26.75" spans="1:13">
      <c r="A2934" s="1412"/>
      <c r="B2934" s="1412"/>
      <c r="C2934" s="1412"/>
      <c r="D2934" s="1536"/>
      <c r="E2934" s="1606" t="s">
        <v>1628</v>
      </c>
      <c r="F2934" s="1607" t="e">
        <v>#VALUE!</v>
      </c>
      <c r="G2934" s="1608"/>
      <c r="H2934" s="1609"/>
      <c r="I2934" s="1442"/>
      <c r="J2934" s="1443"/>
      <c r="K2934" s="1444"/>
      <c r="L2934" s="1446" t="s">
        <v>818</v>
      </c>
      <c r="M2934" s="1454" t="e">
        <v>#VALUE!</v>
      </c>
    </row>
    <row r="2935" ht="26.75" spans="1:13">
      <c r="A2935" s="1412"/>
      <c r="B2935" s="1412"/>
      <c r="C2935" s="1412"/>
      <c r="D2935" s="1536"/>
      <c r="E2935" s="1610" t="s">
        <v>1629</v>
      </c>
      <c r="F2935" s="1611" t="s">
        <v>8</v>
      </c>
      <c r="G2935" s="1611" t="s">
        <v>9</v>
      </c>
      <c r="H2935" s="1612" t="s">
        <v>10</v>
      </c>
      <c r="I2935" s="1442"/>
      <c r="J2935" s="1443"/>
      <c r="K2935" s="1444"/>
      <c r="L2935" s="1445"/>
      <c r="M2935" s="1453"/>
    </row>
    <row r="2936" ht="26" spans="1:13">
      <c r="A2936" s="1412"/>
      <c r="B2936" s="1412"/>
      <c r="C2936" s="1412"/>
      <c r="D2936" s="1536"/>
      <c r="E2936" s="1613">
        <v>45643</v>
      </c>
      <c r="F2936" s="1618">
        <v>0.002</v>
      </c>
      <c r="G2936" s="2158" t="s">
        <v>1645</v>
      </c>
      <c r="H2936" s="1618">
        <v>0.002</v>
      </c>
      <c r="I2936" s="1442"/>
      <c r="J2936" s="1443"/>
      <c r="K2936" s="1444"/>
      <c r="L2936" s="1445"/>
      <c r="M2936" s="1453"/>
    </row>
    <row r="2937" ht="26" spans="1:13">
      <c r="A2937" s="1412"/>
      <c r="B2937" s="1412"/>
      <c r="C2937" s="1412"/>
      <c r="D2937" s="1536"/>
      <c r="E2937" s="1613">
        <v>45611</v>
      </c>
      <c r="F2937" s="1618">
        <v>0.001</v>
      </c>
      <c r="G2937" s="2158" t="s">
        <v>1660</v>
      </c>
      <c r="H2937" s="1618">
        <v>0.01</v>
      </c>
      <c r="I2937" s="1442"/>
      <c r="J2937" s="1443"/>
      <c r="K2937" s="1444"/>
      <c r="L2937" s="1445"/>
      <c r="M2937" s="1453"/>
    </row>
    <row r="2938" ht="26" spans="1:13">
      <c r="A2938" s="1412"/>
      <c r="B2938" s="1412"/>
      <c r="C2938" s="1412"/>
      <c r="D2938" s="1536"/>
      <c r="E2938" s="1613">
        <v>45582</v>
      </c>
      <c r="F2938" s="1618">
        <v>0.005</v>
      </c>
      <c r="G2938" s="2158" t="s">
        <v>1655</v>
      </c>
      <c r="H2938" s="1618">
        <v>0.002</v>
      </c>
      <c r="I2938" s="1442"/>
      <c r="J2938" s="1443"/>
      <c r="K2938" s="1444"/>
      <c r="L2938" s="1447"/>
      <c r="M2938" s="1453"/>
    </row>
    <row r="2939" ht="26" spans="1:13">
      <c r="A2939" s="1412"/>
      <c r="B2939" s="1412"/>
      <c r="C2939" s="1412"/>
      <c r="D2939" s="1536"/>
      <c r="E2939" s="1613">
        <v>45552</v>
      </c>
      <c r="F2939" s="1618">
        <v>0.001</v>
      </c>
      <c r="G2939" s="2158" t="s">
        <v>1653</v>
      </c>
      <c r="H2939" s="1618">
        <v>0.004</v>
      </c>
      <c r="I2939" s="1442"/>
      <c r="J2939" s="1443"/>
      <c r="K2939" s="1444"/>
      <c r="L2939" s="1445"/>
      <c r="M2939" s="1453"/>
    </row>
    <row r="2940" ht="26" spans="1:13">
      <c r="A2940" s="1412"/>
      <c r="B2940" s="1412"/>
      <c r="C2940" s="1412"/>
      <c r="D2940" s="1536"/>
      <c r="E2940" s="1613">
        <v>45519</v>
      </c>
      <c r="F2940" s="1618">
        <v>0.004</v>
      </c>
      <c r="G2940" s="2158" t="s">
        <v>1655</v>
      </c>
      <c r="H2940" s="1618">
        <v>0.005</v>
      </c>
      <c r="I2940" s="1442"/>
      <c r="J2940" s="1443"/>
      <c r="K2940" s="1444"/>
      <c r="L2940" s="1445"/>
      <c r="M2940" s="1453"/>
    </row>
    <row r="2941" ht="26.75" spans="1:13">
      <c r="A2941" s="1412"/>
      <c r="B2941" s="1412"/>
      <c r="C2941" s="1412"/>
      <c r="D2941" s="1536"/>
      <c r="E2941" s="1613">
        <v>45489</v>
      </c>
      <c r="F2941" s="1618">
        <v>0.004</v>
      </c>
      <c r="G2941" s="2158" t="s">
        <v>1655</v>
      </c>
      <c r="H2941" s="1618">
        <v>0.001</v>
      </c>
      <c r="I2941" s="1448"/>
      <c r="J2941" s="1449"/>
      <c r="K2941" s="1450"/>
      <c r="L2941" s="1451"/>
      <c r="M2941" s="1455"/>
    </row>
    <row r="2942" ht="52.75" spans="1:13">
      <c r="A2942" s="1412"/>
      <c r="B2942" s="1412"/>
      <c r="C2942" s="1412"/>
      <c r="D2942" s="1412">
        <v>11</v>
      </c>
      <c r="E2942" s="1594" t="s">
        <v>7</v>
      </c>
      <c r="F2942" s="1595" t="s">
        <v>855</v>
      </c>
      <c r="G2942" s="1596"/>
      <c r="H2942" s="1597"/>
      <c r="I2942" s="1559" t="s">
        <v>1622</v>
      </c>
      <c r="J2942" s="1560"/>
      <c r="K2942" s="1561"/>
      <c r="L2942" s="1478" t="s">
        <v>1623</v>
      </c>
      <c r="M2942" s="1452" t="s">
        <v>1624</v>
      </c>
    </row>
    <row r="2943" ht="26" spans="1:13">
      <c r="A2943" s="1412"/>
      <c r="B2943" s="1412"/>
      <c r="C2943" s="1412"/>
      <c r="D2943" s="1536"/>
      <c r="E2943" s="1598" t="s">
        <v>1625</v>
      </c>
      <c r="F2943" s="1599"/>
      <c r="G2943" s="1600"/>
      <c r="H2943" s="1601"/>
      <c r="I2943" s="2135" t="s">
        <v>856</v>
      </c>
      <c r="J2943" s="1443"/>
      <c r="K2943" s="1444"/>
      <c r="L2943" s="1445"/>
      <c r="M2943" s="1453"/>
    </row>
    <row r="2944" ht="26" spans="1:13">
      <c r="A2944" s="1412"/>
      <c r="B2944" s="1412"/>
      <c r="C2944" s="1412"/>
      <c r="D2944" s="1536"/>
      <c r="E2944" s="1602" t="s">
        <v>1626</v>
      </c>
      <c r="F2944" s="1615">
        <v>0</v>
      </c>
      <c r="G2944" s="1616"/>
      <c r="H2944" s="1617"/>
      <c r="I2944" s="1442"/>
      <c r="J2944" s="1443"/>
      <c r="K2944" s="1444"/>
      <c r="L2944" s="1445"/>
      <c r="M2944" s="1453"/>
    </row>
    <row r="2945" ht="26.75" spans="1:13">
      <c r="A2945" s="1412"/>
      <c r="B2945" s="1412"/>
      <c r="C2945" s="1412"/>
      <c r="D2945" s="1536"/>
      <c r="E2945" s="1602" t="s">
        <v>1627</v>
      </c>
      <c r="F2945" s="1615">
        <v>0</v>
      </c>
      <c r="G2945" s="1616"/>
      <c r="H2945" s="1617"/>
      <c r="I2945" s="1442"/>
      <c r="J2945" s="1443"/>
      <c r="K2945" s="1444"/>
      <c r="L2945" s="1445"/>
      <c r="M2945" s="1453"/>
    </row>
    <row r="2946" ht="26.75" spans="1:13">
      <c r="A2946" s="1412"/>
      <c r="B2946" s="1412"/>
      <c r="C2946" s="1412"/>
      <c r="D2946" s="1536"/>
      <c r="E2946" s="1606" t="s">
        <v>1628</v>
      </c>
      <c r="F2946" s="1607" t="e">
        <v>#VALUE!</v>
      </c>
      <c r="G2946" s="1608"/>
      <c r="H2946" s="1609"/>
      <c r="I2946" s="1442"/>
      <c r="J2946" s="1443"/>
      <c r="K2946" s="1444"/>
      <c r="L2946" s="1446" t="s">
        <v>818</v>
      </c>
      <c r="M2946" s="1454" t="e">
        <v>#VALUE!</v>
      </c>
    </row>
    <row r="2947" ht="26.75" spans="1:13">
      <c r="A2947" s="1412"/>
      <c r="B2947" s="1412"/>
      <c r="C2947" s="1412"/>
      <c r="D2947" s="1536"/>
      <c r="E2947" s="1610" t="s">
        <v>1629</v>
      </c>
      <c r="F2947" s="1611" t="s">
        <v>8</v>
      </c>
      <c r="G2947" s="1611" t="s">
        <v>9</v>
      </c>
      <c r="H2947" s="1612" t="s">
        <v>10</v>
      </c>
      <c r="I2947" s="1442"/>
      <c r="J2947" s="1443"/>
      <c r="K2947" s="1444"/>
      <c r="L2947" s="1445"/>
      <c r="M2947" s="1453"/>
    </row>
    <row r="2948" ht="26" spans="1:13">
      <c r="A2948" s="1412"/>
      <c r="B2948" s="1412"/>
      <c r="C2948" s="1412"/>
      <c r="D2948" s="1536"/>
      <c r="E2948" s="1613">
        <v>45665</v>
      </c>
      <c r="F2948" s="2158" t="s">
        <v>2163</v>
      </c>
      <c r="G2948" s="2158" t="s">
        <v>2164</v>
      </c>
      <c r="H2948" s="2158" t="s">
        <v>2165</v>
      </c>
      <c r="I2948" s="1442"/>
      <c r="J2948" s="1443"/>
      <c r="K2948" s="1444"/>
      <c r="L2948" s="1445"/>
      <c r="M2948" s="1453"/>
    </row>
    <row r="2949" ht="26" spans="1:13">
      <c r="A2949" s="1412"/>
      <c r="B2949" s="1412"/>
      <c r="C2949" s="1412"/>
      <c r="D2949" s="1536"/>
      <c r="E2949" s="1613">
        <v>45659</v>
      </c>
      <c r="F2949" s="2158" t="s">
        <v>2165</v>
      </c>
      <c r="G2949" s="2158" t="s">
        <v>1958</v>
      </c>
      <c r="H2949" s="2158" t="s">
        <v>2023</v>
      </c>
      <c r="I2949" s="1442"/>
      <c r="J2949" s="1443"/>
      <c r="K2949" s="1444"/>
      <c r="L2949" s="1445"/>
      <c r="M2949" s="1453"/>
    </row>
    <row r="2950" ht="26" spans="1:13">
      <c r="A2950" s="1412"/>
      <c r="B2950" s="1412"/>
      <c r="C2950" s="1412"/>
      <c r="D2950" s="1536"/>
      <c r="E2950" s="1613">
        <v>45652</v>
      </c>
      <c r="F2950" s="2158" t="s">
        <v>1959</v>
      </c>
      <c r="G2950" s="2158" t="s">
        <v>1945</v>
      </c>
      <c r="H2950" s="2158" t="s">
        <v>2023</v>
      </c>
      <c r="I2950" s="1442"/>
      <c r="J2950" s="1443"/>
      <c r="K2950" s="1444"/>
      <c r="L2950" s="1447"/>
      <c r="M2950" s="1453"/>
    </row>
    <row r="2951" ht="26" spans="1:13">
      <c r="A2951" s="1412"/>
      <c r="B2951" s="1412"/>
      <c r="C2951" s="1412"/>
      <c r="D2951" s="1536"/>
      <c r="E2951" s="1613">
        <v>45645</v>
      </c>
      <c r="F2951" s="2158" t="s">
        <v>2023</v>
      </c>
      <c r="G2951" s="2158" t="s">
        <v>1948</v>
      </c>
      <c r="H2951" s="2158" t="s">
        <v>1952</v>
      </c>
      <c r="I2951" s="1442"/>
      <c r="J2951" s="1443"/>
      <c r="K2951" s="1444"/>
      <c r="L2951" s="1445"/>
      <c r="M2951" s="1453"/>
    </row>
    <row r="2952" ht="26" spans="1:13">
      <c r="A2952" s="1412"/>
      <c r="B2952" s="1412"/>
      <c r="C2952" s="1412"/>
      <c r="D2952" s="1536"/>
      <c r="E2952" s="1613">
        <v>45638</v>
      </c>
      <c r="F2952" s="2158" t="s">
        <v>1952</v>
      </c>
      <c r="G2952" s="2158" t="s">
        <v>1944</v>
      </c>
      <c r="H2952" s="2158" t="s">
        <v>1957</v>
      </c>
      <c r="I2952" s="1442"/>
      <c r="J2952" s="1443"/>
      <c r="K2952" s="1444"/>
      <c r="L2952" s="1445"/>
      <c r="M2952" s="1453"/>
    </row>
    <row r="2953" ht="26.75" spans="1:13">
      <c r="A2953" s="1412"/>
      <c r="B2953" s="1412"/>
      <c r="C2953" s="1412"/>
      <c r="D2953" s="1536"/>
      <c r="E2953" s="1613">
        <v>45631</v>
      </c>
      <c r="F2953" s="2158" t="s">
        <v>1978</v>
      </c>
      <c r="G2953" s="2158" t="s">
        <v>2106</v>
      </c>
      <c r="H2953" s="2158" t="s">
        <v>2106</v>
      </c>
      <c r="I2953" s="1448"/>
      <c r="J2953" s="1449"/>
      <c r="K2953" s="1450"/>
      <c r="L2953" s="1451"/>
      <c r="M2953" s="1455"/>
    </row>
    <row r="2954" ht="52.75" spans="1:13">
      <c r="A2954" s="1412"/>
      <c r="B2954" s="1412"/>
      <c r="C2954" s="1412"/>
      <c r="D2954" s="1412">
        <v>11</v>
      </c>
      <c r="E2954" s="1594" t="s">
        <v>7</v>
      </c>
      <c r="F2954" s="1595" t="s">
        <v>862</v>
      </c>
      <c r="G2954" s="1596"/>
      <c r="H2954" s="1597"/>
      <c r="I2954" s="1559" t="s">
        <v>1622</v>
      </c>
      <c r="J2954" s="1560"/>
      <c r="K2954" s="1561"/>
      <c r="L2954" s="1478" t="s">
        <v>1623</v>
      </c>
      <c r="M2954" s="1452" t="s">
        <v>1624</v>
      </c>
    </row>
    <row r="2955" ht="26" spans="1:13">
      <c r="A2955" s="1412"/>
      <c r="B2955" s="1412"/>
      <c r="C2955" s="1412"/>
      <c r="D2955" s="1536"/>
      <c r="E2955" s="1598" t="s">
        <v>1625</v>
      </c>
      <c r="F2955" s="1599"/>
      <c r="G2955" s="1600"/>
      <c r="H2955" s="1601"/>
      <c r="I2955" s="2135" t="s">
        <v>863</v>
      </c>
      <c r="J2955" s="1443"/>
      <c r="K2955" s="1444"/>
      <c r="L2955" s="1445"/>
      <c r="M2955" s="1453"/>
    </row>
    <row r="2956" ht="26" spans="1:13">
      <c r="A2956" s="1412"/>
      <c r="B2956" s="1412"/>
      <c r="C2956" s="1412"/>
      <c r="D2956" s="1536"/>
      <c r="E2956" s="1602" t="s">
        <v>1626</v>
      </c>
      <c r="F2956" s="1603">
        <v>0</v>
      </c>
      <c r="G2956" s="1604"/>
      <c r="H2956" s="1605"/>
      <c r="I2956" s="1442"/>
      <c r="J2956" s="1443"/>
      <c r="K2956" s="1444"/>
      <c r="L2956" s="1445"/>
      <c r="M2956" s="1453"/>
    </row>
    <row r="2957" ht="26.75" spans="1:13">
      <c r="A2957" s="1412"/>
      <c r="B2957" s="1412"/>
      <c r="C2957" s="1412"/>
      <c r="D2957" s="1536"/>
      <c r="E2957" s="1602" t="s">
        <v>1627</v>
      </c>
      <c r="F2957" s="1603">
        <v>0</v>
      </c>
      <c r="G2957" s="1604"/>
      <c r="H2957" s="1605"/>
      <c r="I2957" s="1442"/>
      <c r="J2957" s="1443"/>
      <c r="K2957" s="1444"/>
      <c r="L2957" s="1445"/>
      <c r="M2957" s="1453"/>
    </row>
    <row r="2958" ht="26.75" spans="1:13">
      <c r="A2958" s="1412"/>
      <c r="B2958" s="1412"/>
      <c r="C2958" s="1412"/>
      <c r="D2958" s="1536"/>
      <c r="E2958" s="1606" t="s">
        <v>1628</v>
      </c>
      <c r="F2958" s="1607" t="e">
        <v>#VALUE!</v>
      </c>
      <c r="G2958" s="1608"/>
      <c r="H2958" s="1609"/>
      <c r="I2958" s="1442"/>
      <c r="J2958" s="1443"/>
      <c r="K2958" s="1444"/>
      <c r="L2958" s="1446" t="s">
        <v>818</v>
      </c>
      <c r="M2958" s="1589">
        <v>0.875</v>
      </c>
    </row>
    <row r="2959" ht="26.75" spans="1:13">
      <c r="A2959" s="1412"/>
      <c r="B2959" s="1412"/>
      <c r="C2959" s="1412"/>
      <c r="D2959" s="1536"/>
      <c r="E2959" s="1610" t="s">
        <v>1629</v>
      </c>
      <c r="F2959" s="1611" t="s">
        <v>8</v>
      </c>
      <c r="G2959" s="1611" t="s">
        <v>9</v>
      </c>
      <c r="H2959" s="1612" t="s">
        <v>10</v>
      </c>
      <c r="I2959" s="1442"/>
      <c r="J2959" s="1443"/>
      <c r="K2959" s="1444"/>
      <c r="L2959" s="1445"/>
      <c r="M2959" s="1453"/>
    </row>
    <row r="2960" ht="26" spans="1:13">
      <c r="A2960" s="1412"/>
      <c r="B2960" s="1412"/>
      <c r="C2960" s="1412"/>
      <c r="D2960" s="1536"/>
      <c r="E2960" s="1613">
        <v>45645</v>
      </c>
      <c r="F2960" s="1624">
        <v>-16.4</v>
      </c>
      <c r="G2960" s="2159" t="s">
        <v>2166</v>
      </c>
      <c r="H2960" s="1624">
        <v>-5.5</v>
      </c>
      <c r="I2960" s="1442"/>
      <c r="J2960" s="1443"/>
      <c r="K2960" s="1444"/>
      <c r="L2960" s="1445"/>
      <c r="M2960" s="1453"/>
    </row>
    <row r="2961" ht="26" spans="1:13">
      <c r="A2961" s="1412"/>
      <c r="B2961" s="1412"/>
      <c r="C2961" s="1412"/>
      <c r="D2961" s="1536"/>
      <c r="E2961" s="1613">
        <v>45617</v>
      </c>
      <c r="F2961" s="1624">
        <v>-5.5</v>
      </c>
      <c r="G2961" s="2159" t="s">
        <v>2127</v>
      </c>
      <c r="H2961" s="1624">
        <v>10.3</v>
      </c>
      <c r="I2961" s="1442"/>
      <c r="J2961" s="1443"/>
      <c r="K2961" s="1444"/>
      <c r="L2961" s="1445"/>
      <c r="M2961" s="1453"/>
    </row>
    <row r="2962" ht="26" spans="1:13">
      <c r="A2962" s="1412"/>
      <c r="B2962" s="1412"/>
      <c r="C2962" s="1412"/>
      <c r="D2962" s="1536"/>
      <c r="E2962" s="1613">
        <v>45582</v>
      </c>
      <c r="F2962" s="1624">
        <v>10.3</v>
      </c>
      <c r="G2962" s="2159" t="s">
        <v>1979</v>
      </c>
      <c r="H2962" s="1624">
        <v>1.7</v>
      </c>
      <c r="I2962" s="1442"/>
      <c r="J2962" s="1443"/>
      <c r="K2962" s="1444"/>
      <c r="L2962" s="1447"/>
      <c r="M2962" s="1453"/>
    </row>
    <row r="2963" ht="26" spans="1:13">
      <c r="A2963" s="1412"/>
      <c r="B2963" s="1412"/>
      <c r="C2963" s="1412"/>
      <c r="D2963" s="1536"/>
      <c r="E2963" s="1613">
        <v>45554</v>
      </c>
      <c r="F2963" s="1624">
        <v>1.7</v>
      </c>
      <c r="G2963" s="2159" t="s">
        <v>1980</v>
      </c>
      <c r="H2963" s="1624">
        <v>-7</v>
      </c>
      <c r="I2963" s="1442"/>
      <c r="J2963" s="1443"/>
      <c r="K2963" s="1444"/>
      <c r="L2963" s="1445"/>
      <c r="M2963" s="1453"/>
    </row>
    <row r="2964" ht="26" spans="1:13">
      <c r="A2964" s="1412"/>
      <c r="B2964" s="1412"/>
      <c r="C2964" s="1412"/>
      <c r="D2964" s="1536"/>
      <c r="E2964" s="1613">
        <v>45519</v>
      </c>
      <c r="F2964" s="1624">
        <v>-7</v>
      </c>
      <c r="G2964" s="2159" t="s">
        <v>1981</v>
      </c>
      <c r="H2964" s="1624">
        <v>13.9</v>
      </c>
      <c r="I2964" s="1442"/>
      <c r="J2964" s="1443"/>
      <c r="K2964" s="1444"/>
      <c r="L2964" s="1445"/>
      <c r="M2964" s="1453"/>
    </row>
    <row r="2965" ht="26.75" spans="1:13">
      <c r="A2965" s="1412"/>
      <c r="B2965" s="1412"/>
      <c r="C2965" s="1412"/>
      <c r="D2965" s="1536"/>
      <c r="E2965" s="1613">
        <v>45491</v>
      </c>
      <c r="F2965" s="1624">
        <v>13.9</v>
      </c>
      <c r="G2965" s="2159" t="s">
        <v>1982</v>
      </c>
      <c r="H2965" s="1624">
        <v>1.3</v>
      </c>
      <c r="I2965" s="1448"/>
      <c r="J2965" s="1449"/>
      <c r="K2965" s="1450"/>
      <c r="L2965" s="1451"/>
      <c r="M2965" s="1455"/>
    </row>
    <row r="2966" ht="52.75" spans="1:13">
      <c r="A2966" s="1412"/>
      <c r="B2966" s="1412"/>
      <c r="C2966" s="1412"/>
      <c r="D2966" s="1412">
        <v>12</v>
      </c>
      <c r="E2966" s="1594" t="s">
        <v>7</v>
      </c>
      <c r="F2966" s="1595" t="s">
        <v>865</v>
      </c>
      <c r="G2966" s="1596"/>
      <c r="H2966" s="1597"/>
      <c r="I2966" s="1559" t="s">
        <v>1622</v>
      </c>
      <c r="J2966" s="1560"/>
      <c r="K2966" s="1561"/>
      <c r="L2966" s="1478" t="s">
        <v>1623</v>
      </c>
      <c r="M2966" s="1452" t="s">
        <v>1624</v>
      </c>
    </row>
    <row r="2967" ht="26" spans="1:13">
      <c r="A2967" s="1412"/>
      <c r="B2967" s="1412"/>
      <c r="C2967" s="1412"/>
      <c r="D2967" s="1536"/>
      <c r="E2967" s="1598" t="s">
        <v>1625</v>
      </c>
      <c r="F2967" s="1599"/>
      <c r="G2967" s="1600"/>
      <c r="H2967" s="1601"/>
      <c r="I2967" s="2135" t="s">
        <v>866</v>
      </c>
      <c r="J2967" s="1443"/>
      <c r="K2967" s="1444"/>
      <c r="L2967" s="1445"/>
      <c r="M2967" s="1453"/>
    </row>
    <row r="2968" ht="26" spans="1:13">
      <c r="A2968" s="1412"/>
      <c r="B2968" s="1412"/>
      <c r="C2968" s="1412"/>
      <c r="D2968" s="1536"/>
      <c r="E2968" s="1602" t="s">
        <v>1626</v>
      </c>
      <c r="F2968" s="1615">
        <v>0</v>
      </c>
      <c r="G2968" s="1616"/>
      <c r="H2968" s="1617"/>
      <c r="I2968" s="1442"/>
      <c r="J2968" s="1443"/>
      <c r="K2968" s="1444"/>
      <c r="L2968" s="1445"/>
      <c r="M2968" s="1453"/>
    </row>
    <row r="2969" ht="26.75" spans="1:13">
      <c r="A2969" s="1412"/>
      <c r="B2969" s="1412"/>
      <c r="C2969" s="1412"/>
      <c r="D2969" s="1536"/>
      <c r="E2969" s="1602" t="s">
        <v>1627</v>
      </c>
      <c r="F2969" s="1615">
        <v>0</v>
      </c>
      <c r="G2969" s="1616"/>
      <c r="H2969" s="1617"/>
      <c r="I2969" s="1442"/>
      <c r="J2969" s="1443"/>
      <c r="K2969" s="1444"/>
      <c r="L2969" s="1445"/>
      <c r="M2969" s="1453"/>
    </row>
    <row r="2970" ht="26.75" spans="1:13">
      <c r="A2970" s="1412"/>
      <c r="B2970" s="1412"/>
      <c r="C2970" s="1412"/>
      <c r="D2970" s="1536"/>
      <c r="E2970" s="1606" t="s">
        <v>1628</v>
      </c>
      <c r="F2970" s="1607" t="e">
        <v>#VALUE!</v>
      </c>
      <c r="G2970" s="1608"/>
      <c r="H2970" s="1609"/>
      <c r="I2970" s="1442"/>
      <c r="J2970" s="1443"/>
      <c r="K2970" s="1444"/>
      <c r="L2970" s="1446" t="s">
        <v>818</v>
      </c>
      <c r="M2970" s="1454" t="e">
        <v>#VALUE!</v>
      </c>
    </row>
    <row r="2971" ht="26.75" spans="1:13">
      <c r="A2971" s="1412"/>
      <c r="B2971" s="1412"/>
      <c r="C2971" s="1412"/>
      <c r="D2971" s="1536"/>
      <c r="E2971" s="1610" t="s">
        <v>1629</v>
      </c>
      <c r="F2971" s="1611" t="s">
        <v>8</v>
      </c>
      <c r="G2971" s="1611" t="s">
        <v>9</v>
      </c>
      <c r="H2971" s="1612" t="s">
        <v>10</v>
      </c>
      <c r="I2971" s="1442"/>
      <c r="J2971" s="1443"/>
      <c r="K2971" s="1444"/>
      <c r="L2971" s="1445"/>
      <c r="M2971" s="1453"/>
    </row>
    <row r="2972" ht="26" spans="1:13">
      <c r="A2972" s="1412"/>
      <c r="B2972" s="1412"/>
      <c r="C2972" s="1412"/>
      <c r="D2972" s="1536"/>
      <c r="E2972" s="1613">
        <v>45643</v>
      </c>
      <c r="F2972" s="1618">
        <v>0.007</v>
      </c>
      <c r="G2972" s="2158" t="s">
        <v>1642</v>
      </c>
      <c r="H2972" s="1618">
        <v>0.005</v>
      </c>
      <c r="I2972" s="1442"/>
      <c r="J2972" s="1443"/>
      <c r="K2972" s="1444"/>
      <c r="L2972" s="1445"/>
      <c r="M2972" s="1453"/>
    </row>
    <row r="2973" ht="26" spans="1:13">
      <c r="A2973" s="1412"/>
      <c r="B2973" s="1412"/>
      <c r="C2973" s="1412"/>
      <c r="D2973" s="1536"/>
      <c r="E2973" s="1613">
        <v>45611</v>
      </c>
      <c r="F2973" s="1618">
        <v>0.004</v>
      </c>
      <c r="G2973" s="2158" t="s">
        <v>1660</v>
      </c>
      <c r="H2973" s="1618">
        <v>0.008</v>
      </c>
      <c r="I2973" s="1442"/>
      <c r="J2973" s="1443"/>
      <c r="K2973" s="1444"/>
      <c r="L2973" s="1445"/>
      <c r="M2973" s="1453"/>
    </row>
    <row r="2974" ht="26" spans="1:13">
      <c r="A2974" s="1412"/>
      <c r="B2974" s="1412"/>
      <c r="C2974" s="1412"/>
      <c r="D2974" s="1536"/>
      <c r="E2974" s="1613">
        <v>45582</v>
      </c>
      <c r="F2974" s="1618">
        <v>0.004</v>
      </c>
      <c r="G2974" s="2158" t="s">
        <v>1660</v>
      </c>
      <c r="H2974" s="1618">
        <v>0.001</v>
      </c>
      <c r="I2974" s="1442"/>
      <c r="J2974" s="1443"/>
      <c r="K2974" s="1444"/>
      <c r="L2974" s="1447"/>
      <c r="M2974" s="1453"/>
    </row>
    <row r="2975" ht="26" spans="1:13">
      <c r="A2975" s="1412"/>
      <c r="B2975" s="1412"/>
      <c r="C2975" s="1412"/>
      <c r="D2975" s="1536"/>
      <c r="E2975" s="1613">
        <v>45552</v>
      </c>
      <c r="F2975" s="1618">
        <v>0.001</v>
      </c>
      <c r="G2975" s="2158" t="s">
        <v>1654</v>
      </c>
      <c r="H2975" s="1618">
        <v>0.011</v>
      </c>
      <c r="I2975" s="1442"/>
      <c r="J2975" s="1443"/>
      <c r="K2975" s="1444"/>
      <c r="L2975" s="1445"/>
      <c r="M2975" s="1453"/>
    </row>
    <row r="2976" ht="26" spans="1:13">
      <c r="A2976" s="1412"/>
      <c r="B2976" s="1412"/>
      <c r="C2976" s="1412"/>
      <c r="D2976" s="1536"/>
      <c r="E2976" s="1613">
        <v>45519</v>
      </c>
      <c r="F2976" s="1618">
        <v>0.01</v>
      </c>
      <c r="G2976" s="2158" t="s">
        <v>1645</v>
      </c>
      <c r="H2976" s="1618">
        <v>-0.002</v>
      </c>
      <c r="I2976" s="1442"/>
      <c r="J2976" s="1443"/>
      <c r="K2976" s="1444"/>
      <c r="L2976" s="1445"/>
      <c r="M2976" s="1453"/>
    </row>
    <row r="2977" ht="26.75" spans="1:13">
      <c r="A2977" s="1412"/>
      <c r="B2977" s="1412"/>
      <c r="C2977" s="1412"/>
      <c r="D2977" s="1536"/>
      <c r="E2977" s="1613">
        <v>45489</v>
      </c>
      <c r="F2977" s="1618">
        <v>0</v>
      </c>
      <c r="G2977" s="2158" t="s">
        <v>1647</v>
      </c>
      <c r="H2977" s="1618">
        <v>0.003</v>
      </c>
      <c r="I2977" s="1448"/>
      <c r="J2977" s="1449"/>
      <c r="K2977" s="1450"/>
      <c r="L2977" s="1451"/>
      <c r="M2977" s="1455"/>
    </row>
    <row r="2978" ht="52.75" spans="1:13">
      <c r="A2978" s="1412"/>
      <c r="B2978" s="1412"/>
      <c r="C2978" s="1412"/>
      <c r="D2978" s="1412">
        <v>13</v>
      </c>
      <c r="E2978" s="1594" t="s">
        <v>7</v>
      </c>
      <c r="F2978" s="1595" t="s">
        <v>875</v>
      </c>
      <c r="G2978" s="1596"/>
      <c r="H2978" s="1597"/>
      <c r="I2978" s="1559" t="s">
        <v>1622</v>
      </c>
      <c r="J2978" s="1560"/>
      <c r="K2978" s="1561"/>
      <c r="L2978" s="1478" t="s">
        <v>1623</v>
      </c>
      <c r="M2978" s="1452" t="s">
        <v>1624</v>
      </c>
    </row>
    <row r="2979" ht="26" spans="1:13">
      <c r="A2979" s="1412"/>
      <c r="B2979" s="1412"/>
      <c r="C2979" s="1412"/>
      <c r="D2979" s="1536"/>
      <c r="E2979" s="1598" t="s">
        <v>1625</v>
      </c>
      <c r="F2979" s="1599"/>
      <c r="G2979" s="1600"/>
      <c r="H2979" s="1601"/>
      <c r="I2979" s="2135" t="s">
        <v>876</v>
      </c>
      <c r="J2979" s="1443"/>
      <c r="K2979" s="1444"/>
      <c r="L2979" s="1445"/>
      <c r="M2979" s="1453"/>
    </row>
    <row r="2980" ht="26" spans="1:13">
      <c r="A2980" s="1412"/>
      <c r="B2980" s="1412"/>
      <c r="C2980" s="1412"/>
      <c r="D2980" s="1536"/>
      <c r="E2980" s="1602" t="s">
        <v>1626</v>
      </c>
      <c r="F2980" s="1631"/>
      <c r="G2980" s="1632"/>
      <c r="H2980" s="1633"/>
      <c r="I2980" s="1442"/>
      <c r="J2980" s="1443"/>
      <c r="K2980" s="1444"/>
      <c r="L2980" s="1445"/>
      <c r="M2980" s="1453"/>
    </row>
    <row r="2981" ht="26.75" spans="1:13">
      <c r="A2981" s="1412"/>
      <c r="B2981" s="1412"/>
      <c r="C2981" s="1412"/>
      <c r="D2981" s="1536"/>
      <c r="E2981" s="1602" t="s">
        <v>1627</v>
      </c>
      <c r="F2981" s="1631"/>
      <c r="G2981" s="1632"/>
      <c r="H2981" s="1633"/>
      <c r="I2981" s="1442"/>
      <c r="J2981" s="1443"/>
      <c r="K2981" s="1444"/>
      <c r="L2981" s="1445"/>
      <c r="M2981" s="1453"/>
    </row>
    <row r="2982" ht="26.75" spans="1:13">
      <c r="A2982" s="1412"/>
      <c r="B2982" s="1412"/>
      <c r="C2982" s="1412"/>
      <c r="D2982" s="1536"/>
      <c r="E2982" s="1606" t="s">
        <v>1628</v>
      </c>
      <c r="F2982" s="1634">
        <v>0.791666666666667</v>
      </c>
      <c r="G2982" s="1635"/>
      <c r="H2982" s="1636"/>
      <c r="I2982" s="1442"/>
      <c r="J2982" s="1443"/>
      <c r="K2982" s="1444"/>
      <c r="L2982" s="1446">
        <v>0.0208333333333333</v>
      </c>
      <c r="M2982" s="1625">
        <v>0.875</v>
      </c>
    </row>
    <row r="2983" ht="26.75" spans="1:13">
      <c r="A2983" s="1412"/>
      <c r="B2983" s="1412"/>
      <c r="C2983" s="1412"/>
      <c r="D2983" s="1536"/>
      <c r="E2983" s="1610" t="s">
        <v>1629</v>
      </c>
      <c r="F2983" s="1611" t="s">
        <v>8</v>
      </c>
      <c r="G2983" s="1611" t="s">
        <v>9</v>
      </c>
      <c r="H2983" s="1612" t="s">
        <v>10</v>
      </c>
      <c r="I2983" s="1442"/>
      <c r="J2983" s="1443"/>
      <c r="K2983" s="1444"/>
      <c r="L2983" s="1445"/>
      <c r="M2983" s="1453"/>
    </row>
    <row r="2984" ht="26" spans="1:13">
      <c r="A2984" s="1412"/>
      <c r="B2984" s="1412"/>
      <c r="C2984" s="1412"/>
      <c r="D2984" s="1536"/>
      <c r="E2984" s="1613">
        <v>45583</v>
      </c>
      <c r="F2984" s="1614">
        <v>0</v>
      </c>
      <c r="G2984" s="2157" t="s">
        <v>1866</v>
      </c>
      <c r="H2984" s="1614">
        <v>0</v>
      </c>
      <c r="I2984" s="1442"/>
      <c r="J2984" s="1443"/>
      <c r="K2984" s="1444"/>
      <c r="L2984" s="1445"/>
      <c r="M2984" s="1453"/>
    </row>
    <row r="2985" ht="26" spans="1:13">
      <c r="A2985" s="1412"/>
      <c r="B2985" s="1412"/>
      <c r="C2985" s="1412"/>
      <c r="D2985" s="1536"/>
      <c r="E2985" s="1613">
        <v>45488</v>
      </c>
      <c r="F2985" s="1614">
        <v>0</v>
      </c>
      <c r="G2985" s="2157" t="s">
        <v>1866</v>
      </c>
      <c r="H2985" s="1614">
        <v>0</v>
      </c>
      <c r="I2985" s="1442"/>
      <c r="J2985" s="1443"/>
      <c r="K2985" s="1444"/>
      <c r="L2985" s="1445"/>
      <c r="M2985" s="1453"/>
    </row>
    <row r="2986" ht="26" spans="1:13">
      <c r="A2986" s="1412"/>
      <c r="B2986" s="1412"/>
      <c r="C2986" s="1412"/>
      <c r="D2986" s="1536"/>
      <c r="E2986" s="1613">
        <v>45398</v>
      </c>
      <c r="F2986" s="1614">
        <v>0</v>
      </c>
      <c r="G2986" s="2157" t="s">
        <v>1866</v>
      </c>
      <c r="H2986" s="1614">
        <v>0</v>
      </c>
      <c r="I2986" s="1442"/>
      <c r="J2986" s="1443"/>
      <c r="K2986" s="1444"/>
      <c r="L2986" s="1447"/>
      <c r="M2986" s="1453"/>
    </row>
    <row r="2987" ht="26" spans="1:13">
      <c r="A2987" s="1412"/>
      <c r="B2987" s="1412"/>
      <c r="C2987" s="1412"/>
      <c r="D2987" s="1536"/>
      <c r="E2987" s="1613">
        <v>45308</v>
      </c>
      <c r="F2987" s="1614">
        <v>0</v>
      </c>
      <c r="G2987" s="2157" t="s">
        <v>1866</v>
      </c>
      <c r="H2987" s="1614">
        <v>0</v>
      </c>
      <c r="I2987" s="1442"/>
      <c r="J2987" s="1443"/>
      <c r="K2987" s="1444"/>
      <c r="L2987" s="1445"/>
      <c r="M2987" s="1453"/>
    </row>
    <row r="2988" ht="26" spans="1:13">
      <c r="A2988" s="1412"/>
      <c r="B2988" s="1412"/>
      <c r="C2988" s="1412"/>
      <c r="D2988" s="1536"/>
      <c r="E2988" s="1613">
        <v>45217</v>
      </c>
      <c r="F2988" s="1614">
        <v>0</v>
      </c>
      <c r="G2988" s="2157" t="s">
        <v>1866</v>
      </c>
      <c r="H2988" s="1614">
        <v>0</v>
      </c>
      <c r="I2988" s="1442"/>
      <c r="J2988" s="1443"/>
      <c r="K2988" s="1444"/>
      <c r="L2988" s="1445"/>
      <c r="M2988" s="1453"/>
    </row>
    <row r="2989" ht="26.75" spans="1:13">
      <c r="A2989" s="1412"/>
      <c r="B2989" s="1412"/>
      <c r="C2989" s="1412"/>
      <c r="D2989" s="1536"/>
      <c r="E2989" s="1613">
        <v>45124</v>
      </c>
      <c r="F2989" s="1614">
        <v>0</v>
      </c>
      <c r="G2989" s="2157" t="s">
        <v>1866</v>
      </c>
      <c r="H2989" s="1614">
        <v>0</v>
      </c>
      <c r="I2989" s="1448"/>
      <c r="J2989" s="1449"/>
      <c r="K2989" s="1450"/>
      <c r="L2989" s="1451"/>
      <c r="M2989" s="1455"/>
    </row>
    <row r="2990" ht="52.75" spans="1:13">
      <c r="A2990" s="1412"/>
      <c r="B2990" s="1412"/>
      <c r="C2990" s="1412"/>
      <c r="D2990" s="1412">
        <v>10</v>
      </c>
      <c r="E2990" s="1594" t="s">
        <v>7</v>
      </c>
      <c r="F2990" s="1595" t="s">
        <v>877</v>
      </c>
      <c r="G2990" s="1596"/>
      <c r="H2990" s="1597"/>
      <c r="I2990" s="1559" t="s">
        <v>1622</v>
      </c>
      <c r="J2990" s="1560"/>
      <c r="K2990" s="1561"/>
      <c r="L2990" s="1478" t="s">
        <v>1623</v>
      </c>
      <c r="M2990" s="1452" t="s">
        <v>1624</v>
      </c>
    </row>
    <row r="2991" ht="26" spans="1:13">
      <c r="A2991" s="1412"/>
      <c r="B2991" s="1412"/>
      <c r="C2991" s="1412"/>
      <c r="D2991" s="1536"/>
      <c r="E2991" s="1598" t="s">
        <v>1625</v>
      </c>
      <c r="F2991" s="1599"/>
      <c r="G2991" s="1600"/>
      <c r="H2991" s="1601"/>
      <c r="I2991" s="2135" t="s">
        <v>876</v>
      </c>
      <c r="J2991" s="1443"/>
      <c r="K2991" s="1444"/>
      <c r="L2991" s="1445"/>
      <c r="M2991" s="1453"/>
    </row>
    <row r="2992" ht="26" spans="1:13">
      <c r="A2992" s="1412"/>
      <c r="B2992" s="1412"/>
      <c r="C2992" s="1412"/>
      <c r="D2992" s="1536"/>
      <c r="E2992" s="1602" t="s">
        <v>1626</v>
      </c>
      <c r="F2992" s="1623">
        <v>0.045</v>
      </c>
      <c r="G2992" s="1604"/>
      <c r="H2992" s="1605"/>
      <c r="I2992" s="1442"/>
      <c r="J2992" s="1443"/>
      <c r="K2992" s="1444"/>
      <c r="L2992" s="1445"/>
      <c r="M2992" s="1453"/>
    </row>
    <row r="2993" ht="26.75" spans="1:13">
      <c r="A2993" s="1412"/>
      <c r="B2993" s="1412"/>
      <c r="C2993" s="1412"/>
      <c r="D2993" s="1536"/>
      <c r="E2993" s="1602" t="s">
        <v>1627</v>
      </c>
      <c r="F2993" s="1615">
        <v>0.045</v>
      </c>
      <c r="G2993" s="1616"/>
      <c r="H2993" s="1617"/>
      <c r="I2993" s="1442"/>
      <c r="J2993" s="1443"/>
      <c r="K2993" s="1444"/>
      <c r="L2993" s="1445"/>
      <c r="M2993" s="1453"/>
    </row>
    <row r="2994" ht="26.75" spans="1:13">
      <c r="A2994" s="1412"/>
      <c r="B2994" s="1412"/>
      <c r="C2994" s="1412"/>
      <c r="D2994" s="1536"/>
      <c r="E2994" s="1606" t="s">
        <v>1628</v>
      </c>
      <c r="F2994" s="1634">
        <v>0.791666666666667</v>
      </c>
      <c r="G2994" s="1635"/>
      <c r="H2994" s="1636"/>
      <c r="I2994" s="1442"/>
      <c r="J2994" s="1443"/>
      <c r="K2994" s="1444"/>
      <c r="L2994" s="1446">
        <v>0.0208333333333333</v>
      </c>
      <c r="M2994" s="1625">
        <v>0.875</v>
      </c>
    </row>
    <row r="2995" ht="26.75" spans="1:13">
      <c r="A2995" s="1412"/>
      <c r="B2995" s="1412"/>
      <c r="C2995" s="1412"/>
      <c r="D2995" s="1536"/>
      <c r="E2995" s="1610" t="s">
        <v>1629</v>
      </c>
      <c r="F2995" s="1611" t="s">
        <v>8</v>
      </c>
      <c r="G2995" s="1611" t="s">
        <v>9</v>
      </c>
      <c r="H2995" s="1612" t="s">
        <v>10</v>
      </c>
      <c r="I2995" s="1442"/>
      <c r="J2995" s="1443"/>
      <c r="K2995" s="1444"/>
      <c r="L2995" s="1445"/>
      <c r="M2995" s="1453"/>
    </row>
    <row r="2996" ht="26" spans="1:13">
      <c r="A2996" s="1412"/>
      <c r="B2996" s="1412"/>
      <c r="C2996" s="1412"/>
      <c r="D2996" s="1536"/>
      <c r="E2996" s="1613">
        <v>45644</v>
      </c>
      <c r="F2996" s="1626">
        <v>0.045</v>
      </c>
      <c r="G2996" s="2160" t="s">
        <v>1838</v>
      </c>
      <c r="H2996" s="1626">
        <v>0.0475</v>
      </c>
      <c r="I2996" s="1442"/>
      <c r="J2996" s="1443"/>
      <c r="K2996" s="1444"/>
      <c r="L2996" s="1445"/>
      <c r="M2996" s="1453"/>
    </row>
    <row r="2997" ht="26" spans="1:13">
      <c r="A2997" s="1412"/>
      <c r="B2997" s="1412"/>
      <c r="C2997" s="1412"/>
      <c r="D2997" s="1536"/>
      <c r="E2997" s="1613">
        <v>45603</v>
      </c>
      <c r="F2997" s="1626">
        <v>0.0475</v>
      </c>
      <c r="G2997" s="2160" t="s">
        <v>1839</v>
      </c>
      <c r="H2997" s="1626">
        <v>0.05</v>
      </c>
      <c r="I2997" s="1442"/>
      <c r="J2997" s="1443"/>
      <c r="K2997" s="1444"/>
      <c r="L2997" s="1445"/>
      <c r="M2997" s="1453"/>
    </row>
    <row r="2998" ht="26" spans="1:13">
      <c r="A2998" s="1412"/>
      <c r="B2998" s="1412"/>
      <c r="C2998" s="1412"/>
      <c r="D2998" s="1536"/>
      <c r="E2998" s="1613">
        <v>45553</v>
      </c>
      <c r="F2998" s="1626">
        <v>0.05</v>
      </c>
      <c r="G2998" s="2160" t="s">
        <v>1940</v>
      </c>
      <c r="H2998" s="1626">
        <v>0.055</v>
      </c>
      <c r="I2998" s="1442"/>
      <c r="J2998" s="1443"/>
      <c r="K2998" s="1444"/>
      <c r="L2998" s="1447"/>
      <c r="M2998" s="1453"/>
    </row>
    <row r="2999" ht="26" spans="1:13">
      <c r="A2999" s="1412"/>
      <c r="B2999" s="1412"/>
      <c r="C2999" s="1412"/>
      <c r="D2999" s="1536"/>
      <c r="E2999" s="1613">
        <v>45504</v>
      </c>
      <c r="F2999" s="1626">
        <v>0.055</v>
      </c>
      <c r="G2999" s="2160" t="s">
        <v>1942</v>
      </c>
      <c r="H2999" s="1626">
        <v>0.055</v>
      </c>
      <c r="I2999" s="1442"/>
      <c r="J2999" s="1443"/>
      <c r="K2999" s="1444"/>
      <c r="L2999" s="1445"/>
      <c r="M2999" s="1453"/>
    </row>
    <row r="3000" ht="26" spans="1:13">
      <c r="A3000" s="1412"/>
      <c r="B3000" s="1412"/>
      <c r="C3000" s="1412"/>
      <c r="D3000" s="1536"/>
      <c r="E3000" s="1613">
        <v>45455</v>
      </c>
      <c r="F3000" s="1626">
        <v>0.055</v>
      </c>
      <c r="G3000" s="2160" t="s">
        <v>1942</v>
      </c>
      <c r="H3000" s="1626">
        <v>0.055</v>
      </c>
      <c r="I3000" s="1442"/>
      <c r="J3000" s="1443"/>
      <c r="K3000" s="1444"/>
      <c r="L3000" s="1445"/>
      <c r="M3000" s="1453"/>
    </row>
    <row r="3001" ht="26.75" spans="1:13">
      <c r="A3001" s="1412"/>
      <c r="B3001" s="1412"/>
      <c r="C3001" s="1412"/>
      <c r="D3001" s="1536"/>
      <c r="E3001" s="1613">
        <v>45413</v>
      </c>
      <c r="F3001" s="1626">
        <v>0.055</v>
      </c>
      <c r="G3001" s="2160" t="s">
        <v>1942</v>
      </c>
      <c r="H3001" s="1626">
        <v>0.055</v>
      </c>
      <c r="I3001" s="1448"/>
      <c r="J3001" s="1449"/>
      <c r="K3001" s="1450"/>
      <c r="L3001" s="1451"/>
      <c r="M3001" s="1455"/>
    </row>
    <row r="3002" ht="52.75" spans="1:13">
      <c r="A3002" s="1412"/>
      <c r="B3002" s="1412"/>
      <c r="C3002" s="1412"/>
      <c r="D3002" s="1412">
        <v>11</v>
      </c>
      <c r="E3002" s="1594" t="s">
        <v>7</v>
      </c>
      <c r="F3002" s="1595" t="s">
        <v>878</v>
      </c>
      <c r="G3002" s="1596"/>
      <c r="H3002" s="1597"/>
      <c r="I3002" s="1559" t="s">
        <v>1622</v>
      </c>
      <c r="J3002" s="1560"/>
      <c r="K3002" s="1561"/>
      <c r="L3002" s="1478" t="s">
        <v>1623</v>
      </c>
      <c r="M3002" s="1452" t="s">
        <v>1624</v>
      </c>
    </row>
    <row r="3003" ht="26" spans="1:13">
      <c r="A3003" s="1412"/>
      <c r="B3003" s="1412"/>
      <c r="C3003" s="1412"/>
      <c r="D3003" s="1536"/>
      <c r="E3003" s="1598" t="s">
        <v>1625</v>
      </c>
      <c r="F3003" s="1599"/>
      <c r="G3003" s="1600"/>
      <c r="H3003" s="1601"/>
      <c r="I3003" s="2135" t="s">
        <v>876</v>
      </c>
      <c r="J3003" s="1443"/>
      <c r="K3003" s="1444"/>
      <c r="L3003" s="1445"/>
      <c r="M3003" s="1453"/>
    </row>
    <row r="3004" ht="26" spans="1:13">
      <c r="A3004" s="1412"/>
      <c r="B3004" s="1412"/>
      <c r="C3004" s="1412"/>
      <c r="D3004" s="1536"/>
      <c r="E3004" s="1602" t="s">
        <v>1626</v>
      </c>
      <c r="F3004" s="1637"/>
      <c r="G3004" s="1638"/>
      <c r="H3004" s="1639"/>
      <c r="I3004" s="1442"/>
      <c r="J3004" s="1443"/>
      <c r="K3004" s="1444"/>
      <c r="L3004" s="1445"/>
      <c r="M3004" s="1453"/>
    </row>
    <row r="3005" ht="26.75" spans="1:13">
      <c r="A3005" s="1412"/>
      <c r="B3005" s="1412"/>
      <c r="C3005" s="1412"/>
      <c r="D3005" s="1536"/>
      <c r="E3005" s="1602" t="s">
        <v>1627</v>
      </c>
      <c r="F3005" s="1615"/>
      <c r="G3005" s="1616"/>
      <c r="H3005" s="1617"/>
      <c r="I3005" s="1442"/>
      <c r="J3005" s="1443"/>
      <c r="K3005" s="1444"/>
      <c r="L3005" s="1445"/>
      <c r="M3005" s="1453"/>
    </row>
    <row r="3006" ht="26.75" spans="1:13">
      <c r="A3006" s="1412"/>
      <c r="B3006" s="1412"/>
      <c r="C3006" s="1412"/>
      <c r="D3006" s="1536"/>
      <c r="E3006" s="1606" t="s">
        <v>1628</v>
      </c>
      <c r="F3006" s="1634">
        <v>0.8125</v>
      </c>
      <c r="G3006" s="1635"/>
      <c r="H3006" s="1636"/>
      <c r="I3006" s="1442"/>
      <c r="J3006" s="1443"/>
      <c r="K3006" s="1444"/>
      <c r="L3006" s="1446">
        <v>0.0416666666666667</v>
      </c>
      <c r="M3006" s="1625">
        <v>0.895833333333333</v>
      </c>
    </row>
    <row r="3007" ht="26.75" spans="1:13">
      <c r="A3007" s="1412"/>
      <c r="B3007" s="1412"/>
      <c r="C3007" s="1412"/>
      <c r="D3007" s="1536"/>
      <c r="E3007" s="1610" t="s">
        <v>1629</v>
      </c>
      <c r="F3007" s="1611" t="s">
        <v>8</v>
      </c>
      <c r="G3007" s="1611" t="s">
        <v>9</v>
      </c>
      <c r="H3007" s="1612" t="s">
        <v>10</v>
      </c>
      <c r="I3007" s="1442"/>
      <c r="J3007" s="1443"/>
      <c r="K3007" s="1444"/>
      <c r="L3007" s="1445"/>
      <c r="M3007" s="1453"/>
    </row>
    <row r="3008" ht="26" spans="1:13">
      <c r="A3008" s="1412"/>
      <c r="B3008" s="1412"/>
      <c r="C3008" s="1412"/>
      <c r="D3008" s="1536"/>
      <c r="E3008" s="1613">
        <v>45644</v>
      </c>
      <c r="F3008" s="2160" t="s">
        <v>2001</v>
      </c>
      <c r="G3008" s="2160" t="s">
        <v>1866</v>
      </c>
      <c r="H3008" s="2160" t="s">
        <v>2001</v>
      </c>
      <c r="I3008" s="1442"/>
      <c r="J3008" s="1443"/>
      <c r="K3008" s="1444"/>
      <c r="L3008" s="1445"/>
      <c r="M3008" s="1453"/>
    </row>
    <row r="3009" ht="26" spans="1:13">
      <c r="A3009" s="1412"/>
      <c r="B3009" s="1412"/>
      <c r="C3009" s="1412"/>
      <c r="D3009" s="1536"/>
      <c r="E3009" s="1613">
        <v>45603</v>
      </c>
      <c r="F3009" s="2160" t="s">
        <v>2001</v>
      </c>
      <c r="G3009" s="2160" t="s">
        <v>1866</v>
      </c>
      <c r="H3009" s="2160" t="s">
        <v>2001</v>
      </c>
      <c r="I3009" s="1442"/>
      <c r="J3009" s="1443"/>
      <c r="K3009" s="1444"/>
      <c r="L3009" s="1445"/>
      <c r="M3009" s="1453"/>
    </row>
    <row r="3010" ht="26" spans="1:13">
      <c r="A3010" s="1412"/>
      <c r="B3010" s="1412"/>
      <c r="C3010" s="1412"/>
      <c r="D3010" s="1536"/>
      <c r="E3010" s="1613">
        <v>45553</v>
      </c>
      <c r="F3010" s="2160" t="s">
        <v>2001</v>
      </c>
      <c r="G3010" s="2160" t="s">
        <v>1866</v>
      </c>
      <c r="H3010" s="2160" t="s">
        <v>2001</v>
      </c>
      <c r="I3010" s="1442"/>
      <c r="J3010" s="1443"/>
      <c r="K3010" s="1444"/>
      <c r="L3010" s="1447"/>
      <c r="M3010" s="1453"/>
    </row>
    <row r="3011" ht="26" spans="1:13">
      <c r="A3011" s="1412"/>
      <c r="B3011" s="1412"/>
      <c r="C3011" s="1412"/>
      <c r="D3011" s="1536"/>
      <c r="E3011" s="1613">
        <v>45504</v>
      </c>
      <c r="F3011" s="2160" t="s">
        <v>2001</v>
      </c>
      <c r="G3011" s="2160" t="s">
        <v>1866</v>
      </c>
      <c r="H3011" s="2160" t="s">
        <v>2001</v>
      </c>
      <c r="I3011" s="1442"/>
      <c r="J3011" s="1443"/>
      <c r="K3011" s="1444"/>
      <c r="L3011" s="1445"/>
      <c r="M3011" s="1453"/>
    </row>
    <row r="3012" ht="26" spans="1:13">
      <c r="A3012" s="1412"/>
      <c r="B3012" s="1412"/>
      <c r="C3012" s="1412"/>
      <c r="D3012" s="1536"/>
      <c r="E3012" s="1613">
        <v>45455</v>
      </c>
      <c r="F3012" s="2160" t="s">
        <v>2001</v>
      </c>
      <c r="G3012" s="2160" t="s">
        <v>1866</v>
      </c>
      <c r="H3012" s="2160" t="s">
        <v>2001</v>
      </c>
      <c r="I3012" s="1442"/>
      <c r="J3012" s="1443"/>
      <c r="K3012" s="1444"/>
      <c r="L3012" s="1445"/>
      <c r="M3012" s="1453"/>
    </row>
    <row r="3013" ht="26.75" spans="1:13">
      <c r="A3013" s="1412"/>
      <c r="B3013" s="1412"/>
      <c r="C3013" s="1412"/>
      <c r="D3013" s="1536"/>
      <c r="E3013" s="1613">
        <v>45413</v>
      </c>
      <c r="F3013" s="2160" t="s">
        <v>2001</v>
      </c>
      <c r="G3013" s="2160" t="s">
        <v>1866</v>
      </c>
      <c r="H3013" s="2160" t="s">
        <v>2001</v>
      </c>
      <c r="I3013" s="1448"/>
      <c r="J3013" s="1449"/>
      <c r="K3013" s="1450"/>
      <c r="L3013" s="1451"/>
      <c r="M3013" s="1455"/>
    </row>
    <row r="3014" ht="52.75" spans="1:13">
      <c r="A3014" s="1412"/>
      <c r="B3014" s="1412"/>
      <c r="C3014" s="1412"/>
      <c r="D3014" s="1412">
        <v>13</v>
      </c>
      <c r="E3014" s="1594" t="s">
        <v>7</v>
      </c>
      <c r="F3014" s="1595" t="s">
        <v>879</v>
      </c>
      <c r="G3014" s="1596"/>
      <c r="H3014" s="1597"/>
      <c r="I3014" s="1559" t="s">
        <v>1622</v>
      </c>
      <c r="J3014" s="1560"/>
      <c r="K3014" s="1561"/>
      <c r="L3014" s="1478" t="s">
        <v>1623</v>
      </c>
      <c r="M3014" s="1452" t="s">
        <v>1624</v>
      </c>
    </row>
    <row r="3015" ht="26" spans="1:13">
      <c r="A3015" s="1412"/>
      <c r="B3015" s="1412"/>
      <c r="C3015" s="1412"/>
      <c r="D3015" s="1536"/>
      <c r="E3015" s="1598" t="s">
        <v>1625</v>
      </c>
      <c r="F3015" s="1599"/>
      <c r="G3015" s="1600"/>
      <c r="H3015" s="1601"/>
      <c r="I3015" s="2135" t="s">
        <v>868</v>
      </c>
      <c r="J3015" s="1443"/>
      <c r="K3015" s="1444"/>
      <c r="L3015" s="1445"/>
      <c r="M3015" s="1453"/>
    </row>
    <row r="3016" ht="26" spans="1:13">
      <c r="A3016" s="1412"/>
      <c r="B3016" s="1412"/>
      <c r="C3016" s="1412"/>
      <c r="D3016" s="1536"/>
      <c r="E3016" s="1602" t="s">
        <v>1626</v>
      </c>
      <c r="F3016" s="1627">
        <v>6.76</v>
      </c>
      <c r="G3016" s="1616"/>
      <c r="H3016" s="1617"/>
      <c r="I3016" s="1442"/>
      <c r="J3016" s="1443"/>
      <c r="K3016" s="1444"/>
      <c r="L3016" s="1445"/>
      <c r="M3016" s="1453"/>
    </row>
    <row r="3017" ht="26.75" spans="1:13">
      <c r="A3017" s="1412"/>
      <c r="B3017" s="1412"/>
      <c r="C3017" s="1412"/>
      <c r="D3017" s="1536"/>
      <c r="E3017" s="1602" t="s">
        <v>1627</v>
      </c>
      <c r="F3017" s="1627">
        <v>5.33</v>
      </c>
      <c r="G3017" s="1616"/>
      <c r="H3017" s="1617"/>
      <c r="I3017" s="1442"/>
      <c r="J3017" s="1443"/>
      <c r="K3017" s="1444"/>
      <c r="L3017" s="1445"/>
      <c r="M3017" s="1453"/>
    </row>
    <row r="3018" ht="26.75" spans="1:13">
      <c r="A3018" s="1412"/>
      <c r="B3018" s="1412"/>
      <c r="C3018" s="1412"/>
      <c r="D3018" s="1536"/>
      <c r="E3018" s="1606" t="s">
        <v>1628</v>
      </c>
      <c r="F3018" s="1628">
        <v>0.875</v>
      </c>
      <c r="G3018" s="1629"/>
      <c r="H3018" s="1630"/>
      <c r="I3018" s="1442"/>
      <c r="J3018" s="1443"/>
      <c r="K3018" s="1444"/>
      <c r="L3018" s="1446">
        <v>0.104166666666667</v>
      </c>
      <c r="M3018" s="1589">
        <v>0.958333333333333</v>
      </c>
    </row>
    <row r="3019" ht="26.75" spans="1:13">
      <c r="A3019" s="1412"/>
      <c r="B3019" s="1412"/>
      <c r="C3019" s="1412"/>
      <c r="D3019" s="1536"/>
      <c r="E3019" s="1610" t="s">
        <v>1629</v>
      </c>
      <c r="F3019" s="1611" t="s">
        <v>8</v>
      </c>
      <c r="G3019" s="1611" t="s">
        <v>9</v>
      </c>
      <c r="H3019" s="1612" t="s">
        <v>10</v>
      </c>
      <c r="I3019" s="1442"/>
      <c r="J3019" s="1443"/>
      <c r="K3019" s="1444"/>
      <c r="L3019" s="1445"/>
      <c r="M3019" s="1453"/>
    </row>
    <row r="3020" ht="26" spans="1:13">
      <c r="A3020" s="1412"/>
      <c r="B3020" s="1412"/>
      <c r="C3020" s="1412"/>
      <c r="D3020" s="1536"/>
      <c r="E3020" s="1613">
        <v>45595</v>
      </c>
      <c r="F3020" s="1614">
        <v>6.03</v>
      </c>
      <c r="G3020" s="1614">
        <v>5.19</v>
      </c>
      <c r="H3020" s="1614">
        <v>4.39</v>
      </c>
      <c r="I3020" s="1442"/>
      <c r="J3020" s="1443"/>
      <c r="K3020" s="1444"/>
      <c r="L3020" s="1445"/>
      <c r="M3020" s="1453"/>
    </row>
    <row r="3021" ht="26" spans="1:13">
      <c r="A3021" s="1412"/>
      <c r="B3021" s="1412"/>
      <c r="C3021" s="1412"/>
      <c r="D3021" s="1536"/>
      <c r="E3021" s="1613">
        <v>45504</v>
      </c>
      <c r="F3021" s="1614">
        <v>5.16</v>
      </c>
      <c r="G3021" s="1614">
        <v>4.7</v>
      </c>
      <c r="H3021" s="1614">
        <v>4.71</v>
      </c>
      <c r="I3021" s="1442"/>
      <c r="J3021" s="1443"/>
      <c r="K3021" s="1444"/>
      <c r="L3021" s="1445"/>
      <c r="M3021" s="1453"/>
    </row>
    <row r="3022" ht="26" spans="1:13">
      <c r="A3022" s="1412"/>
      <c r="B3022" s="1412"/>
      <c r="C3022" s="1412"/>
      <c r="D3022" s="1536"/>
      <c r="E3022" s="1613">
        <v>45406</v>
      </c>
      <c r="F3022" s="1614">
        <v>4.71</v>
      </c>
      <c r="G3022" s="1614">
        <v>4.32</v>
      </c>
      <c r="H3022" s="1614">
        <v>5.33</v>
      </c>
      <c r="I3022" s="1442"/>
      <c r="J3022" s="1443"/>
      <c r="K3022" s="1444"/>
      <c r="L3022" s="1447"/>
      <c r="M3022" s="1453"/>
    </row>
    <row r="3023" ht="26" spans="1:13">
      <c r="A3023" s="1412"/>
      <c r="B3023" s="1412"/>
      <c r="C3023" s="1412"/>
      <c r="D3023" s="1536"/>
      <c r="E3023" s="1613">
        <v>45323</v>
      </c>
      <c r="F3023" s="1614">
        <v>5.33</v>
      </c>
      <c r="G3023" s="1614">
        <v>4.83</v>
      </c>
      <c r="H3023" s="1614">
        <v>3.23</v>
      </c>
      <c r="I3023" s="1442"/>
      <c r="J3023" s="1443"/>
      <c r="K3023" s="1444"/>
      <c r="L3023" s="1445"/>
      <c r="M3023" s="1453"/>
    </row>
    <row r="3024" ht="26" spans="1:13">
      <c r="A3024" s="1412"/>
      <c r="B3024" s="1412"/>
      <c r="C3024" s="1412"/>
      <c r="D3024" s="1536"/>
      <c r="E3024" s="1613">
        <v>45590</v>
      </c>
      <c r="F3024" s="1614">
        <v>4.39</v>
      </c>
      <c r="G3024" s="1614">
        <v>3.62</v>
      </c>
      <c r="H3024" s="1614">
        <v>2.72</v>
      </c>
      <c r="I3024" s="1442"/>
      <c r="J3024" s="1443"/>
      <c r="K3024" s="1444"/>
      <c r="L3024" s="1445"/>
      <c r="M3024" s="1453"/>
    </row>
    <row r="3025" ht="26.75" spans="1:13">
      <c r="A3025" s="1412"/>
      <c r="B3025" s="1412"/>
      <c r="C3025" s="1412"/>
      <c r="D3025" s="1536"/>
      <c r="E3025" s="1613">
        <v>45499</v>
      </c>
      <c r="F3025" s="1614">
        <v>5.33</v>
      </c>
      <c r="G3025" s="1614">
        <v>4.89</v>
      </c>
      <c r="H3025" s="1614">
        <v>4.39</v>
      </c>
      <c r="I3025" s="1448"/>
      <c r="J3025" s="1449"/>
      <c r="K3025" s="1450"/>
      <c r="L3025" s="1451"/>
      <c r="M3025" s="1455"/>
    </row>
    <row r="3026" ht="52.75" spans="1:13">
      <c r="A3026" s="1412"/>
      <c r="B3026" s="1412"/>
      <c r="C3026" s="1412"/>
      <c r="D3026" s="1412">
        <v>12</v>
      </c>
      <c r="E3026" s="1594" t="s">
        <v>7</v>
      </c>
      <c r="F3026" s="1595" t="s">
        <v>880</v>
      </c>
      <c r="G3026" s="1596"/>
      <c r="H3026" s="1597"/>
      <c r="I3026" s="1562" t="s">
        <v>1622</v>
      </c>
      <c r="J3026" s="1560"/>
      <c r="K3026" s="1561"/>
      <c r="L3026" s="1478" t="s">
        <v>1623</v>
      </c>
      <c r="M3026" s="1452" t="s">
        <v>1624</v>
      </c>
    </row>
    <row r="3027" ht="26" spans="1:13">
      <c r="A3027" s="1412"/>
      <c r="B3027" s="1412"/>
      <c r="C3027" s="1412"/>
      <c r="D3027" s="1536"/>
      <c r="E3027" s="1598" t="s">
        <v>1625</v>
      </c>
      <c r="F3027" s="1599"/>
      <c r="G3027" s="1600"/>
      <c r="H3027" s="1601"/>
      <c r="I3027" s="2135" t="s">
        <v>881</v>
      </c>
      <c r="J3027" s="1443"/>
      <c r="K3027" s="1444"/>
      <c r="L3027" s="1445"/>
      <c r="M3027" s="1453"/>
    </row>
    <row r="3028" ht="26" spans="1:13">
      <c r="A3028" s="1412"/>
      <c r="B3028" s="1412"/>
      <c r="C3028" s="1412"/>
      <c r="D3028" s="1536"/>
      <c r="E3028" s="1602" t="s">
        <v>1626</v>
      </c>
      <c r="F3028" s="1631"/>
      <c r="G3028" s="1632"/>
      <c r="H3028" s="1633"/>
      <c r="I3028" s="1442"/>
      <c r="J3028" s="1443"/>
      <c r="K3028" s="1444"/>
      <c r="L3028" s="1445"/>
      <c r="M3028" s="1453"/>
    </row>
    <row r="3029" ht="26.75" spans="1:13">
      <c r="A3029" s="1412"/>
      <c r="B3029" s="1412"/>
      <c r="C3029" s="1412"/>
      <c r="D3029" s="1536"/>
      <c r="E3029" s="1602" t="s">
        <v>1627</v>
      </c>
      <c r="F3029" s="1631">
        <v>0.001</v>
      </c>
      <c r="G3029" s="1632"/>
      <c r="H3029" s="1633"/>
      <c r="I3029" s="1442"/>
      <c r="J3029" s="1443"/>
      <c r="K3029" s="1444"/>
      <c r="L3029" s="1445"/>
      <c r="M3029" s="1453"/>
    </row>
    <row r="3030" ht="26.75" spans="1:13">
      <c r="A3030" s="1412"/>
      <c r="B3030" s="1412"/>
      <c r="C3030" s="1412"/>
      <c r="D3030" s="1536"/>
      <c r="E3030" s="1606" t="s">
        <v>1628</v>
      </c>
      <c r="F3030" s="1607">
        <v>0.375</v>
      </c>
      <c r="G3030" s="1608"/>
      <c r="H3030" s="1609"/>
      <c r="I3030" s="1442"/>
      <c r="J3030" s="1443"/>
      <c r="K3030" s="1444"/>
      <c r="L3030" s="1446">
        <v>0.604166666666667</v>
      </c>
      <c r="M3030" s="1454">
        <v>0.458333333333333</v>
      </c>
    </row>
    <row r="3031" ht="26.75" spans="1:13">
      <c r="A3031" s="1412"/>
      <c r="B3031" s="1412"/>
      <c r="C3031" s="1412"/>
      <c r="D3031" s="1536"/>
      <c r="E3031" s="1610" t="s">
        <v>1629</v>
      </c>
      <c r="F3031" s="1611" t="s">
        <v>8</v>
      </c>
      <c r="G3031" s="1611" t="s">
        <v>9</v>
      </c>
      <c r="H3031" s="1612" t="s">
        <v>10</v>
      </c>
      <c r="I3031" s="1442"/>
      <c r="J3031" s="1443"/>
      <c r="K3031" s="1444"/>
      <c r="L3031" s="1445"/>
      <c r="M3031" s="1453"/>
    </row>
    <row r="3032" ht="26" spans="1:13">
      <c r="A3032" s="1412"/>
      <c r="B3032" s="1412"/>
      <c r="C3032" s="1412"/>
      <c r="D3032" s="1536"/>
      <c r="E3032" s="1613">
        <v>45618</v>
      </c>
      <c r="F3032" s="1640">
        <v>0.001</v>
      </c>
      <c r="G3032" s="2161" t="s">
        <v>1653</v>
      </c>
      <c r="H3032" s="1640">
        <v>0.002</v>
      </c>
      <c r="I3032" s="1442"/>
      <c r="J3032" s="1443"/>
      <c r="K3032" s="1444"/>
      <c r="L3032" s="1445"/>
      <c r="M3032" s="1535"/>
    </row>
    <row r="3033" ht="26" spans="1:13">
      <c r="A3033" s="1412"/>
      <c r="B3033" s="1412"/>
      <c r="C3033" s="1412"/>
      <c r="D3033" s="1536"/>
      <c r="E3033" s="1613">
        <v>45595</v>
      </c>
      <c r="F3033" s="1640">
        <v>0.002</v>
      </c>
      <c r="G3033" s="2161" t="s">
        <v>1649</v>
      </c>
      <c r="H3033" s="1640">
        <v>-0.003</v>
      </c>
      <c r="I3033" s="1442"/>
      <c r="J3033" s="1443"/>
      <c r="K3033" s="1444"/>
      <c r="L3033" s="1445"/>
      <c r="M3033" s="1453"/>
    </row>
    <row r="3034" ht="26" spans="1:13">
      <c r="A3034" s="1412"/>
      <c r="B3034" s="1412"/>
      <c r="C3034" s="1412"/>
      <c r="D3034" s="1536"/>
      <c r="E3034" s="1613">
        <v>45531</v>
      </c>
      <c r="F3034" s="1640">
        <v>-0.001</v>
      </c>
      <c r="G3034" s="2161" t="s">
        <v>1649</v>
      </c>
      <c r="H3034" s="1640">
        <v>0.002</v>
      </c>
      <c r="I3034" s="1442"/>
      <c r="J3034" s="1443"/>
      <c r="K3034" s="1444"/>
      <c r="L3034" s="1447"/>
      <c r="M3034" s="1453"/>
    </row>
    <row r="3035" ht="26" spans="1:13">
      <c r="A3035" s="1412"/>
      <c r="B3035" s="1412"/>
      <c r="C3035" s="1412"/>
      <c r="D3035" s="1536"/>
      <c r="E3035" s="1613">
        <v>45503</v>
      </c>
      <c r="F3035" s="1640">
        <v>-0.001</v>
      </c>
      <c r="G3035" s="2161" t="s">
        <v>1655</v>
      </c>
      <c r="H3035" s="1640">
        <v>0.002</v>
      </c>
      <c r="I3035" s="1442"/>
      <c r="J3035" s="1443"/>
      <c r="K3035" s="1444"/>
      <c r="L3035" s="1445"/>
      <c r="M3035" s="1453"/>
    </row>
    <row r="3036" ht="26" spans="1:13">
      <c r="A3036" s="1412"/>
      <c r="B3036" s="1412"/>
      <c r="C3036" s="1412"/>
      <c r="D3036" s="1536"/>
      <c r="E3036" s="1613">
        <v>45436</v>
      </c>
      <c r="F3036" s="1640">
        <v>0.002</v>
      </c>
      <c r="G3036" s="2161" t="s">
        <v>1653</v>
      </c>
      <c r="H3036" s="1640">
        <v>-0.003</v>
      </c>
      <c r="I3036" s="1442"/>
      <c r="J3036" s="1443"/>
      <c r="K3036" s="1444"/>
      <c r="L3036" s="1445"/>
      <c r="M3036" s="1453"/>
    </row>
    <row r="3037" ht="26.75" spans="1:13">
      <c r="A3037" s="1412"/>
      <c r="B3037" s="1412"/>
      <c r="C3037" s="1412"/>
      <c r="D3037" s="1536"/>
      <c r="E3037" s="1641">
        <v>45412</v>
      </c>
      <c r="F3037" s="1642">
        <v>0.002</v>
      </c>
      <c r="G3037" s="2162" t="s">
        <v>1655</v>
      </c>
      <c r="H3037" s="1642">
        <v>-0.005</v>
      </c>
      <c r="I3037" s="1448"/>
      <c r="J3037" s="1449"/>
      <c r="K3037" s="1450"/>
      <c r="L3037" s="1451"/>
      <c r="M3037" s="1455"/>
    </row>
    <row r="3038" ht="52.75" spans="1:13">
      <c r="A3038" s="1412"/>
      <c r="B3038" s="1412"/>
      <c r="C3038" s="1412"/>
      <c r="D3038" s="1412">
        <v>13</v>
      </c>
      <c r="E3038" s="1594" t="s">
        <v>7</v>
      </c>
      <c r="F3038" s="1595" t="s">
        <v>880</v>
      </c>
      <c r="G3038" s="1596"/>
      <c r="H3038" s="1597"/>
      <c r="I3038" s="1562" t="s">
        <v>1622</v>
      </c>
      <c r="J3038" s="1560"/>
      <c r="K3038" s="1561"/>
      <c r="L3038" s="1478" t="s">
        <v>1623</v>
      </c>
      <c r="M3038" s="1452" t="s">
        <v>1624</v>
      </c>
    </row>
    <row r="3039" ht="26" spans="1:13">
      <c r="A3039" s="1412"/>
      <c r="B3039" s="1412"/>
      <c r="C3039" s="1412"/>
      <c r="D3039" s="1536"/>
      <c r="E3039" s="1598" t="s">
        <v>1625</v>
      </c>
      <c r="F3039" s="1599"/>
      <c r="G3039" s="1600"/>
      <c r="H3039" s="1601"/>
      <c r="I3039" s="2135" t="s">
        <v>883</v>
      </c>
      <c r="J3039" s="1443"/>
      <c r="K3039" s="1444"/>
      <c r="L3039" s="1445"/>
      <c r="M3039" s="1453"/>
    </row>
    <row r="3040" ht="26" spans="1:13">
      <c r="A3040" s="1412"/>
      <c r="B3040" s="1412"/>
      <c r="C3040" s="1412"/>
      <c r="D3040" s="1536"/>
      <c r="E3040" s="1602" t="s">
        <v>1626</v>
      </c>
      <c r="F3040" s="1615"/>
      <c r="G3040" s="1616"/>
      <c r="H3040" s="1617"/>
      <c r="I3040" s="1442"/>
      <c r="J3040" s="1443"/>
      <c r="K3040" s="1444"/>
      <c r="L3040" s="1445"/>
      <c r="M3040" s="1453"/>
    </row>
    <row r="3041" ht="26.75" spans="1:13">
      <c r="A3041" s="1412"/>
      <c r="B3041" s="1412"/>
      <c r="C3041" s="1412"/>
      <c r="D3041" s="1536"/>
      <c r="E3041" s="1602" t="s">
        <v>1627</v>
      </c>
      <c r="F3041" s="1615">
        <v>0.03</v>
      </c>
      <c r="G3041" s="1616"/>
      <c r="H3041" s="1617"/>
      <c r="I3041" s="1442"/>
      <c r="J3041" s="1443"/>
      <c r="K3041" s="1444"/>
      <c r="L3041" s="1445"/>
      <c r="M3041" s="1453"/>
    </row>
    <row r="3042" ht="26.75" spans="1:13">
      <c r="A3042" s="1412"/>
      <c r="B3042" s="1412"/>
      <c r="C3042" s="1412"/>
      <c r="D3042" s="1536"/>
      <c r="E3042" s="1606" t="s">
        <v>1628</v>
      </c>
      <c r="F3042" s="1607">
        <v>0.552083333333333</v>
      </c>
      <c r="G3042" s="1608"/>
      <c r="H3042" s="1609"/>
      <c r="I3042" s="1442"/>
      <c r="J3042" s="1443"/>
      <c r="K3042" s="1444"/>
      <c r="L3042" s="1446">
        <v>0.78125</v>
      </c>
      <c r="M3042" s="1454">
        <v>0.635416666666667</v>
      </c>
    </row>
    <row r="3043" ht="26.75" spans="1:13">
      <c r="A3043" s="1412"/>
      <c r="B3043" s="1412"/>
      <c r="C3043" s="1412"/>
      <c r="D3043" s="1536"/>
      <c r="E3043" s="1610" t="s">
        <v>1629</v>
      </c>
      <c r="F3043" s="1611" t="s">
        <v>8</v>
      </c>
      <c r="G3043" s="1611" t="s">
        <v>9</v>
      </c>
      <c r="H3043" s="1612" t="s">
        <v>10</v>
      </c>
      <c r="I3043" s="1442"/>
      <c r="J3043" s="1443"/>
      <c r="K3043" s="1444"/>
      <c r="L3043" s="1445"/>
      <c r="M3043" s="1453"/>
    </row>
    <row r="3044" ht="26" spans="1:13">
      <c r="A3044" s="1412"/>
      <c r="B3044" s="1412"/>
      <c r="C3044" s="1412"/>
      <c r="D3044" s="1536"/>
      <c r="E3044" s="1613">
        <v>45631</v>
      </c>
      <c r="F3044" s="2158" t="s">
        <v>364</v>
      </c>
      <c r="G3044" s="2158" t="s">
        <v>603</v>
      </c>
      <c r="H3044" s="2158" t="s">
        <v>603</v>
      </c>
      <c r="I3044" s="1442"/>
      <c r="J3044" s="1443"/>
      <c r="K3044" s="1444"/>
      <c r="L3044" s="1445"/>
      <c r="M3044" s="1535"/>
    </row>
    <row r="3045" ht="26" spans="1:13">
      <c r="A3045" s="1412"/>
      <c r="B3045" s="1412"/>
      <c r="C3045" s="1412"/>
      <c r="D3045" s="1536"/>
      <c r="E3045" s="1613">
        <v>45623</v>
      </c>
      <c r="F3045" s="2158" t="s">
        <v>628</v>
      </c>
      <c r="G3045" s="2158" t="s">
        <v>603</v>
      </c>
      <c r="H3045" s="2158" t="s">
        <v>603</v>
      </c>
      <c r="I3045" s="1442"/>
      <c r="J3045" s="1443"/>
      <c r="K3045" s="1444"/>
      <c r="L3045" s="1445"/>
      <c r="M3045" s="1453"/>
    </row>
    <row r="3046" ht="26" spans="1:13">
      <c r="A3046" s="1412"/>
      <c r="B3046" s="1412"/>
      <c r="C3046" s="1412"/>
      <c r="D3046" s="1536"/>
      <c r="E3046" s="1613">
        <v>45617</v>
      </c>
      <c r="F3046" s="2158" t="s">
        <v>628</v>
      </c>
      <c r="G3046" s="2158" t="s">
        <v>564</v>
      </c>
      <c r="H3046" s="2158" t="s">
        <v>332</v>
      </c>
      <c r="I3046" s="1442"/>
      <c r="J3046" s="1443"/>
      <c r="K3046" s="1444"/>
      <c r="L3046" s="1447"/>
      <c r="M3046" s="1453"/>
    </row>
    <row r="3047" ht="26" spans="1:13">
      <c r="A3047" s="1412"/>
      <c r="B3047" s="1412"/>
      <c r="C3047" s="1412"/>
      <c r="D3047" s="1536"/>
      <c r="E3047" s="1613">
        <v>45610</v>
      </c>
      <c r="F3047" s="2158" t="s">
        <v>604</v>
      </c>
      <c r="G3047" s="2158" t="s">
        <v>364</v>
      </c>
      <c r="H3047" s="2158" t="s">
        <v>408</v>
      </c>
      <c r="I3047" s="1442"/>
      <c r="J3047" s="1443"/>
      <c r="K3047" s="1444"/>
      <c r="L3047" s="1445"/>
      <c r="M3047" s="1453"/>
    </row>
    <row r="3048" ht="26" spans="1:13">
      <c r="A3048" s="1412"/>
      <c r="B3048" s="1412"/>
      <c r="C3048" s="1412"/>
      <c r="D3048" s="1536"/>
      <c r="E3048" s="1613">
        <v>45603</v>
      </c>
      <c r="F3048" s="2158" t="s">
        <v>408</v>
      </c>
      <c r="G3048" s="2158" t="s">
        <v>887</v>
      </c>
      <c r="H3048" s="2158" t="s">
        <v>363</v>
      </c>
      <c r="I3048" s="1442"/>
      <c r="J3048" s="1443"/>
      <c r="K3048" s="1444"/>
      <c r="L3048" s="1445"/>
      <c r="M3048" s="1453"/>
    </row>
    <row r="3049" ht="26.75" spans="1:13">
      <c r="A3049" s="1412"/>
      <c r="B3049" s="1412"/>
      <c r="C3049" s="1412"/>
      <c r="D3049" s="1536"/>
      <c r="E3049" s="1613">
        <v>45596</v>
      </c>
      <c r="F3049" s="2158" t="s">
        <v>565</v>
      </c>
      <c r="G3049" s="2158" t="s">
        <v>308</v>
      </c>
      <c r="H3049" s="2158" t="s">
        <v>1160</v>
      </c>
      <c r="I3049" s="1448"/>
      <c r="J3049" s="1449"/>
      <c r="K3049" s="1450"/>
      <c r="L3049" s="1451"/>
      <c r="M3049" s="1455"/>
    </row>
    <row r="3050" ht="52.75" spans="1:13">
      <c r="A3050" s="1412"/>
      <c r="B3050" s="1412"/>
      <c r="C3050" s="1412"/>
      <c r="D3050" s="1412">
        <v>14</v>
      </c>
      <c r="E3050" s="1594" t="s">
        <v>7</v>
      </c>
      <c r="F3050" s="1595" t="s">
        <v>882</v>
      </c>
      <c r="G3050" s="1596"/>
      <c r="H3050" s="1597"/>
      <c r="I3050" s="1562" t="s">
        <v>1622</v>
      </c>
      <c r="J3050" s="1560"/>
      <c r="K3050" s="1561"/>
      <c r="L3050" s="1478" t="s">
        <v>1623</v>
      </c>
      <c r="M3050" s="1452" t="s">
        <v>1624</v>
      </c>
    </row>
    <row r="3051" ht="26" spans="1:13">
      <c r="A3051" s="1412"/>
      <c r="B3051" s="1412"/>
      <c r="C3051" s="1412"/>
      <c r="D3051" s="1536"/>
      <c r="E3051" s="1598" t="s">
        <v>1625</v>
      </c>
      <c r="F3051" s="1599"/>
      <c r="G3051" s="1600"/>
      <c r="H3051" s="1601"/>
      <c r="I3051" s="2135" t="s">
        <v>883</v>
      </c>
      <c r="J3051" s="1443"/>
      <c r="K3051" s="1444"/>
      <c r="L3051" s="1445"/>
      <c r="M3051" s="1453"/>
    </row>
    <row r="3052" ht="26" spans="1:13">
      <c r="A3052" s="1412"/>
      <c r="B3052" s="1412"/>
      <c r="C3052" s="1412"/>
      <c r="D3052" s="1536"/>
      <c r="E3052" s="1602" t="s">
        <v>1626</v>
      </c>
      <c r="F3052" s="1615">
        <v>0.0275</v>
      </c>
      <c r="G3052" s="1616"/>
      <c r="H3052" s="1617"/>
      <c r="I3052" s="1442"/>
      <c r="J3052" s="1443"/>
      <c r="K3052" s="1444"/>
      <c r="L3052" s="1445"/>
      <c r="M3052" s="1453"/>
    </row>
    <row r="3053" ht="26.75" spans="1:13">
      <c r="A3053" s="1412"/>
      <c r="B3053" s="1412"/>
      <c r="C3053" s="1412"/>
      <c r="D3053" s="1536"/>
      <c r="E3053" s="1602" t="s">
        <v>1627</v>
      </c>
      <c r="F3053" s="1615">
        <v>0.03</v>
      </c>
      <c r="G3053" s="1616"/>
      <c r="H3053" s="1617"/>
      <c r="I3053" s="1442"/>
      <c r="J3053" s="1443"/>
      <c r="K3053" s="1444"/>
      <c r="L3053" s="1445"/>
      <c r="M3053" s="1453"/>
    </row>
    <row r="3054" ht="26.75" spans="1:13">
      <c r="A3054" s="1412"/>
      <c r="B3054" s="1412"/>
      <c r="C3054" s="1412"/>
      <c r="D3054" s="1536"/>
      <c r="E3054" s="1606" t="s">
        <v>1628</v>
      </c>
      <c r="F3054" s="1607">
        <v>0.552083333333333</v>
      </c>
      <c r="G3054" s="1608"/>
      <c r="H3054" s="1609"/>
      <c r="I3054" s="1442"/>
      <c r="J3054" s="1443"/>
      <c r="K3054" s="1444"/>
      <c r="L3054" s="1446">
        <v>0.78125</v>
      </c>
      <c r="M3054" s="1454">
        <v>0.635416666666667</v>
      </c>
    </row>
    <row r="3055" ht="26.75" spans="1:13">
      <c r="A3055" s="1412"/>
      <c r="B3055" s="1412"/>
      <c r="C3055" s="1412"/>
      <c r="D3055" s="1536"/>
      <c r="E3055" s="1610" t="s">
        <v>1629</v>
      </c>
      <c r="F3055" s="1611" t="s">
        <v>8</v>
      </c>
      <c r="G3055" s="1611" t="s">
        <v>9</v>
      </c>
      <c r="H3055" s="1612" t="s">
        <v>10</v>
      </c>
      <c r="I3055" s="1442"/>
      <c r="J3055" s="1443"/>
      <c r="K3055" s="1444"/>
      <c r="L3055" s="1445"/>
      <c r="M3055" s="1453"/>
    </row>
    <row r="3056" ht="26" spans="1:13">
      <c r="A3056" s="1412"/>
      <c r="B3056" s="1412"/>
      <c r="C3056" s="1412"/>
      <c r="D3056" s="1536"/>
      <c r="E3056" s="1613">
        <v>45638</v>
      </c>
      <c r="F3056" s="1626">
        <v>0.03</v>
      </c>
      <c r="G3056" s="2160" t="s">
        <v>2189</v>
      </c>
      <c r="H3056" s="1626">
        <v>0.0325</v>
      </c>
      <c r="I3056" s="1442"/>
      <c r="J3056" s="1443"/>
      <c r="K3056" s="1444"/>
      <c r="L3056" s="1445"/>
      <c r="M3056" s="1535"/>
    </row>
    <row r="3057" ht="26" spans="1:13">
      <c r="A3057" s="1412"/>
      <c r="B3057" s="1412"/>
      <c r="C3057" s="1412"/>
      <c r="D3057" s="1536"/>
      <c r="E3057" s="1613">
        <v>45582</v>
      </c>
      <c r="F3057" s="1626">
        <v>0.0325</v>
      </c>
      <c r="G3057" s="2160" t="s">
        <v>2183</v>
      </c>
      <c r="H3057" s="1626">
        <v>0.035</v>
      </c>
      <c r="I3057" s="1442"/>
      <c r="J3057" s="1443"/>
      <c r="K3057" s="1444"/>
      <c r="L3057" s="1445"/>
      <c r="M3057" s="1453"/>
    </row>
    <row r="3058" ht="26" spans="1:13">
      <c r="A3058" s="1412"/>
      <c r="B3058" s="1412"/>
      <c r="C3058" s="1412"/>
      <c r="D3058" s="1536"/>
      <c r="E3058" s="1613">
        <v>45547</v>
      </c>
      <c r="F3058" s="1626">
        <v>0.035</v>
      </c>
      <c r="G3058" s="2160" t="s">
        <v>2190</v>
      </c>
      <c r="H3058" s="1626">
        <v>0.0375</v>
      </c>
      <c r="I3058" s="1442"/>
      <c r="J3058" s="1443"/>
      <c r="K3058" s="1444"/>
      <c r="L3058" s="1447"/>
      <c r="M3058" s="1453"/>
    </row>
    <row r="3059" ht="26" spans="1:13">
      <c r="A3059" s="1412"/>
      <c r="B3059" s="1412"/>
      <c r="C3059" s="1412"/>
      <c r="D3059" s="1536"/>
      <c r="E3059" s="1613">
        <v>45491</v>
      </c>
      <c r="F3059" s="1626">
        <v>0.0375</v>
      </c>
      <c r="G3059" s="2160" t="s">
        <v>2184</v>
      </c>
      <c r="H3059" s="1626">
        <v>0.0375</v>
      </c>
      <c r="I3059" s="1442"/>
      <c r="J3059" s="1443"/>
      <c r="K3059" s="1444"/>
      <c r="L3059" s="1445"/>
      <c r="M3059" s="1453"/>
    </row>
    <row r="3060" ht="26" spans="1:13">
      <c r="A3060" s="1412"/>
      <c r="B3060" s="1412"/>
      <c r="C3060" s="1412"/>
      <c r="D3060" s="1536"/>
      <c r="E3060" s="1613">
        <v>45449</v>
      </c>
      <c r="F3060" s="1626">
        <v>0.0375</v>
      </c>
      <c r="G3060" s="2160" t="s">
        <v>2184</v>
      </c>
      <c r="H3060" s="1626">
        <v>0.04</v>
      </c>
      <c r="I3060" s="1442"/>
      <c r="J3060" s="1443"/>
      <c r="K3060" s="1444"/>
      <c r="L3060" s="1445"/>
      <c r="M3060" s="1453"/>
    </row>
    <row r="3061" ht="26.75" spans="1:13">
      <c r="A3061" s="1412"/>
      <c r="B3061" s="1412"/>
      <c r="C3061" s="1412"/>
      <c r="D3061" s="1536"/>
      <c r="E3061" s="1613">
        <v>45393</v>
      </c>
      <c r="F3061" s="1626">
        <v>0.04</v>
      </c>
      <c r="G3061" s="2160" t="s">
        <v>2191</v>
      </c>
      <c r="H3061" s="1626">
        <v>0.04</v>
      </c>
      <c r="I3061" s="1448"/>
      <c r="J3061" s="1449"/>
      <c r="K3061" s="1450"/>
      <c r="L3061" s="1451"/>
      <c r="M3061" s="1455"/>
    </row>
    <row r="3062" ht="52.75" spans="1:13">
      <c r="A3062" s="1412"/>
      <c r="B3062" s="1412"/>
      <c r="C3062" s="1412"/>
      <c r="D3062" s="1412">
        <v>15</v>
      </c>
      <c r="E3062" s="1594" t="s">
        <v>7</v>
      </c>
      <c r="F3062" s="1595" t="s">
        <v>884</v>
      </c>
      <c r="G3062" s="1596"/>
      <c r="H3062" s="1597"/>
      <c r="I3062" s="1562" t="s">
        <v>1622</v>
      </c>
      <c r="J3062" s="1560"/>
      <c r="K3062" s="1561"/>
      <c r="L3062" s="1478" t="s">
        <v>1623</v>
      </c>
      <c r="M3062" s="1452" t="s">
        <v>1624</v>
      </c>
    </row>
    <row r="3063" ht="26" spans="1:13">
      <c r="A3063" s="1412"/>
      <c r="B3063" s="1412"/>
      <c r="C3063" s="1412"/>
      <c r="D3063" s="1536"/>
      <c r="E3063" s="1598" t="s">
        <v>1625</v>
      </c>
      <c r="F3063" s="1599"/>
      <c r="G3063" s="1600"/>
      <c r="H3063" s="1601"/>
      <c r="I3063" s="2135" t="s">
        <v>883</v>
      </c>
      <c r="J3063" s="1443"/>
      <c r="K3063" s="1444"/>
      <c r="L3063" s="1445"/>
      <c r="M3063" s="1453"/>
    </row>
    <row r="3064" ht="26" spans="1:13">
      <c r="A3064" s="1412"/>
      <c r="B3064" s="1412"/>
      <c r="C3064" s="1412"/>
      <c r="D3064" s="1536"/>
      <c r="E3064" s="1602" t="s">
        <v>1626</v>
      </c>
      <c r="F3064" s="1615">
        <v>0.029</v>
      </c>
      <c r="G3064" s="1616"/>
      <c r="H3064" s="1617"/>
      <c r="I3064" s="1442"/>
      <c r="J3064" s="1443"/>
      <c r="K3064" s="1444"/>
      <c r="L3064" s="1445"/>
      <c r="M3064" s="1453"/>
    </row>
    <row r="3065" ht="26.75" spans="1:13">
      <c r="A3065" s="1412"/>
      <c r="B3065" s="1412"/>
      <c r="C3065" s="1412"/>
      <c r="D3065" s="1536"/>
      <c r="E3065" s="1602" t="s">
        <v>1627</v>
      </c>
      <c r="F3065" s="1615">
        <v>0.0315</v>
      </c>
      <c r="G3065" s="1616"/>
      <c r="H3065" s="1617"/>
      <c r="I3065" s="1442"/>
      <c r="J3065" s="1443"/>
      <c r="K3065" s="1444"/>
      <c r="L3065" s="1445"/>
      <c r="M3065" s="1453"/>
    </row>
    <row r="3066" ht="26.75" spans="1:13">
      <c r="A3066" s="1412"/>
      <c r="B3066" s="1412"/>
      <c r="C3066" s="1412"/>
      <c r="D3066" s="1536"/>
      <c r="E3066" s="1606" t="s">
        <v>1628</v>
      </c>
      <c r="F3066" s="1607">
        <v>0.552083333333333</v>
      </c>
      <c r="G3066" s="1608"/>
      <c r="H3066" s="1609"/>
      <c r="I3066" s="1442"/>
      <c r="J3066" s="1443"/>
      <c r="K3066" s="1444"/>
      <c r="L3066" s="1446">
        <v>0.78125</v>
      </c>
      <c r="M3066" s="1454">
        <v>0.635416666666667</v>
      </c>
    </row>
    <row r="3067" ht="26.75" spans="1:13">
      <c r="A3067" s="1412"/>
      <c r="B3067" s="1412"/>
      <c r="C3067" s="1412"/>
      <c r="D3067" s="1536"/>
      <c r="E3067" s="1610" t="s">
        <v>1629</v>
      </c>
      <c r="F3067" s="1611" t="s">
        <v>8</v>
      </c>
      <c r="G3067" s="1611" t="s">
        <v>9</v>
      </c>
      <c r="H3067" s="1612" t="s">
        <v>10</v>
      </c>
      <c r="I3067" s="1442"/>
      <c r="J3067" s="1443"/>
      <c r="K3067" s="1444"/>
      <c r="L3067" s="1445"/>
      <c r="M3067" s="1453"/>
    </row>
    <row r="3068" ht="26" spans="1:13">
      <c r="A3068" s="1412"/>
      <c r="B3068" s="1412"/>
      <c r="C3068" s="1412"/>
      <c r="D3068" s="1536"/>
      <c r="E3068" s="1613">
        <v>45638</v>
      </c>
      <c r="F3068" s="1626">
        <v>0.0315</v>
      </c>
      <c r="G3068" s="2160" t="s">
        <v>2192</v>
      </c>
      <c r="H3068" s="1626">
        <v>0.034</v>
      </c>
      <c r="I3068" s="1442"/>
      <c r="J3068" s="1443"/>
      <c r="K3068" s="1444"/>
      <c r="L3068" s="1445"/>
      <c r="M3068" s="1535"/>
    </row>
    <row r="3069" ht="26" spans="1:13">
      <c r="A3069" s="1412"/>
      <c r="B3069" s="1412"/>
      <c r="C3069" s="1412"/>
      <c r="D3069" s="1536"/>
      <c r="E3069" s="1613">
        <v>45582</v>
      </c>
      <c r="F3069" s="1626">
        <v>0.034</v>
      </c>
      <c r="G3069" s="2160" t="s">
        <v>2193</v>
      </c>
      <c r="H3069" s="1626">
        <v>0.0365</v>
      </c>
      <c r="I3069" s="1442"/>
      <c r="J3069" s="1443"/>
      <c r="K3069" s="1444"/>
      <c r="L3069" s="1445"/>
      <c r="M3069" s="1453"/>
    </row>
    <row r="3070" ht="26" spans="1:13">
      <c r="A3070" s="1412"/>
      <c r="B3070" s="1412"/>
      <c r="C3070" s="1412"/>
      <c r="D3070" s="1536"/>
      <c r="E3070" s="1613">
        <v>45547</v>
      </c>
      <c r="F3070" s="1626">
        <v>0.0365</v>
      </c>
      <c r="G3070" s="2160" t="s">
        <v>2194</v>
      </c>
      <c r="H3070" s="1626">
        <v>0.0425</v>
      </c>
      <c r="I3070" s="1442"/>
      <c r="J3070" s="1443"/>
      <c r="K3070" s="1444"/>
      <c r="L3070" s="1447"/>
      <c r="M3070" s="1453"/>
    </row>
    <row r="3071" ht="26" spans="1:13">
      <c r="A3071" s="1412"/>
      <c r="B3071" s="1412"/>
      <c r="C3071" s="1412"/>
      <c r="D3071" s="1536"/>
      <c r="E3071" s="1613">
        <v>45491</v>
      </c>
      <c r="F3071" s="1626">
        <v>0.0425</v>
      </c>
      <c r="G3071" s="2160" t="s">
        <v>1836</v>
      </c>
      <c r="H3071" s="1626">
        <v>0.0425</v>
      </c>
      <c r="I3071" s="1442"/>
      <c r="J3071" s="1443"/>
      <c r="K3071" s="1444"/>
      <c r="L3071" s="1445"/>
      <c r="M3071" s="1453"/>
    </row>
    <row r="3072" ht="26" spans="1:13">
      <c r="A3072" s="1412"/>
      <c r="B3072" s="1412"/>
      <c r="C3072" s="1412"/>
      <c r="D3072" s="1536"/>
      <c r="E3072" s="1613">
        <v>45449</v>
      </c>
      <c r="F3072" s="1626">
        <v>0.0425</v>
      </c>
      <c r="G3072" s="2160" t="s">
        <v>1836</v>
      </c>
      <c r="H3072" s="1626">
        <v>0.045</v>
      </c>
      <c r="I3072" s="1442"/>
      <c r="J3072" s="1443"/>
      <c r="K3072" s="1444"/>
      <c r="L3072" s="1445"/>
      <c r="M3072" s="1453"/>
    </row>
    <row r="3073" ht="26.75" spans="1:13">
      <c r="A3073" s="1412"/>
      <c r="B3073" s="1412"/>
      <c r="C3073" s="1412"/>
      <c r="D3073" s="1536"/>
      <c r="E3073" s="1613">
        <v>45393</v>
      </c>
      <c r="F3073" s="1626">
        <v>0.045</v>
      </c>
      <c r="G3073" s="2160" t="s">
        <v>1838</v>
      </c>
      <c r="H3073" s="1626">
        <v>0.045</v>
      </c>
      <c r="I3073" s="1448"/>
      <c r="J3073" s="1449"/>
      <c r="K3073" s="1450"/>
      <c r="L3073" s="1451"/>
      <c r="M3073" s="1455"/>
    </row>
    <row r="3074" ht="52.75" spans="1:13">
      <c r="A3074" s="1412"/>
      <c r="B3074" s="1412"/>
      <c r="C3074" s="1412"/>
      <c r="D3074" s="1412">
        <v>16</v>
      </c>
      <c r="E3074" s="1594" t="s">
        <v>7</v>
      </c>
      <c r="F3074" s="1595" t="s">
        <v>885</v>
      </c>
      <c r="G3074" s="1596"/>
      <c r="H3074" s="1597"/>
      <c r="I3074" s="1562" t="s">
        <v>1622</v>
      </c>
      <c r="J3074" s="1560"/>
      <c r="K3074" s="1561"/>
      <c r="L3074" s="1478" t="s">
        <v>1623</v>
      </c>
      <c r="M3074" s="1452" t="s">
        <v>1624</v>
      </c>
    </row>
    <row r="3075" ht="26" spans="1:13">
      <c r="A3075" s="1412"/>
      <c r="B3075" s="1412"/>
      <c r="C3075" s="1412"/>
      <c r="D3075" s="1536"/>
      <c r="E3075" s="1598" t="s">
        <v>1625</v>
      </c>
      <c r="F3075" s="1599"/>
      <c r="G3075" s="1600"/>
      <c r="H3075" s="1601"/>
      <c r="I3075" s="2135" t="s">
        <v>886</v>
      </c>
      <c r="J3075" s="1443"/>
      <c r="K3075" s="1444"/>
      <c r="L3075" s="1445"/>
      <c r="M3075" s="1453"/>
    </row>
    <row r="3076" ht="26" spans="1:13">
      <c r="A3076" s="1412"/>
      <c r="B3076" s="1412"/>
      <c r="C3076" s="1412"/>
      <c r="D3076" s="1536"/>
      <c r="E3076" s="1602" t="s">
        <v>1626</v>
      </c>
      <c r="F3076" s="1615"/>
      <c r="G3076" s="1616"/>
      <c r="H3076" s="1617"/>
      <c r="I3076" s="1442"/>
      <c r="J3076" s="1443"/>
      <c r="K3076" s="1444"/>
      <c r="L3076" s="1445"/>
      <c r="M3076" s="1453"/>
    </row>
    <row r="3077" ht="26.75" spans="1:13">
      <c r="A3077" s="1412"/>
      <c r="B3077" s="1412"/>
      <c r="C3077" s="1412"/>
      <c r="D3077" s="1536"/>
      <c r="E3077" s="1602" t="s">
        <v>1627</v>
      </c>
      <c r="F3077" s="1615">
        <v>0.031</v>
      </c>
      <c r="G3077" s="1616"/>
      <c r="H3077" s="1617"/>
      <c r="I3077" s="1442"/>
      <c r="J3077" s="1443"/>
      <c r="K3077" s="1444"/>
      <c r="L3077" s="1445"/>
      <c r="M3077" s="1453"/>
    </row>
    <row r="3078" ht="26.75" spans="1:13">
      <c r="A3078" s="1412"/>
      <c r="B3078" s="1412"/>
      <c r="C3078" s="1412"/>
      <c r="D3078" s="1536"/>
      <c r="E3078" s="1606" t="s">
        <v>1628</v>
      </c>
      <c r="F3078" s="1607">
        <v>0.5625</v>
      </c>
      <c r="G3078" s="1608"/>
      <c r="H3078" s="1609"/>
      <c r="I3078" s="1442"/>
      <c r="J3078" s="1443"/>
      <c r="K3078" s="1444"/>
      <c r="L3078" s="1446">
        <v>0.791666666666667</v>
      </c>
      <c r="M3078" s="1454">
        <v>0.645833333333333</v>
      </c>
    </row>
    <row r="3079" ht="26.75" spans="1:13">
      <c r="A3079" s="1412"/>
      <c r="B3079" s="1412"/>
      <c r="C3079" s="1412"/>
      <c r="D3079" s="1536"/>
      <c r="E3079" s="1610" t="s">
        <v>1629</v>
      </c>
      <c r="F3079" s="1611" t="s">
        <v>8</v>
      </c>
      <c r="G3079" s="1611" t="s">
        <v>9</v>
      </c>
      <c r="H3079" s="1612" t="s">
        <v>10</v>
      </c>
      <c r="I3079" s="1442"/>
      <c r="J3079" s="1443"/>
      <c r="K3079" s="1444"/>
      <c r="L3079" s="1445"/>
      <c r="M3079" s="1453"/>
    </row>
    <row r="3080" ht="26" spans="1:13">
      <c r="A3080" s="1412"/>
      <c r="B3080" s="1412"/>
      <c r="C3080" s="1412"/>
      <c r="D3080" s="1536"/>
      <c r="E3080" s="1613">
        <v>45645</v>
      </c>
      <c r="F3080" s="1626">
        <v>0.031</v>
      </c>
      <c r="G3080" s="2160" t="s">
        <v>1826</v>
      </c>
      <c r="H3080" s="1626">
        <v>0.03</v>
      </c>
      <c r="I3080" s="1442"/>
      <c r="J3080" s="1443"/>
      <c r="K3080" s="1444"/>
      <c r="L3080" s="1445"/>
      <c r="M3080" s="1535"/>
    </row>
    <row r="3081" ht="26" spans="1:13">
      <c r="A3081" s="1412"/>
      <c r="B3081" s="1412"/>
      <c r="C3081" s="1412"/>
      <c r="D3081" s="1536"/>
      <c r="E3081" s="1613">
        <v>45623</v>
      </c>
      <c r="F3081" s="1626">
        <v>0.028</v>
      </c>
      <c r="G3081" s="2160" t="s">
        <v>1826</v>
      </c>
      <c r="H3081" s="1626">
        <v>0.03</v>
      </c>
      <c r="I3081" s="1442"/>
      <c r="J3081" s="1443"/>
      <c r="K3081" s="1444"/>
      <c r="L3081" s="1445"/>
      <c r="M3081" s="1453"/>
    </row>
    <row r="3082" ht="26" spans="1:13">
      <c r="A3082" s="1412"/>
      <c r="B3082" s="1412"/>
      <c r="C3082" s="1412"/>
      <c r="D3082" s="1536"/>
      <c r="E3082" s="1613">
        <v>45595</v>
      </c>
      <c r="F3082" s="1626">
        <v>0.028</v>
      </c>
      <c r="G3082" s="2160" t="s">
        <v>1829</v>
      </c>
      <c r="H3082" s="1626">
        <v>0.03</v>
      </c>
      <c r="I3082" s="1442"/>
      <c r="J3082" s="1443"/>
      <c r="K3082" s="1444"/>
      <c r="L3082" s="1447"/>
      <c r="M3082" s="1453"/>
    </row>
    <row r="3083" ht="26" spans="1:13">
      <c r="A3083" s="1412"/>
      <c r="B3083" s="1412"/>
      <c r="C3083" s="1412"/>
      <c r="D3083" s="1536"/>
      <c r="E3083" s="1613">
        <v>45561</v>
      </c>
      <c r="F3083" s="1626">
        <v>0.03</v>
      </c>
      <c r="G3083" s="2160" t="s">
        <v>1829</v>
      </c>
      <c r="H3083" s="1626">
        <v>0.016</v>
      </c>
      <c r="I3083" s="1442"/>
      <c r="J3083" s="1443"/>
      <c r="K3083" s="1444"/>
      <c r="L3083" s="1445"/>
      <c r="M3083" s="1453"/>
    </row>
    <row r="3084" ht="26" spans="1:13">
      <c r="A3084" s="1412"/>
      <c r="B3084" s="1412"/>
      <c r="C3084" s="1412"/>
      <c r="D3084" s="1536"/>
      <c r="E3084" s="1613">
        <v>45533</v>
      </c>
      <c r="F3084" s="1626">
        <v>0.03</v>
      </c>
      <c r="G3084" s="2160" t="s">
        <v>1826</v>
      </c>
      <c r="H3084" s="1626">
        <v>0.014</v>
      </c>
      <c r="I3084" s="1442"/>
      <c r="J3084" s="1443"/>
      <c r="K3084" s="1444"/>
      <c r="L3084" s="1445"/>
      <c r="M3084" s="1453"/>
    </row>
    <row r="3085" ht="26.75" spans="1:13">
      <c r="A3085" s="1412"/>
      <c r="B3085" s="1412"/>
      <c r="C3085" s="1412"/>
      <c r="D3085" s="1536"/>
      <c r="E3085" s="1613">
        <v>45498</v>
      </c>
      <c r="F3085" s="1626">
        <v>0.028</v>
      </c>
      <c r="G3085" s="2160" t="s">
        <v>1900</v>
      </c>
      <c r="H3085" s="1626">
        <v>0.014</v>
      </c>
      <c r="I3085" s="1448"/>
      <c r="J3085" s="1449"/>
      <c r="K3085" s="1450"/>
      <c r="L3085" s="1451"/>
      <c r="M3085" s="1455"/>
    </row>
    <row r="3086" ht="52.75" spans="1:13">
      <c r="A3086" s="1412"/>
      <c r="B3086" s="1412"/>
      <c r="C3086" s="1412"/>
      <c r="D3086" s="1412">
        <v>14</v>
      </c>
      <c r="E3086" s="1594" t="s">
        <v>7</v>
      </c>
      <c r="F3086" s="1595" t="s">
        <v>803</v>
      </c>
      <c r="G3086" s="1596"/>
      <c r="H3086" s="1597"/>
      <c r="I3086" s="1562" t="s">
        <v>1622</v>
      </c>
      <c r="J3086" s="1560"/>
      <c r="K3086" s="1561"/>
      <c r="L3086" s="1478" t="s">
        <v>1623</v>
      </c>
      <c r="M3086" s="1452" t="s">
        <v>1624</v>
      </c>
    </row>
    <row r="3087" ht="26" spans="1:13">
      <c r="A3087" s="1412"/>
      <c r="B3087" s="1412"/>
      <c r="C3087" s="1412"/>
      <c r="D3087" s="1536"/>
      <c r="E3087" s="1598" t="s">
        <v>1625</v>
      </c>
      <c r="F3087" s="1599"/>
      <c r="G3087" s="1600"/>
      <c r="H3087" s="1601"/>
      <c r="I3087" s="2135" t="s">
        <v>888</v>
      </c>
      <c r="J3087" s="1443"/>
      <c r="K3087" s="1444"/>
      <c r="L3087" s="1445"/>
      <c r="M3087" s="1453"/>
    </row>
    <row r="3088" ht="26" spans="1:13">
      <c r="A3088" s="1412"/>
      <c r="B3088" s="1412"/>
      <c r="C3088" s="1412"/>
      <c r="D3088" s="1536"/>
      <c r="E3088" s="1602" t="s">
        <v>1626</v>
      </c>
      <c r="F3088" s="1615"/>
      <c r="G3088" s="1616"/>
      <c r="H3088" s="1617"/>
      <c r="I3088" s="1442"/>
      <c r="J3088" s="1443"/>
      <c r="K3088" s="1444"/>
      <c r="L3088" s="1445"/>
      <c r="M3088" s="1453"/>
    </row>
    <row r="3089" ht="26.75" spans="1:13">
      <c r="A3089" s="1412"/>
      <c r="B3089" s="1412"/>
      <c r="C3089" s="1412"/>
      <c r="D3089" s="1536"/>
      <c r="E3089" s="1602" t="s">
        <v>1627</v>
      </c>
      <c r="F3089" s="1615" t="s">
        <v>887</v>
      </c>
      <c r="G3089" s="1616"/>
      <c r="H3089" s="1617"/>
      <c r="I3089" s="1442"/>
      <c r="J3089" s="1443"/>
      <c r="K3089" s="1444"/>
      <c r="L3089" s="1445"/>
      <c r="M3089" s="1453"/>
    </row>
    <row r="3090" ht="26.75" spans="1:13">
      <c r="A3090" s="1412"/>
      <c r="B3090" s="1412"/>
      <c r="C3090" s="1412"/>
      <c r="D3090" s="1536"/>
      <c r="E3090" s="1606" t="s">
        <v>1628</v>
      </c>
      <c r="F3090" s="1607">
        <v>0.5625</v>
      </c>
      <c r="G3090" s="1608"/>
      <c r="H3090" s="1609"/>
      <c r="I3090" s="1442"/>
      <c r="J3090" s="1443"/>
      <c r="K3090" s="1444"/>
      <c r="L3090" s="1446">
        <v>0.791666666666667</v>
      </c>
      <c r="M3090" s="1454">
        <v>0.645833333333333</v>
      </c>
    </row>
    <row r="3091" ht="26.75" spans="1:13">
      <c r="A3091" s="1412"/>
      <c r="B3091" s="1412"/>
      <c r="C3091" s="1412"/>
      <c r="D3091" s="1536"/>
      <c r="E3091" s="1610" t="s">
        <v>1629</v>
      </c>
      <c r="F3091" s="1611" t="s">
        <v>8</v>
      </c>
      <c r="G3091" s="1611" t="s">
        <v>9</v>
      </c>
      <c r="H3091" s="1612" t="s">
        <v>10</v>
      </c>
      <c r="I3091" s="1442"/>
      <c r="J3091" s="1443"/>
      <c r="K3091" s="1444"/>
      <c r="L3091" s="1445"/>
      <c r="M3091" s="1453"/>
    </row>
    <row r="3092" ht="26" spans="1:13">
      <c r="A3092" s="1412"/>
      <c r="B3092" s="1412"/>
      <c r="C3092" s="1412"/>
      <c r="D3092" s="1536"/>
      <c r="E3092" s="1613">
        <v>45680</v>
      </c>
      <c r="F3092" s="2157" t="s">
        <v>1945</v>
      </c>
      <c r="G3092" s="2157" t="s">
        <v>1944</v>
      </c>
      <c r="H3092" s="2157" t="s">
        <v>1977</v>
      </c>
      <c r="I3092" s="1442"/>
      <c r="J3092" s="1443"/>
      <c r="K3092" s="1444"/>
      <c r="L3092" s="1445"/>
      <c r="M3092" s="1535"/>
    </row>
    <row r="3093" ht="26" spans="1:13">
      <c r="A3093" s="1412"/>
      <c r="B3093" s="1412"/>
      <c r="C3093" s="1412"/>
      <c r="D3093" s="1536"/>
      <c r="E3093" s="1613">
        <v>45673</v>
      </c>
      <c r="F3093" s="2157" t="s">
        <v>1977</v>
      </c>
      <c r="G3093" s="2157" t="s">
        <v>2195</v>
      </c>
      <c r="H3093" s="2157" t="s">
        <v>2196</v>
      </c>
      <c r="I3093" s="1442"/>
      <c r="J3093" s="1443"/>
      <c r="K3093" s="1444"/>
      <c r="L3093" s="1445"/>
      <c r="M3093" s="1453"/>
    </row>
    <row r="3094" ht="26" spans="1:13">
      <c r="A3094" s="1412"/>
      <c r="B3094" s="1412"/>
      <c r="C3094" s="1412"/>
      <c r="D3094" s="1536"/>
      <c r="E3094" s="1613">
        <v>45665</v>
      </c>
      <c r="F3094" s="2157" t="s">
        <v>2163</v>
      </c>
      <c r="G3094" s="2157" t="s">
        <v>2164</v>
      </c>
      <c r="H3094" s="2157" t="s">
        <v>2165</v>
      </c>
      <c r="I3094" s="1442"/>
      <c r="J3094" s="1443"/>
      <c r="K3094" s="1444"/>
      <c r="L3094" s="1447"/>
      <c r="M3094" s="1453"/>
    </row>
    <row r="3095" ht="26" spans="1:13">
      <c r="A3095" s="1412"/>
      <c r="B3095" s="1412"/>
      <c r="C3095" s="1412"/>
      <c r="D3095" s="1536"/>
      <c r="E3095" s="1613">
        <v>45659</v>
      </c>
      <c r="F3095" s="2157" t="s">
        <v>2165</v>
      </c>
      <c r="G3095" s="2157" t="s">
        <v>1958</v>
      </c>
      <c r="H3095" s="2157" t="s">
        <v>2023</v>
      </c>
      <c r="I3095" s="1442"/>
      <c r="J3095" s="1443"/>
      <c r="K3095" s="1444"/>
      <c r="L3095" s="1445"/>
      <c r="M3095" s="1453"/>
    </row>
    <row r="3096" ht="26" spans="1:13">
      <c r="A3096" s="1412"/>
      <c r="B3096" s="1412"/>
      <c r="C3096" s="1412"/>
      <c r="D3096" s="1536"/>
      <c r="E3096" s="1613">
        <v>45652</v>
      </c>
      <c r="F3096" s="2157" t="s">
        <v>1959</v>
      </c>
      <c r="G3096" s="2157" t="s">
        <v>1945</v>
      </c>
      <c r="H3096" s="2157" t="s">
        <v>2023</v>
      </c>
      <c r="I3096" s="1442"/>
      <c r="J3096" s="1443"/>
      <c r="K3096" s="1444"/>
      <c r="L3096" s="1445"/>
      <c r="M3096" s="1453"/>
    </row>
    <row r="3097" ht="26.75" spans="1:13">
      <c r="A3097" s="1412"/>
      <c r="B3097" s="1412"/>
      <c r="C3097" s="1412"/>
      <c r="D3097" s="1536"/>
      <c r="E3097" s="1613">
        <v>45645</v>
      </c>
      <c r="F3097" s="2157" t="s">
        <v>2023</v>
      </c>
      <c r="G3097" s="2157" t="s">
        <v>1948</v>
      </c>
      <c r="H3097" s="2157" t="s">
        <v>1952</v>
      </c>
      <c r="I3097" s="1448"/>
      <c r="J3097" s="1449"/>
      <c r="K3097" s="1450"/>
      <c r="L3097" s="1451"/>
      <c r="M3097" s="1455"/>
    </row>
    <row r="3098" ht="52.75" spans="1:13">
      <c r="A3098" s="1412"/>
      <c r="B3098" s="1412"/>
      <c r="C3098" s="1412"/>
      <c r="D3098" s="1412">
        <v>15</v>
      </c>
      <c r="E3098" s="1594" t="s">
        <v>7</v>
      </c>
      <c r="F3098" s="1595" t="s">
        <v>889</v>
      </c>
      <c r="G3098" s="1596"/>
      <c r="H3098" s="1597"/>
      <c r="I3098" s="1562" t="s">
        <v>1622</v>
      </c>
      <c r="J3098" s="1560"/>
      <c r="K3098" s="1561"/>
      <c r="L3098" s="1478" t="s">
        <v>1623</v>
      </c>
      <c r="M3098" s="1452" t="s">
        <v>1624</v>
      </c>
    </row>
    <row r="3099" ht="26" spans="1:13">
      <c r="A3099" s="1412"/>
      <c r="B3099" s="1412"/>
      <c r="C3099" s="1412"/>
      <c r="D3099" s="1536"/>
      <c r="E3099" s="1598" t="s">
        <v>1625</v>
      </c>
      <c r="F3099" s="1599"/>
      <c r="G3099" s="1600"/>
      <c r="H3099" s="1601"/>
      <c r="I3099" s="2135" t="s">
        <v>883</v>
      </c>
      <c r="J3099" s="1443"/>
      <c r="K3099" s="1444"/>
      <c r="L3099" s="1445"/>
      <c r="M3099" s="1453"/>
    </row>
    <row r="3100" ht="26" spans="1:13">
      <c r="A3100" s="1412"/>
      <c r="B3100" s="1412"/>
      <c r="C3100" s="1412"/>
      <c r="D3100" s="1536"/>
      <c r="E3100" s="1602" t="s">
        <v>1626</v>
      </c>
      <c r="F3100" s="1615"/>
      <c r="G3100" s="1616"/>
      <c r="H3100" s="1617"/>
      <c r="I3100" s="1442"/>
      <c r="J3100" s="1443"/>
      <c r="K3100" s="1444"/>
      <c r="L3100" s="1445"/>
      <c r="M3100" s="1453"/>
    </row>
    <row r="3101" ht="26.75" spans="1:13">
      <c r="A3101" s="1412"/>
      <c r="B3101" s="1412"/>
      <c r="C3101" s="1412"/>
      <c r="D3101" s="1536"/>
      <c r="E3101" s="1602" t="s">
        <v>1627</v>
      </c>
      <c r="F3101" s="1603"/>
      <c r="G3101" s="1604"/>
      <c r="H3101" s="1605"/>
      <c r="I3101" s="1442"/>
      <c r="J3101" s="1443"/>
      <c r="K3101" s="1444"/>
      <c r="L3101" s="1445"/>
      <c r="M3101" s="1453"/>
    </row>
    <row r="3102" ht="26.75" spans="1:13">
      <c r="A3102" s="1412"/>
      <c r="B3102" s="1412"/>
      <c r="C3102" s="1412"/>
      <c r="D3102" s="1536"/>
      <c r="E3102" s="1606" t="s">
        <v>1628</v>
      </c>
      <c r="F3102" s="1607">
        <v>0.572916666666667</v>
      </c>
      <c r="G3102" s="1608"/>
      <c r="H3102" s="1609"/>
      <c r="I3102" s="1442"/>
      <c r="J3102" s="1443"/>
      <c r="K3102" s="1444"/>
      <c r="L3102" s="1446">
        <v>0.802083333333333</v>
      </c>
      <c r="M3102" s="1454">
        <v>0.65625</v>
      </c>
    </row>
    <row r="3103" ht="26.75" spans="1:13">
      <c r="A3103" s="1412"/>
      <c r="B3103" s="1412"/>
      <c r="C3103" s="1412"/>
      <c r="D3103" s="1536"/>
      <c r="E3103" s="1610" t="s">
        <v>1629</v>
      </c>
      <c r="F3103" s="1611" t="s">
        <v>8</v>
      </c>
      <c r="G3103" s="1611" t="s">
        <v>9</v>
      </c>
      <c r="H3103" s="1612" t="s">
        <v>10</v>
      </c>
      <c r="I3103" s="1442"/>
      <c r="J3103" s="1443"/>
      <c r="K3103" s="1444"/>
      <c r="L3103" s="1445"/>
      <c r="M3103" s="1453"/>
    </row>
    <row r="3104" ht="26" spans="1:13">
      <c r="A3104" s="1412"/>
      <c r="B3104" s="1412"/>
      <c r="C3104" s="1412"/>
      <c r="D3104" s="1536"/>
      <c r="E3104" s="1613">
        <v>45686</v>
      </c>
      <c r="F3104" s="1614">
        <v>0</v>
      </c>
      <c r="G3104" s="2157" t="s">
        <v>1866</v>
      </c>
      <c r="H3104" s="1614">
        <v>0</v>
      </c>
      <c r="I3104" s="1442"/>
      <c r="J3104" s="1443"/>
      <c r="K3104" s="1444"/>
      <c r="L3104" s="1445"/>
      <c r="M3104" s="1535"/>
    </row>
    <row r="3105" ht="26" spans="1:13">
      <c r="A3105" s="1412"/>
      <c r="B3105" s="1412"/>
      <c r="C3105" s="1412"/>
      <c r="D3105" s="1536"/>
      <c r="E3105" s="1613">
        <v>45638</v>
      </c>
      <c r="F3105" s="1614">
        <v>0</v>
      </c>
      <c r="G3105" s="2157" t="s">
        <v>1866</v>
      </c>
      <c r="H3105" s="1614">
        <v>0</v>
      </c>
      <c r="I3105" s="1442"/>
      <c r="J3105" s="1443"/>
      <c r="K3105" s="1444"/>
      <c r="L3105" s="1445"/>
      <c r="M3105" s="1453"/>
    </row>
    <row r="3106" ht="26" spans="1:13">
      <c r="A3106" s="1412"/>
      <c r="B3106" s="1412"/>
      <c r="C3106" s="1412"/>
      <c r="D3106" s="1536"/>
      <c r="E3106" s="1613">
        <v>45582</v>
      </c>
      <c r="F3106" s="1614">
        <v>0</v>
      </c>
      <c r="G3106" s="2157" t="s">
        <v>1866</v>
      </c>
      <c r="H3106" s="1614">
        <v>0</v>
      </c>
      <c r="I3106" s="1442"/>
      <c r="J3106" s="1443"/>
      <c r="K3106" s="1444"/>
      <c r="L3106" s="1447"/>
      <c r="M3106" s="1453"/>
    </row>
    <row r="3107" ht="26" spans="1:13">
      <c r="A3107" s="1412"/>
      <c r="B3107" s="1412"/>
      <c r="C3107" s="1412"/>
      <c r="D3107" s="1536"/>
      <c r="E3107" s="1613">
        <v>45547</v>
      </c>
      <c r="F3107" s="1614">
        <v>0</v>
      </c>
      <c r="G3107" s="2157" t="s">
        <v>1866</v>
      </c>
      <c r="H3107" s="1614">
        <v>0</v>
      </c>
      <c r="I3107" s="1442"/>
      <c r="J3107" s="1443"/>
      <c r="K3107" s="1444"/>
      <c r="L3107" s="1445"/>
      <c r="M3107" s="1453"/>
    </row>
    <row r="3108" ht="26" spans="1:13">
      <c r="A3108" s="1412"/>
      <c r="B3108" s="1412"/>
      <c r="C3108" s="1412"/>
      <c r="D3108" s="1536"/>
      <c r="E3108" s="1613">
        <v>45491</v>
      </c>
      <c r="F3108" s="1614">
        <v>0</v>
      </c>
      <c r="G3108" s="2157" t="s">
        <v>1866</v>
      </c>
      <c r="H3108" s="1614">
        <v>0</v>
      </c>
      <c r="I3108" s="1442"/>
      <c r="J3108" s="1443"/>
      <c r="K3108" s="1444"/>
      <c r="L3108" s="1445"/>
      <c r="M3108" s="1453"/>
    </row>
    <row r="3109" ht="26.75" spans="1:13">
      <c r="A3109" s="1412"/>
      <c r="B3109" s="1412"/>
      <c r="C3109" s="1412"/>
      <c r="D3109" s="1536"/>
      <c r="E3109" s="1613">
        <v>45449</v>
      </c>
      <c r="F3109" s="1614">
        <v>0</v>
      </c>
      <c r="G3109" s="2157" t="s">
        <v>1866</v>
      </c>
      <c r="H3109" s="1614">
        <v>0</v>
      </c>
      <c r="I3109" s="1448"/>
      <c r="J3109" s="1449"/>
      <c r="K3109" s="1450"/>
      <c r="L3109" s="1451"/>
      <c r="M3109" s="1455"/>
    </row>
    <row r="3110" ht="52.75" spans="1:13">
      <c r="A3110" s="1412"/>
      <c r="B3110" s="1412"/>
      <c r="C3110" s="1412"/>
      <c r="D3110" s="1412">
        <v>16</v>
      </c>
      <c r="E3110" s="1594" t="s">
        <v>7</v>
      </c>
      <c r="F3110" s="1595" t="s">
        <v>891</v>
      </c>
      <c r="G3110" s="1596"/>
      <c r="H3110" s="1597"/>
      <c r="I3110" s="1562" t="s">
        <v>1622</v>
      </c>
      <c r="J3110" s="1560"/>
      <c r="K3110" s="1561"/>
      <c r="L3110" s="1478" t="s">
        <v>1623</v>
      </c>
      <c r="M3110" s="1452" t="s">
        <v>1624</v>
      </c>
    </row>
    <row r="3111" ht="26" spans="1:13">
      <c r="A3111" s="1412"/>
      <c r="B3111" s="1412"/>
      <c r="C3111" s="1412"/>
      <c r="D3111" s="1536"/>
      <c r="E3111" s="1598" t="s">
        <v>1625</v>
      </c>
      <c r="F3111" s="1599"/>
      <c r="G3111" s="1600"/>
      <c r="H3111" s="1601"/>
      <c r="I3111" s="2135" t="s">
        <v>892</v>
      </c>
      <c r="J3111" s="1443"/>
      <c r="K3111" s="1444"/>
      <c r="L3111" s="1445"/>
      <c r="M3111" s="1453"/>
    </row>
    <row r="3112" ht="26" spans="1:13">
      <c r="A3112" s="1412"/>
      <c r="B3112" s="1412"/>
      <c r="C3112" s="1412"/>
      <c r="D3112" s="1536"/>
      <c r="E3112" s="1602" t="s">
        <v>1626</v>
      </c>
      <c r="F3112" s="1603">
        <v>2.36</v>
      </c>
      <c r="G3112" s="1604"/>
      <c r="H3112" s="1605"/>
      <c r="I3112" s="1442"/>
      <c r="J3112" s="1443"/>
      <c r="K3112" s="1444"/>
      <c r="L3112" s="1445"/>
      <c r="M3112" s="1453"/>
    </row>
    <row r="3113" ht="26.75" spans="1:13">
      <c r="A3113" s="1412"/>
      <c r="B3113" s="1412"/>
      <c r="C3113" s="1412"/>
      <c r="D3113" s="1536"/>
      <c r="E3113" s="1602" t="s">
        <v>1627</v>
      </c>
      <c r="F3113" s="1603">
        <v>2.18</v>
      </c>
      <c r="G3113" s="1604"/>
      <c r="H3113" s="1605"/>
      <c r="I3113" s="1442"/>
      <c r="J3113" s="1443"/>
      <c r="K3113" s="1444"/>
      <c r="L3113" s="1445"/>
      <c r="M3113" s="1453"/>
    </row>
    <row r="3114" ht="26.75" spans="1:13">
      <c r="A3114" s="1412"/>
      <c r="B3114" s="1412"/>
      <c r="C3114" s="1412"/>
      <c r="D3114" s="1536"/>
      <c r="E3114" s="1606" t="s">
        <v>1628</v>
      </c>
      <c r="F3114" s="1628">
        <v>0.875</v>
      </c>
      <c r="G3114" s="1629"/>
      <c r="H3114" s="1630"/>
      <c r="I3114" s="1442"/>
      <c r="J3114" s="1443"/>
      <c r="K3114" s="1444"/>
      <c r="L3114" s="1446">
        <v>0.104166666666667</v>
      </c>
      <c r="M3114" s="1589">
        <v>0.958333333333333</v>
      </c>
    </row>
    <row r="3115" ht="26.75" spans="1:13">
      <c r="A3115" s="1412"/>
      <c r="B3115" s="1412"/>
      <c r="C3115" s="1412"/>
      <c r="D3115" s="1536"/>
      <c r="E3115" s="1610" t="s">
        <v>1629</v>
      </c>
      <c r="F3115" s="1611" t="s">
        <v>8</v>
      </c>
      <c r="G3115" s="1611" t="s">
        <v>9</v>
      </c>
      <c r="H3115" s="1612" t="s">
        <v>10</v>
      </c>
      <c r="I3115" s="1442"/>
      <c r="J3115" s="1443"/>
      <c r="K3115" s="1444"/>
      <c r="L3115" s="1445"/>
      <c r="M3115" s="1453"/>
    </row>
    <row r="3116" ht="26" spans="1:13">
      <c r="A3116" s="1412"/>
      <c r="B3116" s="1412"/>
      <c r="C3116" s="1412"/>
      <c r="D3116" s="1536"/>
      <c r="E3116" s="1613">
        <v>45596</v>
      </c>
      <c r="F3116" s="1614">
        <v>1.64</v>
      </c>
      <c r="G3116" s="1614">
        <v>1.49</v>
      </c>
      <c r="H3116" s="1614">
        <v>1.46</v>
      </c>
      <c r="I3116" s="1442"/>
      <c r="J3116" s="1443"/>
      <c r="K3116" s="1444"/>
      <c r="L3116" s="1445"/>
      <c r="M3116" s="1535"/>
    </row>
    <row r="3117" ht="26" spans="1:13">
      <c r="A3117" s="1412"/>
      <c r="B3117" s="1412"/>
      <c r="C3117" s="1412"/>
      <c r="D3117" s="1536"/>
      <c r="E3117" s="1613">
        <v>45505</v>
      </c>
      <c r="F3117" s="1614">
        <v>1.4</v>
      </c>
      <c r="G3117" s="1614">
        <v>1.34</v>
      </c>
      <c r="H3117" s="1614">
        <v>1.53</v>
      </c>
      <c r="I3117" s="1442"/>
      <c r="J3117" s="1443"/>
      <c r="K3117" s="1444"/>
      <c r="L3117" s="1445"/>
      <c r="M3117" s="1453"/>
    </row>
    <row r="3118" ht="26" spans="1:13">
      <c r="A3118" s="1412"/>
      <c r="B3118" s="1412"/>
      <c r="C3118" s="1412"/>
      <c r="D3118" s="1536"/>
      <c r="E3118" s="1613">
        <v>45414</v>
      </c>
      <c r="F3118" s="1614">
        <v>1.53</v>
      </c>
      <c r="G3118" s="1614">
        <v>1.51</v>
      </c>
      <c r="H3118" s="1614">
        <v>2.18</v>
      </c>
      <c r="I3118" s="1442"/>
      <c r="J3118" s="1443"/>
      <c r="K3118" s="1444"/>
      <c r="L3118" s="1447"/>
      <c r="M3118" s="1453"/>
    </row>
    <row r="3119" ht="26" spans="1:13">
      <c r="A3119" s="1412"/>
      <c r="B3119" s="1412"/>
      <c r="C3119" s="1412"/>
      <c r="D3119" s="1536"/>
      <c r="E3119" s="1613">
        <v>45323</v>
      </c>
      <c r="F3119" s="1614">
        <v>2.18</v>
      </c>
      <c r="G3119" s="1614">
        <v>2.09</v>
      </c>
      <c r="H3119" s="1614">
        <v>1.26</v>
      </c>
      <c r="I3119" s="1442"/>
      <c r="J3119" s="1443"/>
      <c r="K3119" s="1444"/>
      <c r="L3119" s="1445"/>
      <c r="M3119" s="1453"/>
    </row>
    <row r="3120" ht="26" spans="1:13">
      <c r="A3120" s="1412"/>
      <c r="B3120" s="1412"/>
      <c r="C3120" s="1412"/>
      <c r="D3120" s="1536"/>
      <c r="E3120" s="1613">
        <v>45232</v>
      </c>
      <c r="F3120" s="1614">
        <v>1.46</v>
      </c>
      <c r="G3120" s="1614">
        <v>1.39</v>
      </c>
      <c r="H3120" s="1614">
        <v>1.2</v>
      </c>
      <c r="I3120" s="1442"/>
      <c r="J3120" s="1443"/>
      <c r="K3120" s="1444"/>
      <c r="L3120" s="1445"/>
      <c r="M3120" s="1453"/>
    </row>
    <row r="3121" ht="26.75" spans="1:13">
      <c r="A3121" s="1412"/>
      <c r="B3121" s="1412"/>
      <c r="C3121" s="1412"/>
      <c r="D3121" s="1536"/>
      <c r="E3121" s="1613">
        <v>45141</v>
      </c>
      <c r="F3121" s="1614">
        <v>1.53</v>
      </c>
      <c r="G3121" s="1614">
        <v>1.43</v>
      </c>
      <c r="H3121" s="1614">
        <v>1.2</v>
      </c>
      <c r="I3121" s="1448"/>
      <c r="J3121" s="1449"/>
      <c r="K3121" s="1450"/>
      <c r="L3121" s="1451"/>
      <c r="M3121" s="1455"/>
    </row>
    <row r="3122" ht="52.75" spans="1:13">
      <c r="A3122" s="1412"/>
      <c r="B3122" s="1412"/>
      <c r="C3122" s="1412"/>
      <c r="D3122" s="1412">
        <v>15</v>
      </c>
      <c r="E3122" s="1594" t="s">
        <v>7</v>
      </c>
      <c r="F3122" s="1595" t="s">
        <v>893</v>
      </c>
      <c r="G3122" s="1596"/>
      <c r="H3122" s="1597"/>
      <c r="I3122" s="1562" t="s">
        <v>1622</v>
      </c>
      <c r="J3122" s="1560"/>
      <c r="K3122" s="1561"/>
      <c r="L3122" s="1478" t="s">
        <v>1623</v>
      </c>
      <c r="M3122" s="1452" t="s">
        <v>1624</v>
      </c>
    </row>
    <row r="3123" ht="26" spans="1:13">
      <c r="A3123" s="1412"/>
      <c r="B3123" s="1412"/>
      <c r="C3123" s="1412"/>
      <c r="D3123" s="1536"/>
      <c r="E3123" s="1598" t="s">
        <v>1625</v>
      </c>
      <c r="F3123" s="1643"/>
      <c r="G3123" s="1644"/>
      <c r="H3123" s="1645"/>
      <c r="I3123" s="2135" t="s">
        <v>894</v>
      </c>
      <c r="J3123" s="1443"/>
      <c r="K3123" s="1444"/>
      <c r="L3123" s="1445"/>
      <c r="M3123" s="1453"/>
    </row>
    <row r="3124" ht="26" spans="1:13">
      <c r="A3124" s="1412"/>
      <c r="B3124" s="1412"/>
      <c r="C3124" s="1412"/>
      <c r="D3124" s="1536"/>
      <c r="E3124" s="1602" t="s">
        <v>1626</v>
      </c>
      <c r="F3124" s="1615"/>
      <c r="G3124" s="1616"/>
      <c r="H3124" s="1617"/>
      <c r="I3124" s="1442"/>
      <c r="J3124" s="1443"/>
      <c r="K3124" s="1444"/>
      <c r="L3124" s="1445"/>
      <c r="M3124" s="1453"/>
    </row>
    <row r="3125" ht="26.75" spans="1:13">
      <c r="A3125" s="1412"/>
      <c r="B3125" s="1412"/>
      <c r="C3125" s="1412"/>
      <c r="D3125" s="1536"/>
      <c r="E3125" s="1602" t="s">
        <v>1627</v>
      </c>
      <c r="F3125" s="1615">
        <v>0.005</v>
      </c>
      <c r="G3125" s="1616"/>
      <c r="H3125" s="1617"/>
      <c r="I3125" s="1442"/>
      <c r="J3125" s="1443"/>
      <c r="K3125" s="1444"/>
      <c r="L3125" s="1445"/>
      <c r="M3125" s="1453"/>
    </row>
    <row r="3126" ht="26.75" spans="1:13">
      <c r="A3126" s="1412"/>
      <c r="B3126" s="1412"/>
      <c r="C3126" s="1412"/>
      <c r="D3126" s="1536"/>
      <c r="E3126" s="1606" t="s">
        <v>1628</v>
      </c>
      <c r="F3126" s="1607">
        <v>0.541666666666667</v>
      </c>
      <c r="G3126" s="1608"/>
      <c r="H3126" s="1609"/>
      <c r="I3126" s="1442"/>
      <c r="J3126" s="1443"/>
      <c r="K3126" s="1444"/>
      <c r="L3126" s="1446">
        <v>0.770833333333333</v>
      </c>
      <c r="M3126" s="1454">
        <v>0.625</v>
      </c>
    </row>
    <row r="3127" ht="26.75" spans="1:13">
      <c r="A3127" s="1412"/>
      <c r="B3127" s="1412"/>
      <c r="C3127" s="1412"/>
      <c r="D3127" s="1536"/>
      <c r="E3127" s="1610" t="s">
        <v>1629</v>
      </c>
      <c r="F3127" s="1611" t="s">
        <v>8</v>
      </c>
      <c r="G3127" s="1611" t="s">
        <v>9</v>
      </c>
      <c r="H3127" s="1612" t="s">
        <v>10</v>
      </c>
      <c r="I3127" s="1442"/>
      <c r="J3127" s="1443"/>
      <c r="K3127" s="1444"/>
      <c r="L3127" s="1445"/>
      <c r="M3127" s="1453"/>
    </row>
    <row r="3128" ht="26" spans="1:13">
      <c r="A3128" s="1412"/>
      <c r="B3128" s="1412"/>
      <c r="C3128" s="1412"/>
      <c r="D3128" s="1536"/>
      <c r="E3128" s="1613">
        <v>45673</v>
      </c>
      <c r="F3128" s="1618">
        <v>0.005</v>
      </c>
      <c r="G3128" s="2158" t="s">
        <v>1645</v>
      </c>
      <c r="H3128" s="1618">
        <v>-0.002</v>
      </c>
      <c r="I3128" s="1442"/>
      <c r="J3128" s="1443"/>
      <c r="K3128" s="1444"/>
      <c r="L3128" s="1445"/>
      <c r="M3128" s="1453"/>
    </row>
    <row r="3129" ht="26" spans="1:13">
      <c r="A3129" s="1412"/>
      <c r="B3129" s="1412"/>
      <c r="C3129" s="1412"/>
      <c r="D3129" s="1536"/>
      <c r="E3129" s="1613">
        <v>45663</v>
      </c>
      <c r="F3129" s="1618">
        <v>0.004</v>
      </c>
      <c r="G3129" s="2158" t="s">
        <v>1660</v>
      </c>
      <c r="H3129" s="1618">
        <v>-0.002</v>
      </c>
      <c r="I3129" s="1442"/>
      <c r="J3129" s="1443"/>
      <c r="K3129" s="1444"/>
      <c r="L3129" s="1445"/>
      <c r="M3129" s="1453"/>
    </row>
    <row r="3130" ht="26" spans="1:13">
      <c r="A3130" s="1412"/>
      <c r="B3130" s="1412"/>
      <c r="C3130" s="1412"/>
      <c r="D3130" s="1536"/>
      <c r="E3130" s="1613">
        <v>45636</v>
      </c>
      <c r="F3130" s="1618">
        <v>-0.002</v>
      </c>
      <c r="G3130" s="2158" t="s">
        <v>1654</v>
      </c>
      <c r="H3130" s="1618">
        <v>0.004</v>
      </c>
      <c r="I3130" s="1442"/>
      <c r="J3130" s="1443"/>
      <c r="K3130" s="1444"/>
      <c r="L3130" s="1447"/>
      <c r="M3130" s="1453"/>
    </row>
    <row r="3131" ht="26" spans="1:13">
      <c r="A3131" s="1412"/>
      <c r="B3131" s="1412"/>
      <c r="C3131" s="1412"/>
      <c r="D3131" s="1536"/>
      <c r="E3131" s="1613">
        <v>45624</v>
      </c>
      <c r="F3131" s="1618">
        <v>-0.002</v>
      </c>
      <c r="G3131" s="2158" t="s">
        <v>1654</v>
      </c>
      <c r="H3131" s="1618">
        <v>0.004</v>
      </c>
      <c r="I3131" s="1442"/>
      <c r="J3131" s="1443"/>
      <c r="K3131" s="1444"/>
      <c r="L3131" s="1445"/>
      <c r="M3131" s="1453"/>
    </row>
    <row r="3132" ht="26" spans="1:13">
      <c r="A3132" s="1412"/>
      <c r="B3132" s="1412"/>
      <c r="C3132" s="1412"/>
      <c r="D3132" s="1536"/>
      <c r="E3132" s="1613">
        <v>45608</v>
      </c>
      <c r="F3132" s="1618">
        <v>0.004</v>
      </c>
      <c r="G3132" s="2158" t="s">
        <v>1645</v>
      </c>
      <c r="H3132" s="1618">
        <v>0</v>
      </c>
      <c r="I3132" s="1442"/>
      <c r="J3132" s="1443"/>
      <c r="K3132" s="1444"/>
      <c r="L3132" s="1445"/>
      <c r="M3132" s="1453"/>
    </row>
    <row r="3133" ht="26.75" spans="1:13">
      <c r="A3133" s="1412"/>
      <c r="B3133" s="1412"/>
      <c r="C3133" s="1412"/>
      <c r="D3133" s="1536"/>
      <c r="E3133" s="1613">
        <v>45595</v>
      </c>
      <c r="F3133" s="1618">
        <v>0.004</v>
      </c>
      <c r="G3133" s="2158" t="s">
        <v>1653</v>
      </c>
      <c r="H3133" s="1618">
        <v>0</v>
      </c>
      <c r="I3133" s="1448"/>
      <c r="J3133" s="1449"/>
      <c r="K3133" s="1450"/>
      <c r="L3133" s="1451"/>
      <c r="M3133" s="1455"/>
    </row>
    <row r="3134" ht="52.75" spans="1:13">
      <c r="A3134" s="1412"/>
      <c r="B3134" s="1412"/>
      <c r="C3134" s="1412"/>
      <c r="D3134" s="1412">
        <v>16</v>
      </c>
      <c r="E3134" s="1594" t="s">
        <v>7</v>
      </c>
      <c r="F3134" s="1595" t="s">
        <v>895</v>
      </c>
      <c r="G3134" s="1596"/>
      <c r="H3134" s="1597"/>
      <c r="I3134" s="1562" t="s">
        <v>1622</v>
      </c>
      <c r="J3134" s="1560"/>
      <c r="K3134" s="1561"/>
      <c r="L3134" s="1478" t="s">
        <v>1623</v>
      </c>
      <c r="M3134" s="1452" t="s">
        <v>1624</v>
      </c>
    </row>
    <row r="3135" ht="26" spans="1:13">
      <c r="A3135" s="1412"/>
      <c r="B3135" s="1412"/>
      <c r="C3135" s="1412"/>
      <c r="D3135" s="1536"/>
      <c r="E3135" s="1598" t="s">
        <v>1625</v>
      </c>
      <c r="F3135" s="1643"/>
      <c r="G3135" s="1644"/>
      <c r="H3135" s="1645"/>
      <c r="I3135" s="2135" t="s">
        <v>370</v>
      </c>
      <c r="J3135" s="1443"/>
      <c r="K3135" s="1444"/>
      <c r="L3135" s="1445"/>
      <c r="M3135" s="1453"/>
    </row>
    <row r="3136" ht="26" spans="1:13">
      <c r="A3136" s="1412"/>
      <c r="B3136" s="1412"/>
      <c r="C3136" s="1412"/>
      <c r="D3136" s="1536"/>
      <c r="E3136" s="1602" t="s">
        <v>1626</v>
      </c>
      <c r="F3136" s="1615"/>
      <c r="G3136" s="1616"/>
      <c r="H3136" s="1617"/>
      <c r="I3136" s="1442"/>
      <c r="J3136" s="1443"/>
      <c r="K3136" s="1444"/>
      <c r="L3136" s="1445"/>
      <c r="M3136" s="1453"/>
    </row>
    <row r="3137" ht="26.75" spans="1:13">
      <c r="A3137" s="1412"/>
      <c r="B3137" s="1412"/>
      <c r="C3137" s="1412"/>
      <c r="D3137" s="1536"/>
      <c r="E3137" s="1602" t="s">
        <v>1627</v>
      </c>
      <c r="F3137" s="1615">
        <v>0.001</v>
      </c>
      <c r="G3137" s="1616"/>
      <c r="H3137" s="1617"/>
      <c r="I3137" s="1442"/>
      <c r="J3137" s="1443"/>
      <c r="K3137" s="1444"/>
      <c r="L3137" s="1445"/>
      <c r="M3137" s="1453"/>
    </row>
    <row r="3138" ht="26.75" spans="1:13">
      <c r="A3138" s="1412"/>
      <c r="B3138" s="1412"/>
      <c r="C3138" s="1412"/>
      <c r="D3138" s="1536"/>
      <c r="E3138" s="1606" t="s">
        <v>1628</v>
      </c>
      <c r="F3138" s="1607">
        <v>0.5625</v>
      </c>
      <c r="G3138" s="1608"/>
      <c r="H3138" s="1609"/>
      <c r="I3138" s="1442"/>
      <c r="J3138" s="1443"/>
      <c r="K3138" s="1444"/>
      <c r="L3138" s="1446">
        <v>0.791666666666667</v>
      </c>
      <c r="M3138" s="1454">
        <v>0.645833333333333</v>
      </c>
    </row>
    <row r="3139" ht="26.75" spans="1:13">
      <c r="A3139" s="1412"/>
      <c r="B3139" s="1412"/>
      <c r="C3139" s="1412"/>
      <c r="D3139" s="1536"/>
      <c r="E3139" s="1610" t="s">
        <v>1629</v>
      </c>
      <c r="F3139" s="1611" t="s">
        <v>8</v>
      </c>
      <c r="G3139" s="1611" t="s">
        <v>9</v>
      </c>
      <c r="H3139" s="1612" t="s">
        <v>10</v>
      </c>
      <c r="I3139" s="1442"/>
      <c r="J3139" s="1443"/>
      <c r="K3139" s="1444"/>
      <c r="L3139" s="1445"/>
      <c r="M3139" s="1453"/>
    </row>
    <row r="3140" ht="26" spans="1:13">
      <c r="A3140" s="1412"/>
      <c r="B3140" s="1412"/>
      <c r="C3140" s="1412"/>
      <c r="D3140" s="1536"/>
      <c r="E3140" s="1613">
        <v>45646</v>
      </c>
      <c r="F3140" s="1618">
        <v>0.001</v>
      </c>
      <c r="G3140" s="2158" t="s">
        <v>1653</v>
      </c>
      <c r="H3140" s="1618">
        <v>0.003</v>
      </c>
      <c r="I3140" s="1442"/>
      <c r="J3140" s="1443"/>
      <c r="K3140" s="1444"/>
      <c r="L3140" s="1445"/>
      <c r="M3140" s="1453"/>
    </row>
    <row r="3141" ht="26" spans="1:13">
      <c r="A3141" s="1412"/>
      <c r="B3141" s="1412"/>
      <c r="C3141" s="1412"/>
      <c r="D3141" s="1536"/>
      <c r="E3141" s="1613">
        <v>45623</v>
      </c>
      <c r="F3141" s="1618">
        <v>0.003</v>
      </c>
      <c r="G3141" s="2158" t="s">
        <v>1660</v>
      </c>
      <c r="H3141" s="1618">
        <v>0.003</v>
      </c>
      <c r="I3141" s="1442"/>
      <c r="J3141" s="1443"/>
      <c r="K3141" s="1444"/>
      <c r="L3141" s="1445"/>
      <c r="M3141" s="1453"/>
    </row>
    <row r="3142" ht="26" spans="1:13">
      <c r="A3142" s="1412"/>
      <c r="B3142" s="1412"/>
      <c r="C3142" s="1412"/>
      <c r="D3142" s="1536"/>
      <c r="E3142" s="1613">
        <v>45596</v>
      </c>
      <c r="F3142" s="1618">
        <v>0.003</v>
      </c>
      <c r="G3142" s="2158" t="s">
        <v>1660</v>
      </c>
      <c r="H3142" s="1618">
        <v>0.002</v>
      </c>
      <c r="I3142" s="1442"/>
      <c r="J3142" s="1443"/>
      <c r="K3142" s="1444"/>
      <c r="L3142" s="1447"/>
      <c r="M3142" s="1453"/>
    </row>
    <row r="3143" ht="26" spans="1:13">
      <c r="A3143" s="1412"/>
      <c r="B3143" s="1412"/>
      <c r="C3143" s="1412"/>
      <c r="D3143" s="1536"/>
      <c r="E3143" s="1613">
        <v>45562</v>
      </c>
      <c r="F3143" s="1618">
        <v>0.001</v>
      </c>
      <c r="G3143" s="2158" t="s">
        <v>1653</v>
      </c>
      <c r="H3143" s="1618">
        <v>0.002</v>
      </c>
      <c r="I3143" s="1442"/>
      <c r="J3143" s="1443"/>
      <c r="K3143" s="1444"/>
      <c r="L3143" s="1445"/>
      <c r="M3143" s="1453"/>
    </row>
    <row r="3144" ht="26" spans="1:13">
      <c r="A3144" s="1412"/>
      <c r="B3144" s="1412"/>
      <c r="C3144" s="1412"/>
      <c r="D3144" s="1536"/>
      <c r="E3144" s="1613">
        <v>45534</v>
      </c>
      <c r="F3144" s="1618">
        <v>0.002</v>
      </c>
      <c r="G3144" s="2158" t="s">
        <v>1653</v>
      </c>
      <c r="H3144" s="1618">
        <v>0.002</v>
      </c>
      <c r="I3144" s="1442"/>
      <c r="J3144" s="1443"/>
      <c r="K3144" s="1444"/>
      <c r="L3144" s="1445"/>
      <c r="M3144" s="1453"/>
    </row>
    <row r="3145" ht="26.75" spans="1:13">
      <c r="A3145" s="1412"/>
      <c r="B3145" s="1412"/>
      <c r="C3145" s="1412"/>
      <c r="D3145" s="1536"/>
      <c r="E3145" s="1613">
        <v>45499</v>
      </c>
      <c r="F3145" s="1618">
        <v>0.002</v>
      </c>
      <c r="G3145" s="2158" t="s">
        <v>1653</v>
      </c>
      <c r="H3145" s="1618">
        <v>0.001</v>
      </c>
      <c r="I3145" s="1448"/>
      <c r="J3145" s="1449"/>
      <c r="K3145" s="1450"/>
      <c r="L3145" s="1451"/>
      <c r="M3145" s="1455"/>
    </row>
    <row r="3146" ht="52.75" spans="1:13">
      <c r="A3146" s="1412"/>
      <c r="B3146" s="1412"/>
      <c r="C3146" s="1412"/>
      <c r="D3146" s="1412">
        <v>17</v>
      </c>
      <c r="E3146" s="1594" t="s">
        <v>7</v>
      </c>
      <c r="F3146" s="1595" t="s">
        <v>897</v>
      </c>
      <c r="G3146" s="1596"/>
      <c r="H3146" s="1597"/>
      <c r="I3146" s="1562" t="s">
        <v>1622</v>
      </c>
      <c r="J3146" s="1560"/>
      <c r="K3146" s="1561"/>
      <c r="L3146" s="1478" t="s">
        <v>1623</v>
      </c>
      <c r="M3146" s="1452" t="s">
        <v>1624</v>
      </c>
    </row>
    <row r="3147" ht="26" spans="1:13">
      <c r="A3147" s="1412"/>
      <c r="B3147" s="1412"/>
      <c r="C3147" s="1412"/>
      <c r="D3147" s="1536"/>
      <c r="E3147" s="1598" t="s">
        <v>1625</v>
      </c>
      <c r="F3147" s="1643"/>
      <c r="G3147" s="1644"/>
      <c r="H3147" s="1645"/>
      <c r="I3147" s="2135" t="s">
        <v>898</v>
      </c>
      <c r="J3147" s="1443"/>
      <c r="K3147" s="1444"/>
      <c r="L3147" s="1445"/>
      <c r="M3147" s="1453"/>
    </row>
    <row r="3148" ht="26" spans="1:13">
      <c r="A3148" s="1412"/>
      <c r="B3148" s="1412"/>
      <c r="C3148" s="1412"/>
      <c r="D3148" s="1536"/>
      <c r="E3148" s="1602" t="s">
        <v>1626</v>
      </c>
      <c r="F3148" s="1615"/>
      <c r="G3148" s="1616"/>
      <c r="H3148" s="1617"/>
      <c r="I3148" s="1442"/>
      <c r="J3148" s="1443"/>
      <c r="K3148" s="1444"/>
      <c r="L3148" s="1445"/>
      <c r="M3148" s="1453"/>
    </row>
    <row r="3149" ht="26.75" spans="1:13">
      <c r="A3149" s="1412"/>
      <c r="B3149" s="1412"/>
      <c r="C3149" s="1412"/>
      <c r="D3149" s="1536"/>
      <c r="E3149" s="1602" t="s">
        <v>1627</v>
      </c>
      <c r="F3149" s="1615">
        <v>0</v>
      </c>
      <c r="G3149" s="1616"/>
      <c r="H3149" s="1617"/>
      <c r="I3149" s="1442"/>
      <c r="J3149" s="1443"/>
      <c r="K3149" s="1444"/>
      <c r="L3149" s="1445"/>
      <c r="M3149" s="1453"/>
    </row>
    <row r="3150" ht="26.75" spans="1:13">
      <c r="A3150" s="1412"/>
      <c r="B3150" s="1412"/>
      <c r="C3150" s="1412"/>
      <c r="D3150" s="1536"/>
      <c r="E3150" s="1606" t="s">
        <v>1628</v>
      </c>
      <c r="F3150" s="1607">
        <v>0.5625</v>
      </c>
      <c r="G3150" s="1608"/>
      <c r="H3150" s="1609"/>
      <c r="I3150" s="1442"/>
      <c r="J3150" s="1443"/>
      <c r="K3150" s="1444"/>
      <c r="L3150" s="1446">
        <v>0.791666666666667</v>
      </c>
      <c r="M3150" s="1454">
        <v>0.645833333333333</v>
      </c>
    </row>
    <row r="3151" ht="26.75" spans="1:13">
      <c r="A3151" s="1412"/>
      <c r="B3151" s="1412"/>
      <c r="C3151" s="1412"/>
      <c r="D3151" s="1536"/>
      <c r="E3151" s="1610" t="s">
        <v>1629</v>
      </c>
      <c r="F3151" s="1611" t="s">
        <v>8</v>
      </c>
      <c r="G3151" s="1611" t="s">
        <v>9</v>
      </c>
      <c r="H3151" s="1612" t="s">
        <v>10</v>
      </c>
      <c r="I3151" s="1442"/>
      <c r="J3151" s="1443"/>
      <c r="K3151" s="1444"/>
      <c r="L3151" s="1445"/>
      <c r="M3151" s="1453"/>
    </row>
    <row r="3152" ht="26" spans="1:13">
      <c r="A3152" s="1412"/>
      <c r="B3152" s="1412"/>
      <c r="C3152" s="1412"/>
      <c r="D3152" s="1536"/>
      <c r="E3152" s="1613">
        <v>45646</v>
      </c>
      <c r="F3152" s="1618">
        <v>0.028</v>
      </c>
      <c r="G3152" s="2158" t="s">
        <v>1827</v>
      </c>
      <c r="H3152" s="1618">
        <v>0.028</v>
      </c>
      <c r="I3152" s="1442"/>
      <c r="J3152" s="1443"/>
      <c r="K3152" s="1444"/>
      <c r="L3152" s="1445"/>
      <c r="M3152" s="1453"/>
    </row>
    <row r="3153" ht="26" spans="1:13">
      <c r="A3153" s="1412"/>
      <c r="B3153" s="1412"/>
      <c r="C3153" s="1412"/>
      <c r="D3153" s="1536"/>
      <c r="E3153" s="1613">
        <v>45623</v>
      </c>
      <c r="F3153" s="1618">
        <v>0.028</v>
      </c>
      <c r="G3153" s="2158" t="s">
        <v>1826</v>
      </c>
      <c r="H3153" s="1618">
        <v>0.027</v>
      </c>
      <c r="I3153" s="1442"/>
      <c r="J3153" s="1443"/>
      <c r="K3153" s="1444"/>
      <c r="L3153" s="1445"/>
      <c r="M3153" s="1453"/>
    </row>
    <row r="3154" ht="26" spans="1:13">
      <c r="A3154" s="1412"/>
      <c r="B3154" s="1412"/>
      <c r="C3154" s="1412"/>
      <c r="D3154" s="1536"/>
      <c r="E3154" s="1613">
        <v>45596</v>
      </c>
      <c r="F3154" s="1618">
        <v>0.027</v>
      </c>
      <c r="G3154" s="2158" t="s">
        <v>1686</v>
      </c>
      <c r="H3154" s="1618">
        <v>0.027</v>
      </c>
      <c r="I3154" s="1442"/>
      <c r="J3154" s="1443"/>
      <c r="K3154" s="1444"/>
      <c r="L3154" s="1447"/>
      <c r="M3154" s="1453"/>
    </row>
    <row r="3155" ht="26" spans="1:13">
      <c r="A3155" s="1412"/>
      <c r="B3155" s="1412"/>
      <c r="C3155" s="1412"/>
      <c r="D3155" s="1536"/>
      <c r="E3155" s="1613">
        <v>45562</v>
      </c>
      <c r="F3155" s="1618">
        <v>0.027</v>
      </c>
      <c r="G3155" s="2158" t="s">
        <v>1825</v>
      </c>
      <c r="H3155" s="1618">
        <v>0.026</v>
      </c>
      <c r="I3155" s="1442"/>
      <c r="J3155" s="1443"/>
      <c r="K3155" s="1444"/>
      <c r="L3155" s="1445"/>
      <c r="M3155" s="1453"/>
    </row>
    <row r="3156" ht="26" spans="1:13">
      <c r="A3156" s="1412"/>
      <c r="B3156" s="1412"/>
      <c r="C3156" s="1412"/>
      <c r="D3156" s="1536"/>
      <c r="E3156" s="1613">
        <v>45534</v>
      </c>
      <c r="F3156" s="1618">
        <v>0.026</v>
      </c>
      <c r="G3156" s="2158" t="s">
        <v>1825</v>
      </c>
      <c r="H3156" s="1618">
        <v>0.026</v>
      </c>
      <c r="I3156" s="1442"/>
      <c r="J3156" s="1443"/>
      <c r="K3156" s="1444"/>
      <c r="L3156" s="1445"/>
      <c r="M3156" s="1453"/>
    </row>
    <row r="3157" ht="26.75" spans="1:13">
      <c r="A3157" s="1412"/>
      <c r="B3157" s="1412"/>
      <c r="C3157" s="1412"/>
      <c r="D3157" s="1536"/>
      <c r="E3157" s="1613">
        <v>45499</v>
      </c>
      <c r="F3157" s="1618">
        <v>0.026</v>
      </c>
      <c r="G3157" s="2158" t="s">
        <v>1688</v>
      </c>
      <c r="H3157" s="1618">
        <v>0.026</v>
      </c>
      <c r="I3157" s="1448"/>
      <c r="J3157" s="1449"/>
      <c r="K3157" s="1450"/>
      <c r="L3157" s="1451"/>
      <c r="M3157" s="1455"/>
    </row>
    <row r="3158" ht="52.75" spans="1:13">
      <c r="A3158" s="1412"/>
      <c r="B3158" s="1412"/>
      <c r="C3158" s="1412"/>
      <c r="D3158" s="1412">
        <v>18</v>
      </c>
      <c r="E3158" s="1594" t="s">
        <v>7</v>
      </c>
      <c r="F3158" s="1595" t="s">
        <v>899</v>
      </c>
      <c r="G3158" s="1596"/>
      <c r="H3158" s="1597"/>
      <c r="I3158" s="1559" t="s">
        <v>1622</v>
      </c>
      <c r="J3158" s="1560"/>
      <c r="K3158" s="1561"/>
      <c r="L3158" s="1478" t="s">
        <v>1623</v>
      </c>
      <c r="M3158" s="1452" t="s">
        <v>1624</v>
      </c>
    </row>
    <row r="3159" ht="26" spans="1:13">
      <c r="A3159" s="1412"/>
      <c r="B3159" s="1412"/>
      <c r="C3159" s="1412"/>
      <c r="D3159" s="1536"/>
      <c r="E3159" s="1598" t="s">
        <v>1625</v>
      </c>
      <c r="F3159" s="1599"/>
      <c r="G3159" s="1600"/>
      <c r="H3159" s="1601"/>
      <c r="I3159" s="2135" t="s">
        <v>900</v>
      </c>
      <c r="J3159" s="1443"/>
      <c r="K3159" s="1444"/>
      <c r="L3159" s="1445"/>
      <c r="M3159" s="1453"/>
    </row>
    <row r="3160" ht="26" spans="1:13">
      <c r="A3160" s="1412"/>
      <c r="B3160" s="1412"/>
      <c r="C3160" s="1412"/>
      <c r="D3160" s="1536"/>
      <c r="E3160" s="1602" t="s">
        <v>1626</v>
      </c>
      <c r="F3160" s="1615"/>
      <c r="G3160" s="1616"/>
      <c r="H3160" s="1617"/>
      <c r="I3160" s="1442"/>
      <c r="J3160" s="1443"/>
      <c r="K3160" s="1444"/>
      <c r="L3160" s="1445"/>
      <c r="M3160" s="1453"/>
    </row>
    <row r="3161" ht="26.75" spans="1:13">
      <c r="A3161" s="1412"/>
      <c r="B3161" s="1412"/>
      <c r="C3161" s="1412"/>
      <c r="D3161" s="1536"/>
      <c r="E3161" s="1602" t="s">
        <v>1627</v>
      </c>
      <c r="F3161" s="1603">
        <v>36.9</v>
      </c>
      <c r="G3161" s="1604"/>
      <c r="H3161" s="1605"/>
      <c r="I3161" s="1442"/>
      <c r="J3161" s="1443"/>
      <c r="K3161" s="1444"/>
      <c r="L3161" s="1445"/>
      <c r="M3161" s="1453"/>
    </row>
    <row r="3162" ht="26.75" spans="1:13">
      <c r="A3162" s="1412"/>
      <c r="B3162" s="1412"/>
      <c r="C3162" s="1412"/>
      <c r="D3162" s="1536"/>
      <c r="E3162" s="1606" t="s">
        <v>1628</v>
      </c>
      <c r="F3162" s="1607">
        <v>0.614583333333333</v>
      </c>
      <c r="G3162" s="1608"/>
      <c r="H3162" s="1609"/>
      <c r="I3162" s="1442"/>
      <c r="J3162" s="1443"/>
      <c r="K3162" s="1444"/>
      <c r="L3162" s="1446">
        <v>0.84375</v>
      </c>
      <c r="M3162" s="1454">
        <v>0.697916666666667</v>
      </c>
    </row>
    <row r="3163" ht="26.75" spans="1:13">
      <c r="A3163" s="1412"/>
      <c r="B3163" s="1412"/>
      <c r="C3163" s="1412"/>
      <c r="D3163" s="1536"/>
      <c r="E3163" s="1610" t="s">
        <v>1629</v>
      </c>
      <c r="F3163" s="1611" t="s">
        <v>8</v>
      </c>
      <c r="G3163" s="1611" t="s">
        <v>9</v>
      </c>
      <c r="H3163" s="1612" t="s">
        <v>10</v>
      </c>
      <c r="I3163" s="1442"/>
      <c r="J3163" s="1443"/>
      <c r="K3163" s="1444"/>
      <c r="L3163" s="1445"/>
      <c r="M3163" s="1453"/>
    </row>
    <row r="3164" ht="26" spans="1:13">
      <c r="A3164" s="1412"/>
      <c r="B3164" s="1412"/>
      <c r="C3164" s="1412"/>
      <c r="D3164" s="1536"/>
      <c r="E3164" s="1613">
        <v>45656</v>
      </c>
      <c r="F3164" s="1624">
        <v>36.9</v>
      </c>
      <c r="G3164" s="2159" t="s">
        <v>2197</v>
      </c>
      <c r="H3164" s="1624">
        <v>40.2</v>
      </c>
      <c r="I3164" s="1442"/>
      <c r="J3164" s="1443"/>
      <c r="K3164" s="1444"/>
      <c r="L3164" s="1445"/>
      <c r="M3164" s="1453"/>
    </row>
    <row r="3165" ht="26" spans="1:13">
      <c r="A3165" s="1412"/>
      <c r="B3165" s="1412"/>
      <c r="C3165" s="1412"/>
      <c r="D3165" s="1536"/>
      <c r="E3165" s="1613">
        <v>45625</v>
      </c>
      <c r="F3165" s="1624">
        <v>40.2</v>
      </c>
      <c r="G3165" s="2159" t="s">
        <v>1670</v>
      </c>
      <c r="H3165" s="1624">
        <v>41.6</v>
      </c>
      <c r="I3165" s="1442"/>
      <c r="J3165" s="1443"/>
      <c r="K3165" s="1444"/>
      <c r="L3165" s="1445"/>
      <c r="M3165" s="1453"/>
    </row>
    <row r="3166" ht="26" spans="1:13">
      <c r="A3166" s="1412"/>
      <c r="B3166" s="1412"/>
      <c r="C3166" s="1412"/>
      <c r="D3166" s="1536"/>
      <c r="E3166" s="1613">
        <v>45596</v>
      </c>
      <c r="F3166" s="1624">
        <v>41.6</v>
      </c>
      <c r="G3166" s="2159" t="s">
        <v>2134</v>
      </c>
      <c r="H3166" s="1624">
        <v>46.6</v>
      </c>
      <c r="I3166" s="1442"/>
      <c r="J3166" s="1443"/>
      <c r="K3166" s="1444"/>
      <c r="L3166" s="1447"/>
      <c r="M3166" s="1453"/>
    </row>
    <row r="3167" ht="26" spans="1:13">
      <c r="A3167" s="1412"/>
      <c r="B3167" s="1412"/>
      <c r="C3167" s="1412"/>
      <c r="D3167" s="1536"/>
      <c r="E3167" s="1613">
        <v>45565</v>
      </c>
      <c r="F3167" s="1624">
        <v>46.6</v>
      </c>
      <c r="G3167" s="2159" t="s">
        <v>1926</v>
      </c>
      <c r="H3167" s="1624">
        <v>46.1</v>
      </c>
      <c r="I3167" s="1442"/>
      <c r="J3167" s="1443"/>
      <c r="K3167" s="1444"/>
      <c r="L3167" s="1445"/>
      <c r="M3167" s="1453"/>
    </row>
    <row r="3168" ht="26" spans="1:13">
      <c r="A3168" s="1412"/>
      <c r="B3168" s="1412"/>
      <c r="C3168" s="1412"/>
      <c r="D3168" s="1536"/>
      <c r="E3168" s="1613">
        <v>45534</v>
      </c>
      <c r="F3168" s="1624">
        <v>46.1</v>
      </c>
      <c r="G3168" s="2159" t="s">
        <v>1666</v>
      </c>
      <c r="H3168" s="1624">
        <v>45.3</v>
      </c>
      <c r="I3168" s="1442"/>
      <c r="J3168" s="1443"/>
      <c r="K3168" s="1444"/>
      <c r="L3168" s="1445"/>
      <c r="M3168" s="1453"/>
    </row>
    <row r="3169" ht="26.75" spans="1:13">
      <c r="A3169" s="1412"/>
      <c r="B3169" s="1412"/>
      <c r="C3169" s="1412"/>
      <c r="D3169" s="1536"/>
      <c r="E3169" s="1641">
        <v>45504</v>
      </c>
      <c r="F3169" s="1646">
        <v>45.3</v>
      </c>
      <c r="G3169" s="2163" t="s">
        <v>1667</v>
      </c>
      <c r="H3169" s="1646">
        <v>47.4</v>
      </c>
      <c r="I3169" s="1448"/>
      <c r="J3169" s="1449"/>
      <c r="K3169" s="1450"/>
      <c r="L3169" s="1451"/>
      <c r="M3169" s="1455"/>
    </row>
    <row r="3170" ht="25" customHeight="1" spans="1:13">
      <c r="A3170" s="1412"/>
      <c r="B3170" s="1412"/>
      <c r="C3170" s="1412" t="s">
        <v>2198</v>
      </c>
      <c r="D3170" s="1412">
        <v>1</v>
      </c>
      <c r="E3170" s="1594" t="s">
        <v>7</v>
      </c>
      <c r="F3170" s="1595" t="s">
        <v>905</v>
      </c>
      <c r="G3170" s="1596"/>
      <c r="H3170" s="1597"/>
      <c r="I3170" s="1559" t="s">
        <v>1622</v>
      </c>
      <c r="J3170" s="1560"/>
      <c r="K3170" s="1561"/>
      <c r="L3170" s="1478" t="s">
        <v>1623</v>
      </c>
      <c r="M3170" s="1452" t="s">
        <v>1624</v>
      </c>
    </row>
    <row r="3171" ht="26" spans="1:13">
      <c r="A3171" s="1412"/>
      <c r="B3171" s="1412"/>
      <c r="C3171" s="1412"/>
      <c r="D3171" s="1412"/>
      <c r="E3171" s="1598" t="s">
        <v>1625</v>
      </c>
      <c r="F3171" s="1599"/>
      <c r="G3171" s="1600"/>
      <c r="H3171" s="1601"/>
      <c r="I3171" s="2135" t="s">
        <v>906</v>
      </c>
      <c r="J3171" s="1443"/>
      <c r="K3171" s="1444"/>
      <c r="L3171" s="1445"/>
      <c r="M3171" s="1453"/>
    </row>
    <row r="3172" ht="26" spans="1:13">
      <c r="A3172" s="1412"/>
      <c r="B3172" s="1412"/>
      <c r="C3172" s="1412"/>
      <c r="D3172" s="1412"/>
      <c r="E3172" s="1602" t="s">
        <v>1626</v>
      </c>
      <c r="F3172" s="1603">
        <v>104.6</v>
      </c>
      <c r="G3172" s="1604"/>
      <c r="H3172" s="1605"/>
      <c r="I3172" s="1442"/>
      <c r="J3172" s="1443"/>
      <c r="K3172" s="1444"/>
      <c r="L3172" s="1445"/>
      <c r="M3172" s="1453"/>
    </row>
    <row r="3173" ht="26.75" spans="1:13">
      <c r="A3173" s="1412"/>
      <c r="B3173" s="1412"/>
      <c r="C3173" s="1412"/>
      <c r="D3173" s="1412"/>
      <c r="E3173" s="1602" t="s">
        <v>1627</v>
      </c>
      <c r="F3173" s="1603">
        <v>105.1</v>
      </c>
      <c r="G3173" s="1604"/>
      <c r="H3173" s="1605"/>
      <c r="I3173" s="1442"/>
      <c r="J3173" s="1443"/>
      <c r="K3173" s="1444"/>
      <c r="L3173" s="1445"/>
      <c r="M3173" s="1453"/>
    </row>
    <row r="3174" ht="26.75" spans="1:13">
      <c r="A3174" s="1412"/>
      <c r="B3174" s="1412"/>
      <c r="C3174" s="1412"/>
      <c r="D3174" s="1412"/>
      <c r="E3174" s="1606" t="s">
        <v>1628</v>
      </c>
      <c r="F3174" s="1607">
        <v>0.458333333333333</v>
      </c>
      <c r="G3174" s="1608"/>
      <c r="H3174" s="1609"/>
      <c r="I3174" s="1442"/>
      <c r="J3174" s="1443"/>
      <c r="K3174" s="1444"/>
      <c r="L3174" s="1647">
        <v>0.6875</v>
      </c>
      <c r="M3174" s="1649">
        <v>0.541666666666667</v>
      </c>
    </row>
    <row r="3175" ht="26.75" spans="1:13">
      <c r="A3175" s="1412"/>
      <c r="B3175" s="1412"/>
      <c r="C3175" s="1412"/>
      <c r="D3175" s="1412"/>
      <c r="E3175" s="1610" t="s">
        <v>1629</v>
      </c>
      <c r="F3175" s="1611" t="s">
        <v>8</v>
      </c>
      <c r="G3175" s="1611" t="s">
        <v>9</v>
      </c>
      <c r="H3175" s="1612" t="s">
        <v>10</v>
      </c>
      <c r="I3175" s="1442"/>
      <c r="J3175" s="1443"/>
      <c r="K3175" s="1444"/>
      <c r="L3175" s="1445"/>
      <c r="M3175" s="1453"/>
    </row>
    <row r="3176" ht="26" spans="1:13">
      <c r="A3176" s="1412"/>
      <c r="B3176" s="1412"/>
      <c r="C3176" s="1412"/>
      <c r="D3176" s="1412"/>
      <c r="E3176" s="1613">
        <v>45671</v>
      </c>
      <c r="F3176" s="1614">
        <v>105.1</v>
      </c>
      <c r="G3176" s="2157" t="s">
        <v>2199</v>
      </c>
      <c r="H3176" s="1614">
        <v>101.7</v>
      </c>
      <c r="I3176" s="1442"/>
      <c r="J3176" s="1443"/>
      <c r="K3176" s="1444"/>
      <c r="L3176" s="1445"/>
      <c r="M3176" s="1453"/>
    </row>
    <row r="3177" ht="26" spans="1:13">
      <c r="A3177" s="1412"/>
      <c r="B3177" s="1412"/>
      <c r="C3177" s="1412"/>
      <c r="D3177" s="1412"/>
      <c r="E3177" s="1613">
        <v>45636</v>
      </c>
      <c r="F3177" s="1614">
        <v>101.7</v>
      </c>
      <c r="G3177" s="2157" t="s">
        <v>2200</v>
      </c>
      <c r="H3177" s="1614">
        <v>93.7</v>
      </c>
      <c r="I3177" s="1442"/>
      <c r="J3177" s="1443"/>
      <c r="K3177" s="1444"/>
      <c r="L3177" s="1445"/>
      <c r="M3177" s="1453"/>
    </row>
    <row r="3178" ht="26" spans="1:13">
      <c r="A3178" s="1412"/>
      <c r="B3178" s="1412"/>
      <c r="C3178" s="1412"/>
      <c r="D3178" s="1412"/>
      <c r="E3178" s="1613">
        <v>45608</v>
      </c>
      <c r="F3178" s="1614">
        <v>93.7</v>
      </c>
      <c r="G3178" s="2157" t="s">
        <v>2201</v>
      </c>
      <c r="H3178" s="1614">
        <v>91.5</v>
      </c>
      <c r="I3178" s="1442"/>
      <c r="J3178" s="1443"/>
      <c r="K3178" s="1444"/>
      <c r="L3178" s="1648"/>
      <c r="M3178" s="1453"/>
    </row>
    <row r="3179" ht="26" spans="1:13">
      <c r="A3179" s="1412"/>
      <c r="B3179" s="1412"/>
      <c r="C3179" s="1412"/>
      <c r="D3179" s="1412"/>
      <c r="E3179" s="1613">
        <v>45573</v>
      </c>
      <c r="F3179" s="1614">
        <v>91.5</v>
      </c>
      <c r="G3179" s="2157" t="s">
        <v>2202</v>
      </c>
      <c r="H3179" s="1614">
        <v>91.2</v>
      </c>
      <c r="I3179" s="1442"/>
      <c r="J3179" s="1443"/>
      <c r="K3179" s="1444"/>
      <c r="L3179" s="1445"/>
      <c r="M3179" s="1453"/>
    </row>
    <row r="3180" ht="26" spans="1:13">
      <c r="A3180" s="1412"/>
      <c r="B3180" s="1412"/>
      <c r="C3180" s="1412"/>
      <c r="D3180" s="1412"/>
      <c r="E3180" s="1613">
        <v>45545</v>
      </c>
      <c r="F3180" s="1614">
        <v>91.2</v>
      </c>
      <c r="G3180" s="2157" t="s">
        <v>2203</v>
      </c>
      <c r="H3180" s="1614">
        <v>93.7</v>
      </c>
      <c r="I3180" s="1442"/>
      <c r="J3180" s="1443"/>
      <c r="K3180" s="1444"/>
      <c r="L3180" s="1445"/>
      <c r="M3180" s="1453"/>
    </row>
    <row r="3181" ht="26.75" spans="1:13">
      <c r="A3181" s="1412"/>
      <c r="B3181" s="1412"/>
      <c r="C3181" s="1412"/>
      <c r="D3181" s="1412"/>
      <c r="E3181" s="1613">
        <v>45517</v>
      </c>
      <c r="F3181" s="1614">
        <v>93.7</v>
      </c>
      <c r="G3181" s="2157" t="s">
        <v>2204</v>
      </c>
      <c r="H3181" s="1614">
        <v>91.5</v>
      </c>
      <c r="I3181" s="1448"/>
      <c r="J3181" s="1449"/>
      <c r="K3181" s="1450"/>
      <c r="L3181" s="1451"/>
      <c r="M3181" s="1455"/>
    </row>
    <row r="3182" ht="52.75" spans="1:13">
      <c r="A3182" s="1412"/>
      <c r="B3182" s="1412"/>
      <c r="C3182" s="1412"/>
      <c r="D3182" s="1412" t="e">
        <v>#REF!</v>
      </c>
      <c r="E3182" s="1594" t="s">
        <v>7</v>
      </c>
      <c r="F3182" s="1595" t="s">
        <v>907</v>
      </c>
      <c r="G3182" s="1596"/>
      <c r="H3182" s="1597"/>
      <c r="I3182" s="1559" t="s">
        <v>1622</v>
      </c>
      <c r="J3182" s="1560"/>
      <c r="K3182" s="1561"/>
      <c r="L3182" s="1478" t="s">
        <v>1623</v>
      </c>
      <c r="M3182" s="1452" t="s">
        <v>1624</v>
      </c>
    </row>
    <row r="3183" ht="26" spans="1:13">
      <c r="A3183" s="1412"/>
      <c r="B3183" s="1412"/>
      <c r="C3183" s="1412"/>
      <c r="D3183" s="1412"/>
      <c r="E3183" s="1598" t="s">
        <v>1625</v>
      </c>
      <c r="F3183" s="1599"/>
      <c r="G3183" s="1600"/>
      <c r="H3183" s="1601"/>
      <c r="I3183" s="2135" t="s">
        <v>908</v>
      </c>
      <c r="J3183" s="1443"/>
      <c r="K3183" s="1444"/>
      <c r="L3183" s="1445"/>
      <c r="M3183" s="1453"/>
    </row>
    <row r="3184" ht="26" spans="1:13">
      <c r="A3184" s="1412"/>
      <c r="B3184" s="1412"/>
      <c r="C3184" s="1412"/>
      <c r="D3184" s="1412"/>
      <c r="E3184" s="1602" t="s">
        <v>1626</v>
      </c>
      <c r="F3184" s="1615"/>
      <c r="G3184" s="1616"/>
      <c r="H3184" s="1617"/>
      <c r="I3184" s="1442"/>
      <c r="J3184" s="1443"/>
      <c r="K3184" s="1444"/>
      <c r="L3184" s="1445"/>
      <c r="M3184" s="1453"/>
    </row>
    <row r="3185" ht="26.75" spans="1:13">
      <c r="A3185" s="1412"/>
      <c r="B3185" s="1412"/>
      <c r="C3185" s="1412"/>
      <c r="D3185" s="1412"/>
      <c r="E3185" s="1602" t="s">
        <v>1627</v>
      </c>
      <c r="F3185" s="1615"/>
      <c r="G3185" s="1616"/>
      <c r="H3185" s="1617"/>
      <c r="I3185" s="1442"/>
      <c r="J3185" s="1443"/>
      <c r="K3185" s="1444"/>
      <c r="L3185" s="1445"/>
      <c r="M3185" s="1453"/>
    </row>
    <row r="3186" ht="26.75" spans="1:13">
      <c r="A3186" s="1412"/>
      <c r="B3186" s="1412"/>
      <c r="C3186" s="1412"/>
      <c r="D3186" s="1412"/>
      <c r="E3186" s="1606" t="s">
        <v>1628</v>
      </c>
      <c r="F3186" s="1607">
        <v>0.625</v>
      </c>
      <c r="G3186" s="1608"/>
      <c r="H3186" s="1609"/>
      <c r="I3186" s="1442"/>
      <c r="J3186" s="1443"/>
      <c r="K3186" s="1444"/>
      <c r="L3186" s="1647">
        <v>0.854166666666667</v>
      </c>
      <c r="M3186" s="1649">
        <v>0.708333333333333</v>
      </c>
    </row>
    <row r="3187" ht="26.75" spans="1:13">
      <c r="A3187" s="1412"/>
      <c r="B3187" s="1412"/>
      <c r="C3187" s="1412"/>
      <c r="D3187" s="1412"/>
      <c r="E3187" s="1610" t="s">
        <v>1629</v>
      </c>
      <c r="F3187" s="1611" t="s">
        <v>8</v>
      </c>
      <c r="G3187" s="1611" t="s">
        <v>9</v>
      </c>
      <c r="H3187" s="1612" t="s">
        <v>10</v>
      </c>
      <c r="I3187" s="1442"/>
      <c r="J3187" s="1443"/>
      <c r="K3187" s="1444"/>
      <c r="L3187" s="1445"/>
      <c r="M3187" s="1453"/>
    </row>
    <row r="3188" ht="26" spans="1:13">
      <c r="A3188" s="1412"/>
      <c r="B3188" s="1412"/>
      <c r="C3188" s="1412"/>
      <c r="D3188" s="1412"/>
      <c r="E3188" s="1613">
        <v>45483</v>
      </c>
      <c r="F3188" s="1618"/>
      <c r="G3188" s="1618"/>
      <c r="H3188" s="1618"/>
      <c r="I3188" s="1442"/>
      <c r="J3188" s="1443"/>
      <c r="K3188" s="1444"/>
      <c r="L3188" s="1445"/>
      <c r="M3188" s="1453"/>
    </row>
    <row r="3189" ht="26" spans="1:13">
      <c r="A3189" s="1412"/>
      <c r="B3189" s="1412"/>
      <c r="C3189" s="1412"/>
      <c r="D3189" s="1412"/>
      <c r="E3189" s="1613">
        <v>45482</v>
      </c>
      <c r="F3189" s="1618"/>
      <c r="G3189" s="1618"/>
      <c r="H3189" s="1618"/>
      <c r="I3189" s="1442"/>
      <c r="J3189" s="1443"/>
      <c r="K3189" s="1444"/>
      <c r="L3189" s="1445"/>
      <c r="M3189" s="1453"/>
    </row>
    <row r="3190" ht="26" spans="1:13">
      <c r="A3190" s="1412"/>
      <c r="B3190" s="1412"/>
      <c r="C3190" s="1412"/>
      <c r="D3190" s="1412"/>
      <c r="E3190" s="1613">
        <v>45358</v>
      </c>
      <c r="F3190" s="1618"/>
      <c r="G3190" s="1618"/>
      <c r="H3190" s="1618"/>
      <c r="I3190" s="1442"/>
      <c r="J3190" s="1443"/>
      <c r="K3190" s="1444"/>
      <c r="L3190" s="1648"/>
      <c r="M3190" s="1453"/>
    </row>
    <row r="3191" ht="26" spans="1:13">
      <c r="A3191" s="1412"/>
      <c r="B3191" s="1412"/>
      <c r="C3191" s="1412"/>
      <c r="D3191" s="1412"/>
      <c r="E3191" s="1613">
        <v>45357</v>
      </c>
      <c r="F3191" s="1618"/>
      <c r="G3191" s="1618"/>
      <c r="H3191" s="1618"/>
      <c r="I3191" s="1442"/>
      <c r="J3191" s="1443"/>
      <c r="K3191" s="1444"/>
      <c r="L3191" s="1445"/>
      <c r="M3191" s="1453"/>
    </row>
    <row r="3192" ht="26" spans="1:13">
      <c r="A3192" s="1412"/>
      <c r="B3192" s="1412"/>
      <c r="C3192" s="1412"/>
      <c r="D3192" s="1412"/>
      <c r="E3192" s="1613">
        <v>45099</v>
      </c>
      <c r="F3192" s="1618"/>
      <c r="G3192" s="1618"/>
      <c r="H3192" s="1618"/>
      <c r="I3192" s="1442"/>
      <c r="J3192" s="1443"/>
      <c r="K3192" s="1444"/>
      <c r="L3192" s="1445"/>
      <c r="M3192" s="1453"/>
    </row>
    <row r="3193" ht="26.75" spans="1:13">
      <c r="A3193" s="1412"/>
      <c r="B3193" s="1412"/>
      <c r="C3193" s="1412"/>
      <c r="D3193" s="1412"/>
      <c r="E3193" s="1613">
        <v>45098</v>
      </c>
      <c r="F3193" s="1618"/>
      <c r="G3193" s="1618"/>
      <c r="H3193" s="1618"/>
      <c r="I3193" s="1448"/>
      <c r="J3193" s="1449"/>
      <c r="K3193" s="1450"/>
      <c r="L3193" s="1451"/>
      <c r="M3193" s="1455"/>
    </row>
    <row r="3194" ht="52.75" spans="1:13">
      <c r="A3194" s="1412"/>
      <c r="B3194" s="1412"/>
      <c r="C3194" s="1412"/>
      <c r="D3194" s="1412">
        <v>2</v>
      </c>
      <c r="E3194" s="1594" t="s">
        <v>7</v>
      </c>
      <c r="F3194" s="1595" t="s">
        <v>909</v>
      </c>
      <c r="G3194" s="1596"/>
      <c r="H3194" s="1597"/>
      <c r="I3194" s="1559" t="s">
        <v>1622</v>
      </c>
      <c r="J3194" s="1560"/>
      <c r="K3194" s="1561"/>
      <c r="L3194" s="1478" t="s">
        <v>1623</v>
      </c>
      <c r="M3194" s="1452" t="s">
        <v>1624</v>
      </c>
    </row>
    <row r="3195" ht="26" spans="1:13">
      <c r="A3195" s="1412"/>
      <c r="B3195" s="1412"/>
      <c r="C3195" s="1412"/>
      <c r="D3195" s="1412"/>
      <c r="E3195" s="1598" t="s">
        <v>1625</v>
      </c>
      <c r="F3195" s="1599"/>
      <c r="G3195" s="1600"/>
      <c r="H3195" s="1601"/>
      <c r="I3195" s="2135" t="s">
        <v>910</v>
      </c>
      <c r="J3195" s="1443"/>
      <c r="K3195" s="1444"/>
      <c r="L3195" s="1445"/>
      <c r="M3195" s="1453"/>
    </row>
    <row r="3196" ht="26" spans="1:13">
      <c r="A3196" s="1412"/>
      <c r="B3196" s="1412"/>
      <c r="C3196" s="1412"/>
      <c r="D3196" s="1412"/>
      <c r="E3196" s="1602" t="s">
        <v>1626</v>
      </c>
      <c r="F3196" s="1615" t="s">
        <v>2001</v>
      </c>
      <c r="G3196" s="1616"/>
      <c r="H3196" s="1617"/>
      <c r="I3196" s="1442"/>
      <c r="J3196" s="1443"/>
      <c r="K3196" s="1444"/>
      <c r="L3196" s="1445"/>
      <c r="M3196" s="1453"/>
    </row>
    <row r="3197" ht="26.75" spans="1:13">
      <c r="A3197" s="1412"/>
      <c r="B3197" s="1412"/>
      <c r="C3197" s="1412"/>
      <c r="D3197" s="1412"/>
      <c r="E3197" s="1602" t="s">
        <v>1627</v>
      </c>
      <c r="F3197" s="1615">
        <v>0.002</v>
      </c>
      <c r="G3197" s="1616"/>
      <c r="H3197" s="1617"/>
      <c r="I3197" s="1442"/>
      <c r="J3197" s="1443"/>
      <c r="K3197" s="1444"/>
      <c r="L3197" s="1445"/>
      <c r="M3197" s="1453"/>
    </row>
    <row r="3198" ht="26.75" spans="1:13">
      <c r="A3198" s="1412"/>
      <c r="B3198" s="1412"/>
      <c r="C3198" s="1412"/>
      <c r="D3198" s="1412"/>
      <c r="E3198" s="1606" t="s">
        <v>1628</v>
      </c>
      <c r="F3198" s="1607">
        <v>0.5625</v>
      </c>
      <c r="G3198" s="1608"/>
      <c r="H3198" s="1609"/>
      <c r="I3198" s="1442"/>
      <c r="J3198" s="1443"/>
      <c r="K3198" s="1444"/>
      <c r="L3198" s="1647">
        <v>0.791666666666667</v>
      </c>
      <c r="M3198" s="1649">
        <v>0.645833333333333</v>
      </c>
    </row>
    <row r="3199" ht="26.75" spans="1:13">
      <c r="A3199" s="1412"/>
      <c r="B3199" s="1412"/>
      <c r="C3199" s="1412"/>
      <c r="D3199" s="1412"/>
      <c r="E3199" s="1610" t="s">
        <v>1629</v>
      </c>
      <c r="F3199" s="1611" t="s">
        <v>8</v>
      </c>
      <c r="G3199" s="1611" t="s">
        <v>9</v>
      </c>
      <c r="H3199" s="1612" t="s">
        <v>10</v>
      </c>
      <c r="I3199" s="1442"/>
      <c r="J3199" s="1443"/>
      <c r="K3199" s="1444"/>
      <c r="L3199" s="1445"/>
      <c r="M3199" s="1453"/>
    </row>
    <row r="3200" ht="26" spans="1:13">
      <c r="A3200" s="1412"/>
      <c r="B3200" s="1412"/>
      <c r="C3200" s="1412"/>
      <c r="D3200" s="1412"/>
      <c r="E3200" s="1613">
        <v>45672</v>
      </c>
      <c r="F3200" s="1618">
        <v>0.002</v>
      </c>
      <c r="G3200" s="2158" t="s">
        <v>1660</v>
      </c>
      <c r="H3200" s="1618">
        <v>0.003</v>
      </c>
      <c r="I3200" s="1442"/>
      <c r="J3200" s="1443"/>
      <c r="K3200" s="1444"/>
      <c r="L3200" s="1445"/>
      <c r="M3200" s="1453"/>
    </row>
    <row r="3201" ht="26" spans="1:13">
      <c r="A3201" s="1412"/>
      <c r="B3201" s="1412"/>
      <c r="C3201" s="1412"/>
      <c r="D3201" s="1412"/>
      <c r="E3201" s="1613">
        <v>45637</v>
      </c>
      <c r="F3201" s="1618">
        <v>0.003</v>
      </c>
      <c r="G3201" s="2158" t="s">
        <v>1660</v>
      </c>
      <c r="H3201" s="1618">
        <v>0.003</v>
      </c>
      <c r="I3201" s="1442"/>
      <c r="J3201" s="1443"/>
      <c r="K3201" s="1444"/>
      <c r="L3201" s="1445"/>
      <c r="M3201" s="1453"/>
    </row>
    <row r="3202" ht="26" spans="1:13">
      <c r="A3202" s="1412"/>
      <c r="B3202" s="1412"/>
      <c r="C3202" s="1412"/>
      <c r="D3202" s="1412"/>
      <c r="E3202" s="1613">
        <v>45609</v>
      </c>
      <c r="F3202" s="1618">
        <v>0.003</v>
      </c>
      <c r="G3202" s="2158" t="s">
        <v>1660</v>
      </c>
      <c r="H3202" s="1618">
        <v>0.003</v>
      </c>
      <c r="I3202" s="1442"/>
      <c r="J3202" s="1443"/>
      <c r="K3202" s="1444"/>
      <c r="L3202" s="1648"/>
      <c r="M3202" s="1453"/>
    </row>
    <row r="3203" ht="26" spans="1:13">
      <c r="A3203" s="1412"/>
      <c r="B3203" s="1412"/>
      <c r="C3203" s="1412"/>
      <c r="D3203" s="1412"/>
      <c r="E3203" s="1613">
        <v>45575</v>
      </c>
      <c r="F3203" s="1618">
        <v>0.003</v>
      </c>
      <c r="G3203" s="2158" t="s">
        <v>1653</v>
      </c>
      <c r="H3203" s="1618">
        <v>0.003</v>
      </c>
      <c r="I3203" s="1442"/>
      <c r="J3203" s="1443"/>
      <c r="K3203" s="1444"/>
      <c r="L3203" s="1445"/>
      <c r="M3203" s="1453"/>
    </row>
    <row r="3204" ht="26" spans="1:13">
      <c r="A3204" s="1412"/>
      <c r="B3204" s="1412"/>
      <c r="C3204" s="1412"/>
      <c r="D3204" s="1412"/>
      <c r="E3204" s="1613">
        <v>45546</v>
      </c>
      <c r="F3204" s="1618">
        <v>0.003</v>
      </c>
      <c r="G3204" s="2158" t="s">
        <v>1653</v>
      </c>
      <c r="H3204" s="1618">
        <v>0.002</v>
      </c>
      <c r="I3204" s="1442"/>
      <c r="J3204" s="1443"/>
      <c r="K3204" s="1444"/>
      <c r="L3204" s="1445"/>
      <c r="M3204" s="1453"/>
    </row>
    <row r="3205" ht="26.75" spans="1:13">
      <c r="A3205" s="1412"/>
      <c r="B3205" s="1412"/>
      <c r="C3205" s="1412"/>
      <c r="D3205" s="1412"/>
      <c r="E3205" s="1613">
        <v>45518</v>
      </c>
      <c r="F3205" s="1618">
        <v>0.002</v>
      </c>
      <c r="G3205" s="2158" t="s">
        <v>1653</v>
      </c>
      <c r="H3205" s="1618">
        <v>0.001</v>
      </c>
      <c r="I3205" s="1448"/>
      <c r="J3205" s="1449"/>
      <c r="K3205" s="1450"/>
      <c r="L3205" s="1451"/>
      <c r="M3205" s="1455"/>
    </row>
    <row r="3206" ht="52.75" spans="1:13">
      <c r="A3206" s="1412"/>
      <c r="B3206" s="1412"/>
      <c r="C3206" s="1412"/>
      <c r="D3206" s="1412">
        <v>1</v>
      </c>
      <c r="E3206" s="1594" t="s">
        <v>7</v>
      </c>
      <c r="F3206" s="1595" t="s">
        <v>911</v>
      </c>
      <c r="G3206" s="1596"/>
      <c r="H3206" s="1597"/>
      <c r="I3206" s="1559" t="s">
        <v>1622</v>
      </c>
      <c r="J3206" s="1560"/>
      <c r="K3206" s="1561"/>
      <c r="L3206" s="1478" t="s">
        <v>1623</v>
      </c>
      <c r="M3206" s="1452" t="s">
        <v>1624</v>
      </c>
    </row>
    <row r="3207" ht="26" spans="1:13">
      <c r="A3207" s="1412"/>
      <c r="B3207" s="1412"/>
      <c r="C3207" s="1412"/>
      <c r="D3207" s="1412"/>
      <c r="E3207" s="1598" t="s">
        <v>1625</v>
      </c>
      <c r="F3207" s="1599"/>
      <c r="G3207" s="1600"/>
      <c r="H3207" s="1601"/>
      <c r="I3207" s="2135" t="s">
        <v>910</v>
      </c>
      <c r="J3207" s="1443"/>
      <c r="K3207" s="1444"/>
      <c r="L3207" s="1445"/>
      <c r="M3207" s="1453"/>
    </row>
    <row r="3208" ht="26" spans="1:13">
      <c r="A3208" s="1412"/>
      <c r="B3208" s="1412"/>
      <c r="C3208" s="1412"/>
      <c r="D3208" s="1412"/>
      <c r="E3208" s="1602" t="s">
        <v>1626</v>
      </c>
      <c r="F3208" s="1623" t="s">
        <v>2001</v>
      </c>
      <c r="G3208" s="1604"/>
      <c r="H3208" s="1605"/>
      <c r="I3208" s="1442"/>
      <c r="J3208" s="1443"/>
      <c r="K3208" s="1444"/>
      <c r="L3208" s="1445"/>
      <c r="M3208" s="1453"/>
    </row>
    <row r="3209" ht="26.75" spans="1:13">
      <c r="A3209" s="1412"/>
      <c r="B3209" s="1412"/>
      <c r="C3209" s="1412"/>
      <c r="D3209" s="1412"/>
      <c r="E3209" s="1602" t="s">
        <v>1627</v>
      </c>
      <c r="F3209" s="1623">
        <v>0.004</v>
      </c>
      <c r="G3209" s="1604"/>
      <c r="H3209" s="1605"/>
      <c r="I3209" s="1442"/>
      <c r="J3209" s="1443"/>
      <c r="K3209" s="1444"/>
      <c r="L3209" s="1445"/>
      <c r="M3209" s="1453"/>
    </row>
    <row r="3210" ht="26.75" spans="1:13">
      <c r="A3210" s="1412"/>
      <c r="B3210" s="1412"/>
      <c r="C3210" s="1412"/>
      <c r="D3210" s="1412"/>
      <c r="E3210" s="1606" t="s">
        <v>1628</v>
      </c>
      <c r="F3210" s="1607">
        <v>0.5625</v>
      </c>
      <c r="G3210" s="1608"/>
      <c r="H3210" s="1609"/>
      <c r="I3210" s="1442"/>
      <c r="J3210" s="1443"/>
      <c r="K3210" s="1444"/>
      <c r="L3210" s="1647">
        <v>0.791666666666667</v>
      </c>
      <c r="M3210" s="1649">
        <v>0.645833333333333</v>
      </c>
    </row>
    <row r="3211" ht="26.75" spans="1:13">
      <c r="A3211" s="1412"/>
      <c r="B3211" s="1412"/>
      <c r="C3211" s="1412"/>
      <c r="D3211" s="1412"/>
      <c r="E3211" s="1610" t="s">
        <v>1629</v>
      </c>
      <c r="F3211" s="1611" t="s">
        <v>8</v>
      </c>
      <c r="G3211" s="1611" t="s">
        <v>9</v>
      </c>
      <c r="H3211" s="1612" t="s">
        <v>10</v>
      </c>
      <c r="I3211" s="1442"/>
      <c r="J3211" s="1443"/>
      <c r="K3211" s="1444"/>
      <c r="L3211" s="1445"/>
      <c r="M3211" s="1453"/>
    </row>
    <row r="3212" ht="26" spans="1:13">
      <c r="A3212" s="1412"/>
      <c r="B3212" s="1412"/>
      <c r="C3212" s="1412"/>
      <c r="D3212" s="1412"/>
      <c r="E3212" s="1613">
        <v>45672</v>
      </c>
      <c r="F3212" s="1618">
        <v>0.029</v>
      </c>
      <c r="G3212" s="2158" t="s">
        <v>1827</v>
      </c>
      <c r="H3212" s="1618">
        <v>0.027</v>
      </c>
      <c r="I3212" s="1442"/>
      <c r="J3212" s="1443"/>
      <c r="K3212" s="1444"/>
      <c r="L3212" s="1445"/>
      <c r="M3212" s="1453"/>
    </row>
    <row r="3213" ht="26" spans="1:13">
      <c r="A3213" s="1412"/>
      <c r="B3213" s="1412"/>
      <c r="C3213" s="1412"/>
      <c r="D3213" s="1412"/>
      <c r="E3213" s="1613">
        <v>45637</v>
      </c>
      <c r="F3213" s="1618">
        <v>0.027</v>
      </c>
      <c r="G3213" s="2158" t="s">
        <v>1825</v>
      </c>
      <c r="H3213" s="1618">
        <v>0.026</v>
      </c>
      <c r="I3213" s="1442"/>
      <c r="J3213" s="1443"/>
      <c r="K3213" s="1444"/>
      <c r="L3213" s="1445"/>
      <c r="M3213" s="1453"/>
    </row>
    <row r="3214" ht="26" spans="1:13">
      <c r="A3214" s="1412"/>
      <c r="B3214" s="1412"/>
      <c r="C3214" s="1412"/>
      <c r="D3214" s="1412"/>
      <c r="E3214" s="1613">
        <v>45609</v>
      </c>
      <c r="F3214" s="1618">
        <v>0.026</v>
      </c>
      <c r="G3214" s="2158" t="s">
        <v>1686</v>
      </c>
      <c r="H3214" s="1618">
        <v>0.024</v>
      </c>
      <c r="I3214" s="1442"/>
      <c r="J3214" s="1443"/>
      <c r="K3214" s="1444"/>
      <c r="L3214" s="1648"/>
      <c r="M3214" s="1453"/>
    </row>
    <row r="3215" ht="26" spans="1:13">
      <c r="A3215" s="1412"/>
      <c r="B3215" s="1412"/>
      <c r="C3215" s="1412"/>
      <c r="D3215" s="1412"/>
      <c r="E3215" s="1613">
        <v>45575</v>
      </c>
      <c r="F3215" s="1618">
        <v>0.024</v>
      </c>
      <c r="G3215" s="2158" t="s">
        <v>1943</v>
      </c>
      <c r="H3215" s="1618">
        <v>0.025</v>
      </c>
      <c r="I3215" s="1442"/>
      <c r="J3215" s="1443"/>
      <c r="K3215" s="1444"/>
      <c r="L3215" s="1445"/>
      <c r="M3215" s="1453"/>
    </row>
    <row r="3216" ht="26" spans="1:13">
      <c r="A3216" s="1412"/>
      <c r="B3216" s="1412"/>
      <c r="C3216" s="1412"/>
      <c r="D3216" s="1412"/>
      <c r="E3216" s="1613">
        <v>45546</v>
      </c>
      <c r="F3216" s="1618">
        <v>0.025</v>
      </c>
      <c r="G3216" s="2158" t="s">
        <v>1688</v>
      </c>
      <c r="H3216" s="1618">
        <v>0.029</v>
      </c>
      <c r="I3216" s="1442"/>
      <c r="J3216" s="1443"/>
      <c r="K3216" s="1444"/>
      <c r="L3216" s="1445"/>
      <c r="M3216" s="1453"/>
    </row>
    <row r="3217" ht="26.75" spans="1:13">
      <c r="A3217" s="1412"/>
      <c r="B3217" s="1412"/>
      <c r="C3217" s="1412"/>
      <c r="D3217" s="1412"/>
      <c r="E3217" s="1613">
        <v>45518</v>
      </c>
      <c r="F3217" s="1618">
        <v>0.029</v>
      </c>
      <c r="G3217" s="2158" t="s">
        <v>1829</v>
      </c>
      <c r="H3217" s="1618">
        <v>0.03</v>
      </c>
      <c r="I3217" s="1448"/>
      <c r="J3217" s="1449"/>
      <c r="K3217" s="1450"/>
      <c r="L3217" s="1451"/>
      <c r="M3217" s="1455"/>
    </row>
    <row r="3218" ht="52.75" spans="1:13">
      <c r="A3218" s="1412"/>
      <c r="B3218" s="1412"/>
      <c r="C3218" s="1412"/>
      <c r="D3218" s="1412">
        <v>3</v>
      </c>
      <c r="E3218" s="1594" t="s">
        <v>7</v>
      </c>
      <c r="F3218" s="1595" t="s">
        <v>912</v>
      </c>
      <c r="G3218" s="1596"/>
      <c r="H3218" s="1597"/>
      <c r="I3218" s="1559" t="s">
        <v>1622</v>
      </c>
      <c r="J3218" s="1560"/>
      <c r="K3218" s="1561"/>
      <c r="L3218" s="1478" t="s">
        <v>1623</v>
      </c>
      <c r="M3218" s="1452" t="s">
        <v>1624</v>
      </c>
    </row>
    <row r="3219" ht="26" spans="1:13">
      <c r="A3219" s="1412"/>
      <c r="B3219" s="1412"/>
      <c r="C3219" s="1412"/>
      <c r="D3219" s="1412"/>
      <c r="E3219" s="1598" t="s">
        <v>1625</v>
      </c>
      <c r="F3219" s="1599"/>
      <c r="G3219" s="1600"/>
      <c r="H3219" s="1601"/>
      <c r="I3219" s="2135" t="s">
        <v>910</v>
      </c>
      <c r="J3219" s="1443"/>
      <c r="K3219" s="1444"/>
      <c r="L3219" s="1445"/>
      <c r="M3219" s="1453"/>
    </row>
    <row r="3220" ht="26" spans="1:13">
      <c r="A3220" s="1412"/>
      <c r="B3220" s="1412"/>
      <c r="C3220" s="1412"/>
      <c r="D3220" s="1412"/>
      <c r="E3220" s="1602" t="s">
        <v>1626</v>
      </c>
      <c r="F3220" s="1615">
        <v>0</v>
      </c>
      <c r="G3220" s="1616"/>
      <c r="H3220" s="1617"/>
      <c r="I3220" s="1442"/>
      <c r="J3220" s="1443"/>
      <c r="K3220" s="1444"/>
      <c r="L3220" s="1445"/>
      <c r="M3220" s="1453"/>
    </row>
    <row r="3221" ht="26.75" spans="1:13">
      <c r="A3221" s="1412"/>
      <c r="B3221" s="1412"/>
      <c r="C3221" s="1412"/>
      <c r="D3221" s="1412"/>
      <c r="E3221" s="1602" t="s">
        <v>1627</v>
      </c>
      <c r="F3221" s="1615">
        <v>0.029</v>
      </c>
      <c r="G3221" s="1616"/>
      <c r="H3221" s="1617"/>
      <c r="I3221" s="1442"/>
      <c r="J3221" s="1443"/>
      <c r="K3221" s="1444"/>
      <c r="L3221" s="1445"/>
      <c r="M3221" s="1453"/>
    </row>
    <row r="3222" ht="26.75" spans="1:13">
      <c r="A3222" s="1412"/>
      <c r="B3222" s="1412"/>
      <c r="C3222" s="1412"/>
      <c r="D3222" s="1412"/>
      <c r="E3222" s="1606" t="s">
        <v>1628</v>
      </c>
      <c r="F3222" s="1607">
        <v>0.5625</v>
      </c>
      <c r="G3222" s="1608"/>
      <c r="H3222" s="1609"/>
      <c r="I3222" s="1442"/>
      <c r="J3222" s="1443"/>
      <c r="K3222" s="1444"/>
      <c r="L3222" s="1647">
        <v>0.791666666666667</v>
      </c>
      <c r="M3222" s="1649">
        <v>0.645833333333333</v>
      </c>
    </row>
    <row r="3223" ht="26.75" spans="1:13">
      <c r="A3223" s="1412"/>
      <c r="B3223" s="1412"/>
      <c r="C3223" s="1412"/>
      <c r="D3223" s="1412"/>
      <c r="E3223" s="1610" t="s">
        <v>1629</v>
      </c>
      <c r="F3223" s="1611" t="s">
        <v>8</v>
      </c>
      <c r="G3223" s="1611" t="s">
        <v>9</v>
      </c>
      <c r="H3223" s="1612" t="s">
        <v>10</v>
      </c>
      <c r="I3223" s="1442"/>
      <c r="J3223" s="1443"/>
      <c r="K3223" s="1444"/>
      <c r="L3223" s="1547"/>
      <c r="M3223" s="1651"/>
    </row>
    <row r="3224" ht="26" spans="1:13">
      <c r="A3224" s="1412"/>
      <c r="B3224" s="1412"/>
      <c r="C3224" s="1412"/>
      <c r="D3224" s="1412"/>
      <c r="E3224" s="1613">
        <v>45672</v>
      </c>
      <c r="F3224" s="1618">
        <v>0.029</v>
      </c>
      <c r="G3224" s="2158" t="s">
        <v>1827</v>
      </c>
      <c r="H3224" s="1618">
        <v>0.027</v>
      </c>
      <c r="I3224" s="1442"/>
      <c r="J3224" s="1443"/>
      <c r="K3224" s="1444"/>
      <c r="L3224" s="1445"/>
      <c r="M3224" s="1453"/>
    </row>
    <row r="3225" ht="26" spans="1:13">
      <c r="A3225" s="1412"/>
      <c r="B3225" s="1412"/>
      <c r="C3225" s="1412"/>
      <c r="D3225" s="1412"/>
      <c r="E3225" s="1613">
        <v>45637</v>
      </c>
      <c r="F3225" s="1618">
        <v>0.027</v>
      </c>
      <c r="G3225" s="2158" t="s">
        <v>1825</v>
      </c>
      <c r="H3225" s="1618">
        <v>0.026</v>
      </c>
      <c r="I3225" s="1442"/>
      <c r="J3225" s="1443"/>
      <c r="K3225" s="1444"/>
      <c r="L3225" s="1445"/>
      <c r="M3225" s="1453"/>
    </row>
    <row r="3226" ht="26" spans="1:13">
      <c r="A3226" s="1412"/>
      <c r="B3226" s="1412"/>
      <c r="C3226" s="1412"/>
      <c r="D3226" s="1412"/>
      <c r="E3226" s="1613">
        <v>45609</v>
      </c>
      <c r="F3226" s="1618">
        <v>0.026</v>
      </c>
      <c r="G3226" s="2158" t="s">
        <v>1686</v>
      </c>
      <c r="H3226" s="1618">
        <v>0.024</v>
      </c>
      <c r="I3226" s="1442"/>
      <c r="J3226" s="1443"/>
      <c r="K3226" s="1444"/>
      <c r="L3226" s="1648"/>
      <c r="M3226" s="1453"/>
    </row>
    <row r="3227" ht="26" spans="1:13">
      <c r="A3227" s="1412"/>
      <c r="B3227" s="1412"/>
      <c r="C3227" s="1412"/>
      <c r="D3227" s="1412"/>
      <c r="E3227" s="1613">
        <v>45575</v>
      </c>
      <c r="F3227" s="1618">
        <v>0.024</v>
      </c>
      <c r="G3227" s="2158" t="s">
        <v>1943</v>
      </c>
      <c r="H3227" s="1618">
        <v>0.025</v>
      </c>
      <c r="I3227" s="1442"/>
      <c r="J3227" s="1443"/>
      <c r="K3227" s="1444"/>
      <c r="L3227" s="1445"/>
      <c r="M3227" s="1453"/>
    </row>
    <row r="3228" ht="26" spans="1:13">
      <c r="A3228" s="1412"/>
      <c r="B3228" s="1412"/>
      <c r="C3228" s="1412"/>
      <c r="D3228" s="1412"/>
      <c r="E3228" s="1613">
        <v>45546</v>
      </c>
      <c r="F3228" s="1618">
        <v>0.025</v>
      </c>
      <c r="G3228" s="2158" t="s">
        <v>1688</v>
      </c>
      <c r="H3228" s="1618">
        <v>0.029</v>
      </c>
      <c r="I3228" s="1442"/>
      <c r="J3228" s="1443"/>
      <c r="K3228" s="1444"/>
      <c r="L3228" s="1445"/>
      <c r="M3228" s="1453"/>
    </row>
    <row r="3229" ht="26.75" spans="1:13">
      <c r="A3229" s="1412"/>
      <c r="B3229" s="1412"/>
      <c r="C3229" s="1412"/>
      <c r="D3229" s="1412"/>
      <c r="E3229" s="1613">
        <v>45518</v>
      </c>
      <c r="F3229" s="1618">
        <v>0.029</v>
      </c>
      <c r="G3229" s="2158" t="s">
        <v>1829</v>
      </c>
      <c r="H3229" s="1618">
        <v>0.03</v>
      </c>
      <c r="I3229" s="1448"/>
      <c r="J3229" s="1449"/>
      <c r="K3229" s="1450"/>
      <c r="L3229" s="1451"/>
      <c r="M3229" s="1455"/>
    </row>
    <row r="3230" ht="52.75" spans="1:13">
      <c r="A3230" s="1412"/>
      <c r="B3230" s="1412"/>
      <c r="C3230" s="1412"/>
      <c r="D3230" s="1412">
        <v>2</v>
      </c>
      <c r="E3230" s="1594" t="s">
        <v>7</v>
      </c>
      <c r="F3230" s="1595" t="s">
        <v>913</v>
      </c>
      <c r="G3230" s="1596"/>
      <c r="H3230" s="1597"/>
      <c r="I3230" s="1559" t="s">
        <v>1622</v>
      </c>
      <c r="J3230" s="1560"/>
      <c r="K3230" s="1561"/>
      <c r="L3230" s="1478" t="s">
        <v>1623</v>
      </c>
      <c r="M3230" s="1452" t="s">
        <v>1624</v>
      </c>
    </row>
    <row r="3231" ht="26" spans="1:13">
      <c r="A3231" s="1412"/>
      <c r="B3231" s="1412"/>
      <c r="C3231" s="1412"/>
      <c r="D3231" s="1412"/>
      <c r="E3231" s="1598" t="s">
        <v>1625</v>
      </c>
      <c r="F3231" s="1599"/>
      <c r="G3231" s="1600"/>
      <c r="H3231" s="1601"/>
      <c r="I3231" s="2135" t="s">
        <v>874</v>
      </c>
      <c r="J3231" s="1443"/>
      <c r="K3231" s="1444"/>
      <c r="L3231" s="1445"/>
      <c r="M3231" s="1453"/>
    </row>
    <row r="3232" ht="26" spans="1:13">
      <c r="A3232" s="1412"/>
      <c r="B3232" s="1412"/>
      <c r="C3232" s="1412"/>
      <c r="D3232" s="1412"/>
      <c r="E3232" s="1602" t="s">
        <v>1626</v>
      </c>
      <c r="F3232" s="1615"/>
      <c r="G3232" s="1616"/>
      <c r="H3232" s="1617"/>
      <c r="I3232" s="1442"/>
      <c r="J3232" s="1443"/>
      <c r="K3232" s="1444"/>
      <c r="L3232" s="1445"/>
      <c r="M3232" s="1453"/>
    </row>
    <row r="3233" ht="26.75" spans="1:13">
      <c r="A3233" s="1412"/>
      <c r="B3233" s="1412"/>
      <c r="C3233" s="1412"/>
      <c r="D3233" s="1412"/>
      <c r="E3233" s="1602" t="s">
        <v>1627</v>
      </c>
      <c r="F3233" s="1615" t="s">
        <v>914</v>
      </c>
      <c r="G3233" s="1616"/>
      <c r="H3233" s="1617"/>
      <c r="I3233" s="1442"/>
      <c r="J3233" s="1443"/>
      <c r="K3233" s="1444"/>
      <c r="L3233" s="1445"/>
      <c r="M3233" s="1453"/>
    </row>
    <row r="3234" ht="26.75" spans="1:13">
      <c r="A3234" s="1412"/>
      <c r="B3234" s="1412"/>
      <c r="C3234" s="1412"/>
      <c r="D3234" s="1412"/>
      <c r="E3234" s="1606" t="s">
        <v>1628</v>
      </c>
      <c r="F3234" s="1607">
        <v>0.645833333333333</v>
      </c>
      <c r="G3234" s="1608"/>
      <c r="H3234" s="1609"/>
      <c r="I3234" s="1442"/>
      <c r="J3234" s="1443"/>
      <c r="K3234" s="1444"/>
      <c r="L3234" s="1647">
        <v>0.875</v>
      </c>
      <c r="M3234" s="1649">
        <v>0.729166666666667</v>
      </c>
    </row>
    <row r="3235" ht="26.75" spans="1:13">
      <c r="A3235" s="1412"/>
      <c r="B3235" s="1412"/>
      <c r="C3235" s="1412"/>
      <c r="D3235" s="1412"/>
      <c r="E3235" s="1610" t="s">
        <v>1629</v>
      </c>
      <c r="F3235" s="1611" t="s">
        <v>8</v>
      </c>
      <c r="G3235" s="1611" t="s">
        <v>9</v>
      </c>
      <c r="H3235" s="1612" t="s">
        <v>10</v>
      </c>
      <c r="I3235" s="1442"/>
      <c r="J3235" s="1443"/>
      <c r="K3235" s="1444"/>
      <c r="L3235" s="1547"/>
      <c r="M3235" s="1651"/>
    </row>
    <row r="3236" ht="26" spans="1:13">
      <c r="A3236" s="1412"/>
      <c r="B3236" s="1412"/>
      <c r="C3236" s="1412"/>
      <c r="D3236" s="1412"/>
      <c r="E3236" s="1613">
        <v>45693</v>
      </c>
      <c r="F3236" s="2158" t="s">
        <v>2205</v>
      </c>
      <c r="G3236" s="2158" t="s">
        <v>2206</v>
      </c>
      <c r="H3236" s="2158" t="s">
        <v>2207</v>
      </c>
      <c r="I3236" s="1442"/>
      <c r="J3236" s="1443"/>
      <c r="K3236" s="1444"/>
      <c r="L3236" s="1445"/>
      <c r="M3236" s="1453"/>
    </row>
    <row r="3237" ht="26" spans="1:13">
      <c r="A3237" s="1412"/>
      <c r="B3237" s="1412"/>
      <c r="C3237" s="1412"/>
      <c r="D3237" s="1412"/>
      <c r="E3237" s="1613">
        <v>45686</v>
      </c>
      <c r="F3237" s="2158" t="s">
        <v>2207</v>
      </c>
      <c r="G3237" s="2158" t="s">
        <v>2208</v>
      </c>
      <c r="H3237" s="2158" t="s">
        <v>2209</v>
      </c>
      <c r="I3237" s="1442"/>
      <c r="J3237" s="1443"/>
      <c r="K3237" s="1444"/>
      <c r="L3237" s="1445"/>
      <c r="M3237" s="1453"/>
    </row>
    <row r="3238" ht="26" spans="1:13">
      <c r="A3238" s="1412"/>
      <c r="B3238" s="1412"/>
      <c r="C3238" s="1412"/>
      <c r="D3238" s="1412"/>
      <c r="E3238" s="1613">
        <v>45680</v>
      </c>
      <c r="F3238" s="2158" t="s">
        <v>2209</v>
      </c>
      <c r="G3238" s="2158" t="s">
        <v>2210</v>
      </c>
      <c r="H3238" s="2158" t="s">
        <v>2211</v>
      </c>
      <c r="I3238" s="1442"/>
      <c r="J3238" s="1443"/>
      <c r="K3238" s="1444"/>
      <c r="L3238" s="1648"/>
      <c r="M3238" s="1453"/>
    </row>
    <row r="3239" ht="26" spans="1:13">
      <c r="A3239" s="1412"/>
      <c r="B3239" s="1412"/>
      <c r="C3239" s="1412"/>
      <c r="D3239" s="1412"/>
      <c r="E3239" s="1613">
        <v>45672</v>
      </c>
      <c r="F3239" s="2158" t="s">
        <v>2211</v>
      </c>
      <c r="G3239" s="2158" t="s">
        <v>2212</v>
      </c>
      <c r="H3239" s="2158" t="s">
        <v>2213</v>
      </c>
      <c r="I3239" s="1442"/>
      <c r="J3239" s="1443"/>
      <c r="K3239" s="1444"/>
      <c r="L3239" s="1445"/>
      <c r="M3239" s="1453"/>
    </row>
    <row r="3240" ht="26" spans="1:13">
      <c r="A3240" s="1412"/>
      <c r="B3240" s="1412"/>
      <c r="C3240" s="1412"/>
      <c r="D3240" s="1412"/>
      <c r="E3240" s="1613">
        <v>45665</v>
      </c>
      <c r="F3240" s="2158" t="s">
        <v>2213</v>
      </c>
      <c r="G3240" s="2158" t="s">
        <v>2214</v>
      </c>
      <c r="H3240" s="2158" t="s">
        <v>2215</v>
      </c>
      <c r="I3240" s="1442"/>
      <c r="J3240" s="1443"/>
      <c r="K3240" s="1444"/>
      <c r="L3240" s="1445" t="s">
        <v>2216</v>
      </c>
      <c r="M3240" s="1453"/>
    </row>
    <row r="3241" ht="26.75" spans="1:13">
      <c r="A3241" s="1412"/>
      <c r="B3241" s="1412"/>
      <c r="C3241" s="1412"/>
      <c r="D3241" s="1412"/>
      <c r="E3241" s="1613">
        <v>45659</v>
      </c>
      <c r="F3241" s="2158" t="s">
        <v>2215</v>
      </c>
      <c r="G3241" s="2158" t="s">
        <v>2217</v>
      </c>
      <c r="H3241" s="2158" t="s">
        <v>2218</v>
      </c>
      <c r="I3241" s="1448"/>
      <c r="J3241" s="1449"/>
      <c r="K3241" s="1450"/>
      <c r="L3241" s="1451"/>
      <c r="M3241" s="1455"/>
    </row>
    <row r="3242" ht="52.75" spans="1:13">
      <c r="A3242" s="1412"/>
      <c r="B3242" s="1412"/>
      <c r="C3242" s="1412"/>
      <c r="D3242" s="1412">
        <v>4</v>
      </c>
      <c r="E3242" s="1594" t="s">
        <v>7</v>
      </c>
      <c r="F3242" s="1595" t="s">
        <v>43</v>
      </c>
      <c r="G3242" s="1596"/>
      <c r="H3242" s="1597"/>
      <c r="I3242" s="1559" t="s">
        <v>1622</v>
      </c>
      <c r="J3242" s="1560"/>
      <c r="K3242" s="1561"/>
      <c r="L3242" s="1478" t="s">
        <v>1623</v>
      </c>
      <c r="M3242" s="1452" t="s">
        <v>1624</v>
      </c>
    </row>
    <row r="3243" ht="26" spans="1:13">
      <c r="A3243" s="1412"/>
      <c r="B3243" s="1412"/>
      <c r="C3243" s="1412"/>
      <c r="D3243" s="1412"/>
      <c r="E3243" s="1598" t="s">
        <v>1625</v>
      </c>
      <c r="F3243" s="1599"/>
      <c r="G3243" s="1600"/>
      <c r="H3243" s="1601"/>
      <c r="I3243" s="2135" t="s">
        <v>915</v>
      </c>
      <c r="J3243" s="1443"/>
      <c r="K3243" s="1444"/>
      <c r="L3243" s="1445"/>
      <c r="M3243" s="1453"/>
    </row>
    <row r="3244" ht="26" spans="1:13">
      <c r="A3244" s="1412"/>
      <c r="B3244" s="1412"/>
      <c r="C3244" s="1412"/>
      <c r="D3244" s="1412"/>
      <c r="E3244" s="1602" t="s">
        <v>1626</v>
      </c>
      <c r="F3244" s="1615"/>
      <c r="G3244" s="1616"/>
      <c r="H3244" s="1617"/>
      <c r="I3244" s="1442"/>
      <c r="J3244" s="1443"/>
      <c r="K3244" s="1444"/>
      <c r="L3244" s="1445"/>
      <c r="M3244" s="1453"/>
    </row>
    <row r="3245" ht="26.75" spans="1:13">
      <c r="A3245" s="1412"/>
      <c r="B3245" s="1412"/>
      <c r="C3245" s="1412"/>
      <c r="D3245" s="1412"/>
      <c r="E3245" s="1602" t="s">
        <v>1627</v>
      </c>
      <c r="F3245" s="1637">
        <v>0.0468</v>
      </c>
      <c r="G3245" s="1638"/>
      <c r="H3245" s="1639"/>
      <c r="I3245" s="1442"/>
      <c r="J3245" s="1443"/>
      <c r="K3245" s="1444"/>
      <c r="L3245" s="1445"/>
      <c r="M3245" s="1453"/>
    </row>
    <row r="3246" ht="26.75" spans="1:13">
      <c r="A3246" s="1412"/>
      <c r="B3246" s="1412"/>
      <c r="C3246" s="1412"/>
      <c r="D3246" s="1412"/>
      <c r="E3246" s="1606" t="s">
        <v>1628</v>
      </c>
      <c r="F3246" s="1607">
        <v>0.75</v>
      </c>
      <c r="G3246" s="1608"/>
      <c r="H3246" s="1609"/>
      <c r="I3246" s="1442"/>
      <c r="J3246" s="1443"/>
      <c r="K3246" s="1444"/>
      <c r="L3246" s="1647">
        <v>0.979166666666667</v>
      </c>
      <c r="M3246" s="1649">
        <v>0.833333333333333</v>
      </c>
    </row>
    <row r="3247" ht="26.75" spans="1:13">
      <c r="A3247" s="1412"/>
      <c r="B3247" s="1412"/>
      <c r="C3247" s="1412"/>
      <c r="D3247" s="1412"/>
      <c r="E3247" s="1610" t="s">
        <v>1629</v>
      </c>
      <c r="F3247" s="1611" t="s">
        <v>8</v>
      </c>
      <c r="G3247" s="1611" t="s">
        <v>9</v>
      </c>
      <c r="H3247" s="1612" t="s">
        <v>10</v>
      </c>
      <c r="I3247" s="1442"/>
      <c r="J3247" s="1443"/>
      <c r="K3247" s="1444"/>
      <c r="L3247" s="1547"/>
      <c r="M3247" s="1651"/>
    </row>
    <row r="3248" ht="26" spans="1:13">
      <c r="A3248" s="1412"/>
      <c r="B3248" s="1412"/>
      <c r="C3248" s="1412"/>
      <c r="D3248" s="1412"/>
      <c r="E3248" s="1613">
        <v>45664</v>
      </c>
      <c r="F3248" s="1650">
        <v>0.0468</v>
      </c>
      <c r="G3248" s="2164" t="s">
        <v>1866</v>
      </c>
      <c r="H3248" s="1650">
        <v>0.04235</v>
      </c>
      <c r="I3248" s="1442"/>
      <c r="J3248" s="1443"/>
      <c r="K3248" s="1444"/>
      <c r="L3248" s="1445"/>
      <c r="M3248" s="1453"/>
    </row>
    <row r="3249" ht="26" spans="1:13">
      <c r="A3249" s="1412"/>
      <c r="B3249" s="1412"/>
      <c r="C3249" s="1412"/>
      <c r="D3249" s="1412"/>
      <c r="E3249" s="1613">
        <v>45637</v>
      </c>
      <c r="F3249" s="1650">
        <v>0.04235</v>
      </c>
      <c r="G3249" s="2164" t="s">
        <v>1866</v>
      </c>
      <c r="H3249" s="1650">
        <v>0.04347</v>
      </c>
      <c r="I3249" s="1442"/>
      <c r="J3249" s="1443"/>
      <c r="K3249" s="1444"/>
      <c r="L3249" s="1445"/>
      <c r="M3249" s="1453"/>
    </row>
    <row r="3250" ht="26" spans="1:13">
      <c r="A3250" s="1412"/>
      <c r="B3250" s="1412"/>
      <c r="C3250" s="1412"/>
      <c r="D3250" s="1412"/>
      <c r="E3250" s="1613">
        <v>45601</v>
      </c>
      <c r="F3250" s="1650">
        <v>0.04347</v>
      </c>
      <c r="G3250" s="2164" t="s">
        <v>1866</v>
      </c>
      <c r="H3250" s="1650">
        <v>0.04066</v>
      </c>
      <c r="I3250" s="1442"/>
      <c r="J3250" s="1443"/>
      <c r="K3250" s="1444"/>
      <c r="L3250" s="1648"/>
      <c r="M3250" s="1453"/>
    </row>
    <row r="3251" ht="26" spans="1:13">
      <c r="A3251" s="1412"/>
      <c r="B3251" s="1412"/>
      <c r="C3251" s="1412"/>
      <c r="D3251" s="1412"/>
      <c r="E3251" s="1613">
        <v>45574</v>
      </c>
      <c r="F3251" s="1650">
        <v>0.04066</v>
      </c>
      <c r="G3251" s="2164" t="s">
        <v>1866</v>
      </c>
      <c r="H3251" s="1650">
        <v>0.03648</v>
      </c>
      <c r="I3251" s="1442"/>
      <c r="J3251" s="1443"/>
      <c r="K3251" s="1444"/>
      <c r="L3251" s="1445"/>
      <c r="M3251" s="1453"/>
    </row>
    <row r="3252" ht="26" spans="1:13">
      <c r="A3252" s="1412"/>
      <c r="B3252" s="1412"/>
      <c r="C3252" s="1412"/>
      <c r="D3252" s="1412"/>
      <c r="E3252" s="1613">
        <v>45546</v>
      </c>
      <c r="F3252" s="1650">
        <v>0.03648</v>
      </c>
      <c r="G3252" s="2164" t="s">
        <v>1866</v>
      </c>
      <c r="H3252" s="1650">
        <v>0.0396</v>
      </c>
      <c r="I3252" s="1442"/>
      <c r="J3252" s="1443"/>
      <c r="K3252" s="1444"/>
      <c r="L3252" s="1445"/>
      <c r="M3252" s="1453"/>
    </row>
    <row r="3253" ht="26.75" spans="1:13">
      <c r="A3253" s="1412"/>
      <c r="B3253" s="1412"/>
      <c r="C3253" s="1412"/>
      <c r="D3253" s="1412"/>
      <c r="E3253" s="1613">
        <v>45511</v>
      </c>
      <c r="F3253" s="1650">
        <v>0.0396</v>
      </c>
      <c r="G3253" s="2164" t="s">
        <v>1866</v>
      </c>
      <c r="H3253" s="1650">
        <v>0.04276</v>
      </c>
      <c r="I3253" s="1448"/>
      <c r="J3253" s="1449"/>
      <c r="K3253" s="1450"/>
      <c r="L3253" s="1451"/>
      <c r="M3253" s="1455"/>
    </row>
    <row r="3254" ht="52.75" spans="1:13">
      <c r="A3254" s="1412"/>
      <c r="B3254" s="1412"/>
      <c r="C3254" s="1412"/>
      <c r="D3254" s="1412">
        <v>3</v>
      </c>
      <c r="E3254" s="1594" t="s">
        <v>7</v>
      </c>
      <c r="F3254" s="1595" t="s">
        <v>916</v>
      </c>
      <c r="G3254" s="1596"/>
      <c r="H3254" s="1597"/>
      <c r="I3254" s="1559" t="s">
        <v>1622</v>
      </c>
      <c r="J3254" s="1560"/>
      <c r="K3254" s="1561"/>
      <c r="L3254" s="1478" t="s">
        <v>1623</v>
      </c>
      <c r="M3254" s="1452" t="s">
        <v>1624</v>
      </c>
    </row>
    <row r="3255" ht="26" spans="1:13">
      <c r="A3255" s="1412"/>
      <c r="B3255" s="1412"/>
      <c r="C3255" s="1412"/>
      <c r="D3255" s="1412"/>
      <c r="E3255" s="1598" t="s">
        <v>1625</v>
      </c>
      <c r="F3255" s="1599"/>
      <c r="G3255" s="1600"/>
      <c r="H3255" s="1601"/>
      <c r="I3255" s="2135" t="s">
        <v>917</v>
      </c>
      <c r="J3255" s="1443"/>
      <c r="K3255" s="1444"/>
      <c r="L3255" s="1445"/>
      <c r="M3255" s="1453"/>
    </row>
    <row r="3256" ht="26" spans="1:13">
      <c r="A3256" s="1412"/>
      <c r="B3256" s="1412"/>
      <c r="C3256" s="1412"/>
      <c r="D3256" s="1412"/>
      <c r="E3256" s="1602" t="s">
        <v>1626</v>
      </c>
      <c r="F3256" s="1615"/>
      <c r="G3256" s="1616"/>
      <c r="H3256" s="1617"/>
      <c r="I3256" s="1442"/>
      <c r="J3256" s="1443"/>
      <c r="K3256" s="1444"/>
      <c r="L3256" s="1445"/>
      <c r="M3256" s="1453"/>
    </row>
    <row r="3257" ht="26.75" spans="1:13">
      <c r="A3257" s="1412"/>
      <c r="B3257" s="1412"/>
      <c r="C3257" s="1412"/>
      <c r="D3257" s="1412"/>
      <c r="E3257" s="1602" t="s">
        <v>1627</v>
      </c>
      <c r="F3257" s="1637">
        <v>0.009</v>
      </c>
      <c r="G3257" s="1638"/>
      <c r="H3257" s="1639"/>
      <c r="I3257" s="1442"/>
      <c r="J3257" s="1443"/>
      <c r="K3257" s="1444"/>
      <c r="L3257" s="1445"/>
      <c r="M3257" s="1453"/>
    </row>
    <row r="3258" ht="26.75" spans="1:13">
      <c r="A3258" s="1412"/>
      <c r="B3258" s="1412"/>
      <c r="C3258" s="1412"/>
      <c r="D3258" s="1412"/>
      <c r="E3258" s="1606" t="s">
        <v>1628</v>
      </c>
      <c r="F3258" s="1607">
        <v>0.291666666666667</v>
      </c>
      <c r="G3258" s="1608"/>
      <c r="H3258" s="1609"/>
      <c r="I3258" s="1442"/>
      <c r="J3258" s="1443"/>
      <c r="K3258" s="1444"/>
      <c r="L3258" s="1647">
        <v>0.520833333333333</v>
      </c>
      <c r="M3258" s="1649">
        <v>0.375</v>
      </c>
    </row>
    <row r="3259" ht="26.75" spans="1:13">
      <c r="A3259" s="1412"/>
      <c r="B3259" s="1412"/>
      <c r="C3259" s="1412"/>
      <c r="D3259" s="1412"/>
      <c r="E3259" s="1610" t="s">
        <v>1629</v>
      </c>
      <c r="F3259" s="1611" t="s">
        <v>8</v>
      </c>
      <c r="G3259" s="1611" t="s">
        <v>9</v>
      </c>
      <c r="H3259" s="1612" t="s">
        <v>10</v>
      </c>
      <c r="I3259" s="1442"/>
      <c r="J3259" s="1443"/>
      <c r="K3259" s="1444"/>
      <c r="L3259" s="1547"/>
      <c r="M3259" s="1651"/>
    </row>
    <row r="3260" ht="26" spans="1:13">
      <c r="A3260" s="1412"/>
      <c r="B3260" s="1412"/>
      <c r="C3260" s="1412"/>
      <c r="D3260" s="1412"/>
      <c r="E3260" s="1613">
        <v>45649</v>
      </c>
      <c r="F3260" s="1650">
        <v>0.009</v>
      </c>
      <c r="G3260" s="2164" t="s">
        <v>2177</v>
      </c>
      <c r="H3260" s="1650">
        <v>0.007</v>
      </c>
      <c r="I3260" s="1442"/>
      <c r="J3260" s="1443"/>
      <c r="K3260" s="1444"/>
      <c r="L3260" s="1445"/>
      <c r="M3260" s="1453"/>
    </row>
    <row r="3261" ht="26" spans="1:13">
      <c r="A3261" s="1412"/>
      <c r="B3261" s="1412"/>
      <c r="C3261" s="1412"/>
      <c r="D3261" s="1412"/>
      <c r="E3261" s="1613">
        <v>45611</v>
      </c>
      <c r="F3261" s="1650">
        <v>0.01</v>
      </c>
      <c r="G3261" s="2164" t="s">
        <v>1655</v>
      </c>
      <c r="H3261" s="1650">
        <v>0.007</v>
      </c>
      <c r="I3261" s="1442"/>
      <c r="J3261" s="1443"/>
      <c r="K3261" s="1444"/>
      <c r="L3261" s="1445"/>
      <c r="M3261" s="1453"/>
    </row>
    <row r="3262" ht="26" spans="1:13">
      <c r="A3262" s="1412"/>
      <c r="B3262" s="1412"/>
      <c r="C3262" s="1412"/>
      <c r="D3262" s="1412"/>
      <c r="E3262" s="1613">
        <v>45565</v>
      </c>
      <c r="F3262" s="1650">
        <v>0.007</v>
      </c>
      <c r="G3262" s="2164" t="s">
        <v>1652</v>
      </c>
      <c r="H3262" s="1650">
        <v>0.003</v>
      </c>
      <c r="I3262" s="1442"/>
      <c r="J3262" s="1443"/>
      <c r="K3262" s="1444"/>
      <c r="L3262" s="1648"/>
      <c r="M3262" s="1453"/>
    </row>
    <row r="3263" ht="26" spans="1:13">
      <c r="A3263" s="1412"/>
      <c r="B3263" s="1412"/>
      <c r="C3263" s="1412"/>
      <c r="D3263" s="1412"/>
      <c r="E3263" s="1613">
        <v>45519</v>
      </c>
      <c r="F3263" s="1650">
        <v>0.009</v>
      </c>
      <c r="G3263" s="2164" t="s">
        <v>1652</v>
      </c>
      <c r="H3263" s="1650">
        <v>0.003</v>
      </c>
      <c r="I3263" s="1442"/>
      <c r="J3263" s="1443"/>
      <c r="K3263" s="1444"/>
      <c r="L3263" s="1445"/>
      <c r="M3263" s="1453"/>
    </row>
    <row r="3264" ht="26" spans="1:13">
      <c r="A3264" s="1412"/>
      <c r="B3264" s="1412"/>
      <c r="C3264" s="1412"/>
      <c r="D3264" s="1412"/>
      <c r="E3264" s="1613">
        <v>45471</v>
      </c>
      <c r="F3264" s="1650">
        <v>0.003</v>
      </c>
      <c r="G3264" s="2164" t="s">
        <v>1653</v>
      </c>
      <c r="H3264" s="1650">
        <v>-0.002</v>
      </c>
      <c r="I3264" s="1442"/>
      <c r="J3264" s="1443"/>
      <c r="K3264" s="1444"/>
      <c r="L3264" s="1445"/>
      <c r="M3264" s="1453"/>
    </row>
    <row r="3265" ht="26.75" spans="1:13">
      <c r="A3265" s="1412"/>
      <c r="B3265" s="1412"/>
      <c r="C3265" s="1412"/>
      <c r="D3265" s="1412"/>
      <c r="E3265" s="1613">
        <v>45422</v>
      </c>
      <c r="F3265" s="1650">
        <v>0.002</v>
      </c>
      <c r="G3265" s="2164" t="s">
        <v>1651</v>
      </c>
      <c r="H3265" s="1650">
        <v>-0.002</v>
      </c>
      <c r="I3265" s="1448"/>
      <c r="J3265" s="1449"/>
      <c r="K3265" s="1450"/>
      <c r="L3265" s="1451"/>
      <c r="M3265" s="1455"/>
    </row>
    <row r="3266" ht="52.75" spans="1:13">
      <c r="A3266" s="1412"/>
      <c r="B3266" s="1412"/>
      <c r="C3266" s="1412"/>
      <c r="D3266" s="1412">
        <v>5</v>
      </c>
      <c r="E3266" s="1594" t="s">
        <v>7</v>
      </c>
      <c r="F3266" s="1595" t="s">
        <v>918</v>
      </c>
      <c r="G3266" s="1596"/>
      <c r="H3266" s="1597"/>
      <c r="I3266" s="1559" t="s">
        <v>1622</v>
      </c>
      <c r="J3266" s="1560"/>
      <c r="K3266" s="1561"/>
      <c r="L3266" s="1478" t="s">
        <v>1623</v>
      </c>
      <c r="M3266" s="1452" t="s">
        <v>1624</v>
      </c>
    </row>
    <row r="3267" ht="26" spans="1:13">
      <c r="A3267" s="1412"/>
      <c r="B3267" s="1412"/>
      <c r="C3267" s="1412"/>
      <c r="D3267" s="1412"/>
      <c r="E3267" s="1598" t="s">
        <v>1625</v>
      </c>
      <c r="F3267" s="1599"/>
      <c r="G3267" s="1600"/>
      <c r="H3267" s="1601"/>
      <c r="I3267" s="2135" t="s">
        <v>917</v>
      </c>
      <c r="J3267" s="1443"/>
      <c r="K3267" s="1444"/>
      <c r="L3267" s="1445"/>
      <c r="M3267" s="1453"/>
    </row>
    <row r="3268" ht="26" spans="1:13">
      <c r="A3268" s="1412"/>
      <c r="B3268" s="1412"/>
      <c r="C3268" s="1412"/>
      <c r="D3268" s="1412"/>
      <c r="E3268" s="1602" t="s">
        <v>1626</v>
      </c>
      <c r="F3268" s="1615"/>
      <c r="G3268" s="1616"/>
      <c r="H3268" s="1617"/>
      <c r="I3268" s="1442"/>
      <c r="J3268" s="1443"/>
      <c r="K3268" s="1444"/>
      <c r="L3268" s="1445"/>
      <c r="M3268" s="1453"/>
    </row>
    <row r="3269" ht="26.75" spans="1:13">
      <c r="A3269" s="1412"/>
      <c r="B3269" s="1412"/>
      <c r="C3269" s="1412"/>
      <c r="D3269" s="1412"/>
      <c r="E3269" s="1602" t="s">
        <v>1627</v>
      </c>
      <c r="F3269" s="1637">
        <v>0</v>
      </c>
      <c r="G3269" s="1638"/>
      <c r="H3269" s="1639"/>
      <c r="I3269" s="1442"/>
      <c r="J3269" s="1443"/>
      <c r="K3269" s="1444"/>
      <c r="L3269" s="1445"/>
      <c r="M3269" s="1453"/>
    </row>
    <row r="3270" ht="26.75" spans="1:13">
      <c r="A3270" s="1412"/>
      <c r="B3270" s="1412"/>
      <c r="C3270" s="1412"/>
      <c r="D3270" s="1412"/>
      <c r="E3270" s="1606" t="s">
        <v>1628</v>
      </c>
      <c r="F3270" s="1607">
        <v>0.291666666666667</v>
      </c>
      <c r="G3270" s="1608"/>
      <c r="H3270" s="1609"/>
      <c r="I3270" s="1442"/>
      <c r="J3270" s="1443"/>
      <c r="K3270" s="1444"/>
      <c r="L3270" s="1647">
        <v>0.520833333333333</v>
      </c>
      <c r="M3270" s="1649">
        <v>0.375</v>
      </c>
    </row>
    <row r="3271" ht="26.75" spans="1:13">
      <c r="A3271" s="1412"/>
      <c r="B3271" s="1412"/>
      <c r="C3271" s="1412"/>
      <c r="D3271" s="1412"/>
      <c r="E3271" s="1610" t="s">
        <v>1629</v>
      </c>
      <c r="F3271" s="1611" t="s">
        <v>8</v>
      </c>
      <c r="G3271" s="1611" t="s">
        <v>9</v>
      </c>
      <c r="H3271" s="1612" t="s">
        <v>10</v>
      </c>
      <c r="I3271" s="1442"/>
      <c r="J3271" s="1443"/>
      <c r="K3271" s="1444"/>
      <c r="L3271" s="1547"/>
      <c r="M3271" s="1651"/>
    </row>
    <row r="3272" ht="26" spans="1:13">
      <c r="A3272" s="1412"/>
      <c r="B3272" s="1412"/>
      <c r="C3272" s="1412"/>
      <c r="D3272" s="1412"/>
      <c r="E3272" s="1613">
        <v>45649</v>
      </c>
      <c r="F3272" s="1650">
        <v>0</v>
      </c>
      <c r="G3272" s="2164" t="s">
        <v>1655</v>
      </c>
      <c r="H3272" s="1650">
        <v>0.004</v>
      </c>
      <c r="I3272" s="1442"/>
      <c r="J3272" s="1443"/>
      <c r="K3272" s="1444"/>
      <c r="L3272" s="1445"/>
      <c r="M3272" s="1453"/>
    </row>
    <row r="3273" ht="26" spans="1:13">
      <c r="A3273" s="1412"/>
      <c r="B3273" s="1412"/>
      <c r="C3273" s="1412"/>
      <c r="D3273" s="1412"/>
      <c r="E3273" s="1613">
        <v>45611</v>
      </c>
      <c r="F3273" s="1650">
        <v>0.001</v>
      </c>
      <c r="G3273" s="2164" t="s">
        <v>1653</v>
      </c>
      <c r="H3273" s="1650">
        <v>0.005</v>
      </c>
      <c r="I3273" s="1442"/>
      <c r="J3273" s="1443"/>
      <c r="K3273" s="1444"/>
      <c r="L3273" s="1445"/>
      <c r="M3273" s="1453"/>
    </row>
    <row r="3274" ht="26" spans="1:13">
      <c r="A3274" s="1412"/>
      <c r="B3274" s="1412"/>
      <c r="C3274" s="1412"/>
      <c r="D3274" s="1412"/>
      <c r="E3274" s="1613">
        <v>45565</v>
      </c>
      <c r="F3274" s="1650">
        <v>0.005</v>
      </c>
      <c r="G3274" s="2164" t="s">
        <v>1642</v>
      </c>
      <c r="H3274" s="1650">
        <v>0.007</v>
      </c>
      <c r="I3274" s="1442"/>
      <c r="J3274" s="1443"/>
      <c r="K3274" s="1444"/>
      <c r="L3274" s="1648"/>
      <c r="M3274" s="1453"/>
    </row>
    <row r="3275" ht="26" spans="1:13">
      <c r="A3275" s="1412"/>
      <c r="B3275" s="1412"/>
      <c r="C3275" s="1412"/>
      <c r="D3275" s="1412"/>
      <c r="E3275" s="1613">
        <v>45519</v>
      </c>
      <c r="F3275" s="1650">
        <v>0.006</v>
      </c>
      <c r="G3275" s="2164" t="s">
        <v>1642</v>
      </c>
      <c r="H3275" s="1650">
        <v>0.007</v>
      </c>
      <c r="I3275" s="1442"/>
      <c r="J3275" s="1443"/>
      <c r="K3275" s="1444"/>
      <c r="L3275" s="1445"/>
      <c r="M3275" s="1453"/>
    </row>
    <row r="3276" ht="26" spans="1:13">
      <c r="A3276" s="1412"/>
      <c r="B3276" s="1412"/>
      <c r="C3276" s="1412"/>
      <c r="D3276" s="1412"/>
      <c r="E3276" s="1613">
        <v>45471</v>
      </c>
      <c r="F3276" s="1650">
        <v>0.007</v>
      </c>
      <c r="G3276" s="2164" t="s">
        <v>1642</v>
      </c>
      <c r="H3276" s="1650">
        <v>-0.003</v>
      </c>
      <c r="I3276" s="1442"/>
      <c r="J3276" s="1443"/>
      <c r="K3276" s="1444"/>
      <c r="L3276" s="1445"/>
      <c r="M3276" s="1453"/>
    </row>
    <row r="3277" ht="26.75" spans="1:13">
      <c r="A3277" s="1412"/>
      <c r="B3277" s="1412"/>
      <c r="C3277" s="1412"/>
      <c r="D3277" s="1412"/>
      <c r="E3277" s="1613">
        <v>45422</v>
      </c>
      <c r="F3277" s="1650">
        <v>0.006</v>
      </c>
      <c r="G3277" s="2164" t="s">
        <v>1645</v>
      </c>
      <c r="H3277" s="1650">
        <v>-0.003</v>
      </c>
      <c r="I3277" s="1448"/>
      <c r="J3277" s="1449"/>
      <c r="K3277" s="1450"/>
      <c r="L3277" s="1451"/>
      <c r="M3277" s="1455"/>
    </row>
    <row r="3278" ht="52.75" spans="1:13">
      <c r="A3278" s="1412"/>
      <c r="B3278" s="1412"/>
      <c r="C3278" s="1412"/>
      <c r="D3278" s="1412">
        <v>4</v>
      </c>
      <c r="E3278" s="1594" t="s">
        <v>7</v>
      </c>
      <c r="F3278" s="1595" t="s">
        <v>919</v>
      </c>
      <c r="G3278" s="1596"/>
      <c r="H3278" s="1597"/>
      <c r="I3278" s="1559" t="s">
        <v>1622</v>
      </c>
      <c r="J3278" s="1560"/>
      <c r="K3278" s="1561"/>
      <c r="L3278" s="1478" t="s">
        <v>1623</v>
      </c>
      <c r="M3278" s="1452" t="s">
        <v>1624</v>
      </c>
    </row>
    <row r="3279" ht="26" spans="1:13">
      <c r="A3279" s="1412"/>
      <c r="B3279" s="1412"/>
      <c r="C3279" s="1412"/>
      <c r="D3279" s="1412"/>
      <c r="E3279" s="1598" t="s">
        <v>1625</v>
      </c>
      <c r="F3279" s="1599"/>
      <c r="G3279" s="1600"/>
      <c r="H3279" s="1601"/>
      <c r="I3279" s="2135" t="s">
        <v>917</v>
      </c>
      <c r="J3279" s="1443"/>
      <c r="K3279" s="1444"/>
      <c r="L3279" s="1445"/>
      <c r="M3279" s="1453"/>
    </row>
    <row r="3280" ht="26" spans="1:13">
      <c r="A3280" s="1412"/>
      <c r="B3280" s="1412"/>
      <c r="C3280" s="1412"/>
      <c r="D3280" s="1412"/>
      <c r="E3280" s="1602" t="s">
        <v>1626</v>
      </c>
      <c r="F3280" s="1615">
        <v>0</v>
      </c>
      <c r="G3280" s="1616"/>
      <c r="H3280" s="1617"/>
      <c r="I3280" s="1442"/>
      <c r="J3280" s="1443"/>
      <c r="K3280" s="1444"/>
      <c r="L3280" s="1445"/>
      <c r="M3280" s="1453"/>
    </row>
    <row r="3281" ht="26.75" spans="1:13">
      <c r="A3281" s="1412"/>
      <c r="B3281" s="1412"/>
      <c r="C3281" s="1412"/>
      <c r="D3281" s="1412"/>
      <c r="E3281" s="1602" t="s">
        <v>1627</v>
      </c>
      <c r="F3281" s="1615">
        <v>0.001</v>
      </c>
      <c r="G3281" s="1616"/>
      <c r="H3281" s="1617"/>
      <c r="I3281" s="1442"/>
      <c r="J3281" s="1443"/>
      <c r="K3281" s="1444"/>
      <c r="L3281" s="1445"/>
      <c r="M3281" s="1453"/>
    </row>
    <row r="3282" ht="26.75" spans="1:13">
      <c r="A3282" s="1412"/>
      <c r="B3282" s="1412"/>
      <c r="C3282" s="1412"/>
      <c r="D3282" s="1412"/>
      <c r="E3282" s="1606" t="s">
        <v>1628</v>
      </c>
      <c r="F3282" s="1607">
        <v>0.291666666666667</v>
      </c>
      <c r="G3282" s="1608"/>
      <c r="H3282" s="1609"/>
      <c r="I3282" s="1442"/>
      <c r="J3282" s="1443"/>
      <c r="K3282" s="1444"/>
      <c r="L3282" s="1647">
        <v>0.520833333333333</v>
      </c>
      <c r="M3282" s="1649">
        <v>0.375</v>
      </c>
    </row>
    <row r="3283" ht="26.75" spans="1:13">
      <c r="A3283" s="1412"/>
      <c r="B3283" s="1412"/>
      <c r="C3283" s="1412"/>
      <c r="D3283" s="1412"/>
      <c r="E3283" s="1610" t="s">
        <v>1629</v>
      </c>
      <c r="F3283" s="1611" t="s">
        <v>8</v>
      </c>
      <c r="G3283" s="1611" t="s">
        <v>9</v>
      </c>
      <c r="H3283" s="1612" t="s">
        <v>10</v>
      </c>
      <c r="I3283" s="1442"/>
      <c r="J3283" s="1443"/>
      <c r="K3283" s="1444"/>
      <c r="L3283" s="1445"/>
      <c r="M3283" s="1453"/>
    </row>
    <row r="3284" ht="26" spans="1:13">
      <c r="A3284" s="1412"/>
      <c r="B3284" s="1412"/>
      <c r="C3284" s="1412"/>
      <c r="D3284" s="1412"/>
      <c r="E3284" s="1613">
        <v>45673</v>
      </c>
      <c r="F3284" s="1618">
        <v>0.001</v>
      </c>
      <c r="G3284" s="2158" t="s">
        <v>1653</v>
      </c>
      <c r="H3284" s="1618">
        <v>-0.001</v>
      </c>
      <c r="I3284" s="1442"/>
      <c r="J3284" s="1443"/>
      <c r="K3284" s="1444"/>
      <c r="L3284" s="1445"/>
      <c r="M3284" s="1453"/>
    </row>
    <row r="3285" ht="26" spans="1:13">
      <c r="A3285" s="1412"/>
      <c r="B3285" s="1412"/>
      <c r="C3285" s="1412"/>
      <c r="D3285" s="1412"/>
      <c r="E3285" s="1613">
        <v>45639</v>
      </c>
      <c r="F3285" s="1618">
        <v>-0.001</v>
      </c>
      <c r="G3285" s="2158" t="s">
        <v>1655</v>
      </c>
      <c r="H3285" s="1618">
        <v>-0.001</v>
      </c>
      <c r="I3285" s="1442"/>
      <c r="J3285" s="1443"/>
      <c r="K3285" s="1444"/>
      <c r="L3285" s="1445"/>
      <c r="M3285" s="1453"/>
    </row>
    <row r="3286" ht="26" spans="1:13">
      <c r="A3286" s="1412"/>
      <c r="B3286" s="1412"/>
      <c r="C3286" s="1412"/>
      <c r="D3286" s="1412"/>
      <c r="E3286" s="1613">
        <v>45611</v>
      </c>
      <c r="F3286" s="1618">
        <v>-0.001</v>
      </c>
      <c r="G3286" s="2158" t="s">
        <v>1653</v>
      </c>
      <c r="H3286" s="1618">
        <v>0.002</v>
      </c>
      <c r="I3286" s="1442"/>
      <c r="J3286" s="1443"/>
      <c r="K3286" s="1444"/>
      <c r="L3286" s="1648"/>
      <c r="M3286" s="1453"/>
    </row>
    <row r="3287" ht="26" spans="1:13">
      <c r="A3287" s="1412"/>
      <c r="B3287" s="1412"/>
      <c r="C3287" s="1412"/>
      <c r="D3287" s="1412"/>
      <c r="E3287" s="1613">
        <v>45576</v>
      </c>
      <c r="F3287" s="1618">
        <v>0.002</v>
      </c>
      <c r="G3287" s="2158" t="s">
        <v>1653</v>
      </c>
      <c r="H3287" s="1618">
        <v>0</v>
      </c>
      <c r="I3287" s="1442"/>
      <c r="J3287" s="1443"/>
      <c r="K3287" s="1444"/>
      <c r="L3287" s="1445"/>
      <c r="M3287" s="1453"/>
    </row>
    <row r="3288" ht="26" spans="1:13">
      <c r="A3288" s="1412"/>
      <c r="B3288" s="1412"/>
      <c r="C3288" s="1412"/>
      <c r="D3288" s="1412"/>
      <c r="E3288" s="1613">
        <v>45546</v>
      </c>
      <c r="F3288" s="1618">
        <v>0</v>
      </c>
      <c r="G3288" s="2158" t="s">
        <v>1653</v>
      </c>
      <c r="H3288" s="1618">
        <v>0</v>
      </c>
      <c r="I3288" s="1442"/>
      <c r="J3288" s="1443"/>
      <c r="K3288" s="1444"/>
      <c r="L3288" s="1445"/>
      <c r="M3288" s="1453"/>
    </row>
    <row r="3289" ht="26.75" spans="1:13">
      <c r="A3289" s="1412"/>
      <c r="B3289" s="1412"/>
      <c r="C3289" s="1412"/>
      <c r="D3289" s="1412"/>
      <c r="E3289" s="1613">
        <v>45519</v>
      </c>
      <c r="F3289" s="1618">
        <v>0</v>
      </c>
      <c r="G3289" s="2158" t="s">
        <v>1651</v>
      </c>
      <c r="H3289" s="1618">
        <v>0.004</v>
      </c>
      <c r="I3289" s="1448"/>
      <c r="J3289" s="1449"/>
      <c r="K3289" s="1450"/>
      <c r="L3289" s="1451"/>
      <c r="M3289" s="1455"/>
    </row>
    <row r="3290" ht="52.75" spans="1:13">
      <c r="A3290" s="1412"/>
      <c r="B3290" s="1412"/>
      <c r="C3290" s="1412"/>
      <c r="D3290" s="1412">
        <v>5</v>
      </c>
      <c r="E3290" s="1594" t="s">
        <v>7</v>
      </c>
      <c r="F3290" s="1595" t="e">
        <v>#REF!</v>
      </c>
      <c r="G3290" s="1596"/>
      <c r="H3290" s="1597"/>
      <c r="I3290" s="1559" t="s">
        <v>1622</v>
      </c>
      <c r="J3290" s="1560"/>
      <c r="K3290" s="1561"/>
      <c r="L3290" s="1478" t="s">
        <v>1623</v>
      </c>
      <c r="M3290" s="1452" t="s">
        <v>1624</v>
      </c>
    </row>
    <row r="3291" ht="26" spans="1:13">
      <c r="A3291" s="1412"/>
      <c r="B3291" s="1412"/>
      <c r="C3291" s="1412"/>
      <c r="D3291" s="1412"/>
      <c r="E3291" s="1598" t="s">
        <v>1625</v>
      </c>
      <c r="F3291" s="1599"/>
      <c r="G3291" s="1600"/>
      <c r="H3291" s="1601"/>
      <c r="I3291" s="1442" t="e">
        <v>#REF!</v>
      </c>
      <c r="J3291" s="1443"/>
      <c r="K3291" s="1444"/>
      <c r="L3291" s="1445"/>
      <c r="M3291" s="1453"/>
    </row>
    <row r="3292" ht="26" spans="1:13">
      <c r="A3292" s="1412"/>
      <c r="B3292" s="1412"/>
      <c r="C3292" s="1412"/>
      <c r="D3292" s="1412"/>
      <c r="E3292" s="1602" t="s">
        <v>1626</v>
      </c>
      <c r="F3292" s="1627" t="e">
        <v>#REF!</v>
      </c>
      <c r="G3292" s="1616"/>
      <c r="H3292" s="1617"/>
      <c r="I3292" s="1442"/>
      <c r="J3292" s="1443"/>
      <c r="K3292" s="1444"/>
      <c r="L3292" s="1445"/>
      <c r="M3292" s="1453"/>
    </row>
    <row r="3293" ht="26.75" spans="1:13">
      <c r="A3293" s="1412"/>
      <c r="B3293" s="1412"/>
      <c r="C3293" s="1412"/>
      <c r="D3293" s="1412"/>
      <c r="E3293" s="1602" t="s">
        <v>1627</v>
      </c>
      <c r="F3293" s="1615" t="e">
        <v>#REF!</v>
      </c>
      <c r="G3293" s="1616"/>
      <c r="H3293" s="1617"/>
      <c r="I3293" s="1442"/>
      <c r="J3293" s="1443"/>
      <c r="K3293" s="1444"/>
      <c r="L3293" s="1445"/>
      <c r="M3293" s="1453"/>
    </row>
    <row r="3294" ht="26.75" spans="1:13">
      <c r="A3294" s="1412"/>
      <c r="B3294" s="1412"/>
      <c r="C3294" s="1412"/>
      <c r="D3294" s="1412"/>
      <c r="E3294" s="1606" t="s">
        <v>1628</v>
      </c>
      <c r="F3294" s="1607" t="e">
        <v>#REF!</v>
      </c>
      <c r="G3294" s="1608"/>
      <c r="H3294" s="1609"/>
      <c r="I3294" s="1442"/>
      <c r="J3294" s="1443"/>
      <c r="K3294" s="1444"/>
      <c r="L3294" s="1647" t="e">
        <v>#REF!</v>
      </c>
      <c r="M3294" s="1649" t="e">
        <v>#REF!</v>
      </c>
    </row>
    <row r="3295" ht="26.75" spans="1:13">
      <c r="A3295" s="1412"/>
      <c r="B3295" s="1412"/>
      <c r="C3295" s="1412"/>
      <c r="D3295" s="1412"/>
      <c r="E3295" s="1610" t="s">
        <v>1629</v>
      </c>
      <c r="F3295" s="1611" t="s">
        <v>8</v>
      </c>
      <c r="G3295" s="1611" t="s">
        <v>9</v>
      </c>
      <c r="H3295" s="1612" t="s">
        <v>10</v>
      </c>
      <c r="I3295" s="1442"/>
      <c r="J3295" s="1443"/>
      <c r="K3295" s="1444"/>
      <c r="L3295" s="1445"/>
      <c r="M3295" s="1453"/>
    </row>
    <row r="3296" ht="26" spans="1:13">
      <c r="A3296" s="1412"/>
      <c r="B3296" s="1412"/>
      <c r="C3296" s="1412"/>
      <c r="D3296" s="1412"/>
      <c r="E3296" s="1613">
        <v>45609</v>
      </c>
      <c r="F3296" s="1626">
        <v>0.002</v>
      </c>
      <c r="G3296" s="2160" t="s">
        <v>1653</v>
      </c>
      <c r="H3296" s="1626">
        <v>0.002</v>
      </c>
      <c r="I3296" s="1442"/>
      <c r="J3296" s="1443"/>
      <c r="K3296" s="1444"/>
      <c r="L3296" s="1445"/>
      <c r="M3296" s="1453"/>
    </row>
    <row r="3297" ht="26" spans="1:13">
      <c r="A3297" s="1412"/>
      <c r="B3297" s="1412"/>
      <c r="C3297" s="1412"/>
      <c r="D3297" s="1412"/>
      <c r="E3297" s="1613">
        <v>45575</v>
      </c>
      <c r="F3297" s="1626">
        <v>0.002</v>
      </c>
      <c r="G3297" s="2160" t="s">
        <v>1655</v>
      </c>
      <c r="H3297" s="1626">
        <v>0.002</v>
      </c>
      <c r="I3297" s="1442"/>
      <c r="J3297" s="1443"/>
      <c r="K3297" s="1444"/>
      <c r="L3297" s="1445"/>
      <c r="M3297" s="1453"/>
    </row>
    <row r="3298" ht="26" spans="1:13">
      <c r="A3298" s="1412"/>
      <c r="B3298" s="1412"/>
      <c r="C3298" s="1412"/>
      <c r="D3298" s="1412"/>
      <c r="E3298" s="1613">
        <v>45546</v>
      </c>
      <c r="F3298" s="1626">
        <v>0.002</v>
      </c>
      <c r="G3298" s="2160" t="s">
        <v>1653</v>
      </c>
      <c r="H3298" s="1626">
        <v>0.002</v>
      </c>
      <c r="I3298" s="1442"/>
      <c r="J3298" s="1443"/>
      <c r="K3298" s="1444"/>
      <c r="L3298" s="1648"/>
      <c r="M3298" s="1453"/>
    </row>
    <row r="3299" ht="26" spans="1:13">
      <c r="A3299" s="1412"/>
      <c r="B3299" s="1412"/>
      <c r="C3299" s="1412"/>
      <c r="D3299" s="1412"/>
      <c r="E3299" s="1613">
        <v>45518</v>
      </c>
      <c r="F3299" s="1626">
        <v>0.002</v>
      </c>
      <c r="G3299" s="2160" t="s">
        <v>1653</v>
      </c>
      <c r="H3299" s="1626">
        <v>-0.001</v>
      </c>
      <c r="I3299" s="1442"/>
      <c r="J3299" s="1443"/>
      <c r="K3299" s="1444"/>
      <c r="L3299" s="1445"/>
      <c r="M3299" s="1453"/>
    </row>
    <row r="3300" ht="26" spans="1:13">
      <c r="A3300" s="1412"/>
      <c r="B3300" s="1412"/>
      <c r="C3300" s="1412"/>
      <c r="D3300" s="1412"/>
      <c r="E3300" s="1613">
        <v>45484</v>
      </c>
      <c r="F3300" s="1626">
        <v>-0.001</v>
      </c>
      <c r="G3300" s="2160" t="s">
        <v>1655</v>
      </c>
      <c r="H3300" s="1626">
        <v>0</v>
      </c>
      <c r="I3300" s="1442"/>
      <c r="J3300" s="1443"/>
      <c r="K3300" s="1444"/>
      <c r="L3300" s="1445"/>
      <c r="M3300" s="1453"/>
    </row>
    <row r="3301" ht="26.75" spans="1:13">
      <c r="A3301" s="1412"/>
      <c r="B3301" s="1412"/>
      <c r="C3301" s="1412"/>
      <c r="D3301" s="1412"/>
      <c r="E3301" s="1613">
        <v>45455</v>
      </c>
      <c r="F3301" s="1626">
        <v>0</v>
      </c>
      <c r="G3301" s="2160" t="s">
        <v>1655</v>
      </c>
      <c r="H3301" s="1626">
        <v>0.003</v>
      </c>
      <c r="I3301" s="1448"/>
      <c r="J3301" s="1449"/>
      <c r="K3301" s="1450"/>
      <c r="L3301" s="1451"/>
      <c r="M3301" s="1455"/>
    </row>
    <row r="3302" ht="52.75" spans="1:13">
      <c r="A3302" s="1412"/>
      <c r="B3302" s="1412"/>
      <c r="C3302" s="1412"/>
      <c r="D3302" s="1412">
        <v>6</v>
      </c>
      <c r="E3302" s="1594" t="s">
        <v>7</v>
      </c>
      <c r="F3302" s="1595" t="s">
        <v>920</v>
      </c>
      <c r="G3302" s="1596"/>
      <c r="H3302" s="1597"/>
      <c r="I3302" s="1559" t="s">
        <v>1622</v>
      </c>
      <c r="J3302" s="1560"/>
      <c r="K3302" s="1561"/>
      <c r="L3302" s="1478" t="s">
        <v>1623</v>
      </c>
      <c r="M3302" s="1452" t="s">
        <v>1624</v>
      </c>
    </row>
    <row r="3303" ht="26" spans="1:13">
      <c r="A3303" s="1412"/>
      <c r="B3303" s="1412"/>
      <c r="C3303" s="1412"/>
      <c r="D3303" s="1412"/>
      <c r="E3303" s="1598" t="s">
        <v>1625</v>
      </c>
      <c r="F3303" s="1599"/>
      <c r="G3303" s="1600"/>
      <c r="H3303" s="1601"/>
      <c r="I3303" s="2135" t="s">
        <v>921</v>
      </c>
      <c r="J3303" s="1443"/>
      <c r="K3303" s="1444"/>
      <c r="L3303" s="1445"/>
      <c r="M3303" s="1453"/>
    </row>
    <row r="3304" ht="26" spans="1:13">
      <c r="A3304" s="1412"/>
      <c r="B3304" s="1412"/>
      <c r="C3304" s="1412"/>
      <c r="D3304" s="1412"/>
      <c r="E3304" s="1602" t="s">
        <v>1626</v>
      </c>
      <c r="F3304" s="1615">
        <v>0</v>
      </c>
      <c r="G3304" s="1616"/>
      <c r="H3304" s="1617"/>
      <c r="I3304" s="1442"/>
      <c r="J3304" s="1443"/>
      <c r="K3304" s="1444"/>
      <c r="L3304" s="1445"/>
      <c r="M3304" s="1453"/>
    </row>
    <row r="3305" ht="26.75" spans="1:13">
      <c r="A3305" s="1412"/>
      <c r="B3305" s="1412"/>
      <c r="C3305" s="1412"/>
      <c r="D3305" s="1412"/>
      <c r="E3305" s="1602" t="s">
        <v>1627</v>
      </c>
      <c r="F3305" s="1615">
        <v>-0.002</v>
      </c>
      <c r="G3305" s="1616"/>
      <c r="H3305" s="1617"/>
      <c r="I3305" s="1442"/>
      <c r="J3305" s="1443"/>
      <c r="K3305" s="1444"/>
      <c r="L3305" s="1445"/>
      <c r="M3305" s="1453"/>
    </row>
    <row r="3306" ht="26.75" spans="1:13">
      <c r="A3306" s="1412"/>
      <c r="B3306" s="1412"/>
      <c r="C3306" s="1412"/>
      <c r="D3306" s="1412"/>
      <c r="E3306" s="1606" t="s">
        <v>1628</v>
      </c>
      <c r="F3306" s="1607">
        <v>0.291666666666667</v>
      </c>
      <c r="G3306" s="1608"/>
      <c r="H3306" s="1609"/>
      <c r="I3306" s="1442"/>
      <c r="J3306" s="1443"/>
      <c r="K3306" s="1444"/>
      <c r="L3306" s="1647">
        <v>0.520833333333333</v>
      </c>
      <c r="M3306" s="1649">
        <v>0.416666666666667</v>
      </c>
    </row>
    <row r="3307" ht="26.75" spans="1:13">
      <c r="A3307" s="1412"/>
      <c r="B3307" s="1412"/>
      <c r="C3307" s="1412"/>
      <c r="D3307" s="1412"/>
      <c r="E3307" s="1610" t="s">
        <v>1629</v>
      </c>
      <c r="F3307" s="1611" t="s">
        <v>8</v>
      </c>
      <c r="G3307" s="1611" t="s">
        <v>9</v>
      </c>
      <c r="H3307" s="1612" t="s">
        <v>10</v>
      </c>
      <c r="I3307" s="1442"/>
      <c r="J3307" s="1443"/>
      <c r="K3307" s="1444"/>
      <c r="L3307" s="1445"/>
      <c r="M3307" s="1453"/>
    </row>
    <row r="3308" ht="26" spans="1:13">
      <c r="A3308" s="1412"/>
      <c r="B3308" s="1412"/>
      <c r="C3308" s="1412"/>
      <c r="D3308" s="1412"/>
      <c r="E3308" s="1613">
        <v>45688</v>
      </c>
      <c r="F3308" s="1618">
        <v>-0.002</v>
      </c>
      <c r="G3308" s="2158" t="s">
        <v>1655</v>
      </c>
      <c r="H3308" s="1618">
        <v>0.005</v>
      </c>
      <c r="I3308" s="1442"/>
      <c r="J3308" s="1443"/>
      <c r="K3308" s="1444"/>
      <c r="L3308" s="1445"/>
      <c r="M3308" s="1453"/>
    </row>
    <row r="3309" ht="26" spans="1:13">
      <c r="A3309" s="1412"/>
      <c r="B3309" s="1412"/>
      <c r="C3309" s="1412"/>
      <c r="D3309" s="1412"/>
      <c r="E3309" s="1613">
        <v>45673</v>
      </c>
      <c r="F3309" s="1618">
        <v>0.005</v>
      </c>
      <c r="G3309" s="2158" t="s">
        <v>1645</v>
      </c>
      <c r="H3309" s="1618">
        <v>-0.002</v>
      </c>
      <c r="I3309" s="1442"/>
      <c r="J3309" s="1443"/>
      <c r="K3309" s="1444"/>
      <c r="L3309" s="1445"/>
      <c r="M3309" s="1453"/>
    </row>
    <row r="3310" ht="26" spans="1:13">
      <c r="A3310" s="1412"/>
      <c r="B3310" s="1412"/>
      <c r="C3310" s="1412"/>
      <c r="D3310" s="1412"/>
      <c r="E3310" s="1613">
        <v>45663</v>
      </c>
      <c r="F3310" s="1618">
        <v>0.004</v>
      </c>
      <c r="G3310" s="2158" t="s">
        <v>1660</v>
      </c>
      <c r="H3310" s="1618">
        <v>-0.002</v>
      </c>
      <c r="I3310" s="1442"/>
      <c r="J3310" s="1443"/>
      <c r="K3310" s="1444"/>
      <c r="L3310" s="1648"/>
      <c r="M3310" s="1453"/>
    </row>
    <row r="3311" ht="26" spans="1:13">
      <c r="A3311" s="1412"/>
      <c r="B3311" s="1412"/>
      <c r="C3311" s="1412"/>
      <c r="D3311" s="1412"/>
      <c r="E3311" s="1613">
        <v>45636</v>
      </c>
      <c r="F3311" s="1618">
        <v>-0.002</v>
      </c>
      <c r="G3311" s="2158" t="s">
        <v>1654</v>
      </c>
      <c r="H3311" s="1618">
        <v>0.004</v>
      </c>
      <c r="I3311" s="1442"/>
      <c r="J3311" s="1443"/>
      <c r="K3311" s="1444"/>
      <c r="L3311" s="1445"/>
      <c r="M3311" s="1453"/>
    </row>
    <row r="3312" ht="26" spans="1:13">
      <c r="A3312" s="1412"/>
      <c r="B3312" s="1412"/>
      <c r="C3312" s="1412"/>
      <c r="D3312" s="1412"/>
      <c r="E3312" s="1613">
        <v>45624</v>
      </c>
      <c r="F3312" s="1618">
        <v>-0.002</v>
      </c>
      <c r="G3312" s="2158" t="s">
        <v>1654</v>
      </c>
      <c r="H3312" s="1618">
        <v>0.004</v>
      </c>
      <c r="I3312" s="1442"/>
      <c r="J3312" s="1443"/>
      <c r="K3312" s="1444"/>
      <c r="L3312" s="1445"/>
      <c r="M3312" s="1453"/>
    </row>
    <row r="3313" ht="26.75" spans="1:13">
      <c r="A3313" s="1412"/>
      <c r="B3313" s="1412"/>
      <c r="C3313" s="1412"/>
      <c r="D3313" s="1412"/>
      <c r="E3313" s="1613">
        <v>45608</v>
      </c>
      <c r="F3313" s="1618">
        <v>0.004</v>
      </c>
      <c r="G3313" s="2158" t="s">
        <v>1645</v>
      </c>
      <c r="H3313" s="1618">
        <v>0</v>
      </c>
      <c r="I3313" s="1448"/>
      <c r="J3313" s="1449"/>
      <c r="K3313" s="1450"/>
      <c r="L3313" s="1451"/>
      <c r="M3313" s="1455"/>
    </row>
    <row r="3314" ht="52.75" spans="1:13">
      <c r="A3314" s="1412"/>
      <c r="B3314" s="1412"/>
      <c r="C3314" s="1412"/>
      <c r="D3314" s="1412">
        <v>7</v>
      </c>
      <c r="E3314" s="1594" t="s">
        <v>7</v>
      </c>
      <c r="F3314" s="1595" t="s">
        <v>25</v>
      </c>
      <c r="G3314" s="1596"/>
      <c r="H3314" s="1597"/>
      <c r="I3314" s="1559" t="s">
        <v>1622</v>
      </c>
      <c r="J3314" s="1560"/>
      <c r="K3314" s="1561"/>
      <c r="L3314" s="1478" t="s">
        <v>1623</v>
      </c>
      <c r="M3314" s="1452" t="s">
        <v>1624</v>
      </c>
    </row>
    <row r="3315" ht="26" spans="1:13">
      <c r="A3315" s="1412"/>
      <c r="B3315" s="1412"/>
      <c r="C3315" s="1412"/>
      <c r="D3315" s="1412"/>
      <c r="E3315" s="1598" t="s">
        <v>1625</v>
      </c>
      <c r="F3315" s="1599"/>
      <c r="G3315" s="1600"/>
      <c r="H3315" s="1601"/>
      <c r="I3315" s="2135" t="s">
        <v>922</v>
      </c>
      <c r="J3315" s="1443"/>
      <c r="K3315" s="1444"/>
      <c r="L3315" s="1445"/>
      <c r="M3315" s="1453"/>
    </row>
    <row r="3316" ht="26" spans="1:13">
      <c r="A3316" s="1412"/>
      <c r="B3316" s="1412"/>
      <c r="C3316" s="1412"/>
      <c r="D3316" s="1412"/>
      <c r="E3316" s="1602" t="s">
        <v>1626</v>
      </c>
      <c r="F3316" s="1627">
        <v>0</v>
      </c>
      <c r="G3316" s="1616"/>
      <c r="H3316" s="1617"/>
      <c r="I3316" s="1442"/>
      <c r="J3316" s="1443"/>
      <c r="K3316" s="1444"/>
      <c r="L3316" s="1445"/>
      <c r="M3316" s="1453"/>
    </row>
    <row r="3317" ht="26.75" spans="1:13">
      <c r="A3317" s="1412"/>
      <c r="B3317" s="1412"/>
      <c r="C3317" s="1412"/>
      <c r="D3317" s="1412"/>
      <c r="E3317" s="1602" t="s">
        <v>1627</v>
      </c>
      <c r="F3317" s="1615">
        <v>0</v>
      </c>
      <c r="G3317" s="1616"/>
      <c r="H3317" s="1617"/>
      <c r="I3317" s="1442"/>
      <c r="J3317" s="1443"/>
      <c r="K3317" s="1444"/>
      <c r="L3317" s="1445"/>
      <c r="M3317" s="1453"/>
    </row>
    <row r="3318" ht="26.75" spans="1:13">
      <c r="A3318" s="1412"/>
      <c r="B3318" s="1412"/>
      <c r="C3318" s="1412"/>
      <c r="D3318" s="1412"/>
      <c r="E3318" s="1606" t="s">
        <v>1628</v>
      </c>
      <c r="F3318" s="1607">
        <v>0.5625</v>
      </c>
      <c r="G3318" s="1608"/>
      <c r="H3318" s="1609"/>
      <c r="I3318" s="1442"/>
      <c r="J3318" s="1443"/>
      <c r="K3318" s="1444"/>
      <c r="L3318" s="1647">
        <v>0.791666666666667</v>
      </c>
      <c r="M3318" s="1649">
        <v>0.645833333333333</v>
      </c>
    </row>
    <row r="3319" ht="26.75" spans="1:13">
      <c r="A3319" s="1412"/>
      <c r="B3319" s="1412"/>
      <c r="C3319" s="1412"/>
      <c r="D3319" s="1412"/>
      <c r="E3319" s="1610" t="s">
        <v>1629</v>
      </c>
      <c r="F3319" s="1611" t="s">
        <v>8</v>
      </c>
      <c r="G3319" s="1611" t="s">
        <v>9</v>
      </c>
      <c r="H3319" s="1612" t="s">
        <v>10</v>
      </c>
      <c r="I3319" s="1442"/>
      <c r="J3319" s="1443"/>
      <c r="K3319" s="1444"/>
      <c r="L3319" s="1445"/>
      <c r="M3319" s="1453"/>
    </row>
    <row r="3320" ht="26" spans="1:13">
      <c r="A3320" s="1412"/>
      <c r="B3320" s="1412"/>
      <c r="C3320" s="1412"/>
      <c r="D3320" s="1412"/>
      <c r="E3320" s="1613">
        <v>45694</v>
      </c>
      <c r="F3320" s="2160" t="s">
        <v>2001</v>
      </c>
      <c r="G3320" s="2160" t="s">
        <v>2164</v>
      </c>
      <c r="H3320" s="2160" t="s">
        <v>2219</v>
      </c>
      <c r="I3320" s="1442"/>
      <c r="J3320" s="1443"/>
      <c r="K3320" s="1444"/>
      <c r="L3320" s="1445"/>
      <c r="M3320" s="1453"/>
    </row>
    <row r="3321" ht="26" spans="1:13">
      <c r="A3321" s="1412"/>
      <c r="B3321" s="1412"/>
      <c r="C3321" s="1412"/>
      <c r="D3321" s="1412"/>
      <c r="E3321" s="1613">
        <v>45687</v>
      </c>
      <c r="F3321" s="2160" t="s">
        <v>2219</v>
      </c>
      <c r="G3321" s="2160" t="s">
        <v>1978</v>
      </c>
      <c r="H3321" s="2160" t="s">
        <v>1945</v>
      </c>
      <c r="I3321" s="1442"/>
      <c r="J3321" s="1443"/>
      <c r="K3321" s="1444"/>
      <c r="L3321" s="1445"/>
      <c r="M3321" s="1453"/>
    </row>
    <row r="3322" ht="26" spans="1:13">
      <c r="A3322" s="1412"/>
      <c r="B3322" s="1412"/>
      <c r="C3322" s="1412"/>
      <c r="D3322" s="1412"/>
      <c r="E3322" s="1613">
        <v>45680</v>
      </c>
      <c r="F3322" s="2160" t="s">
        <v>1945</v>
      </c>
      <c r="G3322" s="2160" t="s">
        <v>1944</v>
      </c>
      <c r="H3322" s="2160" t="s">
        <v>1977</v>
      </c>
      <c r="I3322" s="1442"/>
      <c r="J3322" s="1443"/>
      <c r="K3322" s="1444"/>
      <c r="L3322" s="1648"/>
      <c r="M3322" s="1453"/>
    </row>
    <row r="3323" ht="26" spans="1:13">
      <c r="A3323" s="1412"/>
      <c r="B3323" s="1412"/>
      <c r="C3323" s="1412"/>
      <c r="D3323" s="1412"/>
      <c r="E3323" s="1613">
        <v>45673</v>
      </c>
      <c r="F3323" s="2160" t="s">
        <v>1977</v>
      </c>
      <c r="G3323" s="2160" t="s">
        <v>2195</v>
      </c>
      <c r="H3323" s="2160" t="s">
        <v>2196</v>
      </c>
      <c r="I3323" s="1442"/>
      <c r="J3323" s="1443"/>
      <c r="K3323" s="1444"/>
      <c r="L3323" s="1445"/>
      <c r="M3323" s="1453"/>
    </row>
    <row r="3324" ht="26" spans="1:13">
      <c r="A3324" s="1412"/>
      <c r="B3324" s="1412"/>
      <c r="C3324" s="1412"/>
      <c r="D3324" s="1412"/>
      <c r="E3324" s="1613">
        <v>45665</v>
      </c>
      <c r="F3324" s="2160" t="s">
        <v>2163</v>
      </c>
      <c r="G3324" s="2160" t="s">
        <v>2164</v>
      </c>
      <c r="H3324" s="2160" t="s">
        <v>2165</v>
      </c>
      <c r="I3324" s="1442"/>
      <c r="J3324" s="1443"/>
      <c r="K3324" s="1444"/>
      <c r="L3324" s="1445"/>
      <c r="M3324" s="1453"/>
    </row>
    <row r="3325" ht="26.75" spans="1:13">
      <c r="A3325" s="1412"/>
      <c r="B3325" s="1412"/>
      <c r="C3325" s="1412"/>
      <c r="D3325" s="1412"/>
      <c r="E3325" s="1613">
        <v>45659</v>
      </c>
      <c r="F3325" s="2160" t="s">
        <v>2165</v>
      </c>
      <c r="G3325" s="2160" t="s">
        <v>1958</v>
      </c>
      <c r="H3325" s="2160" t="s">
        <v>2023</v>
      </c>
      <c r="I3325" s="1448"/>
      <c r="J3325" s="1449"/>
      <c r="K3325" s="1450"/>
      <c r="L3325" s="1451"/>
      <c r="M3325" s="1455"/>
    </row>
    <row r="3326" ht="52.75" spans="1:13">
      <c r="A3326" s="1412"/>
      <c r="B3326" s="1412"/>
      <c r="C3326" s="1412"/>
      <c r="D3326" s="1412">
        <v>8</v>
      </c>
      <c r="E3326" s="1594" t="s">
        <v>7</v>
      </c>
      <c r="F3326" s="1595" t="s">
        <v>923</v>
      </c>
      <c r="G3326" s="1596"/>
      <c r="H3326" s="1597"/>
      <c r="I3326" s="1559" t="s">
        <v>1622</v>
      </c>
      <c r="J3326" s="1560"/>
      <c r="K3326" s="1561"/>
      <c r="L3326" s="1478" t="s">
        <v>1623</v>
      </c>
      <c r="M3326" s="1452" t="s">
        <v>1624</v>
      </c>
    </row>
    <row r="3327" ht="26" spans="1:13">
      <c r="A3327" s="1412"/>
      <c r="B3327" s="1412"/>
      <c r="C3327" s="1412"/>
      <c r="D3327" s="1412"/>
      <c r="E3327" s="1598" t="s">
        <v>1625</v>
      </c>
      <c r="F3327" s="1599"/>
      <c r="G3327" s="1600"/>
      <c r="H3327" s="1601"/>
      <c r="I3327" s="2135" t="s">
        <v>924</v>
      </c>
      <c r="J3327" s="1443"/>
      <c r="K3327" s="1444"/>
      <c r="L3327" s="1445"/>
      <c r="M3327" s="1453"/>
    </row>
    <row r="3328" ht="26" spans="1:13">
      <c r="A3328" s="1412"/>
      <c r="B3328" s="1412"/>
      <c r="C3328" s="1412"/>
      <c r="D3328" s="1412"/>
      <c r="E3328" s="1602" t="s">
        <v>1626</v>
      </c>
      <c r="F3328" s="1603">
        <v>0</v>
      </c>
      <c r="G3328" s="1604"/>
      <c r="H3328" s="1605"/>
      <c r="I3328" s="1442"/>
      <c r="J3328" s="1443"/>
      <c r="K3328" s="1444"/>
      <c r="L3328" s="1445"/>
      <c r="M3328" s="1453"/>
    </row>
    <row r="3329" ht="26.75" spans="1:13">
      <c r="A3329" s="1412"/>
      <c r="B3329" s="1412"/>
      <c r="C3329" s="1412"/>
      <c r="D3329" s="1412"/>
      <c r="E3329" s="1602" t="s">
        <v>1627</v>
      </c>
      <c r="F3329" s="1615">
        <v>0.002</v>
      </c>
      <c r="G3329" s="1616"/>
      <c r="H3329" s="1617"/>
      <c r="I3329" s="1442"/>
      <c r="J3329" s="1443"/>
      <c r="K3329" s="1444"/>
      <c r="L3329" s="1445"/>
      <c r="M3329" s="1453"/>
    </row>
    <row r="3330" ht="26.75" spans="1:13">
      <c r="A3330" s="1412"/>
      <c r="B3330" s="1412"/>
      <c r="C3330" s="1412"/>
      <c r="D3330" s="1412"/>
      <c r="E3330" s="1606" t="s">
        <v>1628</v>
      </c>
      <c r="F3330" s="1607">
        <v>0.5625</v>
      </c>
      <c r="G3330" s="1608"/>
      <c r="H3330" s="1609"/>
      <c r="I3330" s="1442"/>
      <c r="J3330" s="1443"/>
      <c r="K3330" s="1444"/>
      <c r="L3330" s="1647">
        <v>0.791666666666667</v>
      </c>
      <c r="M3330" s="1649">
        <v>0.645833333333333</v>
      </c>
    </row>
    <row r="3331" ht="26.75" spans="1:13">
      <c r="A3331" s="1412"/>
      <c r="B3331" s="1412"/>
      <c r="C3331" s="1412"/>
      <c r="D3331" s="1412"/>
      <c r="E3331" s="1610" t="s">
        <v>1629</v>
      </c>
      <c r="F3331" s="1611" t="s">
        <v>8</v>
      </c>
      <c r="G3331" s="1611" t="s">
        <v>9</v>
      </c>
      <c r="H3331" s="1612" t="s">
        <v>10</v>
      </c>
      <c r="I3331" s="1442"/>
      <c r="J3331" s="1443"/>
      <c r="K3331" s="1444"/>
      <c r="L3331" s="1445"/>
      <c r="M3331" s="1453"/>
    </row>
    <row r="3332" ht="26" spans="1:13">
      <c r="A3332" s="1412"/>
      <c r="B3332" s="1412"/>
      <c r="C3332" s="1412"/>
      <c r="D3332" s="1412"/>
      <c r="E3332" s="1613">
        <v>45671</v>
      </c>
      <c r="F3332" s="1618">
        <v>0.002</v>
      </c>
      <c r="G3332" s="2158" t="s">
        <v>1645</v>
      </c>
      <c r="H3332" s="1618">
        <v>0.004</v>
      </c>
      <c r="I3332" s="1442"/>
      <c r="J3332" s="1443"/>
      <c r="K3332" s="1444"/>
      <c r="L3332" s="1445"/>
      <c r="M3332" s="1453"/>
    </row>
    <row r="3333" ht="26" spans="1:13">
      <c r="A3333" s="1412"/>
      <c r="B3333" s="1412"/>
      <c r="C3333" s="1412"/>
      <c r="D3333" s="1412"/>
      <c r="E3333" s="1613">
        <v>45638</v>
      </c>
      <c r="F3333" s="1618">
        <v>0.004</v>
      </c>
      <c r="G3333" s="2158" t="s">
        <v>1653</v>
      </c>
      <c r="H3333" s="1618">
        <v>0.003</v>
      </c>
      <c r="I3333" s="1442"/>
      <c r="J3333" s="1443"/>
      <c r="K3333" s="1444"/>
      <c r="L3333" s="1445"/>
      <c r="M3333" s="1453"/>
    </row>
    <row r="3334" ht="26" spans="1:13">
      <c r="A3334" s="1412"/>
      <c r="B3334" s="1412"/>
      <c r="C3334" s="1412"/>
      <c r="D3334" s="1412"/>
      <c r="E3334" s="1613">
        <v>45610</v>
      </c>
      <c r="F3334" s="1618">
        <v>0.002</v>
      </c>
      <c r="G3334" s="2158" t="s">
        <v>1653</v>
      </c>
      <c r="H3334" s="1618">
        <v>0.001</v>
      </c>
      <c r="I3334" s="1442"/>
      <c r="J3334" s="1443"/>
      <c r="K3334" s="1444"/>
      <c r="L3334" s="1648"/>
      <c r="M3334" s="1453"/>
    </row>
    <row r="3335" ht="26" spans="1:13">
      <c r="A3335" s="1412"/>
      <c r="B3335" s="1412"/>
      <c r="C3335" s="1412"/>
      <c r="D3335" s="1412"/>
      <c r="E3335" s="1613">
        <v>45576</v>
      </c>
      <c r="F3335" s="1618">
        <v>0</v>
      </c>
      <c r="G3335" s="2158" t="s">
        <v>1655</v>
      </c>
      <c r="H3335" s="1618">
        <v>0.002</v>
      </c>
      <c r="I3335" s="1442"/>
      <c r="J3335" s="1443"/>
      <c r="K3335" s="1444"/>
      <c r="L3335" s="1445"/>
      <c r="M3335" s="1453"/>
    </row>
    <row r="3336" ht="26" spans="1:13">
      <c r="A3336" s="1412"/>
      <c r="B3336" s="1412"/>
      <c r="C3336" s="1412"/>
      <c r="D3336" s="1412"/>
      <c r="E3336" s="1613">
        <v>45547</v>
      </c>
      <c r="F3336" s="1618">
        <v>0.002</v>
      </c>
      <c r="G3336" s="2158" t="s">
        <v>1655</v>
      </c>
      <c r="H3336" s="1618">
        <v>0</v>
      </c>
      <c r="I3336" s="1442"/>
      <c r="J3336" s="1443"/>
      <c r="K3336" s="1444"/>
      <c r="L3336" s="1445"/>
      <c r="M3336" s="1453"/>
    </row>
    <row r="3337" ht="26.75" spans="1:13">
      <c r="A3337" s="1412"/>
      <c r="B3337" s="1412"/>
      <c r="C3337" s="1412"/>
      <c r="D3337" s="1412"/>
      <c r="E3337" s="1613">
        <v>45517</v>
      </c>
      <c r="F3337" s="1618">
        <v>0.001</v>
      </c>
      <c r="G3337" s="2158" t="s">
        <v>1653</v>
      </c>
      <c r="H3337" s="1618">
        <v>0.002</v>
      </c>
      <c r="I3337" s="1448"/>
      <c r="J3337" s="1449"/>
      <c r="K3337" s="1450"/>
      <c r="L3337" s="1451"/>
      <c r="M3337" s="1455"/>
    </row>
    <row r="3338" ht="52.75" spans="1:13">
      <c r="A3338" s="1412"/>
      <c r="B3338" s="1412"/>
      <c r="C3338" s="1412"/>
      <c r="D3338" s="1412">
        <v>9</v>
      </c>
      <c r="E3338" s="1594" t="s">
        <v>7</v>
      </c>
      <c r="F3338" s="1595" t="s">
        <v>560</v>
      </c>
      <c r="G3338" s="1596"/>
      <c r="H3338" s="1597"/>
      <c r="I3338" s="1559" t="s">
        <v>1622</v>
      </c>
      <c r="J3338" s="1560"/>
      <c r="K3338" s="1561"/>
      <c r="L3338" s="1478" t="s">
        <v>1623</v>
      </c>
      <c r="M3338" s="1452" t="s">
        <v>1624</v>
      </c>
    </row>
    <row r="3339" ht="26" spans="1:13">
      <c r="A3339" s="1412"/>
      <c r="B3339" s="1412"/>
      <c r="C3339" s="1412"/>
      <c r="D3339" s="1412"/>
      <c r="E3339" s="1598" t="s">
        <v>1625</v>
      </c>
      <c r="F3339" s="1599"/>
      <c r="G3339" s="1600"/>
      <c r="H3339" s="1601"/>
      <c r="I3339" s="2135" t="s">
        <v>925</v>
      </c>
      <c r="J3339" s="1443"/>
      <c r="K3339" s="1444"/>
      <c r="L3339" s="1445"/>
      <c r="M3339" s="1453"/>
    </row>
    <row r="3340" ht="26" spans="1:13">
      <c r="A3340" s="1412"/>
      <c r="B3340" s="1412"/>
      <c r="C3340" s="1412"/>
      <c r="D3340" s="1412"/>
      <c r="E3340" s="1602" t="s">
        <v>1626</v>
      </c>
      <c r="F3340" s="1603">
        <v>0</v>
      </c>
      <c r="G3340" s="1604"/>
      <c r="H3340" s="1605"/>
      <c r="I3340" s="1442"/>
      <c r="J3340" s="1443"/>
      <c r="K3340" s="1444"/>
      <c r="L3340" s="1445"/>
      <c r="M3340" s="1453"/>
    </row>
    <row r="3341" ht="26.75" spans="1:13">
      <c r="A3341" s="1412"/>
      <c r="B3341" s="1412"/>
      <c r="C3341" s="1412"/>
      <c r="D3341" s="1412"/>
      <c r="E3341" s="1602" t="s">
        <v>1627</v>
      </c>
      <c r="F3341" s="1615">
        <v>0.04913</v>
      </c>
      <c r="G3341" s="1616"/>
      <c r="H3341" s="1617"/>
      <c r="I3341" s="1442"/>
      <c r="J3341" s="1443"/>
      <c r="K3341" s="1444"/>
      <c r="L3341" s="1445"/>
      <c r="M3341" s="1453"/>
    </row>
    <row r="3342" ht="26.75" spans="1:13">
      <c r="A3342" s="1412"/>
      <c r="B3342" s="1412"/>
      <c r="C3342" s="1412"/>
      <c r="D3342" s="1412"/>
      <c r="E3342" s="1606" t="s">
        <v>1628</v>
      </c>
      <c r="F3342" s="1607">
        <v>0.75</v>
      </c>
      <c r="G3342" s="1608"/>
      <c r="H3342" s="1609"/>
      <c r="I3342" s="1442"/>
      <c r="J3342" s="1443"/>
      <c r="K3342" s="1444"/>
      <c r="L3342" s="1647">
        <v>0.979166666666667</v>
      </c>
      <c r="M3342" s="1649">
        <v>0.833333333333333</v>
      </c>
    </row>
    <row r="3343" ht="26.75" spans="1:13">
      <c r="A3343" s="1412"/>
      <c r="B3343" s="1412"/>
      <c r="C3343" s="1412"/>
      <c r="D3343" s="1412"/>
      <c r="E3343" s="1610" t="s">
        <v>1629</v>
      </c>
      <c r="F3343" s="1611" t="s">
        <v>8</v>
      </c>
      <c r="G3343" s="1611" t="s">
        <v>9</v>
      </c>
      <c r="H3343" s="1612" t="s">
        <v>10</v>
      </c>
      <c r="I3343" s="1442"/>
      <c r="J3343" s="1443"/>
      <c r="K3343" s="1444"/>
      <c r="L3343" s="1445"/>
      <c r="M3343" s="1453"/>
    </row>
    <row r="3344" ht="26" spans="1:13">
      <c r="A3344" s="1412"/>
      <c r="B3344" s="1412"/>
      <c r="C3344" s="1412"/>
      <c r="D3344" s="1412"/>
      <c r="E3344" s="1613">
        <v>45665</v>
      </c>
      <c r="F3344" s="1650">
        <v>0.04913</v>
      </c>
      <c r="G3344" s="2164" t="s">
        <v>1866</v>
      </c>
      <c r="H3344" s="1650">
        <v>0.04535</v>
      </c>
      <c r="I3344" s="1442"/>
      <c r="J3344" s="1443"/>
      <c r="K3344" s="1444"/>
      <c r="L3344" s="1445"/>
      <c r="M3344" s="1453"/>
    </row>
    <row r="3345" ht="26" spans="1:13">
      <c r="A3345" s="1412"/>
      <c r="B3345" s="1412"/>
      <c r="C3345" s="1412"/>
      <c r="D3345" s="1412"/>
      <c r="E3345" s="1613">
        <v>45638</v>
      </c>
      <c r="F3345" s="1650">
        <v>0.04535</v>
      </c>
      <c r="G3345" s="2164" t="s">
        <v>1866</v>
      </c>
      <c r="H3345" s="1650">
        <v>0.04608</v>
      </c>
      <c r="I3345" s="1442"/>
      <c r="J3345" s="1443"/>
      <c r="K3345" s="1444"/>
      <c r="L3345" s="1445"/>
      <c r="M3345" s="1453"/>
    </row>
    <row r="3346" ht="26" spans="1:13">
      <c r="A3346" s="1412"/>
      <c r="B3346" s="1412"/>
      <c r="C3346" s="1412"/>
      <c r="D3346" s="1412"/>
      <c r="E3346" s="1613">
        <v>45602</v>
      </c>
      <c r="F3346" s="1650">
        <v>0.04608</v>
      </c>
      <c r="G3346" s="2164" t="s">
        <v>1866</v>
      </c>
      <c r="H3346" s="1650">
        <v>0.04389</v>
      </c>
      <c r="I3346" s="1442"/>
      <c r="J3346" s="1443"/>
      <c r="K3346" s="1444"/>
      <c r="L3346" s="1648"/>
      <c r="M3346" s="1453"/>
    </row>
    <row r="3347" ht="26" spans="1:13">
      <c r="A3347" s="1412"/>
      <c r="B3347" s="1412"/>
      <c r="C3347" s="1412"/>
      <c r="D3347" s="1412"/>
      <c r="E3347" s="1613">
        <v>45575</v>
      </c>
      <c r="F3347" s="1650">
        <v>0.04389</v>
      </c>
      <c r="G3347" s="2164" t="s">
        <v>1866</v>
      </c>
      <c r="H3347" s="1650">
        <v>0.04015</v>
      </c>
      <c r="I3347" s="1442"/>
      <c r="J3347" s="1443"/>
      <c r="K3347" s="1444"/>
      <c r="L3347" s="1445"/>
      <c r="M3347" s="1453"/>
    </row>
    <row r="3348" ht="26" spans="1:13">
      <c r="A3348" s="1412"/>
      <c r="B3348" s="1412"/>
      <c r="C3348" s="1412"/>
      <c r="D3348" s="1412"/>
      <c r="E3348" s="1613">
        <v>45547</v>
      </c>
      <c r="F3348" s="1650">
        <v>0.04015</v>
      </c>
      <c r="G3348" s="2164" t="s">
        <v>1866</v>
      </c>
      <c r="H3348" s="1650">
        <v>0.04314</v>
      </c>
      <c r="I3348" s="1442"/>
      <c r="J3348" s="1443"/>
      <c r="K3348" s="1444"/>
      <c r="L3348" s="1445"/>
      <c r="M3348" s="1453"/>
    </row>
    <row r="3349" ht="26.75" spans="1:13">
      <c r="A3349" s="1412"/>
      <c r="B3349" s="1412"/>
      <c r="C3349" s="1412"/>
      <c r="D3349" s="1412"/>
      <c r="E3349" s="1613">
        <v>45512</v>
      </c>
      <c r="F3349" s="1650">
        <v>0.04314</v>
      </c>
      <c r="G3349" s="2164" t="s">
        <v>1866</v>
      </c>
      <c r="H3349" s="1650">
        <v>0.04405</v>
      </c>
      <c r="I3349" s="1448"/>
      <c r="J3349" s="1449"/>
      <c r="K3349" s="1450"/>
      <c r="L3349" s="1451"/>
      <c r="M3349" s="1455"/>
    </row>
    <row r="3350" ht="52.75" spans="1:13">
      <c r="A3350" s="1412"/>
      <c r="B3350" s="1412"/>
      <c r="C3350" s="1412"/>
      <c r="D3350" s="1412">
        <v>10</v>
      </c>
      <c r="E3350" s="1594" t="s">
        <v>7</v>
      </c>
      <c r="F3350" s="1595" t="s">
        <v>926</v>
      </c>
      <c r="G3350" s="1596"/>
      <c r="H3350" s="1597"/>
      <c r="I3350" s="1559" t="s">
        <v>1622</v>
      </c>
      <c r="J3350" s="1560"/>
      <c r="K3350" s="1561"/>
      <c r="L3350" s="1478" t="s">
        <v>1623</v>
      </c>
      <c r="M3350" s="1452" t="s">
        <v>1624</v>
      </c>
    </row>
    <row r="3351" ht="26" spans="1:13">
      <c r="A3351" s="1412"/>
      <c r="B3351" s="1412"/>
      <c r="C3351" s="1412"/>
      <c r="D3351" s="1412"/>
      <c r="E3351" s="1598" t="s">
        <v>1625</v>
      </c>
      <c r="F3351" s="1599"/>
      <c r="G3351" s="1600"/>
      <c r="H3351" s="1601"/>
      <c r="I3351" s="2135" t="s">
        <v>927</v>
      </c>
      <c r="J3351" s="1443"/>
      <c r="K3351" s="1444"/>
      <c r="L3351" s="1445"/>
      <c r="M3351" s="1453"/>
    </row>
    <row r="3352" ht="26" spans="1:13">
      <c r="A3352" s="1412"/>
      <c r="B3352" s="1412"/>
      <c r="C3352" s="1412"/>
      <c r="D3352" s="1412"/>
      <c r="E3352" s="1602" t="s">
        <v>1626</v>
      </c>
      <c r="F3352" s="1623">
        <v>0</v>
      </c>
      <c r="G3352" s="1604"/>
      <c r="H3352" s="1605"/>
      <c r="I3352" s="1442"/>
      <c r="J3352" s="1443"/>
      <c r="K3352" s="1444"/>
      <c r="L3352" s="1445"/>
      <c r="M3352" s="1453"/>
    </row>
    <row r="3353" ht="26.75" spans="1:13">
      <c r="A3353" s="1412"/>
      <c r="B3353" s="1412"/>
      <c r="C3353" s="1412"/>
      <c r="D3353" s="1412"/>
      <c r="E3353" s="1602" t="s">
        <v>1627</v>
      </c>
      <c r="F3353" s="1615">
        <v>0</v>
      </c>
      <c r="G3353" s="1616"/>
      <c r="H3353" s="1617"/>
      <c r="I3353" s="1442"/>
      <c r="J3353" s="1443"/>
      <c r="K3353" s="1444"/>
      <c r="L3353" s="1445"/>
      <c r="M3353" s="1453"/>
    </row>
    <row r="3354" ht="26.75" spans="1:13">
      <c r="A3354" s="1412"/>
      <c r="B3354" s="1412"/>
      <c r="C3354" s="1412"/>
      <c r="D3354" s="1412"/>
      <c r="E3354" s="1606" t="s">
        <v>1628</v>
      </c>
      <c r="F3354" s="1607">
        <v>0.416666666666667</v>
      </c>
      <c r="G3354" s="1608"/>
      <c r="H3354" s="1609"/>
      <c r="I3354" s="1442"/>
      <c r="J3354" s="1443"/>
      <c r="K3354" s="1444"/>
      <c r="L3354" s="1647">
        <v>0.645833333333333</v>
      </c>
      <c r="M3354" s="1649">
        <v>0.5</v>
      </c>
    </row>
    <row r="3355" ht="26.75" spans="1:13">
      <c r="A3355" s="1412"/>
      <c r="B3355" s="1412"/>
      <c r="C3355" s="1412"/>
      <c r="D3355" s="1412"/>
      <c r="E3355" s="1610" t="s">
        <v>1629</v>
      </c>
      <c r="F3355" s="1611" t="s">
        <v>8</v>
      </c>
      <c r="G3355" s="1611" t="s">
        <v>9</v>
      </c>
      <c r="H3355" s="1612" t="s">
        <v>10</v>
      </c>
      <c r="I3355" s="1442"/>
      <c r="J3355" s="1443"/>
      <c r="K3355" s="1444"/>
      <c r="L3355" s="1445"/>
      <c r="M3355" s="1453"/>
    </row>
    <row r="3356" ht="26" spans="1:13">
      <c r="A3356" s="1412"/>
      <c r="B3356" s="1412"/>
      <c r="C3356" s="1412"/>
      <c r="D3356" s="1412"/>
      <c r="E3356" s="1613">
        <v>45687</v>
      </c>
      <c r="F3356" s="1618">
        <v>0</v>
      </c>
      <c r="G3356" s="2158" t="s">
        <v>1655</v>
      </c>
      <c r="H3356" s="1618">
        <v>0.004</v>
      </c>
      <c r="I3356" s="1442"/>
      <c r="J3356" s="1443"/>
      <c r="K3356" s="1444"/>
      <c r="L3356" s="1445"/>
      <c r="M3356" s="1453"/>
    </row>
    <row r="3357" ht="26" spans="1:13">
      <c r="A3357" s="1412"/>
      <c r="B3357" s="1412"/>
      <c r="C3357" s="1412"/>
      <c r="D3357" s="1412"/>
      <c r="E3357" s="1613">
        <v>45632</v>
      </c>
      <c r="F3357" s="1618">
        <v>0.004</v>
      </c>
      <c r="G3357" s="2158" t="s">
        <v>1645</v>
      </c>
      <c r="H3357" s="1618">
        <v>0.004</v>
      </c>
      <c r="I3357" s="1442"/>
      <c r="J3357" s="1443"/>
      <c r="K3357" s="1444"/>
      <c r="L3357" s="1445"/>
      <c r="M3357" s="1453"/>
    </row>
    <row r="3358" ht="26" spans="1:13">
      <c r="A3358" s="1412"/>
      <c r="B3358" s="1412"/>
      <c r="C3358" s="1412"/>
      <c r="D3358" s="1412"/>
      <c r="E3358" s="1613">
        <v>45610</v>
      </c>
      <c r="F3358" s="1618">
        <v>0.004</v>
      </c>
      <c r="G3358" s="2158" t="s">
        <v>1645</v>
      </c>
      <c r="H3358" s="1618">
        <v>0.004</v>
      </c>
      <c r="I3358" s="1442"/>
      <c r="J3358" s="1443"/>
      <c r="K3358" s="1444"/>
      <c r="L3358" s="1648"/>
      <c r="M3358" s="1453"/>
    </row>
    <row r="3359" ht="26" spans="1:13">
      <c r="A3359" s="1412"/>
      <c r="B3359" s="1412"/>
      <c r="C3359" s="1412"/>
      <c r="D3359" s="1412"/>
      <c r="E3359" s="1613">
        <v>45595</v>
      </c>
      <c r="F3359" s="1618">
        <v>0.004</v>
      </c>
      <c r="G3359" s="2158" t="s">
        <v>1653</v>
      </c>
      <c r="H3359" s="1618">
        <v>0.002</v>
      </c>
      <c r="I3359" s="1442"/>
      <c r="J3359" s="1443"/>
      <c r="K3359" s="1444"/>
      <c r="L3359" s="1445"/>
      <c r="M3359" s="1453"/>
    </row>
    <row r="3360" ht="26" spans="1:13">
      <c r="A3360" s="1412"/>
      <c r="B3360" s="1412"/>
      <c r="C3360" s="1412"/>
      <c r="D3360" s="1412"/>
      <c r="E3360" s="1613">
        <v>45541</v>
      </c>
      <c r="F3360" s="1618">
        <v>0.002</v>
      </c>
      <c r="G3360" s="2158" t="s">
        <v>1660</v>
      </c>
      <c r="H3360" s="1618">
        <v>0.003</v>
      </c>
      <c r="I3360" s="1442"/>
      <c r="J3360" s="1443"/>
      <c r="K3360" s="1444"/>
      <c r="L3360" s="1445"/>
      <c r="M3360" s="1453"/>
    </row>
    <row r="3361" ht="26.75" spans="1:13">
      <c r="A3361" s="1412"/>
      <c r="B3361" s="1412"/>
      <c r="C3361" s="1412"/>
      <c r="D3361" s="1412"/>
      <c r="E3361" s="1613">
        <v>45518</v>
      </c>
      <c r="F3361" s="1618">
        <v>0.003</v>
      </c>
      <c r="G3361" s="2158" t="s">
        <v>1660</v>
      </c>
      <c r="H3361" s="1618">
        <v>0.003</v>
      </c>
      <c r="I3361" s="1448"/>
      <c r="J3361" s="1449"/>
      <c r="K3361" s="1450"/>
      <c r="L3361" s="1451"/>
      <c r="M3361" s="1455"/>
    </row>
    <row r="3362" ht="52.75" spans="1:13">
      <c r="A3362" s="1412"/>
      <c r="B3362" s="1412"/>
      <c r="C3362" s="1412"/>
      <c r="D3362" s="1412">
        <v>9</v>
      </c>
      <c r="E3362" s="1594" t="s">
        <v>7</v>
      </c>
      <c r="F3362" s="1595" t="s">
        <v>928</v>
      </c>
      <c r="G3362" s="1596"/>
      <c r="H3362" s="1597"/>
      <c r="I3362" s="1559" t="s">
        <v>1622</v>
      </c>
      <c r="J3362" s="1560"/>
      <c r="K3362" s="1561"/>
      <c r="L3362" s="1478" t="s">
        <v>1623</v>
      </c>
      <c r="M3362" s="1452" t="s">
        <v>1624</v>
      </c>
    </row>
    <row r="3363" ht="26" spans="1:13">
      <c r="A3363" s="1412"/>
      <c r="B3363" s="1412"/>
      <c r="C3363" s="1412"/>
      <c r="D3363" s="1536"/>
      <c r="E3363" s="1598" t="s">
        <v>1625</v>
      </c>
      <c r="F3363" s="1599"/>
      <c r="G3363" s="1600"/>
      <c r="H3363" s="1601"/>
      <c r="I3363" s="2135" t="s">
        <v>929</v>
      </c>
      <c r="J3363" s="1443"/>
      <c r="K3363" s="1444"/>
      <c r="L3363" s="1445"/>
      <c r="M3363" s="1453"/>
    </row>
    <row r="3364" ht="26" spans="1:13">
      <c r="A3364" s="1412"/>
      <c r="B3364" s="1412"/>
      <c r="C3364" s="1412"/>
      <c r="D3364" s="1536"/>
      <c r="E3364" s="1602" t="s">
        <v>1626</v>
      </c>
      <c r="F3364" s="1615">
        <v>0</v>
      </c>
      <c r="G3364" s="1616"/>
      <c r="H3364" s="1617"/>
      <c r="I3364" s="1442"/>
      <c r="J3364" s="1443"/>
      <c r="K3364" s="1444"/>
      <c r="L3364" s="1445"/>
      <c r="M3364" s="1453"/>
    </row>
    <row r="3365" ht="26.75" spans="1:13">
      <c r="A3365" s="1412"/>
      <c r="B3365" s="1412"/>
      <c r="C3365" s="1412"/>
      <c r="D3365" s="1536"/>
      <c r="E3365" s="1602" t="s">
        <v>1627</v>
      </c>
      <c r="F3365" s="1615">
        <v>0.004</v>
      </c>
      <c r="G3365" s="1616"/>
      <c r="H3365" s="1617"/>
      <c r="I3365" s="1442"/>
      <c r="J3365" s="1443"/>
      <c r="K3365" s="1444"/>
      <c r="L3365" s="1445"/>
      <c r="M3365" s="1453"/>
    </row>
    <row r="3366" ht="26.75" spans="1:13">
      <c r="A3366" s="1412"/>
      <c r="B3366" s="1412"/>
      <c r="C3366" s="1412"/>
      <c r="D3366" s="1536"/>
      <c r="E3366" s="1606" t="s">
        <v>1628</v>
      </c>
      <c r="F3366" s="1607">
        <v>0.5625</v>
      </c>
      <c r="G3366" s="1608"/>
      <c r="H3366" s="1609"/>
      <c r="I3366" s="1442"/>
      <c r="J3366" s="1443"/>
      <c r="K3366" s="1444"/>
      <c r="L3366" s="1647">
        <v>0.791666666666667</v>
      </c>
      <c r="M3366" s="1649">
        <v>0.645833333333333</v>
      </c>
    </row>
    <row r="3367" ht="26.75" spans="1:13">
      <c r="A3367" s="1412"/>
      <c r="B3367" s="1412"/>
      <c r="C3367" s="1412"/>
      <c r="D3367" s="1536"/>
      <c r="E3367" s="1610" t="s">
        <v>1629</v>
      </c>
      <c r="F3367" s="1611" t="s">
        <v>8</v>
      </c>
      <c r="G3367" s="1611" t="s">
        <v>9</v>
      </c>
      <c r="H3367" s="1612" t="s">
        <v>10</v>
      </c>
      <c r="I3367" s="1442"/>
      <c r="J3367" s="1443"/>
      <c r="K3367" s="1444"/>
      <c r="L3367" s="1445"/>
      <c r="M3367" s="1453"/>
    </row>
    <row r="3368" ht="26" spans="1:13">
      <c r="A3368" s="1412"/>
      <c r="B3368" s="1412"/>
      <c r="C3368" s="1412"/>
      <c r="D3368" s="1536"/>
      <c r="E3368" s="1613">
        <v>45673</v>
      </c>
      <c r="F3368" s="1618">
        <v>0.004</v>
      </c>
      <c r="G3368" s="2158" t="s">
        <v>1936</v>
      </c>
      <c r="H3368" s="1618">
        <v>0.002</v>
      </c>
      <c r="I3368" s="1442"/>
      <c r="J3368" s="1443"/>
      <c r="K3368" s="1444"/>
      <c r="L3368" s="1445"/>
      <c r="M3368" s="1453"/>
    </row>
    <row r="3369" ht="26" spans="1:13">
      <c r="A3369" s="1412"/>
      <c r="B3369" s="1412"/>
      <c r="C3369" s="1412"/>
      <c r="D3369" s="1536"/>
      <c r="E3369" s="1613">
        <v>45643</v>
      </c>
      <c r="F3369" s="1618">
        <v>0.002</v>
      </c>
      <c r="G3369" s="2158" t="s">
        <v>1645</v>
      </c>
      <c r="H3369" s="1618">
        <v>0.002</v>
      </c>
      <c r="I3369" s="1442"/>
      <c r="J3369" s="1443"/>
      <c r="K3369" s="1444"/>
      <c r="L3369" s="1445"/>
      <c r="M3369" s="1453"/>
    </row>
    <row r="3370" ht="26" spans="1:13">
      <c r="A3370" s="1412"/>
      <c r="B3370" s="1412"/>
      <c r="C3370" s="1412"/>
      <c r="D3370" s="1536"/>
      <c r="E3370" s="1613">
        <v>45611</v>
      </c>
      <c r="F3370" s="1618">
        <v>0.001</v>
      </c>
      <c r="G3370" s="2158" t="s">
        <v>1660</v>
      </c>
      <c r="H3370" s="1618">
        <v>0.01</v>
      </c>
      <c r="I3370" s="1442"/>
      <c r="J3370" s="1443"/>
      <c r="K3370" s="1444"/>
      <c r="L3370" s="1648"/>
      <c r="M3370" s="1453"/>
    </row>
    <row r="3371" ht="26" spans="1:13">
      <c r="A3371" s="1412"/>
      <c r="B3371" s="1412"/>
      <c r="C3371" s="1412"/>
      <c r="D3371" s="1536"/>
      <c r="E3371" s="1613">
        <v>45582</v>
      </c>
      <c r="F3371" s="1618">
        <v>0.005</v>
      </c>
      <c r="G3371" s="2158" t="s">
        <v>1655</v>
      </c>
      <c r="H3371" s="1618">
        <v>0.002</v>
      </c>
      <c r="I3371" s="1442"/>
      <c r="J3371" s="1443"/>
      <c r="K3371" s="1444"/>
      <c r="L3371" s="1445"/>
      <c r="M3371" s="1453"/>
    </row>
    <row r="3372" ht="26" spans="1:13">
      <c r="A3372" s="1412"/>
      <c r="B3372" s="1412"/>
      <c r="C3372" s="1412"/>
      <c r="D3372" s="1536"/>
      <c r="E3372" s="1613">
        <v>45552</v>
      </c>
      <c r="F3372" s="1618">
        <v>0.001</v>
      </c>
      <c r="G3372" s="2158" t="s">
        <v>1653</v>
      </c>
      <c r="H3372" s="1618">
        <v>0.004</v>
      </c>
      <c r="I3372" s="1442"/>
      <c r="J3372" s="1443"/>
      <c r="K3372" s="1444"/>
      <c r="L3372" s="1445"/>
      <c r="M3372" s="1453"/>
    </row>
    <row r="3373" ht="26.75" spans="1:13">
      <c r="A3373" s="1412"/>
      <c r="B3373" s="1412"/>
      <c r="C3373" s="1412"/>
      <c r="D3373" s="1536"/>
      <c r="E3373" s="1613">
        <v>45519</v>
      </c>
      <c r="F3373" s="1618">
        <v>0.004</v>
      </c>
      <c r="G3373" s="2158" t="s">
        <v>1655</v>
      </c>
      <c r="H3373" s="1618">
        <v>0.005</v>
      </c>
      <c r="I3373" s="1448"/>
      <c r="J3373" s="1449"/>
      <c r="K3373" s="1450"/>
      <c r="L3373" s="1451"/>
      <c r="M3373" s="1455"/>
    </row>
    <row r="3374" ht="52.75" spans="1:13">
      <c r="A3374" s="1412"/>
      <c r="B3374" s="1412"/>
      <c r="C3374" s="1412"/>
      <c r="D3374" s="1412">
        <v>10</v>
      </c>
      <c r="E3374" s="1594" t="s">
        <v>7</v>
      </c>
      <c r="F3374" s="1595" t="s">
        <v>930</v>
      </c>
      <c r="G3374" s="1596"/>
      <c r="H3374" s="1597"/>
      <c r="I3374" s="1559" t="s">
        <v>1622</v>
      </c>
      <c r="J3374" s="1560"/>
      <c r="K3374" s="1561"/>
      <c r="L3374" s="1478" t="s">
        <v>1623</v>
      </c>
      <c r="M3374" s="1452" t="s">
        <v>1624</v>
      </c>
    </row>
    <row r="3375" ht="26" spans="1:13">
      <c r="A3375" s="1412"/>
      <c r="B3375" s="1412"/>
      <c r="C3375" s="1412"/>
      <c r="D3375" s="1536"/>
      <c r="E3375" s="1598" t="s">
        <v>1625</v>
      </c>
      <c r="F3375" s="1599"/>
      <c r="G3375" s="1600"/>
      <c r="H3375" s="1601"/>
      <c r="I3375" s="2135" t="s">
        <v>931</v>
      </c>
      <c r="J3375" s="1443"/>
      <c r="K3375" s="1444"/>
      <c r="L3375" s="1445"/>
      <c r="M3375" s="1453"/>
    </row>
    <row r="3376" ht="26" spans="1:13">
      <c r="A3376" s="1412"/>
      <c r="B3376" s="1412"/>
      <c r="C3376" s="1412"/>
      <c r="D3376" s="1536"/>
      <c r="E3376" s="1602" t="s">
        <v>1626</v>
      </c>
      <c r="F3376" s="1615">
        <v>0</v>
      </c>
      <c r="G3376" s="1616"/>
      <c r="H3376" s="1617"/>
      <c r="I3376" s="1442"/>
      <c r="J3376" s="1443"/>
      <c r="K3376" s="1444"/>
      <c r="L3376" s="1445"/>
      <c r="M3376" s="1453"/>
    </row>
    <row r="3377" ht="26.75" spans="1:13">
      <c r="A3377" s="1412"/>
      <c r="B3377" s="1412"/>
      <c r="C3377" s="1412"/>
      <c r="D3377" s="1536"/>
      <c r="E3377" s="1602" t="s">
        <v>1627</v>
      </c>
      <c r="F3377" s="1615">
        <v>0.004</v>
      </c>
      <c r="G3377" s="1616"/>
      <c r="H3377" s="1617"/>
      <c r="I3377" s="1442"/>
      <c r="J3377" s="1443"/>
      <c r="K3377" s="1444"/>
      <c r="L3377" s="1445"/>
      <c r="M3377" s="1453"/>
    </row>
    <row r="3378" ht="26.75" spans="1:13">
      <c r="A3378" s="1412"/>
      <c r="B3378" s="1412"/>
      <c r="C3378" s="1412"/>
      <c r="D3378" s="1536"/>
      <c r="E3378" s="1606" t="s">
        <v>1628</v>
      </c>
      <c r="F3378" s="1607">
        <v>0.5625</v>
      </c>
      <c r="G3378" s="1608"/>
      <c r="H3378" s="1609"/>
      <c r="I3378" s="1442"/>
      <c r="J3378" s="1443"/>
      <c r="K3378" s="1444"/>
      <c r="L3378" s="1647">
        <v>0.791666666666667</v>
      </c>
      <c r="M3378" s="1649">
        <v>0.645833333333333</v>
      </c>
    </row>
    <row r="3379" ht="26.75" spans="1:13">
      <c r="A3379" s="1412"/>
      <c r="B3379" s="1412"/>
      <c r="C3379" s="1412"/>
      <c r="D3379" s="1536"/>
      <c r="E3379" s="1610" t="s">
        <v>1629</v>
      </c>
      <c r="F3379" s="1611" t="s">
        <v>8</v>
      </c>
      <c r="G3379" s="1611" t="s">
        <v>9</v>
      </c>
      <c r="H3379" s="1612" t="s">
        <v>10</v>
      </c>
      <c r="I3379" s="1442"/>
      <c r="J3379" s="1443"/>
      <c r="K3379" s="1444"/>
      <c r="L3379" s="1445"/>
      <c r="M3379" s="1453"/>
    </row>
    <row r="3380" ht="26" spans="1:13">
      <c r="A3380" s="1412"/>
      <c r="B3380" s="1412"/>
      <c r="C3380" s="1412"/>
      <c r="D3380" s="1536"/>
      <c r="E3380" s="1613">
        <v>45673</v>
      </c>
      <c r="F3380" s="1618">
        <v>0.004</v>
      </c>
      <c r="G3380" s="2158" t="s">
        <v>1642</v>
      </c>
      <c r="H3380" s="1618">
        <v>0.008</v>
      </c>
      <c r="I3380" s="1442"/>
      <c r="J3380" s="1443"/>
      <c r="K3380" s="1444"/>
      <c r="L3380" s="1445"/>
      <c r="M3380" s="1453"/>
    </row>
    <row r="3381" ht="26" spans="1:13">
      <c r="A3381" s="1412"/>
      <c r="B3381" s="1412"/>
      <c r="C3381" s="1412"/>
      <c r="D3381" s="1536"/>
      <c r="E3381" s="1613">
        <v>45643</v>
      </c>
      <c r="F3381" s="1618">
        <v>0.007</v>
      </c>
      <c r="G3381" s="2158" t="s">
        <v>1642</v>
      </c>
      <c r="H3381" s="1618">
        <v>0.005</v>
      </c>
      <c r="I3381" s="1442"/>
      <c r="J3381" s="1443"/>
      <c r="K3381" s="1444"/>
      <c r="L3381" s="1445"/>
      <c r="M3381" s="1453"/>
    </row>
    <row r="3382" ht="26" spans="1:13">
      <c r="A3382" s="1412"/>
      <c r="B3382" s="1412"/>
      <c r="C3382" s="1412"/>
      <c r="D3382" s="1536"/>
      <c r="E3382" s="1613">
        <v>45611</v>
      </c>
      <c r="F3382" s="1618">
        <v>0.004</v>
      </c>
      <c r="G3382" s="2158" t="s">
        <v>1660</v>
      </c>
      <c r="H3382" s="1618">
        <v>0.008</v>
      </c>
      <c r="I3382" s="1442"/>
      <c r="J3382" s="1443"/>
      <c r="K3382" s="1444"/>
      <c r="L3382" s="1648"/>
      <c r="M3382" s="1453"/>
    </row>
    <row r="3383" ht="26" spans="1:13">
      <c r="A3383" s="1412"/>
      <c r="B3383" s="1412"/>
      <c r="C3383" s="1412"/>
      <c r="D3383" s="1536"/>
      <c r="E3383" s="1613">
        <v>45582</v>
      </c>
      <c r="F3383" s="1618">
        <v>0.004</v>
      </c>
      <c r="G3383" s="2158" t="s">
        <v>1660</v>
      </c>
      <c r="H3383" s="1618">
        <v>0.001</v>
      </c>
      <c r="I3383" s="1442"/>
      <c r="J3383" s="1443"/>
      <c r="K3383" s="1444"/>
      <c r="L3383" s="1445"/>
      <c r="M3383" s="1453"/>
    </row>
    <row r="3384" ht="26" spans="1:13">
      <c r="A3384" s="1412"/>
      <c r="B3384" s="1412"/>
      <c r="C3384" s="1412"/>
      <c r="D3384" s="1536"/>
      <c r="E3384" s="1613">
        <v>45552</v>
      </c>
      <c r="F3384" s="1618">
        <v>0.001</v>
      </c>
      <c r="G3384" s="2158" t="s">
        <v>1654</v>
      </c>
      <c r="H3384" s="1618">
        <v>0.011</v>
      </c>
      <c r="I3384" s="1442"/>
      <c r="J3384" s="1443"/>
      <c r="K3384" s="1444"/>
      <c r="L3384" s="1445"/>
      <c r="M3384" s="1453"/>
    </row>
    <row r="3385" ht="26.75" spans="1:13">
      <c r="A3385" s="1412"/>
      <c r="B3385" s="1412"/>
      <c r="C3385" s="1412"/>
      <c r="D3385" s="1536"/>
      <c r="E3385" s="1613">
        <v>45519</v>
      </c>
      <c r="F3385" s="1618">
        <v>0.01</v>
      </c>
      <c r="G3385" s="2158" t="s">
        <v>1645</v>
      </c>
      <c r="H3385" s="1618">
        <v>-0.002</v>
      </c>
      <c r="I3385" s="1448"/>
      <c r="J3385" s="1449"/>
      <c r="K3385" s="1450"/>
      <c r="L3385" s="1451"/>
      <c r="M3385" s="1455"/>
    </row>
    <row r="3386" ht="52.75" spans="1:13">
      <c r="A3386" s="1412"/>
      <c r="B3386" s="1412"/>
      <c r="C3386" s="1412" t="s">
        <v>0</v>
      </c>
      <c r="D3386" s="1412" t="s">
        <v>0</v>
      </c>
      <c r="E3386" s="1594" t="s">
        <v>7</v>
      </c>
      <c r="F3386" s="1595" t="s">
        <v>936</v>
      </c>
      <c r="G3386" s="1596"/>
      <c r="H3386" s="1597"/>
      <c r="I3386" s="1559" t="s">
        <v>1622</v>
      </c>
      <c r="J3386" s="1560"/>
      <c r="K3386" s="1561"/>
      <c r="L3386" s="1478" t="s">
        <v>1623</v>
      </c>
      <c r="M3386" s="1452" t="s">
        <v>1624</v>
      </c>
    </row>
    <row r="3387" ht="26" spans="1:13">
      <c r="A3387" s="1412"/>
      <c r="B3387" s="1412"/>
      <c r="C3387" s="1412"/>
      <c r="D3387" s="1412"/>
      <c r="E3387" s="1598" t="s">
        <v>1625</v>
      </c>
      <c r="F3387" s="1599"/>
      <c r="G3387" s="1600"/>
      <c r="H3387" s="1601"/>
      <c r="I3387" s="2135" t="s">
        <v>937</v>
      </c>
      <c r="J3387" s="1443"/>
      <c r="K3387" s="1444"/>
      <c r="L3387" s="1445"/>
      <c r="M3387" s="1453"/>
    </row>
    <row r="3388" ht="26" spans="1:13">
      <c r="A3388" s="1412"/>
      <c r="B3388" s="1412"/>
      <c r="C3388" s="1412"/>
      <c r="D3388" s="1412"/>
      <c r="E3388" s="1602" t="s">
        <v>1626</v>
      </c>
      <c r="F3388" s="1615"/>
      <c r="G3388" s="1616"/>
      <c r="H3388" s="1617"/>
      <c r="I3388" s="1442"/>
      <c r="J3388" s="1443"/>
      <c r="K3388" s="1444"/>
      <c r="L3388" s="1445"/>
      <c r="M3388" s="1453"/>
    </row>
    <row r="3389" ht="26.75" spans="1:13">
      <c r="A3389" s="1412"/>
      <c r="B3389" s="1412"/>
      <c r="C3389" s="1412"/>
      <c r="D3389" s="1412"/>
      <c r="E3389" s="1602" t="s">
        <v>1627</v>
      </c>
      <c r="F3389" s="1615"/>
      <c r="G3389" s="1616"/>
      <c r="H3389" s="1617"/>
      <c r="I3389" s="1442"/>
      <c r="J3389" s="1443"/>
      <c r="K3389" s="1444"/>
      <c r="L3389" s="1445"/>
      <c r="M3389" s="1453"/>
    </row>
    <row r="3390" ht="26.75" spans="1:13">
      <c r="A3390" s="1412"/>
      <c r="B3390" s="1412"/>
      <c r="C3390" s="1412"/>
      <c r="D3390" s="1412"/>
      <c r="E3390" s="1606" t="s">
        <v>1628</v>
      </c>
      <c r="F3390" s="1607">
        <v>0.416666666666667</v>
      </c>
      <c r="G3390" s="1608"/>
      <c r="H3390" s="1609"/>
      <c r="I3390" s="1442"/>
      <c r="J3390" s="1443"/>
      <c r="K3390" s="1444"/>
      <c r="L3390" s="1647">
        <v>0.645833333333333</v>
      </c>
      <c r="M3390" s="1649">
        <v>0.5</v>
      </c>
    </row>
    <row r="3391" ht="26.75" spans="1:13">
      <c r="A3391" s="1412"/>
      <c r="B3391" s="1412"/>
      <c r="C3391" s="1412"/>
      <c r="D3391" s="1412"/>
      <c r="E3391" s="1610" t="s">
        <v>1629</v>
      </c>
      <c r="F3391" s="1611" t="s">
        <v>8</v>
      </c>
      <c r="G3391" s="1611" t="s">
        <v>9</v>
      </c>
      <c r="H3391" s="1612" t="s">
        <v>10</v>
      </c>
      <c r="I3391" s="1442"/>
      <c r="J3391" s="1443"/>
      <c r="K3391" s="1444"/>
      <c r="L3391" s="1445"/>
      <c r="M3391" s="1453"/>
    </row>
    <row r="3392" ht="26" spans="1:13">
      <c r="A3392" s="1412"/>
      <c r="B3392" s="1412"/>
      <c r="C3392" s="1412"/>
      <c r="D3392" s="1412"/>
      <c r="E3392" s="1613">
        <v>45691</v>
      </c>
      <c r="F3392" s="1618">
        <v>0.025</v>
      </c>
      <c r="G3392" s="2158" t="s">
        <v>2172</v>
      </c>
      <c r="H3392" s="1618">
        <v>0.024</v>
      </c>
      <c r="I3392" s="1442"/>
      <c r="J3392" s="1443"/>
      <c r="K3392" s="1444"/>
      <c r="L3392" s="1445"/>
      <c r="M3392" s="1453"/>
    </row>
    <row r="3393" ht="26" spans="1:13">
      <c r="A3393" s="1412"/>
      <c r="B3393" s="1412"/>
      <c r="C3393" s="1412"/>
      <c r="D3393" s="1412"/>
      <c r="E3393" s="1613">
        <v>45674</v>
      </c>
      <c r="F3393" s="1618">
        <v>0.024</v>
      </c>
      <c r="G3393" s="2158" t="s">
        <v>2172</v>
      </c>
      <c r="H3393" s="1618">
        <v>0.022</v>
      </c>
      <c r="I3393" s="1442"/>
      <c r="J3393" s="1443"/>
      <c r="K3393" s="1444"/>
      <c r="L3393" s="1445"/>
      <c r="M3393" s="1453"/>
    </row>
    <row r="3394" ht="26" spans="1:13">
      <c r="A3394" s="1412"/>
      <c r="B3394" s="1412"/>
      <c r="C3394" s="1412"/>
      <c r="D3394" s="1412"/>
      <c r="E3394" s="1613">
        <v>45664</v>
      </c>
      <c r="F3394" s="1618">
        <v>0.024</v>
      </c>
      <c r="G3394" s="2158" t="s">
        <v>2172</v>
      </c>
      <c r="H3394" s="1618">
        <v>0.022</v>
      </c>
      <c r="I3394" s="1442"/>
      <c r="J3394" s="1443"/>
      <c r="K3394" s="1444"/>
      <c r="L3394" s="1648"/>
      <c r="M3394" s="1453"/>
    </row>
    <row r="3395" ht="26" spans="1:13">
      <c r="A3395" s="1412"/>
      <c r="B3395" s="1412"/>
      <c r="C3395" s="1412"/>
      <c r="D3395" s="1412"/>
      <c r="E3395" s="1613">
        <v>45644</v>
      </c>
      <c r="F3395" s="1618">
        <v>0.022</v>
      </c>
      <c r="G3395" s="2158" t="s">
        <v>1943</v>
      </c>
      <c r="H3395" s="1618">
        <v>0.02</v>
      </c>
      <c r="I3395" s="1442"/>
      <c r="J3395" s="1443"/>
      <c r="K3395" s="1444"/>
      <c r="L3395" s="1445"/>
      <c r="M3395" s="1453"/>
    </row>
    <row r="3396" ht="26" spans="1:13">
      <c r="A3396" s="1412"/>
      <c r="B3396" s="1412"/>
      <c r="C3396" s="1412"/>
      <c r="D3396" s="1412"/>
      <c r="E3396" s="1613">
        <v>45625</v>
      </c>
      <c r="F3396" s="1618">
        <v>0.023</v>
      </c>
      <c r="G3396" s="2158" t="s">
        <v>1943</v>
      </c>
      <c r="H3396" s="1618">
        <v>0.02</v>
      </c>
      <c r="I3396" s="1442"/>
      <c r="J3396" s="1443"/>
      <c r="K3396" s="1444"/>
      <c r="L3396" s="1445"/>
      <c r="M3396" s="1453"/>
    </row>
    <row r="3397" ht="26.75" spans="1:13">
      <c r="A3397" s="1412"/>
      <c r="B3397" s="1412"/>
      <c r="C3397" s="1412"/>
      <c r="D3397" s="1412"/>
      <c r="E3397" s="1613">
        <v>45615</v>
      </c>
      <c r="F3397" s="1618">
        <v>0.02</v>
      </c>
      <c r="G3397" s="2158" t="s">
        <v>1900</v>
      </c>
      <c r="H3397" s="1618">
        <v>0.02</v>
      </c>
      <c r="I3397" s="1448"/>
      <c r="J3397" s="1449"/>
      <c r="K3397" s="1450"/>
      <c r="L3397" s="1451"/>
      <c r="M3397" s="1455"/>
    </row>
    <row r="3398" ht="52.75" spans="1:13">
      <c r="A3398" s="1412"/>
      <c r="B3398" s="1412"/>
      <c r="C3398" s="1412"/>
      <c r="D3398" s="1412" t="s">
        <v>0</v>
      </c>
      <c r="E3398" s="1594" t="s">
        <v>7</v>
      </c>
      <c r="F3398" s="1595" t="s">
        <v>938</v>
      </c>
      <c r="G3398" s="1596"/>
      <c r="H3398" s="1597"/>
      <c r="I3398" s="1559" t="s">
        <v>1622</v>
      </c>
      <c r="J3398" s="1560"/>
      <c r="K3398" s="1561"/>
      <c r="L3398" s="1478" t="s">
        <v>1623</v>
      </c>
      <c r="M3398" s="1452" t="s">
        <v>1624</v>
      </c>
    </row>
    <row r="3399" ht="26" spans="1:13">
      <c r="A3399" s="1412"/>
      <c r="B3399" s="1412"/>
      <c r="C3399" s="1412"/>
      <c r="D3399" s="1412"/>
      <c r="E3399" s="1598" t="s">
        <v>1625</v>
      </c>
      <c r="F3399" s="1599"/>
      <c r="G3399" s="1600"/>
      <c r="H3399" s="1601"/>
      <c r="I3399" s="2135" t="s">
        <v>939</v>
      </c>
      <c r="J3399" s="1443"/>
      <c r="K3399" s="1444"/>
      <c r="L3399" s="1445"/>
      <c r="M3399" s="1453"/>
    </row>
    <row r="3400" ht="26" spans="1:13">
      <c r="A3400" s="1412"/>
      <c r="B3400" s="1412"/>
      <c r="C3400" s="1412"/>
      <c r="D3400" s="1412"/>
      <c r="E3400" s="1602" t="s">
        <v>1626</v>
      </c>
      <c r="F3400" s="1615" t="s">
        <v>2001</v>
      </c>
      <c r="G3400" s="1616"/>
      <c r="H3400" s="1617"/>
      <c r="I3400" s="1442"/>
      <c r="J3400" s="1443"/>
      <c r="K3400" s="1444"/>
      <c r="L3400" s="1445"/>
      <c r="M3400" s="1453"/>
    </row>
    <row r="3401" ht="26.75" spans="1:13">
      <c r="A3401" s="1412"/>
      <c r="B3401" s="1412"/>
      <c r="C3401" s="1412"/>
      <c r="D3401" s="1412"/>
      <c r="E3401" s="1602" t="s">
        <v>1627</v>
      </c>
      <c r="F3401" s="1615">
        <v>-0.002</v>
      </c>
      <c r="G3401" s="1616"/>
      <c r="H3401" s="1617"/>
      <c r="I3401" s="1442"/>
      <c r="J3401" s="1443"/>
      <c r="K3401" s="1444"/>
      <c r="L3401" s="1445"/>
      <c r="M3401" s="1453"/>
    </row>
    <row r="3402" ht="26.75" spans="1:13">
      <c r="A3402" s="1412"/>
      <c r="B3402" s="1412"/>
      <c r="C3402" s="1412"/>
      <c r="D3402" s="1412"/>
      <c r="E3402" s="1606" t="s">
        <v>1628</v>
      </c>
      <c r="F3402" s="1607">
        <v>0.291666666666667</v>
      </c>
      <c r="G3402" s="1608"/>
      <c r="H3402" s="1609"/>
      <c r="I3402" s="1442"/>
      <c r="J3402" s="1443"/>
      <c r="K3402" s="1444"/>
      <c r="L3402" s="1647">
        <v>0.520833333333333</v>
      </c>
      <c r="M3402" s="1649">
        <v>0.375</v>
      </c>
    </row>
    <row r="3403" ht="26.75" spans="1:13">
      <c r="A3403" s="1412"/>
      <c r="B3403" s="1412"/>
      <c r="C3403" s="1412"/>
      <c r="D3403" s="1412"/>
      <c r="E3403" s="1610" t="s">
        <v>1629</v>
      </c>
      <c r="F3403" s="1611" t="s">
        <v>8</v>
      </c>
      <c r="G3403" s="1611" t="s">
        <v>9</v>
      </c>
      <c r="H3403" s="1612" t="s">
        <v>10</v>
      </c>
      <c r="I3403" s="1442"/>
      <c r="J3403" s="1443"/>
      <c r="K3403" s="1444"/>
      <c r="L3403" s="1445"/>
      <c r="M3403" s="1453"/>
    </row>
    <row r="3404" ht="26" spans="1:13">
      <c r="A3404" s="1412"/>
      <c r="B3404" s="1412"/>
      <c r="C3404" s="1412"/>
      <c r="D3404" s="1412"/>
      <c r="E3404" s="1613">
        <v>45687</v>
      </c>
      <c r="F3404" s="1618">
        <v>-0.002</v>
      </c>
      <c r="G3404" s="2158" t="s">
        <v>1649</v>
      </c>
      <c r="H3404" s="1618">
        <v>0.001</v>
      </c>
      <c r="I3404" s="1442"/>
      <c r="J3404" s="1443"/>
      <c r="K3404" s="1444"/>
      <c r="L3404" s="1445"/>
      <c r="M3404" s="1453"/>
    </row>
    <row r="3405" ht="26" spans="1:13">
      <c r="A3405" s="1412"/>
      <c r="B3405" s="1412"/>
      <c r="C3405" s="1412"/>
      <c r="D3405" s="1412"/>
      <c r="E3405" s="1613">
        <v>45618</v>
      </c>
      <c r="F3405" s="1618">
        <v>0.001</v>
      </c>
      <c r="G3405" s="2158" t="s">
        <v>1653</v>
      </c>
      <c r="H3405" s="1618">
        <v>0.002</v>
      </c>
      <c r="I3405" s="1442"/>
      <c r="J3405" s="1443"/>
      <c r="K3405" s="1444"/>
      <c r="L3405" s="1445"/>
      <c r="M3405" s="1453"/>
    </row>
    <row r="3406" ht="26" spans="1:13">
      <c r="A3406" s="1412"/>
      <c r="B3406" s="1412"/>
      <c r="C3406" s="1412"/>
      <c r="D3406" s="1412"/>
      <c r="E3406" s="1613">
        <v>45595</v>
      </c>
      <c r="F3406" s="1618">
        <v>0.002</v>
      </c>
      <c r="G3406" s="2158" t="s">
        <v>1649</v>
      </c>
      <c r="H3406" s="1618">
        <v>-0.003</v>
      </c>
      <c r="I3406" s="1442"/>
      <c r="J3406" s="1443"/>
      <c r="K3406" s="1444"/>
      <c r="L3406" s="1648"/>
      <c r="M3406" s="1453"/>
    </row>
    <row r="3407" ht="26" spans="1:13">
      <c r="A3407" s="1412"/>
      <c r="B3407" s="1412"/>
      <c r="C3407" s="1412"/>
      <c r="D3407" s="1412"/>
      <c r="E3407" s="1613">
        <v>45531</v>
      </c>
      <c r="F3407" s="1618">
        <v>-0.001</v>
      </c>
      <c r="G3407" s="2158" t="s">
        <v>1649</v>
      </c>
      <c r="H3407" s="1618">
        <v>0.002</v>
      </c>
      <c r="I3407" s="1442"/>
      <c r="J3407" s="1443"/>
      <c r="K3407" s="1444"/>
      <c r="L3407" s="1445"/>
      <c r="M3407" s="1453"/>
    </row>
    <row r="3408" ht="26" spans="1:13">
      <c r="A3408" s="1412"/>
      <c r="B3408" s="1412"/>
      <c r="C3408" s="1412"/>
      <c r="D3408" s="1412"/>
      <c r="E3408" s="1613">
        <v>45503</v>
      </c>
      <c r="F3408" s="1618">
        <v>-0.001</v>
      </c>
      <c r="G3408" s="2158" t="s">
        <v>1655</v>
      </c>
      <c r="H3408" s="1618">
        <v>0.002</v>
      </c>
      <c r="I3408" s="1442"/>
      <c r="J3408" s="1443"/>
      <c r="K3408" s="1444"/>
      <c r="L3408" s="1445"/>
      <c r="M3408" s="1453"/>
    </row>
    <row r="3409" ht="26.75" spans="1:13">
      <c r="A3409" s="1412"/>
      <c r="B3409" s="1412"/>
      <c r="C3409" s="1412"/>
      <c r="D3409" s="1412"/>
      <c r="E3409" s="1613">
        <v>45436</v>
      </c>
      <c r="F3409" s="1618">
        <v>0.002</v>
      </c>
      <c r="G3409" s="2158" t="s">
        <v>1653</v>
      </c>
      <c r="H3409" s="1618">
        <v>-0.003</v>
      </c>
      <c r="I3409" s="1448"/>
      <c r="J3409" s="1449"/>
      <c r="K3409" s="1450"/>
      <c r="L3409" s="1451"/>
      <c r="M3409" s="1455"/>
    </row>
    <row r="3410" ht="52.75" spans="1:13">
      <c r="A3410" s="1412"/>
      <c r="B3410" s="1412"/>
      <c r="C3410" s="1412"/>
      <c r="D3410" s="1412" t="s">
        <v>0</v>
      </c>
      <c r="E3410" s="1594" t="s">
        <v>7</v>
      </c>
      <c r="F3410" s="1595" t="s">
        <v>940</v>
      </c>
      <c r="G3410" s="1596"/>
      <c r="H3410" s="1597"/>
      <c r="I3410" s="1559" t="s">
        <v>1622</v>
      </c>
      <c r="J3410" s="1560"/>
      <c r="K3410" s="1561"/>
      <c r="L3410" s="1478" t="s">
        <v>1623</v>
      </c>
      <c r="M3410" s="1452" t="s">
        <v>1624</v>
      </c>
    </row>
    <row r="3411" ht="26" spans="1:13">
      <c r="A3411" s="1412"/>
      <c r="B3411" s="1412"/>
      <c r="C3411" s="1412"/>
      <c r="D3411" s="1412"/>
      <c r="E3411" s="1598" t="s">
        <v>1625</v>
      </c>
      <c r="F3411" s="1599"/>
      <c r="G3411" s="1600"/>
      <c r="H3411" s="1601"/>
      <c r="I3411" s="2135" t="s">
        <v>941</v>
      </c>
      <c r="J3411" s="1443"/>
      <c r="K3411" s="1444"/>
      <c r="L3411" s="1445"/>
      <c r="M3411" s="1453"/>
    </row>
    <row r="3412" ht="26" spans="1:13">
      <c r="A3412" s="1412"/>
      <c r="B3412" s="1412"/>
      <c r="C3412" s="1412"/>
      <c r="D3412" s="1412"/>
      <c r="E3412" s="1602" t="s">
        <v>1626</v>
      </c>
      <c r="F3412" s="1623" t="s">
        <v>2001</v>
      </c>
      <c r="G3412" s="1604"/>
      <c r="H3412" s="1605"/>
      <c r="I3412" s="1442"/>
      <c r="J3412" s="1443"/>
      <c r="K3412" s="1444"/>
      <c r="L3412" s="1445"/>
      <c r="M3412" s="1453"/>
    </row>
    <row r="3413" ht="26.75" spans="1:13">
      <c r="A3413" s="1412"/>
      <c r="B3413" s="1412"/>
      <c r="C3413" s="1412"/>
      <c r="D3413" s="1412"/>
      <c r="E3413" s="1602" t="s">
        <v>1627</v>
      </c>
      <c r="F3413" s="1603">
        <v>104.1</v>
      </c>
      <c r="G3413" s="1604"/>
      <c r="H3413" s="1605"/>
      <c r="I3413" s="1442"/>
      <c r="J3413" s="1443"/>
      <c r="K3413" s="1444"/>
      <c r="L3413" s="1445"/>
      <c r="M3413" s="1453"/>
    </row>
    <row r="3414" ht="26.75" spans="1:13">
      <c r="A3414" s="1412"/>
      <c r="B3414" s="1412"/>
      <c r="C3414" s="1412"/>
      <c r="D3414" s="1412"/>
      <c r="E3414" s="1606" t="s">
        <v>1628</v>
      </c>
      <c r="F3414" s="1607">
        <v>0.625</v>
      </c>
      <c r="G3414" s="1608"/>
      <c r="H3414" s="1609"/>
      <c r="I3414" s="1442"/>
      <c r="J3414" s="1443"/>
      <c r="K3414" s="1444"/>
      <c r="L3414" s="1647">
        <v>0.854166666666667</v>
      </c>
      <c r="M3414" s="1649">
        <v>0.708333333333333</v>
      </c>
    </row>
    <row r="3415" ht="26.75" spans="1:13">
      <c r="A3415" s="1412"/>
      <c r="B3415" s="1412"/>
      <c r="C3415" s="1412"/>
      <c r="D3415" s="1412"/>
      <c r="E3415" s="1610" t="s">
        <v>1629</v>
      </c>
      <c r="F3415" s="1611" t="s">
        <v>8</v>
      </c>
      <c r="G3415" s="1611" t="s">
        <v>9</v>
      </c>
      <c r="H3415" s="1612" t="s">
        <v>10</v>
      </c>
      <c r="I3415" s="1442"/>
      <c r="J3415" s="1443"/>
      <c r="K3415" s="1444"/>
      <c r="L3415" s="1445"/>
      <c r="M3415" s="1453"/>
    </row>
    <row r="3416" ht="26" spans="1:13">
      <c r="A3416" s="1412"/>
      <c r="B3416" s="1412"/>
      <c r="C3416" s="1412"/>
      <c r="D3416" s="1412"/>
      <c r="E3416" s="1613">
        <v>45685</v>
      </c>
      <c r="F3416" s="1614">
        <v>104.1</v>
      </c>
      <c r="G3416" s="2157" t="s">
        <v>2220</v>
      </c>
      <c r="H3416" s="1614">
        <v>109.5</v>
      </c>
      <c r="I3416" s="1442"/>
      <c r="J3416" s="1443"/>
      <c r="K3416" s="1444"/>
      <c r="L3416" s="1445"/>
      <c r="M3416" s="1453"/>
    </row>
    <row r="3417" ht="26" spans="1:13">
      <c r="A3417" s="1412"/>
      <c r="B3417" s="1412"/>
      <c r="C3417" s="1412"/>
      <c r="D3417" s="1412"/>
      <c r="E3417" s="1613">
        <v>45649</v>
      </c>
      <c r="F3417" s="1614">
        <v>104.7</v>
      </c>
      <c r="G3417" s="2157" t="s">
        <v>2178</v>
      </c>
      <c r="H3417" s="1614">
        <v>112.8</v>
      </c>
      <c r="I3417" s="1442"/>
      <c r="J3417" s="1443"/>
      <c r="K3417" s="1444"/>
      <c r="L3417" s="1445"/>
      <c r="M3417" s="1453"/>
    </row>
    <row r="3418" ht="26" spans="1:13">
      <c r="A3418" s="1412"/>
      <c r="B3418" s="1412"/>
      <c r="C3418" s="1412"/>
      <c r="D3418" s="1412"/>
      <c r="E3418" s="1613">
        <v>45622</v>
      </c>
      <c r="F3418" s="1614">
        <v>111.7</v>
      </c>
      <c r="G3418" s="2157" t="s">
        <v>2129</v>
      </c>
      <c r="H3418" s="1614">
        <v>109.6</v>
      </c>
      <c r="I3418" s="1442"/>
      <c r="J3418" s="1443"/>
      <c r="K3418" s="1444"/>
      <c r="L3418" s="1648"/>
      <c r="M3418" s="1453"/>
    </row>
    <row r="3419" ht="26" spans="1:13">
      <c r="A3419" s="1412"/>
      <c r="B3419" s="1412"/>
      <c r="C3419" s="1412"/>
      <c r="D3419" s="1412"/>
      <c r="E3419" s="1613">
        <v>45594</v>
      </c>
      <c r="F3419" s="1614">
        <v>108.7</v>
      </c>
      <c r="G3419" s="2157" t="s">
        <v>2002</v>
      </c>
      <c r="H3419" s="1614">
        <v>99.2</v>
      </c>
      <c r="I3419" s="1442"/>
      <c r="J3419" s="1443"/>
      <c r="K3419" s="1444"/>
      <c r="L3419" s="1445"/>
      <c r="M3419" s="1453"/>
    </row>
    <row r="3420" ht="26" spans="1:13">
      <c r="A3420" s="1412"/>
      <c r="B3420" s="1412"/>
      <c r="C3420" s="1412"/>
      <c r="D3420" s="1412"/>
      <c r="E3420" s="1613">
        <v>45559</v>
      </c>
      <c r="F3420" s="1614">
        <v>98.7</v>
      </c>
      <c r="G3420" s="2157" t="s">
        <v>1902</v>
      </c>
      <c r="H3420" s="1614">
        <v>105.6</v>
      </c>
      <c r="I3420" s="1442"/>
      <c r="J3420" s="1443"/>
      <c r="K3420" s="1444"/>
      <c r="L3420" s="1445"/>
      <c r="M3420" s="1453"/>
    </row>
    <row r="3421" ht="26.75" spans="1:13">
      <c r="A3421" s="1412"/>
      <c r="B3421" s="1412"/>
      <c r="C3421" s="1412"/>
      <c r="D3421" s="1412"/>
      <c r="E3421" s="1613">
        <v>45531</v>
      </c>
      <c r="F3421" s="1614">
        <v>103.3</v>
      </c>
      <c r="G3421" s="2157" t="s">
        <v>1903</v>
      </c>
      <c r="H3421" s="1614">
        <v>101.9</v>
      </c>
      <c r="I3421" s="1448"/>
      <c r="J3421" s="1449"/>
      <c r="K3421" s="1450"/>
      <c r="L3421" s="1451"/>
      <c r="M3421" s="1455"/>
    </row>
    <row r="3422" ht="52.75" spans="1:13">
      <c r="A3422" s="1412"/>
      <c r="B3422" s="1412"/>
      <c r="C3422" s="1412"/>
      <c r="D3422" s="1412" t="s">
        <v>0</v>
      </c>
      <c r="E3422" s="1594" t="s">
        <v>7</v>
      </c>
      <c r="F3422" s="1595" t="s">
        <v>943</v>
      </c>
      <c r="G3422" s="1596"/>
      <c r="H3422" s="1597"/>
      <c r="I3422" s="1559" t="s">
        <v>1622</v>
      </c>
      <c r="J3422" s="1560"/>
      <c r="K3422" s="1561"/>
      <c r="L3422" s="1478" t="s">
        <v>1623</v>
      </c>
      <c r="M3422" s="1452" t="s">
        <v>1624</v>
      </c>
    </row>
    <row r="3423" ht="26" spans="1:13">
      <c r="A3423" s="1412"/>
      <c r="B3423" s="1412"/>
      <c r="C3423" s="1412"/>
      <c r="D3423" s="1412"/>
      <c r="E3423" s="1598" t="s">
        <v>1625</v>
      </c>
      <c r="F3423" s="1599"/>
      <c r="G3423" s="1600"/>
      <c r="H3423" s="1601"/>
      <c r="I3423" s="2135" t="s">
        <v>944</v>
      </c>
      <c r="J3423" s="1443"/>
      <c r="K3423" s="1444"/>
      <c r="L3423" s="1445"/>
      <c r="M3423" s="1453"/>
    </row>
    <row r="3424" ht="26" spans="1:13">
      <c r="A3424" s="1412"/>
      <c r="B3424" s="1412"/>
      <c r="C3424" s="1412"/>
      <c r="D3424" s="1412"/>
      <c r="E3424" s="1602" t="s">
        <v>1626</v>
      </c>
      <c r="F3424" s="1623" t="s">
        <v>2001</v>
      </c>
      <c r="G3424" s="1604"/>
      <c r="H3424" s="1605"/>
      <c r="I3424" s="1442"/>
      <c r="J3424" s="1443"/>
      <c r="K3424" s="1444"/>
      <c r="L3424" s="1445"/>
      <c r="M3424" s="1453"/>
    </row>
    <row r="3425" ht="26.75" spans="1:13">
      <c r="A3425" s="1412"/>
      <c r="B3425" s="1412"/>
      <c r="C3425" s="1412"/>
      <c r="D3425" s="1412"/>
      <c r="E3425" s="1602" t="s">
        <v>1627</v>
      </c>
      <c r="F3425" s="1623"/>
      <c r="G3425" s="1604"/>
      <c r="H3425" s="1605"/>
      <c r="I3425" s="1442"/>
      <c r="J3425" s="1443"/>
      <c r="K3425" s="1444"/>
      <c r="L3425" s="1445"/>
      <c r="M3425" s="1453"/>
    </row>
    <row r="3426" ht="26.75" spans="1:13">
      <c r="A3426" s="1412"/>
      <c r="B3426" s="1412"/>
      <c r="C3426" s="1412"/>
      <c r="D3426" s="1412"/>
      <c r="E3426" s="1606" t="s">
        <v>1628</v>
      </c>
      <c r="F3426" s="1607" t="e">
        <v>#VALUE!</v>
      </c>
      <c r="G3426" s="1608"/>
      <c r="H3426" s="1609"/>
      <c r="I3426" s="1442"/>
      <c r="J3426" s="1443"/>
      <c r="K3426" s="1444"/>
      <c r="L3426" s="1647" t="s">
        <v>818</v>
      </c>
      <c r="M3426" s="1649" t="e">
        <v>#VALUE!</v>
      </c>
    </row>
    <row r="3427" ht="26.75" spans="1:13">
      <c r="A3427" s="1412"/>
      <c r="B3427" s="1412"/>
      <c r="C3427" s="1412"/>
      <c r="D3427" s="1412"/>
      <c r="E3427" s="1610" t="s">
        <v>1629</v>
      </c>
      <c r="F3427" s="1611" t="s">
        <v>8</v>
      </c>
      <c r="G3427" s="1611" t="s">
        <v>9</v>
      </c>
      <c r="H3427" s="1612" t="s">
        <v>10</v>
      </c>
      <c r="I3427" s="1442"/>
      <c r="J3427" s="1443"/>
      <c r="K3427" s="1444"/>
      <c r="L3427" s="1445"/>
      <c r="M3427" s="1453"/>
    </row>
    <row r="3428" ht="26" spans="1:13">
      <c r="A3428" s="1412"/>
      <c r="B3428" s="1412"/>
      <c r="C3428" s="1412"/>
      <c r="D3428" s="1412"/>
      <c r="E3428" s="1613">
        <v>45636</v>
      </c>
      <c r="F3428" s="1626"/>
      <c r="G3428" s="1626"/>
      <c r="H3428" s="1626"/>
      <c r="I3428" s="1442"/>
      <c r="J3428" s="1443"/>
      <c r="K3428" s="1444"/>
      <c r="L3428" s="1445"/>
      <c r="M3428" s="1453"/>
    </row>
    <row r="3429" ht="26" spans="1:13">
      <c r="A3429" s="1412"/>
      <c r="B3429" s="1412"/>
      <c r="C3429" s="1412"/>
      <c r="D3429" s="1412"/>
      <c r="E3429" s="1613">
        <v>45601</v>
      </c>
      <c r="F3429" s="1626"/>
      <c r="G3429" s="1626"/>
      <c r="H3429" s="1626"/>
      <c r="I3429" s="1442"/>
      <c r="J3429" s="1443"/>
      <c r="K3429" s="1444"/>
      <c r="L3429" s="1445"/>
      <c r="M3429" s="1453"/>
    </row>
    <row r="3430" ht="26" spans="1:13">
      <c r="A3430" s="1412"/>
      <c r="B3430" s="1412"/>
      <c r="C3430" s="1412"/>
      <c r="D3430" s="1412"/>
      <c r="E3430" s="1613">
        <v>45559</v>
      </c>
      <c r="F3430" s="1626"/>
      <c r="G3430" s="1626"/>
      <c r="H3430" s="1626"/>
      <c r="I3430" s="1442"/>
      <c r="J3430" s="1443"/>
      <c r="K3430" s="1444"/>
      <c r="L3430" s="1648"/>
      <c r="M3430" s="1453"/>
    </row>
    <row r="3431" ht="26" spans="1:13">
      <c r="A3431" s="1412"/>
      <c r="B3431" s="1412"/>
      <c r="C3431" s="1412"/>
      <c r="D3431" s="1412"/>
      <c r="E3431" s="1613">
        <v>45510</v>
      </c>
      <c r="F3431" s="1626"/>
      <c r="G3431" s="1626"/>
      <c r="H3431" s="1626"/>
      <c r="I3431" s="1442"/>
      <c r="J3431" s="1443"/>
      <c r="K3431" s="1444"/>
      <c r="L3431" s="1445"/>
      <c r="M3431" s="1453"/>
    </row>
    <row r="3432" ht="26" spans="1:13">
      <c r="A3432" s="1412"/>
      <c r="B3432" s="1412"/>
      <c r="C3432" s="1412"/>
      <c r="D3432" s="1412"/>
      <c r="E3432" s="1613">
        <v>45461</v>
      </c>
      <c r="F3432" s="1626"/>
      <c r="G3432" s="1626"/>
      <c r="H3432" s="1626"/>
      <c r="I3432" s="1442"/>
      <c r="J3432" s="1443"/>
      <c r="K3432" s="1444"/>
      <c r="L3432" s="1445"/>
      <c r="M3432" s="1453"/>
    </row>
    <row r="3433" ht="26.75" spans="1:13">
      <c r="A3433" s="1412"/>
      <c r="B3433" s="1412"/>
      <c r="C3433" s="1412"/>
      <c r="D3433" s="1412"/>
      <c r="E3433" s="1613">
        <v>45419</v>
      </c>
      <c r="F3433" s="1626"/>
      <c r="G3433" s="1626"/>
      <c r="H3433" s="1626"/>
      <c r="I3433" s="1448"/>
      <c r="J3433" s="1449"/>
      <c r="K3433" s="1450"/>
      <c r="L3433" s="1451"/>
      <c r="M3433" s="1455"/>
    </row>
    <row r="3434" ht="52.75" spans="1:13">
      <c r="A3434" s="1412"/>
      <c r="B3434" s="1412"/>
      <c r="C3434" s="1412"/>
      <c r="D3434" s="1412" t="s">
        <v>0</v>
      </c>
      <c r="E3434" s="1594" t="s">
        <v>7</v>
      </c>
      <c r="F3434" s="1595" t="s">
        <v>794</v>
      </c>
      <c r="G3434" s="1596"/>
      <c r="H3434" s="1597"/>
      <c r="I3434" s="1559" t="s">
        <v>1622</v>
      </c>
      <c r="J3434" s="1560"/>
      <c r="K3434" s="1561"/>
      <c r="L3434" s="1478" t="s">
        <v>1623</v>
      </c>
      <c r="M3434" s="1452" t="s">
        <v>1624</v>
      </c>
    </row>
    <row r="3435" ht="26" spans="1:13">
      <c r="A3435" s="1412"/>
      <c r="B3435" s="1412"/>
      <c r="C3435" s="1412"/>
      <c r="D3435" s="1412"/>
      <c r="E3435" s="1598" t="s">
        <v>1625</v>
      </c>
      <c r="F3435" s="1599"/>
      <c r="G3435" s="1600"/>
      <c r="H3435" s="1601"/>
      <c r="I3435" s="2135" t="s">
        <v>874</v>
      </c>
      <c r="J3435" s="1443"/>
      <c r="K3435" s="1444"/>
      <c r="L3435" s="1445"/>
      <c r="M3435" s="1453"/>
    </row>
    <row r="3436" ht="26" spans="1:13">
      <c r="A3436" s="1412"/>
      <c r="B3436" s="1412"/>
      <c r="C3436" s="1412"/>
      <c r="D3436" s="1412"/>
      <c r="E3436" s="1602" t="s">
        <v>1626</v>
      </c>
      <c r="F3436" s="1615"/>
      <c r="G3436" s="1616"/>
      <c r="H3436" s="1617"/>
      <c r="I3436" s="1442"/>
      <c r="J3436" s="1443"/>
      <c r="K3436" s="1444"/>
      <c r="L3436" s="1445"/>
      <c r="M3436" s="1453"/>
    </row>
    <row r="3437" ht="26.75" spans="1:13">
      <c r="A3437" s="1412"/>
      <c r="B3437" s="1412"/>
      <c r="C3437" s="1412"/>
      <c r="D3437" s="1412"/>
      <c r="E3437" s="1602" t="s">
        <v>1627</v>
      </c>
      <c r="F3437" s="1627" t="s">
        <v>945</v>
      </c>
      <c r="G3437" s="1616"/>
      <c r="H3437" s="1617"/>
      <c r="I3437" s="1442"/>
      <c r="J3437" s="1443"/>
      <c r="K3437" s="1444"/>
      <c r="L3437" s="1445"/>
      <c r="M3437" s="1453"/>
    </row>
    <row r="3438" ht="26.75" spans="1:13">
      <c r="A3438" s="1412"/>
      <c r="B3438" s="1412"/>
      <c r="C3438" s="1412"/>
      <c r="D3438" s="1412"/>
      <c r="E3438" s="1606" t="s">
        <v>1628</v>
      </c>
      <c r="F3438" s="1607">
        <v>0.625</v>
      </c>
      <c r="G3438" s="1608"/>
      <c r="H3438" s="1609"/>
      <c r="I3438" s="1442"/>
      <c r="J3438" s="1443"/>
      <c r="K3438" s="1444"/>
      <c r="L3438" s="1647">
        <v>0.854166666666667</v>
      </c>
      <c r="M3438" s="1649">
        <v>0.708333333333333</v>
      </c>
    </row>
    <row r="3439" ht="26.75" spans="1:13">
      <c r="A3439" s="1412"/>
      <c r="B3439" s="1412"/>
      <c r="C3439" s="1412"/>
      <c r="D3439" s="1412"/>
      <c r="E3439" s="1610" t="s">
        <v>1629</v>
      </c>
      <c r="F3439" s="1611" t="s">
        <v>8</v>
      </c>
      <c r="G3439" s="1611" t="s">
        <v>9</v>
      </c>
      <c r="H3439" s="1612" t="s">
        <v>10</v>
      </c>
      <c r="I3439" s="1442"/>
      <c r="J3439" s="1443"/>
      <c r="K3439" s="1444"/>
      <c r="L3439" s="1547"/>
      <c r="M3439" s="1651"/>
    </row>
    <row r="3440" ht="26" spans="1:13">
      <c r="A3440" s="1412"/>
      <c r="B3440" s="1412"/>
      <c r="C3440" s="1412"/>
      <c r="D3440" s="1412"/>
      <c r="E3440" s="1613">
        <v>45708</v>
      </c>
      <c r="F3440" s="2158" t="s">
        <v>2221</v>
      </c>
      <c r="G3440" s="2158" t="s">
        <v>2222</v>
      </c>
      <c r="H3440" s="2158" t="s">
        <v>2223</v>
      </c>
      <c r="I3440" s="1442"/>
      <c r="J3440" s="1443"/>
      <c r="K3440" s="1444"/>
      <c r="L3440" s="1445"/>
      <c r="M3440" s="1453"/>
    </row>
    <row r="3441" ht="26" spans="1:13">
      <c r="A3441" s="1412"/>
      <c r="B3441" s="1412"/>
      <c r="C3441" s="1412"/>
      <c r="D3441" s="1412"/>
      <c r="E3441" s="1613">
        <v>45700</v>
      </c>
      <c r="F3441" s="2158" t="s">
        <v>2223</v>
      </c>
      <c r="G3441" s="2158" t="s">
        <v>2206</v>
      </c>
      <c r="H3441" s="2158" t="s">
        <v>2205</v>
      </c>
      <c r="I3441" s="1442"/>
      <c r="J3441" s="1443"/>
      <c r="K3441" s="1444"/>
      <c r="L3441" s="1445"/>
      <c r="M3441" s="1453"/>
    </row>
    <row r="3442" ht="26" spans="1:13">
      <c r="A3442" s="1412"/>
      <c r="B3442" s="1412"/>
      <c r="C3442" s="1412"/>
      <c r="D3442" s="1412"/>
      <c r="E3442" s="1613">
        <v>45693</v>
      </c>
      <c r="F3442" s="2158" t="s">
        <v>2205</v>
      </c>
      <c r="G3442" s="2158" t="s">
        <v>2206</v>
      </c>
      <c r="H3442" s="2158" t="s">
        <v>2207</v>
      </c>
      <c r="I3442" s="1442"/>
      <c r="J3442" s="1443"/>
      <c r="K3442" s="1444"/>
      <c r="L3442" s="1648"/>
      <c r="M3442" s="1453"/>
    </row>
    <row r="3443" ht="26" spans="1:13">
      <c r="A3443" s="1412"/>
      <c r="B3443" s="1412"/>
      <c r="C3443" s="1412"/>
      <c r="D3443" s="1412"/>
      <c r="E3443" s="1613">
        <v>45686</v>
      </c>
      <c r="F3443" s="2158" t="s">
        <v>2207</v>
      </c>
      <c r="G3443" s="2158" t="s">
        <v>2208</v>
      </c>
      <c r="H3443" s="2158" t="s">
        <v>2209</v>
      </c>
      <c r="I3443" s="1442"/>
      <c r="J3443" s="1443"/>
      <c r="K3443" s="1444"/>
      <c r="L3443" s="1445"/>
      <c r="M3443" s="1453"/>
    </row>
    <row r="3444" ht="26" spans="1:13">
      <c r="A3444" s="1412"/>
      <c r="B3444" s="1412"/>
      <c r="C3444" s="1412"/>
      <c r="D3444" s="1412"/>
      <c r="E3444" s="1613">
        <v>45680</v>
      </c>
      <c r="F3444" s="2158" t="s">
        <v>2209</v>
      </c>
      <c r="G3444" s="2158" t="s">
        <v>2210</v>
      </c>
      <c r="H3444" s="2158" t="s">
        <v>2211</v>
      </c>
      <c r="I3444" s="1442"/>
      <c r="J3444" s="1443"/>
      <c r="K3444" s="1444"/>
      <c r="L3444" s="1445"/>
      <c r="M3444" s="1453"/>
    </row>
    <row r="3445" ht="26.75" spans="1:13">
      <c r="A3445" s="1412"/>
      <c r="B3445" s="1412"/>
      <c r="C3445" s="1412"/>
      <c r="D3445" s="1412"/>
      <c r="E3445" s="1613">
        <v>45672</v>
      </c>
      <c r="F3445" s="2158" t="s">
        <v>2211</v>
      </c>
      <c r="G3445" s="2158" t="s">
        <v>2212</v>
      </c>
      <c r="H3445" s="2158" t="s">
        <v>2213</v>
      </c>
      <c r="I3445" s="1448"/>
      <c r="J3445" s="1449"/>
      <c r="K3445" s="1450"/>
      <c r="L3445" s="1451"/>
      <c r="M3445" s="1455"/>
    </row>
    <row r="3446" ht="52.75" spans="1:13">
      <c r="A3446" s="1412"/>
      <c r="B3446" s="1412"/>
      <c r="C3446" s="1412"/>
      <c r="D3446" s="1412" t="s">
        <v>0</v>
      </c>
      <c r="E3446" s="1594" t="s">
        <v>7</v>
      </c>
      <c r="F3446" s="1595" t="s">
        <v>946</v>
      </c>
      <c r="G3446" s="1596"/>
      <c r="H3446" s="1597"/>
      <c r="I3446" s="1559" t="s">
        <v>1622</v>
      </c>
      <c r="J3446" s="1560"/>
      <c r="K3446" s="1561"/>
      <c r="L3446" s="1478" t="s">
        <v>1623</v>
      </c>
      <c r="M3446" s="1452" t="s">
        <v>1624</v>
      </c>
    </row>
    <row r="3447" ht="26" spans="1:13">
      <c r="A3447" s="1412"/>
      <c r="B3447" s="1412"/>
      <c r="C3447" s="1412"/>
      <c r="D3447" s="1412"/>
      <c r="E3447" s="1598" t="s">
        <v>1625</v>
      </c>
      <c r="F3447" s="1599"/>
      <c r="G3447" s="1600"/>
      <c r="H3447" s="1601"/>
      <c r="I3447" s="2135" t="s">
        <v>851</v>
      </c>
      <c r="J3447" s="1443"/>
      <c r="K3447" s="1444"/>
      <c r="L3447" s="1445"/>
      <c r="M3447" s="1453"/>
    </row>
    <row r="3448" ht="26" spans="1:13">
      <c r="A3448" s="1412"/>
      <c r="B3448" s="1412"/>
      <c r="C3448" s="1412"/>
      <c r="D3448" s="1412"/>
      <c r="E3448" s="1602" t="s">
        <v>1626</v>
      </c>
      <c r="F3448" s="1615"/>
      <c r="G3448" s="1616"/>
      <c r="H3448" s="1617"/>
      <c r="I3448" s="1442"/>
      <c r="J3448" s="1443"/>
      <c r="K3448" s="1444"/>
      <c r="L3448" s="1445"/>
      <c r="M3448" s="1453"/>
    </row>
    <row r="3449" ht="26.75" spans="1:13">
      <c r="A3449" s="1412"/>
      <c r="B3449" s="1412"/>
      <c r="C3449" s="1412"/>
      <c r="D3449" s="1412"/>
      <c r="E3449" s="1602" t="s">
        <v>1627</v>
      </c>
      <c r="F3449" s="1627" t="s">
        <v>947</v>
      </c>
      <c r="G3449" s="1616"/>
      <c r="H3449" s="1617"/>
      <c r="I3449" s="1442"/>
      <c r="J3449" s="1443"/>
      <c r="K3449" s="1444"/>
      <c r="L3449" s="1445"/>
      <c r="M3449" s="1453"/>
    </row>
    <row r="3450" ht="26.75" spans="1:13">
      <c r="A3450" s="1412"/>
      <c r="B3450" s="1412"/>
      <c r="C3450" s="1412"/>
      <c r="D3450" s="1412"/>
      <c r="E3450" s="1606" t="s">
        <v>1628</v>
      </c>
      <c r="F3450" s="1607">
        <v>0.625</v>
      </c>
      <c r="G3450" s="1608"/>
      <c r="H3450" s="1609"/>
      <c r="I3450" s="1442"/>
      <c r="J3450" s="1443"/>
      <c r="K3450" s="1444"/>
      <c r="L3450" s="1647">
        <v>0.854166666666667</v>
      </c>
      <c r="M3450" s="1649">
        <v>0.708333333333333</v>
      </c>
    </row>
    <row r="3451" ht="26.75" spans="1:13">
      <c r="A3451" s="1412"/>
      <c r="B3451" s="1412"/>
      <c r="C3451" s="1412"/>
      <c r="D3451" s="1412"/>
      <c r="E3451" s="1610" t="s">
        <v>1629</v>
      </c>
      <c r="F3451" s="1611" t="s">
        <v>8</v>
      </c>
      <c r="G3451" s="1611" t="s">
        <v>9</v>
      </c>
      <c r="H3451" s="1612" t="s">
        <v>10</v>
      </c>
      <c r="I3451" s="1442"/>
      <c r="J3451" s="1443"/>
      <c r="K3451" s="1444"/>
      <c r="L3451" s="1547"/>
      <c r="M3451" s="1651"/>
    </row>
    <row r="3452" ht="26" spans="1:13">
      <c r="A3452" s="1412"/>
      <c r="B3452" s="1412"/>
      <c r="C3452" s="1412"/>
      <c r="D3452" s="1412"/>
      <c r="E3452" s="1613">
        <v>45684</v>
      </c>
      <c r="F3452" s="2158" t="s">
        <v>2017</v>
      </c>
      <c r="G3452" s="2158" t="s">
        <v>2224</v>
      </c>
      <c r="H3452" s="2158" t="s">
        <v>2225</v>
      </c>
      <c r="I3452" s="1442"/>
      <c r="J3452" s="1443"/>
      <c r="K3452" s="1444"/>
      <c r="L3452" s="1445"/>
      <c r="M3452" s="1453"/>
    </row>
    <row r="3453" ht="26" spans="1:13">
      <c r="A3453" s="1412"/>
      <c r="B3453" s="1412"/>
      <c r="C3453" s="1412"/>
      <c r="D3453" s="1412"/>
      <c r="E3453" s="1613">
        <v>45649</v>
      </c>
      <c r="F3453" s="2158" t="s">
        <v>2173</v>
      </c>
      <c r="G3453" s="2158" t="s">
        <v>2174</v>
      </c>
      <c r="H3453" s="2158" t="s">
        <v>2175</v>
      </c>
      <c r="I3453" s="1442"/>
      <c r="J3453" s="1443"/>
      <c r="K3453" s="1444"/>
      <c r="L3453" s="1445"/>
      <c r="M3453" s="1453"/>
    </row>
    <row r="3454" ht="26" spans="1:13">
      <c r="A3454" s="1412"/>
      <c r="B3454" s="1412"/>
      <c r="C3454" s="1412"/>
      <c r="D3454" s="1412"/>
      <c r="E3454" s="1613">
        <v>45622</v>
      </c>
      <c r="F3454" s="2158" t="s">
        <v>2131</v>
      </c>
      <c r="G3454" s="2158" t="s">
        <v>2132</v>
      </c>
      <c r="H3454" s="2158" t="s">
        <v>2003</v>
      </c>
      <c r="I3454" s="1442"/>
      <c r="J3454" s="1443"/>
      <c r="K3454" s="1444"/>
      <c r="L3454" s="1648"/>
      <c r="M3454" s="1453"/>
    </row>
    <row r="3455" ht="26" spans="1:13">
      <c r="A3455" s="1412"/>
      <c r="B3455" s="1412"/>
      <c r="C3455" s="1412"/>
      <c r="D3455" s="1412"/>
      <c r="E3455" s="1613">
        <v>45589</v>
      </c>
      <c r="F3455" s="2158" t="s">
        <v>2003</v>
      </c>
      <c r="G3455" s="2158" t="s">
        <v>2004</v>
      </c>
      <c r="H3455" s="2158" t="s">
        <v>2005</v>
      </c>
      <c r="I3455" s="1442"/>
      <c r="J3455" s="1443"/>
      <c r="K3455" s="1444"/>
      <c r="L3455" s="1445"/>
      <c r="M3455" s="1453"/>
    </row>
    <row r="3456" ht="26" spans="1:13">
      <c r="A3456" s="1412"/>
      <c r="B3456" s="1412"/>
      <c r="C3456" s="1412"/>
      <c r="D3456" s="1412"/>
      <c r="E3456" s="1613">
        <v>45560</v>
      </c>
      <c r="F3456" s="2158" t="s">
        <v>2006</v>
      </c>
      <c r="G3456" s="2158" t="s">
        <v>2007</v>
      </c>
      <c r="H3456" s="2158" t="s">
        <v>2008</v>
      </c>
      <c r="I3456" s="1442"/>
      <c r="J3456" s="1443"/>
      <c r="K3456" s="1444"/>
      <c r="L3456" s="1445"/>
      <c r="M3456" s="1453"/>
    </row>
    <row r="3457" ht="26.75" spans="1:13">
      <c r="A3457" s="1412"/>
      <c r="B3457" s="1412"/>
      <c r="C3457" s="1412"/>
      <c r="D3457" s="1412"/>
      <c r="E3457" s="1613">
        <v>45527</v>
      </c>
      <c r="F3457" s="2158" t="s">
        <v>2009</v>
      </c>
      <c r="G3457" s="2158" t="s">
        <v>2010</v>
      </c>
      <c r="H3457" s="2158" t="s">
        <v>2011</v>
      </c>
      <c r="I3457" s="1448"/>
      <c r="J3457" s="1449"/>
      <c r="K3457" s="1450"/>
      <c r="L3457" s="1451"/>
      <c r="M3457" s="1455"/>
    </row>
    <row r="3458" ht="52.75" spans="1:13">
      <c r="A3458" s="1412"/>
      <c r="B3458" s="1412"/>
      <c r="C3458" s="1412"/>
      <c r="D3458" s="1412" t="s">
        <v>0</v>
      </c>
      <c r="E3458" s="1594" t="s">
        <v>7</v>
      </c>
      <c r="F3458" s="1595" t="s">
        <v>948</v>
      </c>
      <c r="G3458" s="1596"/>
      <c r="H3458" s="1597"/>
      <c r="I3458" s="1559" t="s">
        <v>1622</v>
      </c>
      <c r="J3458" s="1560"/>
      <c r="K3458" s="1561"/>
      <c r="L3458" s="1478" t="s">
        <v>1623</v>
      </c>
      <c r="M3458" s="1452" t="s">
        <v>1624</v>
      </c>
    </row>
    <row r="3459" ht="26" spans="1:13">
      <c r="A3459" s="1412"/>
      <c r="B3459" s="1412"/>
      <c r="C3459" s="1412"/>
      <c r="D3459" s="1412"/>
      <c r="E3459" s="1598" t="s">
        <v>1625</v>
      </c>
      <c r="F3459" s="1599"/>
      <c r="G3459" s="1600"/>
      <c r="H3459" s="1601"/>
      <c r="I3459" s="2135" t="s">
        <v>949</v>
      </c>
      <c r="J3459" s="1443"/>
      <c r="K3459" s="1444"/>
      <c r="L3459" s="1445"/>
      <c r="M3459" s="1453"/>
    </row>
    <row r="3460" ht="26" spans="1:13">
      <c r="A3460" s="1412"/>
      <c r="B3460" s="1412"/>
      <c r="C3460" s="1412"/>
      <c r="D3460" s="1412"/>
      <c r="E3460" s="1602" t="s">
        <v>1626</v>
      </c>
      <c r="F3460" s="1627">
        <v>0.79</v>
      </c>
      <c r="G3460" s="1616"/>
      <c r="H3460" s="1617"/>
      <c r="I3460" s="1442"/>
      <c r="J3460" s="1443"/>
      <c r="K3460" s="1444"/>
      <c r="L3460" s="1445"/>
      <c r="M3460" s="1453"/>
    </row>
    <row r="3461" ht="26.75" spans="1:13">
      <c r="A3461" s="1412"/>
      <c r="B3461" s="1412"/>
      <c r="C3461" s="1412"/>
      <c r="D3461" s="1412"/>
      <c r="E3461" s="1602" t="s">
        <v>1627</v>
      </c>
      <c r="F3461" s="1627">
        <v>0.49</v>
      </c>
      <c r="G3461" s="1616"/>
      <c r="H3461" s="1617"/>
      <c r="I3461" s="1442"/>
      <c r="J3461" s="1443"/>
      <c r="K3461" s="1444"/>
      <c r="L3461" s="1445"/>
      <c r="M3461" s="1453"/>
    </row>
    <row r="3462" ht="26.75" spans="1:13">
      <c r="A3462" s="1412"/>
      <c r="B3462" s="1412"/>
      <c r="C3462" s="1412"/>
      <c r="D3462" s="1412"/>
      <c r="E3462" s="1606" t="s">
        <v>1628</v>
      </c>
      <c r="F3462" s="1628">
        <v>0.875</v>
      </c>
      <c r="G3462" s="1629"/>
      <c r="H3462" s="1630"/>
      <c r="I3462" s="1442"/>
      <c r="J3462" s="1443"/>
      <c r="K3462" s="1444"/>
      <c r="L3462" s="1647">
        <v>0.104166666666667</v>
      </c>
      <c r="M3462" s="1649">
        <v>0.958333333333333</v>
      </c>
    </row>
    <row r="3463" ht="26.75" spans="1:13">
      <c r="A3463" s="1412"/>
      <c r="B3463" s="1412"/>
      <c r="C3463" s="1412"/>
      <c r="D3463" s="1412"/>
      <c r="E3463" s="1610" t="s">
        <v>1629</v>
      </c>
      <c r="F3463" s="1611" t="s">
        <v>8</v>
      </c>
      <c r="G3463" s="1611" t="s">
        <v>9</v>
      </c>
      <c r="H3463" s="1612" t="s">
        <v>10</v>
      </c>
      <c r="I3463" s="1442"/>
      <c r="J3463" s="1443"/>
      <c r="K3463" s="1444"/>
      <c r="L3463" s="1547"/>
      <c r="M3463" s="1651"/>
    </row>
    <row r="3464" ht="26" spans="1:13">
      <c r="A3464" s="1412"/>
      <c r="B3464" s="1412"/>
      <c r="C3464" s="1412"/>
      <c r="D3464" s="1412"/>
      <c r="E3464" s="1652">
        <v>45616</v>
      </c>
      <c r="F3464" s="1614">
        <v>0.78</v>
      </c>
      <c r="G3464" s="1614">
        <v>0.7</v>
      </c>
      <c r="H3464" s="1614">
        <v>0.38</v>
      </c>
      <c r="I3464" s="1442"/>
      <c r="J3464" s="1443"/>
      <c r="K3464" s="1444"/>
      <c r="L3464" s="1445"/>
      <c r="M3464" s="1453"/>
    </row>
    <row r="3465" ht="26" spans="1:13">
      <c r="A3465" s="1412"/>
      <c r="B3465" s="1412"/>
      <c r="C3465" s="1412"/>
      <c r="D3465" s="1412"/>
      <c r="E3465" s="1652">
        <v>45532</v>
      </c>
      <c r="F3465" s="1614">
        <v>0.65</v>
      </c>
      <c r="G3465" s="1614">
        <v>0.6</v>
      </c>
      <c r="H3465" s="1614">
        <v>0.25</v>
      </c>
      <c r="I3465" s="1442"/>
      <c r="J3465" s="1443"/>
      <c r="K3465" s="1444"/>
      <c r="L3465" s="1445"/>
      <c r="M3465" s="1453"/>
    </row>
    <row r="3466" ht="26" spans="1:13">
      <c r="A3466" s="1412"/>
      <c r="B3466" s="1412"/>
      <c r="C3466" s="1412"/>
      <c r="D3466" s="1412"/>
      <c r="E3466" s="1652">
        <v>45434</v>
      </c>
      <c r="F3466" s="1614">
        <v>0.58</v>
      </c>
      <c r="G3466" s="1614">
        <v>0.51</v>
      </c>
      <c r="H3466" s="1614">
        <v>0.09</v>
      </c>
      <c r="I3466" s="1442"/>
      <c r="J3466" s="1443"/>
      <c r="K3466" s="1444"/>
      <c r="L3466" s="1648"/>
      <c r="M3466" s="1453"/>
    </row>
    <row r="3467" ht="26" spans="1:13">
      <c r="A3467" s="1412"/>
      <c r="B3467" s="1412"/>
      <c r="C3467" s="1412"/>
      <c r="D3467" s="1412"/>
      <c r="E3467" s="1652">
        <v>45343</v>
      </c>
      <c r="F3467" s="1614">
        <v>0.49</v>
      </c>
      <c r="G3467" s="1614">
        <v>0.42</v>
      </c>
      <c r="H3467" s="1614">
        <v>0.07</v>
      </c>
      <c r="I3467" s="1442"/>
      <c r="J3467" s="1443"/>
      <c r="K3467" s="1444"/>
      <c r="L3467" s="1445"/>
      <c r="M3467" s="1453"/>
    </row>
    <row r="3468" ht="26" spans="1:13">
      <c r="A3468" s="1412"/>
      <c r="B3468" s="1412"/>
      <c r="C3468" s="1412"/>
      <c r="D3468" s="1412"/>
      <c r="E3468" s="1652">
        <v>45251</v>
      </c>
      <c r="F3468" s="1614">
        <v>0.38</v>
      </c>
      <c r="G3468" s="1614">
        <v>0.3</v>
      </c>
      <c r="H3468" s="1614">
        <v>0.03</v>
      </c>
      <c r="I3468" s="1442"/>
      <c r="J3468" s="1443"/>
      <c r="K3468" s="1444"/>
      <c r="L3468" s="1445"/>
      <c r="M3468" s="1453"/>
    </row>
    <row r="3469" ht="26.75" spans="1:13">
      <c r="A3469" s="1412"/>
      <c r="B3469" s="1412"/>
      <c r="C3469" s="1412"/>
      <c r="D3469" s="1412"/>
      <c r="E3469" s="1652">
        <v>45161</v>
      </c>
      <c r="F3469" s="1614">
        <v>0.25</v>
      </c>
      <c r="G3469" s="1614">
        <v>0.18</v>
      </c>
      <c r="H3469" s="1614">
        <v>0.03</v>
      </c>
      <c r="I3469" s="1448"/>
      <c r="J3469" s="1449"/>
      <c r="K3469" s="1450"/>
      <c r="L3469" s="1451"/>
      <c r="M3469" s="1455"/>
    </row>
    <row r="3470" ht="52.75" spans="1:13">
      <c r="A3470" s="1412"/>
      <c r="B3470" s="1412"/>
      <c r="C3470" s="1412"/>
      <c r="D3470" s="1412" t="s">
        <v>0</v>
      </c>
      <c r="E3470" s="1594" t="s">
        <v>7</v>
      </c>
      <c r="F3470" s="1595" t="s">
        <v>950</v>
      </c>
      <c r="G3470" s="1596"/>
      <c r="H3470" s="1597"/>
      <c r="I3470" s="1559" t="s">
        <v>1622</v>
      </c>
      <c r="J3470" s="1560"/>
      <c r="K3470" s="1561"/>
      <c r="L3470" s="1478" t="s">
        <v>1623</v>
      </c>
      <c r="M3470" s="1452" t="s">
        <v>1624</v>
      </c>
    </row>
    <row r="3471" ht="26" spans="1:13">
      <c r="A3471" s="1412"/>
      <c r="B3471" s="1412"/>
      <c r="C3471" s="1412"/>
      <c r="D3471" s="1412"/>
      <c r="E3471" s="1598" t="s">
        <v>1625</v>
      </c>
      <c r="F3471" s="1599"/>
      <c r="G3471" s="1600"/>
      <c r="H3471" s="1601"/>
      <c r="I3471" s="2135" t="s">
        <v>951</v>
      </c>
      <c r="J3471" s="1443"/>
      <c r="K3471" s="1444"/>
      <c r="L3471" s="1445"/>
      <c r="M3471" s="1453"/>
    </row>
    <row r="3472" ht="26" spans="1:13">
      <c r="A3472" s="1412"/>
      <c r="B3472" s="1412"/>
      <c r="C3472" s="1412"/>
      <c r="D3472" s="1412"/>
      <c r="E3472" s="1602" t="s">
        <v>1626</v>
      </c>
      <c r="F3472" s="1615">
        <v>0.002</v>
      </c>
      <c r="G3472" s="1616"/>
      <c r="H3472" s="1617"/>
      <c r="I3472" s="1442"/>
      <c r="J3472" s="1443"/>
      <c r="K3472" s="1444"/>
      <c r="L3472" s="1445"/>
      <c r="M3472" s="1453"/>
    </row>
    <row r="3473" ht="26.75" spans="1:13">
      <c r="A3473" s="1412"/>
      <c r="B3473" s="1412"/>
      <c r="C3473" s="1412"/>
      <c r="D3473" s="1412"/>
      <c r="E3473" s="1602" t="s">
        <v>1627</v>
      </c>
      <c r="F3473" s="1615">
        <v>0.004</v>
      </c>
      <c r="G3473" s="1616"/>
      <c r="H3473" s="1617"/>
      <c r="I3473" s="1442"/>
      <c r="J3473" s="1443"/>
      <c r="K3473" s="1444"/>
      <c r="L3473" s="1445"/>
      <c r="M3473" s="1453"/>
    </row>
    <row r="3474" ht="26.75" spans="1:13">
      <c r="A3474" s="1412"/>
      <c r="B3474" s="1412"/>
      <c r="C3474" s="1412"/>
      <c r="D3474" s="1412"/>
      <c r="E3474" s="1606" t="s">
        <v>1628</v>
      </c>
      <c r="F3474" s="1607">
        <v>0.333333333333333</v>
      </c>
      <c r="G3474" s="1608"/>
      <c r="H3474" s="1609"/>
      <c r="I3474" s="1442"/>
      <c r="J3474" s="1443"/>
      <c r="K3474" s="1444"/>
      <c r="L3474" s="1647">
        <v>0.5625</v>
      </c>
      <c r="M3474" s="1649">
        <v>0.416666666666667</v>
      </c>
    </row>
    <row r="3475" ht="26.75" spans="1:13">
      <c r="A3475" s="1412"/>
      <c r="B3475" s="1412"/>
      <c r="C3475" s="1412"/>
      <c r="D3475" s="1412"/>
      <c r="E3475" s="1610" t="s">
        <v>1629</v>
      </c>
      <c r="F3475" s="1611" t="s">
        <v>8</v>
      </c>
      <c r="G3475" s="1611" t="s">
        <v>9</v>
      </c>
      <c r="H3475" s="1612" t="s">
        <v>10</v>
      </c>
      <c r="I3475" s="1442"/>
      <c r="J3475" s="1443"/>
      <c r="K3475" s="1444"/>
      <c r="L3475" s="1547"/>
      <c r="M3475" s="1651"/>
    </row>
    <row r="3476" ht="26" spans="1:13">
      <c r="A3476" s="1412"/>
      <c r="B3476" s="1412"/>
      <c r="C3476" s="1412"/>
      <c r="D3476" s="1412"/>
      <c r="E3476" s="1613">
        <v>45625</v>
      </c>
      <c r="F3476" s="1618">
        <v>0.004</v>
      </c>
      <c r="G3476" s="2158" t="s">
        <v>1645</v>
      </c>
      <c r="H3476" s="1618">
        <v>0.006</v>
      </c>
      <c r="I3476" s="1442"/>
      <c r="J3476" s="1443"/>
      <c r="K3476" s="1444"/>
      <c r="L3476" s="1445"/>
      <c r="M3476" s="1453"/>
    </row>
    <row r="3477" ht="26" spans="1:13">
      <c r="A3477" s="1412"/>
      <c r="B3477" s="1412"/>
      <c r="C3477" s="1412"/>
      <c r="D3477" s="1412"/>
      <c r="E3477" s="1613">
        <v>45538</v>
      </c>
      <c r="F3477" s="1618">
        <v>0.007</v>
      </c>
      <c r="G3477" s="2158" t="s">
        <v>1936</v>
      </c>
      <c r="H3477" s="1618">
        <v>0.005</v>
      </c>
      <c r="I3477" s="1442"/>
      <c r="J3477" s="1443"/>
      <c r="K3477" s="1444"/>
      <c r="L3477" s="1445"/>
      <c r="M3477" s="1453"/>
    </row>
    <row r="3478" ht="26" spans="1:13">
      <c r="A3478" s="1412"/>
      <c r="B3478" s="1412"/>
      <c r="C3478" s="1412"/>
      <c r="D3478" s="1412"/>
      <c r="E3478" s="1613">
        <v>45442</v>
      </c>
      <c r="F3478" s="1618">
        <v>0.005</v>
      </c>
      <c r="G3478" s="2158" t="s">
        <v>1660</v>
      </c>
      <c r="H3478" s="1618">
        <v>0.003</v>
      </c>
      <c r="I3478" s="1442"/>
      <c r="J3478" s="1443"/>
      <c r="K3478" s="1444"/>
      <c r="L3478" s="1648"/>
      <c r="M3478" s="1453"/>
    </row>
    <row r="3479" ht="26" spans="1:13">
      <c r="A3479" s="1412"/>
      <c r="B3479" s="1412"/>
      <c r="C3479" s="1412"/>
      <c r="D3479" s="1412"/>
      <c r="E3479" s="1613">
        <v>45351</v>
      </c>
      <c r="F3479" s="1618">
        <v>0.003</v>
      </c>
      <c r="G3479" s="2158" t="s">
        <v>1655</v>
      </c>
      <c r="H3479" s="1618">
        <v>0.003</v>
      </c>
      <c r="I3479" s="1442"/>
      <c r="J3479" s="1443"/>
      <c r="K3479" s="1444"/>
      <c r="L3479" s="1445"/>
      <c r="M3479" s="1453"/>
    </row>
    <row r="3480" ht="26" spans="1:13">
      <c r="A3480" s="1412"/>
      <c r="B3480" s="1412"/>
      <c r="C3480" s="1412"/>
      <c r="D3480" s="1412"/>
      <c r="E3480" s="1613">
        <v>45261</v>
      </c>
      <c r="F3480" s="1618">
        <v>0.003</v>
      </c>
      <c r="G3480" s="2158" t="s">
        <v>1655</v>
      </c>
      <c r="H3480" s="1618">
        <v>-0.001</v>
      </c>
      <c r="I3480" s="1442"/>
      <c r="J3480" s="1443"/>
      <c r="K3480" s="1444"/>
      <c r="L3480" s="1445"/>
      <c r="M3480" s="1453"/>
    </row>
    <row r="3481" ht="26.75" spans="1:13">
      <c r="A3481" s="1412"/>
      <c r="B3481" s="1412"/>
      <c r="C3481" s="1412"/>
      <c r="D3481" s="1412"/>
      <c r="E3481" s="1613">
        <v>45173</v>
      </c>
      <c r="F3481" s="1618">
        <v>0</v>
      </c>
      <c r="G3481" s="2158" t="s">
        <v>1655</v>
      </c>
      <c r="H3481" s="1618">
        <v>0.003</v>
      </c>
      <c r="I3481" s="1448"/>
      <c r="J3481" s="1449"/>
      <c r="K3481" s="1450"/>
      <c r="L3481" s="1451"/>
      <c r="M3481" s="1455"/>
    </row>
    <row r="3482" ht="52.75" spans="1:13">
      <c r="A3482" s="1412"/>
      <c r="B3482" s="1412"/>
      <c r="C3482" s="1412"/>
      <c r="D3482" s="1412" t="s">
        <v>0</v>
      </c>
      <c r="E3482" s="1594" t="s">
        <v>7</v>
      </c>
      <c r="F3482" s="1595" t="s">
        <v>952</v>
      </c>
      <c r="G3482" s="1596"/>
      <c r="H3482" s="1597"/>
      <c r="I3482" s="1559" t="s">
        <v>1622</v>
      </c>
      <c r="J3482" s="1560"/>
      <c r="K3482" s="1561"/>
      <c r="L3482" s="1478" t="s">
        <v>1623</v>
      </c>
      <c r="M3482" s="1452" t="s">
        <v>1624</v>
      </c>
    </row>
    <row r="3483" ht="26" spans="1:13">
      <c r="A3483" s="1412"/>
      <c r="B3483" s="1412"/>
      <c r="C3483" s="1412"/>
      <c r="D3483" s="1412"/>
      <c r="E3483" s="1598" t="s">
        <v>1625</v>
      </c>
      <c r="F3483" s="1599"/>
      <c r="G3483" s="1600"/>
      <c r="H3483" s="1601"/>
      <c r="I3483" s="2135" t="s">
        <v>953</v>
      </c>
      <c r="J3483" s="1443"/>
      <c r="K3483" s="1444"/>
      <c r="L3483" s="1445"/>
      <c r="M3483" s="1453"/>
    </row>
    <row r="3484" ht="26" spans="1:13">
      <c r="A3484" s="1412"/>
      <c r="B3484" s="1412"/>
      <c r="C3484" s="1412"/>
      <c r="D3484" s="1412"/>
      <c r="E3484" s="1602" t="s">
        <v>1626</v>
      </c>
      <c r="F3484" s="1615"/>
      <c r="G3484" s="1616"/>
      <c r="H3484" s="1617"/>
      <c r="I3484" s="1442"/>
      <c r="J3484" s="1443"/>
      <c r="K3484" s="1444"/>
      <c r="L3484" s="1445"/>
      <c r="M3484" s="1453"/>
    </row>
    <row r="3485" ht="26.75" spans="1:13">
      <c r="A3485" s="1412"/>
      <c r="B3485" s="1412"/>
      <c r="C3485" s="1412"/>
      <c r="D3485" s="1412"/>
      <c r="E3485" s="1602" t="s">
        <v>1627</v>
      </c>
      <c r="F3485" s="1615">
        <v>-0.022</v>
      </c>
      <c r="G3485" s="1616"/>
      <c r="H3485" s="1617"/>
      <c r="I3485" s="1442"/>
      <c r="J3485" s="1443"/>
      <c r="K3485" s="1444"/>
      <c r="L3485" s="1445"/>
      <c r="M3485" s="1453"/>
    </row>
    <row r="3486" ht="26.75" spans="1:13">
      <c r="A3486" s="1412"/>
      <c r="B3486" s="1412"/>
      <c r="C3486" s="1412"/>
      <c r="D3486" s="1412"/>
      <c r="E3486" s="1606" t="s">
        <v>1628</v>
      </c>
      <c r="F3486" s="1607">
        <v>0.5625</v>
      </c>
      <c r="G3486" s="1608"/>
      <c r="H3486" s="1609"/>
      <c r="I3486" s="1442"/>
      <c r="J3486" s="1443"/>
      <c r="K3486" s="1444"/>
      <c r="L3486" s="1647">
        <v>0.791666666666667</v>
      </c>
      <c r="M3486" s="1649">
        <v>0.645833333333333</v>
      </c>
    </row>
    <row r="3487" ht="26.75" spans="1:13">
      <c r="A3487" s="1412"/>
      <c r="B3487" s="1412"/>
      <c r="C3487" s="1412"/>
      <c r="D3487" s="1412"/>
      <c r="E3487" s="1610" t="s">
        <v>1629</v>
      </c>
      <c r="F3487" s="1611" t="s">
        <v>8</v>
      </c>
      <c r="G3487" s="1611" t="s">
        <v>9</v>
      </c>
      <c r="H3487" s="1612" t="s">
        <v>10</v>
      </c>
      <c r="I3487" s="1442"/>
      <c r="J3487" s="1443"/>
      <c r="K3487" s="1444"/>
      <c r="L3487" s="1547"/>
      <c r="M3487" s="1651"/>
    </row>
    <row r="3488" ht="26" spans="1:13">
      <c r="A3488" s="1412"/>
      <c r="B3488" s="1412"/>
      <c r="C3488" s="1412"/>
      <c r="D3488" s="1412"/>
      <c r="E3488" s="1613">
        <v>45685</v>
      </c>
      <c r="F3488" s="1618">
        <v>-0.022</v>
      </c>
      <c r="G3488" s="2158" t="s">
        <v>1660</v>
      </c>
      <c r="H3488" s="1618">
        <v>-0.02</v>
      </c>
      <c r="I3488" s="1442"/>
      <c r="J3488" s="1443"/>
      <c r="K3488" s="1444"/>
      <c r="L3488" s="1445"/>
      <c r="M3488" s="1453"/>
    </row>
    <row r="3489" ht="26" spans="1:13">
      <c r="A3489" s="1412"/>
      <c r="B3489" s="1412"/>
      <c r="C3489" s="1412"/>
      <c r="D3489" s="1412"/>
      <c r="E3489" s="1613">
        <v>45649</v>
      </c>
      <c r="F3489" s="1618">
        <v>-0.011</v>
      </c>
      <c r="G3489" s="2158" t="s">
        <v>1647</v>
      </c>
      <c r="H3489" s="1618">
        <v>0.008</v>
      </c>
      <c r="I3489" s="1442"/>
      <c r="J3489" s="1443"/>
      <c r="K3489" s="1444"/>
      <c r="L3489" s="1445"/>
      <c r="M3489" s="1453"/>
    </row>
    <row r="3490" ht="26" spans="1:13">
      <c r="A3490" s="1412"/>
      <c r="B3490" s="1412"/>
      <c r="C3490" s="1412"/>
      <c r="D3490" s="1412"/>
      <c r="E3490" s="1613">
        <v>45623</v>
      </c>
      <c r="F3490" s="1618">
        <v>0.002</v>
      </c>
      <c r="G3490" s="2158" t="s">
        <v>2130</v>
      </c>
      <c r="H3490" s="1618">
        <v>-0.004</v>
      </c>
      <c r="I3490" s="1442"/>
      <c r="J3490" s="1443"/>
      <c r="K3490" s="1444"/>
      <c r="L3490" s="1648"/>
      <c r="M3490" s="1453"/>
    </row>
    <row r="3491" ht="26" spans="1:13">
      <c r="A3491" s="1412"/>
      <c r="B3491" s="1412"/>
      <c r="C3491" s="1412"/>
      <c r="D3491" s="1412"/>
      <c r="E3491" s="1613">
        <v>45590</v>
      </c>
      <c r="F3491" s="1618">
        <v>-0.008</v>
      </c>
      <c r="G3491" s="2158" t="s">
        <v>2021</v>
      </c>
      <c r="H3491" s="1618">
        <v>-0.008</v>
      </c>
      <c r="I3491" s="1442"/>
      <c r="J3491" s="1443"/>
      <c r="K3491" s="1444"/>
      <c r="L3491" s="1445"/>
      <c r="M3491" s="1453"/>
    </row>
    <row r="3492" ht="26" spans="1:13">
      <c r="A3492" s="1412"/>
      <c r="B3492" s="1412"/>
      <c r="C3492" s="1412"/>
      <c r="D3492" s="1412"/>
      <c r="E3492" s="1613">
        <v>45561</v>
      </c>
      <c r="F3492" s="1618">
        <v>0</v>
      </c>
      <c r="G3492" s="2158" t="s">
        <v>1890</v>
      </c>
      <c r="H3492" s="1618">
        <v>0.099</v>
      </c>
      <c r="I3492" s="1442"/>
      <c r="J3492" s="1443"/>
      <c r="K3492" s="1444"/>
      <c r="L3492" s="1445"/>
      <c r="M3492" s="1453"/>
    </row>
    <row r="3493" ht="26.75" spans="1:13">
      <c r="A3493" s="1412"/>
      <c r="B3493" s="1412"/>
      <c r="C3493" s="1412"/>
      <c r="D3493" s="1412"/>
      <c r="E3493" s="1613">
        <v>45530</v>
      </c>
      <c r="F3493" s="1618">
        <v>0.099</v>
      </c>
      <c r="G3493" s="2158" t="s">
        <v>1822</v>
      </c>
      <c r="H3493" s="1618">
        <v>-0.069</v>
      </c>
      <c r="I3493" s="1448"/>
      <c r="J3493" s="1449"/>
      <c r="K3493" s="1450"/>
      <c r="L3493" s="1451"/>
      <c r="M3493" s="1455"/>
    </row>
    <row r="3494" ht="52.75" spans="1:13">
      <c r="A3494" s="1412"/>
      <c r="B3494" s="1412"/>
      <c r="C3494" s="1412"/>
      <c r="D3494" s="1412" t="s">
        <v>0</v>
      </c>
      <c r="E3494" s="1594" t="s">
        <v>7</v>
      </c>
      <c r="F3494" s="1595" t="s">
        <v>885</v>
      </c>
      <c r="G3494" s="1596"/>
      <c r="H3494" s="1597"/>
      <c r="I3494" s="1559" t="s">
        <v>1622</v>
      </c>
      <c r="J3494" s="1560"/>
      <c r="K3494" s="1561"/>
      <c r="L3494" s="1478" t="s">
        <v>1623</v>
      </c>
      <c r="M3494" s="1452" t="s">
        <v>1624</v>
      </c>
    </row>
    <row r="3495" ht="26" spans="1:13">
      <c r="A3495" s="1412"/>
      <c r="B3495" s="1412"/>
      <c r="C3495" s="1412"/>
      <c r="D3495" s="1412"/>
      <c r="E3495" s="1598" t="s">
        <v>1625</v>
      </c>
      <c r="F3495" s="1599"/>
      <c r="G3495" s="1600"/>
      <c r="H3495" s="1601"/>
      <c r="I3495" s="2135" t="s">
        <v>954</v>
      </c>
      <c r="J3495" s="1443"/>
      <c r="K3495" s="1444"/>
      <c r="L3495" s="1445"/>
      <c r="M3495" s="1453"/>
    </row>
    <row r="3496" ht="26" spans="1:13">
      <c r="A3496" s="1412"/>
      <c r="B3496" s="1412"/>
      <c r="C3496" s="1412"/>
      <c r="D3496" s="1412"/>
      <c r="E3496" s="1602" t="s">
        <v>1626</v>
      </c>
      <c r="F3496" s="1615"/>
      <c r="G3496" s="1616"/>
      <c r="H3496" s="1617"/>
      <c r="I3496" s="1442"/>
      <c r="J3496" s="1443"/>
      <c r="K3496" s="1444"/>
      <c r="L3496" s="1445"/>
      <c r="M3496" s="1453"/>
    </row>
    <row r="3497" ht="26.75" spans="1:13">
      <c r="A3497" s="1412"/>
      <c r="B3497" s="1412"/>
      <c r="C3497" s="1412"/>
      <c r="D3497" s="1412"/>
      <c r="E3497" s="1602" t="s">
        <v>1627</v>
      </c>
      <c r="F3497" s="1615">
        <v>0.023</v>
      </c>
      <c r="G3497" s="1616"/>
      <c r="H3497" s="1617"/>
      <c r="I3497" s="1442"/>
      <c r="J3497" s="1443"/>
      <c r="K3497" s="1444"/>
      <c r="L3497" s="1445"/>
      <c r="M3497" s="1453"/>
    </row>
    <row r="3498" ht="26.75" spans="1:13">
      <c r="A3498" s="1412"/>
      <c r="B3498" s="1412"/>
      <c r="C3498" s="1412"/>
      <c r="D3498" s="1412"/>
      <c r="E3498" s="1606" t="s">
        <v>1628</v>
      </c>
      <c r="F3498" s="1607">
        <v>0.5625</v>
      </c>
      <c r="G3498" s="1608"/>
      <c r="H3498" s="1609"/>
      <c r="I3498" s="1442"/>
      <c r="J3498" s="1443"/>
      <c r="K3498" s="1444"/>
      <c r="L3498" s="1647">
        <v>0.791666666666667</v>
      </c>
      <c r="M3498" s="1649">
        <v>0.645833333333333</v>
      </c>
    </row>
    <row r="3499" ht="26.75" spans="1:13">
      <c r="A3499" s="1412"/>
      <c r="B3499" s="1412"/>
      <c r="C3499" s="1412"/>
      <c r="D3499" s="1412"/>
      <c r="E3499" s="1610" t="s">
        <v>1629</v>
      </c>
      <c r="F3499" s="1611" t="s">
        <v>8</v>
      </c>
      <c r="G3499" s="1611" t="s">
        <v>9</v>
      </c>
      <c r="H3499" s="1612" t="s">
        <v>10</v>
      </c>
      <c r="I3499" s="1442"/>
      <c r="J3499" s="1443"/>
      <c r="K3499" s="1444"/>
      <c r="L3499" s="1547"/>
      <c r="M3499" s="1651"/>
    </row>
    <row r="3500" ht="26" spans="1:13">
      <c r="A3500" s="1412"/>
      <c r="B3500" s="1412"/>
      <c r="C3500" s="1412"/>
      <c r="D3500" s="1412" t="s">
        <v>0</v>
      </c>
      <c r="E3500" s="1613">
        <v>45687</v>
      </c>
      <c r="F3500" s="1618">
        <v>0.023</v>
      </c>
      <c r="G3500" s="2158" t="s">
        <v>1825</v>
      </c>
      <c r="H3500" s="1618">
        <v>0.031</v>
      </c>
      <c r="I3500" s="1442"/>
      <c r="J3500" s="1443"/>
      <c r="K3500" s="1444"/>
      <c r="L3500" s="1445"/>
      <c r="M3500" s="1453"/>
    </row>
    <row r="3501" ht="26" spans="1:13">
      <c r="A3501" s="1412"/>
      <c r="B3501" s="1412"/>
      <c r="C3501" s="1412"/>
      <c r="D3501" s="1412" t="s">
        <v>2226</v>
      </c>
      <c r="E3501" s="1613">
        <v>45645</v>
      </c>
      <c r="F3501" s="1618">
        <v>0.031</v>
      </c>
      <c r="G3501" s="2158" t="s">
        <v>1826</v>
      </c>
      <c r="H3501" s="1618">
        <v>0.03</v>
      </c>
      <c r="I3501" s="1442"/>
      <c r="J3501" s="1443"/>
      <c r="K3501" s="1444"/>
      <c r="L3501" s="1445"/>
      <c r="M3501" s="1453"/>
    </row>
    <row r="3502" ht="26" spans="1:13">
      <c r="A3502" s="1412"/>
      <c r="B3502" s="1412"/>
      <c r="C3502" s="1412"/>
      <c r="D3502" s="1412" t="s">
        <v>2227</v>
      </c>
      <c r="E3502" s="1613">
        <v>45623</v>
      </c>
      <c r="F3502" s="1618">
        <v>0.028</v>
      </c>
      <c r="G3502" s="2158" t="s">
        <v>1826</v>
      </c>
      <c r="H3502" s="1618">
        <v>0.03</v>
      </c>
      <c r="I3502" s="1442"/>
      <c r="J3502" s="1443"/>
      <c r="K3502" s="1444"/>
      <c r="L3502" s="1648"/>
      <c r="M3502" s="1453"/>
    </row>
    <row r="3503" ht="26" spans="1:13">
      <c r="A3503" s="1412"/>
      <c r="B3503" s="1412"/>
      <c r="C3503" s="1412"/>
      <c r="D3503" s="1412" t="s">
        <v>2227</v>
      </c>
      <c r="E3503" s="1613">
        <v>45595</v>
      </c>
      <c r="F3503" s="1618">
        <v>0.028</v>
      </c>
      <c r="G3503" s="2158" t="s">
        <v>1829</v>
      </c>
      <c r="H3503" s="1618">
        <v>0.03</v>
      </c>
      <c r="I3503" s="1442"/>
      <c r="J3503" s="1443"/>
      <c r="K3503" s="1444"/>
      <c r="L3503" s="1445"/>
      <c r="M3503" s="1453"/>
    </row>
    <row r="3504" ht="26" spans="1:13">
      <c r="A3504" s="1412"/>
      <c r="B3504" s="1412"/>
      <c r="C3504" s="1412"/>
      <c r="D3504" s="1412" t="s">
        <v>2227</v>
      </c>
      <c r="E3504" s="1613">
        <v>45561</v>
      </c>
      <c r="F3504" s="1618">
        <v>0.03</v>
      </c>
      <c r="G3504" s="2158" t="s">
        <v>1829</v>
      </c>
      <c r="H3504" s="1618">
        <v>0.016</v>
      </c>
      <c r="I3504" s="1442"/>
      <c r="J3504" s="1443"/>
      <c r="K3504" s="1444"/>
      <c r="L3504" s="1445"/>
      <c r="M3504" s="1453"/>
    </row>
    <row r="3505" ht="26.75" spans="1:13">
      <c r="A3505" s="1412"/>
      <c r="B3505" s="1412"/>
      <c r="C3505" s="1412"/>
      <c r="D3505" s="1412" t="s">
        <v>2226</v>
      </c>
      <c r="E3505" s="1613">
        <v>45533</v>
      </c>
      <c r="F3505" s="1618">
        <v>0.03</v>
      </c>
      <c r="G3505" s="2158" t="s">
        <v>1826</v>
      </c>
      <c r="H3505" s="1618">
        <v>0.014</v>
      </c>
      <c r="I3505" s="1448"/>
      <c r="J3505" s="1449"/>
      <c r="K3505" s="1450"/>
      <c r="L3505" s="1451"/>
      <c r="M3505" s="1455"/>
    </row>
    <row r="3506" ht="52.75" spans="1:13">
      <c r="A3506" s="1412"/>
      <c r="B3506" s="1412"/>
      <c r="C3506" s="1412"/>
      <c r="D3506" s="1412" t="s">
        <v>0</v>
      </c>
      <c r="E3506" s="1594" t="s">
        <v>7</v>
      </c>
      <c r="F3506" s="1595" t="s">
        <v>803</v>
      </c>
      <c r="G3506" s="1596"/>
      <c r="H3506" s="1597"/>
      <c r="I3506" s="1559" t="s">
        <v>1622</v>
      </c>
      <c r="J3506" s="1560"/>
      <c r="K3506" s="1561"/>
      <c r="L3506" s="1478" t="s">
        <v>1623</v>
      </c>
      <c r="M3506" s="1452" t="s">
        <v>1624</v>
      </c>
    </row>
    <row r="3507" ht="26" spans="1:13">
      <c r="A3507" s="1412"/>
      <c r="B3507" s="1412"/>
      <c r="C3507" s="1412"/>
      <c r="D3507" s="1412"/>
      <c r="E3507" s="1598" t="s">
        <v>1625</v>
      </c>
      <c r="F3507" s="1599"/>
      <c r="G3507" s="1600"/>
      <c r="H3507" s="1601"/>
      <c r="I3507" s="2135" t="s">
        <v>955</v>
      </c>
      <c r="J3507" s="1443"/>
      <c r="K3507" s="1444"/>
      <c r="L3507" s="1445"/>
      <c r="M3507" s="1453"/>
    </row>
    <row r="3508" ht="26" spans="1:13">
      <c r="A3508" s="1412"/>
      <c r="B3508" s="1412"/>
      <c r="C3508" s="1412"/>
      <c r="D3508" s="1412"/>
      <c r="E3508" s="1602" t="s">
        <v>1626</v>
      </c>
      <c r="F3508" s="1615"/>
      <c r="G3508" s="1616"/>
      <c r="H3508" s="1617"/>
      <c r="I3508" s="1442"/>
      <c r="J3508" s="1443"/>
      <c r="K3508" s="1444"/>
      <c r="L3508" s="1445"/>
      <c r="M3508" s="1453"/>
    </row>
    <row r="3509" ht="26.75" spans="1:13">
      <c r="A3509" s="1412"/>
      <c r="B3509" s="1412"/>
      <c r="C3509" s="1412"/>
      <c r="D3509" s="1412"/>
      <c r="E3509" s="1602" t="s">
        <v>1627</v>
      </c>
      <c r="F3509" s="1615"/>
      <c r="G3509" s="1616"/>
      <c r="H3509" s="1617"/>
      <c r="I3509" s="1442"/>
      <c r="J3509" s="1443"/>
      <c r="K3509" s="1444"/>
      <c r="L3509" s="1445"/>
      <c r="M3509" s="1453"/>
    </row>
    <row r="3510" ht="26.75" spans="1:13">
      <c r="A3510" s="1412"/>
      <c r="B3510" s="1412"/>
      <c r="C3510" s="1412"/>
      <c r="D3510" s="1412"/>
      <c r="E3510" s="1606" t="s">
        <v>1628</v>
      </c>
      <c r="F3510" s="1607">
        <v>0.5625</v>
      </c>
      <c r="G3510" s="1608"/>
      <c r="H3510" s="1609"/>
      <c r="I3510" s="1442"/>
      <c r="J3510" s="1443"/>
      <c r="K3510" s="1444"/>
      <c r="L3510" s="1647">
        <v>0.791666666666667</v>
      </c>
      <c r="M3510" s="1649">
        <v>0.645833333333333</v>
      </c>
    </row>
    <row r="3511" ht="26.75" spans="1:13">
      <c r="A3511" s="1412"/>
      <c r="B3511" s="1412"/>
      <c r="C3511" s="1412"/>
      <c r="D3511" s="1412"/>
      <c r="E3511" s="1610" t="s">
        <v>1629</v>
      </c>
      <c r="F3511" s="1611" t="s">
        <v>8</v>
      </c>
      <c r="G3511" s="1611" t="s">
        <v>9</v>
      </c>
      <c r="H3511" s="1612" t="s">
        <v>10</v>
      </c>
      <c r="I3511" s="1442"/>
      <c r="J3511" s="1443"/>
      <c r="K3511" s="1444"/>
      <c r="L3511" s="1547"/>
      <c r="M3511" s="1651"/>
    </row>
    <row r="3512" ht="26" spans="1:13">
      <c r="A3512" s="1412"/>
      <c r="B3512" s="1412"/>
      <c r="C3512" s="1412"/>
      <c r="D3512" s="1412"/>
      <c r="E3512" s="1613">
        <v>45708</v>
      </c>
      <c r="F3512" s="2158" t="s">
        <v>2001</v>
      </c>
      <c r="G3512" s="2158" t="s">
        <v>2164</v>
      </c>
      <c r="H3512" s="2158" t="s">
        <v>2022</v>
      </c>
      <c r="I3512" s="1442"/>
      <c r="J3512" s="1443"/>
      <c r="K3512" s="1444"/>
      <c r="L3512" s="1445"/>
      <c r="M3512" s="1453"/>
    </row>
    <row r="3513" ht="26" spans="1:13">
      <c r="A3513" s="1412"/>
      <c r="B3513" s="1412"/>
      <c r="C3513" s="1412"/>
      <c r="D3513" s="1412"/>
      <c r="E3513" s="1613">
        <v>45701</v>
      </c>
      <c r="F3513" s="2158" t="s">
        <v>2022</v>
      </c>
      <c r="G3513" s="2158" t="s">
        <v>1977</v>
      </c>
      <c r="H3513" s="2158" t="s">
        <v>2023</v>
      </c>
      <c r="I3513" s="1442"/>
      <c r="J3513" s="1443"/>
      <c r="K3513" s="1444"/>
      <c r="L3513" s="1445"/>
      <c r="M3513" s="1453"/>
    </row>
    <row r="3514" ht="26" spans="1:13">
      <c r="A3514" s="1412"/>
      <c r="B3514" s="1412"/>
      <c r="C3514" s="1412"/>
      <c r="D3514" s="1412"/>
      <c r="E3514" s="1613">
        <v>45694</v>
      </c>
      <c r="F3514" s="2158" t="s">
        <v>1959</v>
      </c>
      <c r="G3514" s="2158" t="s">
        <v>2164</v>
      </c>
      <c r="H3514" s="2158" t="s">
        <v>2228</v>
      </c>
      <c r="I3514" s="1442"/>
      <c r="J3514" s="1443"/>
      <c r="K3514" s="1444"/>
      <c r="L3514" s="1648"/>
      <c r="M3514" s="1453"/>
    </row>
    <row r="3515" ht="26" spans="1:13">
      <c r="A3515" s="1412"/>
      <c r="B3515" s="1412"/>
      <c r="C3515" s="1412"/>
      <c r="D3515" s="1412"/>
      <c r="E3515" s="1613">
        <v>45687</v>
      </c>
      <c r="F3515" s="2158" t="s">
        <v>2219</v>
      </c>
      <c r="G3515" s="2158" t="s">
        <v>1978</v>
      </c>
      <c r="H3515" s="2158" t="s">
        <v>1945</v>
      </c>
      <c r="I3515" s="1442"/>
      <c r="J3515" s="1443"/>
      <c r="K3515" s="1444"/>
      <c r="L3515" s="1445"/>
      <c r="M3515" s="1453"/>
    </row>
    <row r="3516" ht="26" spans="1:13">
      <c r="A3516" s="1412"/>
      <c r="B3516" s="1412"/>
      <c r="C3516" s="1412"/>
      <c r="D3516" s="1412"/>
      <c r="E3516" s="1613">
        <v>45680</v>
      </c>
      <c r="F3516" s="2158" t="s">
        <v>1945</v>
      </c>
      <c r="G3516" s="2158" t="s">
        <v>1944</v>
      </c>
      <c r="H3516" s="2158" t="s">
        <v>1977</v>
      </c>
      <c r="I3516" s="1442"/>
      <c r="J3516" s="1443"/>
      <c r="K3516" s="1444"/>
      <c r="L3516" s="1445"/>
      <c r="M3516" s="1453"/>
    </row>
    <row r="3517" ht="26.75" spans="1:13">
      <c r="A3517" s="1412"/>
      <c r="B3517" s="1412"/>
      <c r="C3517" s="1412"/>
      <c r="D3517" s="1412"/>
      <c r="E3517" s="1613">
        <v>45673</v>
      </c>
      <c r="F3517" s="2158" t="s">
        <v>1977</v>
      </c>
      <c r="G3517" s="2158" t="s">
        <v>2195</v>
      </c>
      <c r="H3517" s="2158" t="s">
        <v>2196</v>
      </c>
      <c r="I3517" s="1448"/>
      <c r="J3517" s="1449"/>
      <c r="K3517" s="1450"/>
      <c r="L3517" s="1451"/>
      <c r="M3517" s="1455"/>
    </row>
    <row r="3518" ht="52.75" spans="1:13">
      <c r="A3518" s="1412"/>
      <c r="B3518" s="1412"/>
      <c r="C3518" s="1412"/>
      <c r="D3518" s="1412" t="s">
        <v>0</v>
      </c>
      <c r="E3518" s="1610" t="s">
        <v>7</v>
      </c>
      <c r="F3518" s="1653" t="s">
        <v>956</v>
      </c>
      <c r="G3518" s="1654"/>
      <c r="H3518" s="1655"/>
      <c r="I3518" s="1656" t="s">
        <v>1622</v>
      </c>
      <c r="J3518" s="1657"/>
      <c r="K3518" s="1658"/>
      <c r="L3518" s="1659" t="s">
        <v>1623</v>
      </c>
      <c r="M3518" s="1660" t="s">
        <v>1624</v>
      </c>
    </row>
    <row r="3519" ht="26" spans="1:13">
      <c r="A3519" s="1412"/>
      <c r="B3519" s="1412"/>
      <c r="C3519" s="1412"/>
      <c r="D3519" s="1412"/>
      <c r="E3519" s="1598" t="s">
        <v>1625</v>
      </c>
      <c r="F3519" s="1599"/>
      <c r="G3519" s="1600"/>
      <c r="H3519" s="1601"/>
      <c r="I3519" s="2135" t="s">
        <v>957</v>
      </c>
      <c r="J3519" s="1443"/>
      <c r="K3519" s="1444"/>
      <c r="L3519" s="1445"/>
      <c r="M3519" s="1453"/>
    </row>
    <row r="3520" ht="26" spans="1:13">
      <c r="A3520" s="1412"/>
      <c r="B3520" s="1412"/>
      <c r="C3520" s="1412"/>
      <c r="D3520" s="1412"/>
      <c r="E3520" s="1602" t="s">
        <v>1626</v>
      </c>
      <c r="F3520" s="1615"/>
      <c r="G3520" s="1616"/>
      <c r="H3520" s="1617"/>
      <c r="I3520" s="1442"/>
      <c r="J3520" s="1443"/>
      <c r="K3520" s="1444"/>
      <c r="L3520" s="1445"/>
      <c r="M3520" s="1453"/>
    </row>
    <row r="3521" ht="26.75" spans="1:13">
      <c r="A3521" s="1412"/>
      <c r="B3521" s="1412"/>
      <c r="C3521" s="1412"/>
      <c r="D3521" s="1412"/>
      <c r="E3521" s="1602" t="s">
        <v>1627</v>
      </c>
      <c r="F3521" s="1615">
        <v>-0.002</v>
      </c>
      <c r="G3521" s="1616"/>
      <c r="H3521" s="1617"/>
      <c r="I3521" s="1442"/>
      <c r="J3521" s="1443"/>
      <c r="K3521" s="1444"/>
      <c r="L3521" s="1445"/>
      <c r="M3521" s="1453"/>
    </row>
    <row r="3522" ht="26.75" spans="1:13">
      <c r="A3522" s="1412"/>
      <c r="B3522" s="1412"/>
      <c r="C3522" s="1412"/>
      <c r="D3522" s="1412"/>
      <c r="E3522" s="1606" t="s">
        <v>1628</v>
      </c>
      <c r="F3522" s="1607">
        <v>0.541666666666667</v>
      </c>
      <c r="G3522" s="1608"/>
      <c r="H3522" s="1609"/>
      <c r="I3522" s="1442"/>
      <c r="J3522" s="1443"/>
      <c r="K3522" s="1444"/>
      <c r="L3522" s="1647">
        <v>0.770833333333333</v>
      </c>
      <c r="M3522" s="1649">
        <v>0.625</v>
      </c>
    </row>
    <row r="3523" ht="26.75" spans="1:13">
      <c r="A3523" s="1412"/>
      <c r="B3523" s="1412"/>
      <c r="C3523" s="1412"/>
      <c r="D3523" s="1412"/>
      <c r="E3523" s="1610" t="s">
        <v>1629</v>
      </c>
      <c r="F3523" s="1611" t="s">
        <v>8</v>
      </c>
      <c r="G3523" s="1611" t="s">
        <v>9</v>
      </c>
      <c r="H3523" s="1612" t="s">
        <v>10</v>
      </c>
      <c r="I3523" s="1442"/>
      <c r="J3523" s="1443"/>
      <c r="K3523" s="1444"/>
      <c r="L3523" s="1547"/>
      <c r="M3523" s="1651"/>
    </row>
    <row r="3524" ht="26" spans="1:13">
      <c r="A3524" s="1412"/>
      <c r="B3524" s="1412"/>
      <c r="C3524" s="1412"/>
      <c r="D3524" s="1412"/>
      <c r="E3524" s="1613">
        <v>45701</v>
      </c>
      <c r="F3524" s="1626">
        <v>-0.002</v>
      </c>
      <c r="G3524" s="2160" t="s">
        <v>1654</v>
      </c>
      <c r="H3524" s="1626">
        <v>0.005</v>
      </c>
      <c r="I3524" s="1442"/>
      <c r="J3524" s="1443"/>
      <c r="K3524" s="1444"/>
      <c r="L3524" s="1445"/>
      <c r="M3524" s="1453"/>
    </row>
    <row r="3525" ht="26" spans="1:13">
      <c r="A3525" s="1412"/>
      <c r="B3525" s="1412"/>
      <c r="C3525" s="1412"/>
      <c r="D3525" s="1412"/>
      <c r="E3525" s="1613">
        <v>45688</v>
      </c>
      <c r="F3525" s="1626">
        <v>-0.002</v>
      </c>
      <c r="G3525" s="2160" t="s">
        <v>1655</v>
      </c>
      <c r="H3525" s="1626">
        <v>0.005</v>
      </c>
      <c r="I3525" s="1442"/>
      <c r="J3525" s="1443"/>
      <c r="K3525" s="1444"/>
      <c r="L3525" s="1445"/>
      <c r="M3525" s="1453"/>
    </row>
    <row r="3526" ht="26" spans="1:13">
      <c r="A3526" s="1412"/>
      <c r="B3526" s="1412"/>
      <c r="C3526" s="1412"/>
      <c r="D3526" s="1412"/>
      <c r="E3526" s="1613">
        <v>45673</v>
      </c>
      <c r="F3526" s="1626">
        <v>0.005</v>
      </c>
      <c r="G3526" s="2160" t="s">
        <v>1645</v>
      </c>
      <c r="H3526" s="1626">
        <v>-0.002</v>
      </c>
      <c r="I3526" s="1442"/>
      <c r="J3526" s="1443"/>
      <c r="K3526" s="1444"/>
      <c r="L3526" s="1648"/>
      <c r="M3526" s="1453"/>
    </row>
    <row r="3527" ht="26" spans="1:13">
      <c r="A3527" s="1412"/>
      <c r="B3527" s="1412"/>
      <c r="C3527" s="1412"/>
      <c r="D3527" s="1412"/>
      <c r="E3527" s="1613">
        <v>45663</v>
      </c>
      <c r="F3527" s="1626">
        <v>0.004</v>
      </c>
      <c r="G3527" s="2160" t="s">
        <v>1660</v>
      </c>
      <c r="H3527" s="1626">
        <v>-0.002</v>
      </c>
      <c r="I3527" s="1442"/>
      <c r="J3527" s="1443"/>
      <c r="K3527" s="1444"/>
      <c r="L3527" s="1445"/>
      <c r="M3527" s="1453"/>
    </row>
    <row r="3528" ht="26" spans="1:13">
      <c r="A3528" s="1412"/>
      <c r="B3528" s="1412"/>
      <c r="C3528" s="1412"/>
      <c r="D3528" s="1412"/>
      <c r="E3528" s="1613">
        <v>45636</v>
      </c>
      <c r="F3528" s="1626">
        <v>-0.002</v>
      </c>
      <c r="G3528" s="2160" t="s">
        <v>1654</v>
      </c>
      <c r="H3528" s="1626">
        <v>0.004</v>
      </c>
      <c r="I3528" s="1442"/>
      <c r="J3528" s="1443"/>
      <c r="K3528" s="1444"/>
      <c r="L3528" s="1445" t="s">
        <v>2216</v>
      </c>
      <c r="M3528" s="1453"/>
    </row>
    <row r="3529" ht="26.75" spans="1:13">
      <c r="A3529" s="1412"/>
      <c r="B3529" s="1412"/>
      <c r="C3529" s="1412"/>
      <c r="D3529" s="1412"/>
      <c r="E3529" s="1613">
        <v>45624</v>
      </c>
      <c r="F3529" s="1626">
        <v>-0.002</v>
      </c>
      <c r="G3529" s="2160" t="s">
        <v>1654</v>
      </c>
      <c r="H3529" s="1626">
        <v>0.004</v>
      </c>
      <c r="I3529" s="1448"/>
      <c r="J3529" s="1449"/>
      <c r="K3529" s="1450"/>
      <c r="L3529" s="1451"/>
      <c r="M3529" s="1455"/>
    </row>
    <row r="3530" ht="52.75" spans="1:13">
      <c r="A3530" s="1412"/>
      <c r="B3530" s="1412"/>
      <c r="C3530" s="1412"/>
      <c r="D3530" s="1412" t="s">
        <v>0</v>
      </c>
      <c r="E3530" s="1594" t="s">
        <v>7</v>
      </c>
      <c r="F3530" s="1595" t="s">
        <v>958</v>
      </c>
      <c r="G3530" s="1596"/>
      <c r="H3530" s="1597"/>
      <c r="I3530" s="1559" t="s">
        <v>1622</v>
      </c>
      <c r="J3530" s="1560"/>
      <c r="K3530" s="1561"/>
      <c r="L3530" s="1478" t="s">
        <v>1623</v>
      </c>
      <c r="M3530" s="1452" t="s">
        <v>1624</v>
      </c>
    </row>
    <row r="3531" ht="26" spans="1:13">
      <c r="A3531" s="1412"/>
      <c r="B3531" s="1412"/>
      <c r="C3531" s="1412"/>
      <c r="D3531" s="1412"/>
      <c r="E3531" s="1598" t="s">
        <v>1625</v>
      </c>
      <c r="F3531" s="1599"/>
      <c r="G3531" s="1600"/>
      <c r="H3531" s="1601"/>
      <c r="I3531" s="2135" t="s">
        <v>959</v>
      </c>
      <c r="J3531" s="1443"/>
      <c r="K3531" s="1444"/>
      <c r="L3531" s="1445"/>
      <c r="M3531" s="1453"/>
    </row>
    <row r="3532" ht="26" spans="1:13">
      <c r="A3532" s="1412"/>
      <c r="B3532" s="1412"/>
      <c r="C3532" s="1412"/>
      <c r="D3532" s="1412"/>
      <c r="E3532" s="1602" t="s">
        <v>1626</v>
      </c>
      <c r="F3532" s="1615"/>
      <c r="G3532" s="1616"/>
      <c r="H3532" s="1617"/>
      <c r="I3532" s="1442"/>
      <c r="J3532" s="1443"/>
      <c r="K3532" s="1444"/>
      <c r="L3532" s="1445"/>
      <c r="M3532" s="1453"/>
    </row>
    <row r="3533" ht="26.75" spans="1:13">
      <c r="A3533" s="1412"/>
      <c r="B3533" s="1412"/>
      <c r="C3533" s="1412"/>
      <c r="D3533" s="1412"/>
      <c r="E3533" s="1602" t="s">
        <v>1627</v>
      </c>
      <c r="F3533" s="1623">
        <v>0.002</v>
      </c>
      <c r="G3533" s="1604"/>
      <c r="H3533" s="1605"/>
      <c r="I3533" s="1442"/>
      <c r="J3533" s="1443"/>
      <c r="K3533" s="1444"/>
      <c r="L3533" s="1445"/>
      <c r="M3533" s="1453"/>
    </row>
    <row r="3534" ht="26.75" spans="1:13">
      <c r="A3534" s="1412"/>
      <c r="B3534" s="1412"/>
      <c r="C3534" s="1412"/>
      <c r="D3534" s="1412"/>
      <c r="E3534" s="1606" t="s">
        <v>1628</v>
      </c>
      <c r="F3534" s="1607">
        <v>0.5625</v>
      </c>
      <c r="G3534" s="1608"/>
      <c r="H3534" s="1609"/>
      <c r="I3534" s="1442"/>
      <c r="J3534" s="1443"/>
      <c r="K3534" s="1444"/>
      <c r="L3534" s="1647">
        <v>0.791666666666667</v>
      </c>
      <c r="M3534" s="1649">
        <v>0.645833333333333</v>
      </c>
    </row>
    <row r="3535" ht="26.75" spans="1:13">
      <c r="A3535" s="1412"/>
      <c r="B3535" s="1412"/>
      <c r="C3535" s="1412"/>
      <c r="D3535" s="1412"/>
      <c r="E3535" s="1610" t="s">
        <v>1629</v>
      </c>
      <c r="F3535" s="1611" t="s">
        <v>8</v>
      </c>
      <c r="G3535" s="1611" t="s">
        <v>9</v>
      </c>
      <c r="H3535" s="1612" t="s">
        <v>10</v>
      </c>
      <c r="I3535" s="1442"/>
      <c r="J3535" s="1443"/>
      <c r="K3535" s="1444"/>
      <c r="L3535" s="1547"/>
      <c r="M3535" s="1651"/>
    </row>
    <row r="3536" ht="26" spans="1:13">
      <c r="A3536" s="1412"/>
      <c r="B3536" s="1412"/>
      <c r="C3536" s="1412"/>
      <c r="D3536" s="1412"/>
      <c r="E3536" s="1613">
        <v>45688</v>
      </c>
      <c r="F3536" s="1618">
        <v>0.002</v>
      </c>
      <c r="G3536" s="2158" t="s">
        <v>1653</v>
      </c>
      <c r="H3536" s="1618">
        <v>0.001</v>
      </c>
      <c r="I3536" s="1442"/>
      <c r="J3536" s="1443"/>
      <c r="K3536" s="1444"/>
      <c r="L3536" s="1445"/>
      <c r="M3536" s="1453"/>
    </row>
    <row r="3537" ht="26" spans="1:13">
      <c r="A3537" s="1412"/>
      <c r="B3537" s="1412"/>
      <c r="C3537" s="1412"/>
      <c r="D3537" s="1412"/>
      <c r="E3537" s="1613">
        <v>45646</v>
      </c>
      <c r="F3537" s="1618">
        <v>0.001</v>
      </c>
      <c r="G3537" s="2158" t="s">
        <v>1653</v>
      </c>
      <c r="H3537" s="1618">
        <v>0.003</v>
      </c>
      <c r="I3537" s="1442"/>
      <c r="J3537" s="1443"/>
      <c r="K3537" s="1444"/>
      <c r="L3537" s="1445"/>
      <c r="M3537" s="1453"/>
    </row>
    <row r="3538" ht="26" spans="1:13">
      <c r="A3538" s="1412"/>
      <c r="B3538" s="1412"/>
      <c r="C3538" s="1412"/>
      <c r="D3538" s="1412"/>
      <c r="E3538" s="1613">
        <v>45623</v>
      </c>
      <c r="F3538" s="1618">
        <v>0.003</v>
      </c>
      <c r="G3538" s="2158" t="s">
        <v>1660</v>
      </c>
      <c r="H3538" s="1618">
        <v>0.003</v>
      </c>
      <c r="I3538" s="1442"/>
      <c r="J3538" s="1443"/>
      <c r="K3538" s="1444"/>
      <c r="L3538" s="1648"/>
      <c r="M3538" s="1453"/>
    </row>
    <row r="3539" ht="26" spans="1:13">
      <c r="A3539" s="1412"/>
      <c r="B3539" s="1412"/>
      <c r="C3539" s="1412"/>
      <c r="D3539" s="1412"/>
      <c r="E3539" s="1613">
        <v>45596</v>
      </c>
      <c r="F3539" s="1618">
        <v>0.003</v>
      </c>
      <c r="G3539" s="2158" t="s">
        <v>1660</v>
      </c>
      <c r="H3539" s="1618">
        <v>0.002</v>
      </c>
      <c r="I3539" s="1442"/>
      <c r="J3539" s="1443"/>
      <c r="K3539" s="1444"/>
      <c r="L3539" s="1445"/>
      <c r="M3539" s="1453"/>
    </row>
    <row r="3540" ht="26" spans="1:13">
      <c r="A3540" s="1412"/>
      <c r="B3540" s="1412"/>
      <c r="C3540" s="1412"/>
      <c r="D3540" s="1412"/>
      <c r="E3540" s="1613">
        <v>45562</v>
      </c>
      <c r="F3540" s="1618">
        <v>0.001</v>
      </c>
      <c r="G3540" s="2158" t="s">
        <v>1653</v>
      </c>
      <c r="H3540" s="1618">
        <v>0.002</v>
      </c>
      <c r="I3540" s="1442"/>
      <c r="J3540" s="1443"/>
      <c r="K3540" s="1444"/>
      <c r="L3540" s="1445"/>
      <c r="M3540" s="1453"/>
    </row>
    <row r="3541" ht="26.75" spans="1:13">
      <c r="A3541" s="1412"/>
      <c r="B3541" s="1412"/>
      <c r="C3541" s="1412"/>
      <c r="D3541" s="1412"/>
      <c r="E3541" s="1613">
        <v>45534</v>
      </c>
      <c r="F3541" s="1618">
        <v>0.002</v>
      </c>
      <c r="G3541" s="2158" t="s">
        <v>1653</v>
      </c>
      <c r="H3541" s="1618">
        <v>0.002</v>
      </c>
      <c r="I3541" s="1448"/>
      <c r="J3541" s="1449"/>
      <c r="K3541" s="1450"/>
      <c r="L3541" s="1451"/>
      <c r="M3541" s="1455"/>
    </row>
    <row r="3542" ht="52.75" spans="1:13">
      <c r="A3542" s="1412"/>
      <c r="B3542" s="1412"/>
      <c r="C3542" s="1412"/>
      <c r="D3542" s="1412" t="s">
        <v>0</v>
      </c>
      <c r="E3542" s="1594" t="s">
        <v>7</v>
      </c>
      <c r="F3542" s="1595" t="s">
        <v>960</v>
      </c>
      <c r="G3542" s="1596"/>
      <c r="H3542" s="1597"/>
      <c r="I3542" s="1559" t="s">
        <v>1622</v>
      </c>
      <c r="J3542" s="1560"/>
      <c r="K3542" s="1561"/>
      <c r="L3542" s="1478" t="s">
        <v>1623</v>
      </c>
      <c r="M3542" s="1452" t="s">
        <v>1624</v>
      </c>
    </row>
    <row r="3543" ht="26" spans="1:13">
      <c r="A3543" s="1412"/>
      <c r="B3543" s="1412"/>
      <c r="C3543" s="1412"/>
      <c r="D3543" s="1412"/>
      <c r="E3543" s="1598" t="s">
        <v>1625</v>
      </c>
      <c r="F3543" s="1599"/>
      <c r="G3543" s="1600"/>
      <c r="H3543" s="1601"/>
      <c r="I3543" s="2135" t="s">
        <v>959</v>
      </c>
      <c r="J3543" s="1443"/>
      <c r="K3543" s="1444"/>
      <c r="L3543" s="1445"/>
      <c r="M3543" s="1453"/>
    </row>
    <row r="3544" ht="26" spans="1:13">
      <c r="A3544" s="1412"/>
      <c r="B3544" s="1412"/>
      <c r="C3544" s="1412"/>
      <c r="D3544" s="1412"/>
      <c r="E3544" s="1602" t="s">
        <v>1626</v>
      </c>
      <c r="F3544" s="1615"/>
      <c r="G3544" s="1616"/>
      <c r="H3544" s="1617"/>
      <c r="I3544" s="1442"/>
      <c r="J3544" s="1443"/>
      <c r="K3544" s="1444"/>
      <c r="L3544" s="1445"/>
      <c r="M3544" s="1453"/>
    </row>
    <row r="3545" ht="26.75" spans="1:13">
      <c r="A3545" s="1412"/>
      <c r="B3545" s="1412"/>
      <c r="C3545" s="1412"/>
      <c r="D3545" s="1412"/>
      <c r="E3545" s="1602" t="s">
        <v>1627</v>
      </c>
      <c r="F3545" s="1631">
        <v>0.028</v>
      </c>
      <c r="G3545" s="1632"/>
      <c r="H3545" s="1633"/>
      <c r="I3545" s="1442"/>
      <c r="J3545" s="1443"/>
      <c r="K3545" s="1444"/>
      <c r="L3545" s="1445"/>
      <c r="M3545" s="1453"/>
    </row>
    <row r="3546" ht="26.75" spans="1:13">
      <c r="A3546" s="1412"/>
      <c r="B3546" s="1412"/>
      <c r="C3546" s="1412"/>
      <c r="D3546" s="1412"/>
      <c r="E3546" s="1606" t="s">
        <v>1628</v>
      </c>
      <c r="F3546" s="1607">
        <v>0.5625</v>
      </c>
      <c r="G3546" s="1608"/>
      <c r="H3546" s="1609"/>
      <c r="I3546" s="1442"/>
      <c r="J3546" s="1443"/>
      <c r="K3546" s="1444"/>
      <c r="L3546" s="1647">
        <v>0.791666666666667</v>
      </c>
      <c r="M3546" s="1649">
        <v>0.645833333333333</v>
      </c>
    </row>
    <row r="3547" ht="26.75" spans="1:13">
      <c r="A3547" s="1412"/>
      <c r="B3547" s="1412"/>
      <c r="C3547" s="1412"/>
      <c r="D3547" s="1412"/>
      <c r="E3547" s="1610" t="s">
        <v>1629</v>
      </c>
      <c r="F3547" s="1611" t="s">
        <v>8</v>
      </c>
      <c r="G3547" s="1611" t="s">
        <v>9</v>
      </c>
      <c r="H3547" s="1612" t="s">
        <v>10</v>
      </c>
      <c r="I3547" s="1442"/>
      <c r="J3547" s="1443"/>
      <c r="K3547" s="1444"/>
      <c r="L3547" s="1547"/>
      <c r="M3547" s="1651"/>
    </row>
    <row r="3548" ht="26" spans="1:13">
      <c r="A3548" s="1412"/>
      <c r="B3548" s="1412"/>
      <c r="C3548" s="1412"/>
      <c r="D3548" s="1412"/>
      <c r="E3548" s="1613">
        <v>45688</v>
      </c>
      <c r="F3548" s="1618">
        <v>0.028</v>
      </c>
      <c r="G3548" s="2158" t="s">
        <v>1826</v>
      </c>
      <c r="H3548" s="1618">
        <v>0.028</v>
      </c>
      <c r="I3548" s="1442"/>
      <c r="J3548" s="1443"/>
      <c r="K3548" s="1444"/>
      <c r="L3548" s="1445"/>
      <c r="M3548" s="1453"/>
    </row>
    <row r="3549" ht="26" spans="1:13">
      <c r="A3549" s="1412"/>
      <c r="B3549" s="1412"/>
      <c r="C3549" s="1412"/>
      <c r="D3549" s="1412"/>
      <c r="E3549" s="1613">
        <v>45646</v>
      </c>
      <c r="F3549" s="1618">
        <v>0.028</v>
      </c>
      <c r="G3549" s="2158" t="s">
        <v>1827</v>
      </c>
      <c r="H3549" s="1618">
        <v>0.028</v>
      </c>
      <c r="I3549" s="1442"/>
      <c r="J3549" s="1443"/>
      <c r="K3549" s="1444"/>
      <c r="L3549" s="1445"/>
      <c r="M3549" s="1453"/>
    </row>
    <row r="3550" ht="26" spans="1:13">
      <c r="A3550" s="1412"/>
      <c r="B3550" s="1412"/>
      <c r="C3550" s="1412"/>
      <c r="D3550" s="1412"/>
      <c r="E3550" s="1613">
        <v>45623</v>
      </c>
      <c r="F3550" s="1618">
        <v>0.028</v>
      </c>
      <c r="G3550" s="2158" t="s">
        <v>1826</v>
      </c>
      <c r="H3550" s="1618">
        <v>0.027</v>
      </c>
      <c r="I3550" s="1442"/>
      <c r="J3550" s="1443"/>
      <c r="K3550" s="1444"/>
      <c r="L3550" s="1648"/>
      <c r="M3550" s="1453"/>
    </row>
    <row r="3551" ht="26" spans="1:13">
      <c r="A3551" s="1412"/>
      <c r="B3551" s="1412"/>
      <c r="C3551" s="1412"/>
      <c r="D3551" s="1412"/>
      <c r="E3551" s="1613">
        <v>45596</v>
      </c>
      <c r="F3551" s="1618">
        <v>0.027</v>
      </c>
      <c r="G3551" s="2158" t="s">
        <v>1686</v>
      </c>
      <c r="H3551" s="1618">
        <v>0.027</v>
      </c>
      <c r="I3551" s="1442"/>
      <c r="J3551" s="1443"/>
      <c r="K3551" s="1444"/>
      <c r="L3551" s="1445"/>
      <c r="M3551" s="1453"/>
    </row>
    <row r="3552" ht="26" spans="1:13">
      <c r="A3552" s="1412"/>
      <c r="B3552" s="1412"/>
      <c r="C3552" s="1412"/>
      <c r="D3552" s="1412"/>
      <c r="E3552" s="1613">
        <v>45562</v>
      </c>
      <c r="F3552" s="1618">
        <v>0.027</v>
      </c>
      <c r="G3552" s="2158" t="s">
        <v>1825</v>
      </c>
      <c r="H3552" s="1618">
        <v>0.026</v>
      </c>
      <c r="I3552" s="1442"/>
      <c r="J3552" s="1443"/>
      <c r="K3552" s="1444"/>
      <c r="L3552" s="1445"/>
      <c r="M3552" s="1453"/>
    </row>
    <row r="3553" ht="26.75" spans="1:13">
      <c r="A3553" s="1412"/>
      <c r="B3553" s="1412"/>
      <c r="C3553" s="1412"/>
      <c r="D3553" s="1412"/>
      <c r="E3553" s="1613">
        <v>45534</v>
      </c>
      <c r="F3553" s="1618">
        <v>0.026</v>
      </c>
      <c r="G3553" s="2158" t="s">
        <v>1825</v>
      </c>
      <c r="H3553" s="1618">
        <v>0.026</v>
      </c>
      <c r="I3553" s="1448"/>
      <c r="J3553" s="1449"/>
      <c r="K3553" s="1450"/>
      <c r="L3553" s="1451"/>
      <c r="M3553" s="1455"/>
    </row>
    <row r="3554" ht="52.75" spans="1:13">
      <c r="A3554" s="1412"/>
      <c r="B3554" s="1412"/>
      <c r="C3554" s="1412"/>
      <c r="D3554" s="1412" t="s">
        <v>0</v>
      </c>
      <c r="E3554" s="1594" t="s">
        <v>7</v>
      </c>
      <c r="F3554" s="1595" t="s">
        <v>961</v>
      </c>
      <c r="G3554" s="1596"/>
      <c r="H3554" s="1597"/>
      <c r="I3554" s="1559" t="s">
        <v>1622</v>
      </c>
      <c r="J3554" s="1560"/>
      <c r="K3554" s="1561"/>
      <c r="L3554" s="1478" t="s">
        <v>1623</v>
      </c>
      <c r="M3554" s="1452" t="s">
        <v>1624</v>
      </c>
    </row>
    <row r="3555" ht="26" spans="1:13">
      <c r="A3555" s="1412"/>
      <c r="B3555" s="1412"/>
      <c r="C3555" s="1412"/>
      <c r="D3555" s="1412"/>
      <c r="E3555" s="1598" t="s">
        <v>1625</v>
      </c>
      <c r="F3555" s="1599"/>
      <c r="G3555" s="1600"/>
      <c r="H3555" s="1601"/>
      <c r="I3555" s="2135" t="s">
        <v>962</v>
      </c>
      <c r="J3555" s="1443"/>
      <c r="K3555" s="1444"/>
      <c r="L3555" s="1445"/>
      <c r="M3555" s="1453"/>
    </row>
    <row r="3556" ht="26" spans="1:13">
      <c r="A3556" s="1412"/>
      <c r="B3556" s="1412"/>
      <c r="C3556" s="1412"/>
      <c r="D3556" s="1412"/>
      <c r="E3556" s="1602" t="s">
        <v>1626</v>
      </c>
      <c r="F3556" s="1615"/>
      <c r="G3556" s="1616"/>
      <c r="H3556" s="1617"/>
      <c r="I3556" s="1442"/>
      <c r="J3556" s="1443"/>
      <c r="K3556" s="1444"/>
      <c r="L3556" s="1445"/>
      <c r="M3556" s="1453"/>
    </row>
    <row r="3557" ht="26.75" spans="1:13">
      <c r="A3557" s="1412"/>
      <c r="B3557" s="1412"/>
      <c r="C3557" s="1412"/>
      <c r="D3557" s="1412"/>
      <c r="E3557" s="1602" t="s">
        <v>1627</v>
      </c>
      <c r="F3557" s="1603">
        <v>39.5</v>
      </c>
      <c r="G3557" s="1604"/>
      <c r="H3557" s="1605"/>
      <c r="I3557" s="1442"/>
      <c r="J3557" s="1443"/>
      <c r="K3557" s="1444"/>
      <c r="L3557" s="1445"/>
      <c r="M3557" s="1453"/>
    </row>
    <row r="3558" ht="26.75" spans="1:13">
      <c r="A3558" s="1412"/>
      <c r="B3558" s="1412"/>
      <c r="C3558" s="1412"/>
      <c r="D3558" s="1412"/>
      <c r="E3558" s="1606" t="s">
        <v>1628</v>
      </c>
      <c r="F3558" s="1607">
        <v>0.614583333333333</v>
      </c>
      <c r="G3558" s="1608"/>
      <c r="H3558" s="1609"/>
      <c r="I3558" s="1442"/>
      <c r="J3558" s="1443"/>
      <c r="K3558" s="1444"/>
      <c r="L3558" s="1647">
        <v>0.84375</v>
      </c>
      <c r="M3558" s="1649">
        <v>0.697916666666667</v>
      </c>
    </row>
    <row r="3559" ht="26.75" spans="1:13">
      <c r="A3559" s="1412"/>
      <c r="B3559" s="1412"/>
      <c r="C3559" s="1412"/>
      <c r="D3559" s="1412"/>
      <c r="E3559" s="1610" t="s">
        <v>1629</v>
      </c>
      <c r="F3559" s="1611" t="s">
        <v>8</v>
      </c>
      <c r="G3559" s="1611" t="s">
        <v>9</v>
      </c>
      <c r="H3559" s="1612" t="s">
        <v>10</v>
      </c>
      <c r="I3559" s="1442"/>
      <c r="J3559" s="1443"/>
      <c r="K3559" s="1444"/>
      <c r="L3559" s="1547"/>
      <c r="M3559" s="1651"/>
    </row>
    <row r="3560" ht="26" spans="1:13">
      <c r="A3560" s="1412"/>
      <c r="B3560" s="1412"/>
      <c r="C3560" s="1412"/>
      <c r="D3560" s="1412"/>
      <c r="E3560" s="1613">
        <v>45688</v>
      </c>
      <c r="F3560" s="1614">
        <v>39.5</v>
      </c>
      <c r="G3560" s="2157" t="s">
        <v>2229</v>
      </c>
      <c r="H3560" s="1614">
        <v>36.9</v>
      </c>
      <c r="I3560" s="1442"/>
      <c r="J3560" s="1443"/>
      <c r="K3560" s="1444"/>
      <c r="L3560" s="1445"/>
      <c r="M3560" s="1453"/>
    </row>
    <row r="3561" ht="26" spans="1:13">
      <c r="A3561" s="1412"/>
      <c r="B3561" s="1412"/>
      <c r="C3561" s="1412"/>
      <c r="D3561" s="1412"/>
      <c r="E3561" s="1613">
        <v>45656</v>
      </c>
      <c r="F3561" s="1614">
        <v>36.9</v>
      </c>
      <c r="G3561" s="2157" t="s">
        <v>2197</v>
      </c>
      <c r="H3561" s="1614">
        <v>40.2</v>
      </c>
      <c r="I3561" s="1442"/>
      <c r="J3561" s="1443"/>
      <c r="K3561" s="1444"/>
      <c r="L3561" s="1445"/>
      <c r="M3561" s="1453"/>
    </row>
    <row r="3562" ht="26" spans="1:13">
      <c r="A3562" s="1412"/>
      <c r="B3562" s="1412"/>
      <c r="C3562" s="1412"/>
      <c r="D3562" s="1412"/>
      <c r="E3562" s="1613">
        <v>45625</v>
      </c>
      <c r="F3562" s="1614">
        <v>40.2</v>
      </c>
      <c r="G3562" s="2157" t="s">
        <v>1670</v>
      </c>
      <c r="H3562" s="1614">
        <v>41.6</v>
      </c>
      <c r="I3562" s="1442"/>
      <c r="J3562" s="1443"/>
      <c r="K3562" s="1444"/>
      <c r="L3562" s="1648"/>
      <c r="M3562" s="1453"/>
    </row>
    <row r="3563" ht="26" spans="1:13">
      <c r="A3563" s="1412"/>
      <c r="B3563" s="1412"/>
      <c r="C3563" s="1412"/>
      <c r="D3563" s="1412"/>
      <c r="E3563" s="1613">
        <v>45596</v>
      </c>
      <c r="F3563" s="1614">
        <v>41.6</v>
      </c>
      <c r="G3563" s="2157" t="s">
        <v>2134</v>
      </c>
      <c r="H3563" s="1614">
        <v>46.6</v>
      </c>
      <c r="I3563" s="1442"/>
      <c r="J3563" s="1443"/>
      <c r="K3563" s="1444"/>
      <c r="L3563" s="1445"/>
      <c r="M3563" s="1453"/>
    </row>
    <row r="3564" ht="26" spans="1:13">
      <c r="A3564" s="1412"/>
      <c r="B3564" s="1412"/>
      <c r="C3564" s="1412"/>
      <c r="D3564" s="1412"/>
      <c r="E3564" s="1613">
        <v>45565</v>
      </c>
      <c r="F3564" s="1614">
        <v>46.6</v>
      </c>
      <c r="G3564" s="2157" t="s">
        <v>1926</v>
      </c>
      <c r="H3564" s="1614">
        <v>46.1</v>
      </c>
      <c r="I3564" s="1442"/>
      <c r="J3564" s="1443"/>
      <c r="K3564" s="1444"/>
      <c r="L3564" s="1445"/>
      <c r="M3564" s="1453"/>
    </row>
    <row r="3565" ht="26.75" spans="1:13">
      <c r="A3565" s="1412"/>
      <c r="B3565" s="1412"/>
      <c r="C3565" s="1412"/>
      <c r="D3565" s="1412"/>
      <c r="E3565" s="1613">
        <v>45534</v>
      </c>
      <c r="F3565" s="1614">
        <v>46.1</v>
      </c>
      <c r="G3565" s="2157" t="s">
        <v>1666</v>
      </c>
      <c r="H3565" s="1614">
        <v>45.3</v>
      </c>
      <c r="I3565" s="1448"/>
      <c r="J3565" s="1449"/>
      <c r="K3565" s="1450"/>
      <c r="L3565" s="1451"/>
      <c r="M3565" s="1455"/>
    </row>
    <row r="3566" ht="52.75" spans="1:13">
      <c r="A3566" s="1412"/>
      <c r="B3566" s="1412"/>
      <c r="C3566" s="1412"/>
      <c r="D3566" s="1412" t="s">
        <v>0</v>
      </c>
      <c r="E3566" s="1594" t="s">
        <v>7</v>
      </c>
      <c r="F3566" s="1595" t="s">
        <v>963</v>
      </c>
      <c r="G3566" s="1596"/>
      <c r="H3566" s="1597"/>
      <c r="I3566" s="1559" t="s">
        <v>1622</v>
      </c>
      <c r="J3566" s="1560"/>
      <c r="K3566" s="1561"/>
      <c r="L3566" s="1478" t="s">
        <v>1623</v>
      </c>
      <c r="M3566" s="1452" t="s">
        <v>1624</v>
      </c>
    </row>
    <row r="3567" ht="26" spans="1:13">
      <c r="A3567" s="1412"/>
      <c r="B3567" s="1412"/>
      <c r="C3567" s="1412"/>
      <c r="D3567" s="1412"/>
      <c r="E3567" s="1598" t="s">
        <v>1625</v>
      </c>
      <c r="F3567" s="1599"/>
      <c r="G3567" s="1600"/>
      <c r="H3567" s="1601"/>
      <c r="I3567" s="2135" t="s">
        <v>964</v>
      </c>
      <c r="J3567" s="1443"/>
      <c r="K3567" s="1444"/>
      <c r="L3567" s="1445"/>
      <c r="M3567" s="1453"/>
    </row>
    <row r="3568" ht="26" spans="1:13">
      <c r="A3568" s="1412"/>
      <c r="B3568" s="1412"/>
      <c r="C3568" s="1412"/>
      <c r="D3568" s="1412"/>
      <c r="E3568" s="1602" t="s">
        <v>1626</v>
      </c>
      <c r="F3568" s="1615">
        <v>0</v>
      </c>
      <c r="G3568" s="1616"/>
      <c r="H3568" s="1617"/>
      <c r="I3568" s="1442"/>
      <c r="J3568" s="1443"/>
      <c r="K3568" s="1444"/>
      <c r="L3568" s="1445"/>
      <c r="M3568" s="1453"/>
    </row>
    <row r="3569" ht="26.75" spans="1:13">
      <c r="A3569" s="1412"/>
      <c r="B3569" s="1412"/>
      <c r="C3569" s="1412"/>
      <c r="D3569" s="1412"/>
      <c r="E3569" s="1602" t="s">
        <v>1627</v>
      </c>
      <c r="F3569" s="1603">
        <v>0</v>
      </c>
      <c r="G3569" s="1604"/>
      <c r="H3569" s="1605"/>
      <c r="I3569" s="1442"/>
      <c r="J3569" s="1443"/>
      <c r="K3569" s="1444"/>
      <c r="L3569" s="1445"/>
      <c r="M3569" s="1453"/>
    </row>
    <row r="3570" ht="26.75" spans="1:13">
      <c r="A3570" s="1412"/>
      <c r="B3570" s="1412"/>
      <c r="C3570" s="1412"/>
      <c r="D3570" s="1412"/>
      <c r="E3570" s="1606" t="s">
        <v>1628</v>
      </c>
      <c r="F3570" s="1607" t="e">
        <v>#VALUE!</v>
      </c>
      <c r="G3570" s="1608"/>
      <c r="H3570" s="1609"/>
      <c r="I3570" s="1442"/>
      <c r="J3570" s="1443"/>
      <c r="K3570" s="1444"/>
      <c r="L3570" s="1647" t="s">
        <v>902</v>
      </c>
      <c r="M3570" s="1649" t="e">
        <v>#VALUE!</v>
      </c>
    </row>
    <row r="3571" ht="26.75" spans="1:13">
      <c r="A3571" s="1412"/>
      <c r="B3571" s="1412"/>
      <c r="C3571" s="1412"/>
      <c r="D3571" s="1412"/>
      <c r="E3571" s="1610" t="s">
        <v>1629</v>
      </c>
      <c r="F3571" s="1611" t="s">
        <v>8</v>
      </c>
      <c r="G3571" s="1611" t="s">
        <v>9</v>
      </c>
      <c r="H3571" s="1612" t="s">
        <v>10</v>
      </c>
      <c r="I3571" s="1442"/>
      <c r="J3571" s="1443"/>
      <c r="K3571" s="1444"/>
      <c r="L3571" s="1547"/>
      <c r="M3571" s="1651"/>
    </row>
    <row r="3572" ht="26" spans="1:13">
      <c r="A3572" s="1412"/>
      <c r="B3572" s="1412"/>
      <c r="C3572" s="1412"/>
      <c r="D3572" s="1412"/>
      <c r="E3572" s="1613">
        <v>45693</v>
      </c>
      <c r="F3572" s="1614">
        <v>52.9</v>
      </c>
      <c r="G3572" s="2157" t="s">
        <v>1790</v>
      </c>
      <c r="H3572" s="1614">
        <v>56.8</v>
      </c>
      <c r="I3572" s="1442"/>
      <c r="J3572" s="1443"/>
      <c r="K3572" s="1444"/>
      <c r="L3572" s="1445"/>
      <c r="M3572" s="1453"/>
    </row>
    <row r="3573" ht="26" spans="1:13">
      <c r="A3573" s="1412"/>
      <c r="B3573" s="1412"/>
      <c r="C3573" s="1412"/>
      <c r="D3573" s="1412"/>
      <c r="E3573" s="1613">
        <v>45681</v>
      </c>
      <c r="F3573" s="1614">
        <v>52.8</v>
      </c>
      <c r="G3573" s="2157" t="s">
        <v>2141</v>
      </c>
      <c r="H3573" s="1614">
        <v>56.8</v>
      </c>
      <c r="I3573" s="1442"/>
      <c r="J3573" s="1443"/>
      <c r="K3573" s="1444"/>
      <c r="L3573" s="1445"/>
      <c r="M3573" s="1453"/>
    </row>
    <row r="3574" ht="26" spans="1:13">
      <c r="A3574" s="1412"/>
      <c r="B3574" s="1412"/>
      <c r="C3574" s="1412"/>
      <c r="D3574" s="1412"/>
      <c r="E3574" s="1613">
        <v>45663</v>
      </c>
      <c r="F3574" s="1614">
        <v>56.8</v>
      </c>
      <c r="G3574" s="2157" t="s">
        <v>2180</v>
      </c>
      <c r="H3574" s="1614">
        <v>56.1</v>
      </c>
      <c r="I3574" s="1442"/>
      <c r="J3574" s="1443"/>
      <c r="K3574" s="1444"/>
      <c r="L3574" s="1648"/>
      <c r="M3574" s="1453"/>
    </row>
    <row r="3575" ht="26" spans="1:13">
      <c r="A3575" s="1412"/>
      <c r="B3575" s="1412"/>
      <c r="C3575" s="1412"/>
      <c r="D3575" s="1412"/>
      <c r="E3575" s="1613">
        <v>45642</v>
      </c>
      <c r="F3575" s="1614">
        <v>58.5</v>
      </c>
      <c r="G3575" s="2157" t="s">
        <v>2135</v>
      </c>
      <c r="H3575" s="1614">
        <v>56.1</v>
      </c>
      <c r="I3575" s="1442"/>
      <c r="J3575" s="1443"/>
      <c r="K3575" s="1444"/>
      <c r="L3575" s="1445"/>
      <c r="M3575" s="1453"/>
    </row>
    <row r="3576" ht="26" spans="1:13">
      <c r="A3576" s="1412"/>
      <c r="B3576" s="1412"/>
      <c r="C3576" s="1412"/>
      <c r="D3576" s="1412"/>
      <c r="E3576" s="1613">
        <v>45630</v>
      </c>
      <c r="F3576" s="1614">
        <v>56.1</v>
      </c>
      <c r="G3576" s="2157" t="s">
        <v>2120</v>
      </c>
      <c r="H3576" s="1614">
        <v>55</v>
      </c>
      <c r="I3576" s="1442"/>
      <c r="J3576" s="1443"/>
      <c r="K3576" s="1444"/>
      <c r="L3576" s="1445"/>
      <c r="M3576" s="1453"/>
    </row>
    <row r="3577" ht="26.75" spans="1:13">
      <c r="A3577" s="1412"/>
      <c r="B3577" s="1412"/>
      <c r="C3577" s="1412"/>
      <c r="D3577" s="1412"/>
      <c r="E3577" s="1613">
        <v>45618</v>
      </c>
      <c r="F3577" s="1614">
        <v>57</v>
      </c>
      <c r="G3577" s="2157" t="s">
        <v>1776</v>
      </c>
      <c r="H3577" s="1614">
        <v>55</v>
      </c>
      <c r="I3577" s="1448"/>
      <c r="J3577" s="1449"/>
      <c r="K3577" s="1450"/>
      <c r="L3577" s="1451"/>
      <c r="M3577" s="1455"/>
    </row>
    <row r="3578" ht="52.75" spans="1:13">
      <c r="A3578" s="1412"/>
      <c r="B3578" s="1412"/>
      <c r="C3578" s="1412"/>
      <c r="D3578" s="1412" t="s">
        <v>0</v>
      </c>
      <c r="E3578" s="1594" t="s">
        <v>7</v>
      </c>
      <c r="F3578" s="1595" t="s">
        <v>965</v>
      </c>
      <c r="G3578" s="1596"/>
      <c r="H3578" s="1597"/>
      <c r="I3578" s="1559" t="s">
        <v>1622</v>
      </c>
      <c r="J3578" s="1560"/>
      <c r="K3578" s="1561"/>
      <c r="L3578" s="1478" t="s">
        <v>1623</v>
      </c>
      <c r="M3578" s="1452" t="s">
        <v>1624</v>
      </c>
    </row>
    <row r="3579" ht="26" spans="1:13">
      <c r="A3579" s="1412"/>
      <c r="B3579" s="1412"/>
      <c r="C3579" s="1412"/>
      <c r="D3579" s="1412"/>
      <c r="E3579" s="1598" t="s">
        <v>1625</v>
      </c>
      <c r="F3579" s="1599"/>
      <c r="G3579" s="1600"/>
      <c r="H3579" s="1601"/>
      <c r="I3579" s="2135" t="s">
        <v>847</v>
      </c>
      <c r="J3579" s="1443"/>
      <c r="K3579" s="1444"/>
      <c r="L3579" s="1445"/>
      <c r="M3579" s="1453"/>
    </row>
    <row r="3580" ht="26" spans="1:13">
      <c r="A3580" s="1412"/>
      <c r="B3580" s="1412"/>
      <c r="C3580" s="1412"/>
      <c r="D3580" s="1412"/>
      <c r="E3580" s="1602" t="s">
        <v>1626</v>
      </c>
      <c r="F3580" s="1615"/>
      <c r="G3580" s="1616"/>
      <c r="H3580" s="1617"/>
      <c r="I3580" s="1442"/>
      <c r="J3580" s="1443"/>
      <c r="K3580" s="1444"/>
      <c r="L3580" s="1445"/>
      <c r="M3580" s="1453"/>
    </row>
    <row r="3581" ht="26.75" spans="1:13">
      <c r="A3581" s="1412"/>
      <c r="B3581" s="1412"/>
      <c r="C3581" s="1412"/>
      <c r="D3581" s="1412"/>
      <c r="E3581" s="1602" t="s">
        <v>1627</v>
      </c>
      <c r="F3581" s="1603">
        <v>49.1</v>
      </c>
      <c r="G3581" s="1604"/>
      <c r="H3581" s="1605"/>
      <c r="I3581" s="1442"/>
      <c r="J3581" s="1443"/>
      <c r="K3581" s="1444"/>
      <c r="L3581" s="1445"/>
      <c r="M3581" s="1453"/>
    </row>
    <row r="3582" ht="26.75" spans="1:13">
      <c r="A3582" s="1412"/>
      <c r="B3582" s="1412"/>
      <c r="C3582" s="1412"/>
      <c r="D3582" s="1412"/>
      <c r="E3582" s="1606" t="s">
        <v>1628</v>
      </c>
      <c r="F3582" s="1607">
        <v>0.0625</v>
      </c>
      <c r="G3582" s="1608"/>
      <c r="H3582" s="1609"/>
      <c r="I3582" s="1442"/>
      <c r="J3582" s="1443"/>
      <c r="K3582" s="1444"/>
      <c r="L3582" s="1647">
        <v>0.291666666666667</v>
      </c>
      <c r="M3582" s="1649">
        <v>0.145833333333333</v>
      </c>
    </row>
    <row r="3583" ht="26.75" spans="1:13">
      <c r="A3583" s="1412"/>
      <c r="B3583" s="1412"/>
      <c r="C3583" s="1412"/>
      <c r="D3583" s="1412"/>
      <c r="E3583" s="1610" t="s">
        <v>1629</v>
      </c>
      <c r="F3583" s="1611" t="s">
        <v>8</v>
      </c>
      <c r="G3583" s="1611" t="s">
        <v>9</v>
      </c>
      <c r="H3583" s="1612" t="s">
        <v>10</v>
      </c>
      <c r="I3583" s="1442"/>
      <c r="J3583" s="1443"/>
      <c r="K3583" s="1444"/>
      <c r="L3583" s="1547"/>
      <c r="M3583" s="1651"/>
    </row>
    <row r="3584" ht="26" spans="1:13">
      <c r="A3584" s="1412"/>
      <c r="B3584" s="1412"/>
      <c r="C3584" s="1412"/>
      <c r="D3584" s="1412"/>
      <c r="E3584" s="1613">
        <v>45684</v>
      </c>
      <c r="F3584" s="2164" t="s">
        <v>2230</v>
      </c>
      <c r="G3584" s="2164" t="s">
        <v>2231</v>
      </c>
      <c r="H3584" s="2164" t="s">
        <v>2231</v>
      </c>
      <c r="I3584" s="1442"/>
      <c r="J3584" s="1443"/>
      <c r="K3584" s="1444"/>
      <c r="L3584" s="1445"/>
      <c r="M3584" s="1453"/>
    </row>
    <row r="3585" ht="26" spans="1:13">
      <c r="A3585" s="1412"/>
      <c r="B3585" s="1412"/>
      <c r="C3585" s="1412"/>
      <c r="D3585" s="1412"/>
      <c r="E3585" s="1613">
        <v>45657</v>
      </c>
      <c r="F3585" s="2164" t="s">
        <v>2231</v>
      </c>
      <c r="G3585" s="2164" t="s">
        <v>2232</v>
      </c>
      <c r="H3585" s="2164" t="s">
        <v>2232</v>
      </c>
      <c r="I3585" s="1442"/>
      <c r="J3585" s="1443"/>
      <c r="K3585" s="1444"/>
      <c r="L3585" s="1445"/>
      <c r="M3585" s="1453"/>
    </row>
    <row r="3586" ht="26" spans="1:13">
      <c r="A3586" s="1412"/>
      <c r="B3586" s="1412"/>
      <c r="C3586" s="1412"/>
      <c r="D3586" s="1412"/>
      <c r="E3586" s="1613">
        <v>45626</v>
      </c>
      <c r="F3586" s="2164" t="s">
        <v>2232</v>
      </c>
      <c r="G3586" s="2164" t="s">
        <v>2233</v>
      </c>
      <c r="H3586" s="2164" t="s">
        <v>2231</v>
      </c>
      <c r="I3586" s="1442"/>
      <c r="J3586" s="1443"/>
      <c r="K3586" s="1444"/>
      <c r="L3586" s="1648"/>
      <c r="M3586" s="1453"/>
    </row>
    <row r="3587" ht="26" spans="1:13">
      <c r="A3587" s="1412"/>
      <c r="B3587" s="1412"/>
      <c r="C3587" s="1412"/>
      <c r="D3587" s="1412"/>
      <c r="E3587" s="1613">
        <v>45596</v>
      </c>
      <c r="F3587" s="2164" t="s">
        <v>2231</v>
      </c>
      <c r="G3587" s="2164" t="s">
        <v>2046</v>
      </c>
      <c r="H3587" s="2164" t="s">
        <v>2046</v>
      </c>
      <c r="I3587" s="1442"/>
      <c r="J3587" s="1443"/>
      <c r="K3587" s="1444"/>
      <c r="L3587" s="1445"/>
      <c r="M3587" s="1453"/>
    </row>
    <row r="3588" ht="26" spans="1:13">
      <c r="A3588" s="1412"/>
      <c r="B3588" s="1412"/>
      <c r="C3588" s="1412"/>
      <c r="D3588" s="1412"/>
      <c r="E3588" s="1613">
        <v>45565</v>
      </c>
      <c r="F3588" s="2164" t="s">
        <v>2046</v>
      </c>
      <c r="G3588" s="2164" t="s">
        <v>2093</v>
      </c>
      <c r="H3588" s="2164" t="s">
        <v>2230</v>
      </c>
      <c r="I3588" s="1442"/>
      <c r="J3588" s="1443"/>
      <c r="K3588" s="1444"/>
      <c r="L3588" s="1445"/>
      <c r="M3588" s="1453"/>
    </row>
    <row r="3589" ht="26.75" spans="1:13">
      <c r="A3589" s="1412"/>
      <c r="B3589" s="1412"/>
      <c r="C3589" s="1412"/>
      <c r="D3589" s="1412"/>
      <c r="E3589" s="1613">
        <v>45535</v>
      </c>
      <c r="F3589" s="2164" t="s">
        <v>2230</v>
      </c>
      <c r="G3589" s="2164" t="s">
        <v>2234</v>
      </c>
      <c r="H3589" s="2164" t="s">
        <v>2093</v>
      </c>
      <c r="I3589" s="1448"/>
      <c r="J3589" s="1449"/>
      <c r="K3589" s="1450"/>
      <c r="L3589" s="1451"/>
      <c r="M3589" s="1455"/>
    </row>
    <row r="3590" ht="25" customHeight="1" spans="1:13">
      <c r="A3590" s="1412"/>
      <c r="B3590" s="1412"/>
      <c r="C3590" s="1412" t="s">
        <v>0</v>
      </c>
      <c r="D3590" s="1412">
        <v>1</v>
      </c>
      <c r="E3590" s="1594" t="s">
        <v>7</v>
      </c>
      <c r="F3590" s="1595" t="s">
        <v>968</v>
      </c>
      <c r="G3590" s="1596"/>
      <c r="H3590" s="1597"/>
      <c r="I3590" s="1559" t="s">
        <v>1622</v>
      </c>
      <c r="J3590" s="1560"/>
      <c r="K3590" s="1561"/>
      <c r="L3590" s="1478" t="s">
        <v>1623</v>
      </c>
      <c r="M3590" s="1452" t="s">
        <v>1624</v>
      </c>
    </row>
    <row r="3591" ht="26" spans="1:13">
      <c r="A3591" s="1412"/>
      <c r="B3591" s="1412"/>
      <c r="C3591" s="1412"/>
      <c r="D3591" s="1412"/>
      <c r="E3591" s="1598" t="s">
        <v>1625</v>
      </c>
      <c r="F3591" s="1599"/>
      <c r="G3591" s="1600"/>
      <c r="H3591" s="1601"/>
      <c r="I3591" s="2135" t="s">
        <v>969</v>
      </c>
      <c r="J3591" s="1443"/>
      <c r="K3591" s="1444"/>
      <c r="L3591" s="1445"/>
      <c r="M3591" s="1453"/>
    </row>
    <row r="3592" ht="26" spans="1:13">
      <c r="A3592" s="1412"/>
      <c r="B3592" s="1412"/>
      <c r="C3592" s="1412"/>
      <c r="D3592" s="1412"/>
      <c r="E3592" s="1602" t="s">
        <v>1626</v>
      </c>
      <c r="F3592" s="1623"/>
      <c r="G3592" s="1604"/>
      <c r="H3592" s="1605"/>
      <c r="I3592" s="1442"/>
      <c r="J3592" s="1443"/>
      <c r="K3592" s="1444"/>
      <c r="L3592" s="1445"/>
      <c r="M3592" s="1453"/>
    </row>
    <row r="3593" ht="26.75" spans="1:13">
      <c r="A3593" s="1412"/>
      <c r="B3593" s="1412"/>
      <c r="C3593" s="1412"/>
      <c r="D3593" s="1412"/>
      <c r="E3593" s="1602" t="s">
        <v>1627</v>
      </c>
      <c r="F3593" s="1603">
        <v>52.7</v>
      </c>
      <c r="G3593" s="1604"/>
      <c r="H3593" s="1605"/>
      <c r="I3593" s="1442"/>
      <c r="J3593" s="1443"/>
      <c r="K3593" s="1444"/>
      <c r="L3593" s="1445"/>
      <c r="M3593" s="1453"/>
    </row>
    <row r="3594" ht="26.75" spans="1:13">
      <c r="A3594" s="1412"/>
      <c r="B3594" s="1412"/>
      <c r="C3594" s="1412"/>
      <c r="D3594" s="1412"/>
      <c r="E3594" s="1606" t="s">
        <v>1628</v>
      </c>
      <c r="F3594" s="1607">
        <v>0.572916666666667</v>
      </c>
      <c r="G3594" s="1608"/>
      <c r="H3594" s="1609"/>
      <c r="I3594" s="1442"/>
      <c r="J3594" s="1443"/>
      <c r="K3594" s="1444"/>
      <c r="L3594" s="1647">
        <v>0.802083333333333</v>
      </c>
      <c r="M3594" s="1649">
        <v>0.697916666666667</v>
      </c>
    </row>
    <row r="3595" ht="26.75" spans="1:13">
      <c r="A3595" s="1412"/>
      <c r="B3595" s="1412"/>
      <c r="C3595" s="1412"/>
      <c r="D3595" s="1412"/>
      <c r="E3595" s="1610" t="s">
        <v>1629</v>
      </c>
      <c r="F3595" s="1611" t="s">
        <v>8</v>
      </c>
      <c r="G3595" s="1611" t="s">
        <v>9</v>
      </c>
      <c r="H3595" s="1612" t="s">
        <v>10</v>
      </c>
      <c r="I3595" s="1442"/>
      <c r="J3595" s="1443"/>
      <c r="K3595" s="1444"/>
      <c r="L3595" s="1445"/>
      <c r="M3595" s="1453"/>
    </row>
    <row r="3596" ht="26" spans="1:13">
      <c r="A3596" s="1412"/>
      <c r="B3596" s="1412"/>
      <c r="C3596" s="1412"/>
      <c r="D3596" s="1412"/>
      <c r="E3596" s="1613">
        <v>45719</v>
      </c>
      <c r="F3596" s="1614">
        <v>52.7</v>
      </c>
      <c r="G3596" s="2157" t="s">
        <v>2235</v>
      </c>
      <c r="H3596" s="1614">
        <v>51.2</v>
      </c>
      <c r="I3596" s="1442"/>
      <c r="J3596" s="1443"/>
      <c r="K3596" s="1444"/>
      <c r="L3596" s="1445"/>
      <c r="M3596" s="1453"/>
    </row>
    <row r="3597" ht="26" spans="1:13">
      <c r="A3597" s="1412"/>
      <c r="B3597" s="1412"/>
      <c r="C3597" s="1412"/>
      <c r="D3597" s="1412"/>
      <c r="E3597" s="1613">
        <v>45709</v>
      </c>
      <c r="F3597" s="1614">
        <v>51.6</v>
      </c>
      <c r="G3597" s="2157" t="s">
        <v>1784</v>
      </c>
      <c r="H3597" s="1614">
        <v>51.2</v>
      </c>
      <c r="I3597" s="1442"/>
      <c r="J3597" s="1443"/>
      <c r="K3597" s="1444"/>
      <c r="L3597" s="1445"/>
      <c r="M3597" s="1453"/>
    </row>
    <row r="3598" ht="26" spans="1:13">
      <c r="A3598" s="1412"/>
      <c r="B3598" s="1412"/>
      <c r="C3598" s="1412"/>
      <c r="D3598" s="1412"/>
      <c r="E3598" s="1613"/>
      <c r="F3598" s="1614"/>
      <c r="G3598" s="1614"/>
      <c r="H3598" s="1614"/>
      <c r="I3598" s="1442"/>
      <c r="J3598" s="1443"/>
      <c r="K3598" s="1444"/>
      <c r="L3598" s="1648"/>
      <c r="M3598" s="1453"/>
    </row>
    <row r="3599" ht="26" spans="1:13">
      <c r="A3599" s="1412"/>
      <c r="B3599" s="1412"/>
      <c r="C3599" s="1412"/>
      <c r="D3599" s="1412"/>
      <c r="E3599" s="1613"/>
      <c r="F3599" s="1614"/>
      <c r="G3599" s="1614"/>
      <c r="H3599" s="1614"/>
      <c r="I3599" s="1442"/>
      <c r="J3599" s="1443"/>
      <c r="K3599" s="1444"/>
      <c r="L3599" s="1445"/>
      <c r="M3599" s="1453"/>
    </row>
    <row r="3600" ht="26" spans="1:13">
      <c r="A3600" s="1412"/>
      <c r="B3600" s="1412"/>
      <c r="C3600" s="1412"/>
      <c r="D3600" s="1412"/>
      <c r="E3600" s="1613"/>
      <c r="F3600" s="1614"/>
      <c r="G3600" s="1614"/>
      <c r="H3600" s="1614"/>
      <c r="I3600" s="1442"/>
      <c r="J3600" s="1443"/>
      <c r="K3600" s="1444"/>
      <c r="L3600" s="1445"/>
      <c r="M3600" s="1453"/>
    </row>
    <row r="3601" ht="26.75" spans="1:13">
      <c r="A3601" s="1412"/>
      <c r="B3601" s="1412"/>
      <c r="C3601" s="1412"/>
      <c r="D3601" s="1412"/>
      <c r="E3601" s="1613"/>
      <c r="F3601" s="1614"/>
      <c r="G3601" s="1614"/>
      <c r="H3601" s="1614"/>
      <c r="I3601" s="1448"/>
      <c r="J3601" s="1449"/>
      <c r="K3601" s="1450"/>
      <c r="L3601" s="1451"/>
      <c r="M3601" s="1455"/>
    </row>
    <row r="3602" ht="52.75" spans="1:13">
      <c r="A3602" s="1412"/>
      <c r="B3602" s="1412"/>
      <c r="C3602" s="1412"/>
      <c r="D3602" s="1412">
        <v>1</v>
      </c>
      <c r="E3602" s="1594" t="s">
        <v>7</v>
      </c>
      <c r="F3602" s="1595" t="s">
        <v>970</v>
      </c>
      <c r="G3602" s="1596"/>
      <c r="H3602" s="1597"/>
      <c r="I3602" s="1559" t="s">
        <v>1622</v>
      </c>
      <c r="J3602" s="1560"/>
      <c r="K3602" s="1561"/>
      <c r="L3602" s="1478" t="s">
        <v>1623</v>
      </c>
      <c r="M3602" s="1452" t="s">
        <v>1624</v>
      </c>
    </row>
    <row r="3603" ht="26" spans="1:13">
      <c r="A3603" s="1412"/>
      <c r="B3603" s="1412"/>
      <c r="C3603" s="1412"/>
      <c r="D3603" s="1412"/>
      <c r="E3603" s="1598" t="s">
        <v>1625</v>
      </c>
      <c r="F3603" s="1599"/>
      <c r="G3603" s="1600"/>
      <c r="H3603" s="1601"/>
      <c r="I3603" s="2135" t="s">
        <v>971</v>
      </c>
      <c r="J3603" s="1443"/>
      <c r="K3603" s="1444"/>
      <c r="L3603" s="1445"/>
      <c r="M3603" s="1453"/>
    </row>
    <row r="3604" ht="26" spans="1:13">
      <c r="A3604" s="1412"/>
      <c r="B3604" s="1412"/>
      <c r="C3604" s="1412"/>
      <c r="D3604" s="1412"/>
      <c r="E3604" s="1602" t="s">
        <v>1626</v>
      </c>
      <c r="F3604" s="1615"/>
      <c r="G3604" s="1616"/>
      <c r="H3604" s="1617"/>
      <c r="I3604" s="1442"/>
      <c r="J3604" s="1443"/>
      <c r="K3604" s="1444"/>
      <c r="L3604" s="1445"/>
      <c r="M3604" s="1453"/>
    </row>
    <row r="3605" ht="26.75" spans="1:13">
      <c r="A3605" s="1412"/>
      <c r="B3605" s="1412"/>
      <c r="C3605" s="1412"/>
      <c r="D3605" s="1412"/>
      <c r="E3605" s="1602" t="s">
        <v>1627</v>
      </c>
      <c r="F3605" s="1627">
        <v>51</v>
      </c>
      <c r="G3605" s="1616"/>
      <c r="H3605" s="1617"/>
      <c r="I3605" s="1442"/>
      <c r="J3605" s="1443"/>
      <c r="K3605" s="1444"/>
      <c r="L3605" s="1445"/>
      <c r="M3605" s="1453"/>
    </row>
    <row r="3606" ht="26.75" spans="1:13">
      <c r="A3606" s="1412"/>
      <c r="B3606" s="1412"/>
      <c r="C3606" s="1412"/>
      <c r="D3606" s="1412"/>
      <c r="E3606" s="1606" t="s">
        <v>1628</v>
      </c>
      <c r="F3606" s="1607">
        <v>0.572916666666667</v>
      </c>
      <c r="G3606" s="1608"/>
      <c r="H3606" s="1609"/>
      <c r="I3606" s="1442"/>
      <c r="J3606" s="1443"/>
      <c r="K3606" s="1444"/>
      <c r="L3606" s="1647">
        <v>0.802083333333333</v>
      </c>
      <c r="M3606" s="1649">
        <v>0.697916666666667</v>
      </c>
    </row>
    <row r="3607" ht="26.75" spans="1:13">
      <c r="A3607" s="1412"/>
      <c r="B3607" s="1412"/>
      <c r="C3607" s="1412"/>
      <c r="D3607" s="1412"/>
      <c r="E3607" s="1610" t="s">
        <v>1629</v>
      </c>
      <c r="F3607" s="1611" t="s">
        <v>8</v>
      </c>
      <c r="G3607" s="1611" t="s">
        <v>9</v>
      </c>
      <c r="H3607" s="1612" t="s">
        <v>10</v>
      </c>
      <c r="I3607" s="1442"/>
      <c r="J3607" s="1443"/>
      <c r="K3607" s="1444"/>
      <c r="L3607" s="1445"/>
      <c r="M3607" s="1453"/>
    </row>
    <row r="3608" ht="26" spans="1:13">
      <c r="A3608" s="1412"/>
      <c r="B3608" s="1412"/>
      <c r="C3608" s="1412"/>
      <c r="D3608" s="1412"/>
      <c r="E3608" s="1613">
        <v>45721</v>
      </c>
      <c r="F3608" s="1624">
        <v>51</v>
      </c>
      <c r="G3608" s="2159" t="s">
        <v>2236</v>
      </c>
      <c r="H3608" s="1624">
        <v>52.9</v>
      </c>
      <c r="I3608" s="1442"/>
      <c r="J3608" s="1443"/>
      <c r="K3608" s="1444"/>
      <c r="L3608" s="1445"/>
      <c r="M3608" s="1453"/>
    </row>
    <row r="3609" ht="26" spans="1:13">
      <c r="A3609" s="1412"/>
      <c r="B3609" s="1412"/>
      <c r="C3609" s="1412"/>
      <c r="D3609" s="1412"/>
      <c r="E3609" s="1613">
        <v>45709</v>
      </c>
      <c r="F3609" s="1624">
        <v>49.7</v>
      </c>
      <c r="G3609" s="2159" t="s">
        <v>2237</v>
      </c>
      <c r="H3609" s="1624">
        <v>52.9</v>
      </c>
      <c r="I3609" s="1442"/>
      <c r="J3609" s="1443"/>
      <c r="K3609" s="1444"/>
      <c r="L3609" s="1445"/>
      <c r="M3609" s="1453"/>
    </row>
    <row r="3610" ht="26" spans="1:13">
      <c r="A3610" s="1412"/>
      <c r="B3610" s="1412"/>
      <c r="C3610" s="1412"/>
      <c r="D3610" s="1412"/>
      <c r="E3610" s="1613"/>
      <c r="F3610" s="1624">
        <v>51</v>
      </c>
      <c r="G3610" s="2159" t="s">
        <v>2236</v>
      </c>
      <c r="H3610" s="1624">
        <v>52.9</v>
      </c>
      <c r="I3610" s="1442"/>
      <c r="J3610" s="1443"/>
      <c r="K3610" s="1444"/>
      <c r="L3610" s="1648"/>
      <c r="M3610" s="1453"/>
    </row>
    <row r="3611" ht="26" spans="1:13">
      <c r="A3611" s="1412"/>
      <c r="B3611" s="1412"/>
      <c r="C3611" s="1412"/>
      <c r="D3611" s="1412"/>
      <c r="E3611" s="1613"/>
      <c r="F3611" s="1624">
        <v>49.7</v>
      </c>
      <c r="G3611" s="2159" t="s">
        <v>2237</v>
      </c>
      <c r="H3611" s="1624">
        <v>52.9</v>
      </c>
      <c r="I3611" s="1442"/>
      <c r="J3611" s="1443"/>
      <c r="K3611" s="1444"/>
      <c r="L3611" s="1445"/>
      <c r="M3611" s="1453"/>
    </row>
    <row r="3612" ht="26" spans="1:13">
      <c r="A3612" s="1412"/>
      <c r="B3612" s="1412"/>
      <c r="C3612" s="1412"/>
      <c r="D3612" s="1412"/>
      <c r="E3612" s="1613"/>
      <c r="F3612" s="1624">
        <v>51</v>
      </c>
      <c r="G3612" s="2159" t="s">
        <v>2236</v>
      </c>
      <c r="H3612" s="1624">
        <v>52.9</v>
      </c>
      <c r="I3612" s="1442"/>
      <c r="J3612" s="1443"/>
      <c r="K3612" s="1444"/>
      <c r="L3612" s="1445"/>
      <c r="M3612" s="1453"/>
    </row>
    <row r="3613" ht="26.75" spans="1:13">
      <c r="A3613" s="1412"/>
      <c r="B3613" s="1412"/>
      <c r="C3613" s="1412"/>
      <c r="D3613" s="1412"/>
      <c r="E3613" s="1613"/>
      <c r="F3613" s="1624">
        <v>49.7</v>
      </c>
      <c r="G3613" s="2159" t="s">
        <v>2237</v>
      </c>
      <c r="H3613" s="1624">
        <v>52.9</v>
      </c>
      <c r="I3613" s="1448"/>
      <c r="J3613" s="1449"/>
      <c r="K3613" s="1450"/>
      <c r="L3613" s="1451"/>
      <c r="M3613" s="1455"/>
    </row>
    <row r="3614" ht="52.75" spans="1:13">
      <c r="A3614" s="1412"/>
      <c r="B3614" s="1412"/>
      <c r="C3614" s="1412"/>
      <c r="D3614" s="1412">
        <v>1</v>
      </c>
      <c r="E3614" s="1594" t="s">
        <v>7</v>
      </c>
      <c r="F3614" s="1595" t="s">
        <v>972</v>
      </c>
      <c r="G3614" s="1596"/>
      <c r="H3614" s="1597"/>
      <c r="I3614" s="1559" t="s">
        <v>1622</v>
      </c>
      <c r="J3614" s="1560"/>
      <c r="K3614" s="1561"/>
      <c r="L3614" s="1478" t="s">
        <v>1623</v>
      </c>
      <c r="M3614" s="1452" t="s">
        <v>1624</v>
      </c>
    </row>
    <row r="3615" ht="26" spans="1:13">
      <c r="A3615" s="1412"/>
      <c r="B3615" s="1412"/>
      <c r="C3615" s="1412"/>
      <c r="D3615" s="1412"/>
      <c r="E3615" s="1598" t="s">
        <v>1625</v>
      </c>
      <c r="F3615" s="1599"/>
      <c r="G3615" s="1600"/>
      <c r="H3615" s="1601"/>
      <c r="I3615" s="2135" t="s">
        <v>941</v>
      </c>
      <c r="J3615" s="1443"/>
      <c r="K3615" s="1444"/>
      <c r="L3615" s="1445"/>
      <c r="M3615" s="1453"/>
    </row>
    <row r="3616" ht="26" spans="1:13">
      <c r="A3616" s="1412"/>
      <c r="B3616" s="1412"/>
      <c r="C3616" s="1412"/>
      <c r="D3616" s="1412"/>
      <c r="E3616" s="1602" t="s">
        <v>1626</v>
      </c>
      <c r="F3616" s="1623" t="s">
        <v>2001</v>
      </c>
      <c r="G3616" s="1604"/>
      <c r="H3616" s="1605"/>
      <c r="I3616" s="1442"/>
      <c r="J3616" s="1443"/>
      <c r="K3616" s="1444"/>
      <c r="L3616" s="1445"/>
      <c r="M3616" s="1453"/>
    </row>
    <row r="3617" ht="26.75" spans="1:13">
      <c r="A3617" s="1412"/>
      <c r="B3617" s="1412"/>
      <c r="C3617" s="1412"/>
      <c r="D3617" s="1412"/>
      <c r="E3617" s="1602" t="s">
        <v>1627</v>
      </c>
      <c r="F3617" s="1603">
        <v>98.3</v>
      </c>
      <c r="G3617" s="1604"/>
      <c r="H3617" s="1605"/>
      <c r="I3617" s="1442"/>
      <c r="J3617" s="1443"/>
      <c r="K3617" s="1444"/>
      <c r="L3617" s="1445"/>
      <c r="M3617" s="1453"/>
    </row>
    <row r="3618" ht="26.75" spans="1:13">
      <c r="A3618" s="1412"/>
      <c r="B3618" s="1412"/>
      <c r="C3618" s="1412"/>
      <c r="D3618" s="1412"/>
      <c r="E3618" s="1606" t="s">
        <v>1628</v>
      </c>
      <c r="F3618" s="1607">
        <v>0.583333333333333</v>
      </c>
      <c r="G3618" s="1608"/>
      <c r="H3618" s="1609"/>
      <c r="I3618" s="1442"/>
      <c r="J3618" s="1443"/>
      <c r="K3618" s="1444"/>
      <c r="L3618" s="1647">
        <v>0.8125</v>
      </c>
      <c r="M3618" s="1649">
        <v>0.708333333333333</v>
      </c>
    </row>
    <row r="3619" ht="26.75" spans="1:13">
      <c r="A3619" s="1412"/>
      <c r="B3619" s="1412"/>
      <c r="C3619" s="1412"/>
      <c r="D3619" s="1412"/>
      <c r="E3619" s="1610" t="s">
        <v>1629</v>
      </c>
      <c r="F3619" s="1611" t="s">
        <v>8</v>
      </c>
      <c r="G3619" s="1611" t="s">
        <v>9</v>
      </c>
      <c r="H3619" s="1612" t="s">
        <v>10</v>
      </c>
      <c r="I3619" s="1442"/>
      <c r="J3619" s="1443"/>
      <c r="K3619" s="1444"/>
      <c r="L3619" s="1445"/>
      <c r="M3619" s="1453"/>
    </row>
    <row r="3620" ht="26" spans="1:13">
      <c r="A3620" s="1412"/>
      <c r="B3620" s="1412"/>
      <c r="C3620" s="1412"/>
      <c r="D3620" s="1412"/>
      <c r="E3620" s="1613">
        <v>45713</v>
      </c>
      <c r="F3620" s="1614">
        <v>98.3</v>
      </c>
      <c r="G3620" s="2157" t="s">
        <v>2238</v>
      </c>
      <c r="H3620" s="1614">
        <v>105.3</v>
      </c>
      <c r="I3620" s="1442"/>
      <c r="J3620" s="1443"/>
      <c r="K3620" s="1444"/>
      <c r="L3620" s="1445"/>
      <c r="M3620" s="1453"/>
    </row>
    <row r="3621" ht="26" spans="1:13">
      <c r="A3621" s="1412"/>
      <c r="B3621" s="1412"/>
      <c r="C3621" s="1412"/>
      <c r="D3621" s="1412"/>
      <c r="E3621" s="1613">
        <v>45685</v>
      </c>
      <c r="F3621" s="1614">
        <v>104.1</v>
      </c>
      <c r="G3621" s="2157" t="s">
        <v>2220</v>
      </c>
      <c r="H3621" s="1614">
        <v>109.5</v>
      </c>
      <c r="I3621" s="1442"/>
      <c r="J3621" s="1443"/>
      <c r="K3621" s="1444"/>
      <c r="L3621" s="1445"/>
      <c r="M3621" s="1453"/>
    </row>
    <row r="3622" ht="26" spans="1:13">
      <c r="A3622" s="1412"/>
      <c r="B3622" s="1412"/>
      <c r="C3622" s="1412"/>
      <c r="D3622" s="1412"/>
      <c r="E3622" s="1613">
        <v>45649</v>
      </c>
      <c r="F3622" s="1614">
        <v>104.7</v>
      </c>
      <c r="G3622" s="2157" t="s">
        <v>2178</v>
      </c>
      <c r="H3622" s="1614">
        <v>112.8</v>
      </c>
      <c r="I3622" s="1442"/>
      <c r="J3622" s="1443"/>
      <c r="K3622" s="1444"/>
      <c r="L3622" s="1648"/>
      <c r="M3622" s="1453"/>
    </row>
    <row r="3623" ht="26" spans="1:13">
      <c r="A3623" s="1412"/>
      <c r="B3623" s="1412"/>
      <c r="C3623" s="1412"/>
      <c r="D3623" s="1412"/>
      <c r="E3623" s="1613">
        <v>45622</v>
      </c>
      <c r="F3623" s="1614">
        <v>111.7</v>
      </c>
      <c r="G3623" s="2157" t="s">
        <v>2129</v>
      </c>
      <c r="H3623" s="1614">
        <v>109.6</v>
      </c>
      <c r="I3623" s="1442"/>
      <c r="J3623" s="1443"/>
      <c r="K3623" s="1444"/>
      <c r="L3623" s="1445"/>
      <c r="M3623" s="1453"/>
    </row>
    <row r="3624" ht="26" spans="1:13">
      <c r="A3624" s="1412"/>
      <c r="B3624" s="1412"/>
      <c r="C3624" s="1412"/>
      <c r="D3624" s="1412"/>
      <c r="E3624" s="1613">
        <v>45594</v>
      </c>
      <c r="F3624" s="1614">
        <v>108.7</v>
      </c>
      <c r="G3624" s="2157" t="s">
        <v>2002</v>
      </c>
      <c r="H3624" s="1614">
        <v>99.2</v>
      </c>
      <c r="I3624" s="1442"/>
      <c r="J3624" s="1443"/>
      <c r="K3624" s="1444"/>
      <c r="L3624" s="1445"/>
      <c r="M3624" s="1453"/>
    </row>
    <row r="3625" ht="26.75" spans="1:13">
      <c r="A3625" s="1412"/>
      <c r="B3625" s="1412"/>
      <c r="C3625" s="1412"/>
      <c r="D3625" s="1412"/>
      <c r="E3625" s="1613">
        <v>45559</v>
      </c>
      <c r="F3625" s="1614">
        <v>98.7</v>
      </c>
      <c r="G3625" s="2157" t="s">
        <v>1902</v>
      </c>
      <c r="H3625" s="1614">
        <v>105.6</v>
      </c>
      <c r="I3625" s="1448"/>
      <c r="J3625" s="1449"/>
      <c r="K3625" s="1450"/>
      <c r="L3625" s="1451"/>
      <c r="M3625" s="1455"/>
    </row>
    <row r="3626" ht="52.75" spans="1:13">
      <c r="A3626" s="1412"/>
      <c r="B3626" s="1412"/>
      <c r="C3626" s="1412"/>
      <c r="D3626" s="1412">
        <v>1</v>
      </c>
      <c r="E3626" s="1594" t="s">
        <v>7</v>
      </c>
      <c r="F3626" s="1595" t="s">
        <v>973</v>
      </c>
      <c r="G3626" s="1596"/>
      <c r="H3626" s="1597"/>
      <c r="I3626" s="1559" t="s">
        <v>1622</v>
      </c>
      <c r="J3626" s="1560"/>
      <c r="K3626" s="1561"/>
      <c r="L3626" s="1478" t="s">
        <v>1623</v>
      </c>
      <c r="M3626" s="1452" t="s">
        <v>1624</v>
      </c>
    </row>
    <row r="3627" ht="26" spans="1:13">
      <c r="A3627" s="1412"/>
      <c r="B3627" s="1412"/>
      <c r="C3627" s="1412"/>
      <c r="D3627" s="1412"/>
      <c r="E3627" s="1598" t="s">
        <v>1625</v>
      </c>
      <c r="F3627" s="1599"/>
      <c r="G3627" s="1600"/>
      <c r="H3627" s="1601"/>
      <c r="I3627" s="2135" t="s">
        <v>975</v>
      </c>
      <c r="J3627" s="1443"/>
      <c r="K3627" s="1444"/>
      <c r="L3627" s="1445"/>
      <c r="M3627" s="1453"/>
    </row>
    <row r="3628" ht="26" spans="1:13">
      <c r="A3628" s="1412"/>
      <c r="B3628" s="1412"/>
      <c r="C3628" s="1412"/>
      <c r="D3628" s="1412"/>
      <c r="E3628" s="1602" t="s">
        <v>1626</v>
      </c>
      <c r="F3628" s="1615"/>
      <c r="G3628" s="1616"/>
      <c r="H3628" s="1617"/>
      <c r="I3628" s="1442"/>
      <c r="J3628" s="1443"/>
      <c r="K3628" s="1444"/>
      <c r="L3628" s="1445"/>
      <c r="M3628" s="1453"/>
    </row>
    <row r="3629" ht="26.75" spans="1:13">
      <c r="A3629" s="1412"/>
      <c r="B3629" s="1412"/>
      <c r="C3629" s="1412"/>
      <c r="D3629" s="1412"/>
      <c r="E3629" s="1602" t="s">
        <v>1627</v>
      </c>
      <c r="F3629" s="1615" t="s">
        <v>974</v>
      </c>
      <c r="G3629" s="1616"/>
      <c r="H3629" s="1617"/>
      <c r="I3629" s="1442"/>
      <c r="J3629" s="1443"/>
      <c r="K3629" s="1444"/>
      <c r="L3629" s="1445"/>
      <c r="M3629" s="1453"/>
    </row>
    <row r="3630" ht="26.75" spans="1:13">
      <c r="A3630" s="1412"/>
      <c r="B3630" s="1412"/>
      <c r="C3630" s="1412"/>
      <c r="D3630" s="1412"/>
      <c r="E3630" s="1606" t="s">
        <v>1628</v>
      </c>
      <c r="F3630" s="1607">
        <v>0.583333333333333</v>
      </c>
      <c r="G3630" s="1608"/>
      <c r="H3630" s="1609"/>
      <c r="I3630" s="1442"/>
      <c r="J3630" s="1443"/>
      <c r="K3630" s="1444"/>
      <c r="L3630" s="1647">
        <v>0.8125</v>
      </c>
      <c r="M3630" s="1649">
        <v>0.708333333333333</v>
      </c>
    </row>
    <row r="3631" ht="26.75" spans="1:13">
      <c r="A3631" s="1412"/>
      <c r="B3631" s="1412"/>
      <c r="C3631" s="1412"/>
      <c r="D3631" s="1412"/>
      <c r="E3631" s="1610" t="s">
        <v>1629</v>
      </c>
      <c r="F3631" s="1611" t="s">
        <v>8</v>
      </c>
      <c r="G3631" s="1611" t="s">
        <v>9</v>
      </c>
      <c r="H3631" s="1612" t="s">
        <v>10</v>
      </c>
      <c r="I3631" s="1442"/>
      <c r="J3631" s="1443"/>
      <c r="K3631" s="1444"/>
      <c r="L3631" s="1445"/>
      <c r="M3631" s="1453"/>
    </row>
    <row r="3632" ht="26" spans="1:13">
      <c r="A3632" s="1412"/>
      <c r="B3632" s="1412"/>
      <c r="C3632" s="1412"/>
      <c r="D3632" s="1412"/>
      <c r="E3632" s="1613">
        <v>45714</v>
      </c>
      <c r="F3632" s="2158" t="s">
        <v>2239</v>
      </c>
      <c r="G3632" s="2158" t="s">
        <v>2240</v>
      </c>
      <c r="H3632" s="2158" t="s">
        <v>2241</v>
      </c>
      <c r="I3632" s="1442"/>
      <c r="J3632" s="1443"/>
      <c r="K3632" s="1444"/>
      <c r="L3632" s="1445"/>
      <c r="M3632" s="1453"/>
    </row>
    <row r="3633" ht="26" spans="1:13">
      <c r="A3633" s="1412"/>
      <c r="B3633" s="1412"/>
      <c r="C3633" s="1412"/>
      <c r="D3633" s="1412"/>
      <c r="E3633" s="1613">
        <v>45684</v>
      </c>
      <c r="F3633" s="2158" t="s">
        <v>2017</v>
      </c>
      <c r="G3633" s="2158" t="s">
        <v>2224</v>
      </c>
      <c r="H3633" s="2158" t="s">
        <v>2225</v>
      </c>
      <c r="I3633" s="1442"/>
      <c r="J3633" s="1443"/>
      <c r="K3633" s="1444"/>
      <c r="L3633" s="1445"/>
      <c r="M3633" s="1453"/>
    </row>
    <row r="3634" ht="26" spans="1:13">
      <c r="A3634" s="1412"/>
      <c r="B3634" s="1412"/>
      <c r="C3634" s="1412"/>
      <c r="D3634" s="1412"/>
      <c r="E3634" s="1613">
        <v>45649</v>
      </c>
      <c r="F3634" s="2158" t="s">
        <v>2173</v>
      </c>
      <c r="G3634" s="2158" t="s">
        <v>2174</v>
      </c>
      <c r="H3634" s="2158" t="s">
        <v>2175</v>
      </c>
      <c r="I3634" s="1442"/>
      <c r="J3634" s="1443"/>
      <c r="K3634" s="1444"/>
      <c r="L3634" s="1648"/>
      <c r="M3634" s="1453"/>
    </row>
    <row r="3635" ht="26" spans="1:13">
      <c r="A3635" s="1412"/>
      <c r="B3635" s="1412"/>
      <c r="C3635" s="1412"/>
      <c r="D3635" s="1412"/>
      <c r="E3635" s="1613">
        <v>45622</v>
      </c>
      <c r="F3635" s="2158" t="s">
        <v>2131</v>
      </c>
      <c r="G3635" s="2158" t="s">
        <v>2132</v>
      </c>
      <c r="H3635" s="2158" t="s">
        <v>2003</v>
      </c>
      <c r="I3635" s="1442"/>
      <c r="J3635" s="1443"/>
      <c r="K3635" s="1444"/>
      <c r="L3635" s="1445"/>
      <c r="M3635" s="1453"/>
    </row>
    <row r="3636" ht="26" spans="1:13">
      <c r="A3636" s="1412"/>
      <c r="B3636" s="1412"/>
      <c r="C3636" s="1412"/>
      <c r="D3636" s="1412"/>
      <c r="E3636" s="1613">
        <v>45589</v>
      </c>
      <c r="F3636" s="2158" t="s">
        <v>2003</v>
      </c>
      <c r="G3636" s="2158" t="s">
        <v>2004</v>
      </c>
      <c r="H3636" s="2158" t="s">
        <v>2005</v>
      </c>
      <c r="I3636" s="1442"/>
      <c r="J3636" s="1443"/>
      <c r="K3636" s="1444"/>
      <c r="L3636" s="1445"/>
      <c r="M3636" s="1453"/>
    </row>
    <row r="3637" ht="26.75" spans="1:13">
      <c r="A3637" s="1412"/>
      <c r="B3637" s="1412"/>
      <c r="C3637" s="1412"/>
      <c r="D3637" s="1412"/>
      <c r="E3637" s="1613">
        <v>45560</v>
      </c>
      <c r="F3637" s="2158" t="s">
        <v>2006</v>
      </c>
      <c r="G3637" s="2158" t="s">
        <v>2007</v>
      </c>
      <c r="H3637" s="2158" t="s">
        <v>2008</v>
      </c>
      <c r="I3637" s="1448"/>
      <c r="J3637" s="1449"/>
      <c r="K3637" s="1450"/>
      <c r="L3637" s="1451"/>
      <c r="M3637" s="1455"/>
    </row>
    <row r="3638" ht="52.75" spans="1:13">
      <c r="A3638" s="1412"/>
      <c r="B3638" s="1412"/>
      <c r="C3638" s="1412"/>
      <c r="D3638" s="1412">
        <v>2</v>
      </c>
      <c r="E3638" s="1594" t="s">
        <v>7</v>
      </c>
      <c r="F3638" s="1595" t="s">
        <v>976</v>
      </c>
      <c r="G3638" s="1596"/>
      <c r="H3638" s="1597"/>
      <c r="I3638" s="1559" t="s">
        <v>1622</v>
      </c>
      <c r="J3638" s="1560"/>
      <c r="K3638" s="1561"/>
      <c r="L3638" s="1478" t="s">
        <v>1623</v>
      </c>
      <c r="M3638" s="1452" t="s">
        <v>1624</v>
      </c>
    </row>
    <row r="3639" ht="26" spans="1:13">
      <c r="A3639" s="1412"/>
      <c r="B3639" s="1412"/>
      <c r="C3639" s="1412"/>
      <c r="D3639" s="1412"/>
      <c r="E3639" s="1598" t="s">
        <v>1625</v>
      </c>
      <c r="F3639" s="1599"/>
      <c r="G3639" s="1600"/>
      <c r="H3639" s="1601"/>
      <c r="I3639" s="2135" t="s">
        <v>977</v>
      </c>
      <c r="J3639" s="1443"/>
      <c r="K3639" s="1444"/>
      <c r="L3639" s="1445"/>
      <c r="M3639" s="1453"/>
    </row>
    <row r="3640" ht="26" spans="1:13">
      <c r="A3640" s="1412"/>
      <c r="B3640" s="1412"/>
      <c r="C3640" s="1412"/>
      <c r="D3640" s="1412"/>
      <c r="E3640" s="1602" t="s">
        <v>1626</v>
      </c>
      <c r="F3640" s="1615" t="s">
        <v>2001</v>
      </c>
      <c r="G3640" s="1616"/>
      <c r="H3640" s="1617"/>
      <c r="I3640" s="1442"/>
      <c r="J3640" s="1443"/>
      <c r="K3640" s="1444"/>
      <c r="L3640" s="1445"/>
      <c r="M3640" s="1453"/>
    </row>
    <row r="3641" ht="26.75" spans="1:13">
      <c r="A3641" s="1412"/>
      <c r="B3641" s="1412"/>
      <c r="C3641" s="1412"/>
      <c r="D3641" s="1412"/>
      <c r="E3641" s="1602" t="s">
        <v>1627</v>
      </c>
      <c r="F3641" s="1615">
        <v>0.03</v>
      </c>
      <c r="G3641" s="1616"/>
      <c r="H3641" s="1617"/>
      <c r="I3641" s="1442"/>
      <c r="J3641" s="1443"/>
      <c r="K3641" s="1444"/>
      <c r="L3641" s="1445"/>
      <c r="M3641" s="1453"/>
    </row>
    <row r="3642" ht="26.75" spans="1:13">
      <c r="A3642" s="1412"/>
      <c r="B3642" s="1412"/>
      <c r="C3642" s="1412"/>
      <c r="D3642" s="1412"/>
      <c r="E3642" s="1606" t="s">
        <v>1628</v>
      </c>
      <c r="F3642" s="1607">
        <v>0.291666666666667</v>
      </c>
      <c r="G3642" s="1608"/>
      <c r="H3642" s="1609"/>
      <c r="I3642" s="1442"/>
      <c r="J3642" s="1443"/>
      <c r="K3642" s="1444"/>
      <c r="L3642" s="1647">
        <v>0.520833333333333</v>
      </c>
      <c r="M3642" s="1649">
        <v>0.416666666666667</v>
      </c>
    </row>
    <row r="3643" ht="26.75" spans="1:13">
      <c r="A3643" s="1412"/>
      <c r="B3643" s="1412"/>
      <c r="C3643" s="1412"/>
      <c r="D3643" s="1412"/>
      <c r="E3643" s="1610" t="s">
        <v>1629</v>
      </c>
      <c r="F3643" s="1611" t="s">
        <v>8</v>
      </c>
      <c r="G3643" s="1611" t="s">
        <v>9</v>
      </c>
      <c r="H3643" s="1612" t="s">
        <v>10</v>
      </c>
      <c r="I3643" s="1442"/>
      <c r="J3643" s="1443"/>
      <c r="K3643" s="1444"/>
      <c r="L3643" s="1445"/>
      <c r="M3643" s="1453"/>
    </row>
    <row r="3644" ht="26" spans="1:13">
      <c r="A3644" s="1412"/>
      <c r="B3644" s="1412"/>
      <c r="C3644" s="1412"/>
      <c r="D3644" s="1412"/>
      <c r="E3644" s="1613">
        <v>45707</v>
      </c>
      <c r="F3644" s="1618">
        <v>0.03</v>
      </c>
      <c r="G3644" s="2158" t="s">
        <v>1826</v>
      </c>
      <c r="H3644" s="1618">
        <v>0.025</v>
      </c>
      <c r="I3644" s="1442"/>
      <c r="J3644" s="1443"/>
      <c r="K3644" s="1444"/>
      <c r="L3644" s="1445"/>
      <c r="M3644" s="1453"/>
    </row>
    <row r="3645" ht="26" spans="1:13">
      <c r="A3645" s="1412"/>
      <c r="B3645" s="1412"/>
      <c r="C3645" s="1412"/>
      <c r="D3645" s="1412"/>
      <c r="E3645" s="1613">
        <v>45672</v>
      </c>
      <c r="F3645" s="1618">
        <v>0.025</v>
      </c>
      <c r="G3645" s="2158" t="s">
        <v>1686</v>
      </c>
      <c r="H3645" s="1618">
        <v>0.026</v>
      </c>
      <c r="I3645" s="1442"/>
      <c r="J3645" s="1443"/>
      <c r="K3645" s="1444"/>
      <c r="L3645" s="1445"/>
      <c r="M3645" s="1453"/>
    </row>
    <row r="3646" ht="26" spans="1:13">
      <c r="A3646" s="1412"/>
      <c r="B3646" s="1412"/>
      <c r="C3646" s="1412"/>
      <c r="D3646" s="1412"/>
      <c r="E3646" s="1613">
        <v>45644</v>
      </c>
      <c r="F3646" s="1618">
        <v>0.026</v>
      </c>
      <c r="G3646" s="2158" t="s">
        <v>1686</v>
      </c>
      <c r="H3646" s="1618">
        <v>0.023</v>
      </c>
      <c r="I3646" s="1442"/>
      <c r="J3646" s="1443"/>
      <c r="K3646" s="1444"/>
      <c r="L3646" s="1648"/>
      <c r="M3646" s="1453"/>
    </row>
    <row r="3647" ht="26" spans="1:13">
      <c r="A3647" s="1412"/>
      <c r="B3647" s="1412"/>
      <c r="C3647" s="1412"/>
      <c r="D3647" s="1412"/>
      <c r="E3647" s="1613">
        <v>45616</v>
      </c>
      <c r="F3647" s="1618">
        <v>0.023</v>
      </c>
      <c r="G3647" s="2158" t="s">
        <v>1683</v>
      </c>
      <c r="H3647" s="1618">
        <v>0.017</v>
      </c>
      <c r="I3647" s="1442"/>
      <c r="J3647" s="1443"/>
      <c r="K3647" s="1444"/>
      <c r="L3647" s="1445"/>
      <c r="M3647" s="1453"/>
    </row>
    <row r="3648" ht="26" spans="1:13">
      <c r="A3648" s="1412"/>
      <c r="B3648" s="1412"/>
      <c r="C3648" s="1412"/>
      <c r="D3648" s="1412"/>
      <c r="E3648" s="1613">
        <v>45581</v>
      </c>
      <c r="F3648" s="1618">
        <v>0.017</v>
      </c>
      <c r="G3648" s="2158" t="s">
        <v>1901</v>
      </c>
      <c r="H3648" s="1618">
        <v>0.022</v>
      </c>
      <c r="I3648" s="1442"/>
      <c r="J3648" s="1443"/>
      <c r="K3648" s="1444"/>
      <c r="L3648" s="1445"/>
      <c r="M3648" s="1453"/>
    </row>
    <row r="3649" ht="26.75" spans="1:13">
      <c r="A3649" s="1412"/>
      <c r="B3649" s="1412"/>
      <c r="C3649" s="1412"/>
      <c r="D3649" s="1412"/>
      <c r="E3649" s="1613">
        <v>45553</v>
      </c>
      <c r="F3649" s="1618">
        <v>0.022</v>
      </c>
      <c r="G3649" s="2158" t="s">
        <v>1683</v>
      </c>
      <c r="H3649" s="1618">
        <v>0.022</v>
      </c>
      <c r="I3649" s="1448"/>
      <c r="J3649" s="1449"/>
      <c r="K3649" s="1450"/>
      <c r="L3649" s="1451"/>
      <c r="M3649" s="1455"/>
    </row>
    <row r="3650" ht="52.75" spans="1:13">
      <c r="A3650" s="1412"/>
      <c r="B3650" s="1412"/>
      <c r="C3650" s="1412"/>
      <c r="D3650" s="1661">
        <v>2</v>
      </c>
      <c r="E3650" s="1594" t="s">
        <v>7</v>
      </c>
      <c r="F3650" s="1595" t="s">
        <v>978</v>
      </c>
      <c r="G3650" s="1596"/>
      <c r="H3650" s="1597"/>
      <c r="I3650" s="1559" t="s">
        <v>1622</v>
      </c>
      <c r="J3650" s="1560"/>
      <c r="K3650" s="1561"/>
      <c r="L3650" s="1478" t="s">
        <v>1623</v>
      </c>
      <c r="M3650" s="1452" t="s">
        <v>1624</v>
      </c>
    </row>
    <row r="3651" ht="26" spans="1:13">
      <c r="A3651" s="1412"/>
      <c r="B3651" s="1412"/>
      <c r="C3651" s="1412"/>
      <c r="D3651" s="1661"/>
      <c r="E3651" s="1662" t="s">
        <v>1625</v>
      </c>
      <c r="F3651" s="1663"/>
      <c r="G3651" s="1664"/>
      <c r="H3651" s="1665"/>
      <c r="I3651" s="2141" t="s">
        <v>979</v>
      </c>
      <c r="J3651" s="1480"/>
      <c r="K3651" s="1481"/>
      <c r="L3651" s="1683"/>
      <c r="M3651" s="1687"/>
    </row>
    <row r="3652" ht="26" spans="1:13">
      <c r="A3652" s="1412"/>
      <c r="B3652" s="1412"/>
      <c r="C3652" s="1412"/>
      <c r="D3652" s="1661"/>
      <c r="E3652" s="1666" t="s">
        <v>1626</v>
      </c>
      <c r="F3652" s="1667"/>
      <c r="G3652" s="1668"/>
      <c r="H3652" s="1669"/>
      <c r="I3652" s="1479"/>
      <c r="J3652" s="1480"/>
      <c r="K3652" s="1481"/>
      <c r="L3652" s="1683"/>
      <c r="M3652" s="1687"/>
    </row>
    <row r="3653" ht="26.75" spans="1:13">
      <c r="A3653" s="1412"/>
      <c r="B3653" s="1412"/>
      <c r="C3653" s="1412"/>
      <c r="D3653" s="1661"/>
      <c r="E3653" s="1666" t="s">
        <v>1627</v>
      </c>
      <c r="F3653" s="1667"/>
      <c r="G3653" s="1668"/>
      <c r="H3653" s="1669"/>
      <c r="I3653" s="1479"/>
      <c r="J3653" s="1480"/>
      <c r="K3653" s="1481"/>
      <c r="L3653" s="1683"/>
      <c r="M3653" s="1687"/>
    </row>
    <row r="3654" ht="26.75" spans="1:13">
      <c r="A3654" s="1412"/>
      <c r="B3654" s="1412"/>
      <c r="C3654" s="1412"/>
      <c r="D3654" s="1661"/>
      <c r="E3654" s="1670" t="s">
        <v>1628</v>
      </c>
      <c r="F3654" s="1671">
        <v>0.416666666666667</v>
      </c>
      <c r="G3654" s="1672"/>
      <c r="H3654" s="1673"/>
      <c r="I3654" s="1479"/>
      <c r="J3654" s="1480"/>
      <c r="K3654" s="1481"/>
      <c r="L3654" s="1684">
        <v>0.645833333333333</v>
      </c>
      <c r="M3654" s="1688">
        <v>0.541666666666667</v>
      </c>
    </row>
    <row r="3655" ht="26.75" spans="1:13">
      <c r="A3655" s="1412"/>
      <c r="B3655" s="1412"/>
      <c r="C3655" s="1412"/>
      <c r="D3655" s="1661"/>
      <c r="E3655" s="1594" t="s">
        <v>1629</v>
      </c>
      <c r="F3655" s="1674" t="s">
        <v>8</v>
      </c>
      <c r="G3655" s="1674" t="s">
        <v>9</v>
      </c>
      <c r="H3655" s="1675" t="s">
        <v>10</v>
      </c>
      <c r="I3655" s="1479"/>
      <c r="J3655" s="1480"/>
      <c r="K3655" s="1481"/>
      <c r="L3655" s="1683"/>
      <c r="M3655" s="1687"/>
    </row>
    <row r="3656" ht="26" spans="1:13">
      <c r="A3656" s="1412"/>
      <c r="B3656" s="1412"/>
      <c r="C3656" s="1412"/>
      <c r="D3656" s="1661"/>
      <c r="E3656" s="1652">
        <v>45357</v>
      </c>
      <c r="F3656" s="1676"/>
      <c r="G3656" s="1676"/>
      <c r="H3656" s="1676"/>
      <c r="I3656" s="1479"/>
      <c r="J3656" s="1480"/>
      <c r="K3656" s="1481"/>
      <c r="L3656" s="1683"/>
      <c r="M3656" s="1687"/>
    </row>
    <row r="3657" ht="26" spans="1:13">
      <c r="A3657" s="1412"/>
      <c r="B3657" s="1412"/>
      <c r="C3657" s="1412"/>
      <c r="D3657" s="1661"/>
      <c r="E3657" s="1652">
        <v>45000</v>
      </c>
      <c r="F3657" s="1676"/>
      <c r="G3657" s="1676"/>
      <c r="H3657" s="1676"/>
      <c r="I3657" s="1479"/>
      <c r="J3657" s="1480"/>
      <c r="K3657" s="1481"/>
      <c r="L3657" s="1683"/>
      <c r="M3657" s="1687"/>
    </row>
    <row r="3658" ht="26" spans="1:13">
      <c r="A3658" s="1412"/>
      <c r="B3658" s="1412"/>
      <c r="C3658" s="1412"/>
      <c r="D3658" s="1661"/>
      <c r="E3658" s="1652">
        <v>44642</v>
      </c>
      <c r="F3658" s="1676"/>
      <c r="G3658" s="1676"/>
      <c r="H3658" s="1676"/>
      <c r="I3658" s="1479"/>
      <c r="J3658" s="1480"/>
      <c r="K3658" s="1481"/>
      <c r="L3658" s="1685"/>
      <c r="M3658" s="1687"/>
    </row>
    <row r="3659" ht="26" spans="1:13">
      <c r="A3659" s="1412"/>
      <c r="B3659" s="1412"/>
      <c r="C3659" s="1412"/>
      <c r="D3659" s="1661"/>
      <c r="E3659" s="1652">
        <v>44258</v>
      </c>
      <c r="F3659" s="1676"/>
      <c r="G3659" s="1676"/>
      <c r="H3659" s="1676"/>
      <c r="I3659" s="1479"/>
      <c r="J3659" s="1480"/>
      <c r="K3659" s="1481"/>
      <c r="L3659" s="1683"/>
      <c r="M3659" s="1687"/>
    </row>
    <row r="3660" ht="26" spans="1:13">
      <c r="A3660" s="1412"/>
      <c r="B3660" s="1412"/>
      <c r="C3660" s="1412"/>
      <c r="D3660" s="1661"/>
      <c r="E3660" s="1652">
        <v>43901</v>
      </c>
      <c r="F3660" s="1676"/>
      <c r="G3660" s="1676"/>
      <c r="H3660" s="1676"/>
      <c r="I3660" s="1479"/>
      <c r="J3660" s="1480"/>
      <c r="K3660" s="1481"/>
      <c r="L3660" s="1683"/>
      <c r="M3660" s="1687"/>
    </row>
    <row r="3661" ht="26.75" spans="1:13">
      <c r="A3661" s="1412"/>
      <c r="B3661" s="1412"/>
      <c r="C3661" s="1412"/>
      <c r="D3661" s="1661"/>
      <c r="E3661" s="1652">
        <v>43537</v>
      </c>
      <c r="F3661" s="1676"/>
      <c r="G3661" s="1676"/>
      <c r="H3661" s="1676"/>
      <c r="I3661" s="1482"/>
      <c r="J3661" s="1483"/>
      <c r="K3661" s="1484"/>
      <c r="L3661" s="1686"/>
      <c r="M3661" s="1689"/>
    </row>
    <row r="3662" ht="52.75" spans="1:13">
      <c r="A3662" s="1412"/>
      <c r="B3662" s="1412"/>
      <c r="C3662" s="1412"/>
      <c r="D3662" s="1412">
        <v>3</v>
      </c>
      <c r="E3662" s="1594" t="s">
        <v>7</v>
      </c>
      <c r="F3662" s="1595" t="s">
        <v>980</v>
      </c>
      <c r="G3662" s="1596"/>
      <c r="H3662" s="1597"/>
      <c r="I3662" s="1559" t="s">
        <v>1622</v>
      </c>
      <c r="J3662" s="1560"/>
      <c r="K3662" s="1561"/>
      <c r="L3662" s="1478" t="s">
        <v>1623</v>
      </c>
      <c r="M3662" s="1452" t="s">
        <v>1624</v>
      </c>
    </row>
    <row r="3663" ht="26" spans="1:13">
      <c r="A3663" s="1412"/>
      <c r="B3663" s="1412"/>
      <c r="C3663" s="1412"/>
      <c r="D3663" s="1412"/>
      <c r="E3663" s="1598" t="s">
        <v>1625</v>
      </c>
      <c r="F3663" s="1599"/>
      <c r="G3663" s="1600"/>
      <c r="H3663" s="1601"/>
      <c r="I3663" s="2135" t="s">
        <v>981</v>
      </c>
      <c r="J3663" s="1443"/>
      <c r="K3663" s="1444"/>
      <c r="L3663" s="1445"/>
      <c r="M3663" s="1453"/>
    </row>
    <row r="3664" ht="26" spans="1:13">
      <c r="A3664" s="1412"/>
      <c r="B3664" s="1412"/>
      <c r="C3664" s="1412"/>
      <c r="D3664" s="1412"/>
      <c r="E3664" s="1602" t="s">
        <v>1626</v>
      </c>
      <c r="F3664" s="1627">
        <v>0</v>
      </c>
      <c r="G3664" s="1616"/>
      <c r="H3664" s="1617"/>
      <c r="I3664" s="1442"/>
      <c r="J3664" s="1443"/>
      <c r="K3664" s="1444"/>
      <c r="L3664" s="1445"/>
      <c r="M3664" s="1453"/>
    </row>
    <row r="3665" ht="26.75" spans="1:13">
      <c r="A3665" s="1412"/>
      <c r="B3665" s="1412"/>
      <c r="C3665" s="1412"/>
      <c r="D3665" s="1412"/>
      <c r="E3665" s="1602" t="s">
        <v>1627</v>
      </c>
      <c r="F3665" s="1677">
        <v>0.032</v>
      </c>
      <c r="G3665" s="1678"/>
      <c r="H3665" s="1679"/>
      <c r="I3665" s="1442"/>
      <c r="J3665" s="1443"/>
      <c r="K3665" s="1444"/>
      <c r="L3665" s="1445"/>
      <c r="M3665" s="1453"/>
    </row>
    <row r="3666" ht="26.75" spans="1:13">
      <c r="A3666" s="1412"/>
      <c r="B3666" s="1412"/>
      <c r="C3666" s="1412"/>
      <c r="D3666" s="1412"/>
      <c r="E3666" s="1606" t="s">
        <v>1628</v>
      </c>
      <c r="F3666" s="1607">
        <v>0.520833333333333</v>
      </c>
      <c r="G3666" s="1608"/>
      <c r="H3666" s="1609"/>
      <c r="I3666" s="1442"/>
      <c r="J3666" s="1443"/>
      <c r="K3666" s="1444"/>
      <c r="L3666" s="1647">
        <v>0.75</v>
      </c>
      <c r="M3666" s="1649">
        <v>0.645833333333333</v>
      </c>
    </row>
    <row r="3667" ht="26.75" spans="1:13">
      <c r="A3667" s="1412"/>
      <c r="B3667" s="1412"/>
      <c r="C3667" s="1412"/>
      <c r="D3667" s="1412"/>
      <c r="E3667" s="1610" t="s">
        <v>1629</v>
      </c>
      <c r="F3667" s="1611" t="s">
        <v>8</v>
      </c>
      <c r="G3667" s="1611" t="s">
        <v>9</v>
      </c>
      <c r="H3667" s="1612" t="s">
        <v>10</v>
      </c>
      <c r="I3667" s="1442"/>
      <c r="J3667" s="1443"/>
      <c r="K3667" s="1444"/>
      <c r="L3667" s="1445"/>
      <c r="M3667" s="1453"/>
    </row>
    <row r="3668" ht="26" spans="1:13">
      <c r="A3668" s="1412"/>
      <c r="B3668" s="1412"/>
      <c r="C3668" s="1412"/>
      <c r="D3668" s="1412"/>
      <c r="E3668" s="1613">
        <v>45715</v>
      </c>
      <c r="F3668" s="1618">
        <v>0.031</v>
      </c>
      <c r="G3668" s="2158" t="s">
        <v>1900</v>
      </c>
      <c r="H3668" s="1618">
        <v>-0.018</v>
      </c>
      <c r="I3668" s="1442"/>
      <c r="J3668" s="1443"/>
      <c r="K3668" s="1444"/>
      <c r="L3668" s="1445"/>
      <c r="M3668" s="1453"/>
    </row>
    <row r="3669" ht="26" spans="1:13">
      <c r="A3669" s="1412"/>
      <c r="B3669" s="1412"/>
      <c r="C3669" s="1412"/>
      <c r="D3669" s="1412"/>
      <c r="E3669" s="1613">
        <v>45685</v>
      </c>
      <c r="F3669" s="1618">
        <v>-0.022</v>
      </c>
      <c r="G3669" s="2158" t="s">
        <v>1660</v>
      </c>
      <c r="H3669" s="1618">
        <v>-0.02</v>
      </c>
      <c r="I3669" s="1442"/>
      <c r="J3669" s="1443"/>
      <c r="K3669" s="1444"/>
      <c r="L3669" s="1445"/>
      <c r="M3669" s="1453"/>
    </row>
    <row r="3670" ht="26" spans="1:13">
      <c r="A3670" s="1412"/>
      <c r="B3670" s="1412"/>
      <c r="C3670" s="1412"/>
      <c r="D3670" s="1412"/>
      <c r="E3670" s="1613">
        <v>45649</v>
      </c>
      <c r="F3670" s="1618">
        <v>-0.011</v>
      </c>
      <c r="G3670" s="2158" t="s">
        <v>1647</v>
      </c>
      <c r="H3670" s="1618">
        <v>0.008</v>
      </c>
      <c r="I3670" s="1442"/>
      <c r="J3670" s="1443"/>
      <c r="K3670" s="1444"/>
      <c r="L3670" s="1648"/>
      <c r="M3670" s="1453"/>
    </row>
    <row r="3671" ht="26" spans="1:13">
      <c r="A3671" s="1412"/>
      <c r="B3671" s="1412"/>
      <c r="C3671" s="1412"/>
      <c r="D3671" s="1412"/>
      <c r="E3671" s="1613">
        <v>45623</v>
      </c>
      <c r="F3671" s="1618">
        <v>0.002</v>
      </c>
      <c r="G3671" s="2158" t="s">
        <v>2130</v>
      </c>
      <c r="H3671" s="1618">
        <v>-0.004</v>
      </c>
      <c r="I3671" s="1442"/>
      <c r="J3671" s="1443"/>
      <c r="K3671" s="1444"/>
      <c r="L3671" s="1445"/>
      <c r="M3671" s="1453"/>
    </row>
    <row r="3672" ht="26" spans="1:13">
      <c r="A3672" s="1412"/>
      <c r="B3672" s="1412"/>
      <c r="C3672" s="1412"/>
      <c r="D3672" s="1412"/>
      <c r="E3672" s="1613">
        <v>45590</v>
      </c>
      <c r="F3672" s="1618">
        <v>-0.008</v>
      </c>
      <c r="G3672" s="2158" t="s">
        <v>2021</v>
      </c>
      <c r="H3672" s="1618">
        <v>-0.008</v>
      </c>
      <c r="I3672" s="1442"/>
      <c r="J3672" s="1443"/>
      <c r="K3672" s="1444"/>
      <c r="L3672" s="1445"/>
      <c r="M3672" s="1453"/>
    </row>
    <row r="3673" ht="26.75" spans="1:13">
      <c r="A3673" s="1412"/>
      <c r="B3673" s="1412"/>
      <c r="C3673" s="1412"/>
      <c r="D3673" s="1412"/>
      <c r="E3673" s="1613">
        <v>45561</v>
      </c>
      <c r="F3673" s="1618">
        <v>0</v>
      </c>
      <c r="G3673" s="2158" t="s">
        <v>1890</v>
      </c>
      <c r="H3673" s="1618">
        <v>0.099</v>
      </c>
      <c r="I3673" s="1448"/>
      <c r="J3673" s="1449"/>
      <c r="K3673" s="1450"/>
      <c r="L3673" s="1451"/>
      <c r="M3673" s="1455"/>
    </row>
    <row r="3674" ht="52.75" spans="1:13">
      <c r="A3674" s="1412"/>
      <c r="B3674" s="1412"/>
      <c r="C3674" s="1412"/>
      <c r="D3674" s="1412">
        <v>3</v>
      </c>
      <c r="E3674" s="1594" t="s">
        <v>7</v>
      </c>
      <c r="F3674" s="1595" t="s">
        <v>872</v>
      </c>
      <c r="G3674" s="1596"/>
      <c r="H3674" s="1597"/>
      <c r="I3674" s="1559" t="s">
        <v>1622</v>
      </c>
      <c r="J3674" s="1560"/>
      <c r="K3674" s="1561"/>
      <c r="L3674" s="1478" t="s">
        <v>1623</v>
      </c>
      <c r="M3674" s="1452" t="s">
        <v>1624</v>
      </c>
    </row>
    <row r="3675" ht="26" spans="1:13">
      <c r="A3675" s="1412"/>
      <c r="B3675" s="1412"/>
      <c r="C3675" s="1412"/>
      <c r="D3675" s="1412"/>
      <c r="E3675" s="1598" t="s">
        <v>1625</v>
      </c>
      <c r="F3675" s="1599"/>
      <c r="G3675" s="1600"/>
      <c r="H3675" s="1601"/>
      <c r="I3675" s="2135" t="s">
        <v>983</v>
      </c>
      <c r="J3675" s="1443"/>
      <c r="K3675" s="1444"/>
      <c r="L3675" s="1445"/>
      <c r="M3675" s="1453"/>
    </row>
    <row r="3676" ht="26" spans="1:13">
      <c r="A3676" s="1412"/>
      <c r="B3676" s="1412"/>
      <c r="C3676" s="1412"/>
      <c r="D3676" s="1412"/>
      <c r="E3676" s="1602" t="s">
        <v>1626</v>
      </c>
      <c r="F3676" s="1615"/>
      <c r="G3676" s="1616"/>
      <c r="H3676" s="1617"/>
      <c r="I3676" s="1442"/>
      <c r="J3676" s="1443"/>
      <c r="K3676" s="1444"/>
      <c r="L3676" s="1445"/>
      <c r="M3676" s="1453"/>
    </row>
    <row r="3677" ht="26.75" spans="1:13">
      <c r="A3677" s="1412"/>
      <c r="B3677" s="1412"/>
      <c r="C3677" s="1412"/>
      <c r="D3677" s="1412"/>
      <c r="E3677" s="1602" t="s">
        <v>1627</v>
      </c>
      <c r="F3677" s="1680" t="s">
        <v>982</v>
      </c>
      <c r="G3677" s="1681"/>
      <c r="H3677" s="1682"/>
      <c r="I3677" s="1442"/>
      <c r="J3677" s="1443"/>
      <c r="K3677" s="1444"/>
      <c r="L3677" s="1445"/>
      <c r="M3677" s="1453"/>
    </row>
    <row r="3678" ht="26.75" spans="1:13">
      <c r="A3678" s="1412"/>
      <c r="B3678" s="1412"/>
      <c r="C3678" s="1412"/>
      <c r="D3678" s="1412"/>
      <c r="E3678" s="1606" t="s">
        <v>1628</v>
      </c>
      <c r="F3678" s="1607">
        <v>0.5625</v>
      </c>
      <c r="G3678" s="1608"/>
      <c r="H3678" s="1609"/>
      <c r="I3678" s="1442"/>
      <c r="J3678" s="1443"/>
      <c r="K3678" s="1444"/>
      <c r="L3678" s="1647">
        <v>0.791666666666667</v>
      </c>
      <c r="M3678" s="1649">
        <v>0.6875</v>
      </c>
    </row>
    <row r="3679" ht="26.75" spans="1:13">
      <c r="A3679" s="1412"/>
      <c r="B3679" s="1412"/>
      <c r="C3679" s="1412"/>
      <c r="D3679" s="1412"/>
      <c r="E3679" s="1610" t="s">
        <v>1629</v>
      </c>
      <c r="F3679" s="1611" t="s">
        <v>8</v>
      </c>
      <c r="G3679" s="1611" t="s">
        <v>9</v>
      </c>
      <c r="H3679" s="1612" t="s">
        <v>10</v>
      </c>
      <c r="I3679" s="1442"/>
      <c r="J3679" s="1443"/>
      <c r="K3679" s="1444"/>
      <c r="L3679" s="1445"/>
      <c r="M3679" s="1453"/>
    </row>
    <row r="3680" ht="26" spans="1:13">
      <c r="A3680" s="1412"/>
      <c r="B3680" s="1412"/>
      <c r="C3680" s="1412"/>
      <c r="D3680" s="1412"/>
      <c r="E3680" s="1613">
        <v>45735</v>
      </c>
      <c r="F3680" s="2158" t="s">
        <v>2242</v>
      </c>
      <c r="G3680" s="2158" t="s">
        <v>1965</v>
      </c>
      <c r="H3680" s="2158" t="s">
        <v>2243</v>
      </c>
      <c r="I3680" s="1442"/>
      <c r="J3680" s="1443"/>
      <c r="K3680" s="1444"/>
      <c r="L3680" s="1445"/>
      <c r="M3680" s="1453"/>
    </row>
    <row r="3681" ht="26" spans="1:13">
      <c r="A3681" s="1412"/>
      <c r="B3681" s="1412"/>
      <c r="C3681" s="1412"/>
      <c r="D3681" s="1412"/>
      <c r="E3681" s="1613">
        <v>45728</v>
      </c>
      <c r="F3681" s="2158" t="s">
        <v>2243</v>
      </c>
      <c r="G3681" s="2158" t="s">
        <v>2244</v>
      </c>
      <c r="H3681" s="2158" t="s">
        <v>2245</v>
      </c>
      <c r="I3681" s="1442"/>
      <c r="J3681" s="1443"/>
      <c r="K3681" s="1444"/>
      <c r="L3681" s="1445"/>
      <c r="M3681" s="1453"/>
    </row>
    <row r="3682" ht="26" spans="1:13">
      <c r="A3682" s="1412"/>
      <c r="B3682" s="1412"/>
      <c r="C3682" s="1412"/>
      <c r="D3682" s="1412"/>
      <c r="E3682" s="1613">
        <v>45721</v>
      </c>
      <c r="F3682" s="2158" t="s">
        <v>2245</v>
      </c>
      <c r="G3682" s="2158" t="s">
        <v>2246</v>
      </c>
      <c r="H3682" s="2158" t="s">
        <v>2247</v>
      </c>
      <c r="I3682" s="1442"/>
      <c r="J3682" s="1443"/>
      <c r="K3682" s="1444"/>
      <c r="L3682" s="1648"/>
      <c r="M3682" s="1453"/>
    </row>
    <row r="3683" ht="26" spans="1:13">
      <c r="A3683" s="1412"/>
      <c r="B3683" s="1412"/>
      <c r="C3683" s="1412"/>
      <c r="D3683" s="1412"/>
      <c r="E3683" s="1613">
        <v>45714</v>
      </c>
      <c r="F3683" s="2158" t="s">
        <v>2247</v>
      </c>
      <c r="G3683" s="2158" t="s">
        <v>2248</v>
      </c>
      <c r="H3683" s="2158" t="s">
        <v>2221</v>
      </c>
      <c r="I3683" s="1442"/>
      <c r="J3683" s="1443"/>
      <c r="K3683" s="1444"/>
      <c r="L3683" s="1445"/>
      <c r="M3683" s="1453"/>
    </row>
    <row r="3684" ht="26" spans="1:13">
      <c r="A3684" s="1412"/>
      <c r="B3684" s="1412"/>
      <c r="C3684" s="1412"/>
      <c r="D3684" s="1412"/>
      <c r="E3684" s="1613">
        <v>45708</v>
      </c>
      <c r="F3684" s="2158" t="s">
        <v>2221</v>
      </c>
      <c r="G3684" s="2158" t="s">
        <v>2222</v>
      </c>
      <c r="H3684" s="2158" t="s">
        <v>2223</v>
      </c>
      <c r="I3684" s="1442"/>
      <c r="J3684" s="1443"/>
      <c r="K3684" s="1444"/>
      <c r="L3684" s="1445"/>
      <c r="M3684" s="1453"/>
    </row>
    <row r="3685" ht="26.75" spans="1:13">
      <c r="A3685" s="1412"/>
      <c r="B3685" s="1412"/>
      <c r="C3685" s="1412"/>
      <c r="D3685" s="1412"/>
      <c r="E3685" s="1613">
        <v>45700</v>
      </c>
      <c r="F3685" s="2158" t="s">
        <v>2223</v>
      </c>
      <c r="G3685" s="2158" t="s">
        <v>2206</v>
      </c>
      <c r="H3685" s="2158" t="s">
        <v>2205</v>
      </c>
      <c r="I3685" s="1448"/>
      <c r="J3685" s="1449"/>
      <c r="K3685" s="1450"/>
      <c r="L3685" s="1451"/>
      <c r="M3685" s="1455"/>
    </row>
    <row r="3686" ht="52.75" spans="1:13">
      <c r="A3686" s="1412"/>
      <c r="B3686" s="1412"/>
      <c r="C3686" s="1412"/>
      <c r="D3686" s="1412">
        <v>1</v>
      </c>
      <c r="E3686" s="1594" t="s">
        <v>7</v>
      </c>
      <c r="F3686" s="1595" t="s">
        <v>984</v>
      </c>
      <c r="G3686" s="1596"/>
      <c r="H3686" s="1597"/>
      <c r="I3686" s="1559" t="s">
        <v>1622</v>
      </c>
      <c r="J3686" s="1560"/>
      <c r="K3686" s="1561"/>
      <c r="L3686" s="1478" t="s">
        <v>1623</v>
      </c>
      <c r="M3686" s="1452" t="s">
        <v>1624</v>
      </c>
    </row>
    <row r="3687" ht="26" spans="1:13">
      <c r="A3687" s="1412"/>
      <c r="B3687" s="1412"/>
      <c r="C3687" s="1412"/>
      <c r="D3687" s="1412"/>
      <c r="E3687" s="1598" t="s">
        <v>1625</v>
      </c>
      <c r="F3687" s="1599"/>
      <c r="G3687" s="1600"/>
      <c r="H3687" s="1601"/>
      <c r="I3687" s="2135" t="s">
        <v>985</v>
      </c>
      <c r="J3687" s="1443"/>
      <c r="K3687" s="1444"/>
      <c r="L3687" s="1445"/>
      <c r="M3687" s="1453"/>
    </row>
    <row r="3688" ht="26" spans="1:13">
      <c r="A3688" s="1412"/>
      <c r="B3688" s="1412"/>
      <c r="C3688" s="1412"/>
      <c r="D3688" s="1412"/>
      <c r="E3688" s="1602" t="s">
        <v>1626</v>
      </c>
      <c r="F3688" s="1623" t="s">
        <v>2001</v>
      </c>
      <c r="G3688" s="1604"/>
      <c r="H3688" s="1605"/>
      <c r="I3688" s="1442"/>
      <c r="J3688" s="1443"/>
      <c r="K3688" s="1444"/>
      <c r="L3688" s="1445"/>
      <c r="M3688" s="1453"/>
    </row>
    <row r="3689" ht="26.75" spans="1:13">
      <c r="A3689" s="1412"/>
      <c r="B3689" s="1412"/>
      <c r="C3689" s="1412"/>
      <c r="D3689" s="1412"/>
      <c r="E3689" s="1602" t="s">
        <v>1627</v>
      </c>
      <c r="F3689" s="1631">
        <v>0.023</v>
      </c>
      <c r="G3689" s="1632"/>
      <c r="H3689" s="1633"/>
      <c r="I3689" s="1442"/>
      <c r="J3689" s="1443"/>
      <c r="K3689" s="1444"/>
      <c r="L3689" s="1445"/>
      <c r="M3689" s="1453"/>
    </row>
    <row r="3690" ht="26.75" spans="1:13">
      <c r="A3690" s="1412"/>
      <c r="B3690" s="1412"/>
      <c r="C3690" s="1412"/>
      <c r="D3690" s="1412"/>
      <c r="E3690" s="1606" t="s">
        <v>1628</v>
      </c>
      <c r="F3690" s="1607">
        <v>0.520833333333333</v>
      </c>
      <c r="G3690" s="1608"/>
      <c r="H3690" s="1609"/>
      <c r="I3690" s="1442"/>
      <c r="J3690" s="1443"/>
      <c r="K3690" s="1444"/>
      <c r="L3690" s="1647">
        <v>0.75</v>
      </c>
      <c r="M3690" s="1649">
        <v>0.645833333333333</v>
      </c>
    </row>
    <row r="3691" ht="26.75" spans="1:13">
      <c r="A3691" s="1412"/>
      <c r="B3691" s="1412"/>
      <c r="C3691" s="1412"/>
      <c r="D3691" s="1412"/>
      <c r="E3691" s="1610" t="s">
        <v>1629</v>
      </c>
      <c r="F3691" s="1611" t="s">
        <v>8</v>
      </c>
      <c r="G3691" s="1611" t="s">
        <v>9</v>
      </c>
      <c r="H3691" s="1612" t="s">
        <v>10</v>
      </c>
      <c r="I3691" s="1442"/>
      <c r="J3691" s="1443"/>
      <c r="K3691" s="1444"/>
      <c r="L3691" s="1445"/>
      <c r="M3691" s="1453"/>
    </row>
    <row r="3692" ht="26" spans="1:13">
      <c r="A3692" s="1412"/>
      <c r="B3692" s="1412"/>
      <c r="C3692" s="1412"/>
      <c r="D3692" s="1412"/>
      <c r="E3692" s="1613">
        <v>45715</v>
      </c>
      <c r="F3692" s="1618">
        <v>0.023</v>
      </c>
      <c r="G3692" s="2158" t="s">
        <v>1943</v>
      </c>
      <c r="H3692" s="1618">
        <v>0.031</v>
      </c>
      <c r="I3692" s="1442"/>
      <c r="J3692" s="1443"/>
      <c r="K3692" s="1444"/>
      <c r="L3692" s="1445"/>
      <c r="M3692" s="1453"/>
    </row>
    <row r="3693" ht="26" spans="1:13">
      <c r="A3693" s="1412"/>
      <c r="B3693" s="1412"/>
      <c r="C3693" s="1412"/>
      <c r="D3693" s="1412"/>
      <c r="E3693" s="1613">
        <v>45687</v>
      </c>
      <c r="F3693" s="1618">
        <v>0.023</v>
      </c>
      <c r="G3693" s="2158" t="s">
        <v>1825</v>
      </c>
      <c r="H3693" s="1618">
        <v>0.031</v>
      </c>
      <c r="I3693" s="1442"/>
      <c r="J3693" s="1443"/>
      <c r="K3693" s="1444"/>
      <c r="L3693" s="1445"/>
      <c r="M3693" s="1453"/>
    </row>
    <row r="3694" ht="26" spans="1:13">
      <c r="A3694" s="1412"/>
      <c r="B3694" s="1412"/>
      <c r="C3694" s="1412"/>
      <c r="D3694" s="1412"/>
      <c r="E3694" s="1613">
        <v>45645</v>
      </c>
      <c r="F3694" s="1618">
        <v>0.031</v>
      </c>
      <c r="G3694" s="2158" t="s">
        <v>1826</v>
      </c>
      <c r="H3694" s="1618">
        <v>0.03</v>
      </c>
      <c r="I3694" s="1442"/>
      <c r="J3694" s="1443"/>
      <c r="K3694" s="1444"/>
      <c r="L3694" s="1648"/>
      <c r="M3694" s="1453"/>
    </row>
    <row r="3695" ht="26" spans="1:13">
      <c r="A3695" s="1412"/>
      <c r="B3695" s="1412"/>
      <c r="C3695" s="1412"/>
      <c r="D3695" s="1412"/>
      <c r="E3695" s="1613">
        <v>45623</v>
      </c>
      <c r="F3695" s="1618">
        <v>0.028</v>
      </c>
      <c r="G3695" s="2158" t="s">
        <v>1826</v>
      </c>
      <c r="H3695" s="1618">
        <v>0.03</v>
      </c>
      <c r="I3695" s="1442"/>
      <c r="J3695" s="1443"/>
      <c r="K3695" s="1444"/>
      <c r="L3695" s="1445"/>
      <c r="M3695" s="1453"/>
    </row>
    <row r="3696" ht="26" spans="1:13">
      <c r="A3696" s="1412"/>
      <c r="B3696" s="1412"/>
      <c r="C3696" s="1412"/>
      <c r="D3696" s="1412"/>
      <c r="E3696" s="1613">
        <v>45595</v>
      </c>
      <c r="F3696" s="1618">
        <v>0.028</v>
      </c>
      <c r="G3696" s="2158" t="s">
        <v>1829</v>
      </c>
      <c r="H3696" s="1618">
        <v>0.03</v>
      </c>
      <c r="I3696" s="1442"/>
      <c r="J3696" s="1443"/>
      <c r="K3696" s="1444"/>
      <c r="L3696" s="1445"/>
      <c r="M3696" s="1453"/>
    </row>
    <row r="3697" ht="26.75" spans="1:13">
      <c r="A3697" s="1412"/>
      <c r="B3697" s="1412"/>
      <c r="C3697" s="1412"/>
      <c r="D3697" s="1412"/>
      <c r="E3697" s="1613">
        <v>45561</v>
      </c>
      <c r="F3697" s="1618">
        <v>0.03</v>
      </c>
      <c r="G3697" s="2158" t="s">
        <v>1829</v>
      </c>
      <c r="H3697" s="1618">
        <v>0.016</v>
      </c>
      <c r="I3697" s="1448"/>
      <c r="J3697" s="1449"/>
      <c r="K3697" s="1450"/>
      <c r="L3697" s="1451"/>
      <c r="M3697" s="1455"/>
    </row>
    <row r="3698" ht="52.75" spans="1:13">
      <c r="A3698" s="1412"/>
      <c r="B3698" s="1412"/>
      <c r="C3698" s="1412"/>
      <c r="D3698" s="1412">
        <v>1</v>
      </c>
      <c r="E3698" s="1594" t="s">
        <v>7</v>
      </c>
      <c r="F3698" s="1595" t="s">
        <v>803</v>
      </c>
      <c r="G3698" s="1596"/>
      <c r="H3698" s="1597"/>
      <c r="I3698" s="1559" t="s">
        <v>1622</v>
      </c>
      <c r="J3698" s="1560"/>
      <c r="K3698" s="1561"/>
      <c r="L3698" s="1478" t="s">
        <v>1623</v>
      </c>
      <c r="M3698" s="1452" t="s">
        <v>1624</v>
      </c>
    </row>
    <row r="3699" ht="26" spans="1:13">
      <c r="A3699" s="1412"/>
      <c r="B3699" s="1412"/>
      <c r="C3699" s="1412"/>
      <c r="D3699" s="1412"/>
      <c r="E3699" s="1598" t="s">
        <v>1625</v>
      </c>
      <c r="F3699" s="1599"/>
      <c r="G3699" s="1600"/>
      <c r="H3699" s="1601"/>
      <c r="I3699" s="2135" t="s">
        <v>829</v>
      </c>
      <c r="J3699" s="1443"/>
      <c r="K3699" s="1444"/>
      <c r="L3699" s="1445"/>
      <c r="M3699" s="1453"/>
    </row>
    <row r="3700" ht="26" spans="1:13">
      <c r="A3700" s="1412"/>
      <c r="B3700" s="1412"/>
      <c r="C3700" s="1412"/>
      <c r="D3700" s="1412"/>
      <c r="E3700" s="1602" t="s">
        <v>1626</v>
      </c>
      <c r="F3700" s="1623" t="s">
        <v>2001</v>
      </c>
      <c r="G3700" s="1604"/>
      <c r="H3700" s="1605"/>
      <c r="I3700" s="1442"/>
      <c r="J3700" s="1443"/>
      <c r="K3700" s="1444"/>
      <c r="L3700" s="1445"/>
      <c r="M3700" s="1453"/>
    </row>
    <row r="3701" ht="26.75" spans="1:13">
      <c r="A3701" s="1412"/>
      <c r="B3701" s="1412"/>
      <c r="C3701" s="1412"/>
      <c r="D3701" s="1412"/>
      <c r="E3701" s="1602" t="s">
        <v>1627</v>
      </c>
      <c r="F3701" s="1631"/>
      <c r="G3701" s="1632"/>
      <c r="H3701" s="1633"/>
      <c r="I3701" s="1442"/>
      <c r="J3701" s="1443"/>
      <c r="K3701" s="1444"/>
      <c r="L3701" s="1445"/>
      <c r="M3701" s="1453"/>
    </row>
    <row r="3702" ht="26.75" spans="1:13">
      <c r="A3702" s="1412"/>
      <c r="B3702" s="1412"/>
      <c r="C3702" s="1412"/>
      <c r="D3702" s="1412"/>
      <c r="E3702" s="1606" t="s">
        <v>1628</v>
      </c>
      <c r="F3702" s="1607">
        <v>0.520833333333333</v>
      </c>
      <c r="G3702" s="1608"/>
      <c r="H3702" s="1609"/>
      <c r="I3702" s="1442"/>
      <c r="J3702" s="1443"/>
      <c r="K3702" s="1444"/>
      <c r="L3702" s="1647">
        <v>0.75</v>
      </c>
      <c r="M3702" s="1649">
        <v>0.645833333333333</v>
      </c>
    </row>
    <row r="3703" ht="26.75" spans="1:13">
      <c r="A3703" s="1412"/>
      <c r="B3703" s="1412"/>
      <c r="C3703" s="1412"/>
      <c r="D3703" s="1412"/>
      <c r="E3703" s="1610" t="s">
        <v>1629</v>
      </c>
      <c r="F3703" s="1611" t="s">
        <v>8</v>
      </c>
      <c r="G3703" s="1611" t="s">
        <v>9</v>
      </c>
      <c r="H3703" s="1612" t="s">
        <v>10</v>
      </c>
      <c r="I3703" s="1442"/>
      <c r="J3703" s="1443"/>
      <c r="K3703" s="1444"/>
      <c r="L3703" s="1445"/>
      <c r="M3703" s="1453"/>
    </row>
    <row r="3704" ht="26" spans="1:13">
      <c r="A3704" s="1412"/>
      <c r="B3704" s="1412"/>
      <c r="C3704" s="1412"/>
      <c r="D3704" s="1412"/>
      <c r="E3704" s="1613">
        <v>45736</v>
      </c>
      <c r="F3704" s="2160" t="s">
        <v>2001</v>
      </c>
      <c r="G3704" s="2160" t="s">
        <v>1958</v>
      </c>
      <c r="H3704" s="2160" t="s">
        <v>2023</v>
      </c>
      <c r="I3704" s="1442"/>
      <c r="J3704" s="1443"/>
      <c r="K3704" s="1444"/>
      <c r="L3704" s="1445"/>
      <c r="M3704" s="1453"/>
    </row>
    <row r="3705" ht="26" spans="1:13">
      <c r="A3705" s="1412"/>
      <c r="B3705" s="1412"/>
      <c r="C3705" s="1412"/>
      <c r="D3705" s="1412"/>
      <c r="E3705" s="1613">
        <v>45729</v>
      </c>
      <c r="F3705" s="2160" t="s">
        <v>2023</v>
      </c>
      <c r="G3705" s="2160" t="s">
        <v>2249</v>
      </c>
      <c r="H3705" s="2160" t="s">
        <v>1958</v>
      </c>
      <c r="I3705" s="1442"/>
      <c r="J3705" s="1443"/>
      <c r="K3705" s="1444"/>
      <c r="L3705" s="1445"/>
      <c r="M3705" s="1453"/>
    </row>
    <row r="3706" ht="26" spans="1:13">
      <c r="A3706" s="1412"/>
      <c r="B3706" s="1412"/>
      <c r="C3706" s="1412"/>
      <c r="D3706" s="1412"/>
      <c r="E3706" s="1613">
        <v>45722</v>
      </c>
      <c r="F3706" s="2160" t="s">
        <v>1944</v>
      </c>
      <c r="G3706" s="2160" t="s">
        <v>2250</v>
      </c>
      <c r="H3706" s="2160" t="s">
        <v>1952</v>
      </c>
      <c r="I3706" s="1442"/>
      <c r="J3706" s="1443"/>
      <c r="K3706" s="1444"/>
      <c r="L3706" s="1648"/>
      <c r="M3706" s="1453"/>
    </row>
    <row r="3707" ht="26" spans="1:13">
      <c r="A3707" s="1412"/>
      <c r="B3707" s="1412"/>
      <c r="C3707" s="1412"/>
      <c r="D3707" s="1412"/>
      <c r="E3707" s="1613">
        <v>45715</v>
      </c>
      <c r="F3707" s="2160" t="s">
        <v>1952</v>
      </c>
      <c r="G3707" s="2160" t="s">
        <v>1958</v>
      </c>
      <c r="H3707" s="2160" t="s">
        <v>2023</v>
      </c>
      <c r="I3707" s="1442"/>
      <c r="J3707" s="1443"/>
      <c r="K3707" s="1444"/>
      <c r="L3707" s="1445"/>
      <c r="M3707" s="1453"/>
    </row>
    <row r="3708" ht="26" spans="1:13">
      <c r="A3708" s="1412"/>
      <c r="B3708" s="1412"/>
      <c r="C3708" s="1412"/>
      <c r="D3708" s="1412"/>
      <c r="E3708" s="1613">
        <v>45708</v>
      </c>
      <c r="F3708" s="2160" t="s">
        <v>1959</v>
      </c>
      <c r="G3708" s="2160" t="s">
        <v>2106</v>
      </c>
      <c r="H3708" s="2160" t="s">
        <v>2164</v>
      </c>
      <c r="I3708" s="1442"/>
      <c r="J3708" s="1443"/>
      <c r="K3708" s="1444"/>
      <c r="L3708" s="1445"/>
      <c r="M3708" s="1453"/>
    </row>
    <row r="3709" ht="26.75" spans="1:13">
      <c r="A3709" s="1412"/>
      <c r="B3709" s="1412"/>
      <c r="C3709" s="1412"/>
      <c r="D3709" s="1412"/>
      <c r="E3709" s="1613">
        <v>45701</v>
      </c>
      <c r="F3709" s="2160" t="s">
        <v>2022</v>
      </c>
      <c r="G3709" s="2160" t="s">
        <v>1977</v>
      </c>
      <c r="H3709" s="2160" t="s">
        <v>2023</v>
      </c>
      <c r="I3709" s="1448"/>
      <c r="J3709" s="1449"/>
      <c r="K3709" s="1450"/>
      <c r="L3709" s="1451"/>
      <c r="M3709" s="1455"/>
    </row>
    <row r="3710" ht="52.75" spans="1:13">
      <c r="A3710" s="1412"/>
      <c r="B3710" s="1412"/>
      <c r="C3710" s="1412"/>
      <c r="D3710" s="1412">
        <v>1</v>
      </c>
      <c r="E3710" s="1594" t="s">
        <v>7</v>
      </c>
      <c r="F3710" s="1595" t="s">
        <v>986</v>
      </c>
      <c r="G3710" s="1596"/>
      <c r="H3710" s="1597"/>
      <c r="I3710" s="1559" t="s">
        <v>1622</v>
      </c>
      <c r="J3710" s="1560"/>
      <c r="K3710" s="1561"/>
      <c r="L3710" s="1478" t="s">
        <v>1623</v>
      </c>
      <c r="M3710" s="1452" t="s">
        <v>1624</v>
      </c>
    </row>
    <row r="3711" ht="26" spans="1:13">
      <c r="A3711" s="1412"/>
      <c r="B3711" s="1412"/>
      <c r="C3711" s="1412"/>
      <c r="D3711" s="1412"/>
      <c r="E3711" s="1598" t="s">
        <v>1625</v>
      </c>
      <c r="F3711" s="1599"/>
      <c r="G3711" s="1600"/>
      <c r="H3711" s="1601"/>
      <c r="I3711" s="2135" t="s">
        <v>987</v>
      </c>
      <c r="J3711" s="1443"/>
      <c r="K3711" s="1444"/>
      <c r="L3711" s="1445"/>
      <c r="M3711" s="1453"/>
    </row>
    <row r="3712" ht="26" spans="1:13">
      <c r="A3712" s="1412"/>
      <c r="B3712" s="1412"/>
      <c r="C3712" s="1412"/>
      <c r="D3712" s="1412"/>
      <c r="E3712" s="1602" t="s">
        <v>1626</v>
      </c>
      <c r="F3712" s="1623"/>
      <c r="G3712" s="1604"/>
      <c r="H3712" s="1605"/>
      <c r="I3712" s="1442"/>
      <c r="J3712" s="1443"/>
      <c r="K3712" s="1444"/>
      <c r="L3712" s="1445"/>
      <c r="M3712" s="1453"/>
    </row>
    <row r="3713" ht="26.75" spans="1:13">
      <c r="A3713" s="1412"/>
      <c r="B3713" s="1412"/>
      <c r="C3713" s="1412"/>
      <c r="D3713" s="1412"/>
      <c r="E3713" s="1602" t="s">
        <v>1627</v>
      </c>
      <c r="F3713" s="1631">
        <v>0.001</v>
      </c>
      <c r="G3713" s="1632"/>
      <c r="H3713" s="1633"/>
      <c r="I3713" s="1442"/>
      <c r="J3713" s="1443"/>
      <c r="K3713" s="1444"/>
      <c r="L3713" s="1445"/>
      <c r="M3713" s="1453"/>
    </row>
    <row r="3714" ht="26.75" spans="1:13">
      <c r="A3714" s="1412"/>
      <c r="B3714" s="1412"/>
      <c r="C3714" s="1412"/>
      <c r="D3714" s="1412"/>
      <c r="E3714" s="1606" t="s">
        <v>1628</v>
      </c>
      <c r="F3714" s="1607">
        <v>0.291666666666667</v>
      </c>
      <c r="G3714" s="1608"/>
      <c r="H3714" s="1609"/>
      <c r="I3714" s="1442"/>
      <c r="J3714" s="1443"/>
      <c r="K3714" s="1444"/>
      <c r="L3714" s="1647">
        <v>0.520833333333333</v>
      </c>
      <c r="M3714" s="1649">
        <v>0.416666666666667</v>
      </c>
    </row>
    <row r="3715" ht="26.75" spans="1:13">
      <c r="A3715" s="1412"/>
      <c r="B3715" s="1412"/>
      <c r="C3715" s="1412"/>
      <c r="D3715" s="1412"/>
      <c r="E3715" s="1610" t="s">
        <v>1629</v>
      </c>
      <c r="F3715" s="1611" t="s">
        <v>8</v>
      </c>
      <c r="G3715" s="1611" t="s">
        <v>9</v>
      </c>
      <c r="H3715" s="1612" t="s">
        <v>10</v>
      </c>
      <c r="I3715" s="1442"/>
      <c r="J3715" s="1443"/>
      <c r="K3715" s="1444"/>
      <c r="L3715" s="1445"/>
      <c r="M3715" s="1453"/>
    </row>
    <row r="3716" ht="26" spans="1:13">
      <c r="A3716" s="1412"/>
      <c r="B3716" s="1412"/>
      <c r="C3716" s="1412"/>
      <c r="D3716" s="1412"/>
      <c r="E3716" s="1613">
        <v>45701</v>
      </c>
      <c r="F3716" s="1618">
        <v>0.001</v>
      </c>
      <c r="G3716" s="2158" t="s">
        <v>1649</v>
      </c>
      <c r="H3716" s="1618">
        <v>0</v>
      </c>
      <c r="I3716" s="1442"/>
      <c r="J3716" s="1443"/>
      <c r="K3716" s="1444"/>
      <c r="L3716" s="1445"/>
      <c r="M3716" s="1453"/>
    </row>
    <row r="3717" ht="26" spans="1:13">
      <c r="A3717" s="1412"/>
      <c r="B3717" s="1412"/>
      <c r="C3717" s="1412"/>
      <c r="D3717" s="1412"/>
      <c r="E3717" s="1613">
        <v>45649</v>
      </c>
      <c r="F3717" s="1618">
        <v>0</v>
      </c>
      <c r="G3717" s="2158" t="s">
        <v>1655</v>
      </c>
      <c r="H3717" s="1618">
        <v>0.004</v>
      </c>
      <c r="I3717" s="1442"/>
      <c r="J3717" s="1443"/>
      <c r="K3717" s="1444"/>
      <c r="L3717" s="1445"/>
      <c r="M3717" s="1453"/>
    </row>
    <row r="3718" ht="26" spans="1:13">
      <c r="A3718" s="1412"/>
      <c r="B3718" s="1412"/>
      <c r="C3718" s="1412"/>
      <c r="D3718" s="1412"/>
      <c r="E3718" s="1613">
        <v>45611</v>
      </c>
      <c r="F3718" s="1618">
        <v>0.001</v>
      </c>
      <c r="G3718" s="2158" t="s">
        <v>1653</v>
      </c>
      <c r="H3718" s="1618">
        <v>0.005</v>
      </c>
      <c r="I3718" s="1442"/>
      <c r="J3718" s="1443"/>
      <c r="K3718" s="1444"/>
      <c r="L3718" s="1648"/>
      <c r="M3718" s="1453"/>
    </row>
    <row r="3719" ht="26" spans="1:13">
      <c r="A3719" s="1412"/>
      <c r="B3719" s="1412"/>
      <c r="C3719" s="1412"/>
      <c r="D3719" s="1412"/>
      <c r="E3719" s="1613">
        <v>45565</v>
      </c>
      <c r="F3719" s="1618">
        <v>0.005</v>
      </c>
      <c r="G3719" s="2158" t="s">
        <v>1642</v>
      </c>
      <c r="H3719" s="1618">
        <v>0.007</v>
      </c>
      <c r="I3719" s="1442"/>
      <c r="J3719" s="1443"/>
      <c r="K3719" s="1444"/>
      <c r="L3719" s="1445"/>
      <c r="M3719" s="1453"/>
    </row>
    <row r="3720" ht="26" spans="1:13">
      <c r="A3720" s="1412"/>
      <c r="B3720" s="1412"/>
      <c r="C3720" s="1412"/>
      <c r="D3720" s="1412"/>
      <c r="E3720" s="1613">
        <v>45519</v>
      </c>
      <c r="F3720" s="1618">
        <v>0.006</v>
      </c>
      <c r="G3720" s="2158" t="s">
        <v>1642</v>
      </c>
      <c r="H3720" s="1618">
        <v>0.007</v>
      </c>
      <c r="I3720" s="1442"/>
      <c r="J3720" s="1443"/>
      <c r="K3720" s="1444"/>
      <c r="L3720" s="1445"/>
      <c r="M3720" s="1453"/>
    </row>
    <row r="3721" ht="26.75" spans="1:13">
      <c r="A3721" s="1412"/>
      <c r="B3721" s="1412"/>
      <c r="C3721" s="1412"/>
      <c r="D3721" s="1412"/>
      <c r="E3721" s="1613">
        <v>45471</v>
      </c>
      <c r="F3721" s="1618">
        <v>0.007</v>
      </c>
      <c r="G3721" s="2158" t="s">
        <v>1642</v>
      </c>
      <c r="H3721" s="1618">
        <v>-0.003</v>
      </c>
      <c r="I3721" s="1448"/>
      <c r="J3721" s="1449"/>
      <c r="K3721" s="1450"/>
      <c r="L3721" s="1451"/>
      <c r="M3721" s="1455"/>
    </row>
    <row r="3722" ht="52.75" spans="1:13">
      <c r="A3722" s="1412"/>
      <c r="B3722" s="1412"/>
      <c r="C3722" s="1412"/>
      <c r="D3722" s="1412">
        <v>1</v>
      </c>
      <c r="E3722" s="1594" t="s">
        <v>7</v>
      </c>
      <c r="F3722" s="1595" t="s">
        <v>988</v>
      </c>
      <c r="G3722" s="1596"/>
      <c r="H3722" s="1597"/>
      <c r="I3722" s="1559" t="s">
        <v>1622</v>
      </c>
      <c r="J3722" s="1560"/>
      <c r="K3722" s="1561"/>
      <c r="L3722" s="1478" t="s">
        <v>1623</v>
      </c>
      <c r="M3722" s="1452" t="s">
        <v>1624</v>
      </c>
    </row>
    <row r="3723" ht="26" spans="1:13">
      <c r="A3723" s="1412"/>
      <c r="B3723" s="1412"/>
      <c r="C3723" s="1412"/>
      <c r="D3723" s="1412"/>
      <c r="E3723" s="1598" t="s">
        <v>1625</v>
      </c>
      <c r="F3723" s="1599"/>
      <c r="G3723" s="1600"/>
      <c r="H3723" s="1601"/>
      <c r="I3723" s="2135" t="s">
        <v>987</v>
      </c>
      <c r="J3723" s="1443"/>
      <c r="K3723" s="1444"/>
      <c r="L3723" s="1445"/>
      <c r="M3723" s="1453"/>
    </row>
    <row r="3724" ht="26" spans="1:13">
      <c r="A3724" s="1412"/>
      <c r="B3724" s="1412"/>
      <c r="C3724" s="1412"/>
      <c r="D3724" s="1412"/>
      <c r="E3724" s="1602" t="s">
        <v>1626</v>
      </c>
      <c r="F3724" s="1623"/>
      <c r="G3724" s="1604"/>
      <c r="H3724" s="1605"/>
      <c r="I3724" s="1442"/>
      <c r="J3724" s="1443"/>
      <c r="K3724" s="1444"/>
      <c r="L3724" s="1445"/>
      <c r="M3724" s="1453"/>
    </row>
    <row r="3725" ht="26.75" spans="1:13">
      <c r="A3725" s="1412"/>
      <c r="B3725" s="1412"/>
      <c r="C3725" s="1412"/>
      <c r="D3725" s="1412"/>
      <c r="E3725" s="1602" t="s">
        <v>1627</v>
      </c>
      <c r="F3725" s="1631">
        <v>0.014</v>
      </c>
      <c r="G3725" s="1632"/>
      <c r="H3725" s="1633"/>
      <c r="I3725" s="1442"/>
      <c r="J3725" s="1443"/>
      <c r="K3725" s="1444"/>
      <c r="L3725" s="1445"/>
      <c r="M3725" s="1453"/>
    </row>
    <row r="3726" ht="26.75" spans="1:13">
      <c r="A3726" s="1412"/>
      <c r="B3726" s="1412"/>
      <c r="C3726" s="1412"/>
      <c r="D3726" s="1412"/>
      <c r="E3726" s="1606" t="s">
        <v>1628</v>
      </c>
      <c r="F3726" s="1607">
        <v>0.291666666666667</v>
      </c>
      <c r="G3726" s="1608"/>
      <c r="H3726" s="1609"/>
      <c r="I3726" s="1442"/>
      <c r="J3726" s="1443"/>
      <c r="K3726" s="1444"/>
      <c r="L3726" s="1647">
        <v>0.520833333333333</v>
      </c>
      <c r="M3726" s="1649">
        <v>0.416666666666667</v>
      </c>
    </row>
    <row r="3727" ht="26.75" spans="1:13">
      <c r="A3727" s="1412"/>
      <c r="B3727" s="1412"/>
      <c r="C3727" s="1412"/>
      <c r="D3727" s="1412"/>
      <c r="E3727" s="1610" t="s">
        <v>1629</v>
      </c>
      <c r="F3727" s="1611" t="s">
        <v>8</v>
      </c>
      <c r="G3727" s="1611" t="s">
        <v>9</v>
      </c>
      <c r="H3727" s="1612" t="s">
        <v>10</v>
      </c>
      <c r="I3727" s="1442"/>
      <c r="J3727" s="1443"/>
      <c r="K3727" s="1444"/>
      <c r="L3727" s="1445"/>
      <c r="M3727" s="1453"/>
    </row>
    <row r="3728" ht="26" spans="1:13">
      <c r="A3728" s="1412"/>
      <c r="B3728" s="1412"/>
      <c r="C3728" s="1412"/>
      <c r="D3728" s="1412"/>
      <c r="E3728" s="1613">
        <v>45701</v>
      </c>
      <c r="F3728" s="1618">
        <v>0.014</v>
      </c>
      <c r="G3728" s="2158" t="s">
        <v>2143</v>
      </c>
      <c r="H3728" s="1618">
        <v>0.01</v>
      </c>
      <c r="I3728" s="1442"/>
      <c r="J3728" s="1443"/>
      <c r="K3728" s="1444"/>
      <c r="L3728" s="1445"/>
      <c r="M3728" s="1453"/>
    </row>
    <row r="3729" ht="26" spans="1:13">
      <c r="A3729" s="1412"/>
      <c r="B3729" s="1412"/>
      <c r="C3729" s="1412"/>
      <c r="D3729" s="1412"/>
      <c r="E3729" s="1613">
        <v>45649</v>
      </c>
      <c r="F3729" s="1618">
        <v>0.009</v>
      </c>
      <c r="G3729" s="2158" t="s">
        <v>2177</v>
      </c>
      <c r="H3729" s="1618">
        <v>0.007</v>
      </c>
      <c r="I3729" s="1442"/>
      <c r="J3729" s="1443"/>
      <c r="K3729" s="1444"/>
      <c r="L3729" s="1445"/>
      <c r="M3729" s="1453"/>
    </row>
    <row r="3730" ht="26" spans="1:13">
      <c r="A3730" s="1412"/>
      <c r="B3730" s="1412"/>
      <c r="C3730" s="1412"/>
      <c r="D3730" s="1412"/>
      <c r="E3730" s="1613">
        <v>45611</v>
      </c>
      <c r="F3730" s="1618">
        <v>0.01</v>
      </c>
      <c r="G3730" s="2158" t="s">
        <v>1655</v>
      </c>
      <c r="H3730" s="1618">
        <v>0.007</v>
      </c>
      <c r="I3730" s="1442"/>
      <c r="J3730" s="1443"/>
      <c r="K3730" s="1444"/>
      <c r="L3730" s="1648"/>
      <c r="M3730" s="1453"/>
    </row>
    <row r="3731" ht="26" spans="1:13">
      <c r="A3731" s="1412"/>
      <c r="B3731" s="1412"/>
      <c r="C3731" s="1412"/>
      <c r="D3731" s="1412"/>
      <c r="E3731" s="1613">
        <v>45565</v>
      </c>
      <c r="F3731" s="1618">
        <v>0.007</v>
      </c>
      <c r="G3731" s="2158" t="s">
        <v>1652</v>
      </c>
      <c r="H3731" s="1618">
        <v>0.003</v>
      </c>
      <c r="I3731" s="1442"/>
      <c r="J3731" s="1443"/>
      <c r="K3731" s="1444"/>
      <c r="L3731" s="1445"/>
      <c r="M3731" s="1453"/>
    </row>
    <row r="3732" ht="26" spans="1:13">
      <c r="A3732" s="1412"/>
      <c r="B3732" s="1412"/>
      <c r="C3732" s="1412"/>
      <c r="D3732" s="1412"/>
      <c r="E3732" s="1613">
        <v>45519</v>
      </c>
      <c r="F3732" s="1618">
        <v>0.009</v>
      </c>
      <c r="G3732" s="2158" t="s">
        <v>1652</v>
      </c>
      <c r="H3732" s="1618">
        <v>0.003</v>
      </c>
      <c r="I3732" s="1442"/>
      <c r="J3732" s="1443"/>
      <c r="K3732" s="1444"/>
      <c r="L3732" s="1445"/>
      <c r="M3732" s="1453"/>
    </row>
    <row r="3733" ht="26.75" spans="1:13">
      <c r="A3733" s="1412"/>
      <c r="B3733" s="1412"/>
      <c r="C3733" s="1412"/>
      <c r="D3733" s="1412"/>
      <c r="E3733" s="1613">
        <v>45471</v>
      </c>
      <c r="F3733" s="1618">
        <v>0.003</v>
      </c>
      <c r="G3733" s="2158" t="s">
        <v>1653</v>
      </c>
      <c r="H3733" s="1618">
        <v>-0.002</v>
      </c>
      <c r="I3733" s="1448"/>
      <c r="J3733" s="1449"/>
      <c r="K3733" s="1450"/>
      <c r="L3733" s="1451"/>
      <c r="M3733" s="1455"/>
    </row>
    <row r="3734" ht="52.75" spans="1:13">
      <c r="A3734" s="1412"/>
      <c r="B3734" s="1412"/>
      <c r="C3734" s="1412"/>
      <c r="D3734" s="1412">
        <v>1</v>
      </c>
      <c r="E3734" s="1594" t="s">
        <v>7</v>
      </c>
      <c r="F3734" s="1595" t="s">
        <v>989</v>
      </c>
      <c r="G3734" s="1596"/>
      <c r="H3734" s="1597"/>
      <c r="I3734" s="1559" t="s">
        <v>1622</v>
      </c>
      <c r="J3734" s="1560"/>
      <c r="K3734" s="1561"/>
      <c r="L3734" s="1478" t="s">
        <v>1623</v>
      </c>
      <c r="M3734" s="1452" t="s">
        <v>1624</v>
      </c>
    </row>
    <row r="3735" ht="26" spans="1:13">
      <c r="A3735" s="1412"/>
      <c r="B3735" s="1412"/>
      <c r="C3735" s="1412"/>
      <c r="D3735" s="1412"/>
      <c r="E3735" s="1598" t="s">
        <v>1625</v>
      </c>
      <c r="F3735" s="1599"/>
      <c r="G3735" s="1600"/>
      <c r="H3735" s="1601"/>
      <c r="I3735" s="2135" t="s">
        <v>990</v>
      </c>
      <c r="J3735" s="1443"/>
      <c r="K3735" s="1444"/>
      <c r="L3735" s="1445"/>
      <c r="M3735" s="1453"/>
    </row>
    <row r="3736" ht="26" spans="1:13">
      <c r="A3736" s="1412"/>
      <c r="B3736" s="1412"/>
      <c r="C3736" s="1412"/>
      <c r="D3736" s="1412"/>
      <c r="E3736" s="1602" t="s">
        <v>1626</v>
      </c>
      <c r="F3736" s="1623" t="s">
        <v>2001</v>
      </c>
      <c r="G3736" s="1604"/>
      <c r="H3736" s="1605"/>
      <c r="I3736" s="1442"/>
      <c r="J3736" s="1443"/>
      <c r="K3736" s="1444"/>
      <c r="L3736" s="1445"/>
      <c r="M3736" s="1453"/>
    </row>
    <row r="3737" ht="26.75" spans="1:13">
      <c r="A3737" s="1412"/>
      <c r="B3737" s="1412"/>
      <c r="C3737" s="1412"/>
      <c r="D3737" s="1412"/>
      <c r="E3737" s="1602" t="s">
        <v>1627</v>
      </c>
      <c r="F3737" s="1623">
        <v>0.003</v>
      </c>
      <c r="G3737" s="1604"/>
      <c r="H3737" s="1605"/>
      <c r="I3737" s="1442"/>
      <c r="J3737" s="1443"/>
      <c r="K3737" s="1444"/>
      <c r="L3737" s="1445"/>
      <c r="M3737" s="1453"/>
    </row>
    <row r="3738" ht="26.75" spans="1:13">
      <c r="A3738" s="1412"/>
      <c r="B3738" s="1412"/>
      <c r="C3738" s="1412"/>
      <c r="D3738" s="1412"/>
      <c r="E3738" s="1606" t="s">
        <v>1628</v>
      </c>
      <c r="F3738" s="1607">
        <v>0.520833333333333</v>
      </c>
      <c r="G3738" s="1608"/>
      <c r="H3738" s="1609"/>
      <c r="I3738" s="1442"/>
      <c r="J3738" s="1443"/>
      <c r="K3738" s="1444"/>
      <c r="L3738" s="1647">
        <v>0.75</v>
      </c>
      <c r="M3738" s="1649">
        <v>0.645833333333333</v>
      </c>
    </row>
    <row r="3739" ht="26.75" spans="1:13">
      <c r="A3739" s="1412"/>
      <c r="B3739" s="1412"/>
      <c r="C3739" s="1412"/>
      <c r="D3739" s="1412"/>
      <c r="E3739" s="1610" t="s">
        <v>1629</v>
      </c>
      <c r="F3739" s="1611" t="s">
        <v>8</v>
      </c>
      <c r="G3739" s="1611" t="s">
        <v>9</v>
      </c>
      <c r="H3739" s="1612" t="s">
        <v>10</v>
      </c>
      <c r="I3739" s="1442"/>
      <c r="J3739" s="1443"/>
      <c r="K3739" s="1444"/>
      <c r="L3739" s="1445"/>
      <c r="M3739" s="1453"/>
    </row>
    <row r="3740" ht="26" spans="1:13">
      <c r="A3740" s="1412"/>
      <c r="B3740" s="1412"/>
      <c r="C3740" s="1412"/>
      <c r="D3740" s="1412"/>
      <c r="E3740" s="1613">
        <v>45716</v>
      </c>
      <c r="F3740" s="1626">
        <v>0.003</v>
      </c>
      <c r="G3740" s="2160" t="s">
        <v>1660</v>
      </c>
      <c r="H3740" s="1626">
        <v>0.002</v>
      </c>
      <c r="I3740" s="1442"/>
      <c r="J3740" s="1443"/>
      <c r="K3740" s="1444"/>
      <c r="L3740" s="1445"/>
      <c r="M3740" s="1453"/>
    </row>
    <row r="3741" ht="26" spans="1:13">
      <c r="A3741" s="1412"/>
      <c r="B3741" s="1412"/>
      <c r="C3741" s="1412"/>
      <c r="D3741" s="1412"/>
      <c r="E3741" s="1613">
        <v>45688</v>
      </c>
      <c r="F3741" s="1626">
        <v>0.002</v>
      </c>
      <c r="G3741" s="2160" t="s">
        <v>1653</v>
      </c>
      <c r="H3741" s="1626">
        <v>0.001</v>
      </c>
      <c r="I3741" s="1442"/>
      <c r="J3741" s="1443"/>
      <c r="K3741" s="1444"/>
      <c r="L3741" s="1445"/>
      <c r="M3741" s="1453"/>
    </row>
    <row r="3742" ht="26" spans="1:13">
      <c r="A3742" s="1412"/>
      <c r="B3742" s="1412"/>
      <c r="C3742" s="1412"/>
      <c r="D3742" s="1412"/>
      <c r="E3742" s="1613">
        <v>45646</v>
      </c>
      <c r="F3742" s="1626">
        <v>0.001</v>
      </c>
      <c r="G3742" s="2160" t="s">
        <v>1653</v>
      </c>
      <c r="H3742" s="1626">
        <v>0.003</v>
      </c>
      <c r="I3742" s="1442"/>
      <c r="J3742" s="1443"/>
      <c r="K3742" s="1444"/>
      <c r="L3742" s="1648"/>
      <c r="M3742" s="1453"/>
    </row>
    <row r="3743" ht="26" spans="1:13">
      <c r="A3743" s="1412"/>
      <c r="B3743" s="1412"/>
      <c r="C3743" s="1412"/>
      <c r="D3743" s="1412"/>
      <c r="E3743" s="1613">
        <v>45623</v>
      </c>
      <c r="F3743" s="1626">
        <v>0.003</v>
      </c>
      <c r="G3743" s="2160" t="s">
        <v>1660</v>
      </c>
      <c r="H3743" s="1626">
        <v>0.003</v>
      </c>
      <c r="I3743" s="1442"/>
      <c r="J3743" s="1443"/>
      <c r="K3743" s="1444"/>
      <c r="L3743" s="1445"/>
      <c r="M3743" s="1453"/>
    </row>
    <row r="3744" ht="26" spans="1:13">
      <c r="A3744" s="1412"/>
      <c r="B3744" s="1412"/>
      <c r="C3744" s="1412"/>
      <c r="D3744" s="1412"/>
      <c r="E3744" s="1613">
        <v>45596</v>
      </c>
      <c r="F3744" s="1626">
        <v>0.003</v>
      </c>
      <c r="G3744" s="2160" t="s">
        <v>1660</v>
      </c>
      <c r="H3744" s="1626">
        <v>0.002</v>
      </c>
      <c r="I3744" s="1442"/>
      <c r="J3744" s="1443"/>
      <c r="K3744" s="1444"/>
      <c r="L3744" s="1445"/>
      <c r="M3744" s="1453"/>
    </row>
    <row r="3745" ht="26.75" spans="1:13">
      <c r="A3745" s="1412"/>
      <c r="B3745" s="1412"/>
      <c r="C3745" s="1412"/>
      <c r="D3745" s="1412"/>
      <c r="E3745" s="1613">
        <v>45562</v>
      </c>
      <c r="F3745" s="1626">
        <v>0.001</v>
      </c>
      <c r="G3745" s="2160" t="s">
        <v>1653</v>
      </c>
      <c r="H3745" s="1626">
        <v>0.002</v>
      </c>
      <c r="I3745" s="1448"/>
      <c r="J3745" s="1449"/>
      <c r="K3745" s="1450"/>
      <c r="L3745" s="1451"/>
      <c r="M3745" s="1455"/>
    </row>
    <row r="3746" ht="52.75" spans="1:13">
      <c r="A3746" s="1412"/>
      <c r="B3746" s="1412"/>
      <c r="C3746" s="1412"/>
      <c r="D3746" s="1412">
        <v>1</v>
      </c>
      <c r="E3746" s="1610" t="s">
        <v>7</v>
      </c>
      <c r="F3746" s="1595" t="s">
        <v>991</v>
      </c>
      <c r="G3746" s="1596"/>
      <c r="H3746" s="1597"/>
      <c r="I3746" s="1559" t="s">
        <v>1622</v>
      </c>
      <c r="J3746" s="1560"/>
      <c r="K3746" s="1561"/>
      <c r="L3746" s="1478" t="s">
        <v>1623</v>
      </c>
      <c r="M3746" s="1452" t="s">
        <v>1624</v>
      </c>
    </row>
    <row r="3747" ht="26" spans="1:13">
      <c r="A3747" s="1412"/>
      <c r="B3747" s="1412"/>
      <c r="C3747" s="1412"/>
      <c r="D3747" s="1412"/>
      <c r="E3747" s="1598" t="s">
        <v>1625</v>
      </c>
      <c r="F3747" s="1599"/>
      <c r="G3747" s="1600"/>
      <c r="H3747" s="1601"/>
      <c r="I3747" s="2135" t="s">
        <v>992</v>
      </c>
      <c r="J3747" s="1443"/>
      <c r="K3747" s="1444"/>
      <c r="L3747" s="1445"/>
      <c r="M3747" s="1453"/>
    </row>
    <row r="3748" ht="26" spans="1:13">
      <c r="A3748" s="1412"/>
      <c r="B3748" s="1412"/>
      <c r="C3748" s="1412"/>
      <c r="D3748" s="1412"/>
      <c r="E3748" s="1602" t="s">
        <v>1626</v>
      </c>
      <c r="F3748" s="1623" t="s">
        <v>2001</v>
      </c>
      <c r="G3748" s="1604"/>
      <c r="H3748" s="1605"/>
      <c r="I3748" s="1442"/>
      <c r="J3748" s="1443"/>
      <c r="K3748" s="1444"/>
      <c r="L3748" s="1445"/>
      <c r="M3748" s="1453"/>
    </row>
    <row r="3749" ht="26.75" spans="1:13">
      <c r="A3749" s="1412"/>
      <c r="B3749" s="1412"/>
      <c r="C3749" s="1412"/>
      <c r="D3749" s="1412"/>
      <c r="E3749" s="1602" t="s">
        <v>1627</v>
      </c>
      <c r="F3749" s="1623">
        <v>0.026</v>
      </c>
      <c r="G3749" s="1604"/>
      <c r="H3749" s="1605"/>
      <c r="I3749" s="1442"/>
      <c r="J3749" s="1443"/>
      <c r="K3749" s="1444"/>
      <c r="L3749" s="1445"/>
      <c r="M3749" s="1453"/>
    </row>
    <row r="3750" ht="26.75" spans="1:13">
      <c r="A3750" s="1412"/>
      <c r="B3750" s="1412"/>
      <c r="C3750" s="1412"/>
      <c r="D3750" s="1412"/>
      <c r="E3750" s="1606" t="s">
        <v>1628</v>
      </c>
      <c r="F3750" s="1607">
        <v>0.520833333333333</v>
      </c>
      <c r="G3750" s="1608"/>
      <c r="H3750" s="1609"/>
      <c r="I3750" s="1442"/>
      <c r="J3750" s="1443"/>
      <c r="K3750" s="1444"/>
      <c r="L3750" s="1647">
        <v>0.75</v>
      </c>
      <c r="M3750" s="1649">
        <v>0.645833333333333</v>
      </c>
    </row>
    <row r="3751" ht="26.75" spans="1:13">
      <c r="A3751" s="1412"/>
      <c r="B3751" s="1412"/>
      <c r="C3751" s="1412"/>
      <c r="D3751" s="1412"/>
      <c r="E3751" s="1610" t="s">
        <v>1629</v>
      </c>
      <c r="F3751" s="1611" t="s">
        <v>8</v>
      </c>
      <c r="G3751" s="1611" t="s">
        <v>9</v>
      </c>
      <c r="H3751" s="1612" t="s">
        <v>10</v>
      </c>
      <c r="I3751" s="1442"/>
      <c r="J3751" s="1443"/>
      <c r="K3751" s="1444"/>
      <c r="L3751" s="1445"/>
      <c r="M3751" s="1453"/>
    </row>
    <row r="3752" ht="26" spans="1:13">
      <c r="A3752" s="1412"/>
      <c r="B3752" s="1412"/>
      <c r="C3752" s="1412"/>
      <c r="D3752" s="1412"/>
      <c r="E3752" s="1613">
        <v>45716</v>
      </c>
      <c r="F3752" s="1618">
        <v>0.026</v>
      </c>
      <c r="G3752" s="2158" t="s">
        <v>1686</v>
      </c>
      <c r="H3752" s="1618">
        <v>0.029</v>
      </c>
      <c r="I3752" s="1442"/>
      <c r="J3752" s="1443"/>
      <c r="K3752" s="1444"/>
      <c r="L3752" s="1445"/>
      <c r="M3752" s="1453"/>
    </row>
    <row r="3753" ht="26" spans="1:13">
      <c r="A3753" s="1412"/>
      <c r="B3753" s="1412"/>
      <c r="C3753" s="1412"/>
      <c r="D3753" s="1412"/>
      <c r="E3753" s="1613">
        <v>45688</v>
      </c>
      <c r="F3753" s="1618">
        <v>0.028</v>
      </c>
      <c r="G3753" s="2158" t="s">
        <v>1826</v>
      </c>
      <c r="H3753" s="1618">
        <v>0.028</v>
      </c>
      <c r="I3753" s="1442"/>
      <c r="J3753" s="1443"/>
      <c r="K3753" s="1444"/>
      <c r="L3753" s="1445"/>
      <c r="M3753" s="1453"/>
    </row>
    <row r="3754" ht="26" spans="1:13">
      <c r="A3754" s="1412"/>
      <c r="B3754" s="1412"/>
      <c r="C3754" s="1412"/>
      <c r="D3754" s="1412"/>
      <c r="E3754" s="1613">
        <v>45646</v>
      </c>
      <c r="F3754" s="1618">
        <v>0.028</v>
      </c>
      <c r="G3754" s="2158" t="s">
        <v>1827</v>
      </c>
      <c r="H3754" s="1618">
        <v>0.028</v>
      </c>
      <c r="I3754" s="1442"/>
      <c r="J3754" s="1443"/>
      <c r="K3754" s="1444"/>
      <c r="L3754" s="1648"/>
      <c r="M3754" s="1453"/>
    </row>
    <row r="3755" ht="26" spans="1:13">
      <c r="A3755" s="1412"/>
      <c r="B3755" s="1412"/>
      <c r="C3755" s="1412"/>
      <c r="D3755" s="1412"/>
      <c r="E3755" s="1613">
        <v>45623</v>
      </c>
      <c r="F3755" s="1618">
        <v>0.028</v>
      </c>
      <c r="G3755" s="2158" t="s">
        <v>1826</v>
      </c>
      <c r="H3755" s="1618">
        <v>0.027</v>
      </c>
      <c r="I3755" s="1442"/>
      <c r="J3755" s="1443"/>
      <c r="K3755" s="1444"/>
      <c r="L3755" s="1445"/>
      <c r="M3755" s="1453"/>
    </row>
    <row r="3756" ht="26" spans="1:13">
      <c r="A3756" s="1412"/>
      <c r="B3756" s="1412"/>
      <c r="C3756" s="1412"/>
      <c r="D3756" s="1412"/>
      <c r="E3756" s="1613">
        <v>45596</v>
      </c>
      <c r="F3756" s="1618">
        <v>0.027</v>
      </c>
      <c r="G3756" s="2158" t="s">
        <v>1686</v>
      </c>
      <c r="H3756" s="1618">
        <v>0.027</v>
      </c>
      <c r="I3756" s="1442"/>
      <c r="J3756" s="1443"/>
      <c r="K3756" s="1444"/>
      <c r="L3756" s="1445"/>
      <c r="M3756" s="1453"/>
    </row>
    <row r="3757" ht="26.75" spans="1:13">
      <c r="A3757" s="1412"/>
      <c r="B3757" s="1412"/>
      <c r="C3757" s="1412"/>
      <c r="D3757" s="1412"/>
      <c r="E3757" s="1613">
        <v>45562</v>
      </c>
      <c r="F3757" s="1618">
        <v>0.027</v>
      </c>
      <c r="G3757" s="2158" t="s">
        <v>1825</v>
      </c>
      <c r="H3757" s="1618">
        <v>0.026</v>
      </c>
      <c r="I3757" s="1448"/>
      <c r="J3757" s="1449"/>
      <c r="K3757" s="1450"/>
      <c r="L3757" s="1451"/>
      <c r="M3757" s="1455"/>
    </row>
    <row r="3758" ht="52.75" spans="1:13">
      <c r="A3758" s="1412"/>
      <c r="B3758" s="1412"/>
      <c r="C3758" s="1412"/>
      <c r="D3758" s="1412">
        <v>1</v>
      </c>
      <c r="E3758" s="1594" t="s">
        <v>7</v>
      </c>
      <c r="F3758" s="1595" t="s">
        <v>803</v>
      </c>
      <c r="G3758" s="1596"/>
      <c r="H3758" s="1597"/>
      <c r="I3758" s="1559" t="s">
        <v>1622</v>
      </c>
      <c r="J3758" s="1560"/>
      <c r="K3758" s="1561"/>
      <c r="L3758" s="1478" t="s">
        <v>1623</v>
      </c>
      <c r="M3758" s="1452" t="s">
        <v>1624</v>
      </c>
    </row>
    <row r="3759" ht="26" spans="1:13">
      <c r="A3759" s="1412"/>
      <c r="B3759" s="1412"/>
      <c r="C3759" s="1412"/>
      <c r="D3759" s="1412"/>
      <c r="E3759" s="1598" t="s">
        <v>1625</v>
      </c>
      <c r="F3759" s="1599"/>
      <c r="G3759" s="1600"/>
      <c r="H3759" s="1601"/>
      <c r="I3759" s="2135" t="s">
        <v>829</v>
      </c>
      <c r="J3759" s="1443"/>
      <c r="K3759" s="1444"/>
      <c r="L3759" s="1445"/>
      <c r="M3759" s="1453"/>
    </row>
    <row r="3760" ht="26" spans="1:13">
      <c r="A3760" s="1412"/>
      <c r="B3760" s="1412"/>
      <c r="C3760" s="1412"/>
      <c r="D3760" s="1412"/>
      <c r="E3760" s="1602" t="s">
        <v>1626</v>
      </c>
      <c r="F3760" s="1623" t="s">
        <v>2001</v>
      </c>
      <c r="G3760" s="1604"/>
      <c r="H3760" s="1605"/>
      <c r="I3760" s="1442"/>
      <c r="J3760" s="1443"/>
      <c r="K3760" s="1444"/>
      <c r="L3760" s="1445"/>
      <c r="M3760" s="1453"/>
    </row>
    <row r="3761" ht="26.75" spans="1:13">
      <c r="A3761" s="1412"/>
      <c r="B3761" s="1412"/>
      <c r="C3761" s="1412"/>
      <c r="D3761" s="1412"/>
      <c r="E3761" s="1602" t="s">
        <v>1627</v>
      </c>
      <c r="F3761" s="1631">
        <v>0</v>
      </c>
      <c r="G3761" s="1632"/>
      <c r="H3761" s="1633"/>
      <c r="I3761" s="1442"/>
      <c r="J3761" s="1443"/>
      <c r="K3761" s="1444"/>
      <c r="L3761" s="1445"/>
      <c r="M3761" s="1453"/>
    </row>
    <row r="3762" ht="26.75" spans="1:13">
      <c r="A3762" s="1412"/>
      <c r="B3762" s="1412"/>
      <c r="C3762" s="1412"/>
      <c r="D3762" s="1412"/>
      <c r="E3762" s="1606" t="s">
        <v>1628</v>
      </c>
      <c r="F3762" s="1607">
        <v>0.520833333333333</v>
      </c>
      <c r="G3762" s="1608"/>
      <c r="H3762" s="1609"/>
      <c r="I3762" s="1442"/>
      <c r="J3762" s="1443"/>
      <c r="K3762" s="1444"/>
      <c r="L3762" s="1647">
        <v>0.75</v>
      </c>
      <c r="M3762" s="1649">
        <v>0.645833333333333</v>
      </c>
    </row>
    <row r="3763" ht="26.75" spans="1:13">
      <c r="A3763" s="1412"/>
      <c r="B3763" s="1412"/>
      <c r="C3763" s="1412"/>
      <c r="D3763" s="1412"/>
      <c r="E3763" s="1610" t="s">
        <v>1629</v>
      </c>
      <c r="F3763" s="1611" t="s">
        <v>8</v>
      </c>
      <c r="G3763" s="1611" t="s">
        <v>9</v>
      </c>
      <c r="H3763" s="1612" t="s">
        <v>10</v>
      </c>
      <c r="I3763" s="1442"/>
      <c r="J3763" s="1443"/>
      <c r="K3763" s="1444"/>
      <c r="L3763" s="1445"/>
      <c r="M3763" s="1453"/>
    </row>
    <row r="3764" ht="26" spans="1:13">
      <c r="A3764" s="1412"/>
      <c r="B3764" s="1412"/>
      <c r="C3764" s="1412"/>
      <c r="D3764" s="1412"/>
      <c r="E3764" s="1613">
        <v>45736</v>
      </c>
      <c r="F3764" s="2160" t="s">
        <v>2001</v>
      </c>
      <c r="G3764" s="2160" t="s">
        <v>1958</v>
      </c>
      <c r="H3764" s="2160" t="s">
        <v>2023</v>
      </c>
      <c r="I3764" s="1442"/>
      <c r="J3764" s="1443"/>
      <c r="K3764" s="1444"/>
      <c r="L3764" s="1445"/>
      <c r="M3764" s="1453"/>
    </row>
    <row r="3765" ht="26" spans="1:13">
      <c r="A3765" s="1412"/>
      <c r="B3765" s="1412"/>
      <c r="C3765" s="1412"/>
      <c r="D3765" s="1412"/>
      <c r="E3765" s="1613">
        <v>45729</v>
      </c>
      <c r="F3765" s="2160" t="s">
        <v>2023</v>
      </c>
      <c r="G3765" s="2160" t="s">
        <v>2249</v>
      </c>
      <c r="H3765" s="2160" t="s">
        <v>1958</v>
      </c>
      <c r="I3765" s="1442"/>
      <c r="J3765" s="1443"/>
      <c r="K3765" s="1444"/>
      <c r="L3765" s="1445"/>
      <c r="M3765" s="1453"/>
    </row>
    <row r="3766" ht="26" spans="1:13">
      <c r="A3766" s="1412"/>
      <c r="B3766" s="1412"/>
      <c r="C3766" s="1412"/>
      <c r="D3766" s="1412"/>
      <c r="E3766" s="1613">
        <v>45722</v>
      </c>
      <c r="F3766" s="2160" t="s">
        <v>1944</v>
      </c>
      <c r="G3766" s="2160" t="s">
        <v>2250</v>
      </c>
      <c r="H3766" s="2160" t="s">
        <v>1952</v>
      </c>
      <c r="I3766" s="1442"/>
      <c r="J3766" s="1443"/>
      <c r="K3766" s="1444"/>
      <c r="L3766" s="1648"/>
      <c r="M3766" s="1453"/>
    </row>
    <row r="3767" ht="26" spans="1:13">
      <c r="A3767" s="1412"/>
      <c r="B3767" s="1412"/>
      <c r="C3767" s="1412"/>
      <c r="D3767" s="1412"/>
      <c r="E3767" s="1613">
        <v>45715</v>
      </c>
      <c r="F3767" s="2160" t="s">
        <v>1952</v>
      </c>
      <c r="G3767" s="2160" t="s">
        <v>1958</v>
      </c>
      <c r="H3767" s="2160" t="s">
        <v>2023</v>
      </c>
      <c r="I3767" s="1442"/>
      <c r="J3767" s="1443"/>
      <c r="K3767" s="1444"/>
      <c r="L3767" s="1445"/>
      <c r="M3767" s="1453"/>
    </row>
    <row r="3768" ht="26" spans="1:13">
      <c r="A3768" s="1412"/>
      <c r="B3768" s="1412"/>
      <c r="C3768" s="1412"/>
      <c r="D3768" s="1412"/>
      <c r="E3768" s="1613">
        <v>45708</v>
      </c>
      <c r="F3768" s="2160" t="s">
        <v>1959</v>
      </c>
      <c r="G3768" s="2160" t="s">
        <v>2106</v>
      </c>
      <c r="H3768" s="2160" t="s">
        <v>2164</v>
      </c>
      <c r="I3768" s="1442"/>
      <c r="J3768" s="1443"/>
      <c r="K3768" s="1444"/>
      <c r="L3768" s="1445"/>
      <c r="M3768" s="1453"/>
    </row>
    <row r="3769" ht="26.75" spans="1:13">
      <c r="A3769" s="1412"/>
      <c r="B3769" s="1412"/>
      <c r="C3769" s="1412"/>
      <c r="D3769" s="1412"/>
      <c r="E3769" s="1613">
        <v>45701</v>
      </c>
      <c r="F3769" s="2160" t="s">
        <v>2022</v>
      </c>
      <c r="G3769" s="2160" t="s">
        <v>1977</v>
      </c>
      <c r="H3769" s="2160" t="s">
        <v>2023</v>
      </c>
      <c r="I3769" s="1448"/>
      <c r="J3769" s="1449"/>
      <c r="K3769" s="1450"/>
      <c r="L3769" s="1451"/>
      <c r="M3769" s="1455"/>
    </row>
    <row r="3770" ht="25" customHeight="1" spans="1:21">
      <c r="A3770" s="1412"/>
      <c r="B3770" s="1412"/>
      <c r="C3770" s="1412"/>
      <c r="D3770" s="1412" t="s">
        <v>2251</v>
      </c>
      <c r="E3770" s="1594" t="s">
        <v>7</v>
      </c>
      <c r="F3770" s="1595" t="s">
        <v>997</v>
      </c>
      <c r="G3770" s="1596"/>
      <c r="H3770" s="1597"/>
      <c r="I3770" s="1559" t="s">
        <v>1622</v>
      </c>
      <c r="J3770" s="1560"/>
      <c r="K3770" s="1561"/>
      <c r="L3770" s="1478" t="s">
        <v>1623</v>
      </c>
      <c r="M3770" s="1452" t="s">
        <v>1624</v>
      </c>
      <c r="N3770" s="1690"/>
      <c r="O3770" s="1690"/>
      <c r="P3770" s="1690"/>
      <c r="Q3770" s="1690"/>
      <c r="R3770" s="1690"/>
      <c r="S3770" s="1690"/>
      <c r="T3770" s="1690"/>
      <c r="U3770" s="1690"/>
    </row>
    <row r="3771" ht="24" customHeight="1" spans="1:21">
      <c r="A3771" s="1412"/>
      <c r="B3771" s="1412"/>
      <c r="C3771" s="1412"/>
      <c r="D3771" s="1412"/>
      <c r="E3771" s="1598" t="s">
        <v>1625</v>
      </c>
      <c r="F3771" s="1599"/>
      <c r="G3771" s="1600"/>
      <c r="H3771" s="1601"/>
      <c r="I3771" s="2135" t="s">
        <v>847</v>
      </c>
      <c r="J3771" s="1443"/>
      <c r="K3771" s="1444"/>
      <c r="L3771" s="1445"/>
      <c r="M3771" s="1453"/>
      <c r="N3771" s="1690"/>
      <c r="O3771" s="1690"/>
      <c r="P3771" s="1690"/>
      <c r="Q3771" s="1690"/>
      <c r="R3771" s="1690"/>
      <c r="S3771" s="1690"/>
      <c r="T3771" s="1690"/>
      <c r="U3771" s="1690"/>
    </row>
    <row r="3772" ht="26" spans="1:21">
      <c r="A3772" s="1412"/>
      <c r="B3772" s="1412"/>
      <c r="C3772" s="1412"/>
      <c r="D3772" s="1412"/>
      <c r="E3772" s="1602" t="s">
        <v>1626</v>
      </c>
      <c r="F3772" s="1623">
        <v>50.5</v>
      </c>
      <c r="G3772" s="1604"/>
      <c r="H3772" s="1605"/>
      <c r="I3772" s="1442"/>
      <c r="J3772" s="1443"/>
      <c r="K3772" s="1444"/>
      <c r="L3772" s="1445"/>
      <c r="M3772" s="1453"/>
      <c r="N3772" s="1690"/>
      <c r="O3772" s="1690"/>
      <c r="P3772" s="1690"/>
      <c r="Q3772" s="1690"/>
      <c r="R3772" s="1690"/>
      <c r="S3772" s="1690"/>
      <c r="T3772" s="1690"/>
      <c r="U3772" s="1690"/>
    </row>
    <row r="3773" ht="26.75" spans="1:21">
      <c r="A3773" s="1412"/>
      <c r="B3773" s="1412"/>
      <c r="C3773" s="1412"/>
      <c r="D3773" s="1412"/>
      <c r="E3773" s="1602" t="s">
        <v>1627</v>
      </c>
      <c r="F3773" s="1603">
        <v>50.2</v>
      </c>
      <c r="G3773" s="1604"/>
      <c r="H3773" s="1605"/>
      <c r="I3773" s="1442"/>
      <c r="J3773" s="1443"/>
      <c r="K3773" s="1444"/>
      <c r="L3773" s="1445"/>
      <c r="M3773" s="1453"/>
      <c r="N3773" s="1690"/>
      <c r="O3773" s="1690"/>
      <c r="P3773" s="1690"/>
      <c r="Q3773" s="1690"/>
      <c r="R3773" s="1690"/>
      <c r="S3773" s="1690"/>
      <c r="T3773" s="1690"/>
      <c r="U3773" s="1690"/>
    </row>
    <row r="3774" ht="26.75" spans="1:21">
      <c r="A3774" s="1412"/>
      <c r="B3774" s="1412"/>
      <c r="C3774" s="1412"/>
      <c r="D3774" s="1412"/>
      <c r="E3774" s="1606" t="s">
        <v>1628</v>
      </c>
      <c r="F3774" s="1607">
        <v>0.0625</v>
      </c>
      <c r="G3774" s="1608"/>
      <c r="H3774" s="1609"/>
      <c r="I3774" s="1442"/>
      <c r="J3774" s="1443"/>
      <c r="K3774" s="1444"/>
      <c r="L3774" s="1647">
        <v>0.291666666666667</v>
      </c>
      <c r="M3774" s="1649">
        <v>0.145833333333333</v>
      </c>
      <c r="N3774" s="1690"/>
      <c r="O3774" s="1690"/>
      <c r="P3774" s="1690"/>
      <c r="Q3774" s="1690"/>
      <c r="R3774" s="1690"/>
      <c r="S3774" s="1690"/>
      <c r="T3774" s="1690"/>
      <c r="U3774" s="1690"/>
    </row>
    <row r="3775" ht="26.75" spans="1:24">
      <c r="A3775" s="1412"/>
      <c r="B3775" s="1412"/>
      <c r="C3775" s="1412"/>
      <c r="D3775" s="1412"/>
      <c r="E3775" s="1610" t="s">
        <v>1629</v>
      </c>
      <c r="F3775" s="1611" t="s">
        <v>8</v>
      </c>
      <c r="G3775" s="1611" t="s">
        <v>9</v>
      </c>
      <c r="H3775" s="1612" t="s">
        <v>10</v>
      </c>
      <c r="I3775" s="1442"/>
      <c r="J3775" s="1443"/>
      <c r="K3775" s="1444"/>
      <c r="L3775" s="1445"/>
      <c r="M3775" s="1453"/>
      <c r="N3775" s="1691"/>
      <c r="O3775" s="1691"/>
      <c r="P3775" s="1691"/>
      <c r="R3775" s="1694"/>
      <c r="S3775" s="1695"/>
      <c r="T3775" s="1695"/>
      <c r="U3775" s="1695"/>
      <c r="V3775" s="78"/>
      <c r="W3775" s="78"/>
      <c r="X3775" s="78"/>
    </row>
    <row r="3776" ht="26" spans="1:24">
      <c r="A3776" s="1412"/>
      <c r="B3776" s="1412"/>
      <c r="C3776" s="1412"/>
      <c r="D3776" s="1412"/>
      <c r="E3776" s="1613">
        <v>45717</v>
      </c>
      <c r="F3776" s="1614">
        <v>50.2</v>
      </c>
      <c r="G3776" s="2157" t="s">
        <v>1708</v>
      </c>
      <c r="H3776" s="1614">
        <v>49.1</v>
      </c>
      <c r="I3776" s="1442"/>
      <c r="J3776" s="1443"/>
      <c r="K3776" s="1444"/>
      <c r="L3776" s="1445"/>
      <c r="M3776" s="1453"/>
      <c r="N3776" s="1692"/>
      <c r="O3776" s="1691"/>
      <c r="P3776" s="1693"/>
      <c r="Q3776" s="1696"/>
      <c r="R3776" s="1697"/>
      <c r="S3776" s="1698"/>
      <c r="T3776" s="1698"/>
      <c r="U3776" s="1697"/>
      <c r="V3776" s="78"/>
      <c r="W3776" s="78"/>
      <c r="X3776" s="78"/>
    </row>
    <row r="3777" ht="26" spans="1:24">
      <c r="A3777" s="1412"/>
      <c r="B3777" s="1412"/>
      <c r="C3777" s="1412"/>
      <c r="D3777" s="1412"/>
      <c r="E3777" s="1613">
        <v>45684</v>
      </c>
      <c r="F3777" s="1614">
        <v>49.1</v>
      </c>
      <c r="G3777" s="2157" t="s">
        <v>1640</v>
      </c>
      <c r="H3777" s="1614">
        <v>50.1</v>
      </c>
      <c r="I3777" s="1442"/>
      <c r="J3777" s="1443"/>
      <c r="K3777" s="1444"/>
      <c r="L3777" s="1445"/>
      <c r="M3777" s="1453"/>
      <c r="N3777" s="1702"/>
      <c r="O3777" s="1691"/>
      <c r="P3777" s="1693"/>
      <c r="Q3777" s="1696"/>
      <c r="R3777" s="1697"/>
      <c r="S3777" s="1698"/>
      <c r="T3777" s="1698"/>
      <c r="U3777" s="1697"/>
      <c r="V3777" s="78"/>
      <c r="W3777" s="78"/>
      <c r="X3777" s="78"/>
    </row>
    <row r="3778" ht="26" spans="1:24">
      <c r="A3778" s="1412"/>
      <c r="B3778" s="1412"/>
      <c r="C3778" s="1412"/>
      <c r="D3778" s="1412"/>
      <c r="E3778" s="1613">
        <v>45657</v>
      </c>
      <c r="F3778" s="1614">
        <v>50.1</v>
      </c>
      <c r="G3778" s="2157" t="s">
        <v>1638</v>
      </c>
      <c r="H3778" s="1614">
        <v>50.3</v>
      </c>
      <c r="I3778" s="1442"/>
      <c r="J3778" s="1443"/>
      <c r="K3778" s="1444"/>
      <c r="L3778" s="1648"/>
      <c r="M3778" s="1453"/>
      <c r="N3778" s="1702"/>
      <c r="O3778" s="1691"/>
      <c r="P3778" s="1693"/>
      <c r="Q3778" s="1696"/>
      <c r="R3778" s="1697"/>
      <c r="S3778" s="1698"/>
      <c r="T3778" s="1698"/>
      <c r="U3778" s="1697"/>
      <c r="V3778" s="78"/>
      <c r="W3778" s="78"/>
      <c r="X3778" s="78"/>
    </row>
    <row r="3779" ht="26" spans="1:24">
      <c r="A3779" s="1412"/>
      <c r="B3779" s="1412"/>
      <c r="C3779" s="1412"/>
      <c r="D3779" s="1412"/>
      <c r="E3779" s="1613">
        <v>45626</v>
      </c>
      <c r="F3779" s="1614">
        <v>50.3</v>
      </c>
      <c r="G3779" s="2157" t="s">
        <v>2136</v>
      </c>
      <c r="H3779" s="1614">
        <v>50.1</v>
      </c>
      <c r="I3779" s="1442"/>
      <c r="J3779" s="1443"/>
      <c r="K3779" s="1444"/>
      <c r="L3779" s="1445"/>
      <c r="M3779" s="1453"/>
      <c r="N3779" s="1692"/>
      <c r="O3779" s="1691"/>
      <c r="P3779" s="1693"/>
      <c r="Q3779" s="1696"/>
      <c r="R3779" s="1697"/>
      <c r="S3779" s="1698"/>
      <c r="T3779" s="1698"/>
      <c r="U3779" s="1697"/>
      <c r="V3779" s="78"/>
      <c r="W3779" s="78"/>
      <c r="X3779" s="78"/>
    </row>
    <row r="3780" ht="26" spans="1:24">
      <c r="A3780" s="1412"/>
      <c r="B3780" s="1412"/>
      <c r="C3780" s="1412"/>
      <c r="D3780" s="1412"/>
      <c r="E3780" s="1613">
        <v>45596</v>
      </c>
      <c r="F3780" s="1614">
        <v>50.1</v>
      </c>
      <c r="G3780" s="2157" t="s">
        <v>1706</v>
      </c>
      <c r="H3780" s="1614">
        <v>49.8</v>
      </c>
      <c r="I3780" s="1442"/>
      <c r="J3780" s="1443"/>
      <c r="K3780" s="1444"/>
      <c r="L3780" s="1445"/>
      <c r="M3780" s="1453"/>
      <c r="N3780" s="1692"/>
      <c r="O3780" s="1691"/>
      <c r="P3780" s="1693"/>
      <c r="Q3780" s="1696"/>
      <c r="R3780" s="1697"/>
      <c r="S3780" s="1698"/>
      <c r="T3780" s="1698"/>
      <c r="U3780" s="1697"/>
      <c r="V3780" s="78"/>
      <c r="W3780" s="78"/>
      <c r="X3780" s="78"/>
    </row>
    <row r="3781" ht="26.75" spans="1:24">
      <c r="A3781" s="1412"/>
      <c r="B3781" s="1412"/>
      <c r="C3781" s="1412"/>
      <c r="D3781" s="1412"/>
      <c r="E3781" s="1613">
        <v>45565</v>
      </c>
      <c r="F3781" s="1614">
        <v>49.8</v>
      </c>
      <c r="G3781" s="2157" t="s">
        <v>1633</v>
      </c>
      <c r="H3781" s="1614">
        <v>49.1</v>
      </c>
      <c r="I3781" s="1448"/>
      <c r="J3781" s="1449"/>
      <c r="K3781" s="1450"/>
      <c r="L3781" s="1451"/>
      <c r="M3781" s="1455"/>
      <c r="N3781" s="1692"/>
      <c r="O3781" s="1691"/>
      <c r="P3781" s="1693"/>
      <c r="R3781" s="1697"/>
      <c r="S3781" s="1698"/>
      <c r="T3781" s="1698"/>
      <c r="U3781" s="1697"/>
      <c r="V3781" s="78"/>
      <c r="W3781" s="78"/>
      <c r="X3781" s="78"/>
    </row>
    <row r="3782" ht="25" customHeight="1" spans="1:21">
      <c r="A3782" s="1412"/>
      <c r="B3782" s="1412"/>
      <c r="C3782" s="1412"/>
      <c r="D3782" s="1412">
        <v>1</v>
      </c>
      <c r="E3782" s="1594" t="s">
        <v>7</v>
      </c>
      <c r="F3782" s="1595" t="s">
        <v>998</v>
      </c>
      <c r="G3782" s="1596"/>
      <c r="H3782" s="1597"/>
      <c r="I3782" s="1559" t="s">
        <v>1622</v>
      </c>
      <c r="J3782" s="1560"/>
      <c r="K3782" s="1561"/>
      <c r="L3782" s="1478" t="s">
        <v>1623</v>
      </c>
      <c r="M3782" s="1452" t="s">
        <v>1624</v>
      </c>
      <c r="N3782" s="1690"/>
      <c r="O3782" s="1690"/>
      <c r="P3782" s="1690"/>
      <c r="Q3782" s="1690"/>
      <c r="R3782" s="1690"/>
      <c r="S3782" s="1690"/>
      <c r="T3782" s="1690"/>
      <c r="U3782" s="1690"/>
    </row>
    <row r="3783" ht="24" customHeight="1" spans="1:21">
      <c r="A3783" s="1412"/>
      <c r="B3783" s="1412"/>
      <c r="C3783" s="1412"/>
      <c r="D3783" s="1412"/>
      <c r="E3783" s="1598" t="s">
        <v>1625</v>
      </c>
      <c r="F3783" s="1599"/>
      <c r="G3783" s="1600"/>
      <c r="H3783" s="1601"/>
      <c r="I3783" s="2135" t="s">
        <v>999</v>
      </c>
      <c r="J3783" s="1443"/>
      <c r="K3783" s="1444"/>
      <c r="L3783" s="1445"/>
      <c r="M3783" s="1453"/>
      <c r="N3783" s="1690"/>
      <c r="O3783" s="1690"/>
      <c r="P3783" s="1690"/>
      <c r="Q3783" s="1690"/>
      <c r="R3783" s="1690"/>
      <c r="S3783" s="1690"/>
      <c r="T3783" s="1690"/>
      <c r="U3783" s="1690"/>
    </row>
    <row r="3784" ht="26" spans="1:21">
      <c r="A3784" s="1412"/>
      <c r="B3784" s="1412"/>
      <c r="C3784" s="1412"/>
      <c r="D3784" s="1412"/>
      <c r="E3784" s="1602" t="s">
        <v>1626</v>
      </c>
      <c r="F3784" s="1615"/>
      <c r="G3784" s="1616"/>
      <c r="H3784" s="1617"/>
      <c r="I3784" s="1442"/>
      <c r="J3784" s="1443"/>
      <c r="K3784" s="1444"/>
      <c r="L3784" s="1445"/>
      <c r="M3784" s="1453"/>
      <c r="N3784" s="1690"/>
      <c r="O3784" s="1690"/>
      <c r="P3784" s="1690"/>
      <c r="Q3784" s="1690"/>
      <c r="R3784" s="1690"/>
      <c r="S3784" s="1690"/>
      <c r="T3784" s="1690"/>
      <c r="U3784" s="1690"/>
    </row>
    <row r="3785" ht="26.75" spans="1:21">
      <c r="A3785" s="1412"/>
      <c r="B3785" s="1412"/>
      <c r="C3785" s="1412"/>
      <c r="D3785" s="1412"/>
      <c r="E3785" s="1602" t="s">
        <v>1627</v>
      </c>
      <c r="F3785" s="1615">
        <v>0.004</v>
      </c>
      <c r="G3785" s="1616"/>
      <c r="H3785" s="1617"/>
      <c r="I3785" s="1442"/>
      <c r="J3785" s="1443"/>
      <c r="K3785" s="1444"/>
      <c r="L3785" s="1445"/>
      <c r="M3785" s="1453"/>
      <c r="N3785" s="1690"/>
      <c r="O3785" s="1690"/>
      <c r="P3785" s="1690"/>
      <c r="Q3785" s="1690"/>
      <c r="R3785" s="1690"/>
      <c r="S3785" s="1690"/>
      <c r="T3785" s="1690"/>
      <c r="U3785" s="1690"/>
    </row>
    <row r="3786" ht="26.75" spans="1:21">
      <c r="A3786" s="1412"/>
      <c r="B3786" s="1412"/>
      <c r="C3786" s="1412"/>
      <c r="D3786" s="1412"/>
      <c r="E3786" s="1606" t="s">
        <v>1628</v>
      </c>
      <c r="F3786" s="1607">
        <v>0.5</v>
      </c>
      <c r="G3786" s="1608"/>
      <c r="H3786" s="1609"/>
      <c r="I3786" s="1442"/>
      <c r="J3786" s="1443"/>
      <c r="K3786" s="1444"/>
      <c r="L3786" s="1647">
        <v>0.729166666666667</v>
      </c>
      <c r="M3786" s="1649">
        <v>0.625</v>
      </c>
      <c r="N3786" s="1690"/>
      <c r="O3786" s="1690"/>
      <c r="P3786" s="1690"/>
      <c r="Q3786" s="1690"/>
      <c r="R3786" s="1690"/>
      <c r="S3786" s="1690"/>
      <c r="T3786" s="1690"/>
      <c r="U3786" s="1690"/>
    </row>
    <row r="3787" ht="26.75" spans="1:24">
      <c r="A3787" s="1412"/>
      <c r="B3787" s="1412"/>
      <c r="C3787" s="1412"/>
      <c r="D3787" s="1412"/>
      <c r="E3787" s="1610" t="s">
        <v>1629</v>
      </c>
      <c r="F3787" s="1611" t="s">
        <v>8</v>
      </c>
      <c r="G3787" s="1611" t="s">
        <v>9</v>
      </c>
      <c r="H3787" s="1612" t="s">
        <v>10</v>
      </c>
      <c r="I3787" s="1442"/>
      <c r="J3787" s="1443"/>
      <c r="K3787" s="1444"/>
      <c r="L3787" s="1445"/>
      <c r="M3787" s="1453"/>
      <c r="N3787" s="1691"/>
      <c r="O3787" s="1691"/>
      <c r="P3787" s="1691"/>
      <c r="R3787" s="1694"/>
      <c r="S3787" s="1695"/>
      <c r="T3787" s="1695"/>
      <c r="U3787" s="1695"/>
      <c r="V3787" s="78"/>
      <c r="W3787" s="78"/>
      <c r="X3787" s="78"/>
    </row>
    <row r="3788" ht="24" customHeight="1" spans="1:25">
      <c r="A3788" s="1412"/>
      <c r="B3788" s="1412"/>
      <c r="C3788" s="1412"/>
      <c r="D3788" s="1412"/>
      <c r="E3788" s="1613">
        <v>45730</v>
      </c>
      <c r="F3788" s="1618">
        <v>0.004</v>
      </c>
      <c r="G3788" s="2158" t="s">
        <v>1645</v>
      </c>
      <c r="H3788" s="1618">
        <v>-0.002</v>
      </c>
      <c r="I3788" s="1442"/>
      <c r="J3788" s="1443"/>
      <c r="K3788" s="1444"/>
      <c r="L3788" s="1445"/>
      <c r="M3788" s="1453"/>
      <c r="N3788" s="1703"/>
      <c r="O3788" s="1691"/>
      <c r="P3788" s="1703"/>
      <c r="Q3788" s="1696"/>
      <c r="R3788" s="1697"/>
      <c r="S3788" s="1698"/>
      <c r="T3788" s="1698"/>
      <c r="U3788" s="1697"/>
      <c r="V3788" s="78"/>
      <c r="W3788" s="1706"/>
      <c r="X3788" s="1706"/>
      <c r="Y3788" s="1706"/>
    </row>
    <row r="3789" ht="24" customHeight="1" spans="1:25">
      <c r="A3789" s="1412"/>
      <c r="B3789" s="1412"/>
      <c r="C3789" s="1412"/>
      <c r="D3789" s="1412"/>
      <c r="E3789" s="1613">
        <v>45716</v>
      </c>
      <c r="F3789" s="1618">
        <v>0.004</v>
      </c>
      <c r="G3789" s="2158" t="s">
        <v>1645</v>
      </c>
      <c r="H3789" s="1618">
        <v>-0.002</v>
      </c>
      <c r="I3789" s="1442"/>
      <c r="J3789" s="1443"/>
      <c r="K3789" s="1444"/>
      <c r="L3789" s="1445"/>
      <c r="M3789" s="1453"/>
      <c r="N3789" s="1703"/>
      <c r="O3789" s="1691"/>
      <c r="P3789" s="1703"/>
      <c r="Q3789" s="1696"/>
      <c r="R3789" s="1697"/>
      <c r="S3789" s="1698"/>
      <c r="T3789" s="1698"/>
      <c r="U3789" s="1697"/>
      <c r="V3789" s="78"/>
      <c r="W3789" s="1706"/>
      <c r="X3789" s="1706"/>
      <c r="Y3789" s="1706"/>
    </row>
    <row r="3790" ht="24" customHeight="1" spans="1:25">
      <c r="A3790" s="1412"/>
      <c r="B3790" s="1412"/>
      <c r="C3790" s="1412"/>
      <c r="D3790" s="1412"/>
      <c r="E3790" s="1613">
        <v>45701</v>
      </c>
      <c r="F3790" s="1618">
        <v>-0.002</v>
      </c>
      <c r="G3790" s="2158" t="s">
        <v>1654</v>
      </c>
      <c r="H3790" s="1618">
        <v>0.005</v>
      </c>
      <c r="I3790" s="1442"/>
      <c r="J3790" s="1443"/>
      <c r="K3790" s="1444"/>
      <c r="L3790" s="1648"/>
      <c r="M3790" s="1453"/>
      <c r="N3790" s="1703"/>
      <c r="O3790" s="1691"/>
      <c r="P3790" s="1703"/>
      <c r="Q3790" s="1696"/>
      <c r="R3790" s="1697"/>
      <c r="S3790" s="1698"/>
      <c r="T3790" s="1698"/>
      <c r="U3790" s="1697"/>
      <c r="V3790" s="78"/>
      <c r="W3790" s="1706"/>
      <c r="X3790" s="1706"/>
      <c r="Y3790" s="1706"/>
    </row>
    <row r="3791" ht="24" customHeight="1" spans="1:25">
      <c r="A3791" s="1412"/>
      <c r="B3791" s="1412"/>
      <c r="C3791" s="1412"/>
      <c r="D3791" s="1412"/>
      <c r="E3791" s="1613">
        <v>45688</v>
      </c>
      <c r="F3791" s="1618">
        <v>-0.002</v>
      </c>
      <c r="G3791" s="2158" t="s">
        <v>1655</v>
      </c>
      <c r="H3791" s="1618">
        <v>0.005</v>
      </c>
      <c r="I3791" s="1442"/>
      <c r="J3791" s="1443"/>
      <c r="K3791" s="1444"/>
      <c r="L3791" s="1445"/>
      <c r="M3791" s="1453"/>
      <c r="N3791" s="1704"/>
      <c r="O3791" s="1691"/>
      <c r="P3791" s="1703"/>
      <c r="Q3791" s="1696"/>
      <c r="R3791" s="1697"/>
      <c r="S3791" s="1698"/>
      <c r="T3791" s="1698"/>
      <c r="U3791" s="1697"/>
      <c r="V3791" s="78"/>
      <c r="W3791" s="1706"/>
      <c r="X3791" s="1706"/>
      <c r="Y3791" s="1706"/>
    </row>
    <row r="3792" ht="24" customHeight="1" spans="1:25">
      <c r="A3792" s="1412"/>
      <c r="B3792" s="1412"/>
      <c r="C3792" s="1412"/>
      <c r="D3792" s="1412"/>
      <c r="E3792" s="1613">
        <v>45673</v>
      </c>
      <c r="F3792" s="1618">
        <v>0.005</v>
      </c>
      <c r="G3792" s="2158" t="s">
        <v>1645</v>
      </c>
      <c r="H3792" s="1618">
        <v>-0.002</v>
      </c>
      <c r="I3792" s="1442"/>
      <c r="J3792" s="1443"/>
      <c r="K3792" s="1444"/>
      <c r="L3792" s="1445"/>
      <c r="M3792" s="1453"/>
      <c r="N3792" s="1705"/>
      <c r="O3792" s="1691"/>
      <c r="P3792" s="1703"/>
      <c r="Q3792" s="1696"/>
      <c r="R3792" s="1697"/>
      <c r="S3792" s="1698"/>
      <c r="T3792" s="1698"/>
      <c r="U3792" s="1697"/>
      <c r="V3792" s="78"/>
      <c r="W3792" s="1706"/>
      <c r="X3792" s="1706"/>
      <c r="Y3792" s="1706"/>
    </row>
    <row r="3793" ht="25" customHeight="1" spans="1:25">
      <c r="A3793" s="1412"/>
      <c r="B3793" s="1412"/>
      <c r="C3793" s="1412"/>
      <c r="D3793" s="1412"/>
      <c r="E3793" s="1613">
        <v>45663</v>
      </c>
      <c r="F3793" s="1618">
        <v>0.004</v>
      </c>
      <c r="G3793" s="2158" t="s">
        <v>1660</v>
      </c>
      <c r="H3793" s="1618">
        <v>-0.002</v>
      </c>
      <c r="I3793" s="1448"/>
      <c r="J3793" s="1449"/>
      <c r="K3793" s="1450"/>
      <c r="L3793" s="1451"/>
      <c r="M3793" s="1455"/>
      <c r="N3793" s="1705"/>
      <c r="O3793" s="1691"/>
      <c r="P3793" s="1703"/>
      <c r="R3793" s="1697"/>
      <c r="S3793" s="1698"/>
      <c r="T3793" s="1698"/>
      <c r="U3793" s="1697"/>
      <c r="V3793" s="78"/>
      <c r="W3793" s="1706"/>
      <c r="X3793" s="1706"/>
      <c r="Y3793" s="1706"/>
    </row>
    <row r="3794" ht="25" customHeight="1" spans="1:21">
      <c r="A3794" s="1412"/>
      <c r="B3794" s="1412"/>
      <c r="C3794" s="1412"/>
      <c r="D3794" s="1412">
        <v>2</v>
      </c>
      <c r="E3794" s="1594" t="s">
        <v>7</v>
      </c>
      <c r="F3794" s="1595" t="s">
        <v>1000</v>
      </c>
      <c r="G3794" s="1596"/>
      <c r="H3794" s="1597"/>
      <c r="I3794" s="1559" t="s">
        <v>1622</v>
      </c>
      <c r="J3794" s="1560"/>
      <c r="K3794" s="1561"/>
      <c r="L3794" s="1478" t="s">
        <v>1623</v>
      </c>
      <c r="M3794" s="1452" t="s">
        <v>1624</v>
      </c>
      <c r="N3794" s="1690"/>
      <c r="O3794" s="1690"/>
      <c r="P3794" s="1690"/>
      <c r="Q3794" s="1690"/>
      <c r="R3794" s="1690"/>
      <c r="S3794" s="1690"/>
      <c r="T3794" s="1690"/>
      <c r="U3794" s="1690"/>
    </row>
    <row r="3795" ht="24" customHeight="1" spans="1:21">
      <c r="A3795" s="1412"/>
      <c r="B3795" s="1412"/>
      <c r="C3795" s="1412"/>
      <c r="D3795" s="1412"/>
      <c r="E3795" s="1598" t="s">
        <v>1625</v>
      </c>
      <c r="F3795" s="1599"/>
      <c r="G3795" s="1600"/>
      <c r="H3795" s="1601"/>
      <c r="I3795" s="2135" t="s">
        <v>1001</v>
      </c>
      <c r="J3795" s="1443"/>
      <c r="K3795" s="1444"/>
      <c r="L3795" s="1445"/>
      <c r="M3795" s="1453"/>
      <c r="N3795" s="1690"/>
      <c r="O3795" s="1690"/>
      <c r="P3795" s="1690"/>
      <c r="Q3795" s="1690"/>
      <c r="R3795" s="1690"/>
      <c r="S3795" s="1690"/>
      <c r="T3795" s="1690"/>
      <c r="U3795" s="1690"/>
    </row>
    <row r="3796" ht="26" spans="1:21">
      <c r="A3796" s="1412"/>
      <c r="B3796" s="1412"/>
      <c r="C3796" s="1412"/>
      <c r="D3796" s="1412"/>
      <c r="E3796" s="1602" t="s">
        <v>1626</v>
      </c>
      <c r="F3796" s="1615">
        <v>45.4</v>
      </c>
      <c r="G3796" s="1616"/>
      <c r="H3796" s="1617"/>
      <c r="I3796" s="1442"/>
      <c r="J3796" s="1443"/>
      <c r="K3796" s="1444"/>
      <c r="L3796" s="1445"/>
      <c r="M3796" s="1453"/>
      <c r="N3796" s="1690"/>
      <c r="O3796" s="1690"/>
      <c r="P3796" s="1690"/>
      <c r="Q3796" s="1690"/>
      <c r="R3796" s="1690"/>
      <c r="S3796" s="1690"/>
      <c r="T3796" s="1690"/>
      <c r="U3796" s="1690"/>
    </row>
    <row r="3797" ht="26.75" spans="1:21">
      <c r="A3797" s="1412"/>
      <c r="B3797" s="1412"/>
      <c r="C3797" s="1412"/>
      <c r="D3797" s="1412"/>
      <c r="E3797" s="1602" t="s">
        <v>1627</v>
      </c>
      <c r="F3797" s="1603">
        <v>45.5</v>
      </c>
      <c r="G3797" s="1604"/>
      <c r="H3797" s="1605"/>
      <c r="I3797" s="1442"/>
      <c r="J3797" s="1443"/>
      <c r="K3797" s="1444"/>
      <c r="L3797" s="1445"/>
      <c r="M3797" s="1453"/>
      <c r="N3797" s="1690"/>
      <c r="O3797" s="1690"/>
      <c r="P3797" s="1690"/>
      <c r="Q3797" s="1690"/>
      <c r="R3797" s="1690"/>
      <c r="S3797" s="1690"/>
      <c r="T3797" s="1690"/>
      <c r="U3797" s="1690"/>
    </row>
    <row r="3798" ht="26.75" spans="1:21">
      <c r="A3798" s="1412"/>
      <c r="B3798" s="1412"/>
      <c r="C3798" s="1412"/>
      <c r="D3798" s="1412"/>
      <c r="E3798" s="1606" t="s">
        <v>1628</v>
      </c>
      <c r="F3798" s="1607">
        <v>0.572916666666667</v>
      </c>
      <c r="G3798" s="1608"/>
      <c r="H3798" s="1609"/>
      <c r="I3798" s="1442"/>
      <c r="J3798" s="1443"/>
      <c r="K3798" s="1444"/>
      <c r="L3798" s="1647">
        <v>0.802083333333333</v>
      </c>
      <c r="M3798" s="1649">
        <v>0.697916666666667</v>
      </c>
      <c r="N3798" s="1690"/>
      <c r="O3798" s="1690"/>
      <c r="P3798" s="1690"/>
      <c r="Q3798" s="1690"/>
      <c r="R3798" s="1690"/>
      <c r="S3798" s="1690"/>
      <c r="T3798" s="1690"/>
      <c r="U3798" s="1690"/>
    </row>
    <row r="3799" ht="26.75" spans="1:24">
      <c r="A3799" s="1412"/>
      <c r="B3799" s="1412"/>
      <c r="C3799" s="1412"/>
      <c r="D3799" s="1412"/>
      <c r="E3799" s="1610" t="s">
        <v>1629</v>
      </c>
      <c r="F3799" s="1611" t="s">
        <v>8</v>
      </c>
      <c r="G3799" s="1611" t="s">
        <v>9</v>
      </c>
      <c r="H3799" s="1612" t="s">
        <v>10</v>
      </c>
      <c r="I3799" s="1442"/>
      <c r="J3799" s="1443"/>
      <c r="K3799" s="1444"/>
      <c r="L3799" s="1445"/>
      <c r="M3799" s="1453"/>
      <c r="N3799" s="1691"/>
      <c r="O3799" s="1691"/>
      <c r="P3799" s="1691"/>
      <c r="R3799" s="1694"/>
      <c r="S3799" s="1695"/>
      <c r="T3799" s="1695"/>
      <c r="U3799" s="1695"/>
      <c r="V3799" s="78"/>
      <c r="W3799" s="78"/>
      <c r="X3799" s="78"/>
    </row>
    <row r="3800" ht="26" spans="1:24">
      <c r="A3800" s="1412"/>
      <c r="B3800" s="1412"/>
      <c r="C3800" s="1412"/>
      <c r="D3800" s="1412"/>
      <c r="E3800" s="1613">
        <v>45716</v>
      </c>
      <c r="F3800" s="1624">
        <v>45.5</v>
      </c>
      <c r="G3800" s="2159" t="s">
        <v>2252</v>
      </c>
      <c r="H3800" s="1624">
        <v>39.5</v>
      </c>
      <c r="I3800" s="1442"/>
      <c r="J3800" s="1443"/>
      <c r="K3800" s="1444"/>
      <c r="L3800" s="1445"/>
      <c r="M3800" s="1453"/>
      <c r="N3800" s="1692"/>
      <c r="O3800" s="1691"/>
      <c r="P3800" s="1693"/>
      <c r="Q3800" s="1696"/>
      <c r="R3800" s="1697"/>
      <c r="S3800" s="1698"/>
      <c r="T3800" s="1698"/>
      <c r="U3800" s="1697"/>
      <c r="V3800" s="78"/>
      <c r="W3800" s="78"/>
      <c r="X3800" s="78"/>
    </row>
    <row r="3801" ht="26" spans="1:24">
      <c r="A3801" s="1412"/>
      <c r="B3801" s="1412"/>
      <c r="C3801" s="1412"/>
      <c r="D3801" s="1412"/>
      <c r="E3801" s="1613">
        <v>45688</v>
      </c>
      <c r="F3801" s="1624">
        <v>39.5</v>
      </c>
      <c r="G3801" s="2159" t="s">
        <v>2229</v>
      </c>
      <c r="H3801" s="1624">
        <v>36.9</v>
      </c>
      <c r="I3801" s="1442"/>
      <c r="J3801" s="1443"/>
      <c r="K3801" s="1444"/>
      <c r="L3801" s="1445"/>
      <c r="M3801" s="1453"/>
      <c r="N3801" s="1702"/>
      <c r="O3801" s="1691"/>
      <c r="P3801" s="1693"/>
      <c r="Q3801" s="1696"/>
      <c r="R3801" s="1697"/>
      <c r="S3801" s="1698"/>
      <c r="T3801" s="1698"/>
      <c r="U3801" s="1697"/>
      <c r="V3801" s="78"/>
      <c r="W3801" s="78"/>
      <c r="X3801" s="78"/>
    </row>
    <row r="3802" ht="26" spans="1:24">
      <c r="A3802" s="1412"/>
      <c r="B3802" s="1412"/>
      <c r="C3802" s="1412"/>
      <c r="D3802" s="1412"/>
      <c r="E3802" s="1613">
        <v>45656</v>
      </c>
      <c r="F3802" s="1624">
        <v>36.9</v>
      </c>
      <c r="G3802" s="2159" t="s">
        <v>2197</v>
      </c>
      <c r="H3802" s="1624">
        <v>40.2</v>
      </c>
      <c r="I3802" s="1442"/>
      <c r="J3802" s="1443"/>
      <c r="K3802" s="1444"/>
      <c r="L3802" s="1648"/>
      <c r="M3802" s="1453"/>
      <c r="N3802" s="1702"/>
      <c r="O3802" s="1691"/>
      <c r="P3802" s="1693"/>
      <c r="Q3802" s="1696"/>
      <c r="R3802" s="1697"/>
      <c r="S3802" s="1698"/>
      <c r="T3802" s="1698"/>
      <c r="U3802" s="1697"/>
      <c r="V3802" s="78"/>
      <c r="W3802" s="78"/>
      <c r="X3802" s="78"/>
    </row>
    <row r="3803" ht="26" spans="1:24">
      <c r="A3803" s="1412"/>
      <c r="B3803" s="1412"/>
      <c r="C3803" s="1412"/>
      <c r="D3803" s="1412"/>
      <c r="E3803" s="1613">
        <v>45625</v>
      </c>
      <c r="F3803" s="1624">
        <v>40.2</v>
      </c>
      <c r="G3803" s="2159" t="s">
        <v>1670</v>
      </c>
      <c r="H3803" s="1624">
        <v>41.6</v>
      </c>
      <c r="I3803" s="1442"/>
      <c r="J3803" s="1443"/>
      <c r="K3803" s="1444"/>
      <c r="L3803" s="1445"/>
      <c r="M3803" s="1453"/>
      <c r="N3803" s="1702"/>
      <c r="O3803" s="1691"/>
      <c r="P3803" s="1693"/>
      <c r="Q3803" s="1696"/>
      <c r="R3803" s="1697"/>
      <c r="S3803" s="1698"/>
      <c r="T3803" s="1698"/>
      <c r="U3803" s="1697"/>
      <c r="V3803" s="78"/>
      <c r="W3803" s="78"/>
      <c r="X3803" s="78"/>
    </row>
    <row r="3804" ht="26" spans="1:24">
      <c r="A3804" s="1412"/>
      <c r="B3804" s="1412"/>
      <c r="C3804" s="1412"/>
      <c r="D3804" s="1412"/>
      <c r="E3804" s="1613">
        <v>45596</v>
      </c>
      <c r="F3804" s="1624">
        <v>41.6</v>
      </c>
      <c r="G3804" s="2159" t="s">
        <v>2134</v>
      </c>
      <c r="H3804" s="1624">
        <v>46.6</v>
      </c>
      <c r="I3804" s="1442"/>
      <c r="J3804" s="1443"/>
      <c r="K3804" s="1444"/>
      <c r="L3804" s="1445"/>
      <c r="M3804" s="1453"/>
      <c r="N3804" s="1702"/>
      <c r="O3804" s="1691"/>
      <c r="P3804" s="1693"/>
      <c r="Q3804" s="1696"/>
      <c r="R3804" s="1697"/>
      <c r="S3804" s="1698"/>
      <c r="T3804" s="1698"/>
      <c r="U3804" s="1697"/>
      <c r="V3804" s="78"/>
      <c r="W3804" s="78"/>
      <c r="X3804" s="78"/>
    </row>
    <row r="3805" ht="26.75" spans="1:24">
      <c r="A3805" s="1412"/>
      <c r="B3805" s="1412"/>
      <c r="C3805" s="1412"/>
      <c r="D3805" s="1412"/>
      <c r="E3805" s="1613">
        <v>45565</v>
      </c>
      <c r="F3805" s="1624">
        <v>46.6</v>
      </c>
      <c r="G3805" s="2159" t="s">
        <v>1926</v>
      </c>
      <c r="H3805" s="1624">
        <v>46.1</v>
      </c>
      <c r="I3805" s="1448"/>
      <c r="J3805" s="1449"/>
      <c r="K3805" s="1450"/>
      <c r="L3805" s="1451"/>
      <c r="M3805" s="1455"/>
      <c r="N3805" s="1692"/>
      <c r="O3805" s="1691"/>
      <c r="P3805" s="1693"/>
      <c r="R3805" s="1697"/>
      <c r="S3805" s="1698"/>
      <c r="T3805" s="1698"/>
      <c r="U3805" s="1697"/>
      <c r="V3805" s="78"/>
      <c r="W3805" s="78"/>
      <c r="X3805" s="78"/>
    </row>
    <row r="3806" ht="25" customHeight="1" spans="1:21">
      <c r="A3806" s="1412"/>
      <c r="B3806" s="1412"/>
      <c r="C3806" s="1412"/>
      <c r="D3806" s="1412">
        <v>2</v>
      </c>
      <c r="E3806" s="1594" t="s">
        <v>7</v>
      </c>
      <c r="F3806" s="1595" t="s">
        <v>1002</v>
      </c>
      <c r="G3806" s="1596"/>
      <c r="H3806" s="1597"/>
      <c r="I3806" s="1559" t="s">
        <v>1622</v>
      </c>
      <c r="J3806" s="1560"/>
      <c r="K3806" s="1561"/>
      <c r="L3806" s="1478" t="s">
        <v>1623</v>
      </c>
      <c r="M3806" s="1452" t="s">
        <v>1624</v>
      </c>
      <c r="N3806" s="1690"/>
      <c r="O3806" s="1690"/>
      <c r="P3806" s="1690"/>
      <c r="Q3806" s="1690"/>
      <c r="R3806" s="1690"/>
      <c r="S3806" s="1690"/>
      <c r="T3806" s="1690"/>
      <c r="U3806" s="1690"/>
    </row>
    <row r="3807" ht="24" customHeight="1" spans="1:21">
      <c r="A3807" s="1412"/>
      <c r="B3807" s="1412"/>
      <c r="C3807" s="1412"/>
      <c r="D3807" s="1412"/>
      <c r="E3807" s="1598" t="s">
        <v>1625</v>
      </c>
      <c r="F3807" s="1599"/>
      <c r="G3807" s="1600"/>
      <c r="H3807" s="1601"/>
      <c r="I3807" s="2135" t="s">
        <v>1003</v>
      </c>
      <c r="J3807" s="1443"/>
      <c r="K3807" s="1444"/>
      <c r="L3807" s="1445"/>
      <c r="M3807" s="1453"/>
      <c r="N3807" s="1690"/>
      <c r="O3807" s="1690"/>
      <c r="P3807" s="1690"/>
      <c r="Q3807" s="1690"/>
      <c r="R3807" s="1690"/>
      <c r="S3807" s="1690"/>
      <c r="T3807" s="1690"/>
      <c r="U3807" s="1690"/>
    </row>
    <row r="3808" ht="26" spans="1:21">
      <c r="A3808" s="1412"/>
      <c r="B3808" s="1412"/>
      <c r="C3808" s="1412"/>
      <c r="D3808" s="1412"/>
      <c r="E3808" s="1602" t="s">
        <v>1626</v>
      </c>
      <c r="F3808" s="1615"/>
      <c r="G3808" s="1616"/>
      <c r="H3808" s="1617"/>
      <c r="I3808" s="1442"/>
      <c r="J3808" s="1443"/>
      <c r="K3808" s="1444"/>
      <c r="L3808" s="1445"/>
      <c r="M3808" s="1453"/>
      <c r="N3808" s="1690"/>
      <c r="O3808" s="1690"/>
      <c r="P3808" s="1690"/>
      <c r="Q3808" s="1690"/>
      <c r="R3808" s="1690"/>
      <c r="S3808" s="1690"/>
      <c r="T3808" s="1690"/>
      <c r="U3808" s="1690"/>
    </row>
    <row r="3809" ht="26.75" spans="1:21">
      <c r="A3809" s="1412"/>
      <c r="B3809" s="1412"/>
      <c r="C3809" s="1412"/>
      <c r="D3809" s="1412"/>
      <c r="E3809" s="1602" t="s">
        <v>1627</v>
      </c>
      <c r="F3809" s="1615">
        <v>0.041</v>
      </c>
      <c r="G3809" s="1616"/>
      <c r="H3809" s="1617"/>
      <c r="I3809" s="1442"/>
      <c r="J3809" s="1443"/>
      <c r="K3809" s="1444"/>
      <c r="L3809" s="1445"/>
      <c r="M3809" s="1453"/>
      <c r="N3809" s="1690"/>
      <c r="O3809" s="1690"/>
      <c r="P3809" s="1690"/>
      <c r="Q3809" s="1690"/>
      <c r="R3809" s="1690"/>
      <c r="S3809" s="1690"/>
      <c r="T3809" s="1690"/>
      <c r="U3809" s="1690"/>
    </row>
    <row r="3810" ht="26.75" spans="1:21">
      <c r="A3810" s="1412"/>
      <c r="B3810" s="1412"/>
      <c r="C3810" s="1412"/>
      <c r="D3810" s="1412"/>
      <c r="E3810" s="1606" t="s">
        <v>1628</v>
      </c>
      <c r="F3810" s="1607">
        <v>0.145833333333333</v>
      </c>
      <c r="G3810" s="1608"/>
      <c r="H3810" s="1609"/>
      <c r="I3810" s="1442"/>
      <c r="J3810" s="1443"/>
      <c r="K3810" s="1444"/>
      <c r="L3810" s="1647">
        <v>0.375</v>
      </c>
      <c r="M3810" s="1649">
        <v>0.270833333333333</v>
      </c>
      <c r="N3810" s="1690"/>
      <c r="O3810" s="1690"/>
      <c r="P3810" s="1690"/>
      <c r="Q3810" s="1690"/>
      <c r="R3810" s="1690"/>
      <c r="S3810" s="1690"/>
      <c r="T3810" s="1690"/>
      <c r="U3810" s="1690"/>
    </row>
    <row r="3811" ht="26.75" spans="1:24">
      <c r="A3811" s="1412"/>
      <c r="B3811" s="1412"/>
      <c r="C3811" s="1412"/>
      <c r="D3811" s="1412"/>
      <c r="E3811" s="1610" t="s">
        <v>1629</v>
      </c>
      <c r="F3811" s="1611" t="s">
        <v>8</v>
      </c>
      <c r="G3811" s="1611" t="s">
        <v>9</v>
      </c>
      <c r="H3811" s="1612" t="s">
        <v>10</v>
      </c>
      <c r="I3811" s="1442"/>
      <c r="J3811" s="1443"/>
      <c r="K3811" s="1444"/>
      <c r="L3811" s="1445"/>
      <c r="M3811" s="1453"/>
      <c r="N3811" s="1691"/>
      <c r="O3811" s="1691"/>
      <c r="P3811" s="1691"/>
      <c r="R3811" s="1694"/>
      <c r="S3811" s="1695"/>
      <c r="T3811" s="1695"/>
      <c r="U3811" s="1695"/>
      <c r="V3811" s="78"/>
      <c r="W3811" s="78"/>
      <c r="X3811" s="78"/>
    </row>
    <row r="3812" ht="26" spans="1:24">
      <c r="A3812" s="1412"/>
      <c r="B3812" s="1412"/>
      <c r="C3812" s="1412"/>
      <c r="D3812" s="1412"/>
      <c r="E3812" s="1613">
        <v>45706</v>
      </c>
      <c r="F3812" s="1626">
        <v>0.041</v>
      </c>
      <c r="G3812" s="2160" t="s">
        <v>2253</v>
      </c>
      <c r="H3812" s="1626">
        <v>0.0435</v>
      </c>
      <c r="I3812" s="1442"/>
      <c r="J3812" s="1443"/>
      <c r="K3812" s="1444"/>
      <c r="L3812" s="1445"/>
      <c r="M3812" s="1453"/>
      <c r="N3812" s="1692"/>
      <c r="O3812" s="1691"/>
      <c r="P3812" s="1693"/>
      <c r="Q3812" s="1696"/>
      <c r="R3812" s="1697"/>
      <c r="S3812" s="1698"/>
      <c r="T3812" s="1698"/>
      <c r="U3812" s="1697"/>
      <c r="V3812" s="78"/>
      <c r="W3812" s="78"/>
      <c r="X3812" s="78"/>
    </row>
    <row r="3813" ht="26" spans="1:24">
      <c r="A3813" s="1412"/>
      <c r="B3813" s="1412"/>
      <c r="C3813" s="1412"/>
      <c r="D3813" s="1412"/>
      <c r="E3813" s="1613">
        <v>45636</v>
      </c>
      <c r="F3813" s="1626">
        <v>0.0435</v>
      </c>
      <c r="G3813" s="2160" t="s">
        <v>1937</v>
      </c>
      <c r="H3813" s="1626">
        <v>0.0435</v>
      </c>
      <c r="I3813" s="1442"/>
      <c r="J3813" s="1443"/>
      <c r="K3813" s="1444"/>
      <c r="L3813" s="1445"/>
      <c r="M3813" s="1453"/>
      <c r="N3813" s="1702"/>
      <c r="O3813" s="1691"/>
      <c r="P3813" s="1693"/>
      <c r="Q3813" s="1696"/>
      <c r="R3813" s="1697"/>
      <c r="S3813" s="1698"/>
      <c r="T3813" s="1698"/>
      <c r="U3813" s="1697"/>
      <c r="V3813" s="78"/>
      <c r="W3813" s="78"/>
      <c r="X3813" s="78"/>
    </row>
    <row r="3814" ht="26" spans="1:24">
      <c r="A3814" s="1412"/>
      <c r="B3814" s="1412"/>
      <c r="C3814" s="1412"/>
      <c r="D3814" s="1412"/>
      <c r="E3814" s="1613">
        <v>45601</v>
      </c>
      <c r="F3814" s="1626">
        <v>0.0435</v>
      </c>
      <c r="G3814" s="2160" t="s">
        <v>1937</v>
      </c>
      <c r="H3814" s="1626">
        <v>0.0435</v>
      </c>
      <c r="I3814" s="1442"/>
      <c r="J3814" s="1443"/>
      <c r="K3814" s="1444"/>
      <c r="L3814" s="1648"/>
      <c r="M3814" s="1453"/>
      <c r="N3814" s="1702"/>
      <c r="O3814" s="1691"/>
      <c r="P3814" s="1693"/>
      <c r="Q3814" s="1696"/>
      <c r="R3814" s="1697"/>
      <c r="S3814" s="1698"/>
      <c r="T3814" s="1698"/>
      <c r="U3814" s="1697"/>
      <c r="V3814" s="78"/>
      <c r="W3814" s="78"/>
      <c r="X3814" s="78"/>
    </row>
    <row r="3815" ht="26" spans="1:24">
      <c r="A3815" s="1412"/>
      <c r="B3815" s="1412"/>
      <c r="C3815" s="1412"/>
      <c r="D3815" s="1412"/>
      <c r="E3815" s="1613">
        <v>45559</v>
      </c>
      <c r="F3815" s="1626">
        <v>0.0435</v>
      </c>
      <c r="G3815" s="2160" t="s">
        <v>1937</v>
      </c>
      <c r="H3815" s="1626">
        <v>0.0435</v>
      </c>
      <c r="I3815" s="1442"/>
      <c r="J3815" s="1443"/>
      <c r="K3815" s="1444"/>
      <c r="L3815" s="1445"/>
      <c r="M3815" s="1453"/>
      <c r="N3815" s="1702"/>
      <c r="O3815" s="1691"/>
      <c r="P3815" s="1693"/>
      <c r="Q3815" s="1696"/>
      <c r="R3815" s="1697"/>
      <c r="S3815" s="1698"/>
      <c r="T3815" s="1698"/>
      <c r="U3815" s="1697"/>
      <c r="V3815" s="78"/>
      <c r="W3815" s="78"/>
      <c r="X3815" s="78"/>
    </row>
    <row r="3816" ht="26" spans="1:24">
      <c r="A3816" s="1412"/>
      <c r="B3816" s="1412"/>
      <c r="C3816" s="1412"/>
      <c r="D3816" s="1412"/>
      <c r="E3816" s="1613">
        <v>45510</v>
      </c>
      <c r="F3816" s="1626">
        <v>0.0435</v>
      </c>
      <c r="G3816" s="2160" t="s">
        <v>1937</v>
      </c>
      <c r="H3816" s="1626">
        <v>0.0435</v>
      </c>
      <c r="I3816" s="1442"/>
      <c r="J3816" s="1443"/>
      <c r="K3816" s="1444"/>
      <c r="L3816" s="1445"/>
      <c r="M3816" s="1453"/>
      <c r="N3816" s="1702"/>
      <c r="O3816" s="1691"/>
      <c r="P3816" s="1693"/>
      <c r="Q3816" s="1696"/>
      <c r="R3816" s="1697"/>
      <c r="S3816" s="1698"/>
      <c r="T3816" s="1698"/>
      <c r="U3816" s="1697"/>
      <c r="V3816" s="78"/>
      <c r="W3816" s="78"/>
      <c r="X3816" s="78"/>
    </row>
    <row r="3817" ht="26.75" spans="1:24">
      <c r="A3817" s="1412"/>
      <c r="B3817" s="1412"/>
      <c r="C3817" s="1412"/>
      <c r="D3817" s="1412"/>
      <c r="E3817" s="1613">
        <v>45461</v>
      </c>
      <c r="F3817" s="1626">
        <v>0.0435</v>
      </c>
      <c r="G3817" s="2160" t="s">
        <v>1937</v>
      </c>
      <c r="H3817" s="1626">
        <v>0.0435</v>
      </c>
      <c r="I3817" s="1448"/>
      <c r="J3817" s="1449"/>
      <c r="K3817" s="1450"/>
      <c r="L3817" s="1451"/>
      <c r="M3817" s="1455"/>
      <c r="N3817" s="1692"/>
      <c r="O3817" s="1691"/>
      <c r="P3817" s="1693"/>
      <c r="R3817" s="1697"/>
      <c r="S3817" s="1698"/>
      <c r="T3817" s="1698"/>
      <c r="U3817" s="1697"/>
      <c r="V3817" s="78"/>
      <c r="W3817" s="78"/>
      <c r="X3817" s="78"/>
    </row>
    <row r="3818" ht="25" customHeight="1" spans="1:21">
      <c r="A3818" s="1412"/>
      <c r="B3818" s="1412"/>
      <c r="C3818" s="1412"/>
      <c r="D3818" s="1412">
        <v>3</v>
      </c>
      <c r="E3818" s="1610" t="s">
        <v>7</v>
      </c>
      <c r="F3818" s="1653" t="s">
        <v>1004</v>
      </c>
      <c r="G3818" s="1654"/>
      <c r="H3818" s="1655"/>
      <c r="I3818" s="1656" t="s">
        <v>1622</v>
      </c>
      <c r="J3818" s="1657"/>
      <c r="K3818" s="1658"/>
      <c r="L3818" s="1659" t="s">
        <v>1623</v>
      </c>
      <c r="M3818" s="1660" t="s">
        <v>1624</v>
      </c>
      <c r="N3818" s="1690"/>
      <c r="O3818" s="1690"/>
      <c r="P3818" s="1690"/>
      <c r="Q3818" s="1690"/>
      <c r="R3818" s="1690"/>
      <c r="S3818" s="1690"/>
      <c r="T3818" s="1690"/>
      <c r="U3818" s="1690"/>
    </row>
    <row r="3819" ht="24" customHeight="1" spans="1:21">
      <c r="A3819" s="1412"/>
      <c r="B3819" s="1412"/>
      <c r="C3819" s="1412"/>
      <c r="D3819" s="1412"/>
      <c r="E3819" s="1598" t="s">
        <v>1625</v>
      </c>
      <c r="F3819" s="1599"/>
      <c r="G3819" s="1600"/>
      <c r="H3819" s="1601"/>
      <c r="I3819" s="2135" t="s">
        <v>1005</v>
      </c>
      <c r="J3819" s="1443"/>
      <c r="K3819" s="1444"/>
      <c r="L3819" s="1445"/>
      <c r="M3819" s="1453"/>
      <c r="N3819" s="1690"/>
      <c r="O3819" s="1690"/>
      <c r="P3819" s="1690"/>
      <c r="Q3819" s="1690"/>
      <c r="R3819" s="1690"/>
      <c r="S3819" s="1690"/>
      <c r="T3819" s="1690"/>
      <c r="U3819" s="1690"/>
    </row>
    <row r="3820" ht="26" spans="1:21">
      <c r="A3820" s="1412"/>
      <c r="B3820" s="1412"/>
      <c r="C3820" s="1412"/>
      <c r="D3820" s="1412"/>
      <c r="E3820" s="1602" t="s">
        <v>1626</v>
      </c>
      <c r="F3820" s="1627">
        <v>0</v>
      </c>
      <c r="G3820" s="1616"/>
      <c r="H3820" s="1617"/>
      <c r="I3820" s="1442"/>
      <c r="J3820" s="1443"/>
      <c r="K3820" s="1444"/>
      <c r="L3820" s="1445"/>
      <c r="M3820" s="1453"/>
      <c r="N3820" s="1690"/>
      <c r="O3820" s="1690"/>
      <c r="P3820" s="1690"/>
      <c r="Q3820" s="1690"/>
      <c r="R3820" s="1690"/>
      <c r="S3820" s="1690"/>
      <c r="T3820" s="1690"/>
      <c r="U3820" s="1690"/>
    </row>
    <row r="3821" ht="26.75" spans="1:21">
      <c r="A3821" s="1412"/>
      <c r="B3821" s="1412"/>
      <c r="C3821" s="1412"/>
      <c r="D3821" s="1412"/>
      <c r="E3821" s="1602" t="s">
        <v>1627</v>
      </c>
      <c r="F3821" s="1677">
        <v>0.023</v>
      </c>
      <c r="G3821" s="1678"/>
      <c r="H3821" s="1679"/>
      <c r="I3821" s="1442"/>
      <c r="J3821" s="1443"/>
      <c r="K3821" s="1444"/>
      <c r="L3821" s="1445"/>
      <c r="M3821" s="1453"/>
      <c r="N3821" s="1690"/>
      <c r="O3821" s="1690"/>
      <c r="P3821" s="1690"/>
      <c r="Q3821" s="1690"/>
      <c r="R3821" s="1690"/>
      <c r="S3821" s="1690"/>
      <c r="T3821" s="1690"/>
      <c r="U3821" s="1690"/>
    </row>
    <row r="3822" ht="26.75" spans="1:21">
      <c r="A3822" s="1412"/>
      <c r="B3822" s="1412"/>
      <c r="C3822" s="1412"/>
      <c r="D3822" s="1412"/>
      <c r="E3822" s="1606" t="s">
        <v>1628</v>
      </c>
      <c r="F3822" s="1607">
        <v>0.375</v>
      </c>
      <c r="G3822" s="1608"/>
      <c r="H3822" s="1609"/>
      <c r="I3822" s="1442"/>
      <c r="J3822" s="1443"/>
      <c r="K3822" s="1444"/>
      <c r="L3822" s="1647">
        <v>0.604166666666667</v>
      </c>
      <c r="M3822" s="1649">
        <v>0.5</v>
      </c>
      <c r="N3822" s="1690"/>
      <c r="O3822" s="1690"/>
      <c r="P3822" s="1690"/>
      <c r="Q3822" s="1690"/>
      <c r="R3822" s="1690"/>
      <c r="S3822" s="1690"/>
      <c r="T3822" s="1690"/>
      <c r="U3822" s="1690"/>
    </row>
    <row r="3823" ht="26.75" spans="1:24">
      <c r="A3823" s="1412"/>
      <c r="B3823" s="1412"/>
      <c r="C3823" s="1412"/>
      <c r="D3823" s="1412"/>
      <c r="E3823" s="1610" t="s">
        <v>1629</v>
      </c>
      <c r="F3823" s="1611" t="s">
        <v>8</v>
      </c>
      <c r="G3823" s="1611" t="s">
        <v>9</v>
      </c>
      <c r="H3823" s="1612" t="s">
        <v>10</v>
      </c>
      <c r="I3823" s="1442"/>
      <c r="J3823" s="1443"/>
      <c r="K3823" s="1444"/>
      <c r="L3823" s="1445"/>
      <c r="M3823" s="1453"/>
      <c r="N3823" s="1691"/>
      <c r="O3823" s="1691"/>
      <c r="P3823" s="1691"/>
      <c r="R3823" s="1694"/>
      <c r="S3823" s="1695"/>
      <c r="T3823" s="1695"/>
      <c r="U3823" s="1695"/>
      <c r="V3823" s="78"/>
      <c r="W3823" s="78"/>
      <c r="X3823" s="78"/>
    </row>
    <row r="3824" ht="26" spans="1:24">
      <c r="A3824" s="1412"/>
      <c r="B3824" s="1412"/>
      <c r="C3824" s="1412"/>
      <c r="D3824" s="1412"/>
      <c r="E3824" s="1613">
        <v>45735</v>
      </c>
      <c r="F3824" s="1618">
        <v>0.023</v>
      </c>
      <c r="G3824" s="2158" t="s">
        <v>2172</v>
      </c>
      <c r="H3824" s="1618">
        <v>0.025</v>
      </c>
      <c r="I3824" s="1442"/>
      <c r="J3824" s="1443"/>
      <c r="K3824" s="1444"/>
      <c r="L3824" s="1445"/>
      <c r="M3824" s="1453"/>
      <c r="N3824" s="1704"/>
      <c r="O3824" s="1691"/>
      <c r="P3824" s="1703"/>
      <c r="Q3824" s="1696"/>
      <c r="R3824" s="1697"/>
      <c r="S3824" s="1698"/>
      <c r="T3824" s="1698"/>
      <c r="U3824" s="1697"/>
      <c r="V3824" s="78"/>
      <c r="W3824" s="78"/>
      <c r="X3824" s="78"/>
    </row>
    <row r="3825" ht="26" spans="1:24">
      <c r="A3825" s="1412"/>
      <c r="B3825" s="1412"/>
      <c r="C3825" s="1412"/>
      <c r="D3825" s="1412"/>
      <c r="E3825" s="1613">
        <v>45719</v>
      </c>
      <c r="F3825" s="1618">
        <v>0.024</v>
      </c>
      <c r="G3825" s="2158" t="s">
        <v>1943</v>
      </c>
      <c r="H3825" s="1618">
        <v>0.025</v>
      </c>
      <c r="I3825" s="1442"/>
      <c r="J3825" s="1443"/>
      <c r="K3825" s="1444"/>
      <c r="L3825" s="1445"/>
      <c r="M3825" s="1453"/>
      <c r="N3825" s="1705"/>
      <c r="O3825" s="1691"/>
      <c r="P3825" s="1703"/>
      <c r="Q3825" s="1696"/>
      <c r="R3825" s="1697"/>
      <c r="S3825" s="1698"/>
      <c r="T3825" s="1698"/>
      <c r="U3825" s="1697"/>
      <c r="V3825" s="78"/>
      <c r="W3825" s="78"/>
      <c r="X3825" s="78"/>
    </row>
    <row r="3826" ht="26" spans="1:24">
      <c r="A3826" s="1412"/>
      <c r="B3826" s="1412"/>
      <c r="C3826" s="1412"/>
      <c r="D3826" s="1412"/>
      <c r="E3826" s="1613">
        <v>45712</v>
      </c>
      <c r="F3826" s="1618">
        <v>0.025</v>
      </c>
      <c r="G3826" s="2158" t="s">
        <v>1688</v>
      </c>
      <c r="H3826" s="1618">
        <v>0.024</v>
      </c>
      <c r="I3826" s="1442"/>
      <c r="J3826" s="1443"/>
      <c r="K3826" s="1444"/>
      <c r="L3826" s="1648"/>
      <c r="M3826" s="1453"/>
      <c r="N3826" s="1703"/>
      <c r="O3826" s="1691"/>
      <c r="P3826" s="1703"/>
      <c r="Q3826" s="1696"/>
      <c r="R3826" s="1697"/>
      <c r="S3826" s="1698"/>
      <c r="T3826" s="1698"/>
      <c r="U3826" s="1697"/>
      <c r="V3826" s="78"/>
      <c r="W3826" s="78"/>
      <c r="X3826" s="78"/>
    </row>
    <row r="3827" ht="26" spans="1:24">
      <c r="A3827" s="1412"/>
      <c r="B3827" s="1412"/>
      <c r="C3827" s="1412"/>
      <c r="D3827" s="1412"/>
      <c r="E3827" s="1613">
        <v>45691</v>
      </c>
      <c r="F3827" s="1618">
        <v>0.025</v>
      </c>
      <c r="G3827" s="2158" t="s">
        <v>2172</v>
      </c>
      <c r="H3827" s="1618">
        <v>0.024</v>
      </c>
      <c r="I3827" s="1442"/>
      <c r="J3827" s="1443"/>
      <c r="K3827" s="1444"/>
      <c r="L3827" s="1445"/>
      <c r="M3827" s="1453"/>
      <c r="N3827" s="1705"/>
      <c r="O3827" s="1691"/>
      <c r="P3827" s="1703"/>
      <c r="Q3827" s="1696"/>
      <c r="R3827" s="1697"/>
      <c r="S3827" s="1698"/>
      <c r="T3827" s="1698"/>
      <c r="U3827" s="1697"/>
      <c r="V3827" s="78"/>
      <c r="W3827" s="78"/>
      <c r="X3827" s="78"/>
    </row>
    <row r="3828" ht="26" spans="1:24">
      <c r="A3828" s="1412"/>
      <c r="B3828" s="1412"/>
      <c r="C3828" s="1412"/>
      <c r="D3828" s="1412"/>
      <c r="E3828" s="1613">
        <v>45674</v>
      </c>
      <c r="F3828" s="1618">
        <v>0.024</v>
      </c>
      <c r="G3828" s="2158" t="s">
        <v>2172</v>
      </c>
      <c r="H3828" s="1618">
        <v>0.022</v>
      </c>
      <c r="I3828" s="1442"/>
      <c r="J3828" s="1443"/>
      <c r="K3828" s="1444"/>
      <c r="L3828" s="1445"/>
      <c r="M3828" s="1453"/>
      <c r="N3828" s="1703"/>
      <c r="O3828" s="1691"/>
      <c r="P3828" s="1703"/>
      <c r="Q3828" s="1696"/>
      <c r="R3828" s="1697"/>
      <c r="S3828" s="1698"/>
      <c r="T3828" s="1698"/>
      <c r="U3828" s="1697"/>
      <c r="V3828" s="78"/>
      <c r="W3828" s="78"/>
      <c r="X3828" s="78"/>
    </row>
    <row r="3829" ht="26.75" spans="1:24">
      <c r="A3829" s="1412"/>
      <c r="B3829" s="1412"/>
      <c r="C3829" s="1412"/>
      <c r="D3829" s="1412"/>
      <c r="E3829" s="1613">
        <v>45664</v>
      </c>
      <c r="F3829" s="1618">
        <v>0.024</v>
      </c>
      <c r="G3829" s="2158" t="s">
        <v>2172</v>
      </c>
      <c r="H3829" s="1618">
        <v>0.022</v>
      </c>
      <c r="I3829" s="1448"/>
      <c r="J3829" s="1449"/>
      <c r="K3829" s="1450"/>
      <c r="L3829" s="1451"/>
      <c r="M3829" s="1455"/>
      <c r="N3829" s="1703"/>
      <c r="O3829" s="1691"/>
      <c r="P3829" s="1703"/>
      <c r="R3829" s="1697"/>
      <c r="S3829" s="1698"/>
      <c r="T3829" s="1698"/>
      <c r="U3829" s="1697"/>
      <c r="V3829" s="78"/>
      <c r="W3829" s="78"/>
      <c r="X3829" s="78"/>
    </row>
    <row r="3830" ht="25" customHeight="1" spans="1:21">
      <c r="A3830" s="1412"/>
      <c r="B3830" s="1412"/>
      <c r="C3830" s="1412"/>
      <c r="D3830" s="1412">
        <v>3</v>
      </c>
      <c r="E3830" s="1610" t="s">
        <v>7</v>
      </c>
      <c r="F3830" s="1653" t="s">
        <v>1006</v>
      </c>
      <c r="G3830" s="1654"/>
      <c r="H3830" s="1655"/>
      <c r="I3830" s="1656" t="s">
        <v>1622</v>
      </c>
      <c r="J3830" s="1657"/>
      <c r="K3830" s="1658"/>
      <c r="L3830" s="1478" t="s">
        <v>1623</v>
      </c>
      <c r="M3830" s="1452" t="s">
        <v>1624</v>
      </c>
      <c r="N3830" s="1690"/>
      <c r="O3830" s="1690"/>
      <c r="P3830" s="1690"/>
      <c r="Q3830" s="1690"/>
      <c r="R3830" s="1690"/>
      <c r="S3830" s="1690"/>
      <c r="T3830" s="1690"/>
      <c r="U3830" s="1690"/>
    </row>
    <row r="3831" ht="24" customHeight="1" spans="1:21">
      <c r="A3831" s="1412"/>
      <c r="B3831" s="1412"/>
      <c r="C3831" s="1412"/>
      <c r="D3831" s="1412"/>
      <c r="E3831" s="1598" t="s">
        <v>1625</v>
      </c>
      <c r="F3831" s="1599"/>
      <c r="G3831" s="1600"/>
      <c r="H3831" s="1601"/>
      <c r="I3831" s="2135" t="s">
        <v>1007</v>
      </c>
      <c r="J3831" s="1443"/>
      <c r="K3831" s="1444"/>
      <c r="L3831" s="1445"/>
      <c r="M3831" s="1453"/>
      <c r="N3831" s="1690"/>
      <c r="O3831" s="1690"/>
      <c r="P3831" s="1690"/>
      <c r="Q3831" s="1690"/>
      <c r="R3831" s="1690"/>
      <c r="S3831" s="1690"/>
      <c r="T3831" s="1690"/>
      <c r="U3831" s="1690"/>
    </row>
    <row r="3832" ht="26" spans="1:21">
      <c r="A3832" s="1412"/>
      <c r="B3832" s="1412"/>
      <c r="C3832" s="1412"/>
      <c r="D3832" s="1412"/>
      <c r="E3832" s="1602" t="s">
        <v>1626</v>
      </c>
      <c r="F3832" s="1627">
        <v>49.8</v>
      </c>
      <c r="G3832" s="1616"/>
      <c r="H3832" s="1617"/>
      <c r="I3832" s="1442"/>
      <c r="J3832" s="1443"/>
      <c r="K3832" s="1444"/>
      <c r="L3832" s="1445"/>
      <c r="M3832" s="1453"/>
      <c r="N3832" s="1690"/>
      <c r="O3832" s="1690"/>
      <c r="P3832" s="1690"/>
      <c r="Q3832" s="1690"/>
      <c r="R3832" s="1690"/>
      <c r="S3832" s="1690"/>
      <c r="T3832" s="1690"/>
      <c r="U3832" s="1690"/>
    </row>
    <row r="3833" ht="26.75" spans="1:21">
      <c r="A3833" s="1412"/>
      <c r="B3833" s="1412"/>
      <c r="C3833" s="1412"/>
      <c r="D3833" s="1412"/>
      <c r="E3833" s="1602" t="s">
        <v>1627</v>
      </c>
      <c r="F3833" s="1699">
        <v>52.7</v>
      </c>
      <c r="G3833" s="1700"/>
      <c r="H3833" s="1701"/>
      <c r="I3833" s="1442"/>
      <c r="J3833" s="1443"/>
      <c r="K3833" s="1444"/>
      <c r="L3833" s="1445"/>
      <c r="M3833" s="1453"/>
      <c r="N3833" s="1690"/>
      <c r="O3833" s="1690"/>
      <c r="P3833" s="1690"/>
      <c r="Q3833" s="1690"/>
      <c r="R3833" s="1690"/>
      <c r="S3833" s="1690"/>
      <c r="T3833" s="1690"/>
      <c r="U3833" s="1690"/>
    </row>
    <row r="3834" ht="26.75" spans="1:21">
      <c r="A3834" s="1412"/>
      <c r="B3834" s="1412"/>
      <c r="C3834" s="1412"/>
      <c r="D3834" s="1412"/>
      <c r="E3834" s="1606" t="s">
        <v>1628</v>
      </c>
      <c r="F3834" s="1607">
        <v>0.572916666666667</v>
      </c>
      <c r="G3834" s="1608"/>
      <c r="H3834" s="1609"/>
      <c r="I3834" s="1442"/>
      <c r="J3834" s="1443"/>
      <c r="K3834" s="1444"/>
      <c r="L3834" s="1647">
        <v>0.802083333333333</v>
      </c>
      <c r="M3834" s="1649">
        <v>0.697916666666667</v>
      </c>
      <c r="N3834" s="1690"/>
      <c r="O3834" s="1690"/>
      <c r="P3834" s="1690"/>
      <c r="Q3834" s="1690"/>
      <c r="R3834" s="1690"/>
      <c r="S3834" s="1690"/>
      <c r="T3834" s="1690"/>
      <c r="U3834" s="1690"/>
    </row>
    <row r="3835" ht="26.75" spans="1:24">
      <c r="A3835" s="1412"/>
      <c r="B3835" s="1412"/>
      <c r="C3835" s="1412"/>
      <c r="D3835" s="1412"/>
      <c r="E3835" s="1610" t="s">
        <v>1629</v>
      </c>
      <c r="F3835" s="1611" t="s">
        <v>8</v>
      </c>
      <c r="G3835" s="1611" t="s">
        <v>9</v>
      </c>
      <c r="H3835" s="1612" t="s">
        <v>10</v>
      </c>
      <c r="I3835" s="1442"/>
      <c r="J3835" s="1443"/>
      <c r="K3835" s="1444"/>
      <c r="L3835" s="1445"/>
      <c r="M3835" s="1453"/>
      <c r="N3835" s="1691"/>
      <c r="O3835" s="1691"/>
      <c r="P3835" s="1691"/>
      <c r="R3835" s="1694"/>
      <c r="S3835" s="1695"/>
      <c r="T3835" s="1695"/>
      <c r="U3835" s="1695"/>
      <c r="V3835" s="78"/>
      <c r="W3835" s="78"/>
      <c r="X3835" s="78"/>
    </row>
    <row r="3836" ht="26" spans="1:24">
      <c r="A3836" s="1412"/>
      <c r="B3836" s="1412"/>
      <c r="C3836" s="1412"/>
      <c r="D3836" s="1412"/>
      <c r="E3836" s="1613">
        <v>45740</v>
      </c>
      <c r="F3836" s="1614">
        <v>49.8</v>
      </c>
      <c r="G3836" s="2157" t="s">
        <v>1713</v>
      </c>
      <c r="H3836" s="1614">
        <v>52.7</v>
      </c>
      <c r="I3836" s="1442"/>
      <c r="J3836" s="1443"/>
      <c r="K3836" s="1444"/>
      <c r="L3836" s="1445"/>
      <c r="M3836" s="1453"/>
      <c r="N3836" s="1702"/>
      <c r="O3836" s="1691"/>
      <c r="P3836" s="1693"/>
      <c r="Q3836" s="1696"/>
      <c r="R3836" s="1697"/>
      <c r="S3836" s="1698"/>
      <c r="T3836" s="1698"/>
      <c r="U3836" s="1697"/>
      <c r="V3836" s="78"/>
      <c r="W3836" s="78"/>
      <c r="X3836" s="78"/>
    </row>
    <row r="3837" ht="26" spans="1:24">
      <c r="A3837" s="1412"/>
      <c r="B3837" s="1412"/>
      <c r="C3837" s="1412"/>
      <c r="D3837" s="1412"/>
      <c r="E3837" s="1613">
        <v>45719</v>
      </c>
      <c r="F3837" s="1614">
        <v>52.7</v>
      </c>
      <c r="G3837" s="2157" t="s">
        <v>2235</v>
      </c>
      <c r="H3837" s="1614">
        <v>51.2</v>
      </c>
      <c r="I3837" s="1442"/>
      <c r="J3837" s="1443"/>
      <c r="K3837" s="1444"/>
      <c r="L3837" s="1445"/>
      <c r="M3837" s="1453"/>
      <c r="N3837" s="1692"/>
      <c r="O3837" s="1691"/>
      <c r="P3837" s="1693"/>
      <c r="R3837" s="1697"/>
      <c r="S3837" s="1698"/>
      <c r="T3837" s="1698"/>
      <c r="U3837" s="1697"/>
      <c r="V3837" s="78"/>
      <c r="W3837" s="78"/>
      <c r="X3837" s="78"/>
    </row>
    <row r="3838" ht="26" spans="1:24">
      <c r="A3838" s="1412"/>
      <c r="B3838" s="1412"/>
      <c r="C3838" s="1412"/>
      <c r="D3838" s="1412"/>
      <c r="E3838" s="1613">
        <v>45740</v>
      </c>
      <c r="F3838" s="1614">
        <v>49.8</v>
      </c>
      <c r="G3838" s="2157" t="s">
        <v>1713</v>
      </c>
      <c r="H3838" s="1614">
        <v>52.7</v>
      </c>
      <c r="I3838" s="1442"/>
      <c r="J3838" s="1443"/>
      <c r="K3838" s="1444"/>
      <c r="L3838" s="1648"/>
      <c r="M3838" s="1453"/>
      <c r="N3838" s="1702"/>
      <c r="O3838" s="1691"/>
      <c r="P3838" s="1693"/>
      <c r="Q3838" s="1696"/>
      <c r="R3838" s="1697"/>
      <c r="S3838" s="1698"/>
      <c r="T3838" s="1698"/>
      <c r="U3838" s="1697"/>
      <c r="V3838" s="78"/>
      <c r="W3838" s="78"/>
      <c r="X3838" s="78"/>
    </row>
    <row r="3839" ht="26" spans="1:24">
      <c r="A3839" s="1412"/>
      <c r="B3839" s="1412"/>
      <c r="C3839" s="1412"/>
      <c r="D3839" s="1412"/>
      <c r="E3839" s="1613">
        <v>45719</v>
      </c>
      <c r="F3839" s="1614">
        <v>52.7</v>
      </c>
      <c r="G3839" s="2157" t="s">
        <v>2235</v>
      </c>
      <c r="H3839" s="1614">
        <v>51.2</v>
      </c>
      <c r="I3839" s="1442"/>
      <c r="J3839" s="1443"/>
      <c r="K3839" s="1444"/>
      <c r="L3839" s="1445"/>
      <c r="M3839" s="1453"/>
      <c r="N3839" s="1692"/>
      <c r="O3839" s="1691"/>
      <c r="P3839" s="1693"/>
      <c r="R3839" s="1697"/>
      <c r="S3839" s="1698"/>
      <c r="T3839" s="1698"/>
      <c r="U3839" s="1697"/>
      <c r="V3839" s="78"/>
      <c r="W3839" s="78"/>
      <c r="X3839" s="78"/>
    </row>
    <row r="3840" ht="26" spans="1:24">
      <c r="A3840" s="1412"/>
      <c r="B3840" s="1412"/>
      <c r="C3840" s="1412"/>
      <c r="D3840" s="1412"/>
      <c r="E3840" s="1613">
        <v>45740</v>
      </c>
      <c r="F3840" s="1614">
        <v>49.8</v>
      </c>
      <c r="G3840" s="2157" t="s">
        <v>1713</v>
      </c>
      <c r="H3840" s="1614">
        <v>52.7</v>
      </c>
      <c r="I3840" s="1442"/>
      <c r="J3840" s="1443"/>
      <c r="K3840" s="1444"/>
      <c r="L3840" s="1445"/>
      <c r="M3840" s="1453"/>
      <c r="N3840" s="1702"/>
      <c r="O3840" s="1691"/>
      <c r="P3840" s="1693"/>
      <c r="Q3840" s="1696"/>
      <c r="R3840" s="1697"/>
      <c r="S3840" s="1698"/>
      <c r="T3840" s="1698"/>
      <c r="U3840" s="1697"/>
      <c r="V3840" s="78"/>
      <c r="W3840" s="78"/>
      <c r="X3840" s="78"/>
    </row>
    <row r="3841" ht="26.75" spans="1:24">
      <c r="A3841" s="1412"/>
      <c r="B3841" s="1412"/>
      <c r="C3841" s="1412"/>
      <c r="D3841" s="1412"/>
      <c r="E3841" s="1613">
        <v>45719</v>
      </c>
      <c r="F3841" s="1614">
        <v>52.7</v>
      </c>
      <c r="G3841" s="2157" t="s">
        <v>2235</v>
      </c>
      <c r="H3841" s="1614">
        <v>51.2</v>
      </c>
      <c r="I3841" s="1448"/>
      <c r="J3841" s="1449"/>
      <c r="K3841" s="1450"/>
      <c r="L3841" s="1451"/>
      <c r="M3841" s="1455"/>
      <c r="N3841" s="1692"/>
      <c r="O3841" s="1691"/>
      <c r="P3841" s="1693"/>
      <c r="R3841" s="1697"/>
      <c r="S3841" s="1698"/>
      <c r="T3841" s="1698"/>
      <c r="U3841" s="1697"/>
      <c r="V3841" s="78"/>
      <c r="W3841" s="78"/>
      <c r="X3841" s="78"/>
    </row>
    <row r="3842" ht="25" customHeight="1" spans="1:21">
      <c r="A3842" s="1412"/>
      <c r="B3842" s="1412"/>
      <c r="C3842" s="1412"/>
      <c r="D3842" s="1412">
        <v>3</v>
      </c>
      <c r="E3842" s="1594" t="s">
        <v>7</v>
      </c>
      <c r="F3842" s="1595" t="s">
        <v>1008</v>
      </c>
      <c r="G3842" s="1596"/>
      <c r="H3842" s="1597"/>
      <c r="I3842" s="1559" t="s">
        <v>1622</v>
      </c>
      <c r="J3842" s="1560"/>
      <c r="K3842" s="1561"/>
      <c r="L3842" s="1478" t="s">
        <v>1623</v>
      </c>
      <c r="M3842" s="1452" t="s">
        <v>1624</v>
      </c>
      <c r="N3842" s="1690"/>
      <c r="O3842" s="1690"/>
      <c r="P3842" s="1690"/>
      <c r="Q3842" s="1690"/>
      <c r="R3842" s="1690"/>
      <c r="S3842" s="1690"/>
      <c r="T3842" s="1690"/>
      <c r="U3842" s="1690"/>
    </row>
    <row r="3843" ht="24" customHeight="1" spans="1:21">
      <c r="A3843" s="1412"/>
      <c r="B3843" s="1412"/>
      <c r="C3843" s="1412"/>
      <c r="D3843" s="1412"/>
      <c r="E3843" s="1598" t="s">
        <v>1625</v>
      </c>
      <c r="F3843" s="1599"/>
      <c r="G3843" s="1600"/>
      <c r="H3843" s="1601"/>
      <c r="I3843" s="2135" t="s">
        <v>1009</v>
      </c>
      <c r="J3843" s="1443"/>
      <c r="K3843" s="1444"/>
      <c r="L3843" s="1445"/>
      <c r="M3843" s="1453"/>
      <c r="N3843" s="1690"/>
      <c r="O3843" s="1690"/>
      <c r="P3843" s="1690"/>
      <c r="Q3843" s="1690"/>
      <c r="R3843" s="1690"/>
      <c r="S3843" s="1690"/>
      <c r="T3843" s="1690"/>
      <c r="U3843" s="1690"/>
    </row>
    <row r="3844" ht="26" spans="1:21">
      <c r="A3844" s="1412"/>
      <c r="B3844" s="1412"/>
      <c r="C3844" s="1412"/>
      <c r="D3844" s="1412"/>
      <c r="E3844" s="1602" t="s">
        <v>1626</v>
      </c>
      <c r="F3844" s="1615"/>
      <c r="G3844" s="1616"/>
      <c r="H3844" s="1617"/>
      <c r="I3844" s="1442"/>
      <c r="J3844" s="1443"/>
      <c r="K3844" s="1444"/>
      <c r="L3844" s="1445"/>
      <c r="M3844" s="1453"/>
      <c r="N3844" s="1690"/>
      <c r="O3844" s="1690"/>
      <c r="P3844" s="1690"/>
      <c r="Q3844" s="1690"/>
      <c r="R3844" s="1690"/>
      <c r="S3844" s="1690"/>
      <c r="T3844" s="1690"/>
      <c r="U3844" s="1690"/>
    </row>
    <row r="3845" ht="26.75" spans="1:21">
      <c r="A3845" s="1412"/>
      <c r="B3845" s="1412"/>
      <c r="C3845" s="1412"/>
      <c r="D3845" s="1412"/>
      <c r="E3845" s="1602" t="s">
        <v>1627</v>
      </c>
      <c r="F3845" s="1699">
        <v>50.3</v>
      </c>
      <c r="G3845" s="1700"/>
      <c r="H3845" s="1701"/>
      <c r="I3845" s="1442"/>
      <c r="J3845" s="1443"/>
      <c r="K3845" s="1444"/>
      <c r="L3845" s="1445"/>
      <c r="M3845" s="1453"/>
      <c r="N3845" s="1690"/>
      <c r="O3845" s="1690"/>
      <c r="P3845" s="1690"/>
      <c r="Q3845" s="1690"/>
      <c r="R3845" s="1690"/>
      <c r="S3845" s="1690"/>
      <c r="T3845" s="1690"/>
      <c r="U3845" s="1690"/>
    </row>
    <row r="3846" ht="26.75" spans="1:21">
      <c r="A3846" s="1412"/>
      <c r="B3846" s="1412"/>
      <c r="C3846" s="1412"/>
      <c r="D3846" s="1412"/>
      <c r="E3846" s="1606" t="s">
        <v>1628</v>
      </c>
      <c r="F3846" s="1607">
        <v>0.583333333333333</v>
      </c>
      <c r="G3846" s="1608"/>
      <c r="H3846" s="1609"/>
      <c r="I3846" s="1442"/>
      <c r="J3846" s="1443"/>
      <c r="K3846" s="1444"/>
      <c r="L3846" s="1647">
        <v>0.8125</v>
      </c>
      <c r="M3846" s="1649">
        <v>0.708333333333333</v>
      </c>
      <c r="N3846" s="1690"/>
      <c r="O3846" s="1690"/>
      <c r="P3846" s="1690"/>
      <c r="Q3846" s="1690"/>
      <c r="R3846" s="1690"/>
      <c r="S3846" s="1690"/>
      <c r="T3846" s="1690"/>
      <c r="U3846" s="1690"/>
    </row>
    <row r="3847" ht="26.75" spans="1:24">
      <c r="A3847" s="1412"/>
      <c r="B3847" s="1412"/>
      <c r="C3847" s="1412"/>
      <c r="D3847" s="1412"/>
      <c r="E3847" s="1610" t="s">
        <v>1629</v>
      </c>
      <c r="F3847" s="1611" t="s">
        <v>8</v>
      </c>
      <c r="G3847" s="1611" t="s">
        <v>9</v>
      </c>
      <c r="H3847" s="1612" t="s">
        <v>10</v>
      </c>
      <c r="I3847" s="1442"/>
      <c r="J3847" s="1443"/>
      <c r="K3847" s="1444"/>
      <c r="L3847" s="1445"/>
      <c r="M3847" s="1453"/>
      <c r="N3847" s="1691"/>
      <c r="O3847" s="1691"/>
      <c r="P3847" s="1691"/>
      <c r="R3847" s="1694"/>
      <c r="S3847" s="1695"/>
      <c r="T3847" s="1695"/>
      <c r="U3847" s="1695"/>
      <c r="V3847" s="78"/>
      <c r="W3847" s="78"/>
      <c r="X3847" s="78"/>
    </row>
    <row r="3848" ht="26" spans="1:25">
      <c r="A3848" s="1412"/>
      <c r="B3848" s="1412"/>
      <c r="C3848" s="1412"/>
      <c r="D3848" s="1412"/>
      <c r="E3848" s="1613">
        <v>45719</v>
      </c>
      <c r="F3848" s="2158" t="s">
        <v>2232</v>
      </c>
      <c r="G3848" s="2158" t="s">
        <v>2254</v>
      </c>
      <c r="H3848" s="2158" t="s">
        <v>2255</v>
      </c>
      <c r="I3848" s="1442"/>
      <c r="J3848" s="1443"/>
      <c r="K3848" s="1444"/>
      <c r="L3848" s="1445"/>
      <c r="M3848" s="1453"/>
      <c r="N3848" s="1702"/>
      <c r="O3848" s="1691"/>
      <c r="P3848" s="1693"/>
      <c r="Q3848" s="1696"/>
      <c r="R3848" s="1697"/>
      <c r="S3848" s="1698"/>
      <c r="T3848" s="1698"/>
      <c r="U3848" s="1697"/>
      <c r="V3848" s="78"/>
      <c r="W3848" s="1706"/>
      <c r="X3848" s="1706"/>
      <c r="Y3848" s="1706"/>
    </row>
    <row r="3849" ht="26" spans="1:25">
      <c r="A3849" s="1412"/>
      <c r="B3849" s="1412"/>
      <c r="C3849" s="1412"/>
      <c r="D3849" s="1412"/>
      <c r="E3849" s="1613">
        <v>45691</v>
      </c>
      <c r="F3849" s="2158" t="s">
        <v>2255</v>
      </c>
      <c r="G3849" s="2158" t="s">
        <v>2256</v>
      </c>
      <c r="H3849" s="2158" t="s">
        <v>2044</v>
      </c>
      <c r="I3849" s="1442"/>
      <c r="J3849" s="1443"/>
      <c r="K3849" s="1444"/>
      <c r="L3849" s="1445"/>
      <c r="M3849" s="1453"/>
      <c r="N3849" s="1692"/>
      <c r="O3849" s="1691"/>
      <c r="P3849" s="1702"/>
      <c r="Q3849" s="1696"/>
      <c r="R3849" s="1697"/>
      <c r="S3849" s="1698"/>
      <c r="T3849" s="1698"/>
      <c r="U3849" s="1697"/>
      <c r="V3849" s="78"/>
      <c r="W3849" s="1706"/>
      <c r="X3849" s="1706"/>
      <c r="Y3849" s="1706"/>
    </row>
    <row r="3850" ht="26" spans="1:25">
      <c r="A3850" s="1412"/>
      <c r="B3850" s="1412"/>
      <c r="C3850" s="1412"/>
      <c r="D3850" s="1412"/>
      <c r="E3850" s="1613">
        <v>45660</v>
      </c>
      <c r="F3850" s="2158" t="s">
        <v>2257</v>
      </c>
      <c r="G3850" s="2158" t="s">
        <v>2258</v>
      </c>
      <c r="H3850" s="2158" t="s">
        <v>2259</v>
      </c>
      <c r="I3850" s="1442"/>
      <c r="J3850" s="1443"/>
      <c r="K3850" s="1444"/>
      <c r="L3850" s="1648"/>
      <c r="M3850" s="1453"/>
      <c r="N3850" s="1692"/>
      <c r="O3850" s="1691"/>
      <c r="P3850" s="1693"/>
      <c r="Q3850" s="1696"/>
      <c r="R3850" s="1697"/>
      <c r="S3850" s="1698"/>
      <c r="T3850" s="1698"/>
      <c r="U3850" s="1697"/>
      <c r="V3850" s="78"/>
      <c r="W3850" s="1706"/>
      <c r="X3850" s="1706"/>
      <c r="Y3850" s="1706"/>
    </row>
    <row r="3851" ht="26" spans="1:25">
      <c r="A3851" s="1412"/>
      <c r="B3851" s="1412"/>
      <c r="C3851" s="1412"/>
      <c r="D3851" s="1412"/>
      <c r="E3851" s="1613">
        <v>45628</v>
      </c>
      <c r="F3851" s="2158" t="s">
        <v>2259</v>
      </c>
      <c r="G3851" s="2158" t="s">
        <v>2137</v>
      </c>
      <c r="H3851" s="2158" t="s">
        <v>2037</v>
      </c>
      <c r="I3851" s="1442"/>
      <c r="J3851" s="1443"/>
      <c r="K3851" s="1444"/>
      <c r="L3851" s="1445"/>
      <c r="M3851" s="1453"/>
      <c r="N3851" s="1692"/>
      <c r="O3851" s="1691"/>
      <c r="P3851" s="1693"/>
      <c r="Q3851" s="1696"/>
      <c r="R3851" s="1697"/>
      <c r="S3851" s="1698"/>
      <c r="T3851" s="1698"/>
      <c r="U3851" s="1697"/>
      <c r="V3851" s="78"/>
      <c r="W3851" s="1706"/>
      <c r="X3851" s="1706"/>
      <c r="Y3851" s="1706"/>
    </row>
    <row r="3852" ht="26" spans="1:25">
      <c r="A3852" s="1412"/>
      <c r="B3852" s="1412"/>
      <c r="C3852" s="1412"/>
      <c r="D3852" s="1412"/>
      <c r="E3852" s="1613">
        <v>45597</v>
      </c>
      <c r="F3852" s="2158" t="s">
        <v>2037</v>
      </c>
      <c r="G3852" s="2158" t="s">
        <v>1928</v>
      </c>
      <c r="H3852" s="2158" t="s">
        <v>2039</v>
      </c>
      <c r="I3852" s="1442"/>
      <c r="J3852" s="1443"/>
      <c r="K3852" s="1444"/>
      <c r="L3852" s="1445"/>
      <c r="M3852" s="1453"/>
      <c r="N3852" s="1702"/>
      <c r="O3852" s="1691"/>
      <c r="P3852" s="1693"/>
      <c r="Q3852" s="1696"/>
      <c r="R3852" s="1697"/>
      <c r="S3852" s="1698"/>
      <c r="T3852" s="1698"/>
      <c r="U3852" s="1697"/>
      <c r="V3852" s="78"/>
      <c r="W3852" s="1706"/>
      <c r="X3852" s="1706"/>
      <c r="Y3852" s="1706"/>
    </row>
    <row r="3853" ht="26.75" spans="1:25">
      <c r="A3853" s="1412"/>
      <c r="B3853" s="1412"/>
      <c r="C3853" s="1412"/>
      <c r="D3853" s="1412"/>
      <c r="E3853" s="1613">
        <v>45566</v>
      </c>
      <c r="F3853" s="2158" t="s">
        <v>2039</v>
      </c>
      <c r="G3853" s="2158" t="s">
        <v>1928</v>
      </c>
      <c r="H3853" s="2158" t="s">
        <v>2039</v>
      </c>
      <c r="I3853" s="1448"/>
      <c r="J3853" s="1449"/>
      <c r="K3853" s="1450"/>
      <c r="L3853" s="1451"/>
      <c r="M3853" s="1455"/>
      <c r="N3853" s="1702"/>
      <c r="O3853" s="1691"/>
      <c r="P3853" s="1693"/>
      <c r="R3853" s="1697"/>
      <c r="S3853" s="1698"/>
      <c r="T3853" s="1698"/>
      <c r="U3853" s="1697"/>
      <c r="V3853" s="78"/>
      <c r="W3853" s="1706"/>
      <c r="X3853" s="1706"/>
      <c r="Y3853" s="1706"/>
    </row>
    <row r="3854" ht="25" customHeight="1" spans="1:21">
      <c r="A3854" s="1412"/>
      <c r="B3854" s="1412"/>
      <c r="C3854" s="1412"/>
      <c r="D3854" s="1412">
        <v>1</v>
      </c>
      <c r="E3854" s="1594" t="s">
        <v>7</v>
      </c>
      <c r="F3854" s="1595" t="s">
        <v>1010</v>
      </c>
      <c r="G3854" s="1596"/>
      <c r="H3854" s="1597"/>
      <c r="I3854" s="1559" t="s">
        <v>1622</v>
      </c>
      <c r="J3854" s="1560"/>
      <c r="K3854" s="1561"/>
      <c r="L3854" s="1478" t="s">
        <v>1623</v>
      </c>
      <c r="M3854" s="1452" t="s">
        <v>1624</v>
      </c>
      <c r="N3854" s="1690"/>
      <c r="O3854" s="1690"/>
      <c r="P3854" s="1690"/>
      <c r="Q3854" s="1690"/>
      <c r="R3854" s="1690"/>
      <c r="S3854" s="1690"/>
      <c r="T3854" s="1690"/>
      <c r="U3854" s="1690"/>
    </row>
    <row r="3855" ht="24" customHeight="1" spans="1:21">
      <c r="A3855" s="1412"/>
      <c r="B3855" s="1412"/>
      <c r="C3855" s="1412"/>
      <c r="D3855" s="1412"/>
      <c r="E3855" s="1598" t="s">
        <v>1625</v>
      </c>
      <c r="F3855" s="1599"/>
      <c r="G3855" s="1600"/>
      <c r="H3855" s="1601"/>
      <c r="I3855" s="2135" t="s">
        <v>1011</v>
      </c>
      <c r="J3855" s="1443"/>
      <c r="K3855" s="1444"/>
      <c r="L3855" s="1445"/>
      <c r="M3855" s="1453"/>
      <c r="N3855" s="1690"/>
      <c r="O3855" s="1690"/>
      <c r="P3855" s="1690"/>
      <c r="Q3855" s="1690"/>
      <c r="R3855" s="1690"/>
      <c r="S3855" s="1690"/>
      <c r="T3855" s="1690"/>
      <c r="U3855" s="1690"/>
    </row>
    <row r="3856" ht="26" spans="1:21">
      <c r="A3856" s="1412"/>
      <c r="B3856" s="1412"/>
      <c r="C3856" s="1412"/>
      <c r="D3856" s="1412"/>
      <c r="E3856" s="1602" t="s">
        <v>1626</v>
      </c>
      <c r="F3856" s="1623" t="s">
        <v>2001</v>
      </c>
      <c r="G3856" s="1604"/>
      <c r="H3856" s="1605"/>
      <c r="I3856" s="1442"/>
      <c r="J3856" s="1443"/>
      <c r="K3856" s="1444"/>
      <c r="L3856" s="1445"/>
      <c r="M3856" s="1453"/>
      <c r="N3856" s="1690"/>
      <c r="O3856" s="1690"/>
      <c r="P3856" s="1690"/>
      <c r="Q3856" s="1690"/>
      <c r="R3856" s="1690"/>
      <c r="S3856" s="1690"/>
      <c r="T3856" s="1690"/>
      <c r="U3856" s="1690"/>
    </row>
    <row r="3857" ht="26.75" spans="1:21">
      <c r="A3857" s="1412"/>
      <c r="B3857" s="1412"/>
      <c r="C3857" s="1412"/>
      <c r="D3857" s="1412"/>
      <c r="E3857" s="1602" t="s">
        <v>1627</v>
      </c>
      <c r="F3857" s="1603">
        <v>62.4</v>
      </c>
      <c r="G3857" s="1604"/>
      <c r="H3857" s="1605"/>
      <c r="I3857" s="1442"/>
      <c r="J3857" s="1443"/>
      <c r="K3857" s="1444"/>
      <c r="L3857" s="1445"/>
      <c r="M3857" s="1453"/>
      <c r="N3857" s="1690"/>
      <c r="O3857" s="1690"/>
      <c r="P3857" s="1690"/>
      <c r="Q3857" s="1690"/>
      <c r="R3857" s="1690"/>
      <c r="S3857" s="1690"/>
      <c r="T3857" s="1690"/>
      <c r="U3857" s="1690"/>
    </row>
    <row r="3858" ht="26.75" spans="1:21">
      <c r="A3858" s="1412"/>
      <c r="B3858" s="1412"/>
      <c r="C3858" s="1412"/>
      <c r="D3858" s="1412"/>
      <c r="E3858" s="1606" t="s">
        <v>1628</v>
      </c>
      <c r="F3858" s="1607">
        <v>0.583333333333333</v>
      </c>
      <c r="G3858" s="1608"/>
      <c r="H3858" s="1609"/>
      <c r="I3858" s="1442"/>
      <c r="J3858" s="1443"/>
      <c r="K3858" s="1444"/>
      <c r="L3858" s="1647">
        <v>0.8125</v>
      </c>
      <c r="M3858" s="1649">
        <v>0.708333333333333</v>
      </c>
      <c r="N3858" s="1690"/>
      <c r="O3858" s="1690"/>
      <c r="P3858" s="1690"/>
      <c r="Q3858" s="1690"/>
      <c r="R3858" s="1690"/>
      <c r="S3858" s="1690"/>
      <c r="T3858" s="1690"/>
      <c r="U3858" s="1690"/>
    </row>
    <row r="3859" ht="26.75" spans="1:24">
      <c r="A3859" s="1412"/>
      <c r="B3859" s="1412"/>
      <c r="C3859" s="1412"/>
      <c r="D3859" s="1412"/>
      <c r="E3859" s="1610" t="s">
        <v>1629</v>
      </c>
      <c r="F3859" s="1611" t="s">
        <v>8</v>
      </c>
      <c r="G3859" s="1611" t="s">
        <v>9</v>
      </c>
      <c r="H3859" s="1612" t="s">
        <v>10</v>
      </c>
      <c r="I3859" s="1442"/>
      <c r="J3859" s="1443"/>
      <c r="K3859" s="1444"/>
      <c r="L3859" s="1445"/>
      <c r="M3859" s="1453"/>
      <c r="N3859" s="1691"/>
      <c r="O3859" s="1691"/>
      <c r="P3859" s="1691"/>
      <c r="R3859" s="1694"/>
      <c r="S3859" s="1695"/>
      <c r="T3859" s="1695"/>
      <c r="U3859" s="1695"/>
      <c r="V3859" s="78"/>
      <c r="W3859" s="78"/>
      <c r="X3859" s="78"/>
    </row>
    <row r="3860" ht="26" spans="1:24">
      <c r="A3860" s="1412"/>
      <c r="B3860" s="1412"/>
      <c r="C3860" s="1412"/>
      <c r="D3860" s="1412"/>
      <c r="E3860" s="1613">
        <v>45719</v>
      </c>
      <c r="F3860" s="1624">
        <v>62.4</v>
      </c>
      <c r="G3860" s="2159" t="s">
        <v>2260</v>
      </c>
      <c r="H3860" s="1624">
        <v>54.9</v>
      </c>
      <c r="I3860" s="1442"/>
      <c r="J3860" s="1443"/>
      <c r="K3860" s="1444"/>
      <c r="L3860" s="1445"/>
      <c r="M3860" s="1453"/>
      <c r="N3860" s="1692"/>
      <c r="O3860" s="1691"/>
      <c r="P3860" s="1693"/>
      <c r="Q3860" s="1696"/>
      <c r="R3860" s="1697"/>
      <c r="S3860" s="1698"/>
      <c r="T3860" s="1698"/>
      <c r="U3860" s="1697"/>
      <c r="V3860" s="78"/>
      <c r="W3860" s="78"/>
      <c r="X3860" s="78"/>
    </row>
    <row r="3861" ht="26" spans="1:24">
      <c r="A3861" s="1412"/>
      <c r="B3861" s="1412"/>
      <c r="C3861" s="1412"/>
      <c r="D3861" s="1412"/>
      <c r="E3861" s="1613">
        <v>45691</v>
      </c>
      <c r="F3861" s="1624">
        <v>54.9</v>
      </c>
      <c r="G3861" s="2159" t="s">
        <v>1786</v>
      </c>
      <c r="H3861" s="1624">
        <v>52.5</v>
      </c>
      <c r="I3861" s="1442"/>
      <c r="J3861" s="1443"/>
      <c r="K3861" s="1444"/>
      <c r="L3861" s="1445"/>
      <c r="M3861" s="1453"/>
      <c r="N3861" s="1692"/>
      <c r="O3861" s="1691"/>
      <c r="P3861" s="1693"/>
      <c r="Q3861" s="1696"/>
      <c r="R3861" s="1697"/>
      <c r="S3861" s="1698"/>
      <c r="T3861" s="1698"/>
      <c r="U3861" s="1697"/>
      <c r="V3861" s="78"/>
      <c r="W3861" s="78"/>
      <c r="X3861" s="78"/>
    </row>
    <row r="3862" ht="26" spans="1:24">
      <c r="A3862" s="1412"/>
      <c r="B3862" s="1412"/>
      <c r="C3862" s="1412"/>
      <c r="D3862" s="1412"/>
      <c r="E3862" s="1613">
        <v>45660</v>
      </c>
      <c r="F3862" s="1624">
        <v>52.5</v>
      </c>
      <c r="G3862" s="2159" t="s">
        <v>2261</v>
      </c>
      <c r="H3862" s="1624">
        <v>50.3</v>
      </c>
      <c r="I3862" s="1442"/>
      <c r="J3862" s="1443"/>
      <c r="K3862" s="1444"/>
      <c r="L3862" s="1648"/>
      <c r="M3862" s="1453"/>
      <c r="N3862" s="1692"/>
      <c r="O3862" s="1691"/>
      <c r="P3862" s="1693"/>
      <c r="Q3862" s="1696"/>
      <c r="R3862" s="1697"/>
      <c r="S3862" s="1698"/>
      <c r="T3862" s="1698"/>
      <c r="U3862" s="1697"/>
      <c r="V3862" s="78"/>
      <c r="W3862" s="78"/>
      <c r="X3862" s="78"/>
    </row>
    <row r="3863" ht="26" spans="1:24">
      <c r="A3863" s="1412"/>
      <c r="B3863" s="1412"/>
      <c r="C3863" s="1412"/>
      <c r="D3863" s="1412"/>
      <c r="E3863" s="1613">
        <v>45628</v>
      </c>
      <c r="F3863" s="1624">
        <v>50.3</v>
      </c>
      <c r="G3863" s="2159" t="s">
        <v>1776</v>
      </c>
      <c r="H3863" s="1624">
        <v>54.8</v>
      </c>
      <c r="I3863" s="1442"/>
      <c r="J3863" s="1443"/>
      <c r="K3863" s="1444"/>
      <c r="L3863" s="1445"/>
      <c r="M3863" s="1453"/>
      <c r="N3863" s="1702"/>
      <c r="O3863" s="1691"/>
      <c r="P3863" s="1693"/>
      <c r="Q3863" s="1696"/>
      <c r="R3863" s="1697"/>
      <c r="S3863" s="1698"/>
      <c r="T3863" s="1698"/>
      <c r="U3863" s="1697"/>
      <c r="V3863" s="78"/>
      <c r="W3863" s="78"/>
      <c r="X3863" s="78"/>
    </row>
    <row r="3864" ht="26" spans="1:24">
      <c r="A3864" s="1412"/>
      <c r="B3864" s="1412"/>
      <c r="C3864" s="1412"/>
      <c r="D3864" s="1412"/>
      <c r="E3864" s="1613">
        <v>45597</v>
      </c>
      <c r="F3864" s="1624">
        <v>54.8</v>
      </c>
      <c r="G3864" s="2159" t="s">
        <v>2047</v>
      </c>
      <c r="H3864" s="1624">
        <v>48.3</v>
      </c>
      <c r="I3864" s="1442"/>
      <c r="J3864" s="1443"/>
      <c r="K3864" s="1444"/>
      <c r="L3864" s="1445"/>
      <c r="M3864" s="1453"/>
      <c r="N3864" s="1692"/>
      <c r="O3864" s="1691"/>
      <c r="P3864" s="1693"/>
      <c r="Q3864" s="1696"/>
      <c r="R3864" s="1697"/>
      <c r="S3864" s="1698"/>
      <c r="T3864" s="1698"/>
      <c r="U3864" s="1697"/>
      <c r="V3864" s="78"/>
      <c r="W3864" s="78"/>
      <c r="X3864" s="78"/>
    </row>
    <row r="3865" ht="26.75" spans="1:24">
      <c r="A3865" s="1412"/>
      <c r="B3865" s="1412"/>
      <c r="C3865" s="1412"/>
      <c r="D3865" s="1412"/>
      <c r="E3865" s="1613">
        <v>45566</v>
      </c>
      <c r="F3865" s="1624">
        <v>48.3</v>
      </c>
      <c r="G3865" s="2159" t="s">
        <v>1929</v>
      </c>
      <c r="H3865" s="1624">
        <v>54</v>
      </c>
      <c r="I3865" s="1448"/>
      <c r="J3865" s="1449"/>
      <c r="K3865" s="1450"/>
      <c r="L3865" s="1451"/>
      <c r="M3865" s="1455"/>
      <c r="N3865" s="1702"/>
      <c r="O3865" s="1691"/>
      <c r="P3865" s="1693"/>
      <c r="R3865" s="1697"/>
      <c r="S3865" s="1698"/>
      <c r="T3865" s="1698"/>
      <c r="U3865" s="1697"/>
      <c r="V3865" s="78"/>
      <c r="W3865" s="78"/>
      <c r="X3865" s="78"/>
    </row>
    <row r="3866" ht="25" customHeight="1" spans="1:21">
      <c r="A3866" s="1412"/>
      <c r="B3866" s="1412"/>
      <c r="C3866" s="1412"/>
      <c r="D3866" s="1412">
        <v>1</v>
      </c>
      <c r="E3866" s="1594" t="s">
        <v>7</v>
      </c>
      <c r="F3866" s="1595" t="s">
        <v>1012</v>
      </c>
      <c r="G3866" s="1596"/>
      <c r="H3866" s="1597"/>
      <c r="I3866" s="1559" t="s">
        <v>1622</v>
      </c>
      <c r="J3866" s="1560"/>
      <c r="K3866" s="1561"/>
      <c r="L3866" s="1478" t="s">
        <v>1623</v>
      </c>
      <c r="M3866" s="1452" t="s">
        <v>1624</v>
      </c>
      <c r="N3866" s="1690"/>
      <c r="O3866" s="1690"/>
      <c r="P3866" s="1690"/>
      <c r="Q3866" s="1690"/>
      <c r="R3866" s="1690"/>
      <c r="S3866" s="1690"/>
      <c r="T3866" s="1690"/>
      <c r="U3866" s="1690"/>
    </row>
    <row r="3867" ht="24" customHeight="1" spans="1:21">
      <c r="A3867" s="1412"/>
      <c r="B3867" s="1412"/>
      <c r="C3867" s="1412"/>
      <c r="D3867" s="1412"/>
      <c r="E3867" s="1598" t="s">
        <v>1625</v>
      </c>
      <c r="F3867" s="1599"/>
      <c r="G3867" s="1600"/>
      <c r="H3867" s="1601"/>
      <c r="I3867" s="2135" t="s">
        <v>1014</v>
      </c>
      <c r="J3867" s="1443"/>
      <c r="K3867" s="1444"/>
      <c r="L3867" s="1445"/>
      <c r="M3867" s="1453"/>
      <c r="N3867" s="1690"/>
      <c r="O3867" s="1690"/>
      <c r="P3867" s="1690"/>
      <c r="Q3867" s="1690"/>
      <c r="R3867" s="1690"/>
      <c r="S3867" s="1690"/>
      <c r="T3867" s="1690"/>
      <c r="U3867" s="1690"/>
    </row>
    <row r="3868" ht="26" spans="1:21">
      <c r="A3868" s="1412"/>
      <c r="B3868" s="1412"/>
      <c r="C3868" s="1412"/>
      <c r="D3868" s="1412"/>
      <c r="E3868" s="1602" t="s">
        <v>1626</v>
      </c>
      <c r="F3868" s="1623" t="s">
        <v>2001</v>
      </c>
      <c r="G3868" s="1604"/>
      <c r="H3868" s="1605"/>
      <c r="I3868" s="1442"/>
      <c r="J3868" s="1443"/>
      <c r="K3868" s="1444"/>
      <c r="L3868" s="1445"/>
      <c r="M3868" s="1453"/>
      <c r="N3868" s="1690"/>
      <c r="O3868" s="1690"/>
      <c r="P3868" s="1690"/>
      <c r="Q3868" s="1690"/>
      <c r="R3868" s="1690"/>
      <c r="S3868" s="1690"/>
      <c r="T3868" s="1690"/>
      <c r="U3868" s="1690"/>
    </row>
    <row r="3869" ht="26.75" spans="1:21">
      <c r="A3869" s="1412"/>
      <c r="B3869" s="1412"/>
      <c r="C3869" s="1412"/>
      <c r="D3869" s="1412"/>
      <c r="E3869" s="1602" t="s">
        <v>1627</v>
      </c>
      <c r="F3869" s="1631" t="s">
        <v>1013</v>
      </c>
      <c r="G3869" s="1632"/>
      <c r="H3869" s="1633"/>
      <c r="I3869" s="1442"/>
      <c r="J3869" s="1443"/>
      <c r="K3869" s="1444"/>
      <c r="L3869" s="1445"/>
      <c r="M3869" s="1453"/>
      <c r="N3869" s="1690"/>
      <c r="O3869" s="1690"/>
      <c r="P3869" s="1690"/>
      <c r="Q3869" s="1690"/>
      <c r="R3869" s="1690"/>
      <c r="S3869" s="1690"/>
      <c r="T3869" s="1690"/>
      <c r="U3869" s="1690"/>
    </row>
    <row r="3870" ht="26.75" spans="1:21">
      <c r="A3870" s="1412"/>
      <c r="B3870" s="1412"/>
      <c r="C3870" s="1412"/>
      <c r="D3870" s="1412"/>
      <c r="E3870" s="1606" t="s">
        <v>1628</v>
      </c>
      <c r="F3870" s="1607">
        <v>0.583333333333333</v>
      </c>
      <c r="G3870" s="1608"/>
      <c r="H3870" s="1609"/>
      <c r="I3870" s="1442"/>
      <c r="J3870" s="1443"/>
      <c r="K3870" s="1444"/>
      <c r="L3870" s="1647">
        <v>0.8125</v>
      </c>
      <c r="M3870" s="1649">
        <v>0.708333333333333</v>
      </c>
      <c r="N3870" s="1690"/>
      <c r="O3870" s="1690"/>
      <c r="P3870" s="1690"/>
      <c r="Q3870" s="1690"/>
      <c r="R3870" s="1690"/>
      <c r="S3870" s="1690"/>
      <c r="T3870" s="1690"/>
      <c r="U3870" s="1690"/>
    </row>
    <row r="3871" ht="26.75" spans="1:24">
      <c r="A3871" s="1412"/>
      <c r="B3871" s="1412"/>
      <c r="C3871" s="1412"/>
      <c r="D3871" s="1412"/>
      <c r="E3871" s="1610" t="s">
        <v>1629</v>
      </c>
      <c r="F3871" s="1611" t="s">
        <v>8</v>
      </c>
      <c r="G3871" s="1611" t="s">
        <v>9</v>
      </c>
      <c r="H3871" s="1612" t="s">
        <v>10</v>
      </c>
      <c r="I3871" s="1442"/>
      <c r="J3871" s="1443"/>
      <c r="K3871" s="1444"/>
      <c r="L3871" s="1445"/>
      <c r="M3871" s="1453"/>
      <c r="N3871" s="1691"/>
      <c r="O3871" s="1691"/>
      <c r="P3871" s="1691"/>
      <c r="R3871" s="1694"/>
      <c r="S3871" s="1695"/>
      <c r="T3871" s="1695"/>
      <c r="U3871" s="1695"/>
      <c r="V3871" s="78"/>
      <c r="W3871" s="78"/>
      <c r="X3871" s="78"/>
    </row>
    <row r="3872" ht="26" spans="1:25">
      <c r="A3872" s="1412"/>
      <c r="B3872" s="1412"/>
      <c r="C3872" s="1412"/>
      <c r="D3872" s="1412"/>
      <c r="E3872" s="1613">
        <v>45727</v>
      </c>
      <c r="F3872" s="2160" t="s">
        <v>2262</v>
      </c>
      <c r="G3872" s="2160" t="s">
        <v>2263</v>
      </c>
      <c r="H3872" s="2160" t="s">
        <v>2264</v>
      </c>
      <c r="I3872" s="1442"/>
      <c r="J3872" s="1443"/>
      <c r="K3872" s="1444"/>
      <c r="L3872" s="1445"/>
      <c r="M3872" s="1453"/>
      <c r="N3872" s="1692"/>
      <c r="O3872" s="1691"/>
      <c r="P3872" s="1702"/>
      <c r="Q3872" s="1696"/>
      <c r="R3872" s="1697"/>
      <c r="S3872" s="1698"/>
      <c r="T3872" s="1698"/>
      <c r="U3872" s="1697"/>
      <c r="V3872" s="78"/>
      <c r="W3872" s="1706"/>
      <c r="X3872" s="1706"/>
      <c r="Y3872" s="1706"/>
    </row>
    <row r="3873" ht="26" spans="1:25">
      <c r="A3873" s="1412"/>
      <c r="B3873" s="1412"/>
      <c r="C3873" s="1412"/>
      <c r="D3873" s="1412"/>
      <c r="E3873" s="1613">
        <v>45692</v>
      </c>
      <c r="F3873" s="2160" t="s">
        <v>2265</v>
      </c>
      <c r="G3873" s="2160" t="s">
        <v>2266</v>
      </c>
      <c r="H3873" s="2160" t="s">
        <v>2267</v>
      </c>
      <c r="I3873" s="1442"/>
      <c r="J3873" s="1443"/>
      <c r="K3873" s="1444"/>
      <c r="L3873" s="1445"/>
      <c r="M3873" s="1453"/>
      <c r="N3873" s="1702"/>
      <c r="O3873" s="1691"/>
      <c r="P3873" s="1692"/>
      <c r="Q3873" s="1696"/>
      <c r="R3873" s="1697"/>
      <c r="S3873" s="1698"/>
      <c r="T3873" s="1698"/>
      <c r="U3873" s="1697"/>
      <c r="V3873" s="78"/>
      <c r="W3873" s="1706"/>
      <c r="X3873" s="1706"/>
      <c r="Y3873" s="1706"/>
    </row>
    <row r="3874" ht="26" spans="1:25">
      <c r="A3874" s="1412"/>
      <c r="B3874" s="1412"/>
      <c r="C3874" s="1412"/>
      <c r="D3874" s="1412"/>
      <c r="E3874" s="1613">
        <v>45664</v>
      </c>
      <c r="F3874" s="2160" t="s">
        <v>2268</v>
      </c>
      <c r="G3874" s="2160" t="s">
        <v>2269</v>
      </c>
      <c r="H3874" s="2160" t="s">
        <v>2270</v>
      </c>
      <c r="I3874" s="1442"/>
      <c r="J3874" s="1443"/>
      <c r="K3874" s="1444"/>
      <c r="L3874" s="1648"/>
      <c r="M3874" s="1453"/>
      <c r="N3874" s="1692"/>
      <c r="O3874" s="1691"/>
      <c r="P3874" s="1692"/>
      <c r="Q3874" s="1696"/>
      <c r="R3874" s="1697"/>
      <c r="S3874" s="1698"/>
      <c r="T3874" s="1698"/>
      <c r="U3874" s="1697"/>
      <c r="V3874" s="78"/>
      <c r="W3874" s="1706"/>
      <c r="X3874" s="1706"/>
      <c r="Y3874" s="1706"/>
    </row>
    <row r="3875" ht="26" spans="1:25">
      <c r="A3875" s="1412"/>
      <c r="B3875" s="1412"/>
      <c r="C3875" s="1412"/>
      <c r="D3875" s="1412"/>
      <c r="E3875" s="1613">
        <v>45629</v>
      </c>
      <c r="F3875" s="2160" t="s">
        <v>2146</v>
      </c>
      <c r="G3875" s="2160" t="s">
        <v>2147</v>
      </c>
      <c r="H3875" s="2160" t="s">
        <v>2148</v>
      </c>
      <c r="I3875" s="1442"/>
      <c r="J3875" s="1443"/>
      <c r="K3875" s="1444"/>
      <c r="L3875" s="1445"/>
      <c r="M3875" s="1453"/>
      <c r="N3875" s="1692"/>
      <c r="O3875" s="1691"/>
      <c r="P3875" s="1702"/>
      <c r="Q3875" s="1696"/>
      <c r="R3875" s="1697"/>
      <c r="S3875" s="1698"/>
      <c r="T3875" s="1698"/>
      <c r="U3875" s="1697"/>
      <c r="V3875" s="78"/>
      <c r="W3875" s="1706"/>
      <c r="X3875" s="1706"/>
      <c r="Y3875" s="1706"/>
    </row>
    <row r="3876" ht="26" spans="1:25">
      <c r="A3876" s="1412"/>
      <c r="B3876" s="1412"/>
      <c r="C3876" s="1412"/>
      <c r="D3876" s="1412"/>
      <c r="E3876" s="1613">
        <v>45594</v>
      </c>
      <c r="F3876" s="2160" t="s">
        <v>2048</v>
      </c>
      <c r="G3876" s="2160" t="s">
        <v>2049</v>
      </c>
      <c r="H3876" s="2160" t="s">
        <v>2050</v>
      </c>
      <c r="I3876" s="1442"/>
      <c r="J3876" s="1443"/>
      <c r="K3876" s="1444"/>
      <c r="L3876" s="1445"/>
      <c r="M3876" s="1453"/>
      <c r="N3876" s="1702"/>
      <c r="O3876" s="1691"/>
      <c r="P3876" s="1702"/>
      <c r="Q3876" s="1696"/>
      <c r="R3876" s="1697"/>
      <c r="S3876" s="1698"/>
      <c r="T3876" s="1698"/>
      <c r="U3876" s="1697"/>
      <c r="V3876" s="78"/>
      <c r="W3876" s="1706"/>
      <c r="X3876" s="1706"/>
      <c r="Y3876" s="1706"/>
    </row>
    <row r="3877" ht="26.75" spans="1:25">
      <c r="A3877" s="1412"/>
      <c r="B3877" s="1412"/>
      <c r="C3877" s="1412"/>
      <c r="D3877" s="1412"/>
      <c r="E3877" s="1613">
        <v>45566</v>
      </c>
      <c r="F3877" s="2160" t="s">
        <v>2051</v>
      </c>
      <c r="G3877" s="2160" t="s">
        <v>2052</v>
      </c>
      <c r="H3877" s="2160" t="s">
        <v>2053</v>
      </c>
      <c r="I3877" s="1448"/>
      <c r="J3877" s="1449"/>
      <c r="K3877" s="1450"/>
      <c r="L3877" s="1451"/>
      <c r="M3877" s="1455"/>
      <c r="N3877" s="1692"/>
      <c r="O3877" s="1691"/>
      <c r="P3877" s="1692"/>
      <c r="R3877" s="1697"/>
      <c r="S3877" s="1698"/>
      <c r="T3877" s="1698"/>
      <c r="U3877" s="1697"/>
      <c r="V3877" s="78"/>
      <c r="W3877" s="1706"/>
      <c r="X3877" s="1706"/>
      <c r="Y3877" s="1706"/>
    </row>
    <row r="3878" ht="25" customHeight="1" spans="1:21">
      <c r="A3878" s="1412"/>
      <c r="B3878" s="1412"/>
      <c r="C3878" s="1412"/>
      <c r="D3878" s="1412">
        <v>1</v>
      </c>
      <c r="E3878" s="1594" t="s">
        <v>7</v>
      </c>
      <c r="F3878" s="1595" t="s">
        <v>1015</v>
      </c>
      <c r="G3878" s="1596"/>
      <c r="H3878" s="1597"/>
      <c r="I3878" s="1559" t="s">
        <v>1622</v>
      </c>
      <c r="J3878" s="1560"/>
      <c r="K3878" s="1561"/>
      <c r="L3878" s="1478" t="s">
        <v>1623</v>
      </c>
      <c r="M3878" s="1452" t="s">
        <v>1624</v>
      </c>
      <c r="N3878" s="1690"/>
      <c r="O3878" s="1690"/>
      <c r="P3878" s="1690"/>
      <c r="Q3878" s="1690"/>
      <c r="R3878" s="1690"/>
      <c r="S3878" s="1690"/>
      <c r="T3878" s="1690"/>
      <c r="U3878" s="1690"/>
    </row>
    <row r="3879" ht="24" customHeight="1" spans="1:21">
      <c r="A3879" s="1412"/>
      <c r="B3879" s="1412"/>
      <c r="C3879" s="1412"/>
      <c r="D3879" s="1412"/>
      <c r="E3879" s="1598" t="s">
        <v>1625</v>
      </c>
      <c r="F3879" s="1599"/>
      <c r="G3879" s="1600"/>
      <c r="H3879" s="1601"/>
      <c r="I3879" s="2135" t="s">
        <v>1017</v>
      </c>
      <c r="J3879" s="1443"/>
      <c r="K3879" s="1444"/>
      <c r="L3879" s="1445"/>
      <c r="M3879" s="1453"/>
      <c r="N3879" s="1690"/>
      <c r="O3879" s="1690"/>
      <c r="P3879" s="1690"/>
      <c r="Q3879" s="1690"/>
      <c r="R3879" s="1690"/>
      <c r="S3879" s="1690"/>
      <c r="T3879" s="1690"/>
      <c r="U3879" s="1690"/>
    </row>
    <row r="3880" ht="26" spans="1:21">
      <c r="A3880" s="1412"/>
      <c r="B3880" s="1412"/>
      <c r="C3880" s="1412"/>
      <c r="D3880" s="1412"/>
      <c r="E3880" s="1602" t="s">
        <v>1626</v>
      </c>
      <c r="F3880" s="1623"/>
      <c r="G3880" s="1604"/>
      <c r="H3880" s="1605"/>
      <c r="I3880" s="1442"/>
      <c r="J3880" s="1443"/>
      <c r="K3880" s="1444"/>
      <c r="L3880" s="1445"/>
      <c r="M3880" s="1453"/>
      <c r="N3880" s="1690"/>
      <c r="O3880" s="1690"/>
      <c r="P3880" s="1690"/>
      <c r="Q3880" s="1690"/>
      <c r="R3880" s="1690"/>
      <c r="S3880" s="1690"/>
      <c r="T3880" s="1690"/>
      <c r="U3880" s="1690"/>
    </row>
    <row r="3881" ht="26.75" spans="1:21">
      <c r="A3881" s="1412"/>
      <c r="B3881" s="1412"/>
      <c r="C3881" s="1412"/>
      <c r="D3881" s="1412"/>
      <c r="E3881" s="1602" t="s">
        <v>1627</v>
      </c>
      <c r="F3881" s="1631" t="s">
        <v>1016</v>
      </c>
      <c r="G3881" s="1632"/>
      <c r="H3881" s="1633"/>
      <c r="I3881" s="1442"/>
      <c r="J3881" s="1443"/>
      <c r="K3881" s="1444"/>
      <c r="L3881" s="1445"/>
      <c r="M3881" s="1453"/>
      <c r="N3881" s="1690"/>
      <c r="O3881" s="1690"/>
      <c r="P3881" s="1690"/>
      <c r="Q3881" s="1690"/>
      <c r="R3881" s="1690"/>
      <c r="S3881" s="1690"/>
      <c r="T3881" s="1690"/>
      <c r="U3881" s="1690"/>
    </row>
    <row r="3882" ht="26.75" spans="1:21">
      <c r="A3882" s="1412"/>
      <c r="B3882" s="1412"/>
      <c r="C3882" s="1412"/>
      <c r="D3882" s="1412"/>
      <c r="E3882" s="1606" t="s">
        <v>1628</v>
      </c>
      <c r="F3882" s="1607">
        <v>0.510416666666667</v>
      </c>
      <c r="G3882" s="1608"/>
      <c r="H3882" s="1609"/>
      <c r="I3882" s="1442"/>
      <c r="J3882" s="1443"/>
      <c r="K3882" s="1444"/>
      <c r="L3882" s="1647">
        <v>0.739583333333333</v>
      </c>
      <c r="M3882" s="1649">
        <v>0.635416666666667</v>
      </c>
      <c r="N3882" s="1690"/>
      <c r="O3882" s="1690"/>
      <c r="P3882" s="1690"/>
      <c r="Q3882" s="1690"/>
      <c r="R3882" s="1690"/>
      <c r="S3882" s="1690"/>
      <c r="T3882" s="1690"/>
      <c r="U3882" s="1690"/>
    </row>
    <row r="3883" ht="26.75" spans="1:25">
      <c r="A3883" s="1412"/>
      <c r="B3883" s="1412"/>
      <c r="C3883" s="1412"/>
      <c r="D3883" s="1412"/>
      <c r="E3883" s="1610" t="s">
        <v>1629</v>
      </c>
      <c r="F3883" s="1611" t="s">
        <v>8</v>
      </c>
      <c r="G3883" s="1611" t="s">
        <v>9</v>
      </c>
      <c r="H3883" s="1612" t="s">
        <v>10</v>
      </c>
      <c r="I3883" s="1442"/>
      <c r="J3883" s="1443"/>
      <c r="K3883" s="1444"/>
      <c r="L3883" s="1445"/>
      <c r="M3883" s="1453"/>
      <c r="N3883" s="1691"/>
      <c r="O3883" s="1691"/>
      <c r="P3883" s="1691"/>
      <c r="R3883" s="1694"/>
      <c r="S3883" s="1695"/>
      <c r="T3883" s="1695"/>
      <c r="U3883" s="1695"/>
      <c r="V3883" s="78"/>
      <c r="W3883" s="1706"/>
      <c r="X3883" s="1706"/>
      <c r="Y3883" s="1706"/>
    </row>
    <row r="3884" ht="26" spans="1:25">
      <c r="A3884" s="1412"/>
      <c r="B3884" s="1412"/>
      <c r="C3884" s="1412"/>
      <c r="D3884" s="1412"/>
      <c r="E3884" s="1613">
        <v>45721</v>
      </c>
      <c r="F3884" s="2158" t="s">
        <v>2271</v>
      </c>
      <c r="G3884" s="2158" t="s">
        <v>2272</v>
      </c>
      <c r="H3884" s="2158" t="s">
        <v>2273</v>
      </c>
      <c r="I3884" s="1442"/>
      <c r="J3884" s="1443"/>
      <c r="K3884" s="1444"/>
      <c r="L3884" s="1445"/>
      <c r="M3884" s="1453"/>
      <c r="N3884" s="1702"/>
      <c r="O3884" s="1691"/>
      <c r="P3884" s="1692"/>
      <c r="Q3884" s="1696"/>
      <c r="R3884" s="1697"/>
      <c r="S3884" s="1698"/>
      <c r="T3884" s="1698"/>
      <c r="U3884" s="1697"/>
      <c r="V3884" s="78"/>
      <c r="W3884" s="1706"/>
      <c r="X3884" s="1706"/>
      <c r="Y3884" s="1706"/>
    </row>
    <row r="3885" ht="26" spans="1:25">
      <c r="A3885" s="1412"/>
      <c r="B3885" s="1412"/>
      <c r="C3885" s="1412"/>
      <c r="D3885" s="1412"/>
      <c r="E3885" s="1613">
        <v>45693</v>
      </c>
      <c r="F3885" s="2158" t="s">
        <v>2274</v>
      </c>
      <c r="G3885" s="2158" t="s">
        <v>2275</v>
      </c>
      <c r="H3885" s="2158" t="s">
        <v>2113</v>
      </c>
      <c r="I3885" s="1442"/>
      <c r="J3885" s="1443"/>
      <c r="K3885" s="1444"/>
      <c r="L3885" s="1445"/>
      <c r="M3885" s="1453"/>
      <c r="N3885" s="1692"/>
      <c r="O3885" s="1691"/>
      <c r="P3885" s="1692"/>
      <c r="Q3885" s="1696"/>
      <c r="R3885" s="1697"/>
      <c r="S3885" s="1698"/>
      <c r="T3885" s="1698"/>
      <c r="U3885" s="1697"/>
      <c r="V3885" s="78"/>
      <c r="W3885" s="1706"/>
      <c r="X3885" s="1706"/>
      <c r="Y3885" s="1706"/>
    </row>
    <row r="3886" ht="26" spans="1:25">
      <c r="A3886" s="1412"/>
      <c r="B3886" s="1412"/>
      <c r="C3886" s="1412"/>
      <c r="D3886" s="1412"/>
      <c r="E3886" s="1613">
        <v>45665</v>
      </c>
      <c r="F3886" s="2158" t="s">
        <v>2075</v>
      </c>
      <c r="G3886" s="2158" t="s">
        <v>2276</v>
      </c>
      <c r="H3886" s="2158" t="s">
        <v>2149</v>
      </c>
      <c r="I3886" s="1442"/>
      <c r="J3886" s="1443"/>
      <c r="K3886" s="1444"/>
      <c r="L3886" s="1648"/>
      <c r="M3886" s="1453"/>
      <c r="N3886" s="1702"/>
      <c r="O3886" s="1691"/>
      <c r="P3886" s="1693"/>
      <c r="Q3886" s="1696"/>
      <c r="R3886" s="1697"/>
      <c r="S3886" s="1698"/>
      <c r="T3886" s="1698"/>
      <c r="U3886" s="1697"/>
      <c r="V3886" s="78"/>
      <c r="W3886" s="1706"/>
      <c r="X3886" s="1706"/>
      <c r="Y3886" s="1706"/>
    </row>
    <row r="3887" ht="26" spans="1:25">
      <c r="A3887" s="1412"/>
      <c r="B3887" s="1412"/>
      <c r="C3887" s="1412"/>
      <c r="D3887" s="1412"/>
      <c r="E3887" s="1613">
        <v>45630</v>
      </c>
      <c r="F3887" s="2158" t="s">
        <v>2149</v>
      </c>
      <c r="G3887" s="2158" t="s">
        <v>2150</v>
      </c>
      <c r="H3887" s="2158" t="s">
        <v>2151</v>
      </c>
      <c r="I3887" s="1442"/>
      <c r="J3887" s="1443"/>
      <c r="K3887" s="1444"/>
      <c r="L3887" s="1445"/>
      <c r="M3887" s="1453"/>
      <c r="N3887" s="1702"/>
      <c r="O3887" s="1691"/>
      <c r="P3887" s="1702"/>
      <c r="Q3887" s="1696"/>
      <c r="R3887" s="1697"/>
      <c r="S3887" s="1698"/>
      <c r="T3887" s="1698"/>
      <c r="U3887" s="1697"/>
      <c r="V3887" s="78"/>
      <c r="W3887" s="1706"/>
      <c r="X3887" s="1706"/>
      <c r="Y3887" s="1706"/>
    </row>
    <row r="3888" ht="26" spans="1:25">
      <c r="A3888" s="1412"/>
      <c r="B3888" s="1412"/>
      <c r="C3888" s="1412"/>
      <c r="D3888" s="1412"/>
      <c r="E3888" s="1613">
        <v>45595</v>
      </c>
      <c r="F3888" s="2158" t="s">
        <v>2066</v>
      </c>
      <c r="G3888" s="2158" t="s">
        <v>2067</v>
      </c>
      <c r="H3888" s="2158" t="s">
        <v>2068</v>
      </c>
      <c r="I3888" s="1442"/>
      <c r="J3888" s="1443"/>
      <c r="K3888" s="1444"/>
      <c r="L3888" s="1445"/>
      <c r="M3888" s="1453"/>
      <c r="N3888" s="1692"/>
      <c r="O3888" s="1691"/>
      <c r="P3888" s="1692"/>
      <c r="Q3888" s="1696"/>
      <c r="R3888" s="1697"/>
      <c r="S3888" s="1698"/>
      <c r="T3888" s="1698"/>
      <c r="U3888" s="1697"/>
      <c r="V3888" s="78"/>
      <c r="W3888" s="1706"/>
      <c r="X3888" s="1706"/>
      <c r="Y3888" s="1706"/>
    </row>
    <row r="3889" ht="26.75" spans="1:25">
      <c r="A3889" s="1412"/>
      <c r="B3889" s="1412"/>
      <c r="C3889" s="1412"/>
      <c r="D3889" s="1412"/>
      <c r="E3889" s="1613">
        <v>45567</v>
      </c>
      <c r="F3889" s="2158" t="s">
        <v>2069</v>
      </c>
      <c r="G3889" s="2158" t="s">
        <v>2070</v>
      </c>
      <c r="H3889" s="2158" t="s">
        <v>2071</v>
      </c>
      <c r="I3889" s="1448"/>
      <c r="J3889" s="1449"/>
      <c r="K3889" s="1450"/>
      <c r="L3889" s="1451"/>
      <c r="M3889" s="1455"/>
      <c r="N3889" s="1692"/>
      <c r="O3889" s="1691"/>
      <c r="P3889" s="1692"/>
      <c r="R3889" s="1697"/>
      <c r="S3889" s="1698"/>
      <c r="T3889" s="1698"/>
      <c r="U3889" s="1697"/>
      <c r="V3889" s="78"/>
      <c r="W3889" s="1706"/>
      <c r="X3889" s="1706"/>
      <c r="Y3889" s="1706"/>
    </row>
    <row r="3890" ht="25" customHeight="1" spans="1:21">
      <c r="A3890" s="1412"/>
      <c r="B3890" s="1412"/>
      <c r="C3890" s="1412"/>
      <c r="D3890" s="1412">
        <v>1</v>
      </c>
      <c r="E3890" s="1610" t="s">
        <v>7</v>
      </c>
      <c r="F3890" s="1653" t="s">
        <v>872</v>
      </c>
      <c r="G3890" s="1654"/>
      <c r="H3890" s="1655"/>
      <c r="I3890" s="1656" t="s">
        <v>1622</v>
      </c>
      <c r="J3890" s="1657"/>
      <c r="K3890" s="1658"/>
      <c r="L3890" s="1478" t="s">
        <v>1623</v>
      </c>
      <c r="M3890" s="1452" t="s">
        <v>1624</v>
      </c>
      <c r="N3890" s="1690"/>
      <c r="O3890" s="1690"/>
      <c r="P3890" s="1690"/>
      <c r="Q3890" s="1690"/>
      <c r="R3890" s="1690"/>
      <c r="S3890" s="1690"/>
      <c r="T3890" s="1690"/>
      <c r="U3890" s="1690"/>
    </row>
    <row r="3891" ht="24" customHeight="1" spans="1:21">
      <c r="A3891" s="1412"/>
      <c r="B3891" s="1412"/>
      <c r="C3891" s="1412"/>
      <c r="D3891" s="1412"/>
      <c r="E3891" s="1598" t="s">
        <v>1625</v>
      </c>
      <c r="F3891" s="1599"/>
      <c r="G3891" s="1600"/>
      <c r="H3891" s="1601"/>
      <c r="I3891" s="2135" t="s">
        <v>1017</v>
      </c>
      <c r="J3891" s="1443"/>
      <c r="K3891" s="1444"/>
      <c r="L3891" s="1445"/>
      <c r="M3891" s="1453"/>
      <c r="N3891" s="1690"/>
      <c r="O3891" s="1690"/>
      <c r="P3891" s="1690"/>
      <c r="Q3891" s="1690"/>
      <c r="R3891" s="1690"/>
      <c r="S3891" s="1690"/>
      <c r="T3891" s="1690"/>
      <c r="U3891" s="1690"/>
    </row>
    <row r="3892" ht="26" spans="1:21">
      <c r="A3892" s="1412"/>
      <c r="B3892" s="1412"/>
      <c r="C3892" s="1412"/>
      <c r="D3892" s="1412"/>
      <c r="E3892" s="1602" t="s">
        <v>1626</v>
      </c>
      <c r="F3892" s="1623"/>
      <c r="G3892" s="1604"/>
      <c r="H3892" s="1605"/>
      <c r="I3892" s="1442"/>
      <c r="J3892" s="1443"/>
      <c r="K3892" s="1444"/>
      <c r="L3892" s="1445"/>
      <c r="M3892" s="1453"/>
      <c r="N3892" s="1690"/>
      <c r="O3892" s="1690"/>
      <c r="P3892" s="1690"/>
      <c r="Q3892" s="1690"/>
      <c r="R3892" s="1690"/>
      <c r="S3892" s="1690"/>
      <c r="T3892" s="1690"/>
      <c r="U3892" s="1690"/>
    </row>
    <row r="3893" ht="26.75" spans="1:21">
      <c r="A3893" s="1412"/>
      <c r="B3893" s="1412"/>
      <c r="C3893" s="1412"/>
      <c r="D3893" s="1412"/>
      <c r="E3893" s="1602" t="s">
        <v>1627</v>
      </c>
      <c r="F3893" s="1631" t="s">
        <v>1018</v>
      </c>
      <c r="G3893" s="1632"/>
      <c r="H3893" s="1633"/>
      <c r="I3893" s="1442"/>
      <c r="J3893" s="1443"/>
      <c r="K3893" s="1444"/>
      <c r="L3893" s="1445"/>
      <c r="M3893" s="1453"/>
      <c r="N3893" s="1690"/>
      <c r="O3893" s="1690"/>
      <c r="P3893" s="1690"/>
      <c r="Q3893" s="1690"/>
      <c r="R3893" s="1690"/>
      <c r="S3893" s="1690"/>
      <c r="T3893" s="1690"/>
      <c r="U3893" s="1690"/>
    </row>
    <row r="3894" ht="26.75" spans="1:21">
      <c r="A3894" s="1412"/>
      <c r="B3894" s="1412"/>
      <c r="C3894" s="1412"/>
      <c r="D3894" s="1412"/>
      <c r="E3894" s="1606" t="s">
        <v>1628</v>
      </c>
      <c r="F3894" s="1607">
        <v>0.604166666666667</v>
      </c>
      <c r="G3894" s="1608"/>
      <c r="H3894" s="1609"/>
      <c r="I3894" s="1442"/>
      <c r="J3894" s="1443"/>
      <c r="K3894" s="1444"/>
      <c r="L3894" s="1647">
        <v>0.833333333333333</v>
      </c>
      <c r="M3894" s="1649">
        <v>0.729166666666667</v>
      </c>
      <c r="N3894" s="1690"/>
      <c r="O3894" s="1690"/>
      <c r="P3894" s="1690"/>
      <c r="Q3894" s="1690"/>
      <c r="R3894" s="1690"/>
      <c r="S3894" s="1690"/>
      <c r="T3894" s="1690"/>
      <c r="U3894" s="1690"/>
    </row>
    <row r="3895" ht="26.75" spans="1:25">
      <c r="A3895" s="1412"/>
      <c r="B3895" s="1412"/>
      <c r="C3895" s="1412"/>
      <c r="D3895" s="1412"/>
      <c r="E3895" s="1610" t="s">
        <v>1629</v>
      </c>
      <c r="F3895" s="1611" t="s">
        <v>8</v>
      </c>
      <c r="G3895" s="1611" t="s">
        <v>9</v>
      </c>
      <c r="H3895" s="1612" t="s">
        <v>10</v>
      </c>
      <c r="I3895" s="1442"/>
      <c r="J3895" s="1443"/>
      <c r="K3895" s="1444"/>
      <c r="L3895" s="1445"/>
      <c r="M3895" s="1453"/>
      <c r="N3895" s="1691"/>
      <c r="O3895" s="1691"/>
      <c r="P3895" s="1691"/>
      <c r="R3895" s="1694"/>
      <c r="S3895" s="1695"/>
      <c r="T3895" s="1695"/>
      <c r="U3895" s="1695"/>
      <c r="V3895" s="78"/>
      <c r="W3895" s="1706"/>
      <c r="X3895" s="1706"/>
      <c r="Y3895" s="1706"/>
    </row>
    <row r="3896" ht="26" spans="1:25">
      <c r="A3896" s="1412"/>
      <c r="B3896" s="1412"/>
      <c r="C3896" s="1412"/>
      <c r="D3896" s="1412"/>
      <c r="E3896" s="1613">
        <v>45742</v>
      </c>
      <c r="F3896" s="2158" t="s">
        <v>2277</v>
      </c>
      <c r="G3896" s="2158" t="s">
        <v>1963</v>
      </c>
      <c r="H3896" s="2158" t="s">
        <v>2242</v>
      </c>
      <c r="I3896" s="1442"/>
      <c r="J3896" s="1443"/>
      <c r="K3896" s="1444"/>
      <c r="L3896" s="1445"/>
      <c r="M3896" s="1453"/>
      <c r="N3896" s="1692"/>
      <c r="O3896" s="1691"/>
      <c r="P3896" s="1693"/>
      <c r="Q3896" s="1696"/>
      <c r="R3896" s="1697"/>
      <c r="S3896" s="1698"/>
      <c r="T3896" s="1698"/>
      <c r="U3896" s="1697"/>
      <c r="V3896" s="78"/>
      <c r="W3896" s="1706"/>
      <c r="X3896" s="1706"/>
      <c r="Y3896" s="1706"/>
    </row>
    <row r="3897" ht="26" spans="1:25">
      <c r="A3897" s="1412"/>
      <c r="B3897" s="1412"/>
      <c r="C3897" s="1412"/>
      <c r="D3897" s="1412"/>
      <c r="E3897" s="1613">
        <v>45735</v>
      </c>
      <c r="F3897" s="2158" t="s">
        <v>2242</v>
      </c>
      <c r="G3897" s="2158" t="s">
        <v>1965</v>
      </c>
      <c r="H3897" s="2158" t="s">
        <v>2243</v>
      </c>
      <c r="I3897" s="1442"/>
      <c r="J3897" s="1443"/>
      <c r="K3897" s="1444"/>
      <c r="L3897" s="1445"/>
      <c r="M3897" s="1453"/>
      <c r="N3897" s="1702"/>
      <c r="O3897" s="1691"/>
      <c r="P3897" s="1693"/>
      <c r="Q3897" s="1696"/>
      <c r="R3897" s="1697"/>
      <c r="S3897" s="1698"/>
      <c r="T3897" s="1698"/>
      <c r="U3897" s="1697"/>
      <c r="V3897" s="78"/>
      <c r="W3897" s="1706"/>
      <c r="X3897" s="1706"/>
      <c r="Y3897" s="1706"/>
    </row>
    <row r="3898" ht="26" spans="1:25">
      <c r="A3898" s="1412"/>
      <c r="B3898" s="1412"/>
      <c r="C3898" s="1412"/>
      <c r="D3898" s="1412"/>
      <c r="E3898" s="1613">
        <v>45728</v>
      </c>
      <c r="F3898" s="2158" t="s">
        <v>2243</v>
      </c>
      <c r="G3898" s="2158" t="s">
        <v>2244</v>
      </c>
      <c r="H3898" s="2158" t="s">
        <v>2245</v>
      </c>
      <c r="I3898" s="1442"/>
      <c r="J3898" s="1443"/>
      <c r="K3898" s="1444"/>
      <c r="L3898" s="1648"/>
      <c r="M3898" s="1453"/>
      <c r="N3898" s="1692"/>
      <c r="O3898" s="1691"/>
      <c r="P3898" s="1693"/>
      <c r="Q3898" s="1696"/>
      <c r="R3898" s="1697"/>
      <c r="S3898" s="1698"/>
      <c r="T3898" s="1698"/>
      <c r="U3898" s="1697"/>
      <c r="V3898" s="78"/>
      <c r="W3898" s="1706"/>
      <c r="X3898" s="1706"/>
      <c r="Y3898" s="1706"/>
    </row>
    <row r="3899" ht="26" spans="1:25">
      <c r="A3899" s="1412"/>
      <c r="B3899" s="1412"/>
      <c r="C3899" s="1412"/>
      <c r="D3899" s="1412"/>
      <c r="E3899" s="1613">
        <v>45721</v>
      </c>
      <c r="F3899" s="2158" t="s">
        <v>2245</v>
      </c>
      <c r="G3899" s="2158" t="s">
        <v>2246</v>
      </c>
      <c r="H3899" s="2158" t="s">
        <v>2247</v>
      </c>
      <c r="I3899" s="1442"/>
      <c r="J3899" s="1443"/>
      <c r="K3899" s="1444"/>
      <c r="L3899" s="1445"/>
      <c r="M3899" s="1453"/>
      <c r="N3899" s="1702"/>
      <c r="O3899" s="1691"/>
      <c r="P3899" s="1693"/>
      <c r="Q3899" s="1696"/>
      <c r="R3899" s="1697"/>
      <c r="S3899" s="1698"/>
      <c r="T3899" s="1698"/>
      <c r="U3899" s="1697"/>
      <c r="V3899" s="78"/>
      <c r="W3899" s="1706"/>
      <c r="X3899" s="1706"/>
      <c r="Y3899" s="1706"/>
    </row>
    <row r="3900" ht="26" spans="1:25">
      <c r="A3900" s="1412"/>
      <c r="B3900" s="1412"/>
      <c r="C3900" s="1412"/>
      <c r="D3900" s="1412"/>
      <c r="E3900" s="1613">
        <v>45714</v>
      </c>
      <c r="F3900" s="2158" t="s">
        <v>2247</v>
      </c>
      <c r="G3900" s="2158" t="s">
        <v>2248</v>
      </c>
      <c r="H3900" s="2158" t="s">
        <v>2221</v>
      </c>
      <c r="I3900" s="1442"/>
      <c r="J3900" s="1443"/>
      <c r="K3900" s="1444"/>
      <c r="L3900" s="1445"/>
      <c r="M3900" s="1453"/>
      <c r="N3900" s="1692"/>
      <c r="O3900" s="1691"/>
      <c r="P3900" s="1693"/>
      <c r="Q3900" s="1696"/>
      <c r="R3900" s="1697"/>
      <c r="S3900" s="1698"/>
      <c r="T3900" s="1698"/>
      <c r="U3900" s="1697"/>
      <c r="V3900" s="78"/>
      <c r="W3900" s="1706"/>
      <c r="X3900" s="1706"/>
      <c r="Y3900" s="1706"/>
    </row>
    <row r="3901" ht="26.75" spans="1:25">
      <c r="A3901" s="1412"/>
      <c r="B3901" s="1412"/>
      <c r="C3901" s="1412"/>
      <c r="D3901" s="1412"/>
      <c r="E3901" s="1613">
        <v>45708</v>
      </c>
      <c r="F3901" s="2158" t="s">
        <v>2221</v>
      </c>
      <c r="G3901" s="2158" t="s">
        <v>2222</v>
      </c>
      <c r="H3901" s="2158" t="s">
        <v>2223</v>
      </c>
      <c r="I3901" s="1448"/>
      <c r="J3901" s="1449"/>
      <c r="K3901" s="1450"/>
      <c r="L3901" s="1451"/>
      <c r="M3901" s="1455"/>
      <c r="N3901" s="1702"/>
      <c r="O3901" s="1691"/>
      <c r="P3901" s="1693"/>
      <c r="R3901" s="1697"/>
      <c r="S3901" s="1698"/>
      <c r="T3901" s="1698"/>
      <c r="U3901" s="1697"/>
      <c r="V3901" s="78"/>
      <c r="W3901" s="1706"/>
      <c r="X3901" s="1706"/>
      <c r="Y3901" s="1706"/>
    </row>
    <row r="3902" ht="25" customHeight="1" spans="1:21">
      <c r="A3902" s="1412"/>
      <c r="B3902" s="1412"/>
      <c r="C3902" s="1412"/>
      <c r="D3902" s="1412">
        <v>1</v>
      </c>
      <c r="E3902" s="1594" t="s">
        <v>7</v>
      </c>
      <c r="F3902" s="1595" t="s">
        <v>803</v>
      </c>
      <c r="G3902" s="1596"/>
      <c r="H3902" s="1597"/>
      <c r="I3902" s="1559" t="s">
        <v>1622</v>
      </c>
      <c r="J3902" s="1560"/>
      <c r="K3902" s="1561"/>
      <c r="L3902" s="1478" t="s">
        <v>1623</v>
      </c>
      <c r="M3902" s="1452" t="s">
        <v>1624</v>
      </c>
      <c r="N3902" s="1690"/>
      <c r="O3902" s="1690"/>
      <c r="P3902" s="1690"/>
      <c r="Q3902" s="1690"/>
      <c r="R3902" s="1690"/>
      <c r="S3902" s="1690"/>
      <c r="T3902" s="1690"/>
      <c r="U3902" s="1690"/>
    </row>
    <row r="3903" ht="24" customHeight="1" spans="1:21">
      <c r="A3903" s="1412"/>
      <c r="B3903" s="1412"/>
      <c r="C3903" s="1412"/>
      <c r="D3903" s="1412"/>
      <c r="E3903" s="1598" t="s">
        <v>1625</v>
      </c>
      <c r="F3903" s="1599"/>
      <c r="G3903" s="1600"/>
      <c r="H3903" s="1601"/>
      <c r="I3903" s="2135" t="s">
        <v>1019</v>
      </c>
      <c r="J3903" s="1443"/>
      <c r="K3903" s="1444"/>
      <c r="L3903" s="1445"/>
      <c r="M3903" s="1453"/>
      <c r="N3903" s="1690"/>
      <c r="O3903" s="1690"/>
      <c r="P3903" s="1690"/>
      <c r="Q3903" s="1690"/>
      <c r="R3903" s="1690"/>
      <c r="S3903" s="1690"/>
      <c r="T3903" s="1690"/>
      <c r="U3903" s="1690"/>
    </row>
    <row r="3904" ht="26" spans="1:21">
      <c r="A3904" s="1412"/>
      <c r="B3904" s="1412"/>
      <c r="C3904" s="1412"/>
      <c r="D3904" s="1412"/>
      <c r="E3904" s="1602" t="s">
        <v>1626</v>
      </c>
      <c r="F3904" s="1623"/>
      <c r="G3904" s="1604"/>
      <c r="H3904" s="1605"/>
      <c r="I3904" s="1442"/>
      <c r="J3904" s="1443"/>
      <c r="K3904" s="1444"/>
      <c r="L3904" s="1445"/>
      <c r="M3904" s="1453"/>
      <c r="N3904" s="1690"/>
      <c r="O3904" s="1690"/>
      <c r="P3904" s="1690"/>
      <c r="Q3904" s="1690"/>
      <c r="R3904" s="1690"/>
      <c r="S3904" s="1690"/>
      <c r="T3904" s="1690"/>
      <c r="U3904" s="1690"/>
    </row>
    <row r="3905" ht="26.75" spans="1:21">
      <c r="A3905" s="1412"/>
      <c r="B3905" s="1412"/>
      <c r="C3905" s="1412"/>
      <c r="D3905" s="1412"/>
      <c r="E3905" s="1602" t="s">
        <v>1627</v>
      </c>
      <c r="F3905" s="1631" t="s">
        <v>364</v>
      </c>
      <c r="G3905" s="1632"/>
      <c r="H3905" s="1633"/>
      <c r="I3905" s="1442"/>
      <c r="J3905" s="1443"/>
      <c r="K3905" s="1444"/>
      <c r="L3905" s="1445"/>
      <c r="M3905" s="1453"/>
      <c r="N3905" s="1690"/>
      <c r="O3905" s="1690"/>
      <c r="P3905" s="1690"/>
      <c r="Q3905" s="1690"/>
      <c r="R3905" s="1690"/>
      <c r="S3905" s="1690"/>
      <c r="T3905" s="1690"/>
      <c r="U3905" s="1690"/>
    </row>
    <row r="3906" ht="26.75" spans="1:21">
      <c r="A3906" s="1412"/>
      <c r="B3906" s="1412"/>
      <c r="C3906" s="1412"/>
      <c r="D3906" s="1412"/>
      <c r="E3906" s="1606" t="s">
        <v>1628</v>
      </c>
      <c r="F3906" s="1607">
        <v>0.520833333333333</v>
      </c>
      <c r="G3906" s="1608"/>
      <c r="H3906" s="1609"/>
      <c r="I3906" s="1442"/>
      <c r="J3906" s="1443"/>
      <c r="K3906" s="1444"/>
      <c r="L3906" s="1647">
        <v>0.75</v>
      </c>
      <c r="M3906" s="1649">
        <v>0.645833333333333</v>
      </c>
      <c r="N3906" s="1690"/>
      <c r="O3906" s="1690"/>
      <c r="P3906" s="1690"/>
      <c r="Q3906" s="1690"/>
      <c r="R3906" s="1690"/>
      <c r="S3906" s="1690"/>
      <c r="T3906" s="1690"/>
      <c r="U3906" s="1690"/>
    </row>
    <row r="3907" ht="26.75" spans="1:25">
      <c r="A3907" s="1412"/>
      <c r="B3907" s="1412"/>
      <c r="C3907" s="1412"/>
      <c r="D3907" s="1412"/>
      <c r="E3907" s="1610" t="s">
        <v>1629</v>
      </c>
      <c r="F3907" s="1611" t="s">
        <v>8</v>
      </c>
      <c r="G3907" s="1611" t="s">
        <v>9</v>
      </c>
      <c r="H3907" s="1612" t="s">
        <v>10</v>
      </c>
      <c r="I3907" s="1442"/>
      <c r="J3907" s="1443"/>
      <c r="K3907" s="1444"/>
      <c r="L3907" s="1445"/>
      <c r="M3907" s="1453"/>
      <c r="N3907" s="1691"/>
      <c r="O3907" s="1691"/>
      <c r="P3907" s="1691"/>
      <c r="R3907" s="1694"/>
      <c r="S3907" s="1695"/>
      <c r="T3907" s="1695"/>
      <c r="U3907" s="1695"/>
      <c r="V3907" s="78"/>
      <c r="W3907" s="1706"/>
      <c r="X3907" s="1706"/>
      <c r="Y3907" s="1706"/>
    </row>
    <row r="3908" ht="26" spans="1:25">
      <c r="A3908" s="1412"/>
      <c r="B3908" s="1412"/>
      <c r="C3908" s="1412"/>
      <c r="D3908" s="1412"/>
      <c r="E3908" s="1613">
        <v>45743</v>
      </c>
      <c r="F3908" s="2158" t="s">
        <v>2001</v>
      </c>
      <c r="G3908" s="2158" t="s">
        <v>1957</v>
      </c>
      <c r="H3908" s="2158" t="s">
        <v>1945</v>
      </c>
      <c r="I3908" s="1442"/>
      <c r="J3908" s="1443"/>
      <c r="K3908" s="1444"/>
      <c r="L3908" s="1445"/>
      <c r="M3908" s="1453"/>
      <c r="N3908" s="1693"/>
      <c r="O3908" s="1691"/>
      <c r="P3908" s="1693"/>
      <c r="Q3908" s="1696"/>
      <c r="R3908" s="1697"/>
      <c r="S3908" s="1698"/>
      <c r="T3908" s="1698"/>
      <c r="U3908" s="1697"/>
      <c r="V3908" s="78"/>
      <c r="W3908" s="1706"/>
      <c r="X3908" s="1706"/>
      <c r="Y3908" s="1706"/>
    </row>
    <row r="3909" ht="26" spans="1:25">
      <c r="A3909" s="1412"/>
      <c r="B3909" s="1412"/>
      <c r="C3909" s="1412"/>
      <c r="D3909" s="1412"/>
      <c r="E3909" s="1613">
        <v>45736</v>
      </c>
      <c r="F3909" s="2158" t="s">
        <v>1945</v>
      </c>
      <c r="G3909" s="2158" t="s">
        <v>1978</v>
      </c>
      <c r="H3909" s="2158" t="s">
        <v>1944</v>
      </c>
      <c r="I3909" s="1442"/>
      <c r="J3909" s="1443"/>
      <c r="K3909" s="1444"/>
      <c r="L3909" s="1445"/>
      <c r="M3909" s="1453"/>
      <c r="N3909" s="1692"/>
      <c r="O3909" s="1691"/>
      <c r="P3909" s="1702"/>
      <c r="Q3909" s="1696"/>
      <c r="R3909" s="1697"/>
      <c r="S3909" s="1698"/>
      <c r="T3909" s="1698"/>
      <c r="U3909" s="1697"/>
      <c r="V3909" s="78"/>
      <c r="W3909" s="1706"/>
      <c r="X3909" s="1706"/>
      <c r="Y3909" s="1706"/>
    </row>
    <row r="3910" ht="26" spans="1:25">
      <c r="A3910" s="1412"/>
      <c r="B3910" s="1412"/>
      <c r="C3910" s="1412"/>
      <c r="D3910" s="1412"/>
      <c r="E3910" s="1613">
        <v>45729</v>
      </c>
      <c r="F3910" s="2158" t="s">
        <v>2023</v>
      </c>
      <c r="G3910" s="2158" t="s">
        <v>2249</v>
      </c>
      <c r="H3910" s="2158" t="s">
        <v>1958</v>
      </c>
      <c r="I3910" s="1442"/>
      <c r="J3910" s="1443"/>
      <c r="K3910" s="1444"/>
      <c r="L3910" s="1648"/>
      <c r="M3910" s="1453"/>
      <c r="N3910" s="1692"/>
      <c r="O3910" s="1691"/>
      <c r="P3910" s="1702"/>
      <c r="Q3910" s="1696"/>
      <c r="R3910" s="1697"/>
      <c r="S3910" s="1698"/>
      <c r="T3910" s="1698"/>
      <c r="U3910" s="1697"/>
      <c r="V3910" s="78"/>
      <c r="W3910" s="1706"/>
      <c r="X3910" s="1706"/>
      <c r="Y3910" s="1706"/>
    </row>
    <row r="3911" ht="26" spans="1:25">
      <c r="A3911" s="1412"/>
      <c r="B3911" s="1412"/>
      <c r="C3911" s="1412"/>
      <c r="D3911" s="1412"/>
      <c r="E3911" s="1613">
        <v>45722</v>
      </c>
      <c r="F3911" s="2158" t="s">
        <v>1944</v>
      </c>
      <c r="G3911" s="2158" t="s">
        <v>2250</v>
      </c>
      <c r="H3911" s="2158" t="s">
        <v>1952</v>
      </c>
      <c r="I3911" s="1442"/>
      <c r="J3911" s="1443"/>
      <c r="K3911" s="1444"/>
      <c r="L3911" s="1445"/>
      <c r="M3911" s="1453"/>
      <c r="N3911" s="1692"/>
      <c r="O3911" s="1691"/>
      <c r="P3911" s="1693"/>
      <c r="Q3911" s="1696"/>
      <c r="R3911" s="1697"/>
      <c r="S3911" s="1698"/>
      <c r="T3911" s="1698"/>
      <c r="U3911" s="1697"/>
      <c r="V3911" s="78"/>
      <c r="W3911" s="1706"/>
      <c r="X3911" s="1706"/>
      <c r="Y3911" s="1706"/>
    </row>
    <row r="3912" ht="26" spans="1:25">
      <c r="A3912" s="1412"/>
      <c r="B3912" s="1412"/>
      <c r="C3912" s="1412"/>
      <c r="D3912" s="1412"/>
      <c r="E3912" s="1613">
        <v>45715</v>
      </c>
      <c r="F3912" s="2158" t="s">
        <v>1952</v>
      </c>
      <c r="G3912" s="2158" t="s">
        <v>1958</v>
      </c>
      <c r="H3912" s="2158" t="s">
        <v>2023</v>
      </c>
      <c r="I3912" s="1442"/>
      <c r="J3912" s="1443"/>
      <c r="K3912" s="1444"/>
      <c r="L3912" s="1445"/>
      <c r="M3912" s="1453"/>
      <c r="N3912" s="1702"/>
      <c r="O3912" s="1691"/>
      <c r="P3912" s="1702"/>
      <c r="Q3912" s="1696"/>
      <c r="R3912" s="1697"/>
      <c r="S3912" s="1698"/>
      <c r="T3912" s="1698"/>
      <c r="U3912" s="1697"/>
      <c r="V3912" s="78"/>
      <c r="W3912" s="1706"/>
      <c r="X3912" s="1706"/>
      <c r="Y3912" s="1706"/>
    </row>
    <row r="3913" ht="26.75" spans="1:25">
      <c r="A3913" s="1412"/>
      <c r="B3913" s="1412"/>
      <c r="C3913" s="1412"/>
      <c r="D3913" s="1412"/>
      <c r="E3913" s="1613">
        <v>45708</v>
      </c>
      <c r="F3913" s="2158" t="s">
        <v>1959</v>
      </c>
      <c r="G3913" s="2158" t="s">
        <v>2106</v>
      </c>
      <c r="H3913" s="2158" t="s">
        <v>2164</v>
      </c>
      <c r="I3913" s="1448"/>
      <c r="J3913" s="1449"/>
      <c r="K3913" s="1450"/>
      <c r="L3913" s="1451"/>
      <c r="M3913" s="1455"/>
      <c r="N3913" s="1702"/>
      <c r="O3913" s="1691"/>
      <c r="P3913" s="1702"/>
      <c r="R3913" s="1697"/>
      <c r="S3913" s="1698"/>
      <c r="T3913" s="1698"/>
      <c r="U3913" s="1697"/>
      <c r="V3913" s="78"/>
      <c r="W3913" s="1706"/>
      <c r="X3913" s="1706"/>
      <c r="Y3913" s="1706"/>
    </row>
    <row r="3914" ht="25" customHeight="1" spans="1:21">
      <c r="A3914" s="1412"/>
      <c r="B3914" s="1412"/>
      <c r="C3914" s="1412"/>
      <c r="D3914" s="1412">
        <v>1</v>
      </c>
      <c r="E3914" s="1594" t="s">
        <v>7</v>
      </c>
      <c r="F3914" s="1595" t="s">
        <v>1020</v>
      </c>
      <c r="G3914" s="1596"/>
      <c r="H3914" s="1597"/>
      <c r="I3914" s="1559" t="s">
        <v>1622</v>
      </c>
      <c r="J3914" s="1560"/>
      <c r="K3914" s="1561"/>
      <c r="L3914" s="1478" t="s">
        <v>1623</v>
      </c>
      <c r="M3914" s="1452" t="s">
        <v>1624</v>
      </c>
      <c r="N3914" s="1690"/>
      <c r="O3914" s="1690"/>
      <c r="P3914" s="1690"/>
      <c r="Q3914" s="1690"/>
      <c r="R3914" s="1690"/>
      <c r="S3914" s="1690"/>
      <c r="T3914" s="1690"/>
      <c r="U3914" s="1690"/>
    </row>
    <row r="3915" ht="24" customHeight="1" spans="1:21">
      <c r="A3915" s="1412"/>
      <c r="B3915" s="1412"/>
      <c r="C3915" s="1412"/>
      <c r="D3915" s="1412"/>
      <c r="E3915" s="1662" t="s">
        <v>1625</v>
      </c>
      <c r="F3915" s="1663"/>
      <c r="G3915" s="1664"/>
      <c r="H3915" s="1665"/>
      <c r="I3915" s="2141" t="s">
        <v>1021</v>
      </c>
      <c r="J3915" s="1480"/>
      <c r="K3915" s="1481"/>
      <c r="L3915" s="1445"/>
      <c r="M3915" s="1453"/>
      <c r="N3915" s="1690"/>
      <c r="O3915" s="1690"/>
      <c r="P3915" s="1690"/>
      <c r="Q3915" s="1690"/>
      <c r="R3915" s="1690"/>
      <c r="S3915" s="1690"/>
      <c r="T3915" s="1690"/>
      <c r="U3915" s="1690"/>
    </row>
    <row r="3916" ht="26" spans="1:21">
      <c r="A3916" s="1412"/>
      <c r="B3916" s="1412"/>
      <c r="C3916" s="1412"/>
      <c r="D3916" s="1412"/>
      <c r="E3916" s="1666" t="s">
        <v>1626</v>
      </c>
      <c r="F3916" s="1707">
        <v>54.3</v>
      </c>
      <c r="G3916" s="1708"/>
      <c r="H3916" s="1709"/>
      <c r="I3916" s="1479"/>
      <c r="J3916" s="1480"/>
      <c r="K3916" s="1481"/>
      <c r="L3916" s="1445"/>
      <c r="M3916" s="1453"/>
      <c r="N3916" s="1690"/>
      <c r="O3916" s="1690"/>
      <c r="P3916" s="1690"/>
      <c r="Q3916" s="1690"/>
      <c r="R3916" s="1690"/>
      <c r="S3916" s="1690"/>
      <c r="T3916" s="1690"/>
      <c r="U3916" s="1690"/>
    </row>
    <row r="3917" ht="26.75" spans="1:21">
      <c r="A3917" s="1412"/>
      <c r="B3917" s="1412"/>
      <c r="C3917" s="1412"/>
      <c r="D3917" s="1412"/>
      <c r="E3917" s="1666" t="s">
        <v>1627</v>
      </c>
      <c r="F3917" s="1707">
        <v>51</v>
      </c>
      <c r="G3917" s="1708"/>
      <c r="H3917" s="1709"/>
      <c r="I3917" s="1479"/>
      <c r="J3917" s="1480"/>
      <c r="K3917" s="1481"/>
      <c r="L3917" s="1445"/>
      <c r="M3917" s="1453"/>
      <c r="N3917" s="1690"/>
      <c r="O3917" s="1690"/>
      <c r="P3917" s="1690"/>
      <c r="Q3917" s="1690"/>
      <c r="R3917" s="1690"/>
      <c r="S3917" s="1690"/>
      <c r="T3917" s="1690"/>
      <c r="U3917" s="1690"/>
    </row>
    <row r="3918" ht="26.75" spans="1:21">
      <c r="A3918" s="1412"/>
      <c r="B3918" s="1412"/>
      <c r="C3918" s="1412"/>
      <c r="D3918" s="1412"/>
      <c r="E3918" s="1670" t="s">
        <v>1628</v>
      </c>
      <c r="F3918" s="1671">
        <v>0.583333333333333</v>
      </c>
      <c r="G3918" s="1672"/>
      <c r="H3918" s="1673"/>
      <c r="I3918" s="1479"/>
      <c r="J3918" s="1480"/>
      <c r="K3918" s="1481"/>
      <c r="L3918" s="1647">
        <v>0.8125</v>
      </c>
      <c r="M3918" s="1649">
        <v>0.708333333333333</v>
      </c>
      <c r="N3918" s="1690"/>
      <c r="O3918" s="1690"/>
      <c r="P3918" s="1690"/>
      <c r="Q3918" s="1690"/>
      <c r="R3918" s="1690"/>
      <c r="S3918" s="1690"/>
      <c r="T3918" s="1690"/>
      <c r="U3918" s="1690"/>
    </row>
    <row r="3919" ht="26.75" spans="1:25">
      <c r="A3919" s="1412"/>
      <c r="B3919" s="1412"/>
      <c r="C3919" s="1412"/>
      <c r="D3919" s="1412"/>
      <c r="E3919" s="1594" t="s">
        <v>1629</v>
      </c>
      <c r="F3919" s="1674" t="s">
        <v>8</v>
      </c>
      <c r="G3919" s="1674" t="s">
        <v>9</v>
      </c>
      <c r="H3919" s="1675" t="s">
        <v>10</v>
      </c>
      <c r="I3919" s="1479"/>
      <c r="J3919" s="1480"/>
      <c r="K3919" s="1481"/>
      <c r="L3919" s="1445"/>
      <c r="M3919" s="1453"/>
      <c r="N3919" s="1691"/>
      <c r="O3919" s="1691"/>
      <c r="P3919" s="1691"/>
      <c r="R3919" s="1694"/>
      <c r="S3919" s="1695"/>
      <c r="T3919" s="1695"/>
      <c r="U3919" s="1695"/>
      <c r="V3919" s="78"/>
      <c r="W3919" s="1706"/>
      <c r="X3919" s="1706"/>
      <c r="Y3919" s="1706"/>
    </row>
    <row r="3920" ht="26" spans="1:25">
      <c r="A3920" s="1412"/>
      <c r="B3920" s="1412"/>
      <c r="C3920" s="1412"/>
      <c r="D3920" s="1412"/>
      <c r="E3920" s="1652">
        <v>45740</v>
      </c>
      <c r="F3920" s="1710">
        <v>54.3</v>
      </c>
      <c r="G3920" s="2165" t="s">
        <v>2278</v>
      </c>
      <c r="H3920" s="1710">
        <v>51</v>
      </c>
      <c r="I3920" s="1479"/>
      <c r="J3920" s="1480"/>
      <c r="K3920" s="1481"/>
      <c r="L3920" s="1445"/>
      <c r="M3920" s="1453"/>
      <c r="N3920" s="1692"/>
      <c r="O3920" s="1691"/>
      <c r="P3920" s="1693"/>
      <c r="Q3920" s="1696"/>
      <c r="R3920" s="1697"/>
      <c r="S3920" s="1698"/>
      <c r="T3920" s="1698"/>
      <c r="U3920" s="1697"/>
      <c r="V3920" s="78"/>
      <c r="W3920" s="1706"/>
      <c r="X3920" s="1706"/>
      <c r="Y3920" s="1706"/>
    </row>
    <row r="3921" ht="26" spans="1:25">
      <c r="A3921" s="1412"/>
      <c r="B3921" s="1412"/>
      <c r="C3921" s="1412"/>
      <c r="D3921" s="1412"/>
      <c r="E3921" s="1652">
        <v>45721</v>
      </c>
      <c r="F3921" s="1710">
        <v>51</v>
      </c>
      <c r="G3921" s="2165" t="s">
        <v>2236</v>
      </c>
      <c r="H3921" s="1710">
        <v>52.9</v>
      </c>
      <c r="I3921" s="1479"/>
      <c r="J3921" s="1480"/>
      <c r="K3921" s="1481"/>
      <c r="L3921" s="1445"/>
      <c r="M3921" s="1453"/>
      <c r="N3921" s="1692"/>
      <c r="O3921" s="1691"/>
      <c r="P3921" s="1693"/>
      <c r="R3921" s="1697"/>
      <c r="S3921" s="1698"/>
      <c r="T3921" s="1698"/>
      <c r="U3921" s="1697"/>
      <c r="V3921" s="78"/>
      <c r="W3921" s="1706"/>
      <c r="X3921" s="1706"/>
      <c r="Y3921" s="1706"/>
    </row>
    <row r="3922" ht="26" spans="1:25">
      <c r="A3922" s="1412"/>
      <c r="B3922" s="1412"/>
      <c r="C3922" s="1412"/>
      <c r="D3922" s="1412"/>
      <c r="E3922" s="1652">
        <v>45740</v>
      </c>
      <c r="F3922" s="1710">
        <v>54.3</v>
      </c>
      <c r="G3922" s="2165" t="s">
        <v>2278</v>
      </c>
      <c r="H3922" s="1710">
        <v>51</v>
      </c>
      <c r="I3922" s="1479"/>
      <c r="J3922" s="1480"/>
      <c r="K3922" s="1481"/>
      <c r="L3922" s="1648"/>
      <c r="M3922" s="1453"/>
      <c r="N3922" s="1692"/>
      <c r="O3922" s="1691"/>
      <c r="P3922" s="1693"/>
      <c r="Q3922" s="1696"/>
      <c r="R3922" s="1697"/>
      <c r="S3922" s="1698"/>
      <c r="T3922" s="1698"/>
      <c r="U3922" s="1697"/>
      <c r="V3922" s="78"/>
      <c r="W3922" s="1706"/>
      <c r="X3922" s="1706"/>
      <c r="Y3922" s="1706"/>
    </row>
    <row r="3923" ht="26" spans="1:25">
      <c r="A3923" s="1412"/>
      <c r="B3923" s="1412"/>
      <c r="C3923" s="1412"/>
      <c r="D3923" s="1412"/>
      <c r="E3923" s="1652">
        <v>45721</v>
      </c>
      <c r="F3923" s="1710">
        <v>51</v>
      </c>
      <c r="G3923" s="2165" t="s">
        <v>2236</v>
      </c>
      <c r="H3923" s="1710">
        <v>52.9</v>
      </c>
      <c r="I3923" s="1479"/>
      <c r="J3923" s="1480"/>
      <c r="K3923" s="1481"/>
      <c r="L3923" s="1445"/>
      <c r="M3923" s="1453"/>
      <c r="N3923" s="1692"/>
      <c r="O3923" s="1691"/>
      <c r="P3923" s="1693"/>
      <c r="R3923" s="1697"/>
      <c r="S3923" s="1698"/>
      <c r="T3923" s="1698"/>
      <c r="U3923" s="1697"/>
      <c r="V3923" s="78"/>
      <c r="W3923" s="1706"/>
      <c r="X3923" s="1706"/>
      <c r="Y3923" s="1706"/>
    </row>
    <row r="3924" ht="26" spans="1:25">
      <c r="A3924" s="1412"/>
      <c r="B3924" s="1412"/>
      <c r="C3924" s="1412"/>
      <c r="D3924" s="1412"/>
      <c r="E3924" s="1652">
        <v>45740</v>
      </c>
      <c r="F3924" s="1710">
        <v>54.3</v>
      </c>
      <c r="G3924" s="2165" t="s">
        <v>2278</v>
      </c>
      <c r="H3924" s="1710">
        <v>51</v>
      </c>
      <c r="I3924" s="1479"/>
      <c r="J3924" s="1480"/>
      <c r="K3924" s="1481"/>
      <c r="L3924" s="1445"/>
      <c r="M3924" s="1453"/>
      <c r="N3924" s="1692"/>
      <c r="O3924" s="1691"/>
      <c r="P3924" s="1693"/>
      <c r="Q3924" s="1696"/>
      <c r="R3924" s="1697"/>
      <c r="S3924" s="1698"/>
      <c r="T3924" s="1698"/>
      <c r="U3924" s="1697"/>
      <c r="V3924" s="78"/>
      <c r="W3924" s="1706"/>
      <c r="X3924" s="1706"/>
      <c r="Y3924" s="1706"/>
    </row>
    <row r="3925" ht="26.75" spans="1:25">
      <c r="A3925" s="1412"/>
      <c r="B3925" s="1412"/>
      <c r="C3925" s="1412"/>
      <c r="D3925" s="1412"/>
      <c r="E3925" s="1652">
        <v>45721</v>
      </c>
      <c r="F3925" s="1710">
        <v>51</v>
      </c>
      <c r="G3925" s="2165" t="s">
        <v>2236</v>
      </c>
      <c r="H3925" s="1710">
        <v>52.9</v>
      </c>
      <c r="I3925" s="1482"/>
      <c r="J3925" s="1483"/>
      <c r="K3925" s="1484"/>
      <c r="L3925" s="1451"/>
      <c r="M3925" s="1455"/>
      <c r="N3925" s="1692"/>
      <c r="O3925" s="1691"/>
      <c r="P3925" s="1693"/>
      <c r="R3925" s="1697"/>
      <c r="S3925" s="1698"/>
      <c r="T3925" s="1698"/>
      <c r="U3925" s="1697"/>
      <c r="V3925" s="78"/>
      <c r="W3925" s="1706"/>
      <c r="X3925" s="1706"/>
      <c r="Y3925" s="1706"/>
    </row>
    <row r="3926" ht="25" customHeight="1" spans="1:21">
      <c r="A3926" s="1412"/>
      <c r="B3926" s="1412"/>
      <c r="C3926" s="1412"/>
      <c r="D3926" s="1412">
        <v>1</v>
      </c>
      <c r="E3926" s="1594" t="s">
        <v>7</v>
      </c>
      <c r="F3926" s="1595" t="s">
        <v>1022</v>
      </c>
      <c r="G3926" s="1596"/>
      <c r="H3926" s="1597"/>
      <c r="I3926" s="1559" t="s">
        <v>1622</v>
      </c>
      <c r="J3926" s="1560"/>
      <c r="K3926" s="1561"/>
      <c r="L3926" s="1478" t="s">
        <v>1623</v>
      </c>
      <c r="M3926" s="1452" t="s">
        <v>1624</v>
      </c>
      <c r="N3926" s="1690"/>
      <c r="O3926" s="1690"/>
      <c r="P3926" s="1690"/>
      <c r="Q3926" s="1690"/>
      <c r="R3926" s="1690"/>
      <c r="S3926" s="1690"/>
      <c r="T3926" s="1690"/>
      <c r="U3926" s="1690"/>
    </row>
    <row r="3927" ht="24" customHeight="1" spans="1:21">
      <c r="A3927" s="1412"/>
      <c r="B3927" s="1412"/>
      <c r="C3927" s="1412"/>
      <c r="D3927" s="1412"/>
      <c r="E3927" s="1598" t="s">
        <v>1625</v>
      </c>
      <c r="F3927" s="1599"/>
      <c r="G3927" s="1600"/>
      <c r="H3927" s="1601"/>
      <c r="I3927" s="2135" t="s">
        <v>1021</v>
      </c>
      <c r="J3927" s="1443"/>
      <c r="K3927" s="1444"/>
      <c r="L3927" s="1445"/>
      <c r="M3927" s="1453"/>
      <c r="N3927" s="1690"/>
      <c r="O3927" s="1690"/>
      <c r="P3927" s="1690"/>
      <c r="Q3927" s="1690"/>
      <c r="R3927" s="1690"/>
      <c r="S3927" s="1690"/>
      <c r="T3927" s="1690"/>
      <c r="U3927" s="1690"/>
    </row>
    <row r="3928" ht="26" spans="1:21">
      <c r="A3928" s="1412"/>
      <c r="B3928" s="1412"/>
      <c r="C3928" s="1412"/>
      <c r="D3928" s="1412"/>
      <c r="E3928" s="1602" t="s">
        <v>1626</v>
      </c>
      <c r="F3928" s="1603">
        <v>53</v>
      </c>
      <c r="G3928" s="1604"/>
      <c r="H3928" s="1605"/>
      <c r="I3928" s="1442"/>
      <c r="J3928" s="1443"/>
      <c r="K3928" s="1444"/>
      <c r="L3928" s="1445"/>
      <c r="M3928" s="1453"/>
      <c r="N3928" s="1690"/>
      <c r="O3928" s="1690"/>
      <c r="P3928" s="1690"/>
      <c r="Q3928" s="1690"/>
      <c r="R3928" s="1690"/>
      <c r="S3928" s="1690"/>
      <c r="T3928" s="1690"/>
      <c r="U3928" s="1690"/>
    </row>
    <row r="3929" ht="26.75" spans="1:21">
      <c r="A3929" s="1412"/>
      <c r="B3929" s="1412"/>
      <c r="C3929" s="1412"/>
      <c r="D3929" s="1412"/>
      <c r="E3929" s="1602" t="s">
        <v>1627</v>
      </c>
      <c r="F3929" s="1603">
        <v>53.5</v>
      </c>
      <c r="G3929" s="1604"/>
      <c r="H3929" s="1605"/>
      <c r="I3929" s="1442"/>
      <c r="J3929" s="1443"/>
      <c r="K3929" s="1444"/>
      <c r="L3929" s="1445"/>
      <c r="M3929" s="1453"/>
      <c r="N3929" s="1690"/>
      <c r="O3929" s="1690"/>
      <c r="P3929" s="1690"/>
      <c r="Q3929" s="1690"/>
      <c r="R3929" s="1690"/>
      <c r="S3929" s="1690"/>
      <c r="T3929" s="1690"/>
      <c r="U3929" s="1690"/>
    </row>
    <row r="3930" ht="26.75" spans="1:21">
      <c r="A3930" s="1412"/>
      <c r="B3930" s="1412"/>
      <c r="C3930" s="1412"/>
      <c r="D3930" s="1412"/>
      <c r="E3930" s="1606" t="s">
        <v>1628</v>
      </c>
      <c r="F3930" s="1607">
        <v>0.583333333333333</v>
      </c>
      <c r="G3930" s="1608"/>
      <c r="H3930" s="1609"/>
      <c r="I3930" s="1442"/>
      <c r="J3930" s="1443"/>
      <c r="K3930" s="1444"/>
      <c r="L3930" s="1647">
        <v>0.8125</v>
      </c>
      <c r="M3930" s="1649">
        <v>0.708333333333333</v>
      </c>
      <c r="N3930" s="1690"/>
      <c r="O3930" s="1690"/>
      <c r="P3930" s="1690"/>
      <c r="Q3930" s="1690"/>
      <c r="R3930" s="1690"/>
      <c r="S3930" s="1690"/>
      <c r="T3930" s="1690"/>
      <c r="U3930" s="1690"/>
    </row>
    <row r="3931" ht="26.75" spans="1:24">
      <c r="A3931" s="1412"/>
      <c r="B3931" s="1412"/>
      <c r="C3931" s="1412"/>
      <c r="D3931" s="1412"/>
      <c r="E3931" s="1610" t="s">
        <v>1629</v>
      </c>
      <c r="F3931" s="1611" t="s">
        <v>8</v>
      </c>
      <c r="G3931" s="1611" t="s">
        <v>9</v>
      </c>
      <c r="H3931" s="1612" t="s">
        <v>10</v>
      </c>
      <c r="I3931" s="1442"/>
      <c r="J3931" s="1443"/>
      <c r="K3931" s="1444"/>
      <c r="L3931" s="1445"/>
      <c r="M3931" s="1453"/>
      <c r="N3931" s="1691"/>
      <c r="O3931" s="1691"/>
      <c r="P3931" s="1691"/>
      <c r="R3931" s="1694"/>
      <c r="S3931" s="1695"/>
      <c r="T3931" s="1695"/>
      <c r="U3931" s="1695"/>
      <c r="V3931" s="78"/>
      <c r="W3931" s="78"/>
      <c r="X3931" s="78"/>
    </row>
    <row r="3932" ht="26" spans="1:24">
      <c r="A3932" s="1412"/>
      <c r="B3932" s="1412"/>
      <c r="C3932" s="1412"/>
      <c r="D3932" s="1412"/>
      <c r="E3932" s="1613">
        <v>45721</v>
      </c>
      <c r="F3932" s="1614">
        <v>53.5</v>
      </c>
      <c r="G3932" s="2157" t="s">
        <v>2279</v>
      </c>
      <c r="H3932" s="1614">
        <v>52.8</v>
      </c>
      <c r="I3932" s="1442"/>
      <c r="J3932" s="1443"/>
      <c r="K3932" s="1444"/>
      <c r="L3932" s="1445"/>
      <c r="M3932" s="1453"/>
      <c r="N3932" s="1692"/>
      <c r="O3932" s="1691"/>
      <c r="P3932" s="1693"/>
      <c r="Q3932" s="1696"/>
      <c r="R3932" s="1697"/>
      <c r="S3932" s="1698"/>
      <c r="T3932" s="1698"/>
      <c r="U3932" s="1697"/>
      <c r="V3932" s="78"/>
      <c r="W3932" s="78"/>
      <c r="X3932" s="78"/>
    </row>
    <row r="3933" ht="26" spans="1:24">
      <c r="A3933" s="1412" t="s">
        <v>2280</v>
      </c>
      <c r="B3933" s="1412"/>
      <c r="C3933" s="1412"/>
      <c r="D3933" s="1412"/>
      <c r="E3933" s="1613">
        <v>45693</v>
      </c>
      <c r="F3933" s="1614">
        <v>52.8</v>
      </c>
      <c r="G3933" s="2157" t="s">
        <v>2281</v>
      </c>
      <c r="H3933" s="1614">
        <v>54</v>
      </c>
      <c r="I3933" s="1442"/>
      <c r="J3933" s="1443"/>
      <c r="K3933" s="1444"/>
      <c r="L3933" s="1445"/>
      <c r="M3933" s="1453"/>
      <c r="N3933" s="1702"/>
      <c r="O3933" s="1691"/>
      <c r="P3933" s="1702"/>
      <c r="Q3933" s="1696"/>
      <c r="R3933" s="1697"/>
      <c r="S3933" s="1698"/>
      <c r="T3933" s="1698"/>
      <c r="U3933" s="1697"/>
      <c r="V3933" s="78"/>
      <c r="W3933" s="78"/>
      <c r="X3933" s="78"/>
    </row>
    <row r="3934" ht="26" spans="1:24">
      <c r="A3934" s="1412"/>
      <c r="B3934" s="1412"/>
      <c r="C3934" s="1412"/>
      <c r="D3934" s="1412"/>
      <c r="E3934" s="1613">
        <v>45664</v>
      </c>
      <c r="F3934" s="1614">
        <v>54.1</v>
      </c>
      <c r="G3934" s="2157" t="s">
        <v>1929</v>
      </c>
      <c r="H3934" s="1614">
        <v>52.1</v>
      </c>
      <c r="I3934" s="1442"/>
      <c r="J3934" s="1443"/>
      <c r="K3934" s="1444"/>
      <c r="L3934" s="1648"/>
      <c r="M3934" s="1453"/>
      <c r="N3934" s="1692"/>
      <c r="O3934" s="1691"/>
      <c r="P3934" s="1693"/>
      <c r="Q3934" s="1696"/>
      <c r="R3934" s="1697"/>
      <c r="S3934" s="1698"/>
      <c r="T3934" s="1698"/>
      <c r="U3934" s="1697"/>
      <c r="V3934" s="78"/>
      <c r="W3934" s="78"/>
      <c r="X3934" s="78"/>
    </row>
    <row r="3935" ht="26" spans="1:24">
      <c r="A3935" s="1412"/>
      <c r="B3935" s="1412"/>
      <c r="C3935" s="1412"/>
      <c r="D3935" s="1412"/>
      <c r="E3935" s="1613">
        <v>45630</v>
      </c>
      <c r="F3935" s="1614">
        <v>52.1</v>
      </c>
      <c r="G3935" s="2157" t="s">
        <v>1716</v>
      </c>
      <c r="H3935" s="1614">
        <v>56</v>
      </c>
      <c r="I3935" s="1442"/>
      <c r="J3935" s="1443"/>
      <c r="K3935" s="1444"/>
      <c r="L3935" s="1445"/>
      <c r="M3935" s="1453"/>
      <c r="N3935" s="1702"/>
      <c r="O3935" s="1691"/>
      <c r="P3935" s="1693"/>
      <c r="Q3935" s="1696"/>
      <c r="R3935" s="1697"/>
      <c r="S3935" s="1698"/>
      <c r="T3935" s="1698"/>
      <c r="U3935" s="1697"/>
      <c r="V3935" s="78"/>
      <c r="W3935" s="78"/>
      <c r="X3935" s="78"/>
    </row>
    <row r="3936" ht="26" spans="1:24">
      <c r="A3936" s="1412"/>
      <c r="B3936" s="1412"/>
      <c r="C3936" s="1412"/>
      <c r="D3936" s="1412"/>
      <c r="E3936" s="1613">
        <v>45601</v>
      </c>
      <c r="F3936" s="1614">
        <v>56</v>
      </c>
      <c r="G3936" s="2157" t="s">
        <v>2140</v>
      </c>
      <c r="H3936" s="1614">
        <v>54.9</v>
      </c>
      <c r="I3936" s="1442"/>
      <c r="J3936" s="1443"/>
      <c r="K3936" s="1444"/>
      <c r="L3936" s="1445"/>
      <c r="M3936" s="1453"/>
      <c r="N3936" s="1692"/>
      <c r="O3936" s="1691"/>
      <c r="P3936" s="1693"/>
      <c r="Q3936" s="1696"/>
      <c r="R3936" s="1697"/>
      <c r="S3936" s="1698"/>
      <c r="T3936" s="1698"/>
      <c r="U3936" s="1697"/>
      <c r="V3936" s="78"/>
      <c r="W3936" s="78"/>
      <c r="X3936" s="78"/>
    </row>
    <row r="3937" ht="26.75" spans="1:24">
      <c r="A3937" s="1412"/>
      <c r="B3937" s="1412"/>
      <c r="C3937" s="1412"/>
      <c r="D3937" s="1412"/>
      <c r="E3937" s="1613">
        <v>45568</v>
      </c>
      <c r="F3937" s="1614">
        <v>54.9</v>
      </c>
      <c r="G3937" s="2157" t="s">
        <v>1699</v>
      </c>
      <c r="H3937" s="1614">
        <v>51.5</v>
      </c>
      <c r="I3937" s="1448"/>
      <c r="J3937" s="1449"/>
      <c r="K3937" s="1450"/>
      <c r="L3937" s="1451"/>
      <c r="M3937" s="1455"/>
      <c r="N3937" s="1692"/>
      <c r="O3937" s="1691"/>
      <c r="P3937" s="1693"/>
      <c r="R3937" s="1697"/>
      <c r="S3937" s="1698"/>
      <c r="T3937" s="1698"/>
      <c r="U3937" s="1697"/>
      <c r="V3937" s="78"/>
      <c r="W3937" s="78"/>
      <c r="X3937" s="78"/>
    </row>
    <row r="3938" ht="25" customHeight="1" spans="1:21">
      <c r="A3938" s="1412"/>
      <c r="B3938" s="1412"/>
      <c r="C3938" s="1412"/>
      <c r="D3938" s="1412">
        <v>1</v>
      </c>
      <c r="E3938" s="1610" t="s">
        <v>7</v>
      </c>
      <c r="F3938" s="1595" t="s">
        <v>1023</v>
      </c>
      <c r="G3938" s="1596"/>
      <c r="H3938" s="1597"/>
      <c r="I3938" s="1559" t="s">
        <v>1622</v>
      </c>
      <c r="J3938" s="1560"/>
      <c r="K3938" s="1561"/>
      <c r="L3938" s="1478" t="s">
        <v>1623</v>
      </c>
      <c r="M3938" s="1452" t="s">
        <v>1624</v>
      </c>
      <c r="N3938" s="1690"/>
      <c r="O3938" s="1690"/>
      <c r="P3938" s="1690"/>
      <c r="Q3938" s="1690"/>
      <c r="R3938" s="1690"/>
      <c r="S3938" s="1690"/>
      <c r="T3938" s="1690"/>
      <c r="U3938" s="1690"/>
    </row>
    <row r="3939" ht="24" customHeight="1" spans="1:21">
      <c r="A3939" s="1412"/>
      <c r="B3939" s="1412"/>
      <c r="C3939" s="1412"/>
      <c r="D3939" s="1412"/>
      <c r="E3939" s="1598" t="s">
        <v>1625</v>
      </c>
      <c r="F3939" s="1599"/>
      <c r="G3939" s="1600"/>
      <c r="H3939" s="1601"/>
      <c r="I3939" s="2135" t="s">
        <v>1024</v>
      </c>
      <c r="J3939" s="1443"/>
      <c r="K3939" s="1444"/>
      <c r="L3939" s="1445"/>
      <c r="M3939" s="1453"/>
      <c r="N3939" s="1690"/>
      <c r="O3939" s="1690"/>
      <c r="P3939" s="1690"/>
      <c r="Q3939" s="1690"/>
      <c r="R3939" s="1690"/>
      <c r="S3939" s="1690"/>
      <c r="T3939" s="1690"/>
      <c r="U3939" s="1690"/>
    </row>
    <row r="3940" ht="26" spans="1:21">
      <c r="A3940" s="1412"/>
      <c r="B3940" s="1412"/>
      <c r="C3940" s="1412"/>
      <c r="D3940" s="1412"/>
      <c r="E3940" s="1602" t="s">
        <v>1626</v>
      </c>
      <c r="F3940" s="1623" t="s">
        <v>2001</v>
      </c>
      <c r="G3940" s="1604"/>
      <c r="H3940" s="1605"/>
      <c r="I3940" s="1442"/>
      <c r="J3940" s="1443"/>
      <c r="K3940" s="1444"/>
      <c r="L3940" s="1445"/>
      <c r="M3940" s="1453"/>
      <c r="N3940" s="1690"/>
      <c r="O3940" s="1690"/>
      <c r="P3940" s="1690"/>
      <c r="Q3940" s="1690"/>
      <c r="R3940" s="1690"/>
      <c r="S3940" s="1690"/>
      <c r="T3940" s="1690"/>
      <c r="U3940" s="1690"/>
    </row>
    <row r="3941" ht="26.75" spans="1:21">
      <c r="A3941" s="1412"/>
      <c r="B3941" s="1412"/>
      <c r="C3941" s="1412"/>
      <c r="D3941" s="1412"/>
      <c r="E3941" s="1602" t="s">
        <v>1627</v>
      </c>
      <c r="F3941" s="1603">
        <v>62.6</v>
      </c>
      <c r="G3941" s="1604"/>
      <c r="H3941" s="1605"/>
      <c r="I3941" s="1442"/>
      <c r="J3941" s="1443"/>
      <c r="K3941" s="1444"/>
      <c r="L3941" s="1445"/>
      <c r="M3941" s="1453"/>
      <c r="N3941" s="1690"/>
      <c r="O3941" s="1690"/>
      <c r="P3941" s="1690"/>
      <c r="Q3941" s="1690"/>
      <c r="R3941" s="1690"/>
      <c r="S3941" s="1690"/>
      <c r="T3941" s="1690"/>
      <c r="U3941" s="1690"/>
    </row>
    <row r="3942" ht="26.75" spans="1:21">
      <c r="A3942" s="1412"/>
      <c r="B3942" s="1412"/>
      <c r="C3942" s="1412"/>
      <c r="D3942" s="1412"/>
      <c r="E3942" s="1606" t="s">
        <v>1628</v>
      </c>
      <c r="F3942" s="1607">
        <v>0.583333333333333</v>
      </c>
      <c r="G3942" s="1608"/>
      <c r="H3942" s="1609"/>
      <c r="I3942" s="1442"/>
      <c r="J3942" s="1443"/>
      <c r="K3942" s="1444"/>
      <c r="L3942" s="1647">
        <v>0.8125</v>
      </c>
      <c r="M3942" s="1649">
        <v>0.708333333333333</v>
      </c>
      <c r="N3942" s="1690"/>
      <c r="O3942" s="1690"/>
      <c r="P3942" s="1690"/>
      <c r="Q3942" s="1690"/>
      <c r="R3942" s="1690"/>
      <c r="S3942" s="1690"/>
      <c r="T3942" s="1690"/>
      <c r="U3942" s="1690"/>
    </row>
    <row r="3943" ht="26.75" spans="1:24">
      <c r="A3943" s="1412"/>
      <c r="B3943" s="1412"/>
      <c r="C3943" s="1412"/>
      <c r="D3943" s="1412"/>
      <c r="E3943" s="1610" t="s">
        <v>1629</v>
      </c>
      <c r="F3943" s="1611" t="s">
        <v>8</v>
      </c>
      <c r="G3943" s="1611" t="s">
        <v>9</v>
      </c>
      <c r="H3943" s="1612" t="s">
        <v>10</v>
      </c>
      <c r="I3943" s="1442"/>
      <c r="J3943" s="1443"/>
      <c r="K3943" s="1444"/>
      <c r="L3943" s="1445"/>
      <c r="M3943" s="1453"/>
      <c r="N3943" s="1691"/>
      <c r="O3943" s="1691"/>
      <c r="P3943" s="1691"/>
      <c r="R3943" s="1694"/>
      <c r="S3943" s="1695"/>
      <c r="T3943" s="1695"/>
      <c r="U3943" s="1695"/>
      <c r="V3943" s="78"/>
      <c r="W3943" s="78"/>
      <c r="X3943" s="78"/>
    </row>
    <row r="3944" ht="26" spans="1:24">
      <c r="A3944" s="1412"/>
      <c r="B3944" s="1412"/>
      <c r="C3944" s="1412"/>
      <c r="D3944" s="1412"/>
      <c r="E3944" s="1613">
        <v>45721</v>
      </c>
      <c r="F3944" s="1614">
        <v>62.6</v>
      </c>
      <c r="G3944" s="2157" t="s">
        <v>1715</v>
      </c>
      <c r="H3944" s="1614">
        <v>60.4</v>
      </c>
      <c r="I3944" s="1442"/>
      <c r="J3944" s="1443"/>
      <c r="K3944" s="1444"/>
      <c r="L3944" s="1445"/>
      <c r="M3944" s="1453"/>
      <c r="N3944" s="1692"/>
      <c r="O3944" s="1691"/>
      <c r="P3944" s="1693"/>
      <c r="Q3944" s="1696"/>
      <c r="R3944" s="1697"/>
      <c r="S3944" s="1698"/>
      <c r="T3944" s="1698"/>
      <c r="U3944" s="1697"/>
      <c r="V3944" s="78"/>
      <c r="W3944" s="78"/>
      <c r="X3944" s="78"/>
    </row>
    <row r="3945" ht="26" spans="1:24">
      <c r="A3945" s="1412"/>
      <c r="B3945" s="1412"/>
      <c r="C3945" s="1412"/>
      <c r="D3945" s="1412"/>
      <c r="E3945" s="1613">
        <v>45693</v>
      </c>
      <c r="F3945" s="1614">
        <v>60.4</v>
      </c>
      <c r="G3945" s="2157" t="s">
        <v>1866</v>
      </c>
      <c r="H3945" s="1614">
        <v>64.4</v>
      </c>
      <c r="I3945" s="1442"/>
      <c r="J3945" s="1443"/>
      <c r="K3945" s="1444"/>
      <c r="L3945" s="1445"/>
      <c r="M3945" s="1453"/>
      <c r="N3945" s="1693"/>
      <c r="O3945" s="1691"/>
      <c r="P3945" s="1693"/>
      <c r="Q3945" s="1696"/>
      <c r="R3945" s="1697"/>
      <c r="S3945" s="1698"/>
      <c r="T3945" s="1698"/>
      <c r="U3945" s="1697"/>
      <c r="V3945" s="78"/>
      <c r="W3945" s="78"/>
      <c r="X3945" s="78"/>
    </row>
    <row r="3946" ht="26" spans="1:24">
      <c r="A3946" s="1412"/>
      <c r="B3946" s="1412"/>
      <c r="C3946" s="1412"/>
      <c r="D3946" s="1412"/>
      <c r="E3946" s="1613">
        <v>45664</v>
      </c>
      <c r="F3946" s="1614">
        <v>64.4</v>
      </c>
      <c r="G3946" s="2157" t="s">
        <v>2282</v>
      </c>
      <c r="H3946" s="1614">
        <v>58.2</v>
      </c>
      <c r="I3946" s="1442"/>
      <c r="J3946" s="1443"/>
      <c r="K3946" s="1444"/>
      <c r="L3946" s="1648"/>
      <c r="M3946" s="1453"/>
      <c r="N3946" s="1692"/>
      <c r="O3946" s="1691"/>
      <c r="P3946" s="1693"/>
      <c r="Q3946" s="1696"/>
      <c r="R3946" s="1697"/>
      <c r="S3946" s="1698"/>
      <c r="T3946" s="1698"/>
      <c r="U3946" s="1697"/>
      <c r="V3946" s="78"/>
      <c r="W3946" s="78"/>
      <c r="X3946" s="78"/>
    </row>
    <row r="3947" ht="26" spans="1:24">
      <c r="A3947" s="1412"/>
      <c r="B3947" s="1412"/>
      <c r="C3947" s="1412"/>
      <c r="D3947" s="1412"/>
      <c r="E3947" s="1613">
        <v>45630</v>
      </c>
      <c r="F3947" s="1614">
        <v>58.2</v>
      </c>
      <c r="G3947" s="2157" t="s">
        <v>2141</v>
      </c>
      <c r="H3947" s="1614">
        <v>58.1</v>
      </c>
      <c r="I3947" s="1442"/>
      <c r="J3947" s="1443"/>
      <c r="K3947" s="1444"/>
      <c r="L3947" s="1445"/>
      <c r="M3947" s="1453"/>
      <c r="N3947" s="1692"/>
      <c r="O3947" s="1691"/>
      <c r="P3947" s="1693"/>
      <c r="Q3947" s="1696"/>
      <c r="R3947" s="1697"/>
      <c r="S3947" s="1698"/>
      <c r="T3947" s="1698"/>
      <c r="U3947" s="1697"/>
      <c r="V3947" s="78"/>
      <c r="W3947" s="78"/>
      <c r="X3947" s="78"/>
    </row>
    <row r="3948" ht="26" spans="1:24">
      <c r="A3948" s="1412"/>
      <c r="B3948" s="1412"/>
      <c r="C3948" s="1412"/>
      <c r="D3948" s="1412"/>
      <c r="E3948" s="1613">
        <v>45601</v>
      </c>
      <c r="F3948" s="1614">
        <v>58.1</v>
      </c>
      <c r="G3948" s="2157" t="s">
        <v>2142</v>
      </c>
      <c r="H3948" s="1614">
        <v>59.4</v>
      </c>
      <c r="I3948" s="1442"/>
      <c r="J3948" s="1443"/>
      <c r="K3948" s="1444"/>
      <c r="L3948" s="1445"/>
      <c r="M3948" s="1453"/>
      <c r="N3948" s="1692"/>
      <c r="O3948" s="1691"/>
      <c r="P3948" s="1693"/>
      <c r="Q3948" s="1696"/>
      <c r="R3948" s="1697"/>
      <c r="S3948" s="1698"/>
      <c r="T3948" s="1698"/>
      <c r="U3948" s="1697"/>
      <c r="V3948" s="78"/>
      <c r="W3948" s="78"/>
      <c r="X3948" s="78"/>
    </row>
    <row r="3949" ht="26.75" spans="1:24">
      <c r="A3949" s="1412"/>
      <c r="B3949" s="1412"/>
      <c r="C3949" s="1412"/>
      <c r="D3949" s="1412"/>
      <c r="E3949" s="1613">
        <v>45568</v>
      </c>
      <c r="F3949" s="1614">
        <v>59.4</v>
      </c>
      <c r="G3949" s="2157" t="s">
        <v>1938</v>
      </c>
      <c r="H3949" s="1614">
        <v>57.3</v>
      </c>
      <c r="I3949" s="1448"/>
      <c r="J3949" s="1449"/>
      <c r="K3949" s="1450"/>
      <c r="L3949" s="1451"/>
      <c r="M3949" s="1455"/>
      <c r="N3949" s="1692"/>
      <c r="O3949" s="1691"/>
      <c r="P3949" s="1693"/>
      <c r="R3949" s="1697"/>
      <c r="S3949" s="1698"/>
      <c r="T3949" s="1698"/>
      <c r="U3949" s="1697"/>
      <c r="V3949" s="78"/>
      <c r="W3949" s="78"/>
      <c r="X3949" s="78"/>
    </row>
    <row r="3950" ht="25" customHeight="1" outlineLevel="1" spans="1:21">
      <c r="A3950" s="1412"/>
      <c r="B3950" s="1412"/>
      <c r="C3950" s="1412"/>
      <c r="D3950" s="1412">
        <v>1</v>
      </c>
      <c r="E3950" s="1594" t="s">
        <v>7</v>
      </c>
      <c r="F3950" s="1595" t="s">
        <v>1025</v>
      </c>
      <c r="G3950" s="1596"/>
      <c r="H3950" s="1597"/>
      <c r="I3950" s="1559" t="s">
        <v>1622</v>
      </c>
      <c r="J3950" s="1560"/>
      <c r="K3950" s="1561"/>
      <c r="L3950" s="1478" t="s">
        <v>1623</v>
      </c>
      <c r="M3950" s="1452" t="s">
        <v>1624</v>
      </c>
      <c r="N3950" s="1690"/>
      <c r="O3950" s="1690"/>
      <c r="P3950" s="1690"/>
      <c r="Q3950" s="1690"/>
      <c r="R3950" s="1690"/>
      <c r="S3950" s="1690"/>
      <c r="T3950" s="1690"/>
      <c r="U3950" s="1690"/>
    </row>
    <row r="3951" ht="24" customHeight="1" outlineLevel="1" spans="1:21">
      <c r="A3951" s="1412"/>
      <c r="B3951" s="1412"/>
      <c r="C3951" s="1412"/>
      <c r="D3951" s="1412"/>
      <c r="E3951" s="1598" t="s">
        <v>1625</v>
      </c>
      <c r="F3951" s="1599"/>
      <c r="G3951" s="1600"/>
      <c r="H3951" s="1601"/>
      <c r="I3951" s="2135" t="s">
        <v>890</v>
      </c>
      <c r="J3951" s="1443"/>
      <c r="K3951" s="1444"/>
      <c r="L3951" s="1445"/>
      <c r="M3951" s="1453"/>
      <c r="N3951" s="1690"/>
      <c r="O3951" s="1690"/>
      <c r="P3951" s="1690"/>
      <c r="Q3951" s="1690"/>
      <c r="R3951" s="1690"/>
      <c r="S3951" s="1690"/>
      <c r="T3951" s="1690"/>
      <c r="U3951" s="1690"/>
    </row>
    <row r="3952" ht="26" outlineLevel="1" spans="1:21">
      <c r="A3952" s="1412"/>
      <c r="B3952" s="1412"/>
      <c r="C3952" s="1412"/>
      <c r="D3952" s="1412"/>
      <c r="E3952" s="1602" t="s">
        <v>1626</v>
      </c>
      <c r="F3952" s="1623" t="s">
        <v>2001</v>
      </c>
      <c r="G3952" s="1604"/>
      <c r="H3952" s="1605"/>
      <c r="I3952" s="1442"/>
      <c r="J3952" s="1443"/>
      <c r="K3952" s="1444"/>
      <c r="L3952" s="1445"/>
      <c r="M3952" s="1453"/>
      <c r="N3952" s="1690"/>
      <c r="O3952" s="1690"/>
      <c r="P3952" s="1690"/>
      <c r="Q3952" s="1690"/>
      <c r="R3952" s="1690"/>
      <c r="S3952" s="1690"/>
      <c r="T3952" s="1690"/>
      <c r="U3952" s="1690"/>
    </row>
    <row r="3953" ht="26.75" outlineLevel="1" spans="1:21">
      <c r="A3953" s="1412"/>
      <c r="B3953" s="1412"/>
      <c r="C3953" s="1412"/>
      <c r="D3953" s="1412"/>
      <c r="E3953" s="1602" t="s">
        <v>1627</v>
      </c>
      <c r="F3953" s="1623">
        <v>0</v>
      </c>
      <c r="G3953" s="1604"/>
      <c r="H3953" s="1605"/>
      <c r="I3953" s="1442"/>
      <c r="J3953" s="1443"/>
      <c r="K3953" s="1444"/>
      <c r="L3953" s="1445"/>
      <c r="M3953" s="1453"/>
      <c r="N3953" s="1690"/>
      <c r="O3953" s="1690"/>
      <c r="P3953" s="1690"/>
      <c r="Q3953" s="1690"/>
      <c r="R3953" s="1690"/>
      <c r="S3953" s="1690"/>
      <c r="T3953" s="1690"/>
      <c r="U3953" s="1690"/>
    </row>
    <row r="3954" ht="26.75" outlineLevel="1" spans="1:21">
      <c r="A3954" s="1412"/>
      <c r="B3954" s="1412"/>
      <c r="C3954" s="1412"/>
      <c r="D3954" s="1412"/>
      <c r="E3954" s="1606" t="s">
        <v>1628</v>
      </c>
      <c r="F3954" s="1607" t="e">
        <v>#VALUE!</v>
      </c>
      <c r="G3954" s="1608"/>
      <c r="H3954" s="1609"/>
      <c r="I3954" s="1442"/>
      <c r="J3954" s="1443"/>
      <c r="K3954" s="1444"/>
      <c r="L3954" s="1647" t="s">
        <v>818</v>
      </c>
      <c r="M3954" s="1649" t="e">
        <v>#VALUE!</v>
      </c>
      <c r="N3954" s="1690"/>
      <c r="O3954" s="1690"/>
      <c r="P3954" s="1690"/>
      <c r="Q3954" s="1690"/>
      <c r="R3954" s="1690"/>
      <c r="S3954" s="1690"/>
      <c r="T3954" s="1690"/>
      <c r="U3954" s="1690"/>
    </row>
    <row r="3955" ht="26.75" outlineLevel="1" spans="1:24">
      <c r="A3955" s="1412"/>
      <c r="B3955" s="1412"/>
      <c r="C3955" s="1412"/>
      <c r="D3955" s="1412"/>
      <c r="E3955" s="1610" t="s">
        <v>1629</v>
      </c>
      <c r="F3955" s="1611" t="s">
        <v>8</v>
      </c>
      <c r="G3955" s="1611" t="s">
        <v>9</v>
      </c>
      <c r="H3955" s="1612" t="s">
        <v>10</v>
      </c>
      <c r="I3955" s="1442"/>
      <c r="J3955" s="1443"/>
      <c r="K3955" s="1444"/>
      <c r="L3955" s="1445"/>
      <c r="M3955" s="1453"/>
      <c r="N3955" s="1691"/>
      <c r="O3955" s="1691"/>
      <c r="P3955" s="1691"/>
      <c r="R3955" s="1694"/>
      <c r="S3955" s="1695"/>
      <c r="T3955" s="1695"/>
      <c r="U3955" s="1695"/>
      <c r="V3955" s="78"/>
      <c r="W3955" s="78"/>
      <c r="X3955" s="78"/>
    </row>
    <row r="3956" ht="26" outlineLevel="1" spans="1:24">
      <c r="A3956" s="1412"/>
      <c r="B3956" s="1412"/>
      <c r="C3956" s="1412"/>
      <c r="D3956" s="1412"/>
      <c r="E3956" s="1613">
        <v>45686</v>
      </c>
      <c r="F3956" s="1618">
        <v>0.03</v>
      </c>
      <c r="G3956" s="2158" t="s">
        <v>2189</v>
      </c>
      <c r="H3956" s="1618">
        <v>0.0325</v>
      </c>
      <c r="I3956" s="1442"/>
      <c r="J3956" s="1443"/>
      <c r="K3956" s="1444"/>
      <c r="L3956" s="1445"/>
      <c r="M3956" s="1453"/>
      <c r="N3956" s="1703"/>
      <c r="O3956" s="1691"/>
      <c r="P3956" s="1703"/>
      <c r="Q3956" s="1696"/>
      <c r="R3956" s="1697"/>
      <c r="S3956" s="1698"/>
      <c r="T3956" s="1698"/>
      <c r="U3956" s="1697"/>
      <c r="V3956" s="78"/>
      <c r="W3956" s="78"/>
      <c r="X3956" s="78"/>
    </row>
    <row r="3957" ht="26" outlineLevel="1" spans="1:24">
      <c r="A3957" s="1412"/>
      <c r="B3957" s="1412"/>
      <c r="C3957" s="1412"/>
      <c r="D3957" s="1412"/>
      <c r="E3957" s="1613">
        <v>45637</v>
      </c>
      <c r="F3957" s="1618">
        <v>0.0325</v>
      </c>
      <c r="G3957" s="2158" t="s">
        <v>2183</v>
      </c>
      <c r="H3957" s="1618">
        <v>0.0375</v>
      </c>
      <c r="I3957" s="1442"/>
      <c r="J3957" s="1443"/>
      <c r="K3957" s="1444"/>
      <c r="L3957" s="1445"/>
      <c r="M3957" s="1453"/>
      <c r="N3957" s="1703"/>
      <c r="O3957" s="1691"/>
      <c r="P3957" s="1703"/>
      <c r="Q3957" s="1696"/>
      <c r="R3957" s="1697"/>
      <c r="S3957" s="1698"/>
      <c r="T3957" s="1698"/>
      <c r="U3957" s="1697"/>
      <c r="V3957" s="78"/>
      <c r="W3957" s="78"/>
      <c r="X3957" s="78"/>
    </row>
    <row r="3958" ht="26" outlineLevel="1" spans="1:24">
      <c r="A3958" s="1412"/>
      <c r="B3958" s="1412"/>
      <c r="C3958" s="1412"/>
      <c r="D3958" s="1412"/>
      <c r="E3958" s="1613">
        <v>45588</v>
      </c>
      <c r="F3958" s="1618">
        <v>0.0375</v>
      </c>
      <c r="G3958" s="2158" t="s">
        <v>2184</v>
      </c>
      <c r="H3958" s="1618">
        <v>0.0425</v>
      </c>
      <c r="I3958" s="1442"/>
      <c r="J3958" s="1443"/>
      <c r="K3958" s="1444"/>
      <c r="L3958" s="1648"/>
      <c r="M3958" s="1453"/>
      <c r="N3958" s="1703"/>
      <c r="O3958" s="1691"/>
      <c r="P3958" s="1703"/>
      <c r="Q3958" s="1696"/>
      <c r="R3958" s="1697"/>
      <c r="S3958" s="1698"/>
      <c r="T3958" s="1698"/>
      <c r="U3958" s="1697"/>
      <c r="V3958" s="78"/>
      <c r="W3958" s="78"/>
      <c r="X3958" s="78"/>
    </row>
    <row r="3959" ht="26" outlineLevel="1" spans="1:24">
      <c r="A3959" s="1412"/>
      <c r="B3959" s="1412"/>
      <c r="C3959" s="1412"/>
      <c r="D3959" s="1412"/>
      <c r="E3959" s="1613">
        <v>45539</v>
      </c>
      <c r="F3959" s="1618">
        <v>0.0425</v>
      </c>
      <c r="G3959" s="2158" t="s">
        <v>1836</v>
      </c>
      <c r="H3959" s="1618">
        <v>0.045</v>
      </c>
      <c r="I3959" s="1442"/>
      <c r="J3959" s="1443"/>
      <c r="K3959" s="1444"/>
      <c r="L3959" s="1445"/>
      <c r="M3959" s="1453"/>
      <c r="N3959" s="1703"/>
      <c r="O3959" s="1691"/>
      <c r="P3959" s="1703"/>
      <c r="Q3959" s="1696"/>
      <c r="R3959" s="1697"/>
      <c r="S3959" s="1698"/>
      <c r="T3959" s="1698"/>
      <c r="U3959" s="1697"/>
      <c r="V3959" s="78"/>
      <c r="W3959" s="78"/>
      <c r="X3959" s="78"/>
    </row>
    <row r="3960" ht="26" outlineLevel="1" spans="1:24">
      <c r="A3960" s="1412"/>
      <c r="B3960" s="1412"/>
      <c r="C3960" s="1412"/>
      <c r="D3960" s="1412"/>
      <c r="E3960" s="1613">
        <v>45497</v>
      </c>
      <c r="F3960" s="1618">
        <v>0.045</v>
      </c>
      <c r="G3960" s="2158" t="s">
        <v>1838</v>
      </c>
      <c r="H3960" s="1618">
        <v>0.0475</v>
      </c>
      <c r="I3960" s="1442"/>
      <c r="J3960" s="1443"/>
      <c r="K3960" s="1444"/>
      <c r="L3960" s="1445"/>
      <c r="M3960" s="1453"/>
      <c r="N3960" s="1703"/>
      <c r="O3960" s="1691"/>
      <c r="P3960" s="1703"/>
      <c r="Q3960" s="1696"/>
      <c r="R3960" s="1697"/>
      <c r="S3960" s="1698"/>
      <c r="T3960" s="1698"/>
      <c r="U3960" s="1697"/>
      <c r="V3960" s="78"/>
      <c r="W3960" s="78"/>
      <c r="X3960" s="78"/>
    </row>
    <row r="3961" ht="26.75" outlineLevel="1" spans="1:24">
      <c r="A3961" s="1412"/>
      <c r="B3961" s="1412"/>
      <c r="C3961" s="1412"/>
      <c r="D3961" s="1412"/>
      <c r="E3961" s="1613">
        <v>45448</v>
      </c>
      <c r="F3961" s="1618">
        <v>0.0475</v>
      </c>
      <c r="G3961" s="2158" t="s">
        <v>1839</v>
      </c>
      <c r="H3961" s="1618">
        <v>0.05</v>
      </c>
      <c r="I3961" s="1448"/>
      <c r="J3961" s="1449"/>
      <c r="K3961" s="1450"/>
      <c r="L3961" s="1451"/>
      <c r="M3961" s="1455"/>
      <c r="N3961" s="1703"/>
      <c r="O3961" s="1691"/>
      <c r="P3961" s="1703"/>
      <c r="R3961" s="1697"/>
      <c r="S3961" s="1698"/>
      <c r="T3961" s="1698"/>
      <c r="U3961" s="1697"/>
      <c r="V3961" s="78"/>
      <c r="W3961" s="78"/>
      <c r="X3961" s="78"/>
    </row>
    <row r="3962" ht="25" customHeight="1" outlineLevel="1" spans="1:21">
      <c r="A3962" s="1412"/>
      <c r="B3962" s="1412"/>
      <c r="C3962" s="1412"/>
      <c r="D3962" s="1412">
        <v>1</v>
      </c>
      <c r="E3962" s="1594" t="s">
        <v>7</v>
      </c>
      <c r="F3962" s="1595" t="s">
        <v>1026</v>
      </c>
      <c r="G3962" s="1596"/>
      <c r="H3962" s="1597"/>
      <c r="I3962" s="1559" t="s">
        <v>1622</v>
      </c>
      <c r="J3962" s="1560"/>
      <c r="K3962" s="1561"/>
      <c r="L3962" s="1478" t="s">
        <v>1623</v>
      </c>
      <c r="M3962" s="1452" t="s">
        <v>1624</v>
      </c>
      <c r="N3962" s="1690"/>
      <c r="O3962" s="1690"/>
      <c r="P3962" s="1690"/>
      <c r="Q3962" s="1690"/>
      <c r="R3962" s="1690"/>
      <c r="S3962" s="1690"/>
      <c r="T3962" s="1690"/>
      <c r="U3962" s="1690"/>
    </row>
    <row r="3963" ht="24" customHeight="1" outlineLevel="1" spans="1:21">
      <c r="A3963" s="1412"/>
      <c r="B3963" s="1412"/>
      <c r="C3963" s="1412"/>
      <c r="D3963" s="1412"/>
      <c r="E3963" s="1598" t="s">
        <v>1625</v>
      </c>
      <c r="F3963" s="1599"/>
      <c r="G3963" s="1600"/>
      <c r="H3963" s="1601"/>
      <c r="I3963" s="2135" t="s">
        <v>890</v>
      </c>
      <c r="J3963" s="1443"/>
      <c r="K3963" s="1444"/>
      <c r="L3963" s="1445"/>
      <c r="M3963" s="1453"/>
      <c r="N3963" s="1690"/>
      <c r="O3963" s="1690"/>
      <c r="P3963" s="1690"/>
      <c r="Q3963" s="1690"/>
      <c r="R3963" s="1690"/>
      <c r="S3963" s="1690"/>
      <c r="T3963" s="1690"/>
      <c r="U3963" s="1690"/>
    </row>
    <row r="3964" ht="26" outlineLevel="1" spans="1:21">
      <c r="A3964" s="1412"/>
      <c r="B3964" s="1412"/>
      <c r="C3964" s="1412"/>
      <c r="D3964" s="1412"/>
      <c r="E3964" s="1602" t="s">
        <v>1626</v>
      </c>
      <c r="F3964" s="1623">
        <v>0.051</v>
      </c>
      <c r="G3964" s="1604"/>
      <c r="H3964" s="1605"/>
      <c r="I3964" s="1442"/>
      <c r="J3964" s="1443"/>
      <c r="K3964" s="1444"/>
      <c r="L3964" s="1445"/>
      <c r="M3964" s="1453"/>
      <c r="N3964" s="1690"/>
      <c r="O3964" s="1690"/>
      <c r="P3964" s="1690"/>
      <c r="Q3964" s="1690"/>
      <c r="R3964" s="1690"/>
      <c r="S3964" s="1690"/>
      <c r="T3964" s="1690"/>
      <c r="U3964" s="1690"/>
    </row>
    <row r="3965" ht="26.75" outlineLevel="1" spans="1:21">
      <c r="A3965" s="1412"/>
      <c r="B3965" s="1412"/>
      <c r="C3965" s="1412"/>
      <c r="D3965" s="1412"/>
      <c r="E3965" s="1602" t="s">
        <v>1627</v>
      </c>
      <c r="F3965" s="1623">
        <v>0</v>
      </c>
      <c r="G3965" s="1604"/>
      <c r="H3965" s="1605"/>
      <c r="I3965" s="1442"/>
      <c r="J3965" s="1443"/>
      <c r="K3965" s="1444"/>
      <c r="L3965" s="1445"/>
      <c r="M3965" s="1453"/>
      <c r="N3965" s="1690"/>
      <c r="O3965" s="1690"/>
      <c r="P3965" s="1690"/>
      <c r="Q3965" s="1690"/>
      <c r="R3965" s="1690"/>
      <c r="S3965" s="1690"/>
      <c r="T3965" s="1690"/>
      <c r="U3965" s="1690"/>
    </row>
    <row r="3966" ht="26.75" outlineLevel="1" spans="1:21">
      <c r="A3966" s="1412"/>
      <c r="B3966" s="1412"/>
      <c r="C3966" s="1412"/>
      <c r="D3966" s="1412"/>
      <c r="E3966" s="1606" t="s">
        <v>1628</v>
      </c>
      <c r="F3966" s="1711">
        <v>0.770833333333333</v>
      </c>
      <c r="G3966" s="1712"/>
      <c r="H3966" s="1713"/>
      <c r="I3966" s="1442"/>
      <c r="J3966" s="1443"/>
      <c r="K3966" s="1444"/>
      <c r="L3966" s="1647">
        <v>0</v>
      </c>
      <c r="M3966" s="1649">
        <v>-0.104166666666667</v>
      </c>
      <c r="N3966" s="1690"/>
      <c r="O3966" s="1690"/>
      <c r="P3966" s="1690"/>
      <c r="Q3966" s="1690"/>
      <c r="R3966" s="1690"/>
      <c r="S3966" s="1690"/>
      <c r="T3966" s="1690"/>
      <c r="U3966" s="1690"/>
    </row>
    <row r="3967" ht="26.75" outlineLevel="1" spans="1:24">
      <c r="A3967" s="1412"/>
      <c r="B3967" s="1412"/>
      <c r="C3967" s="1412"/>
      <c r="D3967" s="1412"/>
      <c r="E3967" s="1610" t="s">
        <v>1629</v>
      </c>
      <c r="F3967" s="1611" t="s">
        <v>8</v>
      </c>
      <c r="G3967" s="1611" t="s">
        <v>9</v>
      </c>
      <c r="H3967" s="1612" t="s">
        <v>10</v>
      </c>
      <c r="I3967" s="1442"/>
      <c r="J3967" s="1443"/>
      <c r="K3967" s="1444"/>
      <c r="L3967" s="1445"/>
      <c r="M3967" s="1453"/>
      <c r="N3967" s="1691"/>
      <c r="O3967" s="1691"/>
      <c r="P3967" s="1691"/>
      <c r="R3967" s="1694"/>
      <c r="S3967" s="1695"/>
      <c r="T3967" s="1695"/>
      <c r="U3967" s="1695"/>
      <c r="V3967" s="78"/>
      <c r="W3967" s="78"/>
      <c r="X3967" s="78"/>
    </row>
    <row r="3968" ht="26" outlineLevel="1" spans="1:24">
      <c r="A3968" s="1412"/>
      <c r="B3968" s="1412"/>
      <c r="C3968" s="1412"/>
      <c r="D3968" s="1412"/>
      <c r="E3968" s="1652">
        <v>45686</v>
      </c>
      <c r="F3968" s="1618"/>
      <c r="G3968" s="1618"/>
      <c r="H3968" s="1618"/>
      <c r="I3968" s="1442"/>
      <c r="J3968" s="1443"/>
      <c r="K3968" s="1444"/>
      <c r="L3968" s="1445"/>
      <c r="M3968" s="1453"/>
      <c r="N3968" s="1693"/>
      <c r="O3968" s="1691"/>
      <c r="P3968" s="1693"/>
      <c r="Q3968" s="1696"/>
      <c r="R3968" s="1697"/>
      <c r="S3968" s="1698"/>
      <c r="T3968" s="1698"/>
      <c r="U3968" s="1697"/>
      <c r="V3968" s="78"/>
      <c r="W3968" s="78"/>
      <c r="X3968" s="78"/>
    </row>
    <row r="3969" ht="26" outlineLevel="1" spans="1:24">
      <c r="A3969" s="1412"/>
      <c r="B3969" s="1412"/>
      <c r="C3969" s="1412"/>
      <c r="D3969" s="1412"/>
      <c r="E3969" s="1652">
        <v>45644</v>
      </c>
      <c r="F3969" s="1618"/>
      <c r="G3969" s="1618"/>
      <c r="H3969" s="1618"/>
      <c r="I3969" s="1442"/>
      <c r="J3969" s="1443"/>
      <c r="K3969" s="1444"/>
      <c r="L3969" s="1445"/>
      <c r="M3969" s="1453"/>
      <c r="N3969" s="1693"/>
      <c r="O3969" s="1691"/>
      <c r="P3969" s="1693"/>
      <c r="Q3969" s="1696"/>
      <c r="R3969" s="1697"/>
      <c r="S3969" s="1698"/>
      <c r="T3969" s="1698"/>
      <c r="U3969" s="1697"/>
      <c r="V3969" s="78"/>
      <c r="W3969" s="78"/>
      <c r="X3969" s="78"/>
    </row>
    <row r="3970" ht="26" outlineLevel="1" spans="1:24">
      <c r="A3970" s="1412"/>
      <c r="B3970" s="1412"/>
      <c r="C3970" s="1412"/>
      <c r="D3970" s="1412"/>
      <c r="E3970" s="1652">
        <v>45603</v>
      </c>
      <c r="F3970" s="1618"/>
      <c r="G3970" s="1618"/>
      <c r="H3970" s="1618"/>
      <c r="I3970" s="1442"/>
      <c r="J3970" s="1443"/>
      <c r="K3970" s="1444"/>
      <c r="L3970" s="1648"/>
      <c r="M3970" s="1453"/>
      <c r="N3970" s="1693"/>
      <c r="O3970" s="1691"/>
      <c r="P3970" s="1693"/>
      <c r="Q3970" s="1696"/>
      <c r="R3970" s="1697"/>
      <c r="S3970" s="1698"/>
      <c r="T3970" s="1698"/>
      <c r="U3970" s="1697"/>
      <c r="V3970" s="78"/>
      <c r="W3970" s="78"/>
      <c r="X3970" s="78"/>
    </row>
    <row r="3971" ht="26" outlineLevel="1" spans="1:24">
      <c r="A3971" s="1412"/>
      <c r="B3971" s="1412"/>
      <c r="C3971" s="1412"/>
      <c r="D3971" s="1412"/>
      <c r="E3971" s="1652">
        <v>45553</v>
      </c>
      <c r="F3971" s="1618"/>
      <c r="G3971" s="1618"/>
      <c r="H3971" s="1618"/>
      <c r="I3971" s="1442"/>
      <c r="J3971" s="1443"/>
      <c r="K3971" s="1444"/>
      <c r="L3971" s="1445"/>
      <c r="M3971" s="1453"/>
      <c r="N3971" s="1693"/>
      <c r="O3971" s="1691"/>
      <c r="P3971" s="1693"/>
      <c r="Q3971" s="1696"/>
      <c r="R3971" s="1697"/>
      <c r="S3971" s="1698"/>
      <c r="T3971" s="1698"/>
      <c r="U3971" s="1697"/>
      <c r="V3971" s="78"/>
      <c r="W3971" s="78"/>
      <c r="X3971" s="78"/>
    </row>
    <row r="3972" ht="26" outlineLevel="1" spans="1:24">
      <c r="A3972" s="1412"/>
      <c r="B3972" s="1412"/>
      <c r="C3972" s="1412"/>
      <c r="D3972" s="1412"/>
      <c r="E3972" s="1652">
        <v>45504</v>
      </c>
      <c r="F3972" s="1618"/>
      <c r="G3972" s="1618"/>
      <c r="H3972" s="1618"/>
      <c r="I3972" s="1442"/>
      <c r="J3972" s="1443"/>
      <c r="K3972" s="1444"/>
      <c r="L3972" s="1445"/>
      <c r="M3972" s="1453"/>
      <c r="N3972" s="1693"/>
      <c r="O3972" s="1691"/>
      <c r="P3972" s="1693"/>
      <c r="Q3972" s="1696"/>
      <c r="R3972" s="1697"/>
      <c r="S3972" s="1698"/>
      <c r="T3972" s="1698"/>
      <c r="U3972" s="1697"/>
      <c r="V3972" s="78"/>
      <c r="W3972" s="78"/>
      <c r="X3972" s="78"/>
    </row>
    <row r="3973" ht="26.75" outlineLevel="1" spans="1:24">
      <c r="A3973" s="1412"/>
      <c r="B3973" s="1412"/>
      <c r="C3973" s="1412"/>
      <c r="D3973" s="1412"/>
      <c r="E3973" s="1652">
        <v>45455</v>
      </c>
      <c r="F3973" s="1618"/>
      <c r="G3973" s="1618"/>
      <c r="H3973" s="1618"/>
      <c r="I3973" s="1448"/>
      <c r="J3973" s="1449"/>
      <c r="K3973" s="1450"/>
      <c r="L3973" s="1451"/>
      <c r="M3973" s="1455"/>
      <c r="N3973" s="1693"/>
      <c r="O3973" s="1691"/>
      <c r="P3973" s="1693"/>
      <c r="R3973" s="1697"/>
      <c r="S3973" s="1698"/>
      <c r="T3973" s="1698"/>
      <c r="U3973" s="1697"/>
      <c r="V3973" s="78"/>
      <c r="W3973" s="78"/>
      <c r="X3973" s="78"/>
    </row>
    <row r="3974" ht="25" customHeight="1" spans="1:21">
      <c r="A3974" s="1412"/>
      <c r="B3974" s="1412"/>
      <c r="C3974" s="1412"/>
      <c r="D3974" s="1412">
        <v>1</v>
      </c>
      <c r="E3974" s="1610" t="s">
        <v>7</v>
      </c>
      <c r="F3974" s="1653" t="s">
        <v>1027</v>
      </c>
      <c r="G3974" s="1654"/>
      <c r="H3974" s="1655"/>
      <c r="I3974" s="1656" t="s">
        <v>1622</v>
      </c>
      <c r="J3974" s="1657"/>
      <c r="K3974" s="1658"/>
      <c r="L3974" s="1659" t="s">
        <v>1623</v>
      </c>
      <c r="M3974" s="1660" t="s">
        <v>1624</v>
      </c>
      <c r="N3974" s="1690"/>
      <c r="O3974" s="1690"/>
      <c r="P3974" s="1690"/>
      <c r="Q3974" s="1690"/>
      <c r="R3974" s="1690"/>
      <c r="S3974" s="1690"/>
      <c r="T3974" s="1690"/>
      <c r="U3974" s="1690"/>
    </row>
    <row r="3975" ht="24" customHeight="1" spans="1:21">
      <c r="A3975" s="1412"/>
      <c r="B3975" s="1412"/>
      <c r="C3975" s="1412"/>
      <c r="D3975" s="1412"/>
      <c r="E3975" s="1598" t="s">
        <v>1625</v>
      </c>
      <c r="F3975" s="1599"/>
      <c r="G3975" s="1600"/>
      <c r="H3975" s="1601"/>
      <c r="I3975" s="2135" t="s">
        <v>1028</v>
      </c>
      <c r="J3975" s="1443"/>
      <c r="K3975" s="1444"/>
      <c r="L3975" s="1445"/>
      <c r="M3975" s="1453"/>
      <c r="N3975" s="1690"/>
      <c r="O3975" s="1690"/>
      <c r="P3975" s="1690"/>
      <c r="Q3975" s="1690"/>
      <c r="R3975" s="1690"/>
      <c r="S3975" s="1690"/>
      <c r="T3975" s="1690"/>
      <c r="U3975" s="1690"/>
    </row>
    <row r="3976" ht="26" spans="1:21">
      <c r="A3976" s="1412"/>
      <c r="B3976" s="1412"/>
      <c r="C3976" s="1412"/>
      <c r="D3976" s="1412"/>
      <c r="E3976" s="1602" t="s">
        <v>1626</v>
      </c>
      <c r="F3976" s="1623" t="s">
        <v>2001</v>
      </c>
      <c r="G3976" s="1604"/>
      <c r="H3976" s="1605"/>
      <c r="I3976" s="1442"/>
      <c r="J3976" s="1443"/>
      <c r="K3976" s="1444"/>
      <c r="L3976" s="1445"/>
      <c r="M3976" s="1453"/>
      <c r="N3976" s="1690"/>
      <c r="O3976" s="1690"/>
      <c r="P3976" s="1690"/>
      <c r="Q3976" s="1690"/>
      <c r="R3976" s="1690"/>
      <c r="S3976" s="1690"/>
      <c r="T3976" s="1690"/>
      <c r="U3976" s="1690"/>
    </row>
    <row r="3977" ht="26.75" spans="1:21">
      <c r="A3977" s="1412"/>
      <c r="B3977" s="1412"/>
      <c r="C3977" s="1412"/>
      <c r="D3977" s="1412"/>
      <c r="E3977" s="1602" t="s">
        <v>1627</v>
      </c>
      <c r="F3977" s="1623">
        <v>0.003</v>
      </c>
      <c r="G3977" s="1604"/>
      <c r="H3977" s="1605"/>
      <c r="I3977" s="1442"/>
      <c r="J3977" s="1443"/>
      <c r="K3977" s="1444"/>
      <c r="L3977" s="1445"/>
      <c r="M3977" s="1453"/>
      <c r="N3977" s="1690"/>
      <c r="O3977" s="1690"/>
      <c r="P3977" s="1690"/>
      <c r="Q3977" s="1690"/>
      <c r="R3977" s="1690"/>
      <c r="S3977" s="1690"/>
      <c r="T3977" s="1690"/>
      <c r="U3977" s="1690"/>
    </row>
    <row r="3978" ht="26.75" spans="1:21">
      <c r="A3978" s="1412"/>
      <c r="B3978" s="1412"/>
      <c r="C3978" s="1412"/>
      <c r="D3978" s="1412"/>
      <c r="E3978" s="1606" t="s">
        <v>1628</v>
      </c>
      <c r="F3978" s="1607">
        <v>0.520833333333333</v>
      </c>
      <c r="G3978" s="1608"/>
      <c r="H3978" s="1609"/>
      <c r="I3978" s="1442"/>
      <c r="J3978" s="1443"/>
      <c r="K3978" s="1444"/>
      <c r="L3978" s="1647">
        <v>0.75</v>
      </c>
      <c r="M3978" s="1649">
        <v>0.645833333333333</v>
      </c>
      <c r="N3978" s="1690"/>
      <c r="O3978" s="1690"/>
      <c r="P3978" s="1690"/>
      <c r="Q3978" s="1690"/>
      <c r="R3978" s="1690"/>
      <c r="S3978" s="1690"/>
      <c r="T3978" s="1690"/>
      <c r="U3978" s="1690"/>
    </row>
    <row r="3979" ht="26.75" spans="1:24">
      <c r="A3979" s="1412"/>
      <c r="B3979" s="1412"/>
      <c r="C3979" s="1412"/>
      <c r="D3979" s="1412"/>
      <c r="E3979" s="1610" t="s">
        <v>1629</v>
      </c>
      <c r="F3979" s="1611" t="s">
        <v>8</v>
      </c>
      <c r="G3979" s="1611" t="s">
        <v>9</v>
      </c>
      <c r="H3979" s="1612" t="s">
        <v>10</v>
      </c>
      <c r="I3979" s="1442"/>
      <c r="J3979" s="1443"/>
      <c r="K3979" s="1444"/>
      <c r="L3979" s="1445"/>
      <c r="M3979" s="1453"/>
      <c r="N3979" s="1691"/>
      <c r="O3979" s="1691"/>
      <c r="P3979" s="1691"/>
      <c r="R3979" s="1694"/>
      <c r="S3979" s="1695"/>
      <c r="T3979" s="1695"/>
      <c r="U3979" s="1695"/>
      <c r="V3979" s="78"/>
      <c r="W3979" s="78"/>
      <c r="X3979" s="78"/>
    </row>
    <row r="3980" ht="26" spans="1:24">
      <c r="A3980" s="1412"/>
      <c r="B3980" s="1412"/>
      <c r="C3980" s="1412"/>
      <c r="D3980" s="1412"/>
      <c r="E3980" s="1613">
        <v>45723</v>
      </c>
      <c r="F3980" s="1626">
        <v>0.003</v>
      </c>
      <c r="G3980" s="2160" t="s">
        <v>1660</v>
      </c>
      <c r="H3980" s="1626">
        <v>0.004</v>
      </c>
      <c r="I3980" s="1442"/>
      <c r="J3980" s="1443"/>
      <c r="K3980" s="1444"/>
      <c r="L3980" s="1445"/>
      <c r="M3980" s="1453"/>
      <c r="N3980" s="1703"/>
      <c r="O3980" s="1691"/>
      <c r="P3980" s="1704"/>
      <c r="Q3980" s="1696"/>
      <c r="R3980" s="1697"/>
      <c r="S3980" s="1698"/>
      <c r="T3980" s="1698"/>
      <c r="U3980" s="1697"/>
      <c r="V3980" s="78"/>
      <c r="W3980" s="78"/>
      <c r="X3980" s="78"/>
    </row>
    <row r="3981" ht="26" spans="1:24">
      <c r="A3981" s="1412"/>
      <c r="B3981" s="1412"/>
      <c r="C3981" s="1412"/>
      <c r="D3981" s="1412"/>
      <c r="E3981" s="1613">
        <v>45695</v>
      </c>
      <c r="F3981" s="1626">
        <v>0.005</v>
      </c>
      <c r="G3981" s="2160" t="s">
        <v>1660</v>
      </c>
      <c r="H3981" s="1626">
        <v>0.003</v>
      </c>
      <c r="I3981" s="1442"/>
      <c r="J3981" s="1443"/>
      <c r="K3981" s="1444"/>
      <c r="L3981" s="1445"/>
      <c r="M3981" s="1453"/>
      <c r="N3981" s="1705"/>
      <c r="O3981" s="1691"/>
      <c r="P3981" s="1703"/>
      <c r="Q3981" s="1696"/>
      <c r="R3981" s="1697"/>
      <c r="S3981" s="1698"/>
      <c r="T3981" s="1698"/>
      <c r="U3981" s="1697"/>
      <c r="V3981" s="78"/>
      <c r="W3981" s="78"/>
      <c r="X3981" s="78"/>
    </row>
    <row r="3982" ht="26" spans="1:24">
      <c r="A3982" s="1412"/>
      <c r="B3982" s="1412"/>
      <c r="C3982" s="1412"/>
      <c r="D3982" s="1412"/>
      <c r="E3982" s="1613">
        <v>45667</v>
      </c>
      <c r="F3982" s="1626">
        <v>0.003</v>
      </c>
      <c r="G3982" s="2160" t="s">
        <v>1660</v>
      </c>
      <c r="H3982" s="1626">
        <v>0.004</v>
      </c>
      <c r="I3982" s="1442"/>
      <c r="J3982" s="1443"/>
      <c r="K3982" s="1444"/>
      <c r="L3982" s="1648"/>
      <c r="M3982" s="1453"/>
      <c r="N3982" s="1703"/>
      <c r="O3982" s="1691"/>
      <c r="P3982" s="1703"/>
      <c r="Q3982" s="1696"/>
      <c r="R3982" s="1697"/>
      <c r="S3982" s="1698"/>
      <c r="T3982" s="1698"/>
      <c r="U3982" s="1697"/>
      <c r="V3982" s="78"/>
      <c r="W3982" s="78"/>
      <c r="X3982" s="78"/>
    </row>
    <row r="3983" ht="26" spans="1:24">
      <c r="A3983" s="1412"/>
      <c r="B3983" s="1412"/>
      <c r="C3983" s="1412"/>
      <c r="D3983" s="1412"/>
      <c r="E3983" s="1613">
        <v>45632</v>
      </c>
      <c r="F3983" s="1626">
        <v>0.004</v>
      </c>
      <c r="G3983" s="2160" t="s">
        <v>1660</v>
      </c>
      <c r="H3983" s="1626">
        <v>0.004</v>
      </c>
      <c r="I3983" s="1442"/>
      <c r="J3983" s="1443"/>
      <c r="K3983" s="1444"/>
      <c r="L3983" s="1445"/>
      <c r="M3983" s="1453"/>
      <c r="N3983" s="1705"/>
      <c r="O3983" s="1691"/>
      <c r="P3983" s="1703"/>
      <c r="Q3983" s="1696"/>
      <c r="R3983" s="1697"/>
      <c r="S3983" s="1698"/>
      <c r="T3983" s="1698"/>
      <c r="U3983" s="1697"/>
      <c r="V3983" s="78"/>
      <c r="W3983" s="78"/>
      <c r="X3983" s="78"/>
    </row>
    <row r="3984" ht="26" spans="1:24">
      <c r="A3984" s="1412"/>
      <c r="B3984" s="1412"/>
      <c r="C3984" s="1412"/>
      <c r="D3984" s="1412"/>
      <c r="E3984" s="1613">
        <v>45597</v>
      </c>
      <c r="F3984" s="1626">
        <v>0.004</v>
      </c>
      <c r="G3984" s="2160" t="s">
        <v>1660</v>
      </c>
      <c r="H3984" s="1626">
        <v>0.003</v>
      </c>
      <c r="I3984" s="1442"/>
      <c r="J3984" s="1443"/>
      <c r="K3984" s="1444"/>
      <c r="L3984" s="1445"/>
      <c r="M3984" s="1453"/>
      <c r="N3984" s="1705"/>
      <c r="O3984" s="1691"/>
      <c r="P3984" s="1704"/>
      <c r="Q3984" s="1696"/>
      <c r="R3984" s="1697"/>
      <c r="S3984" s="1698"/>
      <c r="T3984" s="1698"/>
      <c r="U3984" s="1697"/>
      <c r="V3984" s="78"/>
      <c r="W3984" s="78"/>
      <c r="X3984" s="78"/>
    </row>
    <row r="3985" ht="26.75" spans="1:24">
      <c r="A3985" s="1412"/>
      <c r="B3985" s="1412"/>
      <c r="C3985" s="1412"/>
      <c r="D3985" s="1412"/>
      <c r="E3985" s="1613">
        <v>45569</v>
      </c>
      <c r="F3985" s="1626">
        <v>0.004</v>
      </c>
      <c r="G3985" s="2160" t="s">
        <v>1660</v>
      </c>
      <c r="H3985" s="1626">
        <v>0.005</v>
      </c>
      <c r="I3985" s="1448"/>
      <c r="J3985" s="1449"/>
      <c r="K3985" s="1450"/>
      <c r="L3985" s="1451"/>
      <c r="M3985" s="1455"/>
      <c r="N3985" s="1705"/>
      <c r="O3985" s="1691"/>
      <c r="P3985" s="1705"/>
      <c r="R3985" s="1697"/>
      <c r="S3985" s="1698"/>
      <c r="T3985" s="1698"/>
      <c r="U3985" s="1697"/>
      <c r="V3985" s="78"/>
      <c r="W3985" s="78"/>
      <c r="X3985" s="78"/>
    </row>
    <row r="3986" ht="25" customHeight="1" spans="1:24">
      <c r="A3986" s="1412"/>
      <c r="B3986" s="1412"/>
      <c r="C3986" s="1412"/>
      <c r="D3986" s="1412">
        <v>2</v>
      </c>
      <c r="E3986" s="1610" t="s">
        <v>7</v>
      </c>
      <c r="F3986" s="1653" t="s">
        <v>1029</v>
      </c>
      <c r="G3986" s="1654"/>
      <c r="H3986" s="1655"/>
      <c r="I3986" s="1656" t="s">
        <v>1622</v>
      </c>
      <c r="J3986" s="1657"/>
      <c r="K3986" s="1658"/>
      <c r="L3986" s="1659" t="s">
        <v>1623</v>
      </c>
      <c r="M3986" s="1660" t="s">
        <v>1624</v>
      </c>
      <c r="N3986" s="1690"/>
      <c r="O3986" s="1690"/>
      <c r="P3986" s="1690"/>
      <c r="Q3986" s="1690"/>
      <c r="R3986" s="1690"/>
      <c r="S3986" s="1690"/>
      <c r="T3986" s="1690"/>
      <c r="U3986" s="1690"/>
      <c r="V3986" s="78"/>
      <c r="W3986" s="78"/>
      <c r="X3986" s="78"/>
    </row>
    <row r="3987" ht="24" customHeight="1" spans="1:24">
      <c r="A3987" s="1412"/>
      <c r="B3987" s="1412"/>
      <c r="C3987" s="1412"/>
      <c r="D3987" s="1412"/>
      <c r="E3987" s="1598" t="s">
        <v>1625</v>
      </c>
      <c r="F3987" s="1599"/>
      <c r="G3987" s="1600"/>
      <c r="H3987" s="1601"/>
      <c r="I3987" s="2135" t="s">
        <v>1032</v>
      </c>
      <c r="J3987" s="1443"/>
      <c r="K3987" s="1444"/>
      <c r="L3987" s="1445"/>
      <c r="M3987" s="1453"/>
      <c r="N3987" s="1690"/>
      <c r="O3987" s="1690"/>
      <c r="P3987" s="1690"/>
      <c r="Q3987" s="1690"/>
      <c r="R3987" s="1690"/>
      <c r="S3987" s="1690"/>
      <c r="T3987" s="1690"/>
      <c r="U3987" s="1690"/>
      <c r="V3987" s="78"/>
      <c r="W3987" s="78"/>
      <c r="X3987" s="78"/>
    </row>
    <row r="3988" ht="26" spans="1:24">
      <c r="A3988" s="1412"/>
      <c r="B3988" s="1412"/>
      <c r="C3988" s="1412"/>
      <c r="D3988" s="1412"/>
      <c r="E3988" s="1602" t="s">
        <v>1626</v>
      </c>
      <c r="F3988" s="1615"/>
      <c r="G3988" s="1616"/>
      <c r="H3988" s="1617"/>
      <c r="I3988" s="1442"/>
      <c r="J3988" s="1443"/>
      <c r="K3988" s="1444"/>
      <c r="L3988" s="1445"/>
      <c r="M3988" s="1453"/>
      <c r="N3988" s="1690"/>
      <c r="O3988" s="1690"/>
      <c r="P3988" s="1690"/>
      <c r="Q3988" s="1690"/>
      <c r="R3988" s="1690"/>
      <c r="S3988" s="1690"/>
      <c r="T3988" s="1690"/>
      <c r="U3988" s="1690"/>
      <c r="V3988" s="78"/>
      <c r="W3988" s="78"/>
      <c r="X3988" s="78"/>
    </row>
    <row r="3989" ht="26.75" spans="1:24">
      <c r="A3989" s="1412"/>
      <c r="B3989" s="1412"/>
      <c r="C3989" s="1412"/>
      <c r="D3989" s="1412"/>
      <c r="E3989" s="1602" t="s">
        <v>1627</v>
      </c>
      <c r="F3989" s="1615" t="s">
        <v>1031</v>
      </c>
      <c r="G3989" s="1616"/>
      <c r="H3989" s="1617"/>
      <c r="I3989" s="1442"/>
      <c r="J3989" s="1443"/>
      <c r="K3989" s="1444"/>
      <c r="L3989" s="1445"/>
      <c r="M3989" s="1453"/>
      <c r="N3989" s="1690"/>
      <c r="O3989" s="1690"/>
      <c r="P3989" s="1690"/>
      <c r="Q3989" s="1690"/>
      <c r="R3989" s="1690"/>
      <c r="S3989" s="1690"/>
      <c r="T3989" s="1690"/>
      <c r="U3989" s="1690"/>
      <c r="V3989" s="78"/>
      <c r="W3989" s="78"/>
      <c r="X3989" s="78"/>
    </row>
    <row r="3990" ht="26.75" spans="1:24">
      <c r="A3990" s="1412"/>
      <c r="B3990" s="1412"/>
      <c r="C3990" s="1412"/>
      <c r="D3990" s="1412"/>
      <c r="E3990" s="1606" t="s">
        <v>1628</v>
      </c>
      <c r="F3990" s="1607">
        <v>0.520833333333333</v>
      </c>
      <c r="G3990" s="1608"/>
      <c r="H3990" s="1609"/>
      <c r="I3990" s="1442"/>
      <c r="J3990" s="1443"/>
      <c r="K3990" s="1444"/>
      <c r="L3990" s="1647">
        <v>0.75</v>
      </c>
      <c r="M3990" s="1649">
        <v>0.645833333333333</v>
      </c>
      <c r="N3990" s="1690"/>
      <c r="O3990" s="1690"/>
      <c r="P3990" s="1690"/>
      <c r="Q3990" s="1690"/>
      <c r="R3990" s="1690"/>
      <c r="S3990" s="1690"/>
      <c r="T3990" s="1690"/>
      <c r="U3990" s="1690"/>
      <c r="V3990" s="78"/>
      <c r="W3990" s="78"/>
      <c r="X3990" s="78"/>
    </row>
    <row r="3991" ht="26.75" spans="1:24">
      <c r="A3991" s="1412"/>
      <c r="B3991" s="1412"/>
      <c r="C3991" s="1412"/>
      <c r="D3991" s="1412"/>
      <c r="E3991" s="1610" t="s">
        <v>1629</v>
      </c>
      <c r="F3991" s="1611" t="s">
        <v>8</v>
      </c>
      <c r="G3991" s="1611" t="s">
        <v>9</v>
      </c>
      <c r="H3991" s="1612" t="s">
        <v>10</v>
      </c>
      <c r="I3991" s="1442"/>
      <c r="J3991" s="1443"/>
      <c r="K3991" s="1444"/>
      <c r="L3991" s="1547"/>
      <c r="M3991" s="1651"/>
      <c r="N3991" s="1691"/>
      <c r="O3991" s="1691"/>
      <c r="P3991" s="1691"/>
      <c r="R3991" s="1694"/>
      <c r="S3991" s="1695"/>
      <c r="T3991" s="1695"/>
      <c r="U3991" s="1695"/>
      <c r="V3991" s="78"/>
      <c r="W3991" s="78"/>
      <c r="X3991" s="78"/>
    </row>
    <row r="3992" ht="23" customHeight="1" spans="1:25">
      <c r="A3992" s="1412"/>
      <c r="B3992" s="1412"/>
      <c r="C3992" s="1412"/>
      <c r="D3992" s="1412"/>
      <c r="E3992" s="1613">
        <v>45723</v>
      </c>
      <c r="F3992" s="2160" t="s">
        <v>2283</v>
      </c>
      <c r="G3992" s="2160" t="s">
        <v>2068</v>
      </c>
      <c r="H3992" s="2160" t="s">
        <v>2284</v>
      </c>
      <c r="I3992" s="1442"/>
      <c r="J3992" s="1443"/>
      <c r="K3992" s="1444"/>
      <c r="L3992" s="1445"/>
      <c r="M3992" s="1453"/>
      <c r="N3992" s="1702"/>
      <c r="O3992" s="1691"/>
      <c r="P3992" s="1702"/>
      <c r="Q3992" s="1696"/>
      <c r="R3992" s="1697"/>
      <c r="S3992" s="1698"/>
      <c r="T3992" s="1698"/>
      <c r="U3992" s="1697"/>
      <c r="V3992" s="78"/>
      <c r="W3992" s="1706"/>
      <c r="X3992" s="1706"/>
      <c r="Y3992" s="1706"/>
    </row>
    <row r="3993" ht="26" spans="1:25">
      <c r="A3993" s="1412"/>
      <c r="B3993" s="1412"/>
      <c r="C3993" s="1412"/>
      <c r="D3993" s="1412"/>
      <c r="E3993" s="1613">
        <v>45695</v>
      </c>
      <c r="F3993" s="2160" t="s">
        <v>2069</v>
      </c>
      <c r="G3993" s="2160" t="s">
        <v>2285</v>
      </c>
      <c r="H3993" s="2160" t="s">
        <v>2286</v>
      </c>
      <c r="I3993" s="1442"/>
      <c r="J3993" s="1443"/>
      <c r="K3993" s="1444"/>
      <c r="L3993" s="1445"/>
      <c r="M3993" s="1453"/>
      <c r="N3993" s="1702"/>
      <c r="O3993" s="1691"/>
      <c r="P3993" s="1692"/>
      <c r="Q3993" s="1696"/>
      <c r="R3993" s="1697"/>
      <c r="S3993" s="1698"/>
      <c r="T3993" s="1698"/>
      <c r="U3993" s="1697"/>
      <c r="V3993" s="78"/>
      <c r="W3993" s="1706"/>
      <c r="X3993" s="1706"/>
      <c r="Y3993" s="1706"/>
    </row>
    <row r="3994" ht="26" spans="1:25">
      <c r="A3994" s="1412"/>
      <c r="B3994" s="1412"/>
      <c r="C3994" s="1412"/>
      <c r="D3994" s="1412"/>
      <c r="E3994" s="1613">
        <v>45667</v>
      </c>
      <c r="F3994" s="2160" t="s">
        <v>2287</v>
      </c>
      <c r="G3994" s="2160" t="s">
        <v>2111</v>
      </c>
      <c r="H3994" s="2160" t="s">
        <v>2288</v>
      </c>
      <c r="I3994" s="1442"/>
      <c r="J3994" s="1443"/>
      <c r="K3994" s="1444"/>
      <c r="L3994" s="1648"/>
      <c r="M3994" s="1453"/>
      <c r="N3994" s="1692"/>
      <c r="O3994" s="1691"/>
      <c r="P3994" s="1702"/>
      <c r="Q3994" s="1696"/>
      <c r="R3994" s="1697"/>
      <c r="S3994" s="1698"/>
      <c r="T3994" s="1698"/>
      <c r="U3994" s="1697"/>
      <c r="V3994" s="78"/>
      <c r="W3994" s="1706"/>
      <c r="X3994" s="1706"/>
      <c r="Y3994" s="1706"/>
    </row>
    <row r="3995" ht="26" spans="1:25">
      <c r="A3995" s="1412"/>
      <c r="B3995" s="1412"/>
      <c r="C3995" s="1412"/>
      <c r="D3995" s="1412"/>
      <c r="E3995" s="1613">
        <v>45632</v>
      </c>
      <c r="F3995" s="2160" t="s">
        <v>1950</v>
      </c>
      <c r="G3995" s="2160" t="s">
        <v>2158</v>
      </c>
      <c r="H3995" s="2160" t="s">
        <v>2159</v>
      </c>
      <c r="I3995" s="1442"/>
      <c r="J3995" s="1443"/>
      <c r="K3995" s="1444"/>
      <c r="L3995" s="1445"/>
      <c r="M3995" s="1453"/>
      <c r="N3995" s="1692"/>
      <c r="O3995" s="1691"/>
      <c r="P3995" s="1692"/>
      <c r="Q3995" s="1696"/>
      <c r="R3995" s="1697"/>
      <c r="S3995" s="1698"/>
      <c r="T3995" s="1698"/>
      <c r="U3995" s="1697"/>
      <c r="V3995" s="78"/>
      <c r="W3995" s="1706"/>
      <c r="X3995" s="1706"/>
      <c r="Y3995" s="1706"/>
    </row>
    <row r="3996" ht="26" spans="1:25">
      <c r="A3996" s="1412"/>
      <c r="B3996" s="1412"/>
      <c r="C3996" s="1412"/>
      <c r="D3996" s="1412"/>
      <c r="E3996" s="1613">
        <v>45597</v>
      </c>
      <c r="F3996" s="2160" t="s">
        <v>2107</v>
      </c>
      <c r="G3996" s="2160" t="s">
        <v>2108</v>
      </c>
      <c r="H3996" s="2160" t="s">
        <v>1945</v>
      </c>
      <c r="I3996" s="1442"/>
      <c r="J3996" s="1443"/>
      <c r="K3996" s="1444"/>
      <c r="L3996" s="1445"/>
      <c r="M3996" s="1453"/>
      <c r="N3996" s="1702"/>
      <c r="O3996" s="1691"/>
      <c r="P3996" s="1702"/>
      <c r="Q3996" s="1696"/>
      <c r="R3996" s="1697"/>
      <c r="S3996" s="1698"/>
      <c r="T3996" s="1698"/>
      <c r="U3996" s="1697"/>
      <c r="V3996" s="78"/>
      <c r="W3996" s="1706"/>
      <c r="X3996" s="1706"/>
      <c r="Y3996" s="1706"/>
    </row>
    <row r="3997" ht="26.75" spans="1:25">
      <c r="A3997" s="1412"/>
      <c r="B3997" s="1412"/>
      <c r="C3997" s="1412"/>
      <c r="D3997" s="1412"/>
      <c r="E3997" s="1613">
        <v>45569</v>
      </c>
      <c r="F3997" s="2160" t="s">
        <v>2109</v>
      </c>
      <c r="G3997" s="2160" t="s">
        <v>2076</v>
      </c>
      <c r="H3997" s="2160" t="s">
        <v>2068</v>
      </c>
      <c r="I3997" s="1448"/>
      <c r="J3997" s="1449"/>
      <c r="K3997" s="1450"/>
      <c r="L3997" s="1451"/>
      <c r="M3997" s="1455"/>
      <c r="N3997" s="1692"/>
      <c r="O3997" s="1691"/>
      <c r="P3997" s="1692"/>
      <c r="R3997" s="1697"/>
      <c r="S3997" s="1698"/>
      <c r="T3997" s="1698"/>
      <c r="U3997" s="1697"/>
      <c r="V3997" s="78"/>
      <c r="W3997" s="1706"/>
      <c r="X3997" s="1706"/>
      <c r="Y3997" s="1706"/>
    </row>
    <row r="3998" ht="25" customHeight="1" spans="1:24">
      <c r="A3998" s="1412"/>
      <c r="B3998" s="1412"/>
      <c r="C3998" s="1412"/>
      <c r="D3998" s="1412">
        <v>2</v>
      </c>
      <c r="E3998" s="1610" t="s">
        <v>7</v>
      </c>
      <c r="F3998" s="1653" t="s">
        <v>1033</v>
      </c>
      <c r="G3998" s="1654"/>
      <c r="H3998" s="1655"/>
      <c r="I3998" s="1656" t="s">
        <v>1622</v>
      </c>
      <c r="J3998" s="1657"/>
      <c r="K3998" s="1658"/>
      <c r="L3998" s="1659" t="s">
        <v>1623</v>
      </c>
      <c r="M3998" s="1660" t="s">
        <v>1624</v>
      </c>
      <c r="N3998" s="1690"/>
      <c r="O3998" s="1690"/>
      <c r="P3998" s="1690"/>
      <c r="Q3998" s="1690"/>
      <c r="R3998" s="1690"/>
      <c r="S3998" s="1690"/>
      <c r="T3998" s="1690"/>
      <c r="U3998" s="1690"/>
      <c r="V3998" s="78"/>
      <c r="W3998" s="78"/>
      <c r="X3998" s="78"/>
    </row>
    <row r="3999" ht="24" customHeight="1" spans="1:24">
      <c r="A3999" s="1412"/>
      <c r="B3999" s="1412"/>
      <c r="C3999" s="1412"/>
      <c r="D3999" s="1412"/>
      <c r="E3999" s="1598" t="s">
        <v>1625</v>
      </c>
      <c r="F3999" s="1599"/>
      <c r="G3999" s="1600"/>
      <c r="H3999" s="1601"/>
      <c r="I3999" s="2135" t="s">
        <v>1034</v>
      </c>
      <c r="J3999" s="1443"/>
      <c r="K3999" s="1444"/>
      <c r="L3999" s="1445"/>
      <c r="M3999" s="1453"/>
      <c r="N3999" s="1690"/>
      <c r="O3999" s="1690"/>
      <c r="P3999" s="1690"/>
      <c r="Q3999" s="1690"/>
      <c r="R3999" s="1690"/>
      <c r="S3999" s="1690"/>
      <c r="T3999" s="1690"/>
      <c r="U3999" s="1690"/>
      <c r="V3999" s="78"/>
      <c r="W3999" s="78"/>
      <c r="X3999" s="78"/>
    </row>
    <row r="4000" ht="26" spans="1:24">
      <c r="A4000" s="1412"/>
      <c r="B4000" s="1412"/>
      <c r="C4000" s="1412"/>
      <c r="D4000" s="1412"/>
      <c r="E4000" s="1602" t="s">
        <v>1626</v>
      </c>
      <c r="F4000" s="1615"/>
      <c r="G4000" s="1616"/>
      <c r="H4000" s="1617"/>
      <c r="I4000" s="1442"/>
      <c r="J4000" s="1443"/>
      <c r="K4000" s="1444"/>
      <c r="L4000" s="1445"/>
      <c r="M4000" s="1453"/>
      <c r="N4000" s="1690"/>
      <c r="O4000" s="1690"/>
      <c r="P4000" s="1690"/>
      <c r="Q4000" s="1690"/>
      <c r="R4000" s="1690"/>
      <c r="S4000" s="1690"/>
      <c r="T4000" s="1690"/>
      <c r="U4000" s="1690"/>
      <c r="V4000" s="78"/>
      <c r="W4000" s="78"/>
      <c r="X4000" s="78"/>
    </row>
    <row r="4001" ht="26.75" spans="1:24">
      <c r="A4001" s="1412"/>
      <c r="B4001" s="1412"/>
      <c r="C4001" s="1412"/>
      <c r="D4001" s="1412"/>
      <c r="E4001" s="1602" t="s">
        <v>1627</v>
      </c>
      <c r="F4001" s="1615">
        <v>0.041</v>
      </c>
      <c r="G4001" s="1616"/>
      <c r="H4001" s="1617"/>
      <c r="I4001" s="1442"/>
      <c r="J4001" s="1443"/>
      <c r="K4001" s="1444"/>
      <c r="L4001" s="1445"/>
      <c r="M4001" s="1453"/>
      <c r="N4001" s="1690"/>
      <c r="O4001" s="1690"/>
      <c r="P4001" s="1690"/>
      <c r="Q4001" s="1690"/>
      <c r="R4001" s="1690"/>
      <c r="S4001" s="1690"/>
      <c r="T4001" s="1690"/>
      <c r="U4001" s="1690"/>
      <c r="V4001" s="78"/>
      <c r="W4001" s="78"/>
      <c r="X4001" s="78"/>
    </row>
    <row r="4002" ht="26.75" spans="1:24">
      <c r="A4002" s="1412"/>
      <c r="B4002" s="1412"/>
      <c r="C4002" s="1412"/>
      <c r="D4002" s="1412"/>
      <c r="E4002" s="1606" t="s">
        <v>1628</v>
      </c>
      <c r="F4002" s="1607">
        <v>0.520833333333333</v>
      </c>
      <c r="G4002" s="1608"/>
      <c r="H4002" s="1609"/>
      <c r="I4002" s="1442"/>
      <c r="J4002" s="1443"/>
      <c r="K4002" s="1444"/>
      <c r="L4002" s="1647">
        <v>0.75</v>
      </c>
      <c r="M4002" s="1649">
        <v>0.645833333333333</v>
      </c>
      <c r="N4002" s="1690"/>
      <c r="O4002" s="1690"/>
      <c r="P4002" s="1690"/>
      <c r="Q4002" s="1690"/>
      <c r="R4002" s="1690"/>
      <c r="S4002" s="1690"/>
      <c r="T4002" s="1690"/>
      <c r="U4002" s="1690"/>
      <c r="V4002" s="78"/>
      <c r="W4002" s="78"/>
      <c r="X4002" s="78"/>
    </row>
    <row r="4003" ht="26.75" spans="1:24">
      <c r="A4003" s="1412"/>
      <c r="B4003" s="1412"/>
      <c r="C4003" s="1412"/>
      <c r="D4003" s="1412"/>
      <c r="E4003" s="1610" t="s">
        <v>1629</v>
      </c>
      <c r="F4003" s="1611" t="s">
        <v>8</v>
      </c>
      <c r="G4003" s="1611" t="s">
        <v>9</v>
      </c>
      <c r="H4003" s="1612" t="s">
        <v>10</v>
      </c>
      <c r="I4003" s="1442"/>
      <c r="J4003" s="1443"/>
      <c r="K4003" s="1444"/>
      <c r="L4003" s="1547"/>
      <c r="M4003" s="1651"/>
      <c r="N4003" s="1691"/>
      <c r="O4003" s="1691"/>
      <c r="P4003" s="1691"/>
      <c r="R4003" s="1694"/>
      <c r="S4003" s="1695"/>
      <c r="T4003" s="1695"/>
      <c r="U4003" s="1695"/>
      <c r="V4003" s="78"/>
      <c r="W4003" s="78"/>
      <c r="X4003" s="78"/>
    </row>
    <row r="4004" ht="23" customHeight="1" spans="1:25">
      <c r="A4004" s="1412"/>
      <c r="B4004" s="1412"/>
      <c r="C4004" s="1412"/>
      <c r="D4004" s="1412"/>
      <c r="E4004" s="1613">
        <v>45723</v>
      </c>
      <c r="F4004" s="1626">
        <v>0.041</v>
      </c>
      <c r="G4004" s="2160" t="s">
        <v>1822</v>
      </c>
      <c r="H4004" s="1626">
        <v>0.04</v>
      </c>
      <c r="I4004" s="1442"/>
      <c r="J4004" s="1443"/>
      <c r="K4004" s="1444"/>
      <c r="L4004" s="1445"/>
      <c r="M4004" s="1453"/>
      <c r="N4004" s="1704"/>
      <c r="O4004" s="1691"/>
      <c r="P4004" s="1703"/>
      <c r="Q4004" s="1696"/>
      <c r="R4004" s="1697"/>
      <c r="S4004" s="1698"/>
      <c r="T4004" s="1698"/>
      <c r="U4004" s="1697"/>
      <c r="V4004" s="78"/>
      <c r="W4004" s="1706"/>
      <c r="X4004" s="1706"/>
      <c r="Y4004" s="1706"/>
    </row>
    <row r="4005" ht="26" spans="1:25">
      <c r="A4005" s="1412"/>
      <c r="B4005" s="1412"/>
      <c r="C4005" s="1412"/>
      <c r="D4005" s="1412"/>
      <c r="E4005" s="1613">
        <v>45695</v>
      </c>
      <c r="F4005" s="1626">
        <v>0.04</v>
      </c>
      <c r="G4005" s="2160" t="s">
        <v>1821</v>
      </c>
      <c r="H4005" s="1626">
        <v>0.041</v>
      </c>
      <c r="I4005" s="1442"/>
      <c r="J4005" s="1443"/>
      <c r="K4005" s="1444"/>
      <c r="L4005" s="1445"/>
      <c r="M4005" s="1453"/>
      <c r="N4005" s="1705"/>
      <c r="O4005" s="1691"/>
      <c r="P4005" s="1703"/>
      <c r="Q4005" s="1696"/>
      <c r="R4005" s="1697"/>
      <c r="S4005" s="1698"/>
      <c r="T4005" s="1698"/>
      <c r="U4005" s="1697"/>
      <c r="V4005" s="78"/>
      <c r="W4005" s="1706"/>
      <c r="X4005" s="1706"/>
      <c r="Y4005" s="1706"/>
    </row>
    <row r="4006" ht="26" spans="1:25">
      <c r="A4006" s="1412"/>
      <c r="B4006" s="1412"/>
      <c r="C4006" s="1412"/>
      <c r="D4006" s="1412"/>
      <c r="E4006" s="1613">
        <v>45667</v>
      </c>
      <c r="F4006" s="1626">
        <v>0.041</v>
      </c>
      <c r="G4006" s="2160" t="s">
        <v>1820</v>
      </c>
      <c r="H4006" s="1626">
        <v>0.042</v>
      </c>
      <c r="I4006" s="1442"/>
      <c r="J4006" s="1443"/>
      <c r="K4006" s="1444"/>
      <c r="L4006" s="1648"/>
      <c r="M4006" s="1453"/>
      <c r="N4006" s="1705"/>
      <c r="O4006" s="1691"/>
      <c r="P4006" s="1703"/>
      <c r="Q4006" s="1696"/>
      <c r="R4006" s="1697"/>
      <c r="S4006" s="1698"/>
      <c r="T4006" s="1698"/>
      <c r="U4006" s="1697"/>
      <c r="V4006" s="78"/>
      <c r="W4006" s="1706"/>
      <c r="X4006" s="1706"/>
      <c r="Y4006" s="1706"/>
    </row>
    <row r="4007" ht="26" spans="1:25">
      <c r="A4007" s="1412"/>
      <c r="B4007" s="1412"/>
      <c r="C4007" s="1412"/>
      <c r="D4007" s="1412"/>
      <c r="E4007" s="1613">
        <v>45632</v>
      </c>
      <c r="F4007" s="1626">
        <v>0.042</v>
      </c>
      <c r="G4007" s="2160" t="s">
        <v>1820</v>
      </c>
      <c r="H4007" s="1626">
        <v>0.041</v>
      </c>
      <c r="I4007" s="1442"/>
      <c r="J4007" s="1443"/>
      <c r="K4007" s="1444"/>
      <c r="L4007" s="1445"/>
      <c r="M4007" s="1453"/>
      <c r="N4007" s="1703"/>
      <c r="O4007" s="1691"/>
      <c r="P4007" s="1703"/>
      <c r="Q4007" s="1696"/>
      <c r="R4007" s="1697"/>
      <c r="S4007" s="1698"/>
      <c r="T4007" s="1698"/>
      <c r="U4007" s="1697"/>
      <c r="V4007" s="78"/>
      <c r="W4007" s="1706"/>
      <c r="X4007" s="1706"/>
      <c r="Y4007" s="1706"/>
    </row>
    <row r="4008" ht="26" spans="1:25">
      <c r="A4008" s="1412"/>
      <c r="B4008" s="1412"/>
      <c r="C4008" s="1412"/>
      <c r="D4008" s="1412"/>
      <c r="E4008" s="1613">
        <v>45597</v>
      </c>
      <c r="F4008" s="1626">
        <v>0.041</v>
      </c>
      <c r="G4008" s="2160" t="s">
        <v>1821</v>
      </c>
      <c r="H4008" s="1626">
        <v>0.041</v>
      </c>
      <c r="I4008" s="1442"/>
      <c r="J4008" s="1443"/>
      <c r="K4008" s="1444"/>
      <c r="L4008" s="1445"/>
      <c r="M4008" s="1453"/>
      <c r="N4008" s="1703"/>
      <c r="O4008" s="1691"/>
      <c r="P4008" s="1703"/>
      <c r="Q4008" s="1696"/>
      <c r="R4008" s="1697"/>
      <c r="S4008" s="1698"/>
      <c r="T4008" s="1698"/>
      <c r="U4008" s="1697"/>
      <c r="V4008" s="78"/>
      <c r="W4008" s="1706"/>
      <c r="X4008" s="1706"/>
      <c r="Y4008" s="1706"/>
    </row>
    <row r="4009" ht="26.75" spans="1:25">
      <c r="A4009" s="1412"/>
      <c r="B4009" s="1412"/>
      <c r="C4009" s="1412"/>
      <c r="D4009" s="1412"/>
      <c r="E4009" s="1613">
        <v>45569</v>
      </c>
      <c r="F4009" s="1626">
        <v>0.041</v>
      </c>
      <c r="G4009" s="2160" t="s">
        <v>1820</v>
      </c>
      <c r="H4009" s="1626">
        <v>0.042</v>
      </c>
      <c r="I4009" s="1448"/>
      <c r="J4009" s="1449"/>
      <c r="K4009" s="1450"/>
      <c r="L4009" s="1451"/>
      <c r="M4009" s="1455"/>
      <c r="N4009" s="1705"/>
      <c r="O4009" s="1691"/>
      <c r="P4009" s="1703"/>
      <c r="R4009" s="1697"/>
      <c r="S4009" s="1698"/>
      <c r="T4009" s="1698"/>
      <c r="U4009" s="1697"/>
      <c r="V4009" s="78"/>
      <c r="W4009" s="1706"/>
      <c r="X4009" s="1706"/>
      <c r="Y4009" s="1706"/>
    </row>
    <row r="4010" ht="25" customHeight="1" spans="1:24">
      <c r="A4010" s="1412"/>
      <c r="B4010" s="1412"/>
      <c r="C4010" s="1412"/>
      <c r="D4010" s="1412">
        <v>3</v>
      </c>
      <c r="E4010" s="1610" t="s">
        <v>7</v>
      </c>
      <c r="F4010" s="1653" t="s">
        <v>1035</v>
      </c>
      <c r="G4010" s="1654"/>
      <c r="H4010" s="1655"/>
      <c r="I4010" s="1656" t="s">
        <v>1622</v>
      </c>
      <c r="J4010" s="1657"/>
      <c r="K4010" s="1658"/>
      <c r="L4010" s="1659" t="s">
        <v>1623</v>
      </c>
      <c r="M4010" s="1660" t="s">
        <v>1624</v>
      </c>
      <c r="N4010" s="1690"/>
      <c r="O4010" s="1690"/>
      <c r="P4010" s="1690"/>
      <c r="Q4010" s="1690"/>
      <c r="R4010" s="1690"/>
      <c r="S4010" s="1690"/>
      <c r="T4010" s="1690"/>
      <c r="U4010" s="1690"/>
      <c r="V4010" s="78"/>
      <c r="W4010" s="78"/>
      <c r="X4010" s="78"/>
    </row>
    <row r="4011" ht="24" customHeight="1" spans="1:24">
      <c r="A4011" s="1412"/>
      <c r="B4011" s="1412"/>
      <c r="C4011" s="1412"/>
      <c r="D4011" s="1412"/>
      <c r="E4011" s="1598" t="s">
        <v>1625</v>
      </c>
      <c r="F4011" s="1599"/>
      <c r="G4011" s="1600"/>
      <c r="H4011" s="1601"/>
      <c r="I4011" s="2135" t="s">
        <v>1036</v>
      </c>
      <c r="J4011" s="1443"/>
      <c r="K4011" s="1444"/>
      <c r="L4011" s="1445"/>
      <c r="M4011" s="1453"/>
      <c r="N4011" s="1690"/>
      <c r="O4011" s="1690"/>
      <c r="P4011" s="1690"/>
      <c r="Q4011" s="1690"/>
      <c r="R4011" s="1690"/>
      <c r="S4011" s="1690"/>
      <c r="T4011" s="1690"/>
      <c r="U4011" s="1690"/>
      <c r="V4011" s="78"/>
      <c r="W4011" s="78"/>
      <c r="X4011" s="78"/>
    </row>
    <row r="4012" ht="26" spans="1:24">
      <c r="A4012" s="1412"/>
      <c r="B4012" s="1412"/>
      <c r="C4012" s="1412"/>
      <c r="D4012" s="1412"/>
      <c r="E4012" s="1602" t="s">
        <v>1626</v>
      </c>
      <c r="F4012" s="1615"/>
      <c r="G4012" s="1616"/>
      <c r="H4012" s="1617"/>
      <c r="I4012" s="1442"/>
      <c r="J4012" s="1443"/>
      <c r="K4012" s="1444"/>
      <c r="L4012" s="1445"/>
      <c r="M4012" s="1453"/>
      <c r="N4012" s="1690"/>
      <c r="O4012" s="1690"/>
      <c r="P4012" s="1690"/>
      <c r="Q4012" s="1690"/>
      <c r="R4012" s="1690"/>
      <c r="S4012" s="1690"/>
      <c r="T4012" s="1690"/>
      <c r="U4012" s="1690"/>
      <c r="V4012" s="78"/>
      <c r="W4012" s="78"/>
      <c r="X4012" s="78"/>
    </row>
    <row r="4013" ht="26.75" spans="1:24">
      <c r="A4013" s="1412"/>
      <c r="B4013" s="1412"/>
      <c r="C4013" s="1412"/>
      <c r="D4013" s="1412"/>
      <c r="E4013" s="1602" t="s">
        <v>1627</v>
      </c>
      <c r="F4013" s="1627">
        <v>18.1</v>
      </c>
      <c r="G4013" s="1616"/>
      <c r="H4013" s="1617"/>
      <c r="I4013" s="1442"/>
      <c r="J4013" s="1443"/>
      <c r="K4013" s="1444"/>
      <c r="L4013" s="1445"/>
      <c r="M4013" s="1453"/>
      <c r="N4013" s="1690"/>
      <c r="O4013" s="1690"/>
      <c r="P4013" s="1690"/>
      <c r="Q4013" s="1690"/>
      <c r="R4013" s="1690"/>
      <c r="S4013" s="1690"/>
      <c r="T4013" s="1690"/>
      <c r="U4013" s="1690"/>
      <c r="V4013" s="78"/>
      <c r="W4013" s="78"/>
      <c r="X4013" s="78"/>
    </row>
    <row r="4014" ht="26.75" spans="1:24">
      <c r="A4014" s="1412"/>
      <c r="B4014" s="1412"/>
      <c r="C4014" s="1412"/>
      <c r="D4014" s="1412" t="s">
        <v>1628</v>
      </c>
      <c r="E4014" s="1606">
        <v>0.642361111111111</v>
      </c>
      <c r="F4014" s="1607"/>
      <c r="G4014" s="1608"/>
      <c r="H4014" s="1609"/>
      <c r="I4014" s="1442"/>
      <c r="J4014" s="1443"/>
      <c r="K4014" s="1444">
        <v>0.871527777777778</v>
      </c>
      <c r="L4014" s="1647">
        <v>0.767361111111111</v>
      </c>
      <c r="M4014" s="1412"/>
      <c r="N4014" s="1690"/>
      <c r="O4014" s="1690"/>
      <c r="P4014" s="1690"/>
      <c r="Q4014" s="1690"/>
      <c r="R4014" s="1690"/>
      <c r="S4014" s="1690"/>
      <c r="T4014" s="1690"/>
      <c r="U4014" s="1690"/>
      <c r="V4014" s="78"/>
      <c r="W4014" s="78"/>
      <c r="X4014" s="78"/>
    </row>
    <row r="4015" ht="26.75" spans="1:24">
      <c r="A4015" s="1412"/>
      <c r="B4015" s="1412"/>
      <c r="C4015" s="1412"/>
      <c r="D4015" s="1412" t="s">
        <v>1629</v>
      </c>
      <c r="E4015" s="1610" t="s">
        <v>8</v>
      </c>
      <c r="F4015" s="1611" t="s">
        <v>9</v>
      </c>
      <c r="G4015" s="1611" t="s">
        <v>10</v>
      </c>
      <c r="H4015" s="1612"/>
      <c r="I4015" s="1442"/>
      <c r="J4015" s="1443"/>
      <c r="K4015" s="1444"/>
      <c r="L4015" s="1547"/>
      <c r="M4015" s="1714" t="s">
        <v>1629</v>
      </c>
      <c r="N4015" s="1691"/>
      <c r="O4015" s="1691"/>
      <c r="P4015" s="1691"/>
      <c r="R4015" s="1694"/>
      <c r="S4015" s="1695"/>
      <c r="T4015" s="1695"/>
      <c r="U4015" s="1695"/>
      <c r="V4015" s="78"/>
      <c r="W4015" s="78"/>
      <c r="X4015" s="78"/>
    </row>
    <row r="4016" ht="23" customHeight="1" spans="1:25">
      <c r="A4016" s="1412"/>
      <c r="B4016" s="1412"/>
      <c r="C4016" s="1412"/>
      <c r="D4016" s="1412">
        <v>45723</v>
      </c>
      <c r="E4016" s="1613">
        <v>0</v>
      </c>
      <c r="F4016" s="2159" t="s">
        <v>1866</v>
      </c>
      <c r="G4016" s="1624">
        <v>0</v>
      </c>
      <c r="H4016" s="1624"/>
      <c r="I4016" s="1442"/>
      <c r="J4016" s="1443"/>
      <c r="K4016" s="1444"/>
      <c r="L4016" s="1445"/>
      <c r="M4016" s="1715" t="s">
        <v>2289</v>
      </c>
      <c r="N4016" s="1693"/>
      <c r="O4016" s="1691"/>
      <c r="P4016" s="1693"/>
      <c r="Q4016" s="1696"/>
      <c r="R4016" s="1697"/>
      <c r="S4016" s="1698"/>
      <c r="T4016" s="1698"/>
      <c r="U4016" s="1697"/>
      <c r="V4016" s="78"/>
      <c r="W4016" s="1706"/>
      <c r="X4016" s="1706"/>
      <c r="Y4016" s="1706"/>
    </row>
    <row r="4017" ht="26" spans="1:25">
      <c r="A4017" s="1412"/>
      <c r="B4017" s="1412"/>
      <c r="C4017" s="1412"/>
      <c r="D4017" s="1412">
        <v>45630</v>
      </c>
      <c r="E4017" s="1613">
        <v>0</v>
      </c>
      <c r="F4017" s="2159" t="s">
        <v>1866</v>
      </c>
      <c r="G4017" s="1624">
        <v>0</v>
      </c>
      <c r="H4017" s="1624"/>
      <c r="I4017" s="1442"/>
      <c r="J4017" s="1443"/>
      <c r="K4017" s="1444"/>
      <c r="L4017" s="1445"/>
      <c r="M4017" s="1715" t="s">
        <v>2290</v>
      </c>
      <c r="N4017" s="1693"/>
      <c r="O4017" s="1691"/>
      <c r="P4017" s="1693"/>
      <c r="Q4017" s="1696"/>
      <c r="R4017" s="1697"/>
      <c r="S4017" s="1698"/>
      <c r="T4017" s="1698"/>
      <c r="U4017" s="1697"/>
      <c r="V4017" s="78"/>
      <c r="W4017" s="1706"/>
      <c r="X4017" s="1706"/>
      <c r="Y4017" s="1706"/>
    </row>
    <row r="4018" ht="26" spans="1:25">
      <c r="A4018" s="1412"/>
      <c r="B4018" s="1412"/>
      <c r="C4018" s="1412"/>
      <c r="D4018" s="1412">
        <v>45610</v>
      </c>
      <c r="E4018" s="1613">
        <v>0</v>
      </c>
      <c r="F4018" s="2159" t="s">
        <v>1866</v>
      </c>
      <c r="G4018" s="1624">
        <v>0</v>
      </c>
      <c r="H4018" s="1624"/>
      <c r="I4018" s="1442"/>
      <c r="J4018" s="1443"/>
      <c r="K4018" s="1444"/>
      <c r="L4018" s="1648"/>
      <c r="M4018" s="1715" t="s">
        <v>2291</v>
      </c>
      <c r="N4018" s="1693"/>
      <c r="O4018" s="1691"/>
      <c r="P4018" s="1693"/>
      <c r="R4018" s="1697"/>
      <c r="S4018" s="1698"/>
      <c r="T4018" s="1698"/>
      <c r="U4018" s="1697"/>
      <c r="V4018" s="78"/>
      <c r="W4018" s="1706"/>
      <c r="X4018" s="1706"/>
      <c r="Y4018" s="1706"/>
    </row>
    <row r="4019" ht="26" spans="1:25">
      <c r="A4019" s="1412"/>
      <c r="B4019" s="1412"/>
      <c r="C4019" s="1412"/>
      <c r="D4019" s="1412">
        <v>45723</v>
      </c>
      <c r="E4019" s="1613">
        <v>0</v>
      </c>
      <c r="F4019" s="2159" t="s">
        <v>1866</v>
      </c>
      <c r="G4019" s="1624">
        <v>0</v>
      </c>
      <c r="H4019" s="1624"/>
      <c r="I4019" s="1442"/>
      <c r="J4019" s="1443"/>
      <c r="K4019" s="1444"/>
      <c r="L4019" s="1445"/>
      <c r="M4019" s="1715" t="s">
        <v>2289</v>
      </c>
      <c r="N4019" s="1693"/>
      <c r="O4019" s="1691"/>
      <c r="P4019" s="1693"/>
      <c r="Q4019" s="1696"/>
      <c r="R4019" s="1697"/>
      <c r="S4019" s="1698"/>
      <c r="T4019" s="1698"/>
      <c r="U4019" s="1697"/>
      <c r="V4019" s="78"/>
      <c r="W4019" s="1706"/>
      <c r="X4019" s="1706"/>
      <c r="Y4019" s="1706"/>
    </row>
    <row r="4020" ht="26" spans="1:25">
      <c r="A4020" s="1412"/>
      <c r="B4020" s="1412"/>
      <c r="C4020" s="1412"/>
      <c r="D4020" s="1412">
        <v>45630</v>
      </c>
      <c r="E4020" s="1613">
        <v>0</v>
      </c>
      <c r="F4020" s="2159" t="s">
        <v>1866</v>
      </c>
      <c r="G4020" s="1624">
        <v>0</v>
      </c>
      <c r="H4020" s="1624"/>
      <c r="I4020" s="1442"/>
      <c r="J4020" s="1443"/>
      <c r="K4020" s="1444"/>
      <c r="L4020" s="1445"/>
      <c r="M4020" s="1715" t="s">
        <v>2290</v>
      </c>
      <c r="N4020" s="1693"/>
      <c r="O4020" s="1691"/>
      <c r="P4020" s="1693"/>
      <c r="Q4020" s="1696"/>
      <c r="R4020" s="1697"/>
      <c r="S4020" s="1698"/>
      <c r="T4020" s="1698"/>
      <c r="U4020" s="1697"/>
      <c r="V4020" s="78"/>
      <c r="W4020" s="1706"/>
      <c r="X4020" s="1706"/>
      <c r="Y4020" s="1706"/>
    </row>
    <row r="4021" ht="26.75" spans="1:25">
      <c r="A4021" s="1412"/>
      <c r="B4021" s="1412"/>
      <c r="C4021" s="1412"/>
      <c r="D4021" s="1412">
        <v>45610</v>
      </c>
      <c r="E4021" s="1613">
        <v>0</v>
      </c>
      <c r="F4021" s="2159" t="s">
        <v>1866</v>
      </c>
      <c r="G4021" s="1624">
        <v>0</v>
      </c>
      <c r="H4021" s="1624"/>
      <c r="I4021" s="1448"/>
      <c r="J4021" s="1449"/>
      <c r="K4021" s="1450"/>
      <c r="L4021" s="1451"/>
      <c r="M4021" s="1715" t="s">
        <v>2291</v>
      </c>
      <c r="N4021" s="1693"/>
      <c r="O4021" s="1691"/>
      <c r="P4021" s="1693"/>
      <c r="R4021" s="1697"/>
      <c r="S4021" s="1698"/>
      <c r="T4021" s="1698"/>
      <c r="U4021" s="1697"/>
      <c r="V4021" s="78"/>
      <c r="W4021" s="1706"/>
      <c r="X4021" s="1706"/>
      <c r="Y4021" s="1706"/>
    </row>
    <row r="4022" ht="25" customHeight="1" spans="1:13">
      <c r="A4022" s="1412"/>
      <c r="B4022" s="1412"/>
      <c r="C4022" s="1412" t="s">
        <v>0</v>
      </c>
      <c r="D4022" s="1412">
        <v>1</v>
      </c>
      <c r="E4022" s="1594" t="s">
        <v>7</v>
      </c>
      <c r="F4022" s="1595" t="s">
        <v>1038</v>
      </c>
      <c r="G4022" s="1596"/>
      <c r="H4022" s="1597"/>
      <c r="I4022" s="1559" t="s">
        <v>1622</v>
      </c>
      <c r="J4022" s="1560"/>
      <c r="K4022" s="1561"/>
      <c r="L4022" s="1478" t="s">
        <v>1623</v>
      </c>
      <c r="M4022" s="1452" t="s">
        <v>1624</v>
      </c>
    </row>
    <row r="4023" ht="24" customHeight="1" spans="1:13">
      <c r="A4023" s="1412"/>
      <c r="B4023" s="1412"/>
      <c r="C4023" s="1412"/>
      <c r="D4023" s="1412"/>
      <c r="E4023" s="1598" t="s">
        <v>1625</v>
      </c>
      <c r="F4023" s="1599"/>
      <c r="G4023" s="1600"/>
      <c r="H4023" s="1601"/>
      <c r="I4023" s="2135" t="s">
        <v>1039</v>
      </c>
      <c r="J4023" s="1443"/>
      <c r="K4023" s="1444"/>
      <c r="L4023" s="1445"/>
      <c r="M4023" s="1453"/>
    </row>
    <row r="4024" ht="26" spans="1:13">
      <c r="A4024" s="1412"/>
      <c r="B4024" s="1412"/>
      <c r="C4024" s="1412"/>
      <c r="D4024" s="1412"/>
      <c r="E4024" s="1602" t="s">
        <v>1626</v>
      </c>
      <c r="F4024" s="1623"/>
      <c r="G4024" s="1604"/>
      <c r="H4024" s="1605"/>
      <c r="I4024" s="1442"/>
      <c r="J4024" s="1443"/>
      <c r="K4024" s="1444"/>
      <c r="L4024" s="1445"/>
      <c r="M4024" s="1453"/>
    </row>
    <row r="4025" ht="26.75" spans="1:13">
      <c r="A4025" s="1412"/>
      <c r="B4025" s="1412"/>
      <c r="C4025" s="1412"/>
      <c r="D4025" s="1412"/>
      <c r="E4025" s="1602" t="s">
        <v>1627</v>
      </c>
      <c r="F4025" s="1615">
        <v>0.0375</v>
      </c>
      <c r="G4025" s="1616"/>
      <c r="H4025" s="1617"/>
      <c r="I4025" s="1442"/>
      <c r="J4025" s="1443"/>
      <c r="K4025" s="1444"/>
      <c r="L4025" s="1445"/>
      <c r="M4025" s="1453"/>
    </row>
    <row r="4026" ht="26.75" spans="1:13">
      <c r="A4026" s="1412"/>
      <c r="B4026" s="1412"/>
      <c r="C4026" s="1412"/>
      <c r="D4026" s="1412"/>
      <c r="E4026" s="1606" t="s">
        <v>1628</v>
      </c>
      <c r="F4026" s="1607">
        <v>0.0833333333333333</v>
      </c>
      <c r="G4026" s="1608"/>
      <c r="H4026" s="1609"/>
      <c r="I4026" s="1442"/>
      <c r="J4026" s="1443"/>
      <c r="K4026" s="1444"/>
      <c r="L4026" s="1647">
        <v>0.3125</v>
      </c>
      <c r="M4026" s="1649">
        <v>0.208333333333333</v>
      </c>
    </row>
    <row r="4027" ht="26.75" spans="1:13">
      <c r="A4027" s="1412"/>
      <c r="B4027" s="1412"/>
      <c r="C4027" s="1412"/>
      <c r="D4027" s="1412"/>
      <c r="E4027" s="1610" t="s">
        <v>1629</v>
      </c>
      <c r="F4027" s="1611" t="s">
        <v>8</v>
      </c>
      <c r="G4027" s="1611" t="s">
        <v>9</v>
      </c>
      <c r="H4027" s="1612" t="s">
        <v>10</v>
      </c>
      <c r="I4027" s="1442"/>
      <c r="J4027" s="1443"/>
      <c r="K4027" s="1444"/>
      <c r="L4027" s="1445"/>
      <c r="M4027" s="1453"/>
    </row>
    <row r="4028" ht="26" spans="1:13">
      <c r="A4028" s="1412"/>
      <c r="B4028" s="1412"/>
      <c r="C4028" s="1412"/>
      <c r="D4028" s="1412"/>
      <c r="E4028" s="1613">
        <v>45707</v>
      </c>
      <c r="F4028" s="1626">
        <v>0.0375</v>
      </c>
      <c r="G4028" s="2160" t="s">
        <v>2184</v>
      </c>
      <c r="H4028" s="1626">
        <v>0.0425</v>
      </c>
      <c r="I4028" s="1442"/>
      <c r="J4028" s="1443"/>
      <c r="K4028" s="1444"/>
      <c r="L4028" s="1445"/>
      <c r="M4028" s="1453"/>
    </row>
    <row r="4029" ht="26" spans="1:13">
      <c r="A4029" s="1412"/>
      <c r="B4029" s="1412"/>
      <c r="C4029" s="1412"/>
      <c r="D4029" s="1412"/>
      <c r="E4029" s="1613">
        <v>45623</v>
      </c>
      <c r="F4029" s="1626">
        <v>0.0425</v>
      </c>
      <c r="G4029" s="2160" t="s">
        <v>1836</v>
      </c>
      <c r="H4029" s="1626">
        <v>0.0475</v>
      </c>
      <c r="I4029" s="1442"/>
      <c r="J4029" s="1443"/>
      <c r="K4029" s="1444"/>
      <c r="L4029" s="1445"/>
      <c r="M4029" s="1453"/>
    </row>
    <row r="4030" ht="26" spans="1:13">
      <c r="A4030" s="1412"/>
      <c r="B4030" s="1412"/>
      <c r="C4030" s="1412"/>
      <c r="D4030" s="1412"/>
      <c r="E4030" s="1613">
        <v>45574</v>
      </c>
      <c r="F4030" s="1626">
        <v>0.0475</v>
      </c>
      <c r="G4030" s="2160" t="s">
        <v>1839</v>
      </c>
      <c r="H4030" s="1626">
        <v>0.0525</v>
      </c>
      <c r="I4030" s="1442"/>
      <c r="J4030" s="1443"/>
      <c r="K4030" s="1444"/>
      <c r="L4030" s="1648"/>
      <c r="M4030" s="1453"/>
    </row>
    <row r="4031" ht="26" spans="1:13">
      <c r="A4031" s="1412"/>
      <c r="B4031" s="1412"/>
      <c r="C4031" s="1412"/>
      <c r="D4031" s="1412"/>
      <c r="E4031" s="1613">
        <v>45518</v>
      </c>
      <c r="F4031" s="1626">
        <v>0.0525</v>
      </c>
      <c r="G4031" s="2160" t="s">
        <v>1942</v>
      </c>
      <c r="H4031" s="1626">
        <v>0.055</v>
      </c>
      <c r="I4031" s="1442"/>
      <c r="J4031" s="1443"/>
      <c r="K4031" s="1444"/>
      <c r="L4031" s="1445"/>
      <c r="M4031" s="1453"/>
    </row>
    <row r="4032" ht="26" spans="1:13">
      <c r="A4032" s="1412"/>
      <c r="B4032" s="1412"/>
      <c r="C4032" s="1412"/>
      <c r="D4032" s="1412"/>
      <c r="E4032" s="1613">
        <v>45483</v>
      </c>
      <c r="F4032" s="1626">
        <v>0.055</v>
      </c>
      <c r="G4032" s="2160" t="s">
        <v>1942</v>
      </c>
      <c r="H4032" s="1626">
        <v>0.055</v>
      </c>
      <c r="I4032" s="1442"/>
      <c r="J4032" s="1443"/>
      <c r="K4032" s="1444"/>
      <c r="L4032" s="1445"/>
      <c r="M4032" s="1453"/>
    </row>
    <row r="4033" ht="26.75" spans="1:13">
      <c r="A4033" s="1412"/>
      <c r="B4033" s="1412"/>
      <c r="C4033" s="1412"/>
      <c r="D4033" s="1412"/>
      <c r="E4033" s="1613">
        <v>45434</v>
      </c>
      <c r="F4033" s="1626">
        <v>0.055</v>
      </c>
      <c r="G4033" s="2160" t="s">
        <v>1942</v>
      </c>
      <c r="H4033" s="1626">
        <v>0.055</v>
      </c>
      <c r="I4033" s="1448"/>
      <c r="J4033" s="1449"/>
      <c r="K4033" s="1450"/>
      <c r="L4033" s="1451"/>
      <c r="M4033" s="1455"/>
    </row>
    <row r="4034" ht="25" customHeight="1" spans="1:13">
      <c r="A4034" s="1412"/>
      <c r="B4034" s="1412"/>
      <c r="C4034" s="1412"/>
      <c r="D4034" s="1412">
        <v>1</v>
      </c>
      <c r="E4034" s="1594" t="s">
        <v>7</v>
      </c>
      <c r="F4034" s="1595" t="s">
        <v>872</v>
      </c>
      <c r="G4034" s="1596"/>
      <c r="H4034" s="1597"/>
      <c r="I4034" s="1559" t="s">
        <v>1622</v>
      </c>
      <c r="J4034" s="1560"/>
      <c r="K4034" s="1561"/>
      <c r="L4034" s="1478" t="s">
        <v>1623</v>
      </c>
      <c r="M4034" s="1452" t="s">
        <v>1624</v>
      </c>
    </row>
    <row r="4035" ht="24" customHeight="1" spans="1:13">
      <c r="A4035" s="1412"/>
      <c r="B4035" s="1412"/>
      <c r="C4035" s="1412"/>
      <c r="D4035" s="1412"/>
      <c r="E4035" s="1598" t="s">
        <v>1625</v>
      </c>
      <c r="F4035" s="1599"/>
      <c r="G4035" s="1600"/>
      <c r="H4035" s="1601"/>
      <c r="I4035" s="2135" t="s">
        <v>874</v>
      </c>
      <c r="J4035" s="1443"/>
      <c r="K4035" s="1444"/>
      <c r="L4035" s="1445"/>
      <c r="M4035" s="1453"/>
    </row>
    <row r="4036" ht="26" spans="1:13">
      <c r="A4036" s="1412"/>
      <c r="B4036" s="1412"/>
      <c r="C4036" s="1412"/>
      <c r="D4036" s="1412"/>
      <c r="E4036" s="1602" t="s">
        <v>1626</v>
      </c>
      <c r="F4036" s="1623"/>
      <c r="G4036" s="1604"/>
      <c r="H4036" s="1605"/>
      <c r="I4036" s="1442"/>
      <c r="J4036" s="1443"/>
      <c r="K4036" s="1444"/>
      <c r="L4036" s="1445"/>
      <c r="M4036" s="1453"/>
    </row>
    <row r="4037" ht="26.75" spans="1:13">
      <c r="A4037" s="1412"/>
      <c r="B4037" s="1412"/>
      <c r="C4037" s="1412"/>
      <c r="D4037" s="1412"/>
      <c r="E4037" s="1602" t="s">
        <v>1627</v>
      </c>
      <c r="F4037" s="1615">
        <v>6.165</v>
      </c>
      <c r="G4037" s="1616"/>
      <c r="H4037" s="1617"/>
      <c r="I4037" s="1442"/>
      <c r="J4037" s="1443"/>
      <c r="K4037" s="1444"/>
      <c r="L4037" s="1445"/>
      <c r="M4037" s="1453"/>
    </row>
    <row r="4038" ht="26.75" spans="1:13">
      <c r="A4038" s="1412"/>
      <c r="B4038" s="1412"/>
      <c r="C4038" s="1412"/>
      <c r="D4038" s="1412"/>
      <c r="E4038" s="1606" t="s">
        <v>1628</v>
      </c>
      <c r="F4038" s="1607">
        <v>0.604166666666667</v>
      </c>
      <c r="G4038" s="1608"/>
      <c r="H4038" s="1609"/>
      <c r="I4038" s="1442"/>
      <c r="J4038" s="1443"/>
      <c r="K4038" s="1444"/>
      <c r="L4038" s="1647">
        <v>0.833333333333333</v>
      </c>
      <c r="M4038" s="1649">
        <v>0.729166666666667</v>
      </c>
    </row>
    <row r="4039" ht="26.75" spans="1:13">
      <c r="A4039" s="1412"/>
      <c r="B4039" s="1412"/>
      <c r="C4039" s="1412"/>
      <c r="D4039" s="1412"/>
      <c r="E4039" s="1610" t="s">
        <v>1629</v>
      </c>
      <c r="F4039" s="1611" t="s">
        <v>8</v>
      </c>
      <c r="G4039" s="1611" t="s">
        <v>9</v>
      </c>
      <c r="H4039" s="1612" t="s">
        <v>10</v>
      </c>
      <c r="I4039" s="1442"/>
      <c r="J4039" s="1443"/>
      <c r="K4039" s="1444"/>
      <c r="L4039" s="1445"/>
      <c r="M4039" s="1453"/>
    </row>
    <row r="4040" ht="26" spans="1:13">
      <c r="A4040" s="1412"/>
      <c r="B4040" s="1412"/>
      <c r="C4040" s="1412"/>
      <c r="D4040" s="1412"/>
      <c r="E4040" s="1613">
        <v>45749</v>
      </c>
      <c r="F4040" s="1626">
        <v>6.165</v>
      </c>
      <c r="G4040" s="1626">
        <v>-0.2</v>
      </c>
      <c r="H4040" s="1626">
        <v>-3.34</v>
      </c>
      <c r="I4040" s="1442"/>
      <c r="J4040" s="1443"/>
      <c r="K4040" s="1444"/>
      <c r="L4040" s="1445"/>
      <c r="M4040" s="1453"/>
    </row>
    <row r="4041" ht="26" spans="1:13">
      <c r="A4041" s="1412"/>
      <c r="B4041" s="1412"/>
      <c r="C4041" s="1412"/>
      <c r="D4041" s="1412"/>
      <c r="E4041" s="1613">
        <v>45742</v>
      </c>
      <c r="F4041" s="1626">
        <v>-3.34</v>
      </c>
      <c r="G4041" s="1626">
        <v>1.5</v>
      </c>
      <c r="H4041" s="1626">
        <v>1.745</v>
      </c>
      <c r="I4041" s="1442"/>
      <c r="J4041" s="1443"/>
      <c r="K4041" s="1444"/>
      <c r="L4041" s="1445"/>
      <c r="M4041" s="1453"/>
    </row>
    <row r="4042" ht="26" spans="1:13">
      <c r="A4042" s="1412"/>
      <c r="B4042" s="1412"/>
      <c r="C4042" s="1412"/>
      <c r="D4042" s="1412"/>
      <c r="E4042" s="1613">
        <v>45735</v>
      </c>
      <c r="F4042" s="1626">
        <v>1.745</v>
      </c>
      <c r="G4042" s="1626">
        <v>0.8</v>
      </c>
      <c r="H4042" s="1626">
        <v>1.448</v>
      </c>
      <c r="I4042" s="1442"/>
      <c r="J4042" s="1443"/>
      <c r="K4042" s="1444"/>
      <c r="L4042" s="1648"/>
      <c r="M4042" s="1453"/>
    </row>
    <row r="4043" ht="26" spans="1:13">
      <c r="A4043" s="1412"/>
      <c r="B4043" s="1412"/>
      <c r="C4043" s="1412"/>
      <c r="D4043" s="1412"/>
      <c r="E4043" s="1613">
        <v>45728</v>
      </c>
      <c r="F4043" s="1626">
        <v>1.448</v>
      </c>
      <c r="G4043" s="1626">
        <v>2.1</v>
      </c>
      <c r="H4043" s="1626">
        <v>3.614</v>
      </c>
      <c r="I4043" s="1442"/>
      <c r="J4043" s="1443"/>
      <c r="K4043" s="1444"/>
      <c r="L4043" s="1445"/>
      <c r="M4043" s="1453"/>
    </row>
    <row r="4044" ht="26" spans="1:13">
      <c r="A4044" s="1412"/>
      <c r="B4044" s="1412"/>
      <c r="C4044" s="1412"/>
      <c r="D4044" s="1412"/>
      <c r="E4044" s="1613">
        <v>45721</v>
      </c>
      <c r="F4044" s="1626">
        <v>3.614</v>
      </c>
      <c r="G4044" s="1626">
        <v>0.6</v>
      </c>
      <c r="H4044" s="1626">
        <v>-2.33</v>
      </c>
      <c r="I4044" s="1442"/>
      <c r="J4044" s="1443"/>
      <c r="K4044" s="1444"/>
      <c r="L4044" s="1445"/>
      <c r="M4044" s="1453"/>
    </row>
    <row r="4045" ht="26.75" spans="1:13">
      <c r="A4045" s="1412"/>
      <c r="B4045" s="1412"/>
      <c r="C4045" s="1412"/>
      <c r="D4045" s="1412"/>
      <c r="E4045" s="1613">
        <v>45714</v>
      </c>
      <c r="F4045" s="1626">
        <v>-2.33</v>
      </c>
      <c r="G4045" s="1626">
        <v>2.5</v>
      </c>
      <c r="H4045" s="1626">
        <v>4.633</v>
      </c>
      <c r="I4045" s="1448"/>
      <c r="J4045" s="1449"/>
      <c r="K4045" s="1450"/>
      <c r="L4045" s="1451"/>
      <c r="M4045" s="1455"/>
    </row>
    <row r="4046" ht="25" customHeight="1" spans="1:13">
      <c r="A4046" s="1412"/>
      <c r="B4046" s="1412"/>
      <c r="C4046" s="1412"/>
      <c r="D4046" s="1412">
        <v>1</v>
      </c>
      <c r="E4046" s="1594" t="s">
        <v>7</v>
      </c>
      <c r="F4046" s="1595" t="s">
        <v>1041</v>
      </c>
      <c r="G4046" s="1596"/>
      <c r="H4046" s="1597"/>
      <c r="I4046" s="1559" t="s">
        <v>1622</v>
      </c>
      <c r="J4046" s="1560"/>
      <c r="K4046" s="1561"/>
      <c r="L4046" s="1478" t="s">
        <v>1623</v>
      </c>
      <c r="M4046" s="1452" t="s">
        <v>1624</v>
      </c>
    </row>
    <row r="4047" ht="24" customHeight="1" spans="1:13">
      <c r="A4047" s="1412"/>
      <c r="B4047" s="1412"/>
      <c r="C4047" s="1412"/>
      <c r="D4047" s="1412"/>
      <c r="E4047" s="1598" t="s">
        <v>1625</v>
      </c>
      <c r="F4047" s="1599"/>
      <c r="G4047" s="1600"/>
      <c r="H4047" s="1601"/>
      <c r="I4047" s="2135" t="s">
        <v>1042</v>
      </c>
      <c r="J4047" s="1443"/>
      <c r="K4047" s="1444"/>
      <c r="L4047" s="1445"/>
      <c r="M4047" s="1453"/>
    </row>
    <row r="4048" ht="26" spans="1:13">
      <c r="A4048" s="1412"/>
      <c r="B4048" s="1412"/>
      <c r="C4048" s="1412"/>
      <c r="D4048" s="1412"/>
      <c r="E4048" s="1602" t="s">
        <v>1626</v>
      </c>
      <c r="F4048" s="1623"/>
      <c r="G4048" s="1604"/>
      <c r="H4048" s="1605"/>
      <c r="I4048" s="1442"/>
      <c r="J4048" s="1443"/>
      <c r="K4048" s="1444"/>
      <c r="L4048" s="1445"/>
      <c r="M4048" s="1453"/>
    </row>
    <row r="4049" ht="26.75" spans="1:13">
      <c r="A4049" s="1412"/>
      <c r="B4049" s="1412"/>
      <c r="C4049" s="1412"/>
      <c r="D4049" s="1412"/>
      <c r="E4049" s="1602" t="s">
        <v>1627</v>
      </c>
      <c r="F4049" s="1615">
        <v>0.0431</v>
      </c>
      <c r="G4049" s="1616"/>
      <c r="H4049" s="1617"/>
      <c r="I4049" s="1442"/>
      <c r="J4049" s="1443"/>
      <c r="K4049" s="1444"/>
      <c r="L4049" s="1445"/>
      <c r="M4049" s="1453"/>
    </row>
    <row r="4050" ht="26.75" spans="1:13">
      <c r="A4050" s="1412"/>
      <c r="B4050" s="1412"/>
      <c r="C4050" s="1412"/>
      <c r="D4050" s="1412"/>
      <c r="E4050" s="1606" t="s">
        <v>1628</v>
      </c>
      <c r="F4050" s="1607">
        <v>0.708333333333333</v>
      </c>
      <c r="G4050" s="1608"/>
      <c r="H4050" s="1609"/>
      <c r="I4050" s="1442"/>
      <c r="J4050" s="1443"/>
      <c r="K4050" s="1444"/>
      <c r="L4050" s="1647">
        <v>0.9375</v>
      </c>
      <c r="M4050" s="1649">
        <v>0.833333333333333</v>
      </c>
    </row>
    <row r="4051" ht="26.75" spans="1:13">
      <c r="A4051" s="1412"/>
      <c r="B4051" s="1412"/>
      <c r="C4051" s="1412"/>
      <c r="D4051" s="1412"/>
      <c r="E4051" s="1610" t="s">
        <v>1629</v>
      </c>
      <c r="F4051" s="1611" t="s">
        <v>8</v>
      </c>
      <c r="G4051" s="1611" t="s">
        <v>9</v>
      </c>
      <c r="H4051" s="1612" t="s">
        <v>10</v>
      </c>
      <c r="I4051" s="1442"/>
      <c r="J4051" s="1443"/>
      <c r="K4051" s="1444"/>
      <c r="L4051" s="1445"/>
      <c r="M4051" s="1453"/>
    </row>
    <row r="4052" ht="26" spans="1:13">
      <c r="A4052" s="1412"/>
      <c r="B4052" s="1412"/>
      <c r="C4052" s="1412"/>
      <c r="D4052" s="1412"/>
      <c r="E4052" s="1613">
        <v>45728</v>
      </c>
      <c r="F4052" s="1626">
        <v>0.0431</v>
      </c>
      <c r="G4052" s="2160" t="s">
        <v>1866</v>
      </c>
      <c r="H4052" s="1626">
        <v>0.0463</v>
      </c>
      <c r="I4052" s="1442"/>
      <c r="J4052" s="1443"/>
      <c r="K4052" s="1444"/>
      <c r="L4052" s="1445"/>
      <c r="M4052" s="1453"/>
    </row>
    <row r="4053" ht="26" spans="1:13">
      <c r="A4053" s="1412"/>
      <c r="B4053" s="1412"/>
      <c r="C4053" s="1412"/>
      <c r="D4053" s="1412"/>
      <c r="E4053" s="1613">
        <v>45700</v>
      </c>
      <c r="F4053" s="1626">
        <v>0.0463</v>
      </c>
      <c r="G4053" s="2160" t="s">
        <v>1866</v>
      </c>
      <c r="H4053" s="1626">
        <v>0.0468</v>
      </c>
      <c r="I4053" s="1442"/>
      <c r="J4053" s="1443"/>
      <c r="K4053" s="1444"/>
      <c r="L4053" s="1445"/>
      <c r="M4053" s="1453"/>
    </row>
    <row r="4054" ht="26" spans="1:13">
      <c r="A4054" s="1412"/>
      <c r="B4054" s="1412"/>
      <c r="C4054" s="1412"/>
      <c r="D4054" s="1412"/>
      <c r="E4054" s="1613">
        <v>45664</v>
      </c>
      <c r="F4054" s="1626">
        <v>0.0468</v>
      </c>
      <c r="G4054" s="2160" t="s">
        <v>1866</v>
      </c>
      <c r="H4054" s="1626">
        <v>0.0424</v>
      </c>
      <c r="I4054" s="1442"/>
      <c r="J4054" s="1443"/>
      <c r="K4054" s="1444"/>
      <c r="L4054" s="1648"/>
      <c r="M4054" s="1453"/>
    </row>
    <row r="4055" ht="26" spans="1:13">
      <c r="A4055" s="1412"/>
      <c r="B4055" s="1412"/>
      <c r="C4055" s="1412"/>
      <c r="D4055" s="1412"/>
      <c r="E4055" s="1613">
        <v>45637</v>
      </c>
      <c r="F4055" s="1626">
        <v>0.0424</v>
      </c>
      <c r="G4055" s="2160" t="s">
        <v>1866</v>
      </c>
      <c r="H4055" s="1626">
        <v>0.0435</v>
      </c>
      <c r="I4055" s="1442"/>
      <c r="J4055" s="1443"/>
      <c r="K4055" s="1444"/>
      <c r="L4055" s="1445"/>
      <c r="M4055" s="1453"/>
    </row>
    <row r="4056" ht="26" spans="1:13">
      <c r="A4056" s="1412"/>
      <c r="B4056" s="1412"/>
      <c r="C4056" s="1412"/>
      <c r="D4056" s="1412"/>
      <c r="E4056" s="1613">
        <v>45601</v>
      </c>
      <c r="F4056" s="1626">
        <v>0.0435</v>
      </c>
      <c r="G4056" s="2160" t="s">
        <v>1866</v>
      </c>
      <c r="H4056" s="1626">
        <v>0.0407</v>
      </c>
      <c r="I4056" s="1442"/>
      <c r="J4056" s="1443"/>
      <c r="K4056" s="1444"/>
      <c r="L4056" s="1445"/>
      <c r="M4056" s="1453"/>
    </row>
    <row r="4057" ht="26.75" spans="1:13">
      <c r="A4057" s="1412"/>
      <c r="B4057" s="1412"/>
      <c r="C4057" s="1412"/>
      <c r="D4057" s="1412"/>
      <c r="E4057" s="1613">
        <v>45574</v>
      </c>
      <c r="F4057" s="1626">
        <v>0.0407</v>
      </c>
      <c r="G4057" s="2160" t="s">
        <v>1866</v>
      </c>
      <c r="H4057" s="1626">
        <v>0.0365</v>
      </c>
      <c r="I4057" s="1448"/>
      <c r="J4057" s="1449"/>
      <c r="K4057" s="1450"/>
      <c r="L4057" s="1451"/>
      <c r="M4057" s="1455"/>
    </row>
    <row r="4058" ht="25" customHeight="1" spans="1:13">
      <c r="A4058" s="1412"/>
      <c r="B4058" s="1412"/>
      <c r="C4058" s="1412"/>
      <c r="D4058" s="1412">
        <v>1</v>
      </c>
      <c r="E4058" s="1594" t="s">
        <v>7</v>
      </c>
      <c r="F4058" s="1595" t="s">
        <v>1043</v>
      </c>
      <c r="G4058" s="1596"/>
      <c r="H4058" s="1597"/>
      <c r="I4058" s="1559" t="s">
        <v>1622</v>
      </c>
      <c r="J4058" s="1560"/>
      <c r="K4058" s="1561"/>
      <c r="L4058" s="1478" t="s">
        <v>1623</v>
      </c>
      <c r="M4058" s="1452" t="s">
        <v>1624</v>
      </c>
    </row>
    <row r="4059" ht="24" customHeight="1" spans="1:13">
      <c r="A4059" s="1412"/>
      <c r="B4059" s="1412"/>
      <c r="C4059" s="1412"/>
      <c r="D4059" s="1412"/>
      <c r="E4059" s="1598" t="s">
        <v>1625</v>
      </c>
      <c r="F4059" s="1599"/>
      <c r="G4059" s="1600"/>
      <c r="H4059" s="1601"/>
      <c r="I4059" s="2135" t="s">
        <v>1044</v>
      </c>
      <c r="J4059" s="1443"/>
      <c r="K4059" s="1444"/>
      <c r="L4059" s="1445"/>
      <c r="M4059" s="1453"/>
    </row>
    <row r="4060" ht="26" spans="1:13">
      <c r="A4060" s="1412"/>
      <c r="B4060" s="1412"/>
      <c r="C4060" s="1412"/>
      <c r="D4060" s="1412"/>
      <c r="E4060" s="1602" t="s">
        <v>1626</v>
      </c>
      <c r="F4060" s="1623"/>
      <c r="G4060" s="1604"/>
      <c r="H4060" s="1605"/>
      <c r="I4060" s="1442"/>
      <c r="J4060" s="1443"/>
      <c r="K4060" s="1444"/>
      <c r="L4060" s="1445"/>
      <c r="M4060" s="1453"/>
    </row>
    <row r="4061" ht="26.75" spans="1:13">
      <c r="A4061" s="1412"/>
      <c r="B4061" s="1412"/>
      <c r="C4061" s="1412"/>
      <c r="D4061" s="1412"/>
      <c r="E4061" s="1602" t="s">
        <v>1627</v>
      </c>
      <c r="F4061" s="1615"/>
      <c r="G4061" s="1616"/>
      <c r="H4061" s="1617"/>
      <c r="I4061" s="1442"/>
      <c r="J4061" s="1443"/>
      <c r="K4061" s="1444"/>
      <c r="L4061" s="1445"/>
      <c r="M4061" s="1453"/>
    </row>
    <row r="4062" ht="26.75" spans="1:13">
      <c r="A4062" s="1412"/>
      <c r="B4062" s="1412"/>
      <c r="C4062" s="1412"/>
      <c r="D4062" s="1412"/>
      <c r="E4062" s="1606" t="s">
        <v>1628</v>
      </c>
      <c r="F4062" s="1607">
        <v>0.75</v>
      </c>
      <c r="G4062" s="1608"/>
      <c r="H4062" s="1609"/>
      <c r="I4062" s="1442"/>
      <c r="J4062" s="1443"/>
      <c r="K4062" s="1444"/>
      <c r="L4062" s="1647">
        <v>0.979166666666667</v>
      </c>
      <c r="M4062" s="1649">
        <v>0.875</v>
      </c>
    </row>
    <row r="4063" ht="26.75" spans="1:13">
      <c r="A4063" s="1412"/>
      <c r="B4063" s="1412"/>
      <c r="C4063" s="1412"/>
      <c r="D4063" s="1412"/>
      <c r="E4063" s="1610" t="s">
        <v>1629</v>
      </c>
      <c r="F4063" s="1611" t="s">
        <v>8</v>
      </c>
      <c r="G4063" s="1611" t="s">
        <v>9</v>
      </c>
      <c r="H4063" s="1612" t="s">
        <v>10</v>
      </c>
      <c r="I4063" s="1442"/>
      <c r="J4063" s="1443"/>
      <c r="K4063" s="1444"/>
      <c r="L4063" s="1445"/>
      <c r="M4063" s="1453"/>
    </row>
    <row r="4064" ht="26" spans="1:13">
      <c r="A4064" s="1412"/>
      <c r="B4064" s="1412"/>
      <c r="C4064" s="1412"/>
      <c r="D4064" s="1412"/>
      <c r="E4064" s="1613">
        <v>45707</v>
      </c>
      <c r="F4064" s="1626"/>
      <c r="G4064" s="1626"/>
      <c r="H4064" s="1626"/>
      <c r="I4064" s="1442"/>
      <c r="J4064" s="1443"/>
      <c r="K4064" s="1444"/>
      <c r="L4064" s="1445"/>
      <c r="M4064" s="1453"/>
    </row>
    <row r="4065" ht="26" spans="1:13">
      <c r="A4065" s="1412"/>
      <c r="B4065" s="1412"/>
      <c r="C4065" s="1412"/>
      <c r="D4065" s="1412"/>
      <c r="E4065" s="1613">
        <v>45665</v>
      </c>
      <c r="F4065" s="1626"/>
      <c r="G4065" s="1626"/>
      <c r="H4065" s="1626"/>
      <c r="I4065" s="1442"/>
      <c r="J4065" s="1443"/>
      <c r="K4065" s="1444"/>
      <c r="L4065" s="1445"/>
      <c r="M4065" s="1453"/>
    </row>
    <row r="4066" ht="26" spans="1:13">
      <c r="A4066" s="1412"/>
      <c r="B4066" s="1412"/>
      <c r="C4066" s="1412"/>
      <c r="D4066" s="1412"/>
      <c r="E4066" s="1613">
        <v>45622</v>
      </c>
      <c r="F4066" s="1626"/>
      <c r="G4066" s="1626"/>
      <c r="H4066" s="1626"/>
      <c r="I4066" s="1442"/>
      <c r="J4066" s="1443"/>
      <c r="K4066" s="1444"/>
      <c r="L4066" s="1648"/>
      <c r="M4066" s="1453"/>
    </row>
    <row r="4067" ht="26" spans="1:13">
      <c r="A4067" s="1412"/>
      <c r="B4067" s="1412"/>
      <c r="C4067" s="1412"/>
      <c r="D4067" s="1412"/>
      <c r="E4067" s="1613">
        <v>45574</v>
      </c>
      <c r="F4067" s="1626"/>
      <c r="G4067" s="1626"/>
      <c r="H4067" s="1626"/>
      <c r="I4067" s="1442"/>
      <c r="J4067" s="1443"/>
      <c r="K4067" s="1444"/>
      <c r="L4067" s="1445"/>
      <c r="M4067" s="1453"/>
    </row>
    <row r="4068" ht="26" spans="1:13">
      <c r="A4068" s="1412"/>
      <c r="B4068" s="1412"/>
      <c r="C4068" s="1412"/>
      <c r="D4068" s="1412"/>
      <c r="E4068" s="1613">
        <v>45525</v>
      </c>
      <c r="F4068" s="1626"/>
      <c r="G4068" s="1626"/>
      <c r="H4068" s="1626"/>
      <c r="I4068" s="1442"/>
      <c r="J4068" s="1443"/>
      <c r="K4068" s="1444"/>
      <c r="L4068" s="1445"/>
      <c r="M4068" s="1453"/>
    </row>
    <row r="4069" ht="26.75" spans="1:13">
      <c r="A4069" s="1412"/>
      <c r="B4069" s="1412"/>
      <c r="C4069" s="1412"/>
      <c r="D4069" s="1412"/>
      <c r="E4069" s="1613">
        <v>45476</v>
      </c>
      <c r="F4069" s="1626"/>
      <c r="G4069" s="1626"/>
      <c r="H4069" s="1626"/>
      <c r="I4069" s="1448"/>
      <c r="J4069" s="1449"/>
      <c r="K4069" s="1450"/>
      <c r="L4069" s="1451"/>
      <c r="M4069" s="1455"/>
    </row>
    <row r="4070" ht="25" customHeight="1" spans="1:13">
      <c r="A4070" s="1412"/>
      <c r="B4070" s="1412"/>
      <c r="C4070" s="1412"/>
      <c r="D4070" s="1412">
        <v>1</v>
      </c>
      <c r="E4070" s="1594" t="s">
        <v>7</v>
      </c>
      <c r="F4070" s="1595" t="s">
        <v>1045</v>
      </c>
      <c r="G4070" s="1596"/>
      <c r="H4070" s="1597"/>
      <c r="I4070" s="1559" t="s">
        <v>1622</v>
      </c>
      <c r="J4070" s="1560"/>
      <c r="K4070" s="1561"/>
      <c r="L4070" s="1478" t="s">
        <v>1623</v>
      </c>
      <c r="M4070" s="1452" t="s">
        <v>1624</v>
      </c>
    </row>
    <row r="4071" ht="24" customHeight="1" spans="1:13">
      <c r="A4071" s="1412"/>
      <c r="B4071" s="1412"/>
      <c r="C4071" s="1412"/>
      <c r="D4071" s="1412"/>
      <c r="E4071" s="1598" t="s">
        <v>1625</v>
      </c>
      <c r="F4071" s="1599"/>
      <c r="G4071" s="1600"/>
      <c r="H4071" s="1601"/>
      <c r="I4071" s="2135" t="s">
        <v>1046</v>
      </c>
      <c r="J4071" s="1443"/>
      <c r="K4071" s="1444"/>
      <c r="L4071" s="1445"/>
      <c r="M4071" s="1453"/>
    </row>
    <row r="4072" ht="26" spans="1:13">
      <c r="A4072" s="1412"/>
      <c r="B4072" s="1412"/>
      <c r="C4072" s="1412"/>
      <c r="D4072" s="1412"/>
      <c r="E4072" s="1602" t="s">
        <v>1626</v>
      </c>
      <c r="F4072" s="1615"/>
      <c r="G4072" s="1616"/>
      <c r="H4072" s="1617"/>
      <c r="I4072" s="1442"/>
      <c r="J4072" s="1443"/>
      <c r="K4072" s="1444"/>
      <c r="L4072" s="1445"/>
      <c r="M4072" s="1453"/>
    </row>
    <row r="4073" ht="46" customHeight="1" spans="1:13">
      <c r="A4073" s="1412"/>
      <c r="B4073" s="1412"/>
      <c r="C4073" s="1412"/>
      <c r="D4073" s="1412"/>
      <c r="E4073" s="1602" t="s">
        <v>1627</v>
      </c>
      <c r="F4073" s="1627" t="s">
        <v>2292</v>
      </c>
      <c r="G4073" s="1616"/>
      <c r="H4073" s="1617"/>
      <c r="I4073" s="1442"/>
      <c r="J4073" s="1443"/>
      <c r="K4073" s="1444"/>
      <c r="L4073" s="1445"/>
      <c r="M4073" s="1453"/>
    </row>
    <row r="4074" ht="26.75" spans="1:13">
      <c r="A4074" s="1412"/>
      <c r="B4074" s="1412"/>
      <c r="C4074" s="1412"/>
      <c r="D4074" s="1412"/>
      <c r="E4074" s="1606" t="s">
        <v>1628</v>
      </c>
      <c r="F4074" s="1607" t="e">
        <v>#VALUE!</v>
      </c>
      <c r="G4074" s="1608"/>
      <c r="H4074" s="1609"/>
      <c r="I4074" s="1442"/>
      <c r="J4074" s="1443"/>
      <c r="K4074" s="1444"/>
      <c r="L4074" s="1647" t="s">
        <v>818</v>
      </c>
      <c r="M4074" s="1649" t="e">
        <v>#VALUE!</v>
      </c>
    </row>
    <row r="4075" ht="26.75" spans="1:13">
      <c r="A4075" s="1412"/>
      <c r="B4075" s="1412"/>
      <c r="C4075" s="1412"/>
      <c r="D4075" s="1412"/>
      <c r="E4075" s="1610" t="s">
        <v>1629</v>
      </c>
      <c r="F4075" s="1611" t="s">
        <v>8</v>
      </c>
      <c r="G4075" s="1611" t="s">
        <v>9</v>
      </c>
      <c r="H4075" s="1612" t="s">
        <v>10</v>
      </c>
      <c r="I4075" s="1442"/>
      <c r="J4075" s="1443"/>
      <c r="K4075" s="1444"/>
      <c r="L4075" s="1445"/>
      <c r="M4075" s="1453"/>
    </row>
    <row r="4076" ht="26" spans="1:13">
      <c r="A4076" s="1412"/>
      <c r="B4076" s="1412"/>
      <c r="C4076" s="1412"/>
      <c r="D4076" s="1412"/>
      <c r="E4076" s="1613">
        <v>45721</v>
      </c>
      <c r="F4076" s="1624">
        <v>51</v>
      </c>
      <c r="G4076" s="2159" t="s">
        <v>2293</v>
      </c>
      <c r="H4076" s="1624">
        <v>52.9</v>
      </c>
      <c r="I4076" s="1442"/>
      <c r="J4076" s="1443"/>
      <c r="K4076" s="1444"/>
      <c r="L4076" s="1445"/>
      <c r="M4076" s="1453"/>
    </row>
    <row r="4077" ht="26" spans="1:13">
      <c r="A4077" s="1412"/>
      <c r="B4077" s="1412"/>
      <c r="C4077" s="1412"/>
      <c r="D4077" s="1412"/>
      <c r="E4077" s="1613">
        <v>45709</v>
      </c>
      <c r="F4077" s="1624">
        <v>49.7</v>
      </c>
      <c r="G4077" s="2159" t="s">
        <v>2294</v>
      </c>
      <c r="H4077" s="1624">
        <v>52.9</v>
      </c>
      <c r="I4077" s="1442"/>
      <c r="J4077" s="1443"/>
      <c r="K4077" s="1444"/>
      <c r="L4077" s="1445"/>
      <c r="M4077" s="1453"/>
    </row>
    <row r="4078" ht="26" spans="1:13">
      <c r="A4078" s="1412"/>
      <c r="B4078" s="1412"/>
      <c r="C4078" s="1412"/>
      <c r="D4078" s="1412"/>
      <c r="E4078" s="1613"/>
      <c r="F4078" s="1624">
        <v>51</v>
      </c>
      <c r="G4078" s="2159" t="s">
        <v>2293</v>
      </c>
      <c r="H4078" s="1624">
        <v>52.9</v>
      </c>
      <c r="I4078" s="1442"/>
      <c r="J4078" s="1443"/>
      <c r="K4078" s="1444"/>
      <c r="L4078" s="1648"/>
      <c r="M4078" s="1453"/>
    </row>
    <row r="4079" ht="26" spans="1:13">
      <c r="A4079" s="1412"/>
      <c r="B4079" s="1412"/>
      <c r="C4079" s="1412"/>
      <c r="D4079" s="1412"/>
      <c r="E4079" s="1613"/>
      <c r="F4079" s="1624">
        <v>49.7</v>
      </c>
      <c r="G4079" s="2159" t="s">
        <v>2294</v>
      </c>
      <c r="H4079" s="1624">
        <v>52.9</v>
      </c>
      <c r="I4079" s="1442"/>
      <c r="J4079" s="1443"/>
      <c r="K4079" s="1444"/>
      <c r="L4079" s="1445"/>
      <c r="M4079" s="1453"/>
    </row>
    <row r="4080" ht="26" spans="1:13">
      <c r="A4080" s="1412"/>
      <c r="B4080" s="1412"/>
      <c r="C4080" s="1412"/>
      <c r="D4080" s="1412"/>
      <c r="E4080" s="1613"/>
      <c r="F4080" s="1624">
        <v>51</v>
      </c>
      <c r="G4080" s="2159" t="s">
        <v>2293</v>
      </c>
      <c r="H4080" s="1624">
        <v>52.9</v>
      </c>
      <c r="I4080" s="1442"/>
      <c r="J4080" s="1443"/>
      <c r="K4080" s="1444"/>
      <c r="L4080" s="1445"/>
      <c r="M4080" s="1453"/>
    </row>
    <row r="4081" ht="26.75" spans="1:13">
      <c r="A4081" s="1412"/>
      <c r="B4081" s="1412"/>
      <c r="C4081" s="1412"/>
      <c r="D4081" s="1412"/>
      <c r="E4081" s="1613"/>
      <c r="F4081" s="1624">
        <v>49.7</v>
      </c>
      <c r="G4081" s="2159" t="s">
        <v>2294</v>
      </c>
      <c r="H4081" s="1624">
        <v>52.9</v>
      </c>
      <c r="I4081" s="1448"/>
      <c r="J4081" s="1449"/>
      <c r="K4081" s="1450"/>
      <c r="L4081" s="1451"/>
      <c r="M4081" s="1455"/>
    </row>
    <row r="4082" ht="25" customHeight="1" spans="1:13">
      <c r="A4082" s="1412"/>
      <c r="B4082" s="1412"/>
      <c r="C4082" s="1412"/>
      <c r="D4082" s="1412">
        <v>1</v>
      </c>
      <c r="E4082" s="1594" t="s">
        <v>7</v>
      </c>
      <c r="F4082" s="1595" t="s">
        <v>1047</v>
      </c>
      <c r="G4082" s="1596"/>
      <c r="H4082" s="1597"/>
      <c r="I4082" s="1559" t="s">
        <v>1622</v>
      </c>
      <c r="J4082" s="1560"/>
      <c r="K4082" s="1561"/>
      <c r="L4082" s="1478" t="s">
        <v>1623</v>
      </c>
      <c r="M4082" s="1452" t="s">
        <v>1624</v>
      </c>
    </row>
    <row r="4083" ht="24" customHeight="1" spans="1:13">
      <c r="A4083" s="1412"/>
      <c r="B4083" s="1412"/>
      <c r="C4083" s="1412"/>
      <c r="D4083" s="1412"/>
      <c r="E4083" s="1598" t="s">
        <v>1625</v>
      </c>
      <c r="F4083" s="1599"/>
      <c r="G4083" s="1600"/>
      <c r="H4083" s="1601"/>
      <c r="I4083" s="2135" t="s">
        <v>1048</v>
      </c>
      <c r="J4083" s="1443"/>
      <c r="K4083" s="1444"/>
      <c r="L4083" s="1445"/>
      <c r="M4083" s="1453"/>
    </row>
    <row r="4084" ht="26" spans="1:13">
      <c r="A4084" s="1412"/>
      <c r="B4084" s="1412"/>
      <c r="C4084" s="1412"/>
      <c r="D4084" s="1412"/>
      <c r="E4084" s="1602" t="s">
        <v>1626</v>
      </c>
      <c r="F4084" s="1623"/>
      <c r="G4084" s="1604"/>
      <c r="H4084" s="1605"/>
      <c r="I4084" s="1442"/>
      <c r="J4084" s="1443"/>
      <c r="K4084" s="1444"/>
      <c r="L4084" s="1445"/>
      <c r="M4084" s="1453"/>
    </row>
    <row r="4085" ht="26.75" spans="1:13">
      <c r="A4085" s="1412"/>
      <c r="B4085" s="1412"/>
      <c r="C4085" s="1412"/>
      <c r="D4085" s="1412"/>
      <c r="E4085" s="1602" t="s">
        <v>1627</v>
      </c>
      <c r="F4085" s="1615">
        <v>0.002</v>
      </c>
      <c r="G4085" s="1616"/>
      <c r="H4085" s="1617"/>
      <c r="I4085" s="1442"/>
      <c r="J4085" s="1443"/>
      <c r="K4085" s="1444"/>
      <c r="L4085" s="1445"/>
      <c r="M4085" s="1453"/>
    </row>
    <row r="4086" ht="26.75" spans="1:13">
      <c r="A4086" s="1412"/>
      <c r="B4086" s="1412"/>
      <c r="C4086" s="1412"/>
      <c r="D4086" s="1412"/>
      <c r="E4086" s="1606" t="s">
        <v>1628</v>
      </c>
      <c r="F4086" s="1607">
        <v>0.520833333333333</v>
      </c>
      <c r="G4086" s="1608"/>
      <c r="H4086" s="1609"/>
      <c r="I4086" s="1442"/>
      <c r="J4086" s="1443"/>
      <c r="K4086" s="1444"/>
      <c r="L4086" s="1647">
        <v>0.75</v>
      </c>
      <c r="M4086" s="1649">
        <v>0.645833333333333</v>
      </c>
    </row>
    <row r="4087" ht="26.75" spans="1:13">
      <c r="A4087" s="1412"/>
      <c r="B4087" s="1412"/>
      <c r="C4087" s="1412"/>
      <c r="D4087" s="1412"/>
      <c r="E4087" s="1610" t="s">
        <v>1629</v>
      </c>
      <c r="F4087" s="1611" t="s">
        <v>8</v>
      </c>
      <c r="G4087" s="1611" t="s">
        <v>9</v>
      </c>
      <c r="H4087" s="1612" t="s">
        <v>10</v>
      </c>
      <c r="I4087" s="1442"/>
      <c r="J4087" s="1443"/>
      <c r="K4087" s="1444"/>
      <c r="L4087" s="1445"/>
      <c r="M4087" s="1453"/>
    </row>
    <row r="4088" ht="26" spans="1:13">
      <c r="A4088" s="1412"/>
      <c r="B4088" s="1412"/>
      <c r="C4088" s="1412"/>
      <c r="D4088" s="1412"/>
      <c r="E4088" s="1613">
        <v>45728</v>
      </c>
      <c r="F4088" s="1626">
        <v>0.002</v>
      </c>
      <c r="G4088" s="2160" t="s">
        <v>1660</v>
      </c>
      <c r="H4088" s="1626">
        <v>0.004</v>
      </c>
      <c r="I4088" s="1442"/>
      <c r="J4088" s="1443"/>
      <c r="K4088" s="1444"/>
      <c r="L4088" s="1445"/>
      <c r="M4088" s="1453"/>
    </row>
    <row r="4089" ht="26" spans="1:13">
      <c r="A4089" s="1412"/>
      <c r="B4089" s="1412"/>
      <c r="C4089" s="1412"/>
      <c r="D4089" s="1412"/>
      <c r="E4089" s="1613">
        <v>45700</v>
      </c>
      <c r="F4089" s="1626">
        <v>0.004</v>
      </c>
      <c r="G4089" s="2160" t="s">
        <v>1660</v>
      </c>
      <c r="H4089" s="1626">
        <v>0.002</v>
      </c>
      <c r="I4089" s="1442"/>
      <c r="J4089" s="1443"/>
      <c r="K4089" s="1444"/>
      <c r="L4089" s="1445"/>
      <c r="M4089" s="1453"/>
    </row>
    <row r="4090" ht="26" spans="1:13">
      <c r="A4090" s="1412"/>
      <c r="B4090" s="1412"/>
      <c r="C4090" s="1412"/>
      <c r="D4090" s="1412"/>
      <c r="E4090" s="1613">
        <v>45672</v>
      </c>
      <c r="F4090" s="1626">
        <v>0.002</v>
      </c>
      <c r="G4090" s="2160" t="s">
        <v>1660</v>
      </c>
      <c r="H4090" s="1626">
        <v>0.003</v>
      </c>
      <c r="I4090" s="1442"/>
      <c r="J4090" s="1443"/>
      <c r="K4090" s="1444"/>
      <c r="L4090" s="1648"/>
      <c r="M4090" s="1453"/>
    </row>
    <row r="4091" ht="26" spans="1:13">
      <c r="A4091" s="1412"/>
      <c r="B4091" s="1412"/>
      <c r="C4091" s="1412"/>
      <c r="D4091" s="1412"/>
      <c r="E4091" s="1613">
        <v>45637</v>
      </c>
      <c r="F4091" s="1626">
        <v>0.003</v>
      </c>
      <c r="G4091" s="2160" t="s">
        <v>1660</v>
      </c>
      <c r="H4091" s="1626">
        <v>0.003</v>
      </c>
      <c r="I4091" s="1442"/>
      <c r="J4091" s="1443"/>
      <c r="K4091" s="1444"/>
      <c r="L4091" s="1445"/>
      <c r="M4091" s="1453"/>
    </row>
    <row r="4092" ht="26" spans="1:13">
      <c r="A4092" s="1412"/>
      <c r="B4092" s="1412"/>
      <c r="C4092" s="1412"/>
      <c r="D4092" s="1412"/>
      <c r="E4092" s="1613">
        <v>45609</v>
      </c>
      <c r="F4092" s="1626">
        <v>0.003</v>
      </c>
      <c r="G4092" s="2160" t="s">
        <v>1660</v>
      </c>
      <c r="H4092" s="1626">
        <v>0.003</v>
      </c>
      <c r="I4092" s="1442"/>
      <c r="J4092" s="1443"/>
      <c r="K4092" s="1444"/>
      <c r="L4092" s="1445"/>
      <c r="M4092" s="1453"/>
    </row>
    <row r="4093" ht="26.75" spans="1:13">
      <c r="A4093" s="1412"/>
      <c r="B4093" s="1412"/>
      <c r="C4093" s="1412"/>
      <c r="D4093" s="1412"/>
      <c r="E4093" s="1613">
        <v>45575</v>
      </c>
      <c r="F4093" s="1626">
        <v>0.003</v>
      </c>
      <c r="G4093" s="2160" t="s">
        <v>1653</v>
      </c>
      <c r="H4093" s="1626">
        <v>0.003</v>
      </c>
      <c r="I4093" s="1448"/>
      <c r="J4093" s="1449"/>
      <c r="K4093" s="1450"/>
      <c r="L4093" s="1451"/>
      <c r="M4093" s="1455"/>
    </row>
    <row r="4094" ht="25" customHeight="1" spans="1:13">
      <c r="A4094" s="1412"/>
      <c r="B4094" s="1412"/>
      <c r="C4094" s="1412"/>
      <c r="D4094" s="1412">
        <v>1</v>
      </c>
      <c r="E4094" s="1594" t="s">
        <v>7</v>
      </c>
      <c r="F4094" s="1595" t="s">
        <v>1049</v>
      </c>
      <c r="G4094" s="1596"/>
      <c r="H4094" s="1597"/>
      <c r="I4094" s="1559" t="s">
        <v>1622</v>
      </c>
      <c r="J4094" s="1560"/>
      <c r="K4094" s="1561"/>
      <c r="L4094" s="1478" t="s">
        <v>1623</v>
      </c>
      <c r="M4094" s="1452" t="s">
        <v>1624</v>
      </c>
    </row>
    <row r="4095" ht="24" customHeight="1" spans="1:13">
      <c r="A4095" s="1412"/>
      <c r="B4095" s="1412"/>
      <c r="C4095" s="1412"/>
      <c r="D4095" s="1412"/>
      <c r="E4095" s="1598" t="s">
        <v>1625</v>
      </c>
      <c r="F4095" s="1599"/>
      <c r="G4095" s="1600"/>
      <c r="H4095" s="1601"/>
      <c r="I4095" s="2135" t="s">
        <v>1050</v>
      </c>
      <c r="J4095" s="1443"/>
      <c r="K4095" s="1444"/>
      <c r="L4095" s="1445"/>
      <c r="M4095" s="1453"/>
    </row>
    <row r="4096" ht="26" spans="1:13">
      <c r="A4096" s="1412"/>
      <c r="B4096" s="1412"/>
      <c r="C4096" s="1412"/>
      <c r="D4096" s="1412"/>
      <c r="E4096" s="1602" t="s">
        <v>1626</v>
      </c>
      <c r="F4096" s="1615"/>
      <c r="G4096" s="1616"/>
      <c r="H4096" s="1617"/>
      <c r="I4096" s="1442"/>
      <c r="J4096" s="1443"/>
      <c r="K4096" s="1444"/>
      <c r="L4096" s="1445"/>
      <c r="M4096" s="1453"/>
    </row>
    <row r="4097" ht="26.75" spans="1:13">
      <c r="A4097" s="1412"/>
      <c r="B4097" s="1412"/>
      <c r="C4097" s="1412"/>
      <c r="D4097" s="1412"/>
      <c r="E4097" s="1602" t="s">
        <v>1627</v>
      </c>
      <c r="F4097" s="1615">
        <v>0.028</v>
      </c>
      <c r="G4097" s="1616"/>
      <c r="H4097" s="1617"/>
      <c r="I4097" s="1442"/>
      <c r="J4097" s="1443"/>
      <c r="K4097" s="1444"/>
      <c r="L4097" s="1445"/>
      <c r="M4097" s="1453"/>
    </row>
    <row r="4098" ht="26.75" spans="1:13">
      <c r="A4098" s="1412"/>
      <c r="B4098" s="1412"/>
      <c r="C4098" s="1412"/>
      <c r="D4098" s="1412"/>
      <c r="E4098" s="1606" t="s">
        <v>1628</v>
      </c>
      <c r="F4098" s="1607">
        <v>0.520833333333333</v>
      </c>
      <c r="G4098" s="1608"/>
      <c r="H4098" s="1609"/>
      <c r="I4098" s="1442"/>
      <c r="J4098" s="1443"/>
      <c r="K4098" s="1444"/>
      <c r="L4098" s="1647">
        <v>0.75</v>
      </c>
      <c r="M4098" s="1649">
        <v>0.645833333333333</v>
      </c>
    </row>
    <row r="4099" ht="26.75" spans="1:13">
      <c r="A4099" s="1412"/>
      <c r="B4099" s="1412"/>
      <c r="C4099" s="1412"/>
      <c r="D4099" s="1412"/>
      <c r="E4099" s="1610" t="s">
        <v>1629</v>
      </c>
      <c r="F4099" s="1611" t="s">
        <v>8</v>
      </c>
      <c r="G4099" s="1611" t="s">
        <v>9</v>
      </c>
      <c r="H4099" s="1612" t="s">
        <v>10</v>
      </c>
      <c r="I4099" s="1442"/>
      <c r="J4099" s="1443"/>
      <c r="K4099" s="1444"/>
      <c r="L4099" s="1445"/>
      <c r="M4099" s="1453"/>
    </row>
    <row r="4100" ht="26" spans="1:13">
      <c r="A4100" s="1412"/>
      <c r="B4100" s="1412"/>
      <c r="C4100" s="1412"/>
      <c r="D4100" s="1412"/>
      <c r="E4100" s="1613">
        <v>45728</v>
      </c>
      <c r="F4100" s="1618">
        <v>0.028</v>
      </c>
      <c r="G4100" s="2158" t="s">
        <v>1827</v>
      </c>
      <c r="H4100" s="1618">
        <v>0.03</v>
      </c>
      <c r="I4100" s="1442"/>
      <c r="J4100" s="1443"/>
      <c r="K4100" s="1444"/>
      <c r="L4100" s="1445"/>
      <c r="M4100" s="1453"/>
    </row>
    <row r="4101" ht="26" spans="1:13">
      <c r="A4101" s="1412"/>
      <c r="B4101" s="1412"/>
      <c r="C4101" s="1412"/>
      <c r="D4101" s="1412"/>
      <c r="E4101" s="1613">
        <v>45700</v>
      </c>
      <c r="F4101" s="1618">
        <v>0.03</v>
      </c>
      <c r="G4101" s="2158" t="s">
        <v>1827</v>
      </c>
      <c r="H4101" s="1618">
        <v>0.029</v>
      </c>
      <c r="I4101" s="1442"/>
      <c r="J4101" s="1443"/>
      <c r="K4101" s="1444"/>
      <c r="L4101" s="1445"/>
      <c r="M4101" s="1453"/>
    </row>
    <row r="4102" ht="26" spans="1:13">
      <c r="A4102" s="1412"/>
      <c r="B4102" s="1412"/>
      <c r="C4102" s="1412"/>
      <c r="D4102" s="1412"/>
      <c r="E4102" s="1613">
        <v>45672</v>
      </c>
      <c r="F4102" s="1618">
        <v>0.029</v>
      </c>
      <c r="G4102" s="2158" t="s">
        <v>1827</v>
      </c>
      <c r="H4102" s="1618">
        <v>0.027</v>
      </c>
      <c r="I4102" s="1442"/>
      <c r="J4102" s="1443"/>
      <c r="K4102" s="1444"/>
      <c r="L4102" s="1648"/>
      <c r="M4102" s="1453"/>
    </row>
    <row r="4103" ht="26" spans="1:13">
      <c r="A4103" s="1412"/>
      <c r="B4103" s="1412"/>
      <c r="C4103" s="1412"/>
      <c r="D4103" s="1412"/>
      <c r="E4103" s="1613">
        <v>45637</v>
      </c>
      <c r="F4103" s="1618">
        <v>0.027</v>
      </c>
      <c r="G4103" s="2158" t="s">
        <v>1825</v>
      </c>
      <c r="H4103" s="1618">
        <v>0.026</v>
      </c>
      <c r="I4103" s="1442"/>
      <c r="J4103" s="1443"/>
      <c r="K4103" s="1444"/>
      <c r="L4103" s="1445"/>
      <c r="M4103" s="1453"/>
    </row>
    <row r="4104" ht="26" spans="1:13">
      <c r="A4104" s="1412"/>
      <c r="B4104" s="1412"/>
      <c r="C4104" s="1412"/>
      <c r="D4104" s="1412"/>
      <c r="E4104" s="1613">
        <v>45609</v>
      </c>
      <c r="F4104" s="1618">
        <v>0.026</v>
      </c>
      <c r="G4104" s="2158" t="s">
        <v>1686</v>
      </c>
      <c r="H4104" s="1618">
        <v>0.024</v>
      </c>
      <c r="I4104" s="1442"/>
      <c r="J4104" s="1443"/>
      <c r="K4104" s="1444"/>
      <c r="L4104" s="1445"/>
      <c r="M4104" s="1453"/>
    </row>
    <row r="4105" ht="26.75" spans="1:13">
      <c r="A4105" s="1412"/>
      <c r="B4105" s="1412"/>
      <c r="C4105" s="1412"/>
      <c r="D4105" s="1412"/>
      <c r="E4105" s="1613">
        <v>45575</v>
      </c>
      <c r="F4105" s="1618">
        <v>0.024</v>
      </c>
      <c r="G4105" s="2158" t="s">
        <v>1943</v>
      </c>
      <c r="H4105" s="1618">
        <v>0.025</v>
      </c>
      <c r="I4105" s="1448"/>
      <c r="J4105" s="1449"/>
      <c r="K4105" s="1450"/>
      <c r="L4105" s="1451"/>
      <c r="M4105" s="1455"/>
    </row>
    <row r="4106" ht="25" customHeight="1" spans="1:13">
      <c r="A4106" s="1412"/>
      <c r="B4106" s="1412"/>
      <c r="C4106" s="1412"/>
      <c r="D4106" s="1412">
        <v>2</v>
      </c>
      <c r="E4106" s="1594" t="s">
        <v>7</v>
      </c>
      <c r="F4106" s="1595" t="s">
        <v>1051</v>
      </c>
      <c r="G4106" s="1596"/>
      <c r="H4106" s="1597"/>
      <c r="I4106" s="1559" t="s">
        <v>1622</v>
      </c>
      <c r="J4106" s="1560"/>
      <c r="K4106" s="1561"/>
      <c r="L4106" s="1478" t="s">
        <v>1623</v>
      </c>
      <c r="M4106" s="1452" t="s">
        <v>1624</v>
      </c>
    </row>
    <row r="4107" ht="24" customHeight="1" spans="1:13">
      <c r="A4107" s="1412"/>
      <c r="B4107" s="1412"/>
      <c r="C4107" s="1412"/>
      <c r="D4107" s="1412"/>
      <c r="E4107" s="1598" t="s">
        <v>1625</v>
      </c>
      <c r="F4107" s="1599"/>
      <c r="G4107" s="1600"/>
      <c r="H4107" s="1601"/>
      <c r="I4107" s="2135" t="s">
        <v>1052</v>
      </c>
      <c r="J4107" s="1443"/>
      <c r="K4107" s="1444"/>
      <c r="L4107" s="1445"/>
      <c r="M4107" s="1453"/>
    </row>
    <row r="4108" ht="26" spans="1:13">
      <c r="A4108" s="1412"/>
      <c r="B4108" s="1412"/>
      <c r="C4108" s="1412"/>
      <c r="D4108" s="1412"/>
      <c r="E4108" s="1602" t="s">
        <v>1626</v>
      </c>
      <c r="F4108" s="1615"/>
      <c r="G4108" s="1616"/>
      <c r="H4108" s="1617"/>
      <c r="I4108" s="1442"/>
      <c r="J4108" s="1443"/>
      <c r="K4108" s="1444"/>
      <c r="L4108" s="1445"/>
      <c r="M4108" s="1453"/>
    </row>
    <row r="4109" ht="26.75" spans="1:13">
      <c r="A4109" s="1412"/>
      <c r="B4109" s="1412"/>
      <c r="C4109" s="1412"/>
      <c r="D4109" s="1412"/>
      <c r="E4109" s="1602" t="s">
        <v>1627</v>
      </c>
      <c r="F4109" s="1615">
        <v>0.002</v>
      </c>
      <c r="G4109" s="1616"/>
      <c r="H4109" s="1617"/>
      <c r="I4109" s="1442"/>
      <c r="J4109" s="1443"/>
      <c r="K4109" s="1444"/>
      <c r="L4109" s="1445"/>
      <c r="M4109" s="1453"/>
    </row>
    <row r="4110" ht="26.75" spans="1:13">
      <c r="A4110" s="1412"/>
      <c r="B4110" s="1412"/>
      <c r="C4110" s="1412"/>
      <c r="D4110" s="1412"/>
      <c r="E4110" s="1606" t="s">
        <v>1628</v>
      </c>
      <c r="F4110" s="1607">
        <v>0.520833333333333</v>
      </c>
      <c r="G4110" s="1608"/>
      <c r="H4110" s="1609"/>
      <c r="I4110" s="1442"/>
      <c r="J4110" s="1443"/>
      <c r="K4110" s="1444"/>
      <c r="L4110" s="1647">
        <v>0.75</v>
      </c>
      <c r="M4110" s="1649">
        <v>0.645833333333333</v>
      </c>
    </row>
    <row r="4111" ht="26.75" spans="1:13">
      <c r="A4111" s="1412"/>
      <c r="B4111" s="1412"/>
      <c r="C4111" s="1412"/>
      <c r="D4111" s="1412"/>
      <c r="E4111" s="1610" t="s">
        <v>1629</v>
      </c>
      <c r="F4111" s="1611" t="s">
        <v>8</v>
      </c>
      <c r="G4111" s="1611" t="s">
        <v>9</v>
      </c>
      <c r="H4111" s="1612" t="s">
        <v>10</v>
      </c>
      <c r="I4111" s="1442"/>
      <c r="J4111" s="1443"/>
      <c r="K4111" s="1444"/>
      <c r="L4111" s="1445"/>
      <c r="M4111" s="1453"/>
    </row>
    <row r="4112" ht="26" spans="1:13">
      <c r="A4112" s="1412"/>
      <c r="B4112" s="1412"/>
      <c r="C4112" s="1412"/>
      <c r="D4112" s="1412"/>
      <c r="E4112" s="1613">
        <v>45728</v>
      </c>
      <c r="F4112" s="1626">
        <v>0.002</v>
      </c>
      <c r="G4112" s="2160" t="s">
        <v>1660</v>
      </c>
      <c r="H4112" s="1626">
        <v>0.005</v>
      </c>
      <c r="I4112" s="1442"/>
      <c r="J4112" s="1443"/>
      <c r="K4112" s="1444"/>
      <c r="L4112" s="1445"/>
      <c r="M4112" s="1453"/>
    </row>
    <row r="4113" ht="26" spans="1:13">
      <c r="A4113" s="1412"/>
      <c r="B4113" s="1412"/>
      <c r="C4113" s="1412"/>
      <c r="D4113" s="1412"/>
      <c r="E4113" s="1613">
        <v>45700</v>
      </c>
      <c r="F4113" s="1626">
        <v>0.005</v>
      </c>
      <c r="G4113" s="2160" t="s">
        <v>1660</v>
      </c>
      <c r="H4113" s="1626">
        <v>0.004</v>
      </c>
      <c r="I4113" s="1442"/>
      <c r="J4113" s="1443"/>
      <c r="K4113" s="1444"/>
      <c r="L4113" s="1445"/>
      <c r="M4113" s="1453"/>
    </row>
    <row r="4114" ht="26" spans="1:13">
      <c r="A4114" s="1412"/>
      <c r="B4114" s="1412"/>
      <c r="C4114" s="1412"/>
      <c r="D4114" s="1412"/>
      <c r="E4114" s="1613">
        <v>45672</v>
      </c>
      <c r="F4114" s="1626">
        <v>0.004</v>
      </c>
      <c r="G4114" s="2160" t="s">
        <v>1645</v>
      </c>
      <c r="H4114" s="1626">
        <v>0.003</v>
      </c>
      <c r="I4114" s="1442"/>
      <c r="J4114" s="1443"/>
      <c r="K4114" s="1444"/>
      <c r="L4114" s="1648"/>
      <c r="M4114" s="1453"/>
    </row>
    <row r="4115" ht="26" spans="1:13">
      <c r="A4115" s="1412"/>
      <c r="B4115" s="1412"/>
      <c r="C4115" s="1412"/>
      <c r="D4115" s="1412"/>
      <c r="E4115" s="1613">
        <v>45637</v>
      </c>
      <c r="F4115" s="1626">
        <v>0.003</v>
      </c>
      <c r="G4115" s="2160" t="s">
        <v>1660</v>
      </c>
      <c r="H4115" s="1626">
        <v>0.002</v>
      </c>
      <c r="I4115" s="1442"/>
      <c r="J4115" s="1443"/>
      <c r="K4115" s="1444"/>
      <c r="L4115" s="1445"/>
      <c r="M4115" s="1453"/>
    </row>
    <row r="4116" ht="26" spans="1:13">
      <c r="A4116" s="1412"/>
      <c r="B4116" s="1412"/>
      <c r="C4116" s="1412"/>
      <c r="D4116" s="1412"/>
      <c r="E4116" s="1613">
        <v>45609</v>
      </c>
      <c r="F4116" s="1626">
        <v>0.002</v>
      </c>
      <c r="G4116" s="2160" t="s">
        <v>1653</v>
      </c>
      <c r="H4116" s="1626">
        <v>0.002</v>
      </c>
      <c r="I4116" s="1442"/>
      <c r="J4116" s="1443"/>
      <c r="K4116" s="1444"/>
      <c r="L4116" s="1445"/>
      <c r="M4116" s="1453"/>
    </row>
    <row r="4117" ht="26.75" spans="1:13">
      <c r="A4117" s="1412"/>
      <c r="B4117" s="1412"/>
      <c r="C4117" s="1412"/>
      <c r="D4117" s="1412"/>
      <c r="E4117" s="1613">
        <v>45575</v>
      </c>
      <c r="F4117" s="1626">
        <v>0.002</v>
      </c>
      <c r="G4117" s="2160" t="s">
        <v>1655</v>
      </c>
      <c r="H4117" s="1626">
        <v>0.002</v>
      </c>
      <c r="I4117" s="1448"/>
      <c r="J4117" s="1449"/>
      <c r="K4117" s="1450"/>
      <c r="L4117" s="1451"/>
      <c r="M4117" s="1455"/>
    </row>
    <row r="4118" ht="25" customHeight="1" spans="1:13">
      <c r="A4118" s="1412"/>
      <c r="B4118" s="1412"/>
      <c r="C4118" s="1412"/>
      <c r="D4118" s="1412">
        <v>2</v>
      </c>
      <c r="E4118" s="1594" t="s">
        <v>7</v>
      </c>
      <c r="F4118" s="1595" t="s">
        <v>803</v>
      </c>
      <c r="G4118" s="1596"/>
      <c r="H4118" s="1597"/>
      <c r="I4118" s="1559" t="s">
        <v>1622</v>
      </c>
      <c r="J4118" s="1560"/>
      <c r="K4118" s="1561"/>
      <c r="L4118" s="1478" t="s">
        <v>1623</v>
      </c>
      <c r="M4118" s="1452" t="s">
        <v>1624</v>
      </c>
    </row>
    <row r="4119" ht="24" customHeight="1" spans="1:13">
      <c r="A4119" s="1412"/>
      <c r="B4119" s="1412"/>
      <c r="C4119" s="1412"/>
      <c r="D4119" s="1412"/>
      <c r="E4119" s="1598" t="s">
        <v>1625</v>
      </c>
      <c r="F4119" s="1599"/>
      <c r="G4119" s="1600"/>
      <c r="H4119" s="1601"/>
      <c r="I4119" s="2135" t="s">
        <v>1053</v>
      </c>
      <c r="J4119" s="1443"/>
      <c r="K4119" s="1444"/>
      <c r="L4119" s="1445"/>
      <c r="M4119" s="1453"/>
    </row>
    <row r="4120" ht="26" spans="1:13">
      <c r="A4120" s="1412"/>
      <c r="B4120" s="1412"/>
      <c r="C4120" s="1412"/>
      <c r="D4120" s="1412"/>
      <c r="E4120" s="1602" t="s">
        <v>1626</v>
      </c>
      <c r="F4120" s="1615"/>
      <c r="G4120" s="1616"/>
      <c r="H4120" s="1617"/>
      <c r="I4120" s="1442"/>
      <c r="J4120" s="1443"/>
      <c r="K4120" s="1444"/>
      <c r="L4120" s="1445"/>
      <c r="M4120" s="1453"/>
    </row>
    <row r="4121" ht="26.75" spans="1:13">
      <c r="A4121" s="1412"/>
      <c r="B4121" s="1412"/>
      <c r="C4121" s="1412"/>
      <c r="D4121" s="1412"/>
      <c r="E4121" s="1602" t="s">
        <v>1627</v>
      </c>
      <c r="F4121" s="1615" t="s">
        <v>332</v>
      </c>
      <c r="G4121" s="1616"/>
      <c r="H4121" s="1617"/>
      <c r="I4121" s="1442"/>
      <c r="J4121" s="1443"/>
      <c r="K4121" s="1444"/>
      <c r="L4121" s="1445"/>
      <c r="M4121" s="1453"/>
    </row>
    <row r="4122" ht="26.75" spans="1:13">
      <c r="A4122" s="1412"/>
      <c r="B4122" s="1412"/>
      <c r="C4122" s="1412"/>
      <c r="D4122" s="1412"/>
      <c r="E4122" s="1606" t="s">
        <v>1628</v>
      </c>
      <c r="F4122" s="1607">
        <v>0.520833333333333</v>
      </c>
      <c r="G4122" s="1608"/>
      <c r="H4122" s="1609"/>
      <c r="I4122" s="1442"/>
      <c r="J4122" s="1443"/>
      <c r="K4122" s="1444"/>
      <c r="L4122" s="1647">
        <v>0.75</v>
      </c>
      <c r="M4122" s="1649">
        <v>0.645833333333333</v>
      </c>
    </row>
    <row r="4123" ht="26.75" spans="1:13">
      <c r="A4123" s="1412"/>
      <c r="B4123" s="1412"/>
      <c r="C4123" s="1412"/>
      <c r="D4123" s="1412"/>
      <c r="E4123" s="1610" t="s">
        <v>1629</v>
      </c>
      <c r="F4123" s="1611" t="s">
        <v>8</v>
      </c>
      <c r="G4123" s="1611" t="s">
        <v>9</v>
      </c>
      <c r="H4123" s="1612" t="s">
        <v>10</v>
      </c>
      <c r="I4123" s="1442"/>
      <c r="J4123" s="1443"/>
      <c r="K4123" s="1444"/>
      <c r="L4123" s="1445"/>
      <c r="M4123" s="1453"/>
    </row>
    <row r="4124" ht="26" spans="1:13">
      <c r="A4124" s="1412"/>
      <c r="B4124" s="1412"/>
      <c r="C4124" s="1412"/>
      <c r="D4124" s="1412"/>
      <c r="E4124" s="1613">
        <v>45750</v>
      </c>
      <c r="F4124" s="1626">
        <v>219</v>
      </c>
      <c r="G4124" s="1626">
        <v>225</v>
      </c>
      <c r="H4124" s="1626">
        <v>225</v>
      </c>
      <c r="I4124" s="1442"/>
      <c r="J4124" s="1443"/>
      <c r="K4124" s="1444"/>
      <c r="L4124" s="1445"/>
      <c r="M4124" s="1453"/>
    </row>
    <row r="4125" ht="26" spans="1:13">
      <c r="A4125" s="1412"/>
      <c r="B4125" s="1412"/>
      <c r="C4125" s="1412"/>
      <c r="D4125" s="1412"/>
      <c r="E4125" s="1613">
        <v>45743</v>
      </c>
      <c r="F4125" s="1626">
        <v>224</v>
      </c>
      <c r="G4125" s="1626">
        <v>225</v>
      </c>
      <c r="H4125" s="1626">
        <v>225</v>
      </c>
      <c r="I4125" s="1442"/>
      <c r="J4125" s="1443"/>
      <c r="K4125" s="1444"/>
      <c r="L4125" s="1445"/>
      <c r="M4125" s="1453"/>
    </row>
    <row r="4126" ht="26" spans="1:13">
      <c r="A4126" s="1412"/>
      <c r="B4126" s="1412"/>
      <c r="C4126" s="1412"/>
      <c r="D4126" s="1412"/>
      <c r="E4126" s="1613">
        <v>45736</v>
      </c>
      <c r="F4126" s="1626">
        <v>223</v>
      </c>
      <c r="G4126" s="1626">
        <v>224</v>
      </c>
      <c r="H4126" s="1626">
        <v>221</v>
      </c>
      <c r="I4126" s="1442"/>
      <c r="J4126" s="1443"/>
      <c r="K4126" s="1444"/>
      <c r="L4126" s="1648"/>
      <c r="M4126" s="1453"/>
    </row>
    <row r="4127" ht="26" spans="1:13">
      <c r="A4127" s="1412"/>
      <c r="B4127" s="1412"/>
      <c r="C4127" s="1412"/>
      <c r="D4127" s="1412"/>
      <c r="E4127" s="1613">
        <v>45729</v>
      </c>
      <c r="F4127" s="1626">
        <v>220</v>
      </c>
      <c r="G4127" s="1626">
        <v>226</v>
      </c>
      <c r="H4127" s="1626">
        <v>222</v>
      </c>
      <c r="I4127" s="1442"/>
      <c r="J4127" s="1443"/>
      <c r="K4127" s="1444"/>
      <c r="L4127" s="1445"/>
      <c r="M4127" s="1453"/>
    </row>
    <row r="4128" ht="26" spans="1:13">
      <c r="A4128" s="1412"/>
      <c r="B4128" s="1412"/>
      <c r="C4128" s="1412"/>
      <c r="D4128" s="1412"/>
      <c r="E4128" s="1613">
        <v>45722</v>
      </c>
      <c r="F4128" s="1626">
        <v>221</v>
      </c>
      <c r="G4128" s="1626">
        <v>234</v>
      </c>
      <c r="H4128" s="1626">
        <v>242</v>
      </c>
      <c r="I4128" s="1442"/>
      <c r="J4128" s="1443"/>
      <c r="K4128" s="1444"/>
      <c r="L4128" s="1445"/>
      <c r="M4128" s="1453"/>
    </row>
    <row r="4129" ht="26.75" spans="1:13">
      <c r="A4129" s="1412"/>
      <c r="B4129" s="1412"/>
      <c r="C4129" s="1412"/>
      <c r="D4129" s="1412"/>
      <c r="E4129" s="1613">
        <v>45715</v>
      </c>
      <c r="F4129" s="1626">
        <v>242</v>
      </c>
      <c r="G4129" s="1626">
        <v>222</v>
      </c>
      <c r="H4129" s="1626">
        <v>220</v>
      </c>
      <c r="I4129" s="1448"/>
      <c r="J4129" s="1449"/>
      <c r="K4129" s="1450"/>
      <c r="L4129" s="1451"/>
      <c r="M4129" s="1455"/>
    </row>
    <row r="4130" ht="25" customHeight="1" spans="1:13">
      <c r="A4130" s="1412"/>
      <c r="B4130" s="1412"/>
      <c r="C4130" s="1412"/>
      <c r="D4130" s="1412">
        <v>3</v>
      </c>
      <c r="E4130" s="1594" t="s">
        <v>7</v>
      </c>
      <c r="F4130" s="1595" t="s">
        <v>1054</v>
      </c>
      <c r="G4130" s="1596"/>
      <c r="H4130" s="1597"/>
      <c r="I4130" s="1559" t="s">
        <v>1622</v>
      </c>
      <c r="J4130" s="1560"/>
      <c r="K4130" s="1561"/>
      <c r="L4130" s="1478" t="s">
        <v>1623</v>
      </c>
      <c r="M4130" s="1452" t="s">
        <v>1624</v>
      </c>
    </row>
    <row r="4131" ht="24" customHeight="1" spans="1:13">
      <c r="A4131" s="1412"/>
      <c r="B4131" s="1412"/>
      <c r="C4131" s="1412"/>
      <c r="D4131" s="1412"/>
      <c r="E4131" s="1598" t="s">
        <v>1625</v>
      </c>
      <c r="F4131" s="1599"/>
      <c r="G4131" s="1600"/>
      <c r="H4131" s="1601"/>
      <c r="I4131" s="2135" t="s">
        <v>1055</v>
      </c>
      <c r="J4131" s="1443"/>
      <c r="K4131" s="1444"/>
      <c r="L4131" s="1445"/>
      <c r="M4131" s="1453"/>
    </row>
    <row r="4132" ht="26" spans="1:13">
      <c r="A4132" s="1412"/>
      <c r="B4132" s="1412"/>
      <c r="C4132" s="1412"/>
      <c r="D4132" s="1412"/>
      <c r="E4132" s="1602" t="s">
        <v>1626</v>
      </c>
      <c r="F4132" s="1615"/>
      <c r="G4132" s="1616"/>
      <c r="H4132" s="1617"/>
      <c r="I4132" s="1442"/>
      <c r="J4132" s="1443"/>
      <c r="K4132" s="1444"/>
      <c r="L4132" s="1445"/>
      <c r="M4132" s="1453"/>
    </row>
    <row r="4133" ht="26.75" spans="1:13">
      <c r="A4133" s="1412"/>
      <c r="B4133" s="1412"/>
      <c r="C4133" s="1412"/>
      <c r="D4133" s="1412"/>
      <c r="E4133" s="1602" t="s">
        <v>1627</v>
      </c>
      <c r="F4133" s="1637">
        <v>0.04623</v>
      </c>
      <c r="G4133" s="1638"/>
      <c r="H4133" s="1639"/>
      <c r="I4133" s="1442"/>
      <c r="J4133" s="1443"/>
      <c r="K4133" s="1444"/>
      <c r="L4133" s="1445"/>
      <c r="M4133" s="1453"/>
    </row>
    <row r="4134" ht="26.75" spans="1:13">
      <c r="A4134" s="1412"/>
      <c r="B4134" s="1412"/>
      <c r="C4134" s="1412"/>
      <c r="D4134" s="1412"/>
      <c r="E4134" s="1606" t="s">
        <v>1628</v>
      </c>
      <c r="F4134" s="1607">
        <v>0.708333333333333</v>
      </c>
      <c r="G4134" s="1608"/>
      <c r="H4134" s="1609"/>
      <c r="I4134" s="1442"/>
      <c r="J4134" s="1443"/>
      <c r="K4134" s="1444"/>
      <c r="L4134" s="1647">
        <v>0.9375</v>
      </c>
      <c r="M4134" s="1649">
        <v>0.833333333333333</v>
      </c>
    </row>
    <row r="4135" ht="26.75" spans="1:13">
      <c r="A4135" s="1412"/>
      <c r="B4135" s="1412"/>
      <c r="C4135" s="1412"/>
      <c r="D4135" s="1412"/>
      <c r="E4135" s="1610" t="s">
        <v>1629</v>
      </c>
      <c r="F4135" s="1611" t="s">
        <v>8</v>
      </c>
      <c r="G4135" s="1611" t="s">
        <v>9</v>
      </c>
      <c r="H4135" s="1612" t="s">
        <v>10</v>
      </c>
      <c r="I4135" s="1442"/>
      <c r="J4135" s="1443"/>
      <c r="K4135" s="1444"/>
      <c r="L4135" s="1445"/>
      <c r="M4135" s="1453"/>
    </row>
    <row r="4136" ht="26" spans="1:13">
      <c r="A4136" s="1412"/>
      <c r="B4136" s="1412"/>
      <c r="C4136" s="1412"/>
      <c r="D4136" s="1412"/>
      <c r="E4136" s="1613">
        <v>45729</v>
      </c>
      <c r="F4136" s="1626">
        <v>0.0462</v>
      </c>
      <c r="G4136" s="1626"/>
      <c r="H4136" s="1626">
        <v>0.0475</v>
      </c>
      <c r="I4136" s="1442"/>
      <c r="J4136" s="1443"/>
      <c r="K4136" s="1444"/>
      <c r="L4136" s="1445"/>
      <c r="M4136" s="1453"/>
    </row>
    <row r="4137" ht="26" spans="1:13">
      <c r="A4137" s="1412"/>
      <c r="B4137" s="1412"/>
      <c r="C4137" s="1412"/>
      <c r="D4137" s="1412"/>
      <c r="E4137" s="1613">
        <v>45701</v>
      </c>
      <c r="F4137" s="1626">
        <v>0.0475</v>
      </c>
      <c r="G4137" s="1626"/>
      <c r="H4137" s="1626">
        <v>0.0491</v>
      </c>
      <c r="I4137" s="1442"/>
      <c r="J4137" s="1443"/>
      <c r="K4137" s="1444"/>
      <c r="L4137" s="1445"/>
      <c r="M4137" s="1453"/>
    </row>
    <row r="4138" ht="26" spans="1:13">
      <c r="A4138" s="1412"/>
      <c r="B4138" s="1412"/>
      <c r="C4138" s="1412"/>
      <c r="D4138" s="1412"/>
      <c r="E4138" s="1613">
        <v>45665</v>
      </c>
      <c r="F4138" s="1626">
        <v>0.0491</v>
      </c>
      <c r="G4138" s="1626"/>
      <c r="H4138" s="1626">
        <v>0.0454</v>
      </c>
      <c r="I4138" s="1442"/>
      <c r="J4138" s="1443"/>
      <c r="K4138" s="1444"/>
      <c r="L4138" s="1648"/>
      <c r="M4138" s="1453"/>
    </row>
    <row r="4139" ht="26" spans="1:13">
      <c r="A4139" s="1412"/>
      <c r="B4139" s="1412"/>
      <c r="C4139" s="1412"/>
      <c r="D4139" s="1412"/>
      <c r="E4139" s="1613">
        <v>45638</v>
      </c>
      <c r="F4139" s="1626">
        <v>0.0454</v>
      </c>
      <c r="G4139" s="1626"/>
      <c r="H4139" s="1626">
        <v>0.0461</v>
      </c>
      <c r="I4139" s="1442"/>
      <c r="J4139" s="1443"/>
      <c r="K4139" s="1444"/>
      <c r="L4139" s="1445"/>
      <c r="M4139" s="1453"/>
    </row>
    <row r="4140" ht="26" spans="1:13">
      <c r="A4140" s="1412"/>
      <c r="B4140" s="1412"/>
      <c r="C4140" s="1412"/>
      <c r="D4140" s="1412"/>
      <c r="E4140" s="1613">
        <v>45602</v>
      </c>
      <c r="F4140" s="1626">
        <v>0.0461</v>
      </c>
      <c r="G4140" s="1626"/>
      <c r="H4140" s="1626">
        <v>0.0439</v>
      </c>
      <c r="I4140" s="1442"/>
      <c r="J4140" s="1443"/>
      <c r="K4140" s="1444"/>
      <c r="L4140" s="1445"/>
      <c r="M4140" s="1453"/>
    </row>
    <row r="4141" ht="26.75" spans="1:13">
      <c r="A4141" s="1412"/>
      <c r="B4141" s="1412"/>
      <c r="C4141" s="1412"/>
      <c r="D4141" s="1412"/>
      <c r="E4141" s="1613">
        <v>45575</v>
      </c>
      <c r="F4141" s="1626">
        <v>0.0439</v>
      </c>
      <c r="G4141" s="1626"/>
      <c r="H4141" s="1626">
        <v>0.0402</v>
      </c>
      <c r="I4141" s="1448"/>
      <c r="J4141" s="1449"/>
      <c r="K4141" s="1450"/>
      <c r="L4141" s="1451"/>
      <c r="M4141" s="1455"/>
    </row>
    <row r="4142" ht="25" customHeight="1" spans="1:13">
      <c r="A4142" s="1412"/>
      <c r="B4142" s="1412"/>
      <c r="C4142" s="1412"/>
      <c r="D4142" s="1412">
        <v>2</v>
      </c>
      <c r="E4142" s="1594" t="s">
        <v>7</v>
      </c>
      <c r="F4142" s="1595" t="s">
        <v>1056</v>
      </c>
      <c r="G4142" s="1596"/>
      <c r="H4142" s="1597"/>
      <c r="I4142" s="1559" t="s">
        <v>1622</v>
      </c>
      <c r="J4142" s="1560"/>
      <c r="K4142" s="1561"/>
      <c r="L4142" s="1478" t="s">
        <v>1623</v>
      </c>
      <c r="M4142" s="1452" t="s">
        <v>1624</v>
      </c>
    </row>
    <row r="4143" ht="24" customHeight="1" spans="1:13">
      <c r="A4143" s="1412"/>
      <c r="B4143" s="1412"/>
      <c r="C4143" s="1412"/>
      <c r="D4143" s="1412"/>
      <c r="E4143" s="1598" t="s">
        <v>1625</v>
      </c>
      <c r="F4143" s="1599"/>
      <c r="G4143" s="1600"/>
      <c r="H4143" s="1601"/>
      <c r="I4143" s="2135" t="s">
        <v>1057</v>
      </c>
      <c r="J4143" s="1443"/>
      <c r="K4143" s="1444"/>
      <c r="L4143" s="1445"/>
      <c r="M4143" s="1453"/>
    </row>
    <row r="4144" ht="26" spans="1:13">
      <c r="A4144" s="1412"/>
      <c r="B4144" s="1412"/>
      <c r="C4144" s="1412"/>
      <c r="D4144" s="1412"/>
      <c r="E4144" s="1602" t="s">
        <v>1626</v>
      </c>
      <c r="F4144" s="1615"/>
      <c r="G4144" s="1616"/>
      <c r="H4144" s="1617"/>
      <c r="I4144" s="1442"/>
      <c r="J4144" s="1443"/>
      <c r="K4144" s="1444"/>
      <c r="L4144" s="1445"/>
      <c r="M4144" s="1453"/>
    </row>
    <row r="4145" ht="26.75" spans="1:13">
      <c r="A4145" s="1412"/>
      <c r="B4145" s="1412"/>
      <c r="C4145" s="1412"/>
      <c r="D4145" s="1412"/>
      <c r="E4145" s="1602" t="s">
        <v>1627</v>
      </c>
      <c r="F4145" s="1615">
        <v>-0.001</v>
      </c>
      <c r="G4145" s="1616"/>
      <c r="H4145" s="1617"/>
      <c r="I4145" s="1442"/>
      <c r="J4145" s="1443"/>
      <c r="K4145" s="1444"/>
      <c r="L4145" s="1445"/>
      <c r="M4145" s="1453"/>
    </row>
    <row r="4146" ht="26.75" spans="1:13">
      <c r="A4146" s="1412"/>
      <c r="B4146" s="1412"/>
      <c r="C4146" s="1412"/>
      <c r="D4146" s="1412"/>
      <c r="E4146" s="1606" t="s">
        <v>1628</v>
      </c>
      <c r="F4146" s="1607">
        <v>0.25</v>
      </c>
      <c r="G4146" s="1608"/>
      <c r="H4146" s="1609"/>
      <c r="I4146" s="1442"/>
      <c r="J4146" s="1443"/>
      <c r="K4146" s="1444"/>
      <c r="L4146" s="1647">
        <v>0.479166666666667</v>
      </c>
      <c r="M4146" s="1649">
        <v>0.375</v>
      </c>
    </row>
    <row r="4147" ht="26.75" spans="1:13">
      <c r="A4147" s="1412"/>
      <c r="B4147" s="1412"/>
      <c r="C4147" s="1412"/>
      <c r="D4147" s="1412"/>
      <c r="E4147" s="1610" t="s">
        <v>1629</v>
      </c>
      <c r="F4147" s="1611" t="s">
        <v>8</v>
      </c>
      <c r="G4147" s="1611" t="s">
        <v>9</v>
      </c>
      <c r="H4147" s="1612" t="s">
        <v>10</v>
      </c>
      <c r="I4147" s="1442"/>
      <c r="J4147" s="1443"/>
      <c r="K4147" s="1444"/>
      <c r="L4147" s="1445"/>
      <c r="M4147" s="1453"/>
    </row>
    <row r="4148" ht="26" spans="1:13">
      <c r="A4148" s="1412"/>
      <c r="B4148" s="1412"/>
      <c r="C4148" s="1412"/>
      <c r="D4148" s="1412"/>
      <c r="E4148" s="1613">
        <v>45730</v>
      </c>
      <c r="F4148" s="1626">
        <v>-0.001</v>
      </c>
      <c r="G4148" s="2160" t="s">
        <v>1655</v>
      </c>
      <c r="H4148" s="1626">
        <v>0.004</v>
      </c>
      <c r="I4148" s="1442"/>
      <c r="J4148" s="1443"/>
      <c r="K4148" s="1444"/>
      <c r="L4148" s="1445"/>
      <c r="M4148" s="1453"/>
    </row>
    <row r="4149" ht="26" spans="1:13">
      <c r="A4149" s="1412"/>
      <c r="B4149" s="1412"/>
      <c r="C4149" s="1412"/>
      <c r="D4149" s="1412"/>
      <c r="E4149" s="1613">
        <v>45701</v>
      </c>
      <c r="F4149" s="1626">
        <v>0.004</v>
      </c>
      <c r="G4149" s="2160" t="s">
        <v>1655</v>
      </c>
      <c r="H4149" s="1626">
        <v>0.001</v>
      </c>
      <c r="I4149" s="1442"/>
      <c r="J4149" s="1443"/>
      <c r="K4149" s="1444"/>
      <c r="L4149" s="1445"/>
      <c r="M4149" s="1453"/>
    </row>
    <row r="4150" ht="26" spans="1:13">
      <c r="A4150" s="1412"/>
      <c r="B4150" s="1412"/>
      <c r="C4150" s="1412"/>
      <c r="D4150" s="1412"/>
      <c r="E4150" s="1613">
        <v>45673</v>
      </c>
      <c r="F4150" s="1626">
        <v>0.001</v>
      </c>
      <c r="G4150" s="2160" t="s">
        <v>1653</v>
      </c>
      <c r="H4150" s="1626">
        <v>-0.001</v>
      </c>
      <c r="I4150" s="1442"/>
      <c r="J4150" s="1443"/>
      <c r="K4150" s="1444"/>
      <c r="L4150" s="1648"/>
      <c r="M4150" s="1453"/>
    </row>
    <row r="4151" ht="26" spans="1:13">
      <c r="A4151" s="1412"/>
      <c r="B4151" s="1412"/>
      <c r="C4151" s="1412"/>
      <c r="D4151" s="1412"/>
      <c r="E4151" s="1613">
        <v>45639</v>
      </c>
      <c r="F4151" s="1626">
        <v>-0.001</v>
      </c>
      <c r="G4151" s="2160" t="s">
        <v>1655</v>
      </c>
      <c r="H4151" s="1626">
        <v>-0.001</v>
      </c>
      <c r="I4151" s="1442"/>
      <c r="J4151" s="1443"/>
      <c r="K4151" s="1444"/>
      <c r="L4151" s="1445"/>
      <c r="M4151" s="1453"/>
    </row>
    <row r="4152" ht="26" spans="1:13">
      <c r="A4152" s="1412"/>
      <c r="B4152" s="1412"/>
      <c r="C4152" s="1412"/>
      <c r="D4152" s="1412"/>
      <c r="E4152" s="1613">
        <v>45611</v>
      </c>
      <c r="F4152" s="1626">
        <v>-0.001</v>
      </c>
      <c r="G4152" s="2160" t="s">
        <v>1653</v>
      </c>
      <c r="H4152" s="1626">
        <v>0.002</v>
      </c>
      <c r="I4152" s="1442"/>
      <c r="J4152" s="1443"/>
      <c r="K4152" s="1444"/>
      <c r="L4152" s="1445"/>
      <c r="M4152" s="1453"/>
    </row>
    <row r="4153" ht="26.75" spans="1:13">
      <c r="A4153" s="1412"/>
      <c r="B4153" s="1412"/>
      <c r="C4153" s="1412"/>
      <c r="D4153" s="1412"/>
      <c r="E4153" s="1613">
        <v>45576</v>
      </c>
      <c r="F4153" s="1626">
        <v>0.002</v>
      </c>
      <c r="G4153" s="2160" t="s">
        <v>1653</v>
      </c>
      <c r="H4153" s="1626">
        <v>0</v>
      </c>
      <c r="I4153" s="1448"/>
      <c r="J4153" s="1449"/>
      <c r="K4153" s="1450"/>
      <c r="L4153" s="1451"/>
      <c r="M4153" s="1455"/>
    </row>
    <row r="4154" ht="25" customHeight="1" spans="1:13">
      <c r="A4154" s="1412"/>
      <c r="B4154" s="1412"/>
      <c r="C4154" s="1412"/>
      <c r="D4154" s="1412">
        <v>3</v>
      </c>
      <c r="E4154" s="1594" t="s">
        <v>7</v>
      </c>
      <c r="F4154" s="1595" t="s">
        <v>1058</v>
      </c>
      <c r="G4154" s="1596"/>
      <c r="H4154" s="1597"/>
      <c r="I4154" s="1559" t="s">
        <v>1622</v>
      </c>
      <c r="J4154" s="1560"/>
      <c r="K4154" s="1561"/>
      <c r="L4154" s="1659" t="s">
        <v>1623</v>
      </c>
      <c r="M4154" s="1660" t="s">
        <v>1624</v>
      </c>
    </row>
    <row r="4155" ht="24" customHeight="1" spans="1:13">
      <c r="A4155" s="1412"/>
      <c r="B4155" s="1412"/>
      <c r="C4155" s="1412"/>
      <c r="D4155" s="1412"/>
      <c r="E4155" s="1598" t="s">
        <v>1625</v>
      </c>
      <c r="F4155" s="1599"/>
      <c r="G4155" s="1600"/>
      <c r="H4155" s="1601"/>
      <c r="I4155" s="2135" t="s">
        <v>957</v>
      </c>
      <c r="J4155" s="1443"/>
      <c r="K4155" s="1444"/>
      <c r="L4155" s="1445"/>
      <c r="M4155" s="1453"/>
    </row>
    <row r="4156" ht="46" customHeight="1" spans="1:13">
      <c r="A4156" s="1412"/>
      <c r="B4156" s="1412"/>
      <c r="C4156" s="1412"/>
      <c r="D4156" s="1412"/>
      <c r="E4156" s="1602" t="s">
        <v>1626</v>
      </c>
      <c r="F4156" s="1627" t="s">
        <v>2292</v>
      </c>
      <c r="G4156" s="1616"/>
      <c r="H4156" s="1617"/>
      <c r="I4156" s="1442"/>
      <c r="J4156" s="1443"/>
      <c r="K4156" s="1444"/>
      <c r="L4156" s="1445"/>
      <c r="M4156" s="1453"/>
    </row>
    <row r="4157" ht="26.75" spans="1:13">
      <c r="A4157" s="1412"/>
      <c r="B4157" s="1412"/>
      <c r="C4157" s="1412"/>
      <c r="D4157" s="1412"/>
      <c r="E4157" s="1602" t="s">
        <v>1627</v>
      </c>
      <c r="F4157" s="1677">
        <v>0.004</v>
      </c>
      <c r="G4157" s="1678"/>
      <c r="H4157" s="1679"/>
      <c r="I4157" s="1442"/>
      <c r="J4157" s="1443"/>
      <c r="K4157" s="1444"/>
      <c r="L4157" s="1445"/>
      <c r="M4157" s="1453"/>
    </row>
    <row r="4158" ht="26.75" spans="1:13">
      <c r="A4158" s="1412"/>
      <c r="B4158" s="1412"/>
      <c r="C4158" s="1412"/>
      <c r="D4158" s="1412"/>
      <c r="E4158" s="1606" t="s">
        <v>1628</v>
      </c>
      <c r="F4158" s="1607">
        <v>0.25</v>
      </c>
      <c r="G4158" s="1608"/>
      <c r="H4158" s="1609"/>
      <c r="I4158" s="1442"/>
      <c r="J4158" s="1443"/>
      <c r="K4158" s="1444"/>
      <c r="L4158" s="1647">
        <v>0.479166666666667</v>
      </c>
      <c r="M4158" s="1649">
        <v>0.375</v>
      </c>
    </row>
    <row r="4159" ht="26.75" spans="1:13">
      <c r="A4159" s="1412"/>
      <c r="B4159" s="1412"/>
      <c r="C4159" s="1412"/>
      <c r="D4159" s="1412"/>
      <c r="E4159" s="1610" t="s">
        <v>1629</v>
      </c>
      <c r="F4159" s="1611" t="s">
        <v>8</v>
      </c>
      <c r="G4159" s="1611" t="s">
        <v>9</v>
      </c>
      <c r="H4159" s="1612" t="s">
        <v>10</v>
      </c>
      <c r="I4159" s="1442"/>
      <c r="J4159" s="1443"/>
      <c r="K4159" s="1444"/>
      <c r="L4159" s="1445"/>
      <c r="M4159" s="1453"/>
    </row>
    <row r="4160" ht="26" spans="1:13">
      <c r="A4160" s="1412"/>
      <c r="B4160" s="1412"/>
      <c r="C4160" s="1412"/>
      <c r="D4160" s="1412"/>
      <c r="E4160" s="1613">
        <v>45747</v>
      </c>
      <c r="F4160" s="1618">
        <v>0.003</v>
      </c>
      <c r="G4160" s="2158" t="s">
        <v>1660</v>
      </c>
      <c r="H4160" s="1618">
        <v>0.004</v>
      </c>
      <c r="I4160" s="1442"/>
      <c r="J4160" s="1443"/>
      <c r="K4160" s="1444"/>
      <c r="L4160" s="1445"/>
      <c r="M4160" s="1453"/>
    </row>
    <row r="4161" ht="26" spans="1:13">
      <c r="A4161" s="1412"/>
      <c r="B4161" s="1412"/>
      <c r="C4161" s="1412"/>
      <c r="D4161" s="1412"/>
      <c r="E4161" s="1613">
        <v>45730</v>
      </c>
      <c r="F4161" s="1618">
        <v>0.004</v>
      </c>
      <c r="G4161" s="2158" t="s">
        <v>1645</v>
      </c>
      <c r="H4161" s="1618">
        <v>-0.002</v>
      </c>
      <c r="I4161" s="1442"/>
      <c r="J4161" s="1443"/>
      <c r="K4161" s="1444"/>
      <c r="L4161" s="1445"/>
      <c r="M4161" s="1453"/>
    </row>
    <row r="4162" ht="26" spans="1:13">
      <c r="A4162" s="1412"/>
      <c r="B4162" s="1412"/>
      <c r="C4162" s="1412"/>
      <c r="D4162" s="1412"/>
      <c r="E4162" s="1613">
        <v>45716</v>
      </c>
      <c r="F4162" s="1618">
        <v>0.004</v>
      </c>
      <c r="G4162" s="2158" t="s">
        <v>1645</v>
      </c>
      <c r="H4162" s="1618">
        <v>-0.002</v>
      </c>
      <c r="I4162" s="1442"/>
      <c r="J4162" s="1443"/>
      <c r="K4162" s="1444"/>
      <c r="L4162" s="1648"/>
      <c r="M4162" s="1453"/>
    </row>
    <row r="4163" ht="26" spans="1:13">
      <c r="A4163" s="1412"/>
      <c r="B4163" s="1412"/>
      <c r="C4163" s="1412"/>
      <c r="D4163" s="1412"/>
      <c r="E4163" s="1613">
        <v>45701</v>
      </c>
      <c r="F4163" s="1618">
        <v>-0.002</v>
      </c>
      <c r="G4163" s="2158" t="s">
        <v>1654</v>
      </c>
      <c r="H4163" s="1618">
        <v>0.005</v>
      </c>
      <c r="I4163" s="1442"/>
      <c r="J4163" s="1443"/>
      <c r="K4163" s="1444"/>
      <c r="L4163" s="1445"/>
      <c r="M4163" s="1453"/>
    </row>
    <row r="4164" ht="26" spans="1:13">
      <c r="A4164" s="1412"/>
      <c r="B4164" s="1412"/>
      <c r="C4164" s="1412"/>
      <c r="D4164" s="1412"/>
      <c r="E4164" s="1613">
        <v>45688</v>
      </c>
      <c r="F4164" s="1618">
        <v>-0.002</v>
      </c>
      <c r="G4164" s="2158" t="s">
        <v>1655</v>
      </c>
      <c r="H4164" s="1618">
        <v>0.005</v>
      </c>
      <c r="I4164" s="1442"/>
      <c r="J4164" s="1443"/>
      <c r="K4164" s="1444"/>
      <c r="L4164" s="1445"/>
      <c r="M4164" s="1453"/>
    </row>
    <row r="4165" ht="26.75" spans="1:13">
      <c r="A4165" s="1412"/>
      <c r="B4165" s="1412"/>
      <c r="C4165" s="1412"/>
      <c r="D4165" s="1412"/>
      <c r="E4165" s="1613">
        <v>45673</v>
      </c>
      <c r="F4165" s="1618">
        <v>0.005</v>
      </c>
      <c r="G4165" s="2158" t="s">
        <v>1645</v>
      </c>
      <c r="H4165" s="1618">
        <v>-0.002</v>
      </c>
      <c r="I4165" s="1448"/>
      <c r="J4165" s="1449"/>
      <c r="K4165" s="1450"/>
      <c r="L4165" s="1451"/>
      <c r="M4165" s="1455"/>
    </row>
    <row r="4166" ht="25" customHeight="1" spans="1:13">
      <c r="A4166" s="1412"/>
      <c r="B4166" s="1412"/>
      <c r="C4166" s="1412"/>
      <c r="D4166" s="1412">
        <v>3</v>
      </c>
      <c r="E4166" s="1594" t="s">
        <v>7</v>
      </c>
      <c r="F4166" s="1595" t="s">
        <v>1059</v>
      </c>
      <c r="G4166" s="1596"/>
      <c r="H4166" s="1597"/>
      <c r="I4166" s="1559" t="s">
        <v>1622</v>
      </c>
      <c r="J4166" s="1560"/>
      <c r="K4166" s="1561"/>
      <c r="L4166" s="1659" t="s">
        <v>1623</v>
      </c>
      <c r="M4166" s="1660" t="s">
        <v>1624</v>
      </c>
    </row>
    <row r="4167" ht="24" customHeight="1" spans="1:13">
      <c r="A4167" s="1412"/>
      <c r="B4167" s="1412"/>
      <c r="C4167" s="1412"/>
      <c r="D4167" s="1412"/>
      <c r="E4167" s="1598" t="s">
        <v>1625</v>
      </c>
      <c r="F4167" s="1599"/>
      <c r="G4167" s="1600"/>
      <c r="H4167" s="1601"/>
      <c r="I4167" s="2135" t="s">
        <v>1060</v>
      </c>
      <c r="J4167" s="1443"/>
      <c r="K4167" s="1444"/>
      <c r="L4167" s="1445"/>
      <c r="M4167" s="1453"/>
    </row>
    <row r="4168" ht="46" customHeight="1" spans="1:13">
      <c r="A4168" s="1412"/>
      <c r="B4168" s="1412"/>
      <c r="C4168" s="1412"/>
      <c r="D4168" s="1412"/>
      <c r="E4168" s="1602" t="s">
        <v>1626</v>
      </c>
      <c r="F4168" s="1627" t="s">
        <v>2292</v>
      </c>
      <c r="G4168" s="1616"/>
      <c r="H4168" s="1617"/>
      <c r="I4168" s="1442"/>
      <c r="J4168" s="1443"/>
      <c r="K4168" s="1444"/>
      <c r="L4168" s="1445"/>
      <c r="M4168" s="1453"/>
    </row>
    <row r="4169" ht="26.75" spans="1:13">
      <c r="A4169" s="1412"/>
      <c r="B4169" s="1412"/>
      <c r="C4169" s="1412"/>
      <c r="D4169" s="1412"/>
      <c r="E4169" s="1602" t="s">
        <v>1627</v>
      </c>
      <c r="F4169" s="1677">
        <v>0</v>
      </c>
      <c r="G4169" s="1678"/>
      <c r="H4169" s="1679"/>
      <c r="I4169" s="1442"/>
      <c r="J4169" s="1443"/>
      <c r="K4169" s="1444"/>
      <c r="L4169" s="1445"/>
      <c r="M4169" s="1453"/>
    </row>
    <row r="4170" ht="26.75" spans="1:13">
      <c r="A4170" s="1412"/>
      <c r="B4170" s="1412"/>
      <c r="C4170" s="1412"/>
      <c r="D4170" s="1412"/>
      <c r="E4170" s="1606" t="s">
        <v>1628</v>
      </c>
      <c r="F4170" s="1607">
        <v>0.520833333333333</v>
      </c>
      <c r="G4170" s="1608"/>
      <c r="H4170" s="1609"/>
      <c r="I4170" s="1442"/>
      <c r="J4170" s="1443"/>
      <c r="K4170" s="1444"/>
      <c r="L4170" s="1647">
        <v>0.75</v>
      </c>
      <c r="M4170" s="1649">
        <v>0.645833333333333</v>
      </c>
    </row>
    <row r="4171" ht="26.75" spans="1:13">
      <c r="A4171" s="1412"/>
      <c r="B4171" s="1412"/>
      <c r="C4171" s="1412"/>
      <c r="D4171" s="1412"/>
      <c r="E4171" s="1610" t="s">
        <v>1629</v>
      </c>
      <c r="F4171" s="1611" t="s">
        <v>8</v>
      </c>
      <c r="G4171" s="1611" t="s">
        <v>9</v>
      </c>
      <c r="H4171" s="1612" t="s">
        <v>10</v>
      </c>
      <c r="I4171" s="1442"/>
      <c r="J4171" s="1443"/>
      <c r="K4171" s="1444"/>
      <c r="L4171" s="1445"/>
      <c r="M4171" s="1453"/>
    </row>
    <row r="4172" ht="26" spans="1:13">
      <c r="A4172" s="1412"/>
      <c r="B4172" s="1412"/>
      <c r="C4172" s="1412"/>
      <c r="D4172" s="1412"/>
      <c r="E4172" s="1613">
        <v>45729</v>
      </c>
      <c r="F4172" s="1618">
        <v>0</v>
      </c>
      <c r="G4172" s="2158" t="s">
        <v>1660</v>
      </c>
      <c r="H4172" s="1618">
        <v>0.006</v>
      </c>
      <c r="I4172" s="1442"/>
      <c r="J4172" s="1443"/>
      <c r="K4172" s="1444"/>
      <c r="L4172" s="1445"/>
      <c r="M4172" s="1453"/>
    </row>
    <row r="4173" ht="26" spans="1:13">
      <c r="A4173" s="1412"/>
      <c r="B4173" s="1412"/>
      <c r="C4173" s="1412"/>
      <c r="D4173" s="1412"/>
      <c r="E4173" s="1613">
        <v>45701</v>
      </c>
      <c r="F4173" s="1618">
        <v>0.004</v>
      </c>
      <c r="G4173" s="2158" t="s">
        <v>1660</v>
      </c>
      <c r="H4173" s="1618">
        <v>0.005</v>
      </c>
      <c r="I4173" s="1442"/>
      <c r="J4173" s="1443"/>
      <c r="K4173" s="1444"/>
      <c r="L4173" s="1445"/>
      <c r="M4173" s="1453"/>
    </row>
    <row r="4174" ht="26" spans="1:13">
      <c r="A4174" s="1412"/>
      <c r="B4174" s="1412"/>
      <c r="C4174" s="1412"/>
      <c r="D4174" s="1412"/>
      <c r="E4174" s="1613">
        <v>45671</v>
      </c>
      <c r="F4174" s="1618">
        <v>0.002</v>
      </c>
      <c r="G4174" s="2158" t="s">
        <v>1645</v>
      </c>
      <c r="H4174" s="1618">
        <v>0.004</v>
      </c>
      <c r="I4174" s="1442"/>
      <c r="J4174" s="1443"/>
      <c r="K4174" s="1444"/>
      <c r="L4174" s="1648"/>
      <c r="M4174" s="1453"/>
    </row>
    <row r="4175" ht="26" spans="1:13">
      <c r="A4175" s="1412"/>
      <c r="B4175" s="1412"/>
      <c r="C4175" s="1412"/>
      <c r="D4175" s="1412"/>
      <c r="E4175" s="1613">
        <v>45638</v>
      </c>
      <c r="F4175" s="1618">
        <v>0.004</v>
      </c>
      <c r="G4175" s="2158" t="s">
        <v>1653</v>
      </c>
      <c r="H4175" s="1618">
        <v>0.003</v>
      </c>
      <c r="I4175" s="1442"/>
      <c r="J4175" s="1443"/>
      <c r="K4175" s="1444"/>
      <c r="L4175" s="1445"/>
      <c r="M4175" s="1453"/>
    </row>
    <row r="4176" ht="26" spans="1:13">
      <c r="A4176" s="1412"/>
      <c r="B4176" s="1412"/>
      <c r="C4176" s="1412"/>
      <c r="D4176" s="1412"/>
      <c r="E4176" s="1613">
        <v>45610</v>
      </c>
      <c r="F4176" s="1618">
        <v>0.002</v>
      </c>
      <c r="G4176" s="2158" t="s">
        <v>1653</v>
      </c>
      <c r="H4176" s="1618">
        <v>0.001</v>
      </c>
      <c r="I4176" s="1442"/>
      <c r="J4176" s="1443"/>
      <c r="K4176" s="1444"/>
      <c r="L4176" s="1445"/>
      <c r="M4176" s="1453"/>
    </row>
    <row r="4177" ht="26.75" spans="1:13">
      <c r="A4177" s="1412"/>
      <c r="B4177" s="1412"/>
      <c r="C4177" s="1412"/>
      <c r="D4177" s="1412"/>
      <c r="E4177" s="1613">
        <v>45576</v>
      </c>
      <c r="F4177" s="1618">
        <v>0</v>
      </c>
      <c r="G4177" s="2158" t="s">
        <v>1655</v>
      </c>
      <c r="H4177" s="1618">
        <v>0.002</v>
      </c>
      <c r="I4177" s="1448"/>
      <c r="J4177" s="1449"/>
      <c r="K4177" s="1450"/>
      <c r="L4177" s="1451"/>
      <c r="M4177" s="1455"/>
    </row>
    <row r="4178" ht="52.75" spans="1:13">
      <c r="A4178" s="1412"/>
      <c r="B4178" s="1412"/>
      <c r="C4178" s="1412" t="s">
        <v>0</v>
      </c>
      <c r="D4178" s="1412">
        <v>1</v>
      </c>
      <c r="E4178" s="1594" t="s">
        <v>7</v>
      </c>
      <c r="F4178" s="1595" t="s">
        <v>1067</v>
      </c>
      <c r="G4178" s="1596"/>
      <c r="H4178" s="1597"/>
      <c r="I4178" s="1559" t="s">
        <v>1622</v>
      </c>
      <c r="J4178" s="1560"/>
      <c r="K4178" s="1561"/>
      <c r="L4178" s="1478" t="s">
        <v>1623</v>
      </c>
      <c r="M4178" s="1452" t="s">
        <v>1624</v>
      </c>
    </row>
    <row r="4179" ht="26" spans="1:13">
      <c r="A4179" s="1412"/>
      <c r="B4179" s="1412"/>
      <c r="C4179" s="1412"/>
      <c r="D4179" s="1412"/>
      <c r="E4179" s="1598" t="s">
        <v>1625</v>
      </c>
      <c r="F4179" s="1599"/>
      <c r="G4179" s="1600"/>
      <c r="H4179" s="1601"/>
      <c r="I4179" s="2135" t="s">
        <v>1068</v>
      </c>
      <c r="J4179" s="1443"/>
      <c r="K4179" s="1444"/>
      <c r="L4179" s="1445"/>
      <c r="M4179" s="1453"/>
    </row>
    <row r="4180" ht="26" spans="1:13">
      <c r="A4180" s="1412"/>
      <c r="B4180" s="1412"/>
      <c r="C4180" s="1412"/>
      <c r="D4180" s="1412"/>
      <c r="E4180" s="1602" t="s">
        <v>1626</v>
      </c>
      <c r="F4180" s="1623"/>
      <c r="G4180" s="1604"/>
      <c r="H4180" s="1605"/>
      <c r="I4180" s="1442"/>
      <c r="J4180" s="1443"/>
      <c r="K4180" s="1444"/>
      <c r="L4180" s="1445"/>
      <c r="M4180" s="1453"/>
    </row>
    <row r="4181" ht="26.75" spans="1:13">
      <c r="A4181" s="1412"/>
      <c r="B4181" s="1412"/>
      <c r="C4181" s="1412"/>
      <c r="D4181" s="1412"/>
      <c r="E4181" s="1602" t="s">
        <v>1627</v>
      </c>
      <c r="F4181" s="1615">
        <v>0.054</v>
      </c>
      <c r="G4181" s="1616"/>
      <c r="H4181" s="1617"/>
      <c r="I4181" s="1442"/>
      <c r="J4181" s="1443"/>
      <c r="K4181" s="1444"/>
      <c r="L4181" s="1445"/>
      <c r="M4181" s="1453"/>
    </row>
    <row r="4182" ht="26.75" spans="1:13">
      <c r="A4182" s="1412"/>
      <c r="B4182" s="1412"/>
      <c r="C4182" s="1412"/>
      <c r="D4182" s="1412"/>
      <c r="E4182" s="1606" t="s">
        <v>1628</v>
      </c>
      <c r="F4182" s="1607">
        <v>0.0833333333333333</v>
      </c>
      <c r="G4182" s="1608"/>
      <c r="H4182" s="1609"/>
      <c r="I4182" s="1442"/>
      <c r="J4182" s="1443"/>
      <c r="K4182" s="1444"/>
      <c r="L4182" s="1647">
        <v>0.3125</v>
      </c>
      <c r="M4182" s="1649">
        <v>0.208333333333333</v>
      </c>
    </row>
    <row r="4183" ht="26.75" spans="1:13">
      <c r="A4183" s="1412"/>
      <c r="B4183" s="1412"/>
      <c r="C4183" s="1412"/>
      <c r="D4183" s="1412"/>
      <c r="E4183" s="1610" t="s">
        <v>1629</v>
      </c>
      <c r="F4183" s="1611" t="s">
        <v>8</v>
      </c>
      <c r="G4183" s="1611" t="s">
        <v>9</v>
      </c>
      <c r="H4183" s="1612" t="s">
        <v>10</v>
      </c>
      <c r="I4183" s="1442"/>
      <c r="J4183" s="1443"/>
      <c r="K4183" s="1444"/>
      <c r="L4183" s="1445"/>
      <c r="M4183" s="1453"/>
    </row>
    <row r="4184" ht="26" spans="1:13">
      <c r="A4184" s="1412"/>
      <c r="B4184" s="1412"/>
      <c r="C4184" s="1412"/>
      <c r="D4184" s="1412"/>
      <c r="E4184" s="1613">
        <v>45674</v>
      </c>
      <c r="F4184" s="1626">
        <v>0.054</v>
      </c>
      <c r="G4184" s="1626">
        <v>0.05</v>
      </c>
      <c r="H4184" s="1626">
        <v>0.046</v>
      </c>
      <c r="I4184" s="1442"/>
      <c r="J4184" s="1443"/>
      <c r="K4184" s="1444"/>
      <c r="L4184" s="1445"/>
      <c r="M4184" s="1453"/>
    </row>
    <row r="4185" ht="26" spans="1:13">
      <c r="A4185" s="1412"/>
      <c r="B4185" s="1412"/>
      <c r="C4185" s="1412"/>
      <c r="D4185" s="1412"/>
      <c r="E4185" s="1613">
        <v>45583</v>
      </c>
      <c r="F4185" s="1626">
        <v>0.046</v>
      </c>
      <c r="G4185" s="1626">
        <v>0.046</v>
      </c>
      <c r="H4185" s="1626">
        <v>0.047</v>
      </c>
      <c r="I4185" s="1442"/>
      <c r="J4185" s="1443"/>
      <c r="K4185" s="1444"/>
      <c r="L4185" s="1445"/>
      <c r="M4185" s="1453"/>
    </row>
    <row r="4186" ht="26" spans="1:13">
      <c r="A4186" s="1412"/>
      <c r="B4186" s="1412"/>
      <c r="C4186" s="1412"/>
      <c r="D4186" s="1412"/>
      <c r="E4186" s="1613">
        <v>45488</v>
      </c>
      <c r="F4186" s="1626">
        <v>0.047</v>
      </c>
      <c r="G4186" s="1626">
        <v>0.051</v>
      </c>
      <c r="H4186" s="1626">
        <v>0.053</v>
      </c>
      <c r="I4186" s="1442"/>
      <c r="J4186" s="1443"/>
      <c r="K4186" s="1444"/>
      <c r="L4186" s="1648"/>
      <c r="M4186" s="1453"/>
    </row>
    <row r="4187" ht="26" spans="1:13">
      <c r="A4187" s="1412"/>
      <c r="B4187" s="1412"/>
      <c r="C4187" s="1412"/>
      <c r="D4187" s="1412"/>
      <c r="E4187" s="1613">
        <v>45398</v>
      </c>
      <c r="F4187" s="1626">
        <v>0.053</v>
      </c>
      <c r="G4187" s="1626">
        <v>0.048</v>
      </c>
      <c r="H4187" s="1626">
        <v>0.052</v>
      </c>
      <c r="I4187" s="1442"/>
      <c r="J4187" s="1443"/>
      <c r="K4187" s="1444"/>
      <c r="L4187" s="1445"/>
      <c r="M4187" s="1453"/>
    </row>
    <row r="4188" ht="26" spans="1:13">
      <c r="A4188" s="1412"/>
      <c r="B4188" s="1412"/>
      <c r="C4188" s="1412"/>
      <c r="D4188" s="1412"/>
      <c r="E4188" s="1613">
        <v>45308</v>
      </c>
      <c r="F4188" s="1626">
        <v>0.052</v>
      </c>
      <c r="G4188" s="1626">
        <v>0.053</v>
      </c>
      <c r="H4188" s="1626">
        <v>0.049</v>
      </c>
      <c r="I4188" s="1442"/>
      <c r="J4188" s="1443"/>
      <c r="K4188" s="1444"/>
      <c r="L4188" s="1445"/>
      <c r="M4188" s="1453"/>
    </row>
    <row r="4189" ht="26.75" spans="1:13">
      <c r="A4189" s="1412"/>
      <c r="B4189" s="1412"/>
      <c r="C4189" s="1412"/>
      <c r="D4189" s="1412"/>
      <c r="E4189" s="1613">
        <v>45217</v>
      </c>
      <c r="F4189" s="1626">
        <v>0.049</v>
      </c>
      <c r="G4189" s="1626">
        <v>0.044</v>
      </c>
      <c r="H4189" s="1626">
        <v>0.063</v>
      </c>
      <c r="I4189" s="1448"/>
      <c r="J4189" s="1449"/>
      <c r="K4189" s="1450"/>
      <c r="L4189" s="1451"/>
      <c r="M4189" s="1455"/>
    </row>
    <row r="4190" ht="52.75" spans="1:13">
      <c r="A4190" s="1412"/>
      <c r="B4190" s="1412"/>
      <c r="C4190" s="1412"/>
      <c r="D4190" s="1412">
        <v>1</v>
      </c>
      <c r="E4190" s="1594" t="s">
        <v>7</v>
      </c>
      <c r="F4190" s="1595" t="s">
        <v>1069</v>
      </c>
      <c r="G4190" s="1596"/>
      <c r="H4190" s="1597"/>
      <c r="I4190" s="1559" t="s">
        <v>1622</v>
      </c>
      <c r="J4190" s="1560"/>
      <c r="K4190" s="1561"/>
      <c r="L4190" s="1478" t="s">
        <v>1623</v>
      </c>
      <c r="M4190" s="1452" t="s">
        <v>1624</v>
      </c>
    </row>
    <row r="4191" ht="26" spans="1:13">
      <c r="A4191" s="1412"/>
      <c r="B4191" s="1412"/>
      <c r="C4191" s="1412"/>
      <c r="D4191" s="1412"/>
      <c r="E4191" s="1598" t="s">
        <v>1625</v>
      </c>
      <c r="F4191" s="1599"/>
      <c r="G4191" s="1600"/>
      <c r="H4191" s="1601"/>
      <c r="I4191" s="2135" t="s">
        <v>1070</v>
      </c>
      <c r="J4191" s="1443"/>
      <c r="K4191" s="1444"/>
      <c r="L4191" s="1445"/>
      <c r="M4191" s="1453"/>
    </row>
    <row r="4192" ht="26" spans="1:13">
      <c r="A4192" s="1412"/>
      <c r="B4192" s="1412"/>
      <c r="C4192" s="1412"/>
      <c r="D4192" s="1412"/>
      <c r="E4192" s="1602" t="s">
        <v>1626</v>
      </c>
      <c r="F4192" s="1623"/>
      <c r="G4192" s="1604"/>
      <c r="H4192" s="1605"/>
      <c r="I4192" s="1442"/>
      <c r="J4192" s="1443"/>
      <c r="K4192" s="1444"/>
      <c r="L4192" s="1445"/>
      <c r="M4192" s="1453"/>
    </row>
    <row r="4193" ht="26.75" spans="1:13">
      <c r="A4193" s="1412"/>
      <c r="B4193" s="1412"/>
      <c r="C4193" s="1412"/>
      <c r="D4193" s="1412"/>
      <c r="E4193" s="1602" t="s">
        <v>1627</v>
      </c>
      <c r="F4193" s="1615">
        <v>0.028</v>
      </c>
      <c r="G4193" s="1616"/>
      <c r="H4193" s="1617"/>
      <c r="I4193" s="1442"/>
      <c r="J4193" s="1443"/>
      <c r="K4193" s="1444"/>
      <c r="L4193" s="1445"/>
      <c r="M4193" s="1453"/>
    </row>
    <row r="4194" ht="26.75" spans="1:13">
      <c r="A4194" s="1412"/>
      <c r="B4194" s="1412"/>
      <c r="C4194" s="1412"/>
      <c r="D4194" s="1412"/>
      <c r="E4194" s="1606" t="s">
        <v>1628</v>
      </c>
      <c r="F4194" s="1607">
        <v>0.25</v>
      </c>
      <c r="G4194" s="1608"/>
      <c r="H4194" s="1609"/>
      <c r="I4194" s="1442"/>
      <c r="J4194" s="1443"/>
      <c r="K4194" s="1444"/>
      <c r="L4194" s="1647">
        <v>0.479166666666667</v>
      </c>
      <c r="M4194" s="1649">
        <v>0.375</v>
      </c>
    </row>
    <row r="4195" ht="26.75" spans="1:13">
      <c r="A4195" s="1412"/>
      <c r="B4195" s="1412"/>
      <c r="C4195" s="1412"/>
      <c r="D4195" s="1412"/>
      <c r="E4195" s="1610" t="s">
        <v>1629</v>
      </c>
      <c r="F4195" s="1611" t="s">
        <v>8</v>
      </c>
      <c r="G4195" s="1611" t="s">
        <v>9</v>
      </c>
      <c r="H4195" s="1612" t="s">
        <v>10</v>
      </c>
      <c r="I4195" s="1442"/>
      <c r="J4195" s="1443"/>
      <c r="K4195" s="1444"/>
      <c r="L4195" s="1445"/>
      <c r="M4195" s="1453"/>
    </row>
    <row r="4196" ht="26" spans="1:13">
      <c r="A4196" s="1412"/>
      <c r="B4196" s="1412"/>
      <c r="C4196" s="1412"/>
      <c r="D4196" s="1412"/>
      <c r="E4196" s="1613">
        <v>45742</v>
      </c>
      <c r="F4196" s="1626">
        <v>0.028</v>
      </c>
      <c r="G4196" s="1626">
        <v>0.03</v>
      </c>
      <c r="H4196" s="1626">
        <v>0.03</v>
      </c>
      <c r="I4196" s="1442"/>
      <c r="J4196" s="1443"/>
      <c r="K4196" s="1444"/>
      <c r="L4196" s="1445"/>
      <c r="M4196" s="1453"/>
    </row>
    <row r="4197" ht="26" spans="1:13">
      <c r="A4197" s="1412"/>
      <c r="B4197" s="1412"/>
      <c r="C4197" s="1412"/>
      <c r="D4197" s="1412"/>
      <c r="E4197" s="1613">
        <v>45707</v>
      </c>
      <c r="F4197" s="1626">
        <v>0.03</v>
      </c>
      <c r="G4197" s="1626">
        <v>0.028</v>
      </c>
      <c r="H4197" s="1626">
        <v>0.025</v>
      </c>
      <c r="I4197" s="1442"/>
      <c r="J4197" s="1443"/>
      <c r="K4197" s="1444"/>
      <c r="L4197" s="1445"/>
      <c r="M4197" s="1453"/>
    </row>
    <row r="4198" ht="26" spans="1:13">
      <c r="A4198" s="1412"/>
      <c r="B4198" s="1412"/>
      <c r="C4198" s="1412"/>
      <c r="D4198" s="1412"/>
      <c r="E4198" s="1613">
        <v>45672</v>
      </c>
      <c r="F4198" s="1626">
        <v>0.025</v>
      </c>
      <c r="G4198" s="1626">
        <v>0.026</v>
      </c>
      <c r="H4198" s="1626">
        <v>0.026</v>
      </c>
      <c r="I4198" s="1442"/>
      <c r="J4198" s="1443"/>
      <c r="K4198" s="1444"/>
      <c r="L4198" s="1648"/>
      <c r="M4198" s="1453"/>
    </row>
    <row r="4199" ht="26" spans="1:13">
      <c r="A4199" s="1412"/>
      <c r="B4199" s="1412"/>
      <c r="C4199" s="1412"/>
      <c r="D4199" s="1412"/>
      <c r="E4199" s="1613">
        <v>45644</v>
      </c>
      <c r="F4199" s="1626">
        <v>0.026</v>
      </c>
      <c r="G4199" s="1626">
        <v>0.026</v>
      </c>
      <c r="H4199" s="1626">
        <v>0.023</v>
      </c>
      <c r="I4199" s="1442"/>
      <c r="J4199" s="1443"/>
      <c r="K4199" s="1444"/>
      <c r="L4199" s="1445"/>
      <c r="M4199" s="1453"/>
    </row>
    <row r="4200" ht="26" spans="1:13">
      <c r="A4200" s="1412"/>
      <c r="B4200" s="1412"/>
      <c r="C4200" s="1412"/>
      <c r="D4200" s="1412"/>
      <c r="E4200" s="1613">
        <v>45616</v>
      </c>
      <c r="F4200" s="1626">
        <v>0.023</v>
      </c>
      <c r="G4200" s="1626">
        <v>0.022</v>
      </c>
      <c r="H4200" s="1626">
        <v>0.017</v>
      </c>
      <c r="I4200" s="1442"/>
      <c r="J4200" s="1443"/>
      <c r="K4200" s="1444"/>
      <c r="L4200" s="1445"/>
      <c r="M4200" s="1453"/>
    </row>
    <row r="4201" ht="26.75" spans="1:13">
      <c r="A4201" s="1412"/>
      <c r="B4201" s="1412"/>
      <c r="C4201" s="1412"/>
      <c r="D4201" s="1412"/>
      <c r="E4201" s="1613">
        <v>45581</v>
      </c>
      <c r="F4201" s="1626">
        <v>0.017</v>
      </c>
      <c r="G4201" s="1626">
        <v>0.019</v>
      </c>
      <c r="H4201" s="1626">
        <v>0.022</v>
      </c>
      <c r="I4201" s="1448"/>
      <c r="J4201" s="1449"/>
      <c r="K4201" s="1450"/>
      <c r="L4201" s="1451"/>
      <c r="M4201" s="1455"/>
    </row>
    <row r="4202" ht="52.75" spans="1:13">
      <c r="A4202" s="1412"/>
      <c r="B4202" s="1412"/>
      <c r="C4202" s="1412"/>
      <c r="D4202" s="1412">
        <v>1</v>
      </c>
      <c r="E4202" s="1594" t="s">
        <v>7</v>
      </c>
      <c r="F4202" s="1595" t="s">
        <v>1071</v>
      </c>
      <c r="G4202" s="1596"/>
      <c r="H4202" s="1597"/>
      <c r="I4202" s="1559" t="s">
        <v>1622</v>
      </c>
      <c r="J4202" s="1560"/>
      <c r="K4202" s="1561"/>
      <c r="L4202" s="1478" t="s">
        <v>1623</v>
      </c>
      <c r="M4202" s="1452" t="s">
        <v>1624</v>
      </c>
    </row>
    <row r="4203" ht="26" spans="1:13">
      <c r="A4203" s="1412"/>
      <c r="B4203" s="1412"/>
      <c r="C4203" s="1412"/>
      <c r="D4203" s="1412"/>
      <c r="E4203" s="1598" t="s">
        <v>1625</v>
      </c>
      <c r="F4203" s="1599"/>
      <c r="G4203" s="1600"/>
      <c r="H4203" s="1601"/>
      <c r="I4203" s="2135" t="s">
        <v>1072</v>
      </c>
      <c r="J4203" s="1443"/>
      <c r="K4203" s="1444"/>
      <c r="L4203" s="1445"/>
      <c r="M4203" s="1453"/>
    </row>
    <row r="4204" ht="26" spans="1:13">
      <c r="A4204" s="1412"/>
      <c r="B4204" s="1412"/>
      <c r="C4204" s="1412"/>
      <c r="D4204" s="1412"/>
      <c r="E4204" s="1602" t="s">
        <v>1626</v>
      </c>
      <c r="F4204" s="1615"/>
      <c r="G4204" s="1616"/>
      <c r="H4204" s="1617"/>
      <c r="I4204" s="1442"/>
      <c r="J4204" s="1443"/>
      <c r="K4204" s="1444"/>
      <c r="L4204" s="1445"/>
      <c r="M4204" s="1453"/>
    </row>
    <row r="4205" ht="26.75" spans="1:13">
      <c r="A4205" s="1412"/>
      <c r="B4205" s="1412"/>
      <c r="C4205" s="1412"/>
      <c r="D4205" s="1412"/>
      <c r="E4205" s="1602" t="s">
        <v>1627</v>
      </c>
      <c r="F4205" s="1615">
        <v>0.022</v>
      </c>
      <c r="G4205" s="1616"/>
      <c r="H4205" s="1617"/>
      <c r="I4205" s="1442"/>
      <c r="J4205" s="1443"/>
      <c r="K4205" s="1444"/>
      <c r="L4205" s="1445"/>
      <c r="M4205" s="1453"/>
    </row>
    <row r="4206" ht="26.75" spans="1:13">
      <c r="A4206" s="1412"/>
      <c r="B4206" s="1412"/>
      <c r="C4206" s="1412"/>
      <c r="D4206" s="1412"/>
      <c r="E4206" s="1606" t="s">
        <v>1628</v>
      </c>
      <c r="F4206" s="1607">
        <v>0.375</v>
      </c>
      <c r="G4206" s="1608"/>
      <c r="H4206" s="1609"/>
      <c r="I4206" s="1442"/>
      <c r="J4206" s="1443"/>
      <c r="K4206" s="1444"/>
      <c r="L4206" s="1647">
        <v>0.604166666666667</v>
      </c>
      <c r="M4206" s="1649">
        <v>0.5</v>
      </c>
    </row>
    <row r="4207" ht="26.75" spans="1:13">
      <c r="A4207" s="1412"/>
      <c r="B4207" s="1412"/>
      <c r="C4207" s="1412"/>
      <c r="D4207" s="1412"/>
      <c r="E4207" s="1610" t="s">
        <v>1629</v>
      </c>
      <c r="F4207" s="1611" t="s">
        <v>8</v>
      </c>
      <c r="G4207" s="1611" t="s">
        <v>9</v>
      </c>
      <c r="H4207" s="1612" t="s">
        <v>10</v>
      </c>
      <c r="I4207" s="1442"/>
      <c r="J4207" s="1443"/>
      <c r="K4207" s="1444"/>
      <c r="L4207" s="1445"/>
      <c r="M4207" s="1453"/>
    </row>
    <row r="4208" ht="26" spans="1:13">
      <c r="A4208" s="1412"/>
      <c r="B4208" s="1412"/>
      <c r="C4208" s="1412"/>
      <c r="D4208" s="1412"/>
      <c r="E4208" s="1613">
        <v>45748</v>
      </c>
      <c r="F4208" s="1626">
        <v>0.022</v>
      </c>
      <c r="G4208" s="1626">
        <v>0.022</v>
      </c>
      <c r="H4208" s="1626">
        <v>0.023</v>
      </c>
      <c r="I4208" s="1442"/>
      <c r="J4208" s="1443"/>
      <c r="K4208" s="1444"/>
      <c r="L4208" s="1445"/>
      <c r="M4208" s="1453"/>
    </row>
    <row r="4209" ht="26" spans="1:13">
      <c r="A4209" s="1412"/>
      <c r="B4209" s="1412"/>
      <c r="C4209" s="1412"/>
      <c r="D4209" s="1412"/>
      <c r="E4209" s="1613">
        <v>45735</v>
      </c>
      <c r="F4209" s="1626">
        <v>0.023</v>
      </c>
      <c r="G4209" s="1626">
        <v>0.024</v>
      </c>
      <c r="H4209" s="1626">
        <v>0.025</v>
      </c>
      <c r="I4209" s="1442"/>
      <c r="J4209" s="1443"/>
      <c r="K4209" s="1444"/>
      <c r="L4209" s="1445"/>
      <c r="M4209" s="1453"/>
    </row>
    <row r="4210" ht="26" spans="1:13">
      <c r="A4210" s="1412"/>
      <c r="B4210" s="1412"/>
      <c r="C4210" s="1412"/>
      <c r="D4210" s="1412"/>
      <c r="E4210" s="1613">
        <v>45719</v>
      </c>
      <c r="F4210" s="1626">
        <v>0.024</v>
      </c>
      <c r="G4210" s="1626">
        <v>0.023</v>
      </c>
      <c r="H4210" s="1626">
        <v>0.025</v>
      </c>
      <c r="I4210" s="1442"/>
      <c r="J4210" s="1443"/>
      <c r="K4210" s="1444"/>
      <c r="L4210" s="1648"/>
      <c r="M4210" s="1453"/>
    </row>
    <row r="4211" ht="26" spans="1:13">
      <c r="A4211" s="1412"/>
      <c r="B4211" s="1412"/>
      <c r="C4211" s="1412"/>
      <c r="D4211" s="1412"/>
      <c r="E4211" s="1613">
        <v>45712</v>
      </c>
      <c r="F4211" s="1626">
        <v>0.025</v>
      </c>
      <c r="G4211" s="1626">
        <v>0.025</v>
      </c>
      <c r="H4211" s="1626">
        <v>0.024</v>
      </c>
      <c r="I4211" s="1442"/>
      <c r="J4211" s="1443"/>
      <c r="K4211" s="1444"/>
      <c r="L4211" s="1445"/>
      <c r="M4211" s="1453"/>
    </row>
    <row r="4212" ht="26" spans="1:13">
      <c r="A4212" s="1412"/>
      <c r="B4212" s="1412"/>
      <c r="C4212" s="1412"/>
      <c r="D4212" s="1412"/>
      <c r="E4212" s="1613">
        <v>45691</v>
      </c>
      <c r="F4212" s="1626">
        <v>0.025</v>
      </c>
      <c r="G4212" s="1626">
        <v>0.024</v>
      </c>
      <c r="H4212" s="1626">
        <v>0.024</v>
      </c>
      <c r="I4212" s="1442"/>
      <c r="J4212" s="1443"/>
      <c r="K4212" s="1444"/>
      <c r="L4212" s="1445"/>
      <c r="M4212" s="1453"/>
    </row>
    <row r="4213" ht="26.75" spans="1:13">
      <c r="A4213" s="1412"/>
      <c r="B4213" s="1412"/>
      <c r="C4213" s="1412"/>
      <c r="D4213" s="1412"/>
      <c r="E4213" s="1613">
        <v>45674</v>
      </c>
      <c r="F4213" s="1626">
        <v>0.024</v>
      </c>
      <c r="G4213" s="1626">
        <v>0.024</v>
      </c>
      <c r="H4213" s="1626">
        <v>0.022</v>
      </c>
      <c r="I4213" s="1448"/>
      <c r="J4213" s="1449"/>
      <c r="K4213" s="1450"/>
      <c r="L4213" s="1451"/>
      <c r="M4213" s="1455"/>
    </row>
    <row r="4214" ht="52.75" spans="1:13">
      <c r="A4214" s="1412"/>
      <c r="B4214" s="1412"/>
      <c r="C4214" s="1412"/>
      <c r="D4214" s="1412">
        <v>1</v>
      </c>
      <c r="E4214" s="1594" t="s">
        <v>7</v>
      </c>
      <c r="F4214" s="1595" t="s">
        <v>1073</v>
      </c>
      <c r="G4214" s="1596"/>
      <c r="H4214" s="1597"/>
      <c r="I4214" s="1559" t="s">
        <v>1622</v>
      </c>
      <c r="J4214" s="1560"/>
      <c r="K4214" s="1561"/>
      <c r="L4214" s="1478" t="s">
        <v>1623</v>
      </c>
      <c r="M4214" s="1452" t="s">
        <v>1624</v>
      </c>
    </row>
    <row r="4215" ht="26" spans="1:13">
      <c r="A4215" s="1412"/>
      <c r="B4215" s="1412"/>
      <c r="C4215" s="1412"/>
      <c r="D4215" s="1412"/>
      <c r="E4215" s="1598" t="s">
        <v>1625</v>
      </c>
      <c r="F4215" s="1599"/>
      <c r="G4215" s="1600"/>
      <c r="H4215" s="1601"/>
      <c r="I4215" s="2135" t="s">
        <v>1074</v>
      </c>
      <c r="J4215" s="1443"/>
      <c r="K4215" s="1444"/>
      <c r="L4215" s="1445"/>
      <c r="M4215" s="1453"/>
    </row>
    <row r="4216" ht="26" spans="1:13">
      <c r="A4216" s="1412"/>
      <c r="B4216" s="1412"/>
      <c r="C4216" s="1412"/>
      <c r="D4216" s="1412"/>
      <c r="E4216" s="1602" t="s">
        <v>1626</v>
      </c>
      <c r="F4216" s="1623">
        <v>0.004</v>
      </c>
      <c r="G4216" s="1604"/>
      <c r="H4216" s="1605"/>
      <c r="I4216" s="1442"/>
      <c r="J4216" s="1443"/>
      <c r="K4216" s="1444"/>
      <c r="L4216" s="1445"/>
      <c r="M4216" s="1453"/>
    </row>
    <row r="4217" ht="26.75" spans="1:13">
      <c r="A4217" s="1412"/>
      <c r="B4217" s="1412"/>
      <c r="C4217" s="1412"/>
      <c r="D4217" s="1412"/>
      <c r="E4217" s="1602" t="s">
        <v>1627</v>
      </c>
      <c r="F4217" s="1615">
        <v>0.003</v>
      </c>
      <c r="G4217" s="1616"/>
      <c r="H4217" s="1617"/>
      <c r="I4217" s="1442"/>
      <c r="J4217" s="1443"/>
      <c r="K4217" s="1444"/>
      <c r="L4217" s="1445"/>
      <c r="M4217" s="1453"/>
    </row>
    <row r="4218" ht="26.75" spans="1:13">
      <c r="A4218" s="1412"/>
      <c r="B4218" s="1412"/>
      <c r="C4218" s="1412"/>
      <c r="D4218" s="1412"/>
      <c r="E4218" s="1606" t="s">
        <v>1628</v>
      </c>
      <c r="F4218" s="1607">
        <v>0.520833333333333</v>
      </c>
      <c r="G4218" s="1608"/>
      <c r="H4218" s="1609"/>
      <c r="I4218" s="1442"/>
      <c r="J4218" s="1443"/>
      <c r="K4218" s="1444"/>
      <c r="L4218" s="1647">
        <v>0.75</v>
      </c>
      <c r="M4218" s="1649">
        <v>0.604166666666667</v>
      </c>
    </row>
    <row r="4219" ht="26.75" spans="1:13">
      <c r="A4219" s="1412"/>
      <c r="B4219" s="1412"/>
      <c r="C4219" s="1412"/>
      <c r="D4219" s="1412"/>
      <c r="E4219" s="1610" t="s">
        <v>1629</v>
      </c>
      <c r="F4219" s="1611" t="s">
        <v>8</v>
      </c>
      <c r="G4219" s="1611" t="s">
        <v>9</v>
      </c>
      <c r="H4219" s="1612" t="s">
        <v>10</v>
      </c>
      <c r="I4219" s="1442"/>
      <c r="J4219" s="1443"/>
      <c r="K4219" s="1444"/>
      <c r="L4219" s="1445"/>
      <c r="M4219" s="1453"/>
    </row>
    <row r="4220" ht="26" spans="1:13">
      <c r="A4220" s="1412"/>
      <c r="B4220" s="1412"/>
      <c r="C4220" s="1412"/>
      <c r="D4220" s="1412"/>
      <c r="E4220" s="1613">
        <v>45733</v>
      </c>
      <c r="F4220" s="1626">
        <v>0.003</v>
      </c>
      <c r="G4220" s="1626">
        <v>0.003</v>
      </c>
      <c r="H4220" s="1626">
        <v>-0.006</v>
      </c>
      <c r="I4220" s="1442"/>
      <c r="J4220" s="1443"/>
      <c r="K4220" s="1444"/>
      <c r="L4220" s="1445"/>
      <c r="M4220" s="1453"/>
    </row>
    <row r="4221" ht="26" spans="1:13">
      <c r="A4221" s="1412"/>
      <c r="B4221" s="1412"/>
      <c r="C4221" s="1412"/>
      <c r="D4221" s="1412"/>
      <c r="E4221" s="1613">
        <v>45702</v>
      </c>
      <c r="F4221" s="1626">
        <v>-0.004</v>
      </c>
      <c r="G4221" s="1626">
        <v>0.003</v>
      </c>
      <c r="H4221" s="1626">
        <v>0.007</v>
      </c>
      <c r="I4221" s="1442"/>
      <c r="J4221" s="1443"/>
      <c r="K4221" s="1444"/>
      <c r="L4221" s="1445"/>
      <c r="M4221" s="1453"/>
    </row>
    <row r="4222" ht="26" spans="1:13">
      <c r="A4222" s="1412"/>
      <c r="B4222" s="1412"/>
      <c r="C4222" s="1412"/>
      <c r="D4222" s="1412"/>
      <c r="E4222" s="1613">
        <v>45673</v>
      </c>
      <c r="F4222" s="1626">
        <v>0.004</v>
      </c>
      <c r="G4222" s="1626">
        <v>0.005</v>
      </c>
      <c r="H4222" s="1626">
        <v>0.002</v>
      </c>
      <c r="I4222" s="1442"/>
      <c r="J4222" s="1443"/>
      <c r="K4222" s="1444"/>
      <c r="L4222" s="1648"/>
      <c r="M4222" s="1453"/>
    </row>
    <row r="4223" ht="26" spans="1:13">
      <c r="A4223" s="1412"/>
      <c r="B4223" s="1412"/>
      <c r="C4223" s="1412"/>
      <c r="D4223" s="1412"/>
      <c r="E4223" s="1613">
        <v>45643</v>
      </c>
      <c r="F4223" s="1626">
        <v>0.002</v>
      </c>
      <c r="G4223" s="1626">
        <v>0.004</v>
      </c>
      <c r="H4223" s="1626">
        <v>0.002</v>
      </c>
      <c r="I4223" s="1442"/>
      <c r="J4223" s="1443"/>
      <c r="K4223" s="1444"/>
      <c r="L4223" s="1445"/>
      <c r="M4223" s="1453"/>
    </row>
    <row r="4224" ht="26" spans="1:13">
      <c r="A4224" s="1412"/>
      <c r="B4224" s="1412"/>
      <c r="C4224" s="1412"/>
      <c r="D4224" s="1412"/>
      <c r="E4224" s="1613">
        <v>45611</v>
      </c>
      <c r="F4224" s="1626">
        <v>0.001</v>
      </c>
      <c r="G4224" s="1626">
        <v>0.003</v>
      </c>
      <c r="H4224" s="1626">
        <v>0.01</v>
      </c>
      <c r="I4224" s="1442"/>
      <c r="J4224" s="1443"/>
      <c r="K4224" s="1444"/>
      <c r="L4224" s="1445"/>
      <c r="M4224" s="1453"/>
    </row>
    <row r="4225" ht="26.75" spans="1:13">
      <c r="A4225" s="1412"/>
      <c r="B4225" s="1412"/>
      <c r="C4225" s="1412"/>
      <c r="D4225" s="1412"/>
      <c r="E4225" s="1613">
        <v>45582</v>
      </c>
      <c r="F4225" s="1626">
        <v>0.005</v>
      </c>
      <c r="G4225" s="1626">
        <v>0.001</v>
      </c>
      <c r="H4225" s="1626">
        <v>0.002</v>
      </c>
      <c r="I4225" s="1448"/>
      <c r="J4225" s="1449"/>
      <c r="K4225" s="1450"/>
      <c r="L4225" s="1451"/>
      <c r="M4225" s="1455"/>
    </row>
    <row r="4226" ht="52.75" spans="1:13">
      <c r="A4226" s="1412"/>
      <c r="B4226" s="1412"/>
      <c r="C4226" s="1412"/>
      <c r="D4226" s="1412">
        <v>1</v>
      </c>
      <c r="E4226" s="1594" t="s">
        <v>7</v>
      </c>
      <c r="F4226" s="1595" t="s">
        <v>1075</v>
      </c>
      <c r="G4226" s="1596"/>
      <c r="H4226" s="1597"/>
      <c r="I4226" s="1559" t="s">
        <v>1622</v>
      </c>
      <c r="J4226" s="1560"/>
      <c r="K4226" s="1561"/>
      <c r="L4226" s="1478" t="s">
        <v>1623</v>
      </c>
      <c r="M4226" s="1452" t="s">
        <v>1624</v>
      </c>
    </row>
    <row r="4227" ht="26" spans="1:13">
      <c r="A4227" s="1412"/>
      <c r="B4227" s="1412"/>
      <c r="C4227" s="1412"/>
      <c r="D4227" s="1412"/>
      <c r="E4227" s="1598" t="s">
        <v>1625</v>
      </c>
      <c r="F4227" s="1599"/>
      <c r="G4227" s="1600"/>
      <c r="H4227" s="1601"/>
      <c r="I4227" s="2135" t="s">
        <v>1076</v>
      </c>
      <c r="J4227" s="1443"/>
      <c r="K4227" s="1444"/>
      <c r="L4227" s="1445"/>
      <c r="M4227" s="1453"/>
    </row>
    <row r="4228" ht="26" spans="1:13">
      <c r="A4228" s="1412"/>
      <c r="B4228" s="1412"/>
      <c r="C4228" s="1412"/>
      <c r="D4228" s="1412"/>
      <c r="E4228" s="1602" t="s">
        <v>1626</v>
      </c>
      <c r="F4228" s="1615"/>
      <c r="G4228" s="1616"/>
      <c r="H4228" s="1617"/>
      <c r="I4228" s="1442"/>
      <c r="J4228" s="1443"/>
      <c r="K4228" s="1444"/>
      <c r="L4228" s="1445"/>
      <c r="M4228" s="1453"/>
    </row>
    <row r="4229" ht="26.75" spans="1:13">
      <c r="A4229" s="1412"/>
      <c r="B4229" s="1412"/>
      <c r="C4229" s="1412"/>
      <c r="D4229" s="1412"/>
      <c r="E4229" s="1602" t="s">
        <v>1627</v>
      </c>
      <c r="F4229" s="1615">
        <v>0.002</v>
      </c>
      <c r="G4229" s="1616"/>
      <c r="H4229" s="1617"/>
      <c r="I4229" s="1442"/>
      <c r="J4229" s="1443"/>
      <c r="K4229" s="1444"/>
      <c r="L4229" s="1445"/>
      <c r="M4229" s="1453"/>
    </row>
    <row r="4230" ht="26.75" spans="1:13">
      <c r="A4230" s="1412"/>
      <c r="B4230" s="1412"/>
      <c r="C4230" s="1412"/>
      <c r="D4230" s="1412"/>
      <c r="E4230" s="1606" t="s">
        <v>1628</v>
      </c>
      <c r="F4230" s="1607">
        <v>0.520833333333333</v>
      </c>
      <c r="G4230" s="1608"/>
      <c r="H4230" s="1609"/>
      <c r="I4230" s="1442"/>
      <c r="J4230" s="1443"/>
      <c r="K4230" s="1444"/>
      <c r="L4230" s="1647">
        <v>0.75</v>
      </c>
      <c r="M4230" s="1649">
        <v>0.645833333333333</v>
      </c>
    </row>
    <row r="4231" ht="26.75" spans="1:13">
      <c r="A4231" s="1412"/>
      <c r="B4231" s="1412"/>
      <c r="C4231" s="1412"/>
      <c r="D4231" s="1412"/>
      <c r="E4231" s="1610" t="s">
        <v>1629</v>
      </c>
      <c r="F4231" s="1611" t="s">
        <v>8</v>
      </c>
      <c r="G4231" s="1611" t="s">
        <v>9</v>
      </c>
      <c r="H4231" s="1612" t="s">
        <v>10</v>
      </c>
      <c r="I4231" s="1442"/>
      <c r="J4231" s="1443"/>
      <c r="K4231" s="1444"/>
      <c r="L4231" s="1445"/>
      <c r="M4231" s="1453"/>
    </row>
    <row r="4232" ht="26" spans="1:13">
      <c r="A4232" s="1412"/>
      <c r="B4232" s="1412"/>
      <c r="C4232" s="1412"/>
      <c r="D4232" s="1412"/>
      <c r="E4232" s="1613">
        <v>45733</v>
      </c>
      <c r="F4232" s="1618">
        <v>0.002</v>
      </c>
      <c r="G4232" s="1618">
        <v>0.006</v>
      </c>
      <c r="H4232" s="1618">
        <v>-0.012</v>
      </c>
      <c r="I4232" s="1442"/>
      <c r="J4232" s="1443"/>
      <c r="K4232" s="1444"/>
      <c r="L4232" s="1445"/>
      <c r="M4232" s="1453"/>
    </row>
    <row r="4233" ht="26" spans="1:13">
      <c r="A4233" s="1412"/>
      <c r="B4233" s="1412"/>
      <c r="C4233" s="1412"/>
      <c r="D4233" s="1412"/>
      <c r="E4233" s="1613">
        <v>45702</v>
      </c>
      <c r="F4233" s="1618">
        <v>-0.009</v>
      </c>
      <c r="G4233" s="1618">
        <v>-0.002</v>
      </c>
      <c r="H4233" s="1618">
        <v>0.007</v>
      </c>
      <c r="I4233" s="1442"/>
      <c r="J4233" s="1443"/>
      <c r="K4233" s="1444"/>
      <c r="L4233" s="1445"/>
      <c r="M4233" s="1453"/>
    </row>
    <row r="4234" ht="26" spans="1:13">
      <c r="A4234" s="1412"/>
      <c r="B4234" s="1412"/>
      <c r="C4234" s="1412"/>
      <c r="D4234" s="1412"/>
      <c r="E4234" s="1613">
        <v>45673</v>
      </c>
      <c r="F4234" s="1618">
        <v>0.004</v>
      </c>
      <c r="G4234" s="1618">
        <v>0.006</v>
      </c>
      <c r="H4234" s="1618">
        <v>0.008</v>
      </c>
      <c r="I4234" s="1442"/>
      <c r="J4234" s="1443"/>
      <c r="K4234" s="1444"/>
      <c r="L4234" s="1648"/>
      <c r="M4234" s="1453"/>
    </row>
    <row r="4235" ht="26" spans="1:13">
      <c r="A4235" s="1412"/>
      <c r="B4235" s="1412"/>
      <c r="C4235" s="1412"/>
      <c r="D4235" s="1412"/>
      <c r="E4235" s="1613">
        <v>45643</v>
      </c>
      <c r="F4235" s="1618">
        <v>0.007</v>
      </c>
      <c r="G4235" s="1618">
        <v>0.006</v>
      </c>
      <c r="H4235" s="1618">
        <v>0.005</v>
      </c>
      <c r="I4235" s="1442"/>
      <c r="J4235" s="1443"/>
      <c r="K4235" s="1444"/>
      <c r="L4235" s="1445"/>
      <c r="M4235" s="1453"/>
    </row>
    <row r="4236" ht="26" spans="1:13">
      <c r="A4236" s="1412"/>
      <c r="B4236" s="1412"/>
      <c r="C4236" s="1412"/>
      <c r="D4236" s="1412"/>
      <c r="E4236" s="1613">
        <v>45611</v>
      </c>
      <c r="F4236" s="1618">
        <v>0.004</v>
      </c>
      <c r="G4236" s="1618">
        <v>0.003</v>
      </c>
      <c r="H4236" s="1618">
        <v>0.008</v>
      </c>
      <c r="I4236" s="1442"/>
      <c r="J4236" s="1443"/>
      <c r="K4236" s="1444"/>
      <c r="L4236" s="1445"/>
      <c r="M4236" s="1453"/>
    </row>
    <row r="4237" ht="26.75" spans="1:13">
      <c r="A4237" s="1412"/>
      <c r="B4237" s="1412"/>
      <c r="C4237" s="1412"/>
      <c r="D4237" s="1412"/>
      <c r="E4237" s="1613">
        <v>45582</v>
      </c>
      <c r="F4237" s="1618">
        <v>0.004</v>
      </c>
      <c r="G4237" s="1618">
        <v>0.003</v>
      </c>
      <c r="H4237" s="1618">
        <v>0.001</v>
      </c>
      <c r="I4237" s="1448"/>
      <c r="J4237" s="1449"/>
      <c r="K4237" s="1450"/>
      <c r="L4237" s="1451"/>
      <c r="M4237" s="1455"/>
    </row>
    <row r="4238" ht="52.75" spans="1:13">
      <c r="A4238" s="1412"/>
      <c r="B4238" s="1412"/>
      <c r="C4238" s="1412"/>
      <c r="D4238" s="1412">
        <v>2</v>
      </c>
      <c r="E4238" s="1594" t="s">
        <v>7</v>
      </c>
      <c r="F4238" s="1595" t="s">
        <v>870</v>
      </c>
      <c r="G4238" s="1596"/>
      <c r="H4238" s="1597"/>
      <c r="I4238" s="1559" t="s">
        <v>1622</v>
      </c>
      <c r="J4238" s="1560"/>
      <c r="K4238" s="1561"/>
      <c r="L4238" s="1478" t="s">
        <v>1623</v>
      </c>
      <c r="M4238" s="1452" t="s">
        <v>1624</v>
      </c>
    </row>
    <row r="4239" ht="26" spans="1:13">
      <c r="A4239" s="1412"/>
      <c r="B4239" s="1412"/>
      <c r="C4239" s="1412"/>
      <c r="D4239" s="1412"/>
      <c r="E4239" s="1598" t="s">
        <v>1625</v>
      </c>
      <c r="F4239" s="1599"/>
      <c r="G4239" s="1600"/>
      <c r="H4239" s="1601"/>
      <c r="I4239" s="2135" t="s">
        <v>1077</v>
      </c>
      <c r="J4239" s="1443"/>
      <c r="K4239" s="1444"/>
      <c r="L4239" s="1445"/>
      <c r="M4239" s="1453"/>
    </row>
    <row r="4240" ht="26" spans="1:13">
      <c r="A4240" s="1412"/>
      <c r="B4240" s="1412"/>
      <c r="C4240" s="1412"/>
      <c r="D4240" s="1412"/>
      <c r="E4240" s="1602" t="s">
        <v>1626</v>
      </c>
      <c r="F4240" s="1615">
        <v>0.0275</v>
      </c>
      <c r="G4240" s="1616"/>
      <c r="H4240" s="1617"/>
      <c r="I4240" s="1442"/>
      <c r="J4240" s="1443"/>
      <c r="K4240" s="1444"/>
      <c r="L4240" s="1445"/>
      <c r="M4240" s="1453"/>
    </row>
    <row r="4241" ht="26.75" spans="1:13">
      <c r="A4241" s="1412"/>
      <c r="B4241" s="1412"/>
      <c r="C4241" s="1412"/>
      <c r="D4241" s="1412"/>
      <c r="E4241" s="1602" t="s">
        <v>1627</v>
      </c>
      <c r="F4241" s="1615">
        <v>0.0275</v>
      </c>
      <c r="G4241" s="1616"/>
      <c r="H4241" s="1617"/>
      <c r="I4241" s="1442"/>
      <c r="J4241" s="1443"/>
      <c r="K4241" s="1444"/>
      <c r="L4241" s="1445"/>
      <c r="M4241" s="1453"/>
    </row>
    <row r="4242" ht="26.75" spans="1:13">
      <c r="A4242" s="1412"/>
      <c r="B4242" s="1412"/>
      <c r="C4242" s="1412"/>
      <c r="D4242" s="1412"/>
      <c r="E4242" s="1606" t="s">
        <v>1628</v>
      </c>
      <c r="F4242" s="1607">
        <v>0.572916666666667</v>
      </c>
      <c r="G4242" s="1608"/>
      <c r="H4242" s="1609"/>
      <c r="I4242" s="1442"/>
      <c r="J4242" s="1443"/>
      <c r="K4242" s="1444"/>
      <c r="L4242" s="1647">
        <v>0.802083333333333</v>
      </c>
      <c r="M4242" s="1649">
        <v>0.697916666666667</v>
      </c>
    </row>
    <row r="4243" ht="26.75" spans="1:13">
      <c r="A4243" s="1412"/>
      <c r="B4243" s="1412"/>
      <c r="C4243" s="1412"/>
      <c r="D4243" s="1412"/>
      <c r="E4243" s="1610" t="s">
        <v>1629</v>
      </c>
      <c r="F4243" s="1611" t="s">
        <v>8</v>
      </c>
      <c r="G4243" s="1611" t="s">
        <v>9</v>
      </c>
      <c r="H4243" s="1612" t="s">
        <v>10</v>
      </c>
      <c r="I4243" s="1442"/>
      <c r="J4243" s="1443"/>
      <c r="K4243" s="1444"/>
      <c r="L4243" s="1445"/>
      <c r="M4243" s="1453"/>
    </row>
    <row r="4244" ht="26" spans="1:13">
      <c r="A4244" s="1412"/>
      <c r="B4244" s="1412"/>
      <c r="C4244" s="1412"/>
      <c r="D4244" s="1412"/>
      <c r="E4244" s="1613">
        <v>45728</v>
      </c>
      <c r="F4244" s="1626">
        <v>0.0275</v>
      </c>
      <c r="G4244" s="1626">
        <v>0.0275</v>
      </c>
      <c r="H4244" s="1626">
        <v>0.03</v>
      </c>
      <c r="I4244" s="1442"/>
      <c r="J4244" s="1443"/>
      <c r="K4244" s="1444"/>
      <c r="L4244" s="1445"/>
      <c r="M4244" s="1453"/>
    </row>
    <row r="4245" ht="26" spans="1:13">
      <c r="A4245" s="1412"/>
      <c r="B4245" s="1412"/>
      <c r="C4245" s="1412"/>
      <c r="D4245" s="1412"/>
      <c r="E4245" s="1613">
        <v>45686</v>
      </c>
      <c r="F4245" s="1626">
        <v>0.03</v>
      </c>
      <c r="G4245" s="1626">
        <v>0.03</v>
      </c>
      <c r="H4245" s="1626">
        <v>0.0325</v>
      </c>
      <c r="I4245" s="1442"/>
      <c r="J4245" s="1443"/>
      <c r="K4245" s="1444"/>
      <c r="L4245" s="1445"/>
      <c r="M4245" s="1453"/>
    </row>
    <row r="4246" ht="26" spans="1:13">
      <c r="A4246" s="1412"/>
      <c r="B4246" s="1412"/>
      <c r="C4246" s="1412"/>
      <c r="D4246" s="1412"/>
      <c r="E4246" s="1613">
        <v>45637</v>
      </c>
      <c r="F4246" s="1626">
        <v>0.0325</v>
      </c>
      <c r="G4246" s="1626">
        <v>0.0325</v>
      </c>
      <c r="H4246" s="1626">
        <v>0.0375</v>
      </c>
      <c r="I4246" s="1442"/>
      <c r="J4246" s="1443"/>
      <c r="K4246" s="1444"/>
      <c r="L4246" s="1648"/>
      <c r="M4246" s="1453"/>
    </row>
    <row r="4247" ht="26" spans="1:13">
      <c r="A4247" s="1412"/>
      <c r="B4247" s="1412"/>
      <c r="C4247" s="1412"/>
      <c r="D4247" s="1412"/>
      <c r="E4247" s="1613">
        <v>45588</v>
      </c>
      <c r="F4247" s="1626">
        <v>0.0375</v>
      </c>
      <c r="G4247" s="1626">
        <v>0.0375</v>
      </c>
      <c r="H4247" s="1626">
        <v>0.0425</v>
      </c>
      <c r="I4247" s="1442"/>
      <c r="J4247" s="1443"/>
      <c r="K4247" s="1444"/>
      <c r="L4247" s="1445"/>
      <c r="M4247" s="1453"/>
    </row>
    <row r="4248" ht="26" spans="1:13">
      <c r="A4248" s="1412"/>
      <c r="B4248" s="1412"/>
      <c r="C4248" s="1412"/>
      <c r="D4248" s="1412"/>
      <c r="E4248" s="1613">
        <v>45539</v>
      </c>
      <c r="F4248" s="1626">
        <v>0.0425</v>
      </c>
      <c r="G4248" s="1626">
        <v>0.0425</v>
      </c>
      <c r="H4248" s="1626">
        <v>0.045</v>
      </c>
      <c r="I4248" s="1442"/>
      <c r="J4248" s="1443"/>
      <c r="K4248" s="1444"/>
      <c r="L4248" s="1445"/>
      <c r="M4248" s="1453"/>
    </row>
    <row r="4249" ht="26.75" spans="1:13">
      <c r="A4249" s="1412"/>
      <c r="B4249" s="1412"/>
      <c r="C4249" s="1412"/>
      <c r="D4249" s="1412"/>
      <c r="E4249" s="1613">
        <v>45497</v>
      </c>
      <c r="F4249" s="1626">
        <v>0.045</v>
      </c>
      <c r="G4249" s="1626">
        <v>0.045</v>
      </c>
      <c r="H4249" s="1626">
        <v>0.0475</v>
      </c>
      <c r="I4249" s="1448"/>
      <c r="J4249" s="1449"/>
      <c r="K4249" s="1450"/>
      <c r="L4249" s="1451"/>
      <c r="M4249" s="1455"/>
    </row>
    <row r="4250" ht="52.75" spans="1:13">
      <c r="A4250" s="1412"/>
      <c r="B4250" s="1412"/>
      <c r="C4250" s="1412"/>
      <c r="D4250" s="1412">
        <v>2</v>
      </c>
      <c r="E4250" s="1594" t="s">
        <v>7</v>
      </c>
      <c r="F4250" s="1595" t="s">
        <v>872</v>
      </c>
      <c r="G4250" s="1596"/>
      <c r="H4250" s="1597"/>
      <c r="I4250" s="1559" t="s">
        <v>1622</v>
      </c>
      <c r="J4250" s="1560"/>
      <c r="K4250" s="1561"/>
      <c r="L4250" s="1478" t="s">
        <v>1623</v>
      </c>
      <c r="M4250" s="1452" t="s">
        <v>1624</v>
      </c>
    </row>
    <row r="4251" ht="26" spans="1:13">
      <c r="A4251" s="1412"/>
      <c r="B4251" s="1412"/>
      <c r="C4251" s="1412"/>
      <c r="D4251" s="1412"/>
      <c r="E4251" s="1598" t="s">
        <v>1625</v>
      </c>
      <c r="F4251" s="1599"/>
      <c r="G4251" s="1600"/>
      <c r="H4251" s="1601"/>
      <c r="I4251" s="2135" t="s">
        <v>983</v>
      </c>
      <c r="J4251" s="1443"/>
      <c r="K4251" s="1444"/>
      <c r="L4251" s="1445"/>
      <c r="M4251" s="1453"/>
    </row>
    <row r="4252" ht="26" spans="1:13">
      <c r="A4252" s="1412"/>
      <c r="B4252" s="1412"/>
      <c r="C4252" s="1412"/>
      <c r="D4252" s="1412"/>
      <c r="E4252" s="1602" t="s">
        <v>1626</v>
      </c>
      <c r="F4252" s="1615" t="s">
        <v>2001</v>
      </c>
      <c r="G4252" s="1616"/>
      <c r="H4252" s="1617"/>
      <c r="I4252" s="1442"/>
      <c r="J4252" s="1443"/>
      <c r="K4252" s="1444"/>
      <c r="L4252" s="1445"/>
      <c r="M4252" s="1453"/>
    </row>
    <row r="4253" ht="26.75" spans="1:13">
      <c r="A4253" s="1412"/>
      <c r="B4253" s="1412"/>
      <c r="C4253" s="1412"/>
      <c r="D4253" s="1412"/>
      <c r="E4253" s="1602" t="s">
        <v>1627</v>
      </c>
      <c r="F4253" s="1615" t="s">
        <v>1078</v>
      </c>
      <c r="G4253" s="1616"/>
      <c r="H4253" s="1617"/>
      <c r="I4253" s="1442"/>
      <c r="J4253" s="1443"/>
      <c r="K4253" s="1444"/>
      <c r="L4253" s="1445"/>
      <c r="M4253" s="1453"/>
    </row>
    <row r="4254" ht="26.75" spans="1:13">
      <c r="A4254" s="1412"/>
      <c r="B4254" s="1412"/>
      <c r="C4254" s="1412"/>
      <c r="D4254" s="1412"/>
      <c r="E4254" s="1606" t="s">
        <v>1628</v>
      </c>
      <c r="F4254" s="1607">
        <v>0.604166666666667</v>
      </c>
      <c r="G4254" s="1608"/>
      <c r="H4254" s="1609"/>
      <c r="I4254" s="1442"/>
      <c r="J4254" s="1443"/>
      <c r="K4254" s="1444"/>
      <c r="L4254" s="1647">
        <v>0.833333333333333</v>
      </c>
      <c r="M4254" s="1649">
        <v>0.729166666666667</v>
      </c>
    </row>
    <row r="4255" ht="26.75" spans="1:13">
      <c r="A4255" s="1412"/>
      <c r="B4255" s="1412"/>
      <c r="C4255" s="1412"/>
      <c r="D4255" s="1412"/>
      <c r="E4255" s="1610" t="s">
        <v>1629</v>
      </c>
      <c r="F4255" s="1611" t="s">
        <v>8</v>
      </c>
      <c r="G4255" s="1611" t="s">
        <v>9</v>
      </c>
      <c r="H4255" s="1612" t="s">
        <v>10</v>
      </c>
      <c r="I4255" s="1442"/>
      <c r="J4255" s="1443"/>
      <c r="K4255" s="1444"/>
      <c r="L4255" s="1445"/>
      <c r="M4255" s="1453"/>
    </row>
    <row r="4256" ht="26" spans="1:13">
      <c r="A4256" s="1412"/>
      <c r="B4256" s="1412"/>
      <c r="C4256" s="1412"/>
      <c r="D4256" s="1412"/>
      <c r="E4256" s="1613">
        <v>45756</v>
      </c>
      <c r="F4256" s="2160" t="s">
        <v>2295</v>
      </c>
      <c r="G4256" s="2160" t="s">
        <v>2208</v>
      </c>
      <c r="H4256" s="2160" t="s">
        <v>1040</v>
      </c>
      <c r="I4256" s="1442"/>
      <c r="J4256" s="1443"/>
      <c r="K4256" s="1444"/>
      <c r="L4256" s="1445"/>
      <c r="M4256" s="1453"/>
    </row>
    <row r="4257" ht="26" spans="1:13">
      <c r="A4257" s="1412"/>
      <c r="B4257" s="1412"/>
      <c r="C4257" s="1412"/>
      <c r="D4257" s="1412"/>
      <c r="E4257" s="1613">
        <v>45749</v>
      </c>
      <c r="F4257" s="2160" t="s">
        <v>1040</v>
      </c>
      <c r="G4257" s="2160" t="s">
        <v>2296</v>
      </c>
      <c r="H4257" s="2160" t="s">
        <v>2277</v>
      </c>
      <c r="I4257" s="1442"/>
      <c r="J4257" s="1443"/>
      <c r="K4257" s="1444"/>
      <c r="L4257" s="1445"/>
      <c r="M4257" s="1453"/>
    </row>
    <row r="4258" ht="26" spans="1:13">
      <c r="A4258" s="1412"/>
      <c r="B4258" s="1412"/>
      <c r="C4258" s="1412"/>
      <c r="D4258" s="1412"/>
      <c r="E4258" s="1613">
        <v>45742</v>
      </c>
      <c r="F4258" s="2160" t="s">
        <v>2277</v>
      </c>
      <c r="G4258" s="2160" t="s">
        <v>1963</v>
      </c>
      <c r="H4258" s="2160" t="s">
        <v>2242</v>
      </c>
      <c r="I4258" s="1442"/>
      <c r="J4258" s="1443"/>
      <c r="K4258" s="1444"/>
      <c r="L4258" s="1648"/>
      <c r="M4258" s="1453"/>
    </row>
    <row r="4259" ht="26" spans="1:13">
      <c r="A4259" s="1412"/>
      <c r="B4259" s="1412"/>
      <c r="C4259" s="1412"/>
      <c r="D4259" s="1412"/>
      <c r="E4259" s="1613">
        <v>45735</v>
      </c>
      <c r="F4259" s="2160" t="s">
        <v>2242</v>
      </c>
      <c r="G4259" s="2160" t="s">
        <v>1965</v>
      </c>
      <c r="H4259" s="2160" t="s">
        <v>2243</v>
      </c>
      <c r="I4259" s="1442"/>
      <c r="J4259" s="1443"/>
      <c r="K4259" s="1444"/>
      <c r="L4259" s="1445"/>
      <c r="M4259" s="1453"/>
    </row>
    <row r="4260" ht="26" spans="1:13">
      <c r="A4260" s="1412"/>
      <c r="B4260" s="1412"/>
      <c r="C4260" s="1412"/>
      <c r="D4260" s="1412"/>
      <c r="E4260" s="1613">
        <v>45728</v>
      </c>
      <c r="F4260" s="2160" t="s">
        <v>2243</v>
      </c>
      <c r="G4260" s="2160" t="s">
        <v>2244</v>
      </c>
      <c r="H4260" s="2160" t="s">
        <v>2245</v>
      </c>
      <c r="I4260" s="1442"/>
      <c r="J4260" s="1443"/>
      <c r="K4260" s="1444"/>
      <c r="L4260" s="1445"/>
      <c r="M4260" s="1453"/>
    </row>
    <row r="4261" ht="26.75" spans="1:13">
      <c r="A4261" s="1412"/>
      <c r="B4261" s="1412"/>
      <c r="C4261" s="1412"/>
      <c r="D4261" s="1412"/>
      <c r="E4261" s="1613">
        <v>45721</v>
      </c>
      <c r="F4261" s="2160" t="s">
        <v>2245</v>
      </c>
      <c r="G4261" s="2160" t="s">
        <v>2246</v>
      </c>
      <c r="H4261" s="2160" t="s">
        <v>2247</v>
      </c>
      <c r="I4261" s="1448"/>
      <c r="J4261" s="1449"/>
      <c r="K4261" s="1450"/>
      <c r="L4261" s="1451"/>
      <c r="M4261" s="1455"/>
    </row>
    <row r="4262" ht="52.75" spans="1:13">
      <c r="A4262" s="1412"/>
      <c r="B4262" s="1412"/>
      <c r="C4262" s="1412"/>
      <c r="D4262" s="1412">
        <v>3</v>
      </c>
      <c r="E4262" s="1594" t="s">
        <v>7</v>
      </c>
      <c r="F4262" s="1595" t="s">
        <v>1035</v>
      </c>
      <c r="G4262" s="1596"/>
      <c r="H4262" s="1597"/>
      <c r="I4262" s="1559" t="s">
        <v>1622</v>
      </c>
      <c r="J4262" s="1560"/>
      <c r="K4262" s="1561"/>
      <c r="L4262" s="1478" t="s">
        <v>1623</v>
      </c>
      <c r="M4262" s="1452" t="s">
        <v>1624</v>
      </c>
    </row>
    <row r="4263" ht="26" spans="1:13">
      <c r="A4263" s="1412"/>
      <c r="B4263" s="1412"/>
      <c r="C4263" s="1412"/>
      <c r="D4263" s="1412"/>
      <c r="E4263" s="1598" t="s">
        <v>1625</v>
      </c>
      <c r="F4263" s="1599"/>
      <c r="G4263" s="1600"/>
      <c r="H4263" s="1601"/>
      <c r="I4263" s="2135" t="s">
        <v>1079</v>
      </c>
      <c r="J4263" s="1443"/>
      <c r="K4263" s="1444"/>
      <c r="L4263" s="1445"/>
      <c r="M4263" s="1453"/>
    </row>
    <row r="4264" ht="26" spans="1:13">
      <c r="A4264" s="1412"/>
      <c r="B4264" s="1412"/>
      <c r="C4264" s="1412"/>
      <c r="D4264" s="1412"/>
      <c r="E4264" s="1602" t="s">
        <v>1626</v>
      </c>
      <c r="F4264" s="1615" t="s">
        <v>2001</v>
      </c>
      <c r="G4264" s="1616"/>
      <c r="H4264" s="1617"/>
      <c r="I4264" s="1442"/>
      <c r="J4264" s="1443"/>
      <c r="K4264" s="1444"/>
      <c r="L4264" s="1445"/>
      <c r="M4264" s="1453"/>
    </row>
    <row r="4265" ht="26.75" spans="1:13">
      <c r="A4265" s="1412"/>
      <c r="B4265" s="1412"/>
      <c r="C4265" s="1412"/>
      <c r="D4265" s="1412"/>
      <c r="E4265" s="1602" t="s">
        <v>1627</v>
      </c>
      <c r="F4265" s="1637"/>
      <c r="G4265" s="1638"/>
      <c r="H4265" s="1639"/>
      <c r="I4265" s="1442"/>
      <c r="J4265" s="1443"/>
      <c r="K4265" s="1444"/>
      <c r="L4265" s="1445"/>
      <c r="M4265" s="1453"/>
    </row>
    <row r="4266" ht="26.75" spans="1:13">
      <c r="A4266" s="1412"/>
      <c r="B4266" s="1412"/>
      <c r="C4266" s="1412"/>
      <c r="D4266" s="1412"/>
      <c r="E4266" s="1606" t="s">
        <v>1628</v>
      </c>
      <c r="F4266" s="1607">
        <v>0.71875</v>
      </c>
      <c r="G4266" s="1608"/>
      <c r="H4266" s="1609"/>
      <c r="I4266" s="1442"/>
      <c r="J4266" s="1443"/>
      <c r="K4266" s="1444"/>
      <c r="L4266" s="1647">
        <v>0.947916666666667</v>
      </c>
      <c r="M4266" s="1649">
        <v>0.84375</v>
      </c>
    </row>
    <row r="4267" ht="26.75" spans="1:13">
      <c r="A4267" s="1412"/>
      <c r="B4267" s="1412"/>
      <c r="C4267" s="1412"/>
      <c r="D4267" s="1412"/>
      <c r="E4267" s="1610" t="s">
        <v>1629</v>
      </c>
      <c r="F4267" s="1611" t="s">
        <v>8</v>
      </c>
      <c r="G4267" s="1611" t="s">
        <v>9</v>
      </c>
      <c r="H4267" s="1612" t="s">
        <v>10</v>
      </c>
      <c r="I4267" s="1442"/>
      <c r="J4267" s="1443"/>
      <c r="K4267" s="1444"/>
      <c r="L4267" s="1445"/>
      <c r="M4267" s="1453"/>
    </row>
    <row r="4268" ht="26" spans="1:13">
      <c r="A4268" s="1412"/>
      <c r="B4268" s="1412"/>
      <c r="C4268" s="1412"/>
      <c r="D4268" s="1412"/>
      <c r="E4268" s="1613">
        <v>45763</v>
      </c>
      <c r="F4268" s="1626"/>
      <c r="G4268" s="1626"/>
      <c r="H4268" s="1626"/>
      <c r="I4268" s="1442"/>
      <c r="J4268" s="1443"/>
      <c r="K4268" s="1444"/>
      <c r="L4268" s="1445"/>
      <c r="M4268" s="1453"/>
    </row>
    <row r="4269" ht="26" spans="1:13">
      <c r="A4269" s="1412"/>
      <c r="B4269" s="1412"/>
      <c r="C4269" s="1412"/>
      <c r="D4269" s="1412"/>
      <c r="E4269" s="1613">
        <v>45751</v>
      </c>
      <c r="F4269" s="1626"/>
      <c r="G4269" s="1626"/>
      <c r="H4269" s="1626"/>
      <c r="I4269" s="1442"/>
      <c r="J4269" s="1443"/>
      <c r="K4269" s="1444"/>
      <c r="L4269" s="1445"/>
      <c r="M4269" s="1453"/>
    </row>
    <row r="4270" ht="26" spans="1:13">
      <c r="A4270" s="1412"/>
      <c r="B4270" s="1412"/>
      <c r="C4270" s="1412"/>
      <c r="D4270" s="1412"/>
      <c r="E4270" s="1613">
        <v>45723</v>
      </c>
      <c r="F4270" s="1626"/>
      <c r="G4270" s="1626"/>
      <c r="H4270" s="1626"/>
      <c r="I4270" s="1442"/>
      <c r="J4270" s="1443"/>
      <c r="K4270" s="1444"/>
      <c r="L4270" s="1648"/>
      <c r="M4270" s="1453"/>
    </row>
    <row r="4271" ht="26" spans="1:13">
      <c r="A4271" s="1412"/>
      <c r="B4271" s="1412"/>
      <c r="C4271" s="1412"/>
      <c r="D4271" s="1412"/>
      <c r="E4271" s="1613">
        <v>45631</v>
      </c>
      <c r="F4271" s="1626"/>
      <c r="G4271" s="1626"/>
      <c r="H4271" s="1626"/>
      <c r="I4271" s="1442"/>
      <c r="J4271" s="1443"/>
      <c r="K4271" s="1444"/>
      <c r="L4271" s="1445"/>
      <c r="M4271" s="1453"/>
    </row>
    <row r="4272" ht="26" spans="1:13">
      <c r="A4272" s="1412"/>
      <c r="B4272" s="1412"/>
      <c r="C4272" s="1412"/>
      <c r="D4272" s="1412"/>
      <c r="E4272" s="1613">
        <v>45611</v>
      </c>
      <c r="F4272" s="1626"/>
      <c r="G4272" s="1626"/>
      <c r="H4272" s="1626"/>
      <c r="I4272" s="1442"/>
      <c r="J4272" s="1443"/>
      <c r="K4272" s="1444"/>
      <c r="L4272" s="1445"/>
      <c r="M4272" s="1453"/>
    </row>
    <row r="4273" ht="26.75" spans="1:13">
      <c r="A4273" s="1412"/>
      <c r="B4273" s="1412"/>
      <c r="C4273" s="1412"/>
      <c r="D4273" s="1412"/>
      <c r="E4273" s="1613">
        <v>45565</v>
      </c>
      <c r="F4273" s="1626"/>
      <c r="G4273" s="1626"/>
      <c r="H4273" s="1626"/>
      <c r="I4273" s="1448"/>
      <c r="J4273" s="1449"/>
      <c r="K4273" s="1450"/>
      <c r="L4273" s="1451"/>
      <c r="M4273" s="1455"/>
    </row>
    <row r="4274" ht="52.75" spans="1:13">
      <c r="A4274" s="1412"/>
      <c r="B4274" s="1412"/>
      <c r="C4274" s="1412"/>
      <c r="D4274" s="1412">
        <v>3</v>
      </c>
      <c r="E4274" s="1594" t="s">
        <v>7</v>
      </c>
      <c r="F4274" s="1595" t="s">
        <v>1085</v>
      </c>
      <c r="G4274" s="1596"/>
      <c r="H4274" s="1597"/>
      <c r="I4274" s="1559" t="s">
        <v>1622</v>
      </c>
      <c r="J4274" s="1560"/>
      <c r="K4274" s="1561"/>
      <c r="L4274" s="1659" t="s">
        <v>1623</v>
      </c>
      <c r="M4274" s="1660" t="s">
        <v>1624</v>
      </c>
    </row>
    <row r="4275" ht="26" spans="1:13">
      <c r="A4275" s="1412"/>
      <c r="B4275" s="1412"/>
      <c r="C4275" s="1412"/>
      <c r="D4275" s="1412"/>
      <c r="E4275" s="1598" t="s">
        <v>1625</v>
      </c>
      <c r="F4275" s="1599"/>
      <c r="G4275" s="1600"/>
      <c r="H4275" s="1601"/>
      <c r="I4275" s="2135" t="s">
        <v>1086</v>
      </c>
      <c r="J4275" s="1443"/>
      <c r="K4275" s="1444"/>
      <c r="L4275" s="1445"/>
      <c r="M4275" s="1453"/>
    </row>
    <row r="4276" ht="26" spans="1:13">
      <c r="A4276" s="1412"/>
      <c r="B4276" s="1412"/>
      <c r="C4276" s="1412"/>
      <c r="D4276" s="1412"/>
      <c r="E4276" s="1602" t="s">
        <v>1626</v>
      </c>
      <c r="F4276" s="1627">
        <v>0.0225</v>
      </c>
      <c r="G4276" s="1616"/>
      <c r="H4276" s="1617"/>
      <c r="I4276" s="1442"/>
      <c r="J4276" s="1443"/>
      <c r="K4276" s="1444"/>
      <c r="L4276" s="1445"/>
      <c r="M4276" s="1453"/>
    </row>
    <row r="4277" ht="26.75" spans="1:13">
      <c r="A4277" s="1412"/>
      <c r="B4277" s="1412"/>
      <c r="C4277" s="1412"/>
      <c r="D4277" s="1412"/>
      <c r="E4277" s="1602" t="s">
        <v>1627</v>
      </c>
      <c r="F4277" s="1677">
        <v>0.025</v>
      </c>
      <c r="G4277" s="1678"/>
      <c r="H4277" s="1679"/>
      <c r="I4277" s="1442"/>
      <c r="J4277" s="1443"/>
      <c r="K4277" s="1444"/>
      <c r="L4277" s="1445"/>
      <c r="M4277" s="1453"/>
    </row>
    <row r="4278" ht="26.75" spans="1:13">
      <c r="A4278" s="1412"/>
      <c r="B4278" s="1412"/>
      <c r="C4278" s="1412"/>
      <c r="D4278" s="1412"/>
      <c r="E4278" s="1606" t="s">
        <v>1628</v>
      </c>
      <c r="F4278" s="1607">
        <v>0.510416666666667</v>
      </c>
      <c r="G4278" s="1608"/>
      <c r="H4278" s="1609"/>
      <c r="I4278" s="1442"/>
      <c r="J4278" s="1443"/>
      <c r="K4278" s="1444"/>
      <c r="L4278" s="1647">
        <v>0.739583333333333</v>
      </c>
      <c r="M4278" s="1649">
        <v>0.635416666666667</v>
      </c>
    </row>
    <row r="4279" ht="26.75" spans="1:13">
      <c r="A4279" s="1412"/>
      <c r="B4279" s="1412"/>
      <c r="C4279" s="1412"/>
      <c r="D4279" s="1412"/>
      <c r="E4279" s="1610" t="s">
        <v>1629</v>
      </c>
      <c r="F4279" s="1611" t="s">
        <v>8</v>
      </c>
      <c r="G4279" s="1611" t="s">
        <v>9</v>
      </c>
      <c r="H4279" s="1612" t="s">
        <v>10</v>
      </c>
      <c r="I4279" s="1442"/>
      <c r="J4279" s="1443"/>
      <c r="K4279" s="1444"/>
      <c r="L4279" s="1445"/>
      <c r="M4279" s="1453"/>
    </row>
    <row r="4280" ht="26" spans="1:13">
      <c r="A4280" s="1412"/>
      <c r="B4280" s="1412"/>
      <c r="C4280" s="1412"/>
      <c r="D4280" s="1412"/>
      <c r="E4280" s="1613">
        <v>45722</v>
      </c>
      <c r="F4280" s="1626">
        <v>0.025</v>
      </c>
      <c r="G4280" s="1626">
        <v>0.025</v>
      </c>
      <c r="H4280" s="1626">
        <v>0.0275</v>
      </c>
      <c r="I4280" s="1442"/>
      <c r="J4280" s="1443"/>
      <c r="K4280" s="1444"/>
      <c r="L4280" s="1445"/>
      <c r="M4280" s="1453"/>
    </row>
    <row r="4281" ht="26" spans="1:13">
      <c r="A4281" s="1412"/>
      <c r="B4281" s="1412"/>
      <c r="C4281" s="1412"/>
      <c r="D4281" s="1412"/>
      <c r="E4281" s="1613">
        <v>45687</v>
      </c>
      <c r="F4281" s="1626">
        <v>0.0275</v>
      </c>
      <c r="G4281" s="1626">
        <v>0.0275</v>
      </c>
      <c r="H4281" s="1626">
        <v>0.03</v>
      </c>
      <c r="I4281" s="1442"/>
      <c r="J4281" s="1443"/>
      <c r="K4281" s="1444"/>
      <c r="L4281" s="1445"/>
      <c r="M4281" s="1453"/>
    </row>
    <row r="4282" ht="26" spans="1:13">
      <c r="A4282" s="1412"/>
      <c r="B4282" s="1412"/>
      <c r="C4282" s="1412"/>
      <c r="D4282" s="1412"/>
      <c r="E4282" s="1613">
        <v>45638</v>
      </c>
      <c r="F4282" s="1626">
        <v>0.03</v>
      </c>
      <c r="G4282" s="1626">
        <v>0.03</v>
      </c>
      <c r="H4282" s="1626">
        <v>0.0325</v>
      </c>
      <c r="I4282" s="1442"/>
      <c r="J4282" s="1443"/>
      <c r="K4282" s="1444"/>
      <c r="L4282" s="1648"/>
      <c r="M4282" s="1453"/>
    </row>
    <row r="4283" ht="26" spans="1:13">
      <c r="A4283" s="1412"/>
      <c r="B4283" s="1412"/>
      <c r="C4283" s="1412"/>
      <c r="D4283" s="1412"/>
      <c r="E4283" s="1613">
        <v>45582</v>
      </c>
      <c r="F4283" s="1626">
        <v>0.0325</v>
      </c>
      <c r="G4283" s="1626">
        <v>0.0325</v>
      </c>
      <c r="H4283" s="1626">
        <v>0.035</v>
      </c>
      <c r="I4283" s="1442"/>
      <c r="J4283" s="1443"/>
      <c r="K4283" s="1444"/>
      <c r="L4283" s="1445"/>
      <c r="M4283" s="1453"/>
    </row>
    <row r="4284" ht="26" spans="1:13">
      <c r="A4284" s="1412"/>
      <c r="B4284" s="1412"/>
      <c r="C4284" s="1412"/>
      <c r="D4284" s="1412"/>
      <c r="E4284" s="1613">
        <v>45547</v>
      </c>
      <c r="F4284" s="1626">
        <v>0.035</v>
      </c>
      <c r="G4284" s="1626">
        <v>0.035</v>
      </c>
      <c r="H4284" s="1626">
        <v>0.0375</v>
      </c>
      <c r="I4284" s="1442"/>
      <c r="J4284" s="1443"/>
      <c r="K4284" s="1444"/>
      <c r="L4284" s="1445"/>
      <c r="M4284" s="1453"/>
    </row>
    <row r="4285" ht="26.75" spans="1:13">
      <c r="A4285" s="1412"/>
      <c r="B4285" s="1412"/>
      <c r="C4285" s="1412"/>
      <c r="D4285" s="1412"/>
      <c r="E4285" s="1613">
        <v>45491</v>
      </c>
      <c r="F4285" s="1626">
        <v>0.0375</v>
      </c>
      <c r="G4285" s="1626">
        <v>0.0375</v>
      </c>
      <c r="H4285" s="1626">
        <v>0.0375</v>
      </c>
      <c r="I4285" s="1448"/>
      <c r="J4285" s="1449"/>
      <c r="K4285" s="1450"/>
      <c r="L4285" s="1451"/>
      <c r="M4285" s="1455"/>
    </row>
    <row r="4286" ht="52.75" spans="1:13">
      <c r="A4286" s="1412"/>
      <c r="B4286" s="1412"/>
      <c r="C4286" s="1412"/>
      <c r="D4286" s="1412">
        <v>3</v>
      </c>
      <c r="E4286" s="1594" t="s">
        <v>7</v>
      </c>
      <c r="F4286" s="1595" t="s">
        <v>1087</v>
      </c>
      <c r="G4286" s="1596"/>
      <c r="H4286" s="1597"/>
      <c r="I4286" s="1562" t="s">
        <v>1622</v>
      </c>
      <c r="J4286" s="1560"/>
      <c r="K4286" s="1561"/>
      <c r="L4286" s="1478" t="s">
        <v>1623</v>
      </c>
      <c r="M4286" s="1452" t="s">
        <v>1624</v>
      </c>
    </row>
    <row r="4287" ht="26" spans="1:13">
      <c r="A4287" s="1412"/>
      <c r="B4287" s="1412"/>
      <c r="C4287" s="1412"/>
      <c r="D4287" s="1412"/>
      <c r="E4287" s="1598" t="s">
        <v>1625</v>
      </c>
      <c r="F4287" s="1643"/>
      <c r="G4287" s="1644"/>
      <c r="H4287" s="1645"/>
      <c r="I4287" s="2166" t="s">
        <v>1088</v>
      </c>
      <c r="J4287" s="1717"/>
      <c r="K4287" s="1718"/>
      <c r="L4287" s="1445"/>
      <c r="M4287" s="1453"/>
    </row>
    <row r="4288" ht="26" spans="1:13">
      <c r="A4288" s="1412"/>
      <c r="B4288" s="1412"/>
      <c r="C4288" s="1412"/>
      <c r="D4288" s="1412"/>
      <c r="E4288" s="1602" t="s">
        <v>1626</v>
      </c>
      <c r="F4288" s="1615"/>
      <c r="G4288" s="1616"/>
      <c r="H4288" s="1617"/>
      <c r="I4288" s="1442"/>
      <c r="J4288" s="1443"/>
      <c r="K4288" s="1444"/>
      <c r="L4288" s="1445"/>
      <c r="M4288" s="1453"/>
    </row>
    <row r="4289" ht="26.75" spans="1:13">
      <c r="A4289" s="1412"/>
      <c r="B4289" s="1412"/>
      <c r="C4289" s="1412"/>
      <c r="D4289" s="1412"/>
      <c r="E4289" s="1602" t="s">
        <v>1627</v>
      </c>
      <c r="F4289" s="1680">
        <v>0.0265</v>
      </c>
      <c r="G4289" s="1681"/>
      <c r="H4289" s="1682"/>
      <c r="I4289" s="1442"/>
      <c r="J4289" s="1443"/>
      <c r="K4289" s="1444"/>
      <c r="L4289" s="1445"/>
      <c r="M4289" s="1453"/>
    </row>
    <row r="4290" ht="26.75" spans="1:13">
      <c r="A4290" s="1412"/>
      <c r="B4290" s="1412"/>
      <c r="C4290" s="1412"/>
      <c r="D4290" s="1412"/>
      <c r="E4290" s="1606" t="s">
        <v>1628</v>
      </c>
      <c r="F4290" s="1719">
        <v>0.510416666666667</v>
      </c>
      <c r="G4290" s="1720"/>
      <c r="H4290" s="1721"/>
      <c r="I4290" s="1442"/>
      <c r="J4290" s="1443"/>
      <c r="K4290" s="1444"/>
      <c r="L4290" s="1647">
        <v>0.739583333333333</v>
      </c>
      <c r="M4290" s="1649">
        <v>0.635416666666667</v>
      </c>
    </row>
    <row r="4291" ht="26.75" spans="1:13">
      <c r="A4291" s="1412"/>
      <c r="B4291" s="1412"/>
      <c r="C4291" s="1412"/>
      <c r="D4291" s="1412"/>
      <c r="E4291" s="1610" t="s">
        <v>1629</v>
      </c>
      <c r="F4291" s="1611" t="s">
        <v>8</v>
      </c>
      <c r="G4291" s="1611" t="s">
        <v>9</v>
      </c>
      <c r="H4291" s="1612" t="s">
        <v>10</v>
      </c>
      <c r="I4291" s="1442"/>
      <c r="J4291" s="1443"/>
      <c r="K4291" s="1444"/>
      <c r="L4291" s="1445"/>
      <c r="M4291" s="1453"/>
    </row>
    <row r="4292" ht="26" spans="1:13">
      <c r="A4292" s="1412"/>
      <c r="B4292" s="1412"/>
      <c r="C4292" s="1412"/>
      <c r="D4292" s="1412"/>
      <c r="E4292" s="1613">
        <v>45722</v>
      </c>
      <c r="F4292" s="1626">
        <v>0.0265</v>
      </c>
      <c r="G4292" s="1626">
        <v>0.0265</v>
      </c>
      <c r="H4292" s="1626">
        <v>0.029</v>
      </c>
      <c r="I4292" s="1442"/>
      <c r="J4292" s="1443"/>
      <c r="K4292" s="1444"/>
      <c r="L4292" s="1445"/>
      <c r="M4292" s="1453"/>
    </row>
    <row r="4293" ht="26" spans="1:13">
      <c r="A4293" s="1412"/>
      <c r="B4293" s="1412"/>
      <c r="C4293" s="1412"/>
      <c r="D4293" s="1412"/>
      <c r="E4293" s="1613">
        <v>45687</v>
      </c>
      <c r="F4293" s="1626">
        <v>0.029</v>
      </c>
      <c r="G4293" s="1626">
        <v>0.029</v>
      </c>
      <c r="H4293" s="1626">
        <v>0.0315</v>
      </c>
      <c r="I4293" s="1442"/>
      <c r="J4293" s="1443"/>
      <c r="K4293" s="1444"/>
      <c r="L4293" s="1445"/>
      <c r="M4293" s="1453"/>
    </row>
    <row r="4294" ht="26" spans="1:13">
      <c r="A4294" s="1412"/>
      <c r="B4294" s="1412"/>
      <c r="C4294" s="1412"/>
      <c r="D4294" s="1412"/>
      <c r="E4294" s="1613">
        <v>45638</v>
      </c>
      <c r="F4294" s="1626">
        <v>0.0315</v>
      </c>
      <c r="G4294" s="1626">
        <v>0.0315</v>
      </c>
      <c r="H4294" s="1626">
        <v>0.034</v>
      </c>
      <c r="I4294" s="1442"/>
      <c r="J4294" s="1443"/>
      <c r="K4294" s="1444"/>
      <c r="L4294" s="1648"/>
      <c r="M4294" s="1453"/>
    </row>
    <row r="4295" ht="26" spans="1:13">
      <c r="A4295" s="1412"/>
      <c r="B4295" s="1412"/>
      <c r="C4295" s="1412"/>
      <c r="D4295" s="1412"/>
      <c r="E4295" s="1613">
        <v>45582</v>
      </c>
      <c r="F4295" s="1626">
        <v>0.034</v>
      </c>
      <c r="G4295" s="1626">
        <v>0.034</v>
      </c>
      <c r="H4295" s="1626">
        <v>0.0365</v>
      </c>
      <c r="I4295" s="1442"/>
      <c r="J4295" s="1443"/>
      <c r="K4295" s="1444"/>
      <c r="L4295" s="1445"/>
      <c r="M4295" s="1453"/>
    </row>
    <row r="4296" ht="26" spans="1:13">
      <c r="A4296" s="1412"/>
      <c r="B4296" s="1412"/>
      <c r="C4296" s="1412"/>
      <c r="D4296" s="1412"/>
      <c r="E4296" s="1613">
        <v>45547</v>
      </c>
      <c r="F4296" s="1626">
        <v>0.0365</v>
      </c>
      <c r="G4296" s="1626">
        <v>0.0365</v>
      </c>
      <c r="H4296" s="1626">
        <v>0.0425</v>
      </c>
      <c r="I4296" s="1442"/>
      <c r="J4296" s="1443"/>
      <c r="K4296" s="1444"/>
      <c r="L4296" s="1445"/>
      <c r="M4296" s="1453"/>
    </row>
    <row r="4297" ht="26.75" spans="1:13">
      <c r="A4297" s="1412"/>
      <c r="B4297" s="1412"/>
      <c r="C4297" s="1412"/>
      <c r="D4297" s="1412"/>
      <c r="E4297" s="1613">
        <v>45491</v>
      </c>
      <c r="F4297" s="1626">
        <v>0.0425</v>
      </c>
      <c r="G4297" s="1626">
        <v>0.0425</v>
      </c>
      <c r="H4297" s="1626">
        <v>0.0425</v>
      </c>
      <c r="I4297" s="1448"/>
      <c r="J4297" s="1449"/>
      <c r="K4297" s="1450"/>
      <c r="L4297" s="1451"/>
      <c r="M4297" s="1455"/>
    </row>
    <row r="4298" ht="52.75" spans="1:13">
      <c r="A4298" s="1412"/>
      <c r="B4298" s="1412"/>
      <c r="C4298" s="1412"/>
      <c r="D4298" s="1412">
        <v>2</v>
      </c>
      <c r="E4298" s="1594" t="s">
        <v>7</v>
      </c>
      <c r="F4298" s="1595" t="s">
        <v>803</v>
      </c>
      <c r="G4298" s="1596"/>
      <c r="H4298" s="1597"/>
      <c r="I4298" s="1559" t="s">
        <v>1622</v>
      </c>
      <c r="J4298" s="1560"/>
      <c r="K4298" s="1561"/>
      <c r="L4298" s="1478" t="s">
        <v>1623</v>
      </c>
      <c r="M4298" s="1452" t="s">
        <v>1624</v>
      </c>
    </row>
    <row r="4299" ht="26" spans="1:13">
      <c r="A4299" s="1412"/>
      <c r="B4299" s="1412"/>
      <c r="C4299" s="1412"/>
      <c r="D4299" s="1412"/>
      <c r="E4299" s="1598" t="s">
        <v>1625</v>
      </c>
      <c r="F4299" s="1599"/>
      <c r="G4299" s="1600"/>
      <c r="H4299" s="1601"/>
      <c r="I4299" s="2135" t="s">
        <v>1053</v>
      </c>
      <c r="J4299" s="1443"/>
      <c r="K4299" s="1444"/>
      <c r="L4299" s="1445"/>
      <c r="M4299" s="1453"/>
    </row>
    <row r="4300" ht="26" spans="1:13">
      <c r="A4300" s="1412"/>
      <c r="B4300" s="1412"/>
      <c r="C4300" s="1412"/>
      <c r="D4300" s="1412"/>
      <c r="E4300" s="1602" t="s">
        <v>1626</v>
      </c>
      <c r="F4300" s="1615"/>
      <c r="G4300" s="1616"/>
      <c r="H4300" s="1617"/>
      <c r="I4300" s="1442"/>
      <c r="J4300" s="1443"/>
      <c r="K4300" s="1444"/>
      <c r="L4300" s="1445"/>
      <c r="M4300" s="1453"/>
    </row>
    <row r="4301" ht="26.75" spans="1:13">
      <c r="A4301" s="1412"/>
      <c r="B4301" s="1412"/>
      <c r="C4301" s="1412"/>
      <c r="D4301" s="1412"/>
      <c r="E4301" s="1602" t="s">
        <v>1627</v>
      </c>
      <c r="F4301" s="1615"/>
      <c r="G4301" s="1616"/>
      <c r="H4301" s="1617"/>
      <c r="I4301" s="1442"/>
      <c r="J4301" s="1443"/>
      <c r="K4301" s="1444"/>
      <c r="L4301" s="1445"/>
      <c r="M4301" s="1453"/>
    </row>
    <row r="4302" ht="26.75" spans="1:13">
      <c r="A4302" s="1412"/>
      <c r="B4302" s="1412"/>
      <c r="C4302" s="1412"/>
      <c r="D4302" s="1412"/>
      <c r="E4302" s="1606" t="s">
        <v>1628</v>
      </c>
      <c r="F4302" s="1607">
        <v>0.520833333333333</v>
      </c>
      <c r="G4302" s="1608"/>
      <c r="H4302" s="1609"/>
      <c r="I4302" s="1442"/>
      <c r="J4302" s="1443"/>
      <c r="K4302" s="1444"/>
      <c r="L4302" s="1647">
        <v>0.75</v>
      </c>
      <c r="M4302" s="1649">
        <v>0.645833333333333</v>
      </c>
    </row>
    <row r="4303" ht="26.75" spans="1:13">
      <c r="A4303" s="1412"/>
      <c r="B4303" s="1412"/>
      <c r="C4303" s="1412"/>
      <c r="D4303" s="1412"/>
      <c r="E4303" s="1610" t="s">
        <v>1629</v>
      </c>
      <c r="F4303" s="1611" t="s">
        <v>8</v>
      </c>
      <c r="G4303" s="1611" t="s">
        <v>9</v>
      </c>
      <c r="H4303" s="1612" t="s">
        <v>10</v>
      </c>
      <c r="I4303" s="1442"/>
      <c r="J4303" s="1443"/>
      <c r="K4303" s="1444"/>
      <c r="L4303" s="1445"/>
      <c r="M4303" s="1453"/>
    </row>
    <row r="4304" ht="26" spans="1:13">
      <c r="A4304" s="1412"/>
      <c r="B4304" s="1412"/>
      <c r="C4304" s="1412"/>
      <c r="D4304" s="1412"/>
      <c r="E4304" s="1613">
        <v>45750</v>
      </c>
      <c r="F4304" s="2160" t="s">
        <v>1959</v>
      </c>
      <c r="G4304" s="2160" t="s">
        <v>1957</v>
      </c>
      <c r="H4304" s="2160" t="s">
        <v>1957</v>
      </c>
      <c r="I4304" s="1442"/>
      <c r="J4304" s="1443"/>
      <c r="K4304" s="1444"/>
      <c r="L4304" s="1445"/>
      <c r="M4304" s="1453"/>
    </row>
    <row r="4305" ht="26" spans="1:13">
      <c r="A4305" s="1412"/>
      <c r="B4305" s="1412"/>
      <c r="C4305" s="1412"/>
      <c r="D4305" s="1412"/>
      <c r="E4305" s="1613">
        <v>45743</v>
      </c>
      <c r="F4305" s="2160" t="s">
        <v>1978</v>
      </c>
      <c r="G4305" s="2160" t="s">
        <v>1957</v>
      </c>
      <c r="H4305" s="2160" t="s">
        <v>1957</v>
      </c>
      <c r="I4305" s="1442"/>
      <c r="J4305" s="1443"/>
      <c r="K4305" s="1444"/>
      <c r="L4305" s="1445"/>
      <c r="M4305" s="1453"/>
    </row>
    <row r="4306" ht="26" spans="1:13">
      <c r="A4306" s="1412"/>
      <c r="B4306" s="1412"/>
      <c r="C4306" s="1412"/>
      <c r="D4306" s="1412"/>
      <c r="E4306" s="1613">
        <v>45736</v>
      </c>
      <c r="F4306" s="2160" t="s">
        <v>1945</v>
      </c>
      <c r="G4306" s="2160" t="s">
        <v>1978</v>
      </c>
      <c r="H4306" s="2160" t="s">
        <v>1944</v>
      </c>
      <c r="I4306" s="1442"/>
      <c r="J4306" s="1443"/>
      <c r="K4306" s="1444"/>
      <c r="L4306" s="1648"/>
      <c r="M4306" s="1453"/>
    </row>
    <row r="4307" ht="26" spans="1:13">
      <c r="A4307" s="1412"/>
      <c r="B4307" s="1412"/>
      <c r="C4307" s="1412"/>
      <c r="D4307" s="1412"/>
      <c r="E4307" s="1613">
        <v>45729</v>
      </c>
      <c r="F4307" s="2160" t="s">
        <v>2023</v>
      </c>
      <c r="G4307" s="2160" t="s">
        <v>2249</v>
      </c>
      <c r="H4307" s="2160" t="s">
        <v>1958</v>
      </c>
      <c r="I4307" s="1442"/>
      <c r="J4307" s="1443"/>
      <c r="K4307" s="1444"/>
      <c r="L4307" s="1445"/>
      <c r="M4307" s="1453"/>
    </row>
    <row r="4308" ht="26" spans="1:13">
      <c r="A4308" s="1412"/>
      <c r="B4308" s="1412"/>
      <c r="C4308" s="1412"/>
      <c r="D4308" s="1412"/>
      <c r="E4308" s="1613">
        <v>45722</v>
      </c>
      <c r="F4308" s="2160" t="s">
        <v>1944</v>
      </c>
      <c r="G4308" s="2160" t="s">
        <v>2250</v>
      </c>
      <c r="H4308" s="2160" t="s">
        <v>1952</v>
      </c>
      <c r="I4308" s="1442"/>
      <c r="J4308" s="1443"/>
      <c r="K4308" s="1444"/>
      <c r="L4308" s="1445"/>
      <c r="M4308" s="1453"/>
    </row>
    <row r="4309" ht="26.75" spans="1:13">
      <c r="A4309" s="1412"/>
      <c r="B4309" s="1412"/>
      <c r="C4309" s="1412"/>
      <c r="D4309" s="1412"/>
      <c r="E4309" s="1613">
        <v>45715</v>
      </c>
      <c r="F4309" s="2160" t="s">
        <v>1952</v>
      </c>
      <c r="G4309" s="2160" t="s">
        <v>1958</v>
      </c>
      <c r="H4309" s="2160" t="s">
        <v>2023</v>
      </c>
      <c r="I4309" s="1448"/>
      <c r="J4309" s="1449"/>
      <c r="K4309" s="1450"/>
      <c r="L4309" s="1451"/>
      <c r="M4309" s="1455"/>
    </row>
    <row r="4310" ht="52.75" spans="1:13">
      <c r="A4310" s="1412"/>
      <c r="B4310" s="1412"/>
      <c r="C4310" s="1412"/>
      <c r="D4310" s="1412">
        <v>3</v>
      </c>
      <c r="E4310" s="1594" t="s">
        <v>7</v>
      </c>
      <c r="F4310" s="1595" t="s">
        <v>1089</v>
      </c>
      <c r="G4310" s="1596"/>
      <c r="H4310" s="1597"/>
      <c r="I4310" s="1559" t="s">
        <v>1622</v>
      </c>
      <c r="J4310" s="1560"/>
      <c r="K4310" s="1561"/>
      <c r="L4310" s="1659" t="s">
        <v>1623</v>
      </c>
      <c r="M4310" s="1660" t="s">
        <v>1624</v>
      </c>
    </row>
    <row r="4311" ht="26" spans="1:13">
      <c r="A4311" s="1412"/>
      <c r="B4311" s="1412"/>
      <c r="C4311" s="1412"/>
      <c r="D4311" s="1412"/>
      <c r="E4311" s="1598" t="s">
        <v>1625</v>
      </c>
      <c r="F4311" s="1599"/>
      <c r="G4311" s="1600"/>
      <c r="H4311" s="1601"/>
      <c r="I4311" s="2135" t="s">
        <v>1090</v>
      </c>
      <c r="J4311" s="1443"/>
      <c r="K4311" s="1444"/>
      <c r="L4311" s="1445"/>
      <c r="M4311" s="1453"/>
    </row>
    <row r="4312" ht="26" spans="1:13">
      <c r="A4312" s="1412"/>
      <c r="B4312" s="1412"/>
      <c r="C4312" s="1412"/>
      <c r="D4312" s="1412"/>
      <c r="E4312" s="1602" t="s">
        <v>1626</v>
      </c>
      <c r="F4312" s="1627">
        <v>3.1</v>
      </c>
      <c r="G4312" s="1616"/>
      <c r="H4312" s="1617"/>
      <c r="I4312" s="1442"/>
      <c r="J4312" s="1443"/>
      <c r="K4312" s="1444"/>
      <c r="L4312" s="1445"/>
      <c r="M4312" s="1453"/>
    </row>
    <row r="4313" ht="26.75" spans="1:13">
      <c r="A4313" s="1412"/>
      <c r="B4313" s="1412"/>
      <c r="C4313" s="1412"/>
      <c r="D4313" s="1412"/>
      <c r="E4313" s="1602" t="s">
        <v>1627</v>
      </c>
      <c r="F4313" s="1699">
        <v>12.5</v>
      </c>
      <c r="G4313" s="1700"/>
      <c r="H4313" s="1701"/>
      <c r="I4313" s="1442"/>
      <c r="J4313" s="1443"/>
      <c r="K4313" s="1444"/>
      <c r="L4313" s="1445"/>
      <c r="M4313" s="1453"/>
    </row>
    <row r="4314" ht="26.75" spans="1:13">
      <c r="A4314" s="1412"/>
      <c r="B4314" s="1412"/>
      <c r="C4314" s="1412"/>
      <c r="D4314" s="1412"/>
      <c r="E4314" s="1606" t="s">
        <v>1628</v>
      </c>
      <c r="F4314" s="1607">
        <v>0.520833333333333</v>
      </c>
      <c r="G4314" s="1608"/>
      <c r="H4314" s="1609"/>
      <c r="I4314" s="1442"/>
      <c r="J4314" s="1443"/>
      <c r="K4314" s="1444"/>
      <c r="L4314" s="1647">
        <v>0.75</v>
      </c>
      <c r="M4314" s="1649">
        <v>0.645833333333333</v>
      </c>
    </row>
    <row r="4315" ht="26.75" spans="1:13">
      <c r="A4315" s="1412"/>
      <c r="B4315" s="1412"/>
      <c r="C4315" s="1412"/>
      <c r="D4315" s="1412"/>
      <c r="E4315" s="1610" t="s">
        <v>1629</v>
      </c>
      <c r="F4315" s="1611" t="s">
        <v>8</v>
      </c>
      <c r="G4315" s="1611" t="s">
        <v>9</v>
      </c>
      <c r="H4315" s="1612" t="s">
        <v>10</v>
      </c>
      <c r="I4315" s="1442"/>
      <c r="J4315" s="1443"/>
      <c r="K4315" s="1444"/>
      <c r="L4315" s="1445"/>
      <c r="M4315" s="1453"/>
    </row>
    <row r="4316" ht="26" spans="1:13">
      <c r="A4316" s="1412"/>
      <c r="B4316" s="1412"/>
      <c r="C4316" s="1412"/>
      <c r="D4316" s="1412"/>
      <c r="E4316" s="1613">
        <v>45736</v>
      </c>
      <c r="F4316" s="1614">
        <v>12.5</v>
      </c>
      <c r="G4316" s="1614">
        <v>8.8</v>
      </c>
      <c r="H4316" s="1614">
        <v>18.1</v>
      </c>
      <c r="I4316" s="1442"/>
      <c r="J4316" s="1443"/>
      <c r="K4316" s="1444"/>
      <c r="L4316" s="1445"/>
      <c r="M4316" s="1453"/>
    </row>
    <row r="4317" ht="26" spans="1:13">
      <c r="A4317" s="1412"/>
      <c r="B4317" s="1412"/>
      <c r="C4317" s="1412"/>
      <c r="D4317" s="1412"/>
      <c r="E4317" s="1613">
        <v>45708</v>
      </c>
      <c r="F4317" s="1614">
        <v>18.1</v>
      </c>
      <c r="G4317" s="1614">
        <v>19.4</v>
      </c>
      <c r="H4317" s="1614">
        <v>44.3</v>
      </c>
      <c r="I4317" s="1442"/>
      <c r="J4317" s="1443"/>
      <c r="K4317" s="1444"/>
      <c r="L4317" s="1445"/>
      <c r="M4317" s="1453"/>
    </row>
    <row r="4318" ht="26" spans="1:13">
      <c r="A4318" s="1412"/>
      <c r="B4318" s="1412"/>
      <c r="C4318" s="1412"/>
      <c r="D4318" s="1412"/>
      <c r="E4318" s="1613">
        <v>45673</v>
      </c>
      <c r="F4318" s="1614">
        <v>44.3</v>
      </c>
      <c r="G4318" s="1614">
        <v>-5</v>
      </c>
      <c r="H4318" s="1614">
        <v>-10.9</v>
      </c>
      <c r="I4318" s="1442"/>
      <c r="J4318" s="1443"/>
      <c r="K4318" s="1444"/>
      <c r="L4318" s="1648"/>
      <c r="M4318" s="1453"/>
    </row>
    <row r="4319" ht="26" spans="1:13">
      <c r="A4319" s="1412"/>
      <c r="B4319" s="1412"/>
      <c r="C4319" s="1412"/>
      <c r="D4319" s="1412"/>
      <c r="E4319" s="1613">
        <v>45645</v>
      </c>
      <c r="F4319" s="1614">
        <v>-16.4</v>
      </c>
      <c r="G4319" s="1614">
        <v>2.9</v>
      </c>
      <c r="H4319" s="1614">
        <v>-5.5</v>
      </c>
      <c r="I4319" s="1442"/>
      <c r="J4319" s="1443"/>
      <c r="K4319" s="1444"/>
      <c r="L4319" s="1445"/>
      <c r="M4319" s="1453"/>
    </row>
    <row r="4320" ht="26" spans="1:13">
      <c r="A4320" s="1412"/>
      <c r="B4320" s="1412"/>
      <c r="C4320" s="1412"/>
      <c r="D4320" s="1412"/>
      <c r="E4320" s="1613">
        <v>45617</v>
      </c>
      <c r="F4320" s="1614">
        <v>-5.5</v>
      </c>
      <c r="G4320" s="1614">
        <v>7.4</v>
      </c>
      <c r="H4320" s="1614">
        <v>10.3</v>
      </c>
      <c r="I4320" s="1442"/>
      <c r="J4320" s="1443"/>
      <c r="K4320" s="1444"/>
      <c r="L4320" s="1445"/>
      <c r="M4320" s="1453"/>
    </row>
    <row r="4321" ht="26.75" spans="1:13">
      <c r="A4321" s="1412"/>
      <c r="B4321" s="1412"/>
      <c r="C4321" s="1412"/>
      <c r="D4321" s="1412"/>
      <c r="E4321" s="1613">
        <v>45582</v>
      </c>
      <c r="F4321" s="1614">
        <v>10.3</v>
      </c>
      <c r="G4321" s="1614">
        <v>4.2</v>
      </c>
      <c r="H4321" s="1614">
        <v>1.7</v>
      </c>
      <c r="I4321" s="1448"/>
      <c r="J4321" s="1449"/>
      <c r="K4321" s="1450"/>
      <c r="L4321" s="1451"/>
      <c r="M4321" s="1455"/>
    </row>
    <row r="4322" ht="52.75" spans="1:13">
      <c r="A4322" s="1412"/>
      <c r="B4322" s="1412"/>
      <c r="C4322" s="1412"/>
      <c r="D4322" s="1412">
        <v>3</v>
      </c>
      <c r="E4322" s="1594" t="s">
        <v>7</v>
      </c>
      <c r="F4322" s="1595" t="s">
        <v>1091</v>
      </c>
      <c r="G4322" s="1596"/>
      <c r="H4322" s="1597"/>
      <c r="I4322" s="1559" t="s">
        <v>1622</v>
      </c>
      <c r="J4322" s="1560"/>
      <c r="K4322" s="1561"/>
      <c r="L4322" s="1659" t="s">
        <v>1623</v>
      </c>
      <c r="M4322" s="1660" t="s">
        <v>1624</v>
      </c>
    </row>
    <row r="4323" ht="26" spans="1:13">
      <c r="A4323" s="1412"/>
      <c r="B4323" s="1412"/>
      <c r="C4323" s="1412"/>
      <c r="D4323" s="1412"/>
      <c r="E4323" s="1598" t="s">
        <v>1625</v>
      </c>
      <c r="F4323" s="1599"/>
      <c r="G4323" s="1600"/>
      <c r="H4323" s="1601"/>
      <c r="I4323" s="2135" t="s">
        <v>1092</v>
      </c>
      <c r="J4323" s="1443"/>
      <c r="K4323" s="1444"/>
      <c r="L4323" s="1445"/>
      <c r="M4323" s="1453"/>
    </row>
    <row r="4324" ht="26" spans="1:13">
      <c r="A4324" s="1412"/>
      <c r="B4324" s="1412"/>
      <c r="C4324" s="1412"/>
      <c r="D4324" s="1412"/>
      <c r="E4324" s="1602" t="s">
        <v>1626</v>
      </c>
      <c r="F4324" s="1627">
        <v>0</v>
      </c>
      <c r="G4324" s="1616"/>
      <c r="H4324" s="1617"/>
      <c r="I4324" s="1442"/>
      <c r="J4324" s="1443"/>
      <c r="K4324" s="1444"/>
      <c r="L4324" s="1445"/>
      <c r="M4324" s="1453"/>
    </row>
    <row r="4325" ht="26.75" spans="1:13">
      <c r="A4325" s="1412"/>
      <c r="B4325" s="1412"/>
      <c r="C4325" s="1412"/>
      <c r="D4325" s="1412"/>
      <c r="E4325" s="1602" t="s">
        <v>1627</v>
      </c>
      <c r="F4325" s="1699"/>
      <c r="G4325" s="1700"/>
      <c r="H4325" s="1701"/>
      <c r="I4325" s="1442"/>
      <c r="J4325" s="1443"/>
      <c r="K4325" s="1444"/>
      <c r="L4325" s="1445"/>
      <c r="M4325" s="1453"/>
    </row>
    <row r="4326" ht="26.75" spans="1:13">
      <c r="A4326" s="1412"/>
      <c r="B4326" s="1412"/>
      <c r="C4326" s="1412"/>
      <c r="D4326" s="1412"/>
      <c r="E4326" s="1606" t="s">
        <v>1628</v>
      </c>
      <c r="F4326" s="1607">
        <v>0.53125</v>
      </c>
      <c r="G4326" s="1608"/>
      <c r="H4326" s="1609"/>
      <c r="I4326" s="1442"/>
      <c r="J4326" s="1443"/>
      <c r="K4326" s="1444"/>
      <c r="L4326" s="1647">
        <v>0.760416666666667</v>
      </c>
      <c r="M4326" s="1649">
        <v>0.65625</v>
      </c>
    </row>
    <row r="4327" ht="26.75" spans="1:13">
      <c r="A4327" s="1412"/>
      <c r="B4327" s="1412"/>
      <c r="C4327" s="1412"/>
      <c r="D4327" s="1412"/>
      <c r="E4327" s="1610" t="s">
        <v>1629</v>
      </c>
      <c r="F4327" s="1611" t="s">
        <v>8</v>
      </c>
      <c r="G4327" s="1611" t="s">
        <v>9</v>
      </c>
      <c r="H4327" s="1612" t="s">
        <v>10</v>
      </c>
      <c r="I4327" s="1442"/>
      <c r="J4327" s="1443"/>
      <c r="K4327" s="1444"/>
      <c r="L4327" s="1445"/>
      <c r="M4327" s="1453"/>
    </row>
    <row r="4328" ht="26" spans="1:13">
      <c r="A4328" s="1412"/>
      <c r="B4328" s="1412"/>
      <c r="C4328" s="1412"/>
      <c r="D4328" s="1412"/>
      <c r="E4328" s="1613">
        <v>45722</v>
      </c>
      <c r="F4328" s="1614"/>
      <c r="G4328" s="1614"/>
      <c r="H4328" s="1614"/>
      <c r="I4328" s="1442"/>
      <c r="J4328" s="1443"/>
      <c r="K4328" s="1444"/>
      <c r="L4328" s="1445"/>
      <c r="M4328" s="1453"/>
    </row>
    <row r="4329" ht="26" spans="1:13">
      <c r="A4329" s="1412"/>
      <c r="B4329" s="1412"/>
      <c r="C4329" s="1412"/>
      <c r="D4329" s="1412"/>
      <c r="E4329" s="1613">
        <v>45687</v>
      </c>
      <c r="F4329" s="1614"/>
      <c r="G4329" s="1614"/>
      <c r="H4329" s="1614"/>
      <c r="I4329" s="1442"/>
      <c r="J4329" s="1443"/>
      <c r="K4329" s="1444"/>
      <c r="L4329" s="1445"/>
      <c r="M4329" s="1453"/>
    </row>
    <row r="4330" ht="26" spans="1:13">
      <c r="A4330" s="1412"/>
      <c r="B4330" s="1412"/>
      <c r="C4330" s="1412"/>
      <c r="D4330" s="1412"/>
      <c r="E4330" s="1613">
        <v>45638</v>
      </c>
      <c r="F4330" s="1614"/>
      <c r="G4330" s="1614"/>
      <c r="H4330" s="1614"/>
      <c r="I4330" s="1442"/>
      <c r="J4330" s="1443"/>
      <c r="K4330" s="1444"/>
      <c r="L4330" s="1648"/>
      <c r="M4330" s="1453"/>
    </row>
    <row r="4331" ht="26" spans="1:13">
      <c r="A4331" s="1412"/>
      <c r="B4331" s="1412"/>
      <c r="C4331" s="1412"/>
      <c r="D4331" s="1412"/>
      <c r="E4331" s="1613">
        <v>45582</v>
      </c>
      <c r="F4331" s="1614"/>
      <c r="G4331" s="1614"/>
      <c r="H4331" s="1614"/>
      <c r="I4331" s="1442"/>
      <c r="J4331" s="1443"/>
      <c r="K4331" s="1444"/>
      <c r="L4331" s="1445"/>
      <c r="M4331" s="1453"/>
    </row>
    <row r="4332" ht="26" spans="1:13">
      <c r="A4332" s="1412"/>
      <c r="B4332" s="1412"/>
      <c r="C4332" s="1412"/>
      <c r="D4332" s="1412"/>
      <c r="E4332" s="1613">
        <v>45547</v>
      </c>
      <c r="F4332" s="1614"/>
      <c r="G4332" s="1614"/>
      <c r="H4332" s="1614"/>
      <c r="I4332" s="1442"/>
      <c r="J4332" s="1443"/>
      <c r="K4332" s="1444"/>
      <c r="L4332" s="1445"/>
      <c r="M4332" s="1453"/>
    </row>
    <row r="4333" ht="26.75" spans="1:13">
      <c r="A4333" s="1412"/>
      <c r="B4333" s="1412"/>
      <c r="C4333" s="1412"/>
      <c r="D4333" s="1412"/>
      <c r="E4333" s="1613">
        <v>45491</v>
      </c>
      <c r="F4333" s="1614"/>
      <c r="G4333" s="1614"/>
      <c r="H4333" s="1614"/>
      <c r="I4333" s="1448"/>
      <c r="J4333" s="1449"/>
      <c r="K4333" s="1450"/>
      <c r="L4333" s="1451"/>
      <c r="M4333" s="1455"/>
    </row>
    <row r="4334" ht="25" customHeight="1" spans="1:13">
      <c r="A4334" s="1412"/>
      <c r="B4334" s="1412"/>
      <c r="C4334" s="1412" t="s">
        <v>0</v>
      </c>
      <c r="D4334" s="1412">
        <v>1</v>
      </c>
      <c r="E4334" s="1594" t="s">
        <v>7</v>
      </c>
      <c r="F4334" s="1595" t="s">
        <v>1104</v>
      </c>
      <c r="G4334" s="1596"/>
      <c r="H4334" s="1597"/>
      <c r="I4334" s="1559" t="s">
        <v>1622</v>
      </c>
      <c r="J4334" s="1560"/>
      <c r="K4334" s="1561"/>
      <c r="L4334" s="1478" t="s">
        <v>1623</v>
      </c>
      <c r="M4334" s="1452" t="s">
        <v>1624</v>
      </c>
    </row>
    <row r="4335" ht="26" spans="1:13">
      <c r="A4335" s="1412"/>
      <c r="B4335" s="1412"/>
      <c r="C4335" s="1412"/>
      <c r="D4335" s="1412"/>
      <c r="E4335" s="1598" t="s">
        <v>1625</v>
      </c>
      <c r="F4335" s="1599"/>
      <c r="G4335" s="1600"/>
      <c r="H4335" s="1601"/>
      <c r="I4335" s="2135" t="s">
        <v>851</v>
      </c>
      <c r="J4335" s="1443"/>
      <c r="K4335" s="1444"/>
      <c r="L4335" s="1445"/>
      <c r="M4335" s="1453"/>
    </row>
    <row r="4336" ht="26" spans="1:13">
      <c r="A4336" s="1412"/>
      <c r="B4336" s="1412"/>
      <c r="C4336" s="1412"/>
      <c r="D4336" s="1412"/>
      <c r="E4336" s="1602" t="s">
        <v>1626</v>
      </c>
      <c r="F4336" s="1623"/>
      <c r="G4336" s="1604"/>
      <c r="H4336" s="1605"/>
      <c r="I4336" s="1442"/>
      <c r="J4336" s="1443"/>
      <c r="K4336" s="1444"/>
      <c r="L4336" s="1445"/>
      <c r="M4336" s="1453"/>
    </row>
    <row r="4337" ht="26.75" spans="1:13">
      <c r="A4337" s="1412"/>
      <c r="B4337" s="1412"/>
      <c r="C4337" s="1412"/>
      <c r="D4337" s="1412"/>
      <c r="E4337" s="1602" t="s">
        <v>1627</v>
      </c>
      <c r="F4337" s="1615" t="s">
        <v>1105</v>
      </c>
      <c r="G4337" s="1616"/>
      <c r="H4337" s="1617"/>
      <c r="I4337" s="1442"/>
      <c r="J4337" s="1443"/>
      <c r="K4337" s="1444"/>
      <c r="L4337" s="1445"/>
      <c r="M4337" s="1453"/>
    </row>
    <row r="4338" ht="26.75" spans="1:13">
      <c r="A4338" s="1412"/>
      <c r="B4338" s="1412"/>
      <c r="C4338" s="1412"/>
      <c r="D4338" s="1412"/>
      <c r="E4338" s="1606" t="s">
        <v>1628</v>
      </c>
      <c r="F4338" s="1607">
        <v>0.583333333333333</v>
      </c>
      <c r="G4338" s="1608"/>
      <c r="H4338" s="1609"/>
      <c r="I4338" s="1442"/>
      <c r="J4338" s="1443"/>
      <c r="K4338" s="1444"/>
      <c r="L4338" s="1647">
        <v>0.8125</v>
      </c>
      <c r="M4338" s="1649">
        <v>0.708333333333333</v>
      </c>
    </row>
    <row r="4339" ht="26.75" spans="1:13">
      <c r="A4339" s="1412"/>
      <c r="B4339" s="1412"/>
      <c r="C4339" s="1412"/>
      <c r="D4339" s="1412"/>
      <c r="E4339" s="1610" t="s">
        <v>1629</v>
      </c>
      <c r="F4339" s="1611" t="s">
        <v>8</v>
      </c>
      <c r="G4339" s="1611" t="s">
        <v>9</v>
      </c>
      <c r="H4339" s="1612" t="s">
        <v>10</v>
      </c>
      <c r="I4339" s="1442"/>
      <c r="J4339" s="1443"/>
      <c r="K4339" s="1444"/>
      <c r="L4339" s="1445"/>
      <c r="M4339" s="1453"/>
    </row>
    <row r="4340" ht="26" spans="1:13">
      <c r="A4340" s="1412"/>
      <c r="B4340" s="1412"/>
      <c r="C4340" s="1412"/>
      <c r="D4340" s="1412"/>
      <c r="E4340" s="1613">
        <v>45741</v>
      </c>
      <c r="F4340" s="2160" t="s">
        <v>2297</v>
      </c>
      <c r="G4340" s="2160" t="s">
        <v>2298</v>
      </c>
      <c r="H4340" s="2160" t="s">
        <v>2173</v>
      </c>
      <c r="I4340" s="1442"/>
      <c r="J4340" s="1443"/>
      <c r="K4340" s="1444"/>
      <c r="L4340" s="1445"/>
      <c r="M4340" s="1453"/>
    </row>
    <row r="4341" ht="26" spans="1:13">
      <c r="A4341" s="1412"/>
      <c r="B4341" s="1412"/>
      <c r="C4341" s="1412"/>
      <c r="D4341" s="1412"/>
      <c r="E4341" s="1613">
        <v>45714</v>
      </c>
      <c r="F4341" s="2160" t="s">
        <v>2239</v>
      </c>
      <c r="G4341" s="2160" t="s">
        <v>2240</v>
      </c>
      <c r="H4341" s="2160" t="s">
        <v>2241</v>
      </c>
      <c r="I4341" s="1442"/>
      <c r="J4341" s="1443"/>
      <c r="K4341" s="1444"/>
      <c r="L4341" s="1445"/>
      <c r="M4341" s="1453"/>
    </row>
    <row r="4342" ht="26" spans="1:13">
      <c r="A4342" s="1412"/>
      <c r="B4342" s="1412"/>
      <c r="C4342" s="1412"/>
      <c r="D4342" s="1412"/>
      <c r="E4342" s="1613">
        <v>45684</v>
      </c>
      <c r="F4342" s="2160" t="s">
        <v>2017</v>
      </c>
      <c r="G4342" s="2160" t="s">
        <v>2224</v>
      </c>
      <c r="H4342" s="2160" t="s">
        <v>2225</v>
      </c>
      <c r="I4342" s="1442"/>
      <c r="J4342" s="1443"/>
      <c r="K4342" s="1444"/>
      <c r="L4342" s="1648"/>
      <c r="M4342" s="1453"/>
    </row>
    <row r="4343" ht="26" spans="1:13">
      <c r="A4343" s="1412"/>
      <c r="B4343" s="1412"/>
      <c r="C4343" s="1412"/>
      <c r="D4343" s="1412"/>
      <c r="E4343" s="1613">
        <v>45649</v>
      </c>
      <c r="F4343" s="2160" t="s">
        <v>2173</v>
      </c>
      <c r="G4343" s="2160" t="s">
        <v>2174</v>
      </c>
      <c r="H4343" s="2160" t="s">
        <v>2175</v>
      </c>
      <c r="I4343" s="1442"/>
      <c r="J4343" s="1443"/>
      <c r="K4343" s="1444"/>
      <c r="L4343" s="1445"/>
      <c r="M4343" s="1453"/>
    </row>
    <row r="4344" ht="26" spans="1:13">
      <c r="A4344" s="1412"/>
      <c r="B4344" s="1412"/>
      <c r="C4344" s="1412"/>
      <c r="D4344" s="1412"/>
      <c r="E4344" s="1613">
        <v>45622</v>
      </c>
      <c r="F4344" s="2160" t="s">
        <v>2131</v>
      </c>
      <c r="G4344" s="2160" t="s">
        <v>2132</v>
      </c>
      <c r="H4344" s="2160" t="s">
        <v>2003</v>
      </c>
      <c r="I4344" s="1442"/>
      <c r="J4344" s="1443"/>
      <c r="K4344" s="1444"/>
      <c r="L4344" s="1445"/>
      <c r="M4344" s="1453"/>
    </row>
    <row r="4345" ht="26.75" spans="1:13">
      <c r="A4345" s="1412"/>
      <c r="B4345" s="1412"/>
      <c r="C4345" s="1412"/>
      <c r="D4345" s="1412"/>
      <c r="E4345" s="1613">
        <v>45589</v>
      </c>
      <c r="F4345" s="2160" t="s">
        <v>2003</v>
      </c>
      <c r="G4345" s="2160" t="s">
        <v>2004</v>
      </c>
      <c r="H4345" s="2160" t="s">
        <v>2005</v>
      </c>
      <c r="I4345" s="1448"/>
      <c r="J4345" s="1449"/>
      <c r="K4345" s="1450"/>
      <c r="L4345" s="1451"/>
      <c r="M4345" s="1455"/>
    </row>
    <row r="4346" ht="52.75" spans="1:13">
      <c r="A4346" s="1412"/>
      <c r="B4346" s="1412"/>
      <c r="C4346" s="1412"/>
      <c r="D4346" s="1412">
        <v>1</v>
      </c>
      <c r="E4346" s="1594" t="s">
        <v>7</v>
      </c>
      <c r="F4346" s="1595" t="s">
        <v>1098</v>
      </c>
      <c r="G4346" s="1596"/>
      <c r="H4346" s="1597"/>
      <c r="I4346" s="1559" t="s">
        <v>1622</v>
      </c>
      <c r="J4346" s="1560"/>
      <c r="K4346" s="1561"/>
      <c r="L4346" s="1478" t="s">
        <v>1623</v>
      </c>
      <c r="M4346" s="1452" t="s">
        <v>1624</v>
      </c>
    </row>
    <row r="4347" ht="26" spans="1:13">
      <c r="A4347" s="1412"/>
      <c r="B4347" s="1412"/>
      <c r="C4347" s="1412"/>
      <c r="D4347" s="1412"/>
      <c r="E4347" s="1598" t="s">
        <v>1625</v>
      </c>
      <c r="F4347" s="1599"/>
      <c r="G4347" s="1600"/>
      <c r="H4347" s="1601"/>
      <c r="I4347" s="2135" t="s">
        <v>1099</v>
      </c>
      <c r="J4347" s="1443"/>
      <c r="K4347" s="1444"/>
      <c r="L4347" s="1445"/>
      <c r="M4347" s="1453"/>
    </row>
    <row r="4348" ht="26" spans="1:13">
      <c r="A4348" s="1412"/>
      <c r="B4348" s="1412"/>
      <c r="C4348" s="1412"/>
      <c r="D4348" s="1412"/>
      <c r="E4348" s="1602" t="s">
        <v>1626</v>
      </c>
      <c r="F4348" s="1623"/>
      <c r="G4348" s="1604"/>
      <c r="H4348" s="1605"/>
      <c r="I4348" s="1442"/>
      <c r="J4348" s="1443"/>
      <c r="K4348" s="1444"/>
      <c r="L4348" s="1445"/>
      <c r="M4348" s="1453"/>
    </row>
    <row r="4349" ht="26.75" spans="1:13">
      <c r="A4349" s="1412"/>
      <c r="B4349" s="1412"/>
      <c r="C4349" s="1412"/>
      <c r="D4349" s="1412"/>
      <c r="E4349" s="1602" t="s">
        <v>1627</v>
      </c>
      <c r="F4349" s="1615"/>
      <c r="G4349" s="1616"/>
      <c r="H4349" s="1617"/>
      <c r="I4349" s="1442"/>
      <c r="J4349" s="1443"/>
      <c r="K4349" s="1444"/>
      <c r="L4349" s="1445"/>
      <c r="M4349" s="1453"/>
    </row>
    <row r="4350" ht="26.75" spans="1:13">
      <c r="A4350" s="1412"/>
      <c r="B4350" s="1412"/>
      <c r="C4350" s="1412"/>
      <c r="D4350" s="1412"/>
      <c r="E4350" s="1606" t="s">
        <v>1628</v>
      </c>
      <c r="F4350" s="1607">
        <v>0.833333333333333</v>
      </c>
      <c r="G4350" s="1608"/>
      <c r="H4350" s="1609"/>
      <c r="I4350" s="1442"/>
      <c r="J4350" s="1443"/>
      <c r="K4350" s="1444"/>
      <c r="L4350" s="1647">
        <v>0.0625</v>
      </c>
      <c r="M4350" s="1649">
        <v>0.958333333333333</v>
      </c>
    </row>
    <row r="4351" ht="26.75" spans="1:13">
      <c r="A4351" s="1412"/>
      <c r="B4351" s="1412"/>
      <c r="C4351" s="1412"/>
      <c r="D4351" s="1412"/>
      <c r="E4351" s="1610" t="s">
        <v>1629</v>
      </c>
      <c r="F4351" s="1611" t="s">
        <v>8</v>
      </c>
      <c r="G4351" s="1611" t="s">
        <v>9</v>
      </c>
      <c r="H4351" s="1612" t="s">
        <v>10</v>
      </c>
      <c r="I4351" s="1442"/>
      <c r="J4351" s="1443"/>
      <c r="K4351" s="1444"/>
      <c r="L4351" s="1445"/>
      <c r="M4351" s="1453"/>
    </row>
    <row r="4352" ht="26" spans="1:13">
      <c r="A4352" s="1412"/>
      <c r="B4352" s="1412"/>
      <c r="C4352" s="1412"/>
      <c r="D4352" s="1412"/>
      <c r="E4352" s="1613">
        <v>45686</v>
      </c>
      <c r="F4352" s="2167" t="s">
        <v>2299</v>
      </c>
      <c r="G4352" s="2167" t="s">
        <v>2300</v>
      </c>
      <c r="H4352" s="1626"/>
      <c r="I4352" s="1442"/>
      <c r="J4352" s="1443"/>
      <c r="K4352" s="1444"/>
      <c r="L4352" s="1445"/>
      <c r="M4352" s="1453"/>
    </row>
    <row r="4353" ht="26" spans="1:13">
      <c r="A4353" s="1412"/>
      <c r="B4353" s="1412"/>
      <c r="C4353" s="1412"/>
      <c r="D4353" s="1412"/>
      <c r="E4353" s="1613">
        <v>45588</v>
      </c>
      <c r="F4353" s="2167" t="s">
        <v>2300</v>
      </c>
      <c r="G4353" s="2167" t="s">
        <v>2301</v>
      </c>
      <c r="H4353" s="1626"/>
      <c r="I4353" s="1442"/>
      <c r="J4353" s="1443"/>
      <c r="K4353" s="1444"/>
      <c r="L4353" s="1445"/>
      <c r="M4353" s="1453"/>
    </row>
    <row r="4354" ht="26" spans="1:13">
      <c r="A4354" s="1412"/>
      <c r="B4354" s="1412"/>
      <c r="C4354" s="1412"/>
      <c r="D4354" s="1412"/>
      <c r="E4354" s="1613">
        <v>45496</v>
      </c>
      <c r="F4354" s="2167" t="s">
        <v>2302</v>
      </c>
      <c r="G4354" s="2167" t="s">
        <v>2301</v>
      </c>
      <c r="H4354" s="1626"/>
      <c r="I4354" s="1442"/>
      <c r="J4354" s="1443"/>
      <c r="K4354" s="1444"/>
      <c r="L4354" s="1648"/>
      <c r="M4354" s="1453"/>
    </row>
    <row r="4355" ht="26" spans="1:13">
      <c r="A4355" s="1412"/>
      <c r="B4355" s="1412"/>
      <c r="C4355" s="1412"/>
      <c r="D4355" s="1412"/>
      <c r="E4355" s="1613">
        <v>45405</v>
      </c>
      <c r="F4355" s="2167" t="s">
        <v>2303</v>
      </c>
      <c r="G4355" s="2167" t="s">
        <v>2303</v>
      </c>
      <c r="H4355" s="1626"/>
      <c r="I4355" s="1442"/>
      <c r="J4355" s="1443"/>
      <c r="K4355" s="1444"/>
      <c r="L4355" s="1445"/>
      <c r="M4355" s="1453"/>
    </row>
    <row r="4356" ht="26" spans="1:13">
      <c r="A4356" s="1412"/>
      <c r="B4356" s="1412"/>
      <c r="C4356" s="1412"/>
      <c r="D4356" s="1412"/>
      <c r="E4356" s="1613">
        <v>45315</v>
      </c>
      <c r="F4356" s="2167" t="s">
        <v>2304</v>
      </c>
      <c r="G4356" s="2167" t="s">
        <v>2305</v>
      </c>
      <c r="H4356" s="1626"/>
      <c r="I4356" s="1442"/>
      <c r="J4356" s="1443"/>
      <c r="K4356" s="1444"/>
      <c r="L4356" s="1445"/>
      <c r="M4356" s="1453"/>
    </row>
    <row r="4357" ht="26.75" spans="1:13">
      <c r="A4357" s="1412"/>
      <c r="B4357" s="1412"/>
      <c r="C4357" s="1412"/>
      <c r="D4357" s="1412"/>
      <c r="E4357" s="1613">
        <v>45217</v>
      </c>
      <c r="F4357" s="2167" t="s">
        <v>2306</v>
      </c>
      <c r="G4357" s="2167" t="s">
        <v>2307</v>
      </c>
      <c r="H4357" s="1626"/>
      <c r="I4357" s="1448"/>
      <c r="J4357" s="1449"/>
      <c r="K4357" s="1450"/>
      <c r="L4357" s="1451"/>
      <c r="M4357" s="1455"/>
    </row>
    <row r="4358" ht="52.75" spans="1:13">
      <c r="A4358" s="1412"/>
      <c r="B4358" s="1412"/>
      <c r="C4358" s="1412"/>
      <c r="D4358" s="1412">
        <v>1</v>
      </c>
      <c r="E4358" s="1594" t="s">
        <v>7</v>
      </c>
      <c r="F4358" s="1595" t="s">
        <v>1100</v>
      </c>
      <c r="G4358" s="1596"/>
      <c r="H4358" s="1597"/>
      <c r="I4358" s="1559" t="s">
        <v>1622</v>
      </c>
      <c r="J4358" s="1560"/>
      <c r="K4358" s="1561"/>
      <c r="L4358" s="1478" t="s">
        <v>1623</v>
      </c>
      <c r="M4358" s="1452" t="s">
        <v>1624</v>
      </c>
    </row>
    <row r="4359" ht="26" spans="1:13">
      <c r="A4359" s="1412"/>
      <c r="B4359" s="1412"/>
      <c r="C4359" s="1412"/>
      <c r="D4359" s="1412"/>
      <c r="E4359" s="1598" t="s">
        <v>1625</v>
      </c>
      <c r="F4359" s="1599"/>
      <c r="G4359" s="1600"/>
      <c r="H4359" s="1601"/>
      <c r="I4359" s="2135" t="s">
        <v>1101</v>
      </c>
      <c r="J4359" s="1443"/>
      <c r="K4359" s="1444"/>
      <c r="L4359" s="1445"/>
      <c r="M4359" s="1453"/>
    </row>
    <row r="4360" ht="26" spans="1:13">
      <c r="A4360" s="1412"/>
      <c r="B4360" s="1412"/>
      <c r="C4360" s="1412"/>
      <c r="D4360" s="1412"/>
      <c r="E4360" s="1602" t="s">
        <v>1626</v>
      </c>
      <c r="F4360" s="1623"/>
      <c r="G4360" s="1604"/>
      <c r="H4360" s="1605"/>
      <c r="I4360" s="1442"/>
      <c r="J4360" s="1443"/>
      <c r="K4360" s="1444"/>
      <c r="L4360" s="1445"/>
      <c r="M4360" s="1453"/>
    </row>
    <row r="4361" ht="26.75" spans="1:13">
      <c r="A4361" s="1412"/>
      <c r="B4361" s="1412"/>
      <c r="C4361" s="1412"/>
      <c r="D4361" s="1412"/>
      <c r="E4361" s="1602" t="s">
        <v>1627</v>
      </c>
      <c r="F4361" s="1627">
        <v>50.2</v>
      </c>
      <c r="G4361" s="1616"/>
      <c r="H4361" s="1617"/>
      <c r="I4361" s="1442"/>
      <c r="J4361" s="1443"/>
      <c r="K4361" s="1444"/>
      <c r="L4361" s="1445"/>
      <c r="M4361" s="1453"/>
    </row>
    <row r="4362" ht="26.75" spans="1:13">
      <c r="A4362" s="1412"/>
      <c r="B4362" s="1412"/>
      <c r="C4362" s="1412"/>
      <c r="D4362" s="1412"/>
      <c r="E4362" s="1606" t="s">
        <v>1628</v>
      </c>
      <c r="F4362" s="1607">
        <v>0.572916666666667</v>
      </c>
      <c r="G4362" s="1608"/>
      <c r="H4362" s="1609"/>
      <c r="I4362" s="1442"/>
      <c r="J4362" s="1443"/>
      <c r="K4362" s="1444"/>
      <c r="L4362" s="1647">
        <v>0.802083333333333</v>
      </c>
      <c r="M4362" s="1649">
        <v>0.697916666666667</v>
      </c>
    </row>
    <row r="4363" ht="26.75" spans="1:13">
      <c r="A4363" s="1412"/>
      <c r="B4363" s="1412"/>
      <c r="C4363" s="1412"/>
      <c r="D4363" s="1412"/>
      <c r="E4363" s="1610" t="s">
        <v>1629</v>
      </c>
      <c r="F4363" s="1611" t="s">
        <v>8</v>
      </c>
      <c r="G4363" s="1611" t="s">
        <v>9</v>
      </c>
      <c r="H4363" s="1612" t="s">
        <v>10</v>
      </c>
      <c r="I4363" s="1442"/>
      <c r="J4363" s="1443"/>
      <c r="K4363" s="1444"/>
      <c r="L4363" s="1445"/>
      <c r="M4363" s="1453"/>
    </row>
    <row r="4364" ht="26" spans="1:13">
      <c r="A4364" s="1412"/>
      <c r="B4364" s="1412"/>
      <c r="C4364" s="1412"/>
      <c r="D4364" s="1412"/>
      <c r="E4364" s="1613">
        <v>45748</v>
      </c>
      <c r="F4364" s="1614">
        <v>50.2</v>
      </c>
      <c r="G4364" s="1614">
        <v>49.8</v>
      </c>
      <c r="H4364" s="1614">
        <v>52.7</v>
      </c>
      <c r="I4364" s="1442"/>
      <c r="J4364" s="1443"/>
      <c r="K4364" s="1444"/>
      <c r="L4364" s="1445"/>
      <c r="M4364" s="1453"/>
    </row>
    <row r="4365" ht="26" spans="1:13">
      <c r="A4365" s="1412"/>
      <c r="B4365" s="1412"/>
      <c r="C4365" s="1412"/>
      <c r="D4365" s="1412"/>
      <c r="E4365" s="1613">
        <v>45740</v>
      </c>
      <c r="F4365" s="1614">
        <v>49.8</v>
      </c>
      <c r="G4365" s="1614">
        <v>51.9</v>
      </c>
      <c r="H4365" s="1614">
        <v>52.7</v>
      </c>
      <c r="I4365" s="1442"/>
      <c r="J4365" s="1443"/>
      <c r="K4365" s="1444"/>
      <c r="L4365" s="1445"/>
      <c r="M4365" s="1453"/>
    </row>
    <row r="4366" ht="26" spans="1:13">
      <c r="A4366" s="1412"/>
      <c r="B4366" s="1412"/>
      <c r="C4366" s="1412"/>
      <c r="D4366" s="1412"/>
      <c r="E4366" s="1613">
        <v>45748</v>
      </c>
      <c r="F4366" s="1614">
        <v>50.2</v>
      </c>
      <c r="G4366" s="1614">
        <v>49.8</v>
      </c>
      <c r="H4366" s="1614">
        <v>52.7</v>
      </c>
      <c r="I4366" s="1442"/>
      <c r="J4366" s="1443"/>
      <c r="K4366" s="1444"/>
      <c r="L4366" s="1648"/>
      <c r="M4366" s="1453"/>
    </row>
    <row r="4367" ht="26" spans="1:13">
      <c r="A4367" s="1412"/>
      <c r="B4367" s="1412"/>
      <c r="C4367" s="1412"/>
      <c r="D4367" s="1412"/>
      <c r="E4367" s="1613">
        <v>45740</v>
      </c>
      <c r="F4367" s="1614">
        <v>49.8</v>
      </c>
      <c r="G4367" s="1614">
        <v>51.9</v>
      </c>
      <c r="H4367" s="1614">
        <v>52.7</v>
      </c>
      <c r="I4367" s="1442"/>
      <c r="J4367" s="1443"/>
      <c r="K4367" s="1444"/>
      <c r="L4367" s="1445"/>
      <c r="M4367" s="1453"/>
    </row>
    <row r="4368" ht="26" spans="1:13">
      <c r="A4368" s="1412"/>
      <c r="B4368" s="1412"/>
      <c r="C4368" s="1412"/>
      <c r="D4368" s="1412"/>
      <c r="E4368" s="1613">
        <v>45748</v>
      </c>
      <c r="F4368" s="1614">
        <v>50.2</v>
      </c>
      <c r="G4368" s="1614">
        <v>49.8</v>
      </c>
      <c r="H4368" s="1614">
        <v>52.7</v>
      </c>
      <c r="I4368" s="1442"/>
      <c r="J4368" s="1443"/>
      <c r="K4368" s="1444"/>
      <c r="L4368" s="1445"/>
      <c r="M4368" s="1453"/>
    </row>
    <row r="4369" ht="26.75" spans="1:13">
      <c r="A4369" s="1412"/>
      <c r="B4369" s="1412"/>
      <c r="C4369" s="1412"/>
      <c r="D4369" s="1412"/>
      <c r="E4369" s="1613">
        <v>45740</v>
      </c>
      <c r="F4369" s="1614">
        <v>49.8</v>
      </c>
      <c r="G4369" s="1614">
        <v>51.9</v>
      </c>
      <c r="H4369" s="1614">
        <v>52.7</v>
      </c>
      <c r="I4369" s="1448"/>
      <c r="J4369" s="1449"/>
      <c r="K4369" s="1450"/>
      <c r="L4369" s="1451"/>
      <c r="M4369" s="1455"/>
    </row>
    <row r="4370" ht="52.75" spans="1:13">
      <c r="A4370" s="1412"/>
      <c r="B4370" s="1412"/>
      <c r="C4370" s="1412"/>
      <c r="D4370" s="1412">
        <v>1</v>
      </c>
      <c r="E4370" s="1594" t="s">
        <v>7</v>
      </c>
      <c r="F4370" s="1595" t="s">
        <v>1102</v>
      </c>
      <c r="G4370" s="1596"/>
      <c r="H4370" s="1597"/>
      <c r="I4370" s="1559" t="s">
        <v>1622</v>
      </c>
      <c r="J4370" s="1560"/>
      <c r="K4370" s="1561"/>
      <c r="L4370" s="1478" t="s">
        <v>1623</v>
      </c>
      <c r="M4370" s="1452" t="s">
        <v>1624</v>
      </c>
    </row>
    <row r="4371" ht="26" spans="1:13">
      <c r="A4371" s="1412"/>
      <c r="B4371" s="1412"/>
      <c r="C4371" s="1412"/>
      <c r="D4371" s="1412"/>
      <c r="E4371" s="1598" t="s">
        <v>1625</v>
      </c>
      <c r="F4371" s="1599"/>
      <c r="G4371" s="1600"/>
      <c r="H4371" s="1601"/>
      <c r="I4371" s="2135" t="s">
        <v>1103</v>
      </c>
      <c r="J4371" s="1443"/>
      <c r="K4371" s="1444"/>
      <c r="L4371" s="1445"/>
      <c r="M4371" s="1453"/>
    </row>
    <row r="4372" ht="26" spans="1:13">
      <c r="A4372" s="1412"/>
      <c r="B4372" s="1412"/>
      <c r="C4372" s="1412"/>
      <c r="D4372" s="1412"/>
      <c r="E4372" s="1602" t="s">
        <v>1626</v>
      </c>
      <c r="F4372" s="1623"/>
      <c r="G4372" s="1604"/>
      <c r="H4372" s="1605"/>
      <c r="I4372" s="1442"/>
      <c r="J4372" s="1443"/>
      <c r="K4372" s="1444"/>
      <c r="L4372" s="1445"/>
      <c r="M4372" s="1453"/>
    </row>
    <row r="4373" ht="26.75" spans="1:13">
      <c r="A4373" s="1412"/>
      <c r="B4373" s="1412"/>
      <c r="C4373" s="1412"/>
      <c r="D4373" s="1412"/>
      <c r="E4373" s="1602" t="s">
        <v>1627</v>
      </c>
      <c r="F4373" s="1627">
        <v>54.4</v>
      </c>
      <c r="G4373" s="1616"/>
      <c r="H4373" s="1617"/>
      <c r="I4373" s="1442"/>
      <c r="J4373" s="1443"/>
      <c r="K4373" s="1444"/>
      <c r="L4373" s="1445"/>
      <c r="M4373" s="1453"/>
    </row>
    <row r="4374" ht="26.75" spans="1:13">
      <c r="A4374" s="1412"/>
      <c r="B4374" s="1412"/>
      <c r="C4374" s="1412"/>
      <c r="D4374" s="1412"/>
      <c r="E4374" s="1606" t="s">
        <v>1628</v>
      </c>
      <c r="F4374" s="1607">
        <v>0.572916666666667</v>
      </c>
      <c r="G4374" s="1608"/>
      <c r="H4374" s="1609"/>
      <c r="I4374" s="1442"/>
      <c r="J4374" s="1443"/>
      <c r="K4374" s="1444"/>
      <c r="L4374" s="1647">
        <v>0.802083333333333</v>
      </c>
      <c r="M4374" s="1649">
        <v>0.697916666666667</v>
      </c>
    </row>
    <row r="4375" ht="26.75" spans="1:13">
      <c r="A4375" s="1412"/>
      <c r="B4375" s="1412"/>
      <c r="C4375" s="1412"/>
      <c r="D4375" s="1412"/>
      <c r="E4375" s="1610" t="s">
        <v>1629</v>
      </c>
      <c r="F4375" s="1611" t="s">
        <v>8</v>
      </c>
      <c r="G4375" s="1611" t="s">
        <v>9</v>
      </c>
      <c r="H4375" s="1612" t="s">
        <v>10</v>
      </c>
      <c r="I4375" s="1442"/>
      <c r="J4375" s="1443"/>
      <c r="K4375" s="1444"/>
      <c r="L4375" s="1445"/>
      <c r="M4375" s="1453"/>
    </row>
    <row r="4376" ht="26" spans="1:13">
      <c r="A4376" s="1412"/>
      <c r="B4376" s="1412"/>
      <c r="C4376" s="1412"/>
      <c r="D4376" s="1412"/>
      <c r="E4376" s="1613">
        <v>45750</v>
      </c>
      <c r="F4376" s="1614">
        <v>54.4</v>
      </c>
      <c r="G4376" s="1614">
        <v>54.3</v>
      </c>
      <c r="H4376" s="1614">
        <v>51</v>
      </c>
      <c r="I4376" s="1442"/>
      <c r="J4376" s="1443"/>
      <c r="K4376" s="1444"/>
      <c r="L4376" s="1445"/>
      <c r="M4376" s="1453"/>
    </row>
    <row r="4377" ht="26" spans="1:13">
      <c r="A4377" s="1412"/>
      <c r="B4377" s="1412"/>
      <c r="C4377" s="1412"/>
      <c r="D4377" s="1412"/>
      <c r="E4377" s="1613">
        <v>45740</v>
      </c>
      <c r="F4377" s="1614">
        <v>54.3</v>
      </c>
      <c r="G4377" s="1614">
        <v>51.2</v>
      </c>
      <c r="H4377" s="1614">
        <v>51</v>
      </c>
      <c r="I4377" s="1442"/>
      <c r="J4377" s="1443"/>
      <c r="K4377" s="1444"/>
      <c r="L4377" s="1445"/>
      <c r="M4377" s="1453"/>
    </row>
    <row r="4378" ht="26" spans="1:13">
      <c r="A4378" s="1412"/>
      <c r="B4378" s="1412"/>
      <c r="C4378" s="1412"/>
      <c r="D4378" s="1412"/>
      <c r="E4378" s="1613">
        <v>45750</v>
      </c>
      <c r="F4378" s="1614">
        <v>54.4</v>
      </c>
      <c r="G4378" s="1614">
        <v>54.3</v>
      </c>
      <c r="H4378" s="1614">
        <v>51</v>
      </c>
      <c r="I4378" s="1442"/>
      <c r="J4378" s="1443"/>
      <c r="K4378" s="1444"/>
      <c r="L4378" s="1648"/>
      <c r="M4378" s="1453"/>
    </row>
    <row r="4379" ht="26" spans="1:13">
      <c r="A4379" s="1412"/>
      <c r="B4379" s="1412"/>
      <c r="C4379" s="1412"/>
      <c r="D4379" s="1412"/>
      <c r="E4379" s="1613">
        <v>45740</v>
      </c>
      <c r="F4379" s="1614">
        <v>54.3</v>
      </c>
      <c r="G4379" s="1614">
        <v>51.2</v>
      </c>
      <c r="H4379" s="1614">
        <v>51</v>
      </c>
      <c r="I4379" s="1442"/>
      <c r="J4379" s="1443"/>
      <c r="K4379" s="1444"/>
      <c r="L4379" s="1445"/>
      <c r="M4379" s="1453"/>
    </row>
    <row r="4380" ht="26" spans="1:13">
      <c r="A4380" s="1412"/>
      <c r="B4380" s="1412"/>
      <c r="C4380" s="1412"/>
      <c r="D4380" s="1412"/>
      <c r="E4380" s="1613">
        <v>45750</v>
      </c>
      <c r="F4380" s="1614">
        <v>54.4</v>
      </c>
      <c r="G4380" s="1614">
        <v>54.3</v>
      </c>
      <c r="H4380" s="1614">
        <v>51</v>
      </c>
      <c r="I4380" s="1442"/>
      <c r="J4380" s="1443"/>
      <c r="K4380" s="1444"/>
      <c r="L4380" s="1445"/>
      <c r="M4380" s="1453"/>
    </row>
    <row r="4381" ht="26.75" spans="1:13">
      <c r="A4381" s="1412"/>
      <c r="B4381" s="1412"/>
      <c r="C4381" s="1412"/>
      <c r="D4381" s="1412"/>
      <c r="E4381" s="1613">
        <v>45740</v>
      </c>
      <c r="F4381" s="1614">
        <v>54.3</v>
      </c>
      <c r="G4381" s="1614">
        <v>51.2</v>
      </c>
      <c r="H4381" s="1614">
        <v>51</v>
      </c>
      <c r="I4381" s="1448"/>
      <c r="J4381" s="1449"/>
      <c r="K4381" s="1450"/>
      <c r="L4381" s="1451"/>
      <c r="M4381" s="1455"/>
    </row>
    <row r="4382" ht="52.75" spans="1:13">
      <c r="A4382" s="1412"/>
      <c r="B4382" s="1412"/>
      <c r="C4382" s="1412"/>
      <c r="D4382" s="1412">
        <v>1</v>
      </c>
      <c r="E4382" s="1594" t="s">
        <v>7</v>
      </c>
      <c r="F4382" s="1595" t="s">
        <v>872</v>
      </c>
      <c r="G4382" s="1596"/>
      <c r="H4382" s="1597"/>
      <c r="I4382" s="1559" t="s">
        <v>1622</v>
      </c>
      <c r="J4382" s="1560"/>
      <c r="K4382" s="1561"/>
      <c r="L4382" s="1478" t="s">
        <v>1623</v>
      </c>
      <c r="M4382" s="1452" t="s">
        <v>1624</v>
      </c>
    </row>
    <row r="4383" ht="26" spans="1:13">
      <c r="A4383" s="1412"/>
      <c r="B4383" s="1412"/>
      <c r="C4383" s="1412"/>
      <c r="D4383" s="1412"/>
      <c r="E4383" s="1598" t="s">
        <v>1625</v>
      </c>
      <c r="F4383" s="1599"/>
      <c r="G4383" s="1600"/>
      <c r="H4383" s="1601"/>
      <c r="I4383" s="2135" t="s">
        <v>953</v>
      </c>
      <c r="J4383" s="1443"/>
      <c r="K4383" s="1444"/>
      <c r="L4383" s="1445"/>
      <c r="M4383" s="1453"/>
    </row>
    <row r="4384" ht="26" spans="1:13">
      <c r="A4384" s="1412"/>
      <c r="B4384" s="1412"/>
      <c r="C4384" s="1412"/>
      <c r="D4384" s="1412"/>
      <c r="E4384" s="1602" t="s">
        <v>1626</v>
      </c>
      <c r="F4384" s="1623"/>
      <c r="G4384" s="1604"/>
      <c r="H4384" s="1605"/>
      <c r="I4384" s="1442"/>
      <c r="J4384" s="1443"/>
      <c r="K4384" s="1444"/>
      <c r="L4384" s="1445"/>
      <c r="M4384" s="1453"/>
    </row>
    <row r="4385" ht="26.75" spans="1:13">
      <c r="A4385" s="1412"/>
      <c r="B4385" s="1412"/>
      <c r="C4385" s="1412"/>
      <c r="D4385" s="1412"/>
      <c r="E4385" s="1602" t="s">
        <v>1627</v>
      </c>
      <c r="F4385" s="1615" t="s">
        <v>1106</v>
      </c>
      <c r="G4385" s="1616"/>
      <c r="H4385" s="1617"/>
      <c r="I4385" s="1442"/>
      <c r="J4385" s="1443"/>
      <c r="K4385" s="1444"/>
      <c r="L4385" s="1445"/>
      <c r="M4385" s="1453"/>
    </row>
    <row r="4386" ht="26.75" spans="1:13">
      <c r="A4386" s="1412"/>
      <c r="B4386" s="1412"/>
      <c r="C4386" s="1412"/>
      <c r="D4386" s="1412"/>
      <c r="E4386" s="1606" t="s">
        <v>1628</v>
      </c>
      <c r="F4386" s="1607">
        <v>0.604166666666667</v>
      </c>
      <c r="G4386" s="1608"/>
      <c r="H4386" s="1609"/>
      <c r="I4386" s="1442"/>
      <c r="J4386" s="1443"/>
      <c r="K4386" s="1444"/>
      <c r="L4386" s="1647">
        <v>0.833333333333333</v>
      </c>
      <c r="M4386" s="1649">
        <v>0.729166666666667</v>
      </c>
    </row>
    <row r="4387" ht="26.75" spans="1:13">
      <c r="A4387" s="1412"/>
      <c r="B4387" s="1412"/>
      <c r="C4387" s="1412"/>
      <c r="D4387" s="1412"/>
      <c r="E4387" s="1610" t="s">
        <v>1629</v>
      </c>
      <c r="F4387" s="1611" t="s">
        <v>8</v>
      </c>
      <c r="G4387" s="1611" t="s">
        <v>9</v>
      </c>
      <c r="H4387" s="1612" t="s">
        <v>10</v>
      </c>
      <c r="I4387" s="1442"/>
      <c r="J4387" s="1443"/>
      <c r="K4387" s="1444"/>
      <c r="L4387" s="1445"/>
      <c r="M4387" s="1453"/>
    </row>
    <row r="4388" ht="26" spans="1:13">
      <c r="A4388" s="1412"/>
      <c r="B4388" s="1412"/>
      <c r="C4388" s="1412"/>
      <c r="D4388" s="1412"/>
      <c r="E4388" s="1613">
        <v>45763</v>
      </c>
      <c r="F4388" s="2160" t="s">
        <v>2308</v>
      </c>
      <c r="G4388" s="2160" t="s">
        <v>1976</v>
      </c>
      <c r="H4388" s="2160" t="s">
        <v>2295</v>
      </c>
      <c r="I4388" s="1442"/>
      <c r="J4388" s="1443"/>
      <c r="K4388" s="1444"/>
      <c r="L4388" s="1445"/>
      <c r="M4388" s="1453"/>
    </row>
    <row r="4389" ht="26" spans="1:13">
      <c r="A4389" s="1412"/>
      <c r="B4389" s="1412"/>
      <c r="C4389" s="1412"/>
      <c r="D4389" s="1412"/>
      <c r="E4389" s="1613">
        <v>45756</v>
      </c>
      <c r="F4389" s="2160" t="s">
        <v>2295</v>
      </c>
      <c r="G4389" s="2160" t="s">
        <v>2208</v>
      </c>
      <c r="H4389" s="2160" t="s">
        <v>1040</v>
      </c>
      <c r="I4389" s="1442"/>
      <c r="J4389" s="1443"/>
      <c r="K4389" s="1444"/>
      <c r="L4389" s="1445"/>
      <c r="M4389" s="1453"/>
    </row>
    <row r="4390" ht="26" spans="1:13">
      <c r="A4390" s="1412"/>
      <c r="B4390" s="1412"/>
      <c r="C4390" s="1412"/>
      <c r="D4390" s="1412"/>
      <c r="E4390" s="1613">
        <v>45749</v>
      </c>
      <c r="F4390" s="2160" t="s">
        <v>1040</v>
      </c>
      <c r="G4390" s="2160" t="s">
        <v>2296</v>
      </c>
      <c r="H4390" s="2160" t="s">
        <v>2277</v>
      </c>
      <c r="I4390" s="1442"/>
      <c r="J4390" s="1443"/>
      <c r="K4390" s="1444"/>
      <c r="L4390" s="1648"/>
      <c r="M4390" s="1453"/>
    </row>
    <row r="4391" ht="26" spans="1:13">
      <c r="A4391" s="1412"/>
      <c r="B4391" s="1412"/>
      <c r="C4391" s="1412"/>
      <c r="D4391" s="1412"/>
      <c r="E4391" s="1613">
        <v>45742</v>
      </c>
      <c r="F4391" s="2160" t="s">
        <v>2277</v>
      </c>
      <c r="G4391" s="2160" t="s">
        <v>1963</v>
      </c>
      <c r="H4391" s="2160" t="s">
        <v>2242</v>
      </c>
      <c r="I4391" s="1442"/>
      <c r="J4391" s="1443"/>
      <c r="K4391" s="1444"/>
      <c r="L4391" s="1445"/>
      <c r="M4391" s="1453"/>
    </row>
    <row r="4392" ht="26" spans="1:13">
      <c r="A4392" s="1412"/>
      <c r="B4392" s="1412"/>
      <c r="C4392" s="1412"/>
      <c r="D4392" s="1412"/>
      <c r="E4392" s="1613">
        <v>45735</v>
      </c>
      <c r="F4392" s="2160" t="s">
        <v>2242</v>
      </c>
      <c r="G4392" s="2160" t="s">
        <v>1965</v>
      </c>
      <c r="H4392" s="2160" t="s">
        <v>2243</v>
      </c>
      <c r="I4392" s="1442"/>
      <c r="J4392" s="1443"/>
      <c r="K4392" s="1444"/>
      <c r="L4392" s="1445"/>
      <c r="M4392" s="1453"/>
    </row>
    <row r="4393" ht="26.75" spans="1:13">
      <c r="A4393" s="1412"/>
      <c r="B4393" s="1412"/>
      <c r="C4393" s="1412"/>
      <c r="D4393" s="1412"/>
      <c r="E4393" s="1613">
        <v>45728</v>
      </c>
      <c r="F4393" s="2160" t="s">
        <v>2243</v>
      </c>
      <c r="G4393" s="2160" t="s">
        <v>2244</v>
      </c>
      <c r="H4393" s="2160" t="s">
        <v>2245</v>
      </c>
      <c r="I4393" s="1448"/>
      <c r="J4393" s="1449"/>
      <c r="K4393" s="1450"/>
      <c r="L4393" s="1451"/>
      <c r="M4393" s="1455"/>
    </row>
    <row r="4394" ht="52.75" spans="1:13">
      <c r="A4394" s="1412"/>
      <c r="B4394" s="1412"/>
      <c r="C4394" s="1412"/>
      <c r="D4394" s="1412">
        <v>1</v>
      </c>
      <c r="E4394" s="1594" t="s">
        <v>7</v>
      </c>
      <c r="F4394" s="1595" t="s">
        <v>1107</v>
      </c>
      <c r="G4394" s="1596"/>
      <c r="H4394" s="1597"/>
      <c r="I4394" s="1559" t="s">
        <v>1622</v>
      </c>
      <c r="J4394" s="1560"/>
      <c r="K4394" s="1561"/>
      <c r="L4394" s="1478" t="s">
        <v>1623</v>
      </c>
      <c r="M4394" s="1452" t="s">
        <v>1624</v>
      </c>
    </row>
    <row r="4395" ht="26" spans="1:13">
      <c r="A4395" s="1412"/>
      <c r="B4395" s="1412"/>
      <c r="C4395" s="1412"/>
      <c r="D4395" s="1412"/>
      <c r="E4395" s="1598" t="s">
        <v>1625</v>
      </c>
      <c r="F4395" s="1599"/>
      <c r="G4395" s="1600"/>
      <c r="H4395" s="1601"/>
      <c r="I4395" s="2135" t="s">
        <v>953</v>
      </c>
      <c r="J4395" s="1443"/>
      <c r="K4395" s="1444"/>
      <c r="L4395" s="1445"/>
      <c r="M4395" s="1453"/>
    </row>
    <row r="4396" ht="26" spans="1:13">
      <c r="A4396" s="1412"/>
      <c r="B4396" s="1412"/>
      <c r="C4396" s="1412"/>
      <c r="D4396" s="1412"/>
      <c r="E4396" s="1602" t="s">
        <v>1626</v>
      </c>
      <c r="F4396" s="1623"/>
      <c r="G4396" s="1604"/>
      <c r="H4396" s="1605"/>
      <c r="I4396" s="1442"/>
      <c r="J4396" s="1443"/>
      <c r="K4396" s="1444"/>
      <c r="L4396" s="1445"/>
      <c r="M4396" s="1453"/>
    </row>
    <row r="4397" ht="26.75" spans="1:13">
      <c r="A4397" s="1412"/>
      <c r="B4397" s="1412"/>
      <c r="C4397" s="1412"/>
      <c r="D4397" s="1412"/>
      <c r="E4397" s="1602" t="s">
        <v>1627</v>
      </c>
      <c r="F4397" s="1615">
        <v>0.01</v>
      </c>
      <c r="G4397" s="1616"/>
      <c r="H4397" s="1617"/>
      <c r="I4397" s="1442"/>
      <c r="J4397" s="1443"/>
      <c r="K4397" s="1444"/>
      <c r="L4397" s="1445"/>
      <c r="M4397" s="1453"/>
    </row>
    <row r="4398" ht="26.75" spans="1:13">
      <c r="A4398" s="1412"/>
      <c r="B4398" s="1412"/>
      <c r="C4398" s="1412"/>
      <c r="D4398" s="1412"/>
      <c r="E4398" s="1606" t="s">
        <v>1628</v>
      </c>
      <c r="F4398" s="1607">
        <v>0.520833333333333</v>
      </c>
      <c r="G4398" s="1608"/>
      <c r="H4398" s="1609"/>
      <c r="I4398" s="1442"/>
      <c r="J4398" s="1443"/>
      <c r="K4398" s="1444"/>
      <c r="L4398" s="1647">
        <v>0.75</v>
      </c>
      <c r="M4398" s="1649">
        <v>0.645833333333333</v>
      </c>
    </row>
    <row r="4399" ht="26.75" spans="1:13">
      <c r="A4399" s="1412"/>
      <c r="B4399" s="1412"/>
      <c r="C4399" s="1412"/>
      <c r="D4399" s="1412"/>
      <c r="E4399" s="1610" t="s">
        <v>1629</v>
      </c>
      <c r="F4399" s="1611" t="s">
        <v>8</v>
      </c>
      <c r="G4399" s="1611" t="s">
        <v>9</v>
      </c>
      <c r="H4399" s="1612" t="s">
        <v>10</v>
      </c>
      <c r="I4399" s="1442"/>
      <c r="J4399" s="1443"/>
      <c r="K4399" s="1444"/>
      <c r="L4399" s="1445"/>
      <c r="M4399" s="1453"/>
    </row>
    <row r="4400" ht="26" spans="1:13">
      <c r="A4400" s="1412"/>
      <c r="B4400" s="1412"/>
      <c r="C4400" s="1412"/>
      <c r="D4400" s="1412"/>
      <c r="E4400" s="1613">
        <v>45742</v>
      </c>
      <c r="F4400" s="1626">
        <v>0.009</v>
      </c>
      <c r="G4400" s="1626">
        <v>-0.011</v>
      </c>
      <c r="H4400" s="1626">
        <v>0.033</v>
      </c>
      <c r="I4400" s="1442"/>
      <c r="J4400" s="1443"/>
      <c r="K4400" s="1444"/>
      <c r="L4400" s="1445"/>
      <c r="M4400" s="1453"/>
    </row>
    <row r="4401" ht="26" spans="1:13">
      <c r="A4401" s="1412"/>
      <c r="B4401" s="1412"/>
      <c r="C4401" s="1412"/>
      <c r="D4401" s="1412"/>
      <c r="E4401" s="1613">
        <v>45715</v>
      </c>
      <c r="F4401" s="1626">
        <v>0.031</v>
      </c>
      <c r="G4401" s="1626">
        <v>0.02</v>
      </c>
      <c r="H4401" s="1626">
        <v>-0.018</v>
      </c>
      <c r="I4401" s="1442"/>
      <c r="J4401" s="1443"/>
      <c r="K4401" s="1444"/>
      <c r="L4401" s="1445"/>
      <c r="M4401" s="1453"/>
    </row>
    <row r="4402" ht="26" spans="1:13">
      <c r="A4402" s="1412"/>
      <c r="B4402" s="1412"/>
      <c r="C4402" s="1412"/>
      <c r="D4402" s="1412"/>
      <c r="E4402" s="1613">
        <v>45685</v>
      </c>
      <c r="F4402" s="1626">
        <v>-0.022</v>
      </c>
      <c r="G4402" s="1626">
        <v>0.003</v>
      </c>
      <c r="H4402" s="1626">
        <v>-0.02</v>
      </c>
      <c r="I4402" s="1442"/>
      <c r="J4402" s="1443"/>
      <c r="K4402" s="1444"/>
      <c r="L4402" s="1648"/>
      <c r="M4402" s="1453"/>
    </row>
    <row r="4403" ht="26" spans="1:13">
      <c r="A4403" s="1412"/>
      <c r="B4403" s="1412"/>
      <c r="C4403" s="1412"/>
      <c r="D4403" s="1412"/>
      <c r="E4403" s="1613">
        <v>45649</v>
      </c>
      <c r="F4403" s="1626">
        <v>-0.011</v>
      </c>
      <c r="G4403" s="1626">
        <v>-0.003</v>
      </c>
      <c r="H4403" s="1626">
        <v>0.008</v>
      </c>
      <c r="I4403" s="1442"/>
      <c r="J4403" s="1443"/>
      <c r="K4403" s="1444"/>
      <c r="L4403" s="1445"/>
      <c r="M4403" s="1453"/>
    </row>
    <row r="4404" ht="26" spans="1:13">
      <c r="A4404" s="1412"/>
      <c r="B4404" s="1412"/>
      <c r="C4404" s="1412"/>
      <c r="D4404" s="1412"/>
      <c r="E4404" s="1613">
        <v>45623</v>
      </c>
      <c r="F4404" s="1626">
        <v>0.002</v>
      </c>
      <c r="G4404" s="1626">
        <v>-0.008</v>
      </c>
      <c r="H4404" s="1626">
        <v>-0.004</v>
      </c>
      <c r="I4404" s="1442"/>
      <c r="J4404" s="1443"/>
      <c r="K4404" s="1444"/>
      <c r="L4404" s="1445"/>
      <c r="M4404" s="1453"/>
    </row>
    <row r="4405" ht="26.75" spans="1:13">
      <c r="A4405" s="1412"/>
      <c r="B4405" s="1412"/>
      <c r="C4405" s="1412"/>
      <c r="D4405" s="1412"/>
      <c r="E4405" s="1613">
        <v>45590</v>
      </c>
      <c r="F4405" s="1626">
        <v>-0.008</v>
      </c>
      <c r="G4405" s="1626">
        <v>-0.011</v>
      </c>
      <c r="H4405" s="1626">
        <v>-0.008</v>
      </c>
      <c r="I4405" s="1448"/>
      <c r="J4405" s="1449"/>
      <c r="K4405" s="1450"/>
      <c r="L4405" s="1451"/>
      <c r="M4405" s="1455"/>
    </row>
    <row r="4406" ht="52.75" spans="1:13">
      <c r="A4406" s="1412"/>
      <c r="B4406" s="1412"/>
      <c r="C4406" s="1412"/>
      <c r="D4406" s="1412">
        <v>1</v>
      </c>
      <c r="E4406" s="1594" t="s">
        <v>7</v>
      </c>
      <c r="F4406" s="1595" t="s">
        <v>803</v>
      </c>
      <c r="G4406" s="1596"/>
      <c r="H4406" s="1597"/>
      <c r="I4406" s="1559" t="s">
        <v>1622</v>
      </c>
      <c r="J4406" s="1560"/>
      <c r="K4406" s="1561"/>
      <c r="L4406" s="1478" t="s">
        <v>1623</v>
      </c>
      <c r="M4406" s="1452" t="s">
        <v>1624</v>
      </c>
    </row>
    <row r="4407" ht="26" spans="1:13">
      <c r="A4407" s="1412"/>
      <c r="B4407" s="1412"/>
      <c r="C4407" s="1412"/>
      <c r="D4407" s="1412"/>
      <c r="E4407" s="1598" t="s">
        <v>1625</v>
      </c>
      <c r="F4407" s="1599"/>
      <c r="G4407" s="1600"/>
      <c r="H4407" s="1601"/>
      <c r="I4407" s="2135" t="s">
        <v>829</v>
      </c>
      <c r="J4407" s="1443"/>
      <c r="K4407" s="1444"/>
      <c r="L4407" s="1445"/>
      <c r="M4407" s="1453"/>
    </row>
    <row r="4408" ht="26" spans="1:13">
      <c r="A4408" s="1412"/>
      <c r="B4408" s="1412"/>
      <c r="C4408" s="1412"/>
      <c r="D4408" s="1412"/>
      <c r="E4408" s="1602" t="s">
        <v>1626</v>
      </c>
      <c r="F4408" s="1623"/>
      <c r="G4408" s="1604"/>
      <c r="H4408" s="1605"/>
      <c r="I4408" s="1442"/>
      <c r="J4408" s="1443"/>
      <c r="K4408" s="1444"/>
      <c r="L4408" s="1445"/>
      <c r="M4408" s="1453"/>
    </row>
    <row r="4409" ht="26.75" spans="1:13">
      <c r="A4409" s="1412"/>
      <c r="B4409" s="1412"/>
      <c r="C4409" s="1412"/>
      <c r="D4409" s="1412"/>
      <c r="E4409" s="1602" t="s">
        <v>1627</v>
      </c>
      <c r="F4409" s="1615"/>
      <c r="G4409" s="1616"/>
      <c r="H4409" s="1617"/>
      <c r="I4409" s="1442"/>
      <c r="J4409" s="1443"/>
      <c r="K4409" s="1444"/>
      <c r="L4409" s="1445"/>
      <c r="M4409" s="1453"/>
    </row>
    <row r="4410" ht="26.75" spans="1:13">
      <c r="A4410" s="1412"/>
      <c r="B4410" s="1412"/>
      <c r="C4410" s="1412"/>
      <c r="D4410" s="1412"/>
      <c r="E4410" s="1606" t="s">
        <v>1628</v>
      </c>
      <c r="F4410" s="1607">
        <v>0.520833333333333</v>
      </c>
      <c r="G4410" s="1608"/>
      <c r="H4410" s="1609"/>
      <c r="I4410" s="1442"/>
      <c r="J4410" s="1443"/>
      <c r="K4410" s="1444"/>
      <c r="L4410" s="1647">
        <v>0.75</v>
      </c>
      <c r="M4410" s="1649">
        <v>0.645833333333333</v>
      </c>
    </row>
    <row r="4411" ht="26.75" spans="1:13">
      <c r="A4411" s="1412"/>
      <c r="B4411" s="1412"/>
      <c r="C4411" s="1412"/>
      <c r="D4411" s="1412"/>
      <c r="E4411" s="1610" t="s">
        <v>1629</v>
      </c>
      <c r="F4411" s="1611" t="s">
        <v>8</v>
      </c>
      <c r="G4411" s="1611" t="s">
        <v>9</v>
      </c>
      <c r="H4411" s="1612" t="s">
        <v>10</v>
      </c>
      <c r="I4411" s="1442"/>
      <c r="J4411" s="1443"/>
      <c r="K4411" s="1444"/>
      <c r="L4411" s="1445"/>
      <c r="M4411" s="1453"/>
    </row>
    <row r="4412" ht="26" spans="1:13">
      <c r="A4412" s="1412"/>
      <c r="B4412" s="1412"/>
      <c r="C4412" s="1412"/>
      <c r="D4412" s="1412"/>
      <c r="E4412" s="1613">
        <v>45764</v>
      </c>
      <c r="F4412" s="2160" t="s">
        <v>2106</v>
      </c>
      <c r="G4412" s="2160" t="s">
        <v>1957</v>
      </c>
      <c r="H4412" s="2160" t="s">
        <v>1978</v>
      </c>
      <c r="I4412" s="1442"/>
      <c r="J4412" s="1443"/>
      <c r="K4412" s="1444"/>
      <c r="L4412" s="1445"/>
      <c r="M4412" s="1453"/>
    </row>
    <row r="4413" ht="26" spans="1:13">
      <c r="A4413" s="1412"/>
      <c r="B4413" s="1412"/>
      <c r="C4413" s="1412"/>
      <c r="D4413" s="1412"/>
      <c r="E4413" s="1613">
        <v>45757</v>
      </c>
      <c r="F4413" s="2160" t="s">
        <v>1945</v>
      </c>
      <c r="G4413" s="2160" t="s">
        <v>1945</v>
      </c>
      <c r="H4413" s="2160" t="s">
        <v>1959</v>
      </c>
      <c r="I4413" s="1442"/>
      <c r="J4413" s="1443"/>
      <c r="K4413" s="1444"/>
      <c r="L4413" s="1445"/>
      <c r="M4413" s="1453"/>
    </row>
    <row r="4414" ht="26" spans="1:13">
      <c r="A4414" s="1412"/>
      <c r="B4414" s="1412"/>
      <c r="C4414" s="1412"/>
      <c r="D4414" s="1412"/>
      <c r="E4414" s="1613">
        <v>45750</v>
      </c>
      <c r="F4414" s="2160" t="s">
        <v>1959</v>
      </c>
      <c r="G4414" s="2160" t="s">
        <v>1957</v>
      </c>
      <c r="H4414" s="2160" t="s">
        <v>1957</v>
      </c>
      <c r="I4414" s="1442"/>
      <c r="J4414" s="1443"/>
      <c r="K4414" s="1444"/>
      <c r="L4414" s="1648"/>
      <c r="M4414" s="1453"/>
    </row>
    <row r="4415" ht="26" spans="1:13">
      <c r="A4415" s="1412"/>
      <c r="B4415" s="1412"/>
      <c r="C4415" s="1412"/>
      <c r="D4415" s="1412"/>
      <c r="E4415" s="1613">
        <v>45743</v>
      </c>
      <c r="F4415" s="2160" t="s">
        <v>1978</v>
      </c>
      <c r="G4415" s="2160" t="s">
        <v>1957</v>
      </c>
      <c r="H4415" s="2160" t="s">
        <v>1957</v>
      </c>
      <c r="I4415" s="1442"/>
      <c r="J4415" s="1443"/>
      <c r="K4415" s="1444"/>
      <c r="L4415" s="1445"/>
      <c r="M4415" s="1453"/>
    </row>
    <row r="4416" ht="26" spans="1:13">
      <c r="A4416" s="1412"/>
      <c r="B4416" s="1412"/>
      <c r="C4416" s="1412"/>
      <c r="D4416" s="1412"/>
      <c r="E4416" s="1613">
        <v>45736</v>
      </c>
      <c r="F4416" s="2160" t="s">
        <v>1945</v>
      </c>
      <c r="G4416" s="2160" t="s">
        <v>1978</v>
      </c>
      <c r="H4416" s="2160" t="s">
        <v>1944</v>
      </c>
      <c r="I4416" s="1442"/>
      <c r="J4416" s="1443"/>
      <c r="K4416" s="1444"/>
      <c r="L4416" s="1445"/>
      <c r="M4416" s="1453"/>
    </row>
    <row r="4417" ht="26.75" spans="1:13">
      <c r="A4417" s="1412"/>
      <c r="B4417" s="1412"/>
      <c r="C4417" s="1412"/>
      <c r="D4417" s="1412"/>
      <c r="E4417" s="1613">
        <v>45729</v>
      </c>
      <c r="F4417" s="2160" t="s">
        <v>2023</v>
      </c>
      <c r="G4417" s="2160" t="s">
        <v>2249</v>
      </c>
      <c r="H4417" s="2160" t="s">
        <v>1958</v>
      </c>
      <c r="I4417" s="1448"/>
      <c r="J4417" s="1449"/>
      <c r="K4417" s="1450"/>
      <c r="L4417" s="1451"/>
      <c r="M4417" s="1455"/>
    </row>
    <row r="4418" ht="52.75" spans="1:13">
      <c r="A4418" s="1412"/>
      <c r="B4418" s="1412"/>
      <c r="C4418" s="1412"/>
      <c r="D4418" s="1412">
        <v>1</v>
      </c>
      <c r="E4418" s="1594" t="s">
        <v>7</v>
      </c>
      <c r="F4418" s="1595" t="s">
        <v>1108</v>
      </c>
      <c r="G4418" s="1596"/>
      <c r="H4418" s="1597"/>
      <c r="I4418" s="1559" t="s">
        <v>1622</v>
      </c>
      <c r="J4418" s="1560"/>
      <c r="K4418" s="1561"/>
      <c r="L4418" s="1478" t="s">
        <v>1623</v>
      </c>
      <c r="M4418" s="1452" t="s">
        <v>1624</v>
      </c>
    </row>
    <row r="4419" ht="26" spans="1:13">
      <c r="A4419" s="1412"/>
      <c r="B4419" s="1412"/>
      <c r="C4419" s="1412"/>
      <c r="D4419" s="1412"/>
      <c r="E4419" s="1598" t="s">
        <v>1625</v>
      </c>
      <c r="F4419" s="1599"/>
      <c r="G4419" s="1600"/>
      <c r="H4419" s="1601"/>
      <c r="I4419" s="2135" t="s">
        <v>1110</v>
      </c>
      <c r="J4419" s="1443"/>
      <c r="K4419" s="1444"/>
      <c r="L4419" s="1445"/>
      <c r="M4419" s="1453"/>
    </row>
    <row r="4420" ht="26" spans="1:13">
      <c r="A4420" s="1412"/>
      <c r="B4420" s="1412"/>
      <c r="C4420" s="1412"/>
      <c r="D4420" s="1412"/>
      <c r="E4420" s="1602" t="s">
        <v>1626</v>
      </c>
      <c r="F4420" s="1623"/>
      <c r="G4420" s="1604"/>
      <c r="H4420" s="1605"/>
      <c r="I4420" s="1442"/>
      <c r="J4420" s="1443"/>
      <c r="K4420" s="1444"/>
      <c r="L4420" s="1445"/>
      <c r="M4420" s="1453"/>
    </row>
    <row r="4421" ht="26.75" spans="1:13">
      <c r="A4421" s="1412"/>
      <c r="B4421" s="1412"/>
      <c r="C4421" s="1412"/>
      <c r="D4421" s="1412"/>
      <c r="E4421" s="1602" t="s">
        <v>1627</v>
      </c>
      <c r="F4421" s="1615" t="s">
        <v>1109</v>
      </c>
      <c r="G4421" s="1616"/>
      <c r="H4421" s="1617"/>
      <c r="I4421" s="1442"/>
      <c r="J4421" s="1443"/>
      <c r="K4421" s="1444"/>
      <c r="L4421" s="1445"/>
      <c r="M4421" s="1453"/>
    </row>
    <row r="4422" ht="26.75" spans="1:13">
      <c r="A4422" s="1412"/>
      <c r="B4422" s="1412"/>
      <c r="C4422" s="1412"/>
      <c r="D4422" s="1412"/>
      <c r="E4422" s="1606" t="s">
        <v>1628</v>
      </c>
      <c r="F4422" s="1607">
        <v>0.583333333333333</v>
      </c>
      <c r="G4422" s="1608"/>
      <c r="H4422" s="1609"/>
      <c r="I4422" s="1442"/>
      <c r="J4422" s="1443"/>
      <c r="K4422" s="1444"/>
      <c r="L4422" s="1647">
        <v>0.8125</v>
      </c>
      <c r="M4422" s="1649">
        <v>0.708333333333333</v>
      </c>
    </row>
    <row r="4423" ht="26.75" spans="1:13">
      <c r="A4423" s="1412"/>
      <c r="B4423" s="1412"/>
      <c r="C4423" s="1412"/>
      <c r="D4423" s="1412"/>
      <c r="E4423" s="1610" t="s">
        <v>1629</v>
      </c>
      <c r="F4423" s="1611" t="s">
        <v>8</v>
      </c>
      <c r="G4423" s="1611" t="s">
        <v>9</v>
      </c>
      <c r="H4423" s="1612" t="s">
        <v>10</v>
      </c>
      <c r="I4423" s="1442"/>
      <c r="J4423" s="1443"/>
      <c r="K4423" s="1444"/>
      <c r="L4423" s="1445"/>
      <c r="M4423" s="1453"/>
    </row>
    <row r="4424" ht="26" spans="1:13">
      <c r="A4424" s="1412"/>
      <c r="B4424" s="1412"/>
      <c r="C4424" s="1412"/>
      <c r="D4424" s="1412"/>
      <c r="E4424" s="1613">
        <v>45736</v>
      </c>
      <c r="F4424" s="2160" t="s">
        <v>2309</v>
      </c>
      <c r="G4424" s="2160" t="s">
        <v>1990</v>
      </c>
      <c r="H4424" s="2160" t="s">
        <v>2182</v>
      </c>
      <c r="I4424" s="1442"/>
      <c r="J4424" s="1443"/>
      <c r="K4424" s="1444"/>
      <c r="L4424" s="1445"/>
      <c r="M4424" s="1453"/>
    </row>
    <row r="4425" ht="26" spans="1:13">
      <c r="A4425" s="1412"/>
      <c r="B4425" s="1412"/>
      <c r="C4425" s="1412"/>
      <c r="D4425" s="1412"/>
      <c r="E4425" s="1613">
        <v>45709</v>
      </c>
      <c r="F4425" s="2160" t="s">
        <v>1996</v>
      </c>
      <c r="G4425" s="2160" t="s">
        <v>2310</v>
      </c>
      <c r="H4425" s="2160" t="s">
        <v>2311</v>
      </c>
      <c r="I4425" s="1442"/>
      <c r="J4425" s="1443"/>
      <c r="K4425" s="1444"/>
      <c r="L4425" s="1445"/>
      <c r="M4425" s="1453"/>
    </row>
    <row r="4426" ht="26" spans="1:13">
      <c r="A4426" s="1412"/>
      <c r="B4426" s="1412"/>
      <c r="C4426" s="1412"/>
      <c r="D4426" s="1412"/>
      <c r="E4426" s="1613">
        <v>45681</v>
      </c>
      <c r="F4426" s="2160" t="s">
        <v>2312</v>
      </c>
      <c r="G4426" s="2160" t="s">
        <v>2313</v>
      </c>
      <c r="H4426" s="2160" t="s">
        <v>2181</v>
      </c>
      <c r="I4426" s="1442"/>
      <c r="J4426" s="1443"/>
      <c r="K4426" s="1444"/>
      <c r="L4426" s="1648"/>
      <c r="M4426" s="1453"/>
    </row>
    <row r="4427" ht="26" spans="1:13">
      <c r="A4427" s="1412"/>
      <c r="B4427" s="1412"/>
      <c r="C4427" s="1412"/>
      <c r="D4427" s="1412"/>
      <c r="E4427" s="1613">
        <v>45645</v>
      </c>
      <c r="F4427" s="2160" t="s">
        <v>2181</v>
      </c>
      <c r="G4427" s="2160" t="s">
        <v>2182</v>
      </c>
      <c r="H4427" s="2160" t="s">
        <v>1989</v>
      </c>
      <c r="I4427" s="1442"/>
      <c r="J4427" s="1443"/>
      <c r="K4427" s="1444"/>
      <c r="L4427" s="1445"/>
      <c r="M4427" s="1453"/>
    </row>
    <row r="4428" ht="26" spans="1:13">
      <c r="A4428" s="1412"/>
      <c r="B4428" s="1412"/>
      <c r="C4428" s="1412"/>
      <c r="D4428" s="1412"/>
      <c r="E4428" s="1613">
        <v>45617</v>
      </c>
      <c r="F4428" s="2160" t="s">
        <v>1989</v>
      </c>
      <c r="G4428" s="2160" t="s">
        <v>1990</v>
      </c>
      <c r="H4428" s="2160" t="s">
        <v>2128</v>
      </c>
      <c r="I4428" s="1442"/>
      <c r="J4428" s="1443"/>
      <c r="K4428" s="1444"/>
      <c r="L4428" s="1445"/>
      <c r="M4428" s="1453"/>
    </row>
    <row r="4429" ht="26.75" spans="1:13">
      <c r="A4429" s="1412"/>
      <c r="B4429" s="1412"/>
      <c r="C4429" s="1412"/>
      <c r="D4429" s="1412"/>
      <c r="E4429" s="1613">
        <v>45588</v>
      </c>
      <c r="F4429" s="2160" t="s">
        <v>1985</v>
      </c>
      <c r="G4429" s="2160" t="s">
        <v>1986</v>
      </c>
      <c r="H4429" s="2160" t="s">
        <v>1986</v>
      </c>
      <c r="I4429" s="1448"/>
      <c r="J4429" s="1449"/>
      <c r="K4429" s="1450"/>
      <c r="L4429" s="1451"/>
      <c r="M4429" s="1455"/>
    </row>
    <row r="4430" ht="52.75" spans="1:13">
      <c r="A4430" s="1412"/>
      <c r="B4430" s="1412"/>
      <c r="C4430" s="1412"/>
      <c r="D4430" s="1412">
        <v>1</v>
      </c>
      <c r="E4430" s="1594" t="s">
        <v>7</v>
      </c>
      <c r="F4430" s="1595" t="s">
        <v>1111</v>
      </c>
      <c r="G4430" s="1596"/>
      <c r="H4430" s="1597"/>
      <c r="I4430" s="1559" t="s">
        <v>1622</v>
      </c>
      <c r="J4430" s="1560"/>
      <c r="K4430" s="1561"/>
      <c r="L4430" s="1478" t="s">
        <v>1623</v>
      </c>
      <c r="M4430" s="1452" t="s">
        <v>1624</v>
      </c>
    </row>
    <row r="4431" ht="26" spans="1:13">
      <c r="A4431" s="1412"/>
      <c r="B4431" s="1412"/>
      <c r="C4431" s="1412"/>
      <c r="D4431" s="1412"/>
      <c r="E4431" s="1598" t="s">
        <v>1625</v>
      </c>
      <c r="F4431" s="1599"/>
      <c r="G4431" s="1600"/>
      <c r="H4431" s="1601"/>
      <c r="I4431" s="2135" t="s">
        <v>1099</v>
      </c>
      <c r="J4431" s="1443"/>
      <c r="K4431" s="1444"/>
      <c r="L4431" s="1445"/>
      <c r="M4431" s="1453"/>
    </row>
    <row r="4432" ht="26" spans="1:13">
      <c r="A4432" s="1412"/>
      <c r="B4432" s="1412"/>
      <c r="C4432" s="1412"/>
      <c r="D4432" s="1412"/>
      <c r="E4432" s="1602" t="s">
        <v>1626</v>
      </c>
      <c r="F4432" s="1623"/>
      <c r="G4432" s="1604"/>
      <c r="H4432" s="1605"/>
      <c r="I4432" s="1442"/>
      <c r="J4432" s="1443"/>
      <c r="K4432" s="1444"/>
      <c r="L4432" s="1445"/>
      <c r="M4432" s="1453"/>
    </row>
    <row r="4433" ht="26.75" spans="1:13">
      <c r="A4433" s="1412"/>
      <c r="B4433" s="1412"/>
      <c r="C4433" s="1412"/>
      <c r="D4433" s="1412"/>
      <c r="E4433" s="1602" t="s">
        <v>1627</v>
      </c>
      <c r="F4433" s="1615" t="s">
        <v>887</v>
      </c>
      <c r="G4433" s="1616"/>
      <c r="H4433" s="1617"/>
      <c r="I4433" s="1442"/>
      <c r="J4433" s="1443"/>
      <c r="K4433" s="1444"/>
      <c r="L4433" s="1445"/>
      <c r="M4433" s="1453"/>
    </row>
    <row r="4434" ht="26.75" spans="1:13">
      <c r="A4434" s="1412"/>
      <c r="B4434" s="1412"/>
      <c r="C4434" s="1412"/>
      <c r="D4434" s="1412"/>
      <c r="E4434" s="1606" t="s">
        <v>1628</v>
      </c>
      <c r="F4434" s="1607">
        <v>0.583333333333333</v>
      </c>
      <c r="G4434" s="1608"/>
      <c r="H4434" s="1609"/>
      <c r="I4434" s="1442"/>
      <c r="J4434" s="1443"/>
      <c r="K4434" s="1444"/>
      <c r="L4434" s="1647">
        <v>0.8125</v>
      </c>
      <c r="M4434" s="1649">
        <v>0.708333333333333</v>
      </c>
    </row>
    <row r="4435" ht="26.75" spans="1:13">
      <c r="A4435" s="1412"/>
      <c r="B4435" s="1412"/>
      <c r="C4435" s="1412"/>
      <c r="D4435" s="1412"/>
      <c r="E4435" s="1610" t="s">
        <v>1629</v>
      </c>
      <c r="F4435" s="1611" t="s">
        <v>8</v>
      </c>
      <c r="G4435" s="1611" t="s">
        <v>9</v>
      </c>
      <c r="H4435" s="1612" t="s">
        <v>10</v>
      </c>
      <c r="I4435" s="1442"/>
      <c r="J4435" s="1443"/>
      <c r="K4435" s="1444"/>
      <c r="L4435" s="1445"/>
      <c r="M4435" s="1453"/>
    </row>
    <row r="4436" ht="26" spans="1:13">
      <c r="A4436" s="1412"/>
      <c r="B4436" s="1412"/>
      <c r="C4436" s="1412"/>
      <c r="D4436" s="1412"/>
      <c r="E4436" s="1613">
        <v>45692</v>
      </c>
      <c r="F4436" s="2167" t="s">
        <v>2314</v>
      </c>
      <c r="G4436" s="2167" t="s">
        <v>2315</v>
      </c>
      <c r="H4436" s="1626"/>
      <c r="I4436" s="1442"/>
      <c r="J4436" s="1443"/>
      <c r="K4436" s="1444"/>
      <c r="L4436" s="1445"/>
      <c r="M4436" s="1453"/>
    </row>
    <row r="4437" ht="26" spans="1:13">
      <c r="A4437" s="1412"/>
      <c r="B4437" s="1412"/>
      <c r="C4437" s="1412"/>
      <c r="D4437" s="1412"/>
      <c r="E4437" s="1613">
        <v>45594</v>
      </c>
      <c r="F4437" s="2167" t="s">
        <v>2315</v>
      </c>
      <c r="G4437" s="2167" t="s">
        <v>2316</v>
      </c>
      <c r="H4437" s="1626"/>
      <c r="I4437" s="1442"/>
      <c r="J4437" s="1443"/>
      <c r="K4437" s="1444"/>
      <c r="L4437" s="1445"/>
      <c r="M4437" s="1453"/>
    </row>
    <row r="4438" ht="26" spans="1:13">
      <c r="A4438" s="1412"/>
      <c r="B4438" s="1412"/>
      <c r="C4438" s="1412"/>
      <c r="D4438" s="1412"/>
      <c r="E4438" s="1613">
        <v>45496</v>
      </c>
      <c r="F4438" s="2167" t="s">
        <v>2317</v>
      </c>
      <c r="G4438" s="2167" t="s">
        <v>2318</v>
      </c>
      <c r="H4438" s="1626"/>
      <c r="I4438" s="1442"/>
      <c r="J4438" s="1443"/>
      <c r="K4438" s="1444"/>
      <c r="L4438" s="1648"/>
      <c r="M4438" s="1453"/>
    </row>
    <row r="4439" ht="26" spans="1:13">
      <c r="A4439" s="1412"/>
      <c r="B4439" s="1412"/>
      <c r="C4439" s="1412"/>
      <c r="D4439" s="1412"/>
      <c r="E4439" s="1613">
        <v>45407</v>
      </c>
      <c r="F4439" s="2167" t="s">
        <v>2317</v>
      </c>
      <c r="G4439" s="2167" t="s">
        <v>2319</v>
      </c>
      <c r="H4439" s="1626"/>
      <c r="I4439" s="1442"/>
      <c r="J4439" s="1443"/>
      <c r="K4439" s="1444"/>
      <c r="L4439" s="1445"/>
      <c r="M4439" s="1453"/>
    </row>
    <row r="4440" ht="26" spans="1:13">
      <c r="A4440" s="1412"/>
      <c r="B4440" s="1412"/>
      <c r="C4440" s="1412"/>
      <c r="D4440" s="1412"/>
      <c r="E4440" s="1613">
        <v>45321</v>
      </c>
      <c r="F4440" s="2167" t="s">
        <v>2320</v>
      </c>
      <c r="G4440" s="2167" t="s">
        <v>2321</v>
      </c>
      <c r="H4440" s="1626"/>
      <c r="I4440" s="1442"/>
      <c r="J4440" s="1443"/>
      <c r="K4440" s="1444"/>
      <c r="L4440" s="1445"/>
      <c r="M4440" s="1453"/>
    </row>
    <row r="4441" ht="26.75" spans="1:13">
      <c r="A4441" s="1412"/>
      <c r="B4441" s="1412"/>
      <c r="C4441" s="1412"/>
      <c r="D4441" s="1412"/>
      <c r="E4441" s="1613">
        <v>45223</v>
      </c>
      <c r="F4441" s="2167" t="s">
        <v>2322</v>
      </c>
      <c r="G4441" s="2167" t="s">
        <v>2323</v>
      </c>
      <c r="H4441" s="1626"/>
      <c r="I4441" s="1448"/>
      <c r="J4441" s="1449"/>
      <c r="K4441" s="1450"/>
      <c r="L4441" s="1451"/>
      <c r="M4441" s="1455"/>
    </row>
    <row r="4442" ht="52.75" spans="1:13">
      <c r="A4442" s="1412"/>
      <c r="B4442" s="1412"/>
      <c r="C4442" s="1412"/>
      <c r="D4442" s="1412">
        <v>1</v>
      </c>
      <c r="E4442" s="1594" t="s">
        <v>7</v>
      </c>
      <c r="F4442" s="1595" t="s">
        <v>1113</v>
      </c>
      <c r="G4442" s="1596"/>
      <c r="H4442" s="1597"/>
      <c r="I4442" s="1559" t="s">
        <v>1622</v>
      </c>
      <c r="J4442" s="1560"/>
      <c r="K4442" s="1561"/>
      <c r="L4442" s="1478" t="s">
        <v>1623</v>
      </c>
      <c r="M4442" s="1452" t="s">
        <v>1624</v>
      </c>
    </row>
    <row r="4443" ht="26" spans="1:13">
      <c r="A4443" s="1412"/>
      <c r="B4443" s="1412"/>
      <c r="C4443" s="1412"/>
      <c r="D4443" s="1412"/>
      <c r="E4443" s="1598" t="s">
        <v>1625</v>
      </c>
      <c r="F4443" s="1599"/>
      <c r="G4443" s="1600"/>
      <c r="H4443" s="1601"/>
      <c r="I4443" s="2135" t="s">
        <v>1097</v>
      </c>
      <c r="J4443" s="1443"/>
      <c r="K4443" s="1444"/>
      <c r="L4443" s="1445"/>
      <c r="M4443" s="1453"/>
    </row>
    <row r="4444" ht="26" spans="1:13">
      <c r="A4444" s="1412"/>
      <c r="B4444" s="1412"/>
      <c r="C4444" s="1412"/>
      <c r="D4444" s="1412"/>
      <c r="E4444" s="1602" t="s">
        <v>1626</v>
      </c>
      <c r="F4444" s="1615"/>
      <c r="G4444" s="1616"/>
      <c r="H4444" s="1617"/>
      <c r="I4444" s="1442"/>
      <c r="J4444" s="1443"/>
      <c r="K4444" s="1444"/>
      <c r="L4444" s="1445"/>
      <c r="M4444" s="1453"/>
    </row>
    <row r="4445" ht="26.75" spans="1:13">
      <c r="A4445" s="1412"/>
      <c r="B4445" s="1412"/>
      <c r="C4445" s="1412"/>
      <c r="D4445" s="1412"/>
      <c r="E4445" s="1602" t="s">
        <v>1627</v>
      </c>
      <c r="F4445" s="1615">
        <v>0</v>
      </c>
      <c r="G4445" s="1616"/>
      <c r="H4445" s="1617"/>
      <c r="I4445" s="1442"/>
      <c r="J4445" s="1443"/>
      <c r="K4445" s="1444"/>
      <c r="L4445" s="1445"/>
      <c r="M4445" s="1453"/>
    </row>
    <row r="4446" ht="26.75" spans="1:13">
      <c r="A4446" s="1412"/>
      <c r="B4446" s="1412"/>
      <c r="C4446" s="1412"/>
      <c r="D4446" s="1412"/>
      <c r="E4446" s="1606" t="s">
        <v>1628</v>
      </c>
      <c r="F4446" s="1607" t="e">
        <v>#VALUE!</v>
      </c>
      <c r="G4446" s="1608"/>
      <c r="H4446" s="1609"/>
      <c r="I4446" s="1442"/>
      <c r="J4446" s="1443"/>
      <c r="K4446" s="1444"/>
      <c r="L4446" s="1647" t="s">
        <v>818</v>
      </c>
      <c r="M4446" s="1649" t="e">
        <v>#VALUE!</v>
      </c>
    </row>
    <row r="4447" ht="26.75" spans="1:13">
      <c r="A4447" s="1412"/>
      <c r="B4447" s="1412"/>
      <c r="C4447" s="1412"/>
      <c r="D4447" s="1412"/>
      <c r="E4447" s="1610" t="s">
        <v>1629</v>
      </c>
      <c r="F4447" s="1611" t="s">
        <v>8</v>
      </c>
      <c r="G4447" s="1611" t="s">
        <v>9</v>
      </c>
      <c r="H4447" s="1612" t="s">
        <v>10</v>
      </c>
      <c r="I4447" s="1442"/>
      <c r="J4447" s="1443"/>
      <c r="K4447" s="1444"/>
      <c r="L4447" s="1445"/>
      <c r="M4447" s="1453"/>
    </row>
    <row r="4448" ht="26" spans="1:13">
      <c r="A4448" s="1412"/>
      <c r="B4448" s="1412"/>
      <c r="C4448" s="1412"/>
      <c r="D4448" s="1412"/>
      <c r="E4448" s="1613">
        <v>45748</v>
      </c>
      <c r="F4448" s="1626">
        <v>0.022</v>
      </c>
      <c r="G4448" s="1626">
        <v>0.022</v>
      </c>
      <c r="H4448" s="1626">
        <v>0.023</v>
      </c>
      <c r="I4448" s="1442"/>
      <c r="J4448" s="1443"/>
      <c r="K4448" s="1444"/>
      <c r="L4448" s="1445"/>
      <c r="M4448" s="1453"/>
    </row>
    <row r="4449" ht="26" spans="1:13">
      <c r="A4449" s="1412"/>
      <c r="B4449" s="1412"/>
      <c r="C4449" s="1412"/>
      <c r="D4449" s="1412"/>
      <c r="E4449" s="1613">
        <v>45735</v>
      </c>
      <c r="F4449" s="1626">
        <v>0.023</v>
      </c>
      <c r="G4449" s="1626">
        <v>0.024</v>
      </c>
      <c r="H4449" s="1626">
        <v>0.025</v>
      </c>
      <c r="I4449" s="1442"/>
      <c r="J4449" s="1443"/>
      <c r="K4449" s="1444"/>
      <c r="L4449" s="1445"/>
      <c r="M4449" s="1453"/>
    </row>
    <row r="4450" ht="26" spans="1:13">
      <c r="A4450" s="1412"/>
      <c r="B4450" s="1412"/>
      <c r="C4450" s="1412"/>
      <c r="D4450" s="1412"/>
      <c r="E4450" s="1613">
        <v>45719</v>
      </c>
      <c r="F4450" s="1626">
        <v>0.024</v>
      </c>
      <c r="G4450" s="1626">
        <v>0.023</v>
      </c>
      <c r="H4450" s="1626">
        <v>0.025</v>
      </c>
      <c r="I4450" s="1442"/>
      <c r="J4450" s="1443"/>
      <c r="K4450" s="1444"/>
      <c r="L4450" s="1648"/>
      <c r="M4450" s="1453"/>
    </row>
    <row r="4451" ht="26" spans="1:13">
      <c r="A4451" s="1412"/>
      <c r="B4451" s="1412"/>
      <c r="C4451" s="1412"/>
      <c r="D4451" s="1412"/>
      <c r="E4451" s="1613">
        <v>45712</v>
      </c>
      <c r="F4451" s="1626">
        <v>0.025</v>
      </c>
      <c r="G4451" s="1626">
        <v>0.025</v>
      </c>
      <c r="H4451" s="1626">
        <v>0.024</v>
      </c>
      <c r="I4451" s="1442"/>
      <c r="J4451" s="1443"/>
      <c r="K4451" s="1444"/>
      <c r="L4451" s="1445"/>
      <c r="M4451" s="1453"/>
    </row>
    <row r="4452" ht="26" spans="1:13">
      <c r="A4452" s="1412"/>
      <c r="B4452" s="1412"/>
      <c r="C4452" s="1412"/>
      <c r="D4452" s="1412"/>
      <c r="E4452" s="1613">
        <v>45691</v>
      </c>
      <c r="F4452" s="1626">
        <v>0.025</v>
      </c>
      <c r="G4452" s="1626">
        <v>0.024</v>
      </c>
      <c r="H4452" s="1626">
        <v>0.024</v>
      </c>
      <c r="I4452" s="1442"/>
      <c r="J4452" s="1443"/>
      <c r="K4452" s="1444"/>
      <c r="L4452" s="1445"/>
      <c r="M4452" s="1453"/>
    </row>
    <row r="4453" ht="26.75" spans="1:13">
      <c r="A4453" s="1412"/>
      <c r="B4453" s="1412"/>
      <c r="C4453" s="1412"/>
      <c r="D4453" s="1412"/>
      <c r="E4453" s="1613">
        <v>45674</v>
      </c>
      <c r="F4453" s="1626">
        <v>0.024</v>
      </c>
      <c r="G4453" s="1626">
        <v>0.024</v>
      </c>
      <c r="H4453" s="1626">
        <v>0.022</v>
      </c>
      <c r="I4453" s="1448"/>
      <c r="J4453" s="1449"/>
      <c r="K4453" s="1450"/>
      <c r="L4453" s="1451"/>
      <c r="M4453" s="1455"/>
    </row>
    <row r="4454" ht="52.75" spans="1:13">
      <c r="A4454" s="1412"/>
      <c r="B4454" s="1412"/>
      <c r="C4454" s="1412"/>
      <c r="D4454" s="1412">
        <v>1</v>
      </c>
      <c r="E4454" s="1594" t="s">
        <v>7</v>
      </c>
      <c r="F4454" s="1595" t="s">
        <v>1114</v>
      </c>
      <c r="G4454" s="1596"/>
      <c r="H4454" s="1597"/>
      <c r="I4454" s="1559" t="s">
        <v>1622</v>
      </c>
      <c r="J4454" s="1560"/>
      <c r="K4454" s="1561"/>
      <c r="L4454" s="1478" t="s">
        <v>1623</v>
      </c>
      <c r="M4454" s="1452" t="s">
        <v>1624</v>
      </c>
    </row>
    <row r="4455" ht="26" spans="1:13">
      <c r="A4455" s="1412"/>
      <c r="B4455" s="1412"/>
      <c r="C4455" s="1412"/>
      <c r="D4455" s="1412"/>
      <c r="E4455" s="1598" t="s">
        <v>1625</v>
      </c>
      <c r="F4455" s="1599"/>
      <c r="G4455" s="1600"/>
      <c r="H4455" s="1601"/>
      <c r="I4455" s="2135" t="s">
        <v>1097</v>
      </c>
      <c r="J4455" s="1443"/>
      <c r="K4455" s="1444"/>
      <c r="L4455" s="1445"/>
      <c r="M4455" s="1453"/>
    </row>
    <row r="4456" ht="26" spans="1:13">
      <c r="A4456" s="1412"/>
      <c r="B4456" s="1412"/>
      <c r="C4456" s="1412"/>
      <c r="D4456" s="1412"/>
      <c r="E4456" s="1602" t="s">
        <v>1626</v>
      </c>
      <c r="F4456" s="1623" t="s">
        <v>2001</v>
      </c>
      <c r="G4456" s="1604"/>
      <c r="H4456" s="1605"/>
      <c r="I4456" s="1442"/>
      <c r="J4456" s="1443"/>
      <c r="K4456" s="1444"/>
      <c r="L4456" s="1445"/>
      <c r="M4456" s="1453"/>
    </row>
    <row r="4457" ht="26.75" spans="1:13">
      <c r="A4457" s="1412"/>
      <c r="B4457" s="1412"/>
      <c r="C4457" s="1412"/>
      <c r="D4457" s="1412"/>
      <c r="E4457" s="1602" t="s">
        <v>1627</v>
      </c>
      <c r="F4457" s="1615">
        <v>0</v>
      </c>
      <c r="G4457" s="1616"/>
      <c r="H4457" s="1617"/>
      <c r="I4457" s="1442"/>
      <c r="J4457" s="1443"/>
      <c r="K4457" s="1444"/>
      <c r="L4457" s="1445"/>
      <c r="M4457" s="1453"/>
    </row>
    <row r="4458" ht="26.75" spans="1:13">
      <c r="A4458" s="1412"/>
      <c r="B4458" s="1412"/>
      <c r="C4458" s="1412"/>
      <c r="D4458" s="1412"/>
      <c r="E4458" s="1606" t="s">
        <v>1628</v>
      </c>
      <c r="F4458" s="1607" t="e">
        <v>#VALUE!</v>
      </c>
      <c r="G4458" s="1608"/>
      <c r="H4458" s="1609"/>
      <c r="I4458" s="1442"/>
      <c r="J4458" s="1443"/>
      <c r="K4458" s="1444"/>
      <c r="L4458" s="1647" t="s">
        <v>818</v>
      </c>
      <c r="M4458" s="1649" t="e">
        <v>#VALUE!</v>
      </c>
    </row>
    <row r="4459" ht="26.75" spans="1:13">
      <c r="A4459" s="1412"/>
      <c r="B4459" s="1412"/>
      <c r="C4459" s="1412"/>
      <c r="D4459" s="1412"/>
      <c r="E4459" s="1610" t="s">
        <v>1629</v>
      </c>
      <c r="F4459" s="1611" t="s">
        <v>8</v>
      </c>
      <c r="G4459" s="1611" t="s">
        <v>9</v>
      </c>
      <c r="H4459" s="1612" t="s">
        <v>10</v>
      </c>
      <c r="I4459" s="1442"/>
      <c r="J4459" s="1443"/>
      <c r="K4459" s="1444"/>
      <c r="L4459" s="1445"/>
      <c r="M4459" s="1453"/>
    </row>
    <row r="4460" ht="26" spans="1:13">
      <c r="A4460" s="1412"/>
      <c r="B4460" s="1412"/>
      <c r="C4460" s="1412"/>
      <c r="D4460" s="1412"/>
      <c r="E4460" s="1613">
        <v>45733</v>
      </c>
      <c r="F4460" s="1626">
        <v>0.003</v>
      </c>
      <c r="G4460" s="1626">
        <v>0.003</v>
      </c>
      <c r="H4460" s="1626">
        <v>-0.006</v>
      </c>
      <c r="I4460" s="1442"/>
      <c r="J4460" s="1443"/>
      <c r="K4460" s="1444"/>
      <c r="L4460" s="1445"/>
      <c r="M4460" s="1453"/>
    </row>
    <row r="4461" ht="26" spans="1:13">
      <c r="A4461" s="1412"/>
      <c r="B4461" s="1412"/>
      <c r="C4461" s="1412"/>
      <c r="D4461" s="1412"/>
      <c r="E4461" s="1613">
        <v>45702</v>
      </c>
      <c r="F4461" s="1626">
        <v>-0.004</v>
      </c>
      <c r="G4461" s="1626">
        <v>0.003</v>
      </c>
      <c r="H4461" s="1626">
        <v>0.007</v>
      </c>
      <c r="I4461" s="1442"/>
      <c r="J4461" s="1443"/>
      <c r="K4461" s="1444"/>
      <c r="L4461" s="1445"/>
      <c r="M4461" s="1453"/>
    </row>
    <row r="4462" ht="26" spans="1:13">
      <c r="A4462" s="1412"/>
      <c r="B4462" s="1412"/>
      <c r="C4462" s="1412"/>
      <c r="D4462" s="1412"/>
      <c r="E4462" s="1613">
        <v>45673</v>
      </c>
      <c r="F4462" s="1626">
        <v>0.004</v>
      </c>
      <c r="G4462" s="1626">
        <v>0.005</v>
      </c>
      <c r="H4462" s="1626">
        <v>0.002</v>
      </c>
      <c r="I4462" s="1442"/>
      <c r="J4462" s="1443"/>
      <c r="K4462" s="1444"/>
      <c r="L4462" s="1648"/>
      <c r="M4462" s="1453"/>
    </row>
    <row r="4463" ht="26" spans="1:13">
      <c r="A4463" s="1412"/>
      <c r="B4463" s="1412"/>
      <c r="C4463" s="1412"/>
      <c r="D4463" s="1412"/>
      <c r="E4463" s="1613">
        <v>45643</v>
      </c>
      <c r="F4463" s="1626">
        <v>0.002</v>
      </c>
      <c r="G4463" s="1626">
        <v>0.004</v>
      </c>
      <c r="H4463" s="1626">
        <v>0.002</v>
      </c>
      <c r="I4463" s="1442"/>
      <c r="J4463" s="1443"/>
      <c r="K4463" s="1444"/>
      <c r="L4463" s="1445"/>
      <c r="M4463" s="1453"/>
    </row>
    <row r="4464" ht="26" spans="1:13">
      <c r="A4464" s="1412"/>
      <c r="B4464" s="1412"/>
      <c r="C4464" s="1412"/>
      <c r="D4464" s="1412"/>
      <c r="E4464" s="1613">
        <v>45611</v>
      </c>
      <c r="F4464" s="1626">
        <v>0.001</v>
      </c>
      <c r="G4464" s="1626">
        <v>0.003</v>
      </c>
      <c r="H4464" s="1626">
        <v>0.01</v>
      </c>
      <c r="I4464" s="1442"/>
      <c r="J4464" s="1443"/>
      <c r="K4464" s="1444"/>
      <c r="L4464" s="1445"/>
      <c r="M4464" s="1453"/>
    </row>
    <row r="4465" ht="26.75" spans="1:13">
      <c r="A4465" s="1412"/>
      <c r="B4465" s="1412"/>
      <c r="C4465" s="1412"/>
      <c r="D4465" s="1412"/>
      <c r="E4465" s="1613">
        <v>45582</v>
      </c>
      <c r="F4465" s="1626">
        <v>0.005</v>
      </c>
      <c r="G4465" s="1626">
        <v>0.001</v>
      </c>
      <c r="H4465" s="1626">
        <v>0.002</v>
      </c>
      <c r="I4465" s="1448"/>
      <c r="J4465" s="1449"/>
      <c r="K4465" s="1450"/>
      <c r="L4465" s="1451"/>
      <c r="M4465" s="1455"/>
    </row>
    <row r="4466" ht="52.75" spans="1:13">
      <c r="A4466" s="1412"/>
      <c r="B4466" s="1412"/>
      <c r="C4466" s="1412"/>
      <c r="D4466" s="1412">
        <v>1</v>
      </c>
      <c r="E4466" s="1594" t="s">
        <v>7</v>
      </c>
      <c r="F4466" s="1595" t="s">
        <v>1075</v>
      </c>
      <c r="G4466" s="1596"/>
      <c r="H4466" s="1597"/>
      <c r="I4466" s="1559" t="s">
        <v>1622</v>
      </c>
      <c r="J4466" s="1560"/>
      <c r="K4466" s="1561"/>
      <c r="L4466" s="1478" t="s">
        <v>1623</v>
      </c>
      <c r="M4466" s="1452" t="s">
        <v>1624</v>
      </c>
    </row>
    <row r="4467" ht="26" spans="1:13">
      <c r="A4467" s="1412"/>
      <c r="B4467" s="1412"/>
      <c r="C4467" s="1412"/>
      <c r="D4467" s="1412"/>
      <c r="E4467" s="1598" t="s">
        <v>1625</v>
      </c>
      <c r="F4467" s="1599"/>
      <c r="G4467" s="1600"/>
      <c r="H4467" s="1601"/>
      <c r="I4467" s="2135" t="s">
        <v>1076</v>
      </c>
      <c r="J4467" s="1443"/>
      <c r="K4467" s="1444"/>
      <c r="L4467" s="1445"/>
      <c r="M4467" s="1453"/>
    </row>
    <row r="4468" ht="26" spans="1:13">
      <c r="A4468" s="1412"/>
      <c r="B4468" s="1412"/>
      <c r="C4468" s="1412"/>
      <c r="D4468" s="1412"/>
      <c r="E4468" s="1602" t="s">
        <v>1626</v>
      </c>
      <c r="F4468" s="1615"/>
      <c r="G4468" s="1616"/>
      <c r="H4468" s="1617"/>
      <c r="I4468" s="1442"/>
      <c r="J4468" s="1443"/>
      <c r="K4468" s="1444"/>
      <c r="L4468" s="1445"/>
      <c r="M4468" s="1453"/>
    </row>
    <row r="4469" ht="26.75" spans="1:13">
      <c r="A4469" s="1412"/>
      <c r="B4469" s="1412"/>
      <c r="C4469" s="1412"/>
      <c r="D4469" s="1412"/>
      <c r="E4469" s="1602" t="s">
        <v>1627</v>
      </c>
      <c r="F4469" s="1615">
        <v>0.002</v>
      </c>
      <c r="G4469" s="1616"/>
      <c r="H4469" s="1617"/>
      <c r="I4469" s="1442"/>
      <c r="J4469" s="1443"/>
      <c r="K4469" s="1444"/>
      <c r="L4469" s="1445"/>
      <c r="M4469" s="1453"/>
    </row>
    <row r="4470" ht="26.75" spans="1:13">
      <c r="A4470" s="1412"/>
      <c r="B4470" s="1412"/>
      <c r="C4470" s="1412"/>
      <c r="D4470" s="1412"/>
      <c r="E4470" s="1606" t="s">
        <v>1628</v>
      </c>
      <c r="F4470" s="1607">
        <v>0.520833333333333</v>
      </c>
      <c r="G4470" s="1608"/>
      <c r="H4470" s="1609"/>
      <c r="I4470" s="1442"/>
      <c r="J4470" s="1443"/>
      <c r="K4470" s="1444"/>
      <c r="L4470" s="1647">
        <v>0.75</v>
      </c>
      <c r="M4470" s="1649">
        <v>0.645833333333333</v>
      </c>
    </row>
    <row r="4471" ht="26.75" spans="1:13">
      <c r="A4471" s="1412"/>
      <c r="B4471" s="1412"/>
      <c r="C4471" s="1412"/>
      <c r="D4471" s="1412"/>
      <c r="E4471" s="1610" t="s">
        <v>1629</v>
      </c>
      <c r="F4471" s="1611" t="s">
        <v>8</v>
      </c>
      <c r="G4471" s="1611" t="s">
        <v>9</v>
      </c>
      <c r="H4471" s="1612" t="s">
        <v>10</v>
      </c>
      <c r="I4471" s="1442"/>
      <c r="J4471" s="1443"/>
      <c r="K4471" s="1444"/>
      <c r="L4471" s="1445"/>
      <c r="M4471" s="1453"/>
    </row>
    <row r="4472" ht="26" spans="1:13">
      <c r="A4472" s="1412"/>
      <c r="B4472" s="1412"/>
      <c r="C4472" s="1412"/>
      <c r="D4472" s="1412"/>
      <c r="E4472" s="1613">
        <v>45733</v>
      </c>
      <c r="F4472" s="1618">
        <v>0.002</v>
      </c>
      <c r="G4472" s="1618">
        <v>0.006</v>
      </c>
      <c r="H4472" s="1618">
        <v>-0.012</v>
      </c>
      <c r="I4472" s="1442"/>
      <c r="J4472" s="1443"/>
      <c r="K4472" s="1444"/>
      <c r="L4472" s="1445"/>
      <c r="M4472" s="1453"/>
    </row>
    <row r="4473" ht="26" spans="1:13">
      <c r="A4473" s="1412"/>
      <c r="B4473" s="1412"/>
      <c r="C4473" s="1412"/>
      <c r="D4473" s="1412"/>
      <c r="E4473" s="1613">
        <v>45702</v>
      </c>
      <c r="F4473" s="1618">
        <v>-0.009</v>
      </c>
      <c r="G4473" s="1618">
        <v>-0.002</v>
      </c>
      <c r="H4473" s="1618">
        <v>0.007</v>
      </c>
      <c r="I4473" s="1442"/>
      <c r="J4473" s="1443"/>
      <c r="K4473" s="1444"/>
      <c r="L4473" s="1445"/>
      <c r="M4473" s="1453"/>
    </row>
    <row r="4474" ht="26" spans="1:13">
      <c r="A4474" s="1412"/>
      <c r="B4474" s="1412"/>
      <c r="C4474" s="1412"/>
      <c r="D4474" s="1412"/>
      <c r="E4474" s="1613">
        <v>45673</v>
      </c>
      <c r="F4474" s="1618">
        <v>0.004</v>
      </c>
      <c r="G4474" s="1618">
        <v>0.006</v>
      </c>
      <c r="H4474" s="1618">
        <v>0.008</v>
      </c>
      <c r="I4474" s="1442"/>
      <c r="J4474" s="1443"/>
      <c r="K4474" s="1444"/>
      <c r="L4474" s="1648"/>
      <c r="M4474" s="1453"/>
    </row>
    <row r="4475" ht="26" spans="1:13">
      <c r="A4475" s="1412"/>
      <c r="B4475" s="1412"/>
      <c r="C4475" s="1412"/>
      <c r="D4475" s="1412"/>
      <c r="E4475" s="1613">
        <v>45643</v>
      </c>
      <c r="F4475" s="1618">
        <v>0.007</v>
      </c>
      <c r="G4475" s="1618">
        <v>0.006</v>
      </c>
      <c r="H4475" s="1618">
        <v>0.005</v>
      </c>
      <c r="I4475" s="1442"/>
      <c r="J4475" s="1443"/>
      <c r="K4475" s="1444"/>
      <c r="L4475" s="1445"/>
      <c r="M4475" s="1453"/>
    </row>
    <row r="4476" ht="26" spans="1:13">
      <c r="A4476" s="1412"/>
      <c r="B4476" s="1412"/>
      <c r="C4476" s="1412"/>
      <c r="D4476" s="1412"/>
      <c r="E4476" s="1613">
        <v>45611</v>
      </c>
      <c r="F4476" s="1618">
        <v>0.004</v>
      </c>
      <c r="G4476" s="1618">
        <v>0.003</v>
      </c>
      <c r="H4476" s="1618">
        <v>0.008</v>
      </c>
      <c r="I4476" s="1442"/>
      <c r="J4476" s="1443"/>
      <c r="K4476" s="1444"/>
      <c r="L4476" s="1445"/>
      <c r="M4476" s="1453"/>
    </row>
    <row r="4477" ht="26.75" spans="1:13">
      <c r="A4477" s="1412"/>
      <c r="B4477" s="1412"/>
      <c r="C4477" s="1412"/>
      <c r="D4477" s="1412"/>
      <c r="E4477" s="1613">
        <v>45582</v>
      </c>
      <c r="F4477" s="1618">
        <v>0.004</v>
      </c>
      <c r="G4477" s="1618">
        <v>0.003</v>
      </c>
      <c r="H4477" s="1618">
        <v>0.001</v>
      </c>
      <c r="I4477" s="1448"/>
      <c r="J4477" s="1449"/>
      <c r="K4477" s="1450"/>
      <c r="L4477" s="1451"/>
      <c r="M4477" s="1455"/>
    </row>
    <row r="4478" ht="52.75" spans="1:13">
      <c r="A4478" s="1412"/>
      <c r="B4478" s="1412"/>
      <c r="C4478" s="1412"/>
      <c r="D4478" s="1412">
        <v>2</v>
      </c>
      <c r="E4478" s="1594" t="s">
        <v>7</v>
      </c>
      <c r="F4478" s="1595" t="s">
        <v>870</v>
      </c>
      <c r="G4478" s="1596"/>
      <c r="H4478" s="1597"/>
      <c r="I4478" s="1559" t="s">
        <v>1622</v>
      </c>
      <c r="J4478" s="1560"/>
      <c r="K4478" s="1561"/>
      <c r="L4478" s="1478" t="s">
        <v>1623</v>
      </c>
      <c r="M4478" s="1452" t="s">
        <v>1624</v>
      </c>
    </row>
    <row r="4479" ht="26" spans="1:13">
      <c r="A4479" s="1412"/>
      <c r="B4479" s="1412"/>
      <c r="C4479" s="1412"/>
      <c r="D4479" s="1412"/>
      <c r="E4479" s="1598" t="s">
        <v>1625</v>
      </c>
      <c r="F4479" s="1599"/>
      <c r="G4479" s="1600"/>
      <c r="H4479" s="1601"/>
      <c r="I4479" s="2135" t="s">
        <v>1077</v>
      </c>
      <c r="J4479" s="1443"/>
      <c r="K4479" s="1444"/>
      <c r="L4479" s="1445"/>
      <c r="M4479" s="1453"/>
    </row>
    <row r="4480" ht="26" spans="1:13">
      <c r="A4480" s="1412"/>
      <c r="B4480" s="1412"/>
      <c r="C4480" s="1412"/>
      <c r="D4480" s="1412"/>
      <c r="E4480" s="1602" t="s">
        <v>1626</v>
      </c>
      <c r="F4480" s="1615">
        <v>0.0275</v>
      </c>
      <c r="G4480" s="1616"/>
      <c r="H4480" s="1617"/>
      <c r="I4480" s="1442"/>
      <c r="J4480" s="1443"/>
      <c r="K4480" s="1444"/>
      <c r="L4480" s="1445"/>
      <c r="M4480" s="1453"/>
    </row>
    <row r="4481" ht="26.75" spans="1:13">
      <c r="A4481" s="1412"/>
      <c r="B4481" s="1412"/>
      <c r="C4481" s="1412"/>
      <c r="D4481" s="1412"/>
      <c r="E4481" s="1602" t="s">
        <v>1627</v>
      </c>
      <c r="F4481" s="1615">
        <v>0.0275</v>
      </c>
      <c r="G4481" s="1616"/>
      <c r="H4481" s="1617"/>
      <c r="I4481" s="1442"/>
      <c r="J4481" s="1443"/>
      <c r="K4481" s="1444"/>
      <c r="L4481" s="1445"/>
      <c r="M4481" s="1453"/>
    </row>
    <row r="4482" ht="26.75" spans="1:13">
      <c r="A4482" s="1412"/>
      <c r="B4482" s="1412"/>
      <c r="C4482" s="1412"/>
      <c r="D4482" s="1412"/>
      <c r="E4482" s="1606" t="s">
        <v>1628</v>
      </c>
      <c r="F4482" s="1607">
        <v>0.572916666666667</v>
      </c>
      <c r="G4482" s="1608"/>
      <c r="H4482" s="1609"/>
      <c r="I4482" s="1442"/>
      <c r="J4482" s="1443"/>
      <c r="K4482" s="1444"/>
      <c r="L4482" s="1647">
        <v>0.802083333333333</v>
      </c>
      <c r="M4482" s="1649">
        <v>0.697916666666667</v>
      </c>
    </row>
    <row r="4483" ht="26.75" spans="1:13">
      <c r="A4483" s="1412"/>
      <c r="B4483" s="1412"/>
      <c r="C4483" s="1412"/>
      <c r="D4483" s="1412"/>
      <c r="E4483" s="1610" t="s">
        <v>1629</v>
      </c>
      <c r="F4483" s="1611" t="s">
        <v>8</v>
      </c>
      <c r="G4483" s="1611" t="s">
        <v>9</v>
      </c>
      <c r="H4483" s="1612" t="s">
        <v>10</v>
      </c>
      <c r="I4483" s="1442"/>
      <c r="J4483" s="1443"/>
      <c r="K4483" s="1444"/>
      <c r="L4483" s="1445"/>
      <c r="M4483" s="1453"/>
    </row>
    <row r="4484" ht="26" spans="1:13">
      <c r="A4484" s="1412"/>
      <c r="B4484" s="1412"/>
      <c r="C4484" s="1412"/>
      <c r="D4484" s="1412"/>
      <c r="E4484" s="1613">
        <v>45728</v>
      </c>
      <c r="F4484" s="1626">
        <v>0.0275</v>
      </c>
      <c r="G4484" s="1626">
        <v>0.0275</v>
      </c>
      <c r="H4484" s="1626">
        <v>0.03</v>
      </c>
      <c r="I4484" s="1442"/>
      <c r="J4484" s="1443"/>
      <c r="K4484" s="1444"/>
      <c r="L4484" s="1445"/>
      <c r="M4484" s="1453"/>
    </row>
    <row r="4485" ht="26" spans="1:13">
      <c r="A4485" s="1412"/>
      <c r="B4485" s="1412"/>
      <c r="C4485" s="1412"/>
      <c r="D4485" s="1412"/>
      <c r="E4485" s="1613">
        <v>45700</v>
      </c>
      <c r="F4485" s="1626">
        <v>0.03</v>
      </c>
      <c r="G4485" s="1626">
        <v>0.03</v>
      </c>
      <c r="H4485" s="1626">
        <v>0.0325</v>
      </c>
      <c r="I4485" s="1442"/>
      <c r="J4485" s="1443"/>
      <c r="K4485" s="1444"/>
      <c r="L4485" s="1445"/>
      <c r="M4485" s="1453"/>
    </row>
    <row r="4486" ht="26" spans="1:13">
      <c r="A4486" s="1412"/>
      <c r="B4486" s="1412"/>
      <c r="C4486" s="1412"/>
      <c r="D4486" s="1412"/>
      <c r="E4486" s="1613">
        <v>45664</v>
      </c>
      <c r="F4486" s="1626">
        <v>0.0325</v>
      </c>
      <c r="G4486" s="1626">
        <v>0.0325</v>
      </c>
      <c r="H4486" s="1626">
        <v>0.0375</v>
      </c>
      <c r="I4486" s="1442"/>
      <c r="J4486" s="1443"/>
      <c r="K4486" s="1444"/>
      <c r="L4486" s="1648"/>
      <c r="M4486" s="1453"/>
    </row>
    <row r="4487" ht="26" spans="1:13">
      <c r="A4487" s="1412"/>
      <c r="B4487" s="1412"/>
      <c r="C4487" s="1412"/>
      <c r="D4487" s="1412"/>
      <c r="E4487" s="1613">
        <v>45637</v>
      </c>
      <c r="F4487" s="1626">
        <v>0.0375</v>
      </c>
      <c r="G4487" s="1626">
        <v>0.0375</v>
      </c>
      <c r="H4487" s="1626">
        <v>0.0425</v>
      </c>
      <c r="I4487" s="1442"/>
      <c r="J4487" s="1443"/>
      <c r="K4487" s="1444"/>
      <c r="L4487" s="1445"/>
      <c r="M4487" s="1453"/>
    </row>
    <row r="4488" ht="26" spans="1:13">
      <c r="A4488" s="1412"/>
      <c r="B4488" s="1412"/>
      <c r="C4488" s="1412"/>
      <c r="D4488" s="1412"/>
      <c r="E4488" s="1613">
        <v>45601</v>
      </c>
      <c r="F4488" s="1626">
        <v>0.0425</v>
      </c>
      <c r="G4488" s="1626">
        <v>0.0425</v>
      </c>
      <c r="H4488" s="1626">
        <v>0.045</v>
      </c>
      <c r="I4488" s="1442"/>
      <c r="J4488" s="1443"/>
      <c r="K4488" s="1444"/>
      <c r="L4488" s="1445"/>
      <c r="M4488" s="1453"/>
    </row>
    <row r="4489" ht="26.75" spans="1:13">
      <c r="A4489" s="1412"/>
      <c r="B4489" s="1412"/>
      <c r="C4489" s="1412"/>
      <c r="D4489" s="1412"/>
      <c r="E4489" s="1613">
        <v>45574</v>
      </c>
      <c r="F4489" s="1626">
        <v>0.045</v>
      </c>
      <c r="G4489" s="1626">
        <v>0.045</v>
      </c>
      <c r="H4489" s="1626">
        <v>0.0475</v>
      </c>
      <c r="I4489" s="1448"/>
      <c r="J4489" s="1449"/>
      <c r="K4489" s="1450"/>
      <c r="L4489" s="1451"/>
      <c r="M4489" s="1455"/>
    </row>
    <row r="4490" ht="52.75" spans="1:13">
      <c r="A4490" s="1412"/>
      <c r="B4490" s="1412"/>
      <c r="C4490" s="1412"/>
      <c r="D4490" s="1412">
        <v>2</v>
      </c>
      <c r="E4490" s="1594" t="s">
        <v>7</v>
      </c>
      <c r="F4490" s="1595" t="s">
        <v>872</v>
      </c>
      <c r="G4490" s="1596"/>
      <c r="H4490" s="1597"/>
      <c r="I4490" s="1559" t="s">
        <v>1622</v>
      </c>
      <c r="J4490" s="1560"/>
      <c r="K4490" s="1561"/>
      <c r="L4490" s="1478" t="s">
        <v>1623</v>
      </c>
      <c r="M4490" s="1452" t="s">
        <v>1624</v>
      </c>
    </row>
    <row r="4491" ht="26" spans="1:13">
      <c r="A4491" s="1412"/>
      <c r="B4491" s="1412"/>
      <c r="C4491" s="1412"/>
      <c r="D4491" s="1412"/>
      <c r="E4491" s="1598" t="s">
        <v>1625</v>
      </c>
      <c r="F4491" s="1599"/>
      <c r="G4491" s="1600"/>
      <c r="H4491" s="1601"/>
      <c r="I4491" s="2135" t="s">
        <v>983</v>
      </c>
      <c r="J4491" s="1443"/>
      <c r="K4491" s="1444"/>
      <c r="L4491" s="1445"/>
      <c r="M4491" s="1453"/>
    </row>
    <row r="4492" ht="26" spans="1:13">
      <c r="A4492" s="1412"/>
      <c r="B4492" s="1412"/>
      <c r="C4492" s="1412"/>
      <c r="D4492" s="1412"/>
      <c r="E4492" s="1602" t="s">
        <v>1626</v>
      </c>
      <c r="F4492" s="1615" t="s">
        <v>2001</v>
      </c>
      <c r="G4492" s="1616"/>
      <c r="H4492" s="1617"/>
      <c r="I4492" s="1442"/>
      <c r="J4492" s="1443"/>
      <c r="K4492" s="1444"/>
      <c r="L4492" s="1445"/>
      <c r="M4492" s="1453"/>
    </row>
    <row r="4493" ht="26.75" spans="1:13">
      <c r="A4493" s="1412"/>
      <c r="B4493" s="1412"/>
      <c r="C4493" s="1412"/>
      <c r="D4493" s="1412"/>
      <c r="E4493" s="1602" t="s">
        <v>1627</v>
      </c>
      <c r="F4493" s="1615" t="s">
        <v>1078</v>
      </c>
      <c r="G4493" s="1616"/>
      <c r="H4493" s="1617"/>
      <c r="I4493" s="1442"/>
      <c r="J4493" s="1443"/>
      <c r="K4493" s="1444"/>
      <c r="L4493" s="1445"/>
      <c r="M4493" s="1453"/>
    </row>
    <row r="4494" ht="26.75" spans="1:13">
      <c r="A4494" s="1412"/>
      <c r="B4494" s="1412"/>
      <c r="C4494" s="1412"/>
      <c r="D4494" s="1412"/>
      <c r="E4494" s="1606" t="s">
        <v>1628</v>
      </c>
      <c r="F4494" s="1607">
        <v>0.604166666666667</v>
      </c>
      <c r="G4494" s="1608"/>
      <c r="H4494" s="1609"/>
      <c r="I4494" s="1442"/>
      <c r="J4494" s="1443"/>
      <c r="K4494" s="1444"/>
      <c r="L4494" s="1647">
        <v>0.833333333333333</v>
      </c>
      <c r="M4494" s="1649">
        <v>0.729166666666667</v>
      </c>
    </row>
    <row r="4495" ht="26.75" spans="1:13">
      <c r="A4495" s="1412"/>
      <c r="B4495" s="1412"/>
      <c r="C4495" s="1412"/>
      <c r="D4495" s="1412"/>
      <c r="E4495" s="1610" t="s">
        <v>1629</v>
      </c>
      <c r="F4495" s="1611" t="s">
        <v>8</v>
      </c>
      <c r="G4495" s="1611" t="s">
        <v>9</v>
      </c>
      <c r="H4495" s="1612" t="s">
        <v>10</v>
      </c>
      <c r="I4495" s="1442"/>
      <c r="J4495" s="1443"/>
      <c r="K4495" s="1444"/>
      <c r="L4495" s="1445"/>
      <c r="M4495" s="1453"/>
    </row>
    <row r="4496" ht="26" spans="1:13">
      <c r="A4496" s="1412"/>
      <c r="B4496" s="1412"/>
      <c r="C4496" s="1412"/>
      <c r="D4496" s="1412"/>
      <c r="E4496" s="1613">
        <v>45756</v>
      </c>
      <c r="F4496" s="2160" t="s">
        <v>2295</v>
      </c>
      <c r="G4496" s="2160" t="s">
        <v>2208</v>
      </c>
      <c r="H4496" s="2160" t="s">
        <v>1040</v>
      </c>
      <c r="I4496" s="1442"/>
      <c r="J4496" s="1443"/>
      <c r="K4496" s="1444"/>
      <c r="L4496" s="1445"/>
      <c r="M4496" s="1453"/>
    </row>
    <row r="4497" ht="26" spans="1:13">
      <c r="A4497" s="1412"/>
      <c r="B4497" s="1412"/>
      <c r="C4497" s="1412"/>
      <c r="D4497" s="1412"/>
      <c r="E4497" s="1613">
        <v>45749</v>
      </c>
      <c r="F4497" s="2160" t="s">
        <v>1040</v>
      </c>
      <c r="G4497" s="2160" t="s">
        <v>2296</v>
      </c>
      <c r="H4497" s="2160" t="s">
        <v>2277</v>
      </c>
      <c r="I4497" s="1442"/>
      <c r="J4497" s="1443"/>
      <c r="K4497" s="1444"/>
      <c r="L4497" s="1445"/>
      <c r="M4497" s="1453"/>
    </row>
    <row r="4498" ht="26" spans="1:13">
      <c r="A4498" s="1412"/>
      <c r="B4498" s="1412"/>
      <c r="C4498" s="1412"/>
      <c r="D4498" s="1412"/>
      <c r="E4498" s="1613">
        <v>45742</v>
      </c>
      <c r="F4498" s="2160" t="s">
        <v>2277</v>
      </c>
      <c r="G4498" s="2160" t="s">
        <v>1963</v>
      </c>
      <c r="H4498" s="2160" t="s">
        <v>2242</v>
      </c>
      <c r="I4498" s="1442"/>
      <c r="J4498" s="1443"/>
      <c r="K4498" s="1444"/>
      <c r="L4498" s="1648"/>
      <c r="M4498" s="1453"/>
    </row>
    <row r="4499" ht="26" spans="1:13">
      <c r="A4499" s="1412"/>
      <c r="B4499" s="1412"/>
      <c r="C4499" s="1412"/>
      <c r="D4499" s="1412"/>
      <c r="E4499" s="1613">
        <v>45735</v>
      </c>
      <c r="F4499" s="2160" t="s">
        <v>2242</v>
      </c>
      <c r="G4499" s="2160" t="s">
        <v>1965</v>
      </c>
      <c r="H4499" s="2160" t="s">
        <v>2243</v>
      </c>
      <c r="I4499" s="1442"/>
      <c r="J4499" s="1443"/>
      <c r="K4499" s="1444"/>
      <c r="L4499" s="1445"/>
      <c r="M4499" s="1453"/>
    </row>
    <row r="4500" ht="26" spans="1:13">
      <c r="A4500" s="1412"/>
      <c r="B4500" s="1412"/>
      <c r="C4500" s="1412"/>
      <c r="D4500" s="1412"/>
      <c r="E4500" s="1613">
        <v>45728</v>
      </c>
      <c r="F4500" s="2160" t="s">
        <v>2243</v>
      </c>
      <c r="G4500" s="2160" t="s">
        <v>2244</v>
      </c>
      <c r="H4500" s="2160" t="s">
        <v>2245</v>
      </c>
      <c r="I4500" s="1442"/>
      <c r="J4500" s="1443"/>
      <c r="K4500" s="1444"/>
      <c r="L4500" s="1445"/>
      <c r="M4500" s="1453"/>
    </row>
    <row r="4501" ht="26.75" spans="1:13">
      <c r="A4501" s="1412"/>
      <c r="B4501" s="1412"/>
      <c r="C4501" s="1412"/>
      <c r="D4501" s="1412"/>
      <c r="E4501" s="1613">
        <v>45721</v>
      </c>
      <c r="F4501" s="2160" t="s">
        <v>2245</v>
      </c>
      <c r="G4501" s="2160" t="s">
        <v>2246</v>
      </c>
      <c r="H4501" s="2160" t="s">
        <v>2247</v>
      </c>
      <c r="I4501" s="1448"/>
      <c r="J4501" s="1449"/>
      <c r="K4501" s="1450"/>
      <c r="L4501" s="1451"/>
      <c r="M4501" s="1455"/>
    </row>
    <row r="4502" ht="52.75" spans="1:13">
      <c r="A4502" s="1412"/>
      <c r="B4502" s="1412"/>
      <c r="C4502" s="1412"/>
      <c r="D4502" s="1412">
        <v>3</v>
      </c>
      <c r="E4502" s="1594" t="s">
        <v>7</v>
      </c>
      <c r="F4502" s="1595" t="s">
        <v>1035</v>
      </c>
      <c r="G4502" s="1596"/>
      <c r="H4502" s="1597"/>
      <c r="I4502" s="1559" t="s">
        <v>1622</v>
      </c>
      <c r="J4502" s="1560"/>
      <c r="K4502" s="1561"/>
      <c r="L4502" s="1478" t="s">
        <v>1623</v>
      </c>
      <c r="M4502" s="1452" t="s">
        <v>1624</v>
      </c>
    </row>
    <row r="4503" ht="26" spans="1:13">
      <c r="A4503" s="1412"/>
      <c r="B4503" s="1412"/>
      <c r="C4503" s="1412"/>
      <c r="D4503" s="1412"/>
      <c r="E4503" s="1598" t="s">
        <v>1625</v>
      </c>
      <c r="F4503" s="1599"/>
      <c r="G4503" s="1600"/>
      <c r="H4503" s="1601"/>
      <c r="I4503" s="2135" t="s">
        <v>1079</v>
      </c>
      <c r="J4503" s="1443"/>
      <c r="K4503" s="1444"/>
      <c r="L4503" s="1445"/>
      <c r="M4503" s="1453"/>
    </row>
    <row r="4504" ht="26" spans="1:13">
      <c r="A4504" s="1412"/>
      <c r="B4504" s="1412"/>
      <c r="C4504" s="1412"/>
      <c r="D4504" s="1412"/>
      <c r="E4504" s="1602" t="s">
        <v>1626</v>
      </c>
      <c r="F4504" s="1615" t="s">
        <v>2001</v>
      </c>
      <c r="G4504" s="1616"/>
      <c r="H4504" s="1617"/>
      <c r="I4504" s="1442"/>
      <c r="J4504" s="1443"/>
      <c r="K4504" s="1444"/>
      <c r="L4504" s="1445"/>
      <c r="M4504" s="1453"/>
    </row>
    <row r="4505" ht="26.75" spans="1:13">
      <c r="A4505" s="1412"/>
      <c r="B4505" s="1412"/>
      <c r="C4505" s="1412"/>
      <c r="D4505" s="1412"/>
      <c r="E4505" s="1602" t="s">
        <v>1627</v>
      </c>
      <c r="F4505" s="1637"/>
      <c r="G4505" s="1638"/>
      <c r="H4505" s="1639"/>
      <c r="I4505" s="1442"/>
      <c r="J4505" s="1443"/>
      <c r="K4505" s="1444"/>
      <c r="L4505" s="1445"/>
      <c r="M4505" s="1453"/>
    </row>
    <row r="4506" ht="26.75" spans="1:13">
      <c r="A4506" s="1412"/>
      <c r="B4506" s="1412"/>
      <c r="C4506" s="1412"/>
      <c r="D4506" s="1412"/>
      <c r="E4506" s="1606" t="s">
        <v>1628</v>
      </c>
      <c r="F4506" s="1607">
        <v>0.71875</v>
      </c>
      <c r="G4506" s="1608"/>
      <c r="H4506" s="1609"/>
      <c r="I4506" s="1442"/>
      <c r="J4506" s="1443"/>
      <c r="K4506" s="1444"/>
      <c r="L4506" s="1647">
        <v>0.947916666666667</v>
      </c>
      <c r="M4506" s="1649">
        <v>0.84375</v>
      </c>
    </row>
    <row r="4507" ht="26.75" spans="1:13">
      <c r="A4507" s="1412"/>
      <c r="B4507" s="1412"/>
      <c r="C4507" s="1412"/>
      <c r="D4507" s="1412"/>
      <c r="E4507" s="1610" t="s">
        <v>1629</v>
      </c>
      <c r="F4507" s="1611" t="s">
        <v>8</v>
      </c>
      <c r="G4507" s="1611" t="s">
        <v>9</v>
      </c>
      <c r="H4507" s="1612" t="s">
        <v>10</v>
      </c>
      <c r="I4507" s="1442"/>
      <c r="J4507" s="1443"/>
      <c r="K4507" s="1444"/>
      <c r="L4507" s="1445"/>
      <c r="M4507" s="1453"/>
    </row>
    <row r="4508" ht="26" spans="1:13">
      <c r="A4508" s="1412"/>
      <c r="B4508" s="1412"/>
      <c r="C4508" s="1412"/>
      <c r="D4508" s="1412"/>
      <c r="E4508" s="1613">
        <v>45763</v>
      </c>
      <c r="F4508" s="1626"/>
      <c r="G4508" s="1626"/>
      <c r="H4508" s="1626"/>
      <c r="I4508" s="1442"/>
      <c r="J4508" s="1443"/>
      <c r="K4508" s="1444"/>
      <c r="L4508" s="1445"/>
      <c r="M4508" s="1453"/>
    </row>
    <row r="4509" ht="26" spans="1:13">
      <c r="A4509" s="1412"/>
      <c r="B4509" s="1412"/>
      <c r="C4509" s="1412"/>
      <c r="D4509" s="1412"/>
      <c r="E4509" s="1613">
        <v>45751</v>
      </c>
      <c r="F4509" s="1626"/>
      <c r="G4509" s="1626"/>
      <c r="H4509" s="1626"/>
      <c r="I4509" s="1442"/>
      <c r="J4509" s="1443"/>
      <c r="K4509" s="1444"/>
      <c r="L4509" s="1445"/>
      <c r="M4509" s="1453"/>
    </row>
    <row r="4510" ht="26" spans="1:13">
      <c r="A4510" s="1412"/>
      <c r="B4510" s="1412"/>
      <c r="C4510" s="1412"/>
      <c r="D4510" s="1412"/>
      <c r="E4510" s="1613">
        <v>45723</v>
      </c>
      <c r="F4510" s="1626"/>
      <c r="G4510" s="1626"/>
      <c r="H4510" s="1626"/>
      <c r="I4510" s="1442"/>
      <c r="J4510" s="1443"/>
      <c r="K4510" s="1444"/>
      <c r="L4510" s="1648"/>
      <c r="M4510" s="1453"/>
    </row>
    <row r="4511" ht="26" spans="1:13">
      <c r="A4511" s="1412"/>
      <c r="B4511" s="1412"/>
      <c r="C4511" s="1412"/>
      <c r="D4511" s="1412"/>
      <c r="E4511" s="1613">
        <v>45631</v>
      </c>
      <c r="F4511" s="1626"/>
      <c r="G4511" s="1626"/>
      <c r="H4511" s="1626"/>
      <c r="I4511" s="1442"/>
      <c r="J4511" s="1443"/>
      <c r="K4511" s="1444"/>
      <c r="L4511" s="1445"/>
      <c r="M4511" s="1453"/>
    </row>
    <row r="4512" ht="26" spans="1:13">
      <c r="A4512" s="1412"/>
      <c r="B4512" s="1412"/>
      <c r="C4512" s="1412"/>
      <c r="D4512" s="1412"/>
      <c r="E4512" s="1613">
        <v>45611</v>
      </c>
      <c r="F4512" s="1626"/>
      <c r="G4512" s="1626"/>
      <c r="H4512" s="1626"/>
      <c r="I4512" s="1442"/>
      <c r="J4512" s="1443"/>
      <c r="K4512" s="1444"/>
      <c r="L4512" s="1445"/>
      <c r="M4512" s="1453"/>
    </row>
    <row r="4513" ht="26.75" spans="1:13">
      <c r="A4513" s="1412"/>
      <c r="B4513" s="1412"/>
      <c r="C4513" s="1412"/>
      <c r="D4513" s="1412"/>
      <c r="E4513" s="1613">
        <v>45565</v>
      </c>
      <c r="F4513" s="1626"/>
      <c r="G4513" s="1626"/>
      <c r="H4513" s="1626"/>
      <c r="I4513" s="1448"/>
      <c r="J4513" s="1449"/>
      <c r="K4513" s="1450"/>
      <c r="L4513" s="1451"/>
      <c r="M4513" s="1455"/>
    </row>
    <row r="4514" ht="52.75" spans="1:13">
      <c r="A4514" s="1412"/>
      <c r="B4514" s="1412"/>
      <c r="C4514" s="1412"/>
      <c r="D4514" s="1412">
        <v>3</v>
      </c>
      <c r="E4514" s="1594" t="s">
        <v>7</v>
      </c>
      <c r="F4514" s="1595" t="s">
        <v>1085</v>
      </c>
      <c r="G4514" s="1596"/>
      <c r="H4514" s="1597"/>
      <c r="I4514" s="1559" t="s">
        <v>1622</v>
      </c>
      <c r="J4514" s="1560"/>
      <c r="K4514" s="1561"/>
      <c r="L4514" s="1659" t="s">
        <v>1623</v>
      </c>
      <c r="M4514" s="1660" t="s">
        <v>1624</v>
      </c>
    </row>
    <row r="4515" ht="26" spans="1:13">
      <c r="A4515" s="1412"/>
      <c r="B4515" s="1412"/>
      <c r="C4515" s="1412"/>
      <c r="D4515" s="1412"/>
      <c r="E4515" s="1598" t="s">
        <v>1625</v>
      </c>
      <c r="F4515" s="1599"/>
      <c r="G4515" s="1600"/>
      <c r="H4515" s="1601"/>
      <c r="I4515" s="2135" t="s">
        <v>1086</v>
      </c>
      <c r="J4515" s="1443"/>
      <c r="K4515" s="1444"/>
      <c r="L4515" s="1445"/>
      <c r="M4515" s="1453"/>
    </row>
    <row r="4516" ht="26" spans="1:13">
      <c r="A4516" s="1412"/>
      <c r="B4516" s="1412"/>
      <c r="C4516" s="1412"/>
      <c r="D4516" s="1412"/>
      <c r="E4516" s="1602" t="s">
        <v>1626</v>
      </c>
      <c r="F4516" s="1627">
        <v>0.0225</v>
      </c>
      <c r="G4516" s="1616"/>
      <c r="H4516" s="1617"/>
      <c r="I4516" s="1442"/>
      <c r="J4516" s="1443"/>
      <c r="K4516" s="1444"/>
      <c r="L4516" s="1445"/>
      <c r="M4516" s="1453"/>
    </row>
    <row r="4517" ht="26.75" spans="1:13">
      <c r="A4517" s="1412"/>
      <c r="B4517" s="1412"/>
      <c r="C4517" s="1412"/>
      <c r="D4517" s="1412"/>
      <c r="E4517" s="1602" t="s">
        <v>1627</v>
      </c>
      <c r="F4517" s="1677">
        <v>0.025</v>
      </c>
      <c r="G4517" s="1678"/>
      <c r="H4517" s="1679"/>
      <c r="I4517" s="1442"/>
      <c r="J4517" s="1443"/>
      <c r="K4517" s="1444"/>
      <c r="L4517" s="1445"/>
      <c r="M4517" s="1453"/>
    </row>
    <row r="4518" ht="26.75" spans="1:13">
      <c r="A4518" s="1412"/>
      <c r="B4518" s="1412"/>
      <c r="C4518" s="1412"/>
      <c r="D4518" s="1412"/>
      <c r="E4518" s="1606" t="s">
        <v>1628</v>
      </c>
      <c r="F4518" s="1607">
        <v>0.510416666666667</v>
      </c>
      <c r="G4518" s="1608"/>
      <c r="H4518" s="1609"/>
      <c r="I4518" s="1442"/>
      <c r="J4518" s="1443"/>
      <c r="K4518" s="1444"/>
      <c r="L4518" s="1647">
        <v>0.739583333333333</v>
      </c>
      <c r="M4518" s="1649">
        <v>0.635416666666667</v>
      </c>
    </row>
    <row r="4519" ht="26.75" spans="1:13">
      <c r="A4519" s="1412"/>
      <c r="B4519" s="1412"/>
      <c r="C4519" s="1412"/>
      <c r="D4519" s="1412"/>
      <c r="E4519" s="1610" t="s">
        <v>1629</v>
      </c>
      <c r="F4519" s="1611" t="s">
        <v>8</v>
      </c>
      <c r="G4519" s="1611" t="s">
        <v>9</v>
      </c>
      <c r="H4519" s="1612" t="s">
        <v>10</v>
      </c>
      <c r="I4519" s="1442"/>
      <c r="J4519" s="1443"/>
      <c r="K4519" s="1444"/>
      <c r="L4519" s="1445"/>
      <c r="M4519" s="1453"/>
    </row>
    <row r="4520" ht="26" spans="1:13">
      <c r="A4520" s="1412"/>
      <c r="B4520" s="1412"/>
      <c r="C4520" s="1412"/>
      <c r="D4520" s="1412"/>
      <c r="E4520" s="1613">
        <v>45722</v>
      </c>
      <c r="F4520" s="1626">
        <v>0.025</v>
      </c>
      <c r="G4520" s="1626">
        <v>0.025</v>
      </c>
      <c r="H4520" s="1626">
        <v>0.0275</v>
      </c>
      <c r="I4520" s="1442"/>
      <c r="J4520" s="1443"/>
      <c r="K4520" s="1444"/>
      <c r="L4520" s="1445"/>
      <c r="M4520" s="1453"/>
    </row>
    <row r="4521" ht="26" spans="1:13">
      <c r="A4521" s="1412"/>
      <c r="B4521" s="1412"/>
      <c r="C4521" s="1412"/>
      <c r="D4521" s="1412"/>
      <c r="E4521" s="1613">
        <v>45687</v>
      </c>
      <c r="F4521" s="1626">
        <v>0.0275</v>
      </c>
      <c r="G4521" s="1626">
        <v>0.0275</v>
      </c>
      <c r="H4521" s="1626">
        <v>0.03</v>
      </c>
      <c r="I4521" s="1442"/>
      <c r="J4521" s="1443"/>
      <c r="K4521" s="1444"/>
      <c r="L4521" s="1445"/>
      <c r="M4521" s="1453"/>
    </row>
    <row r="4522" ht="26" spans="1:13">
      <c r="A4522" s="1412"/>
      <c r="B4522" s="1412"/>
      <c r="C4522" s="1412"/>
      <c r="D4522" s="1412"/>
      <c r="E4522" s="1613">
        <v>45638</v>
      </c>
      <c r="F4522" s="1626">
        <v>0.03</v>
      </c>
      <c r="G4522" s="1626">
        <v>0.03</v>
      </c>
      <c r="H4522" s="1626">
        <v>0.0325</v>
      </c>
      <c r="I4522" s="1442"/>
      <c r="J4522" s="1443"/>
      <c r="K4522" s="1444"/>
      <c r="L4522" s="1648"/>
      <c r="M4522" s="1453"/>
    </row>
    <row r="4523" ht="26" spans="1:13">
      <c r="A4523" s="1412"/>
      <c r="B4523" s="1412"/>
      <c r="C4523" s="1412"/>
      <c r="D4523" s="1412"/>
      <c r="E4523" s="1613">
        <v>45582</v>
      </c>
      <c r="F4523" s="1626">
        <v>0.0325</v>
      </c>
      <c r="G4523" s="1626">
        <v>0.0325</v>
      </c>
      <c r="H4523" s="1626">
        <v>0.035</v>
      </c>
      <c r="I4523" s="1442"/>
      <c r="J4523" s="1443"/>
      <c r="K4523" s="1444"/>
      <c r="L4523" s="1445"/>
      <c r="M4523" s="1453"/>
    </row>
    <row r="4524" ht="26" spans="1:13">
      <c r="A4524" s="1412"/>
      <c r="B4524" s="1412"/>
      <c r="C4524" s="1412"/>
      <c r="D4524" s="1412"/>
      <c r="E4524" s="1613">
        <v>45547</v>
      </c>
      <c r="F4524" s="1626">
        <v>0.035</v>
      </c>
      <c r="G4524" s="1626">
        <v>0.035</v>
      </c>
      <c r="H4524" s="1626">
        <v>0.0375</v>
      </c>
      <c r="I4524" s="1442"/>
      <c r="J4524" s="1443"/>
      <c r="K4524" s="1444"/>
      <c r="L4524" s="1445"/>
      <c r="M4524" s="1453"/>
    </row>
    <row r="4525" ht="26.75" spans="1:13">
      <c r="A4525" s="1412"/>
      <c r="B4525" s="1412"/>
      <c r="C4525" s="1412"/>
      <c r="D4525" s="1412"/>
      <c r="E4525" s="1613">
        <v>45491</v>
      </c>
      <c r="F4525" s="1626">
        <v>0.0375</v>
      </c>
      <c r="G4525" s="1626">
        <v>0.0375</v>
      </c>
      <c r="H4525" s="1626">
        <v>0.0375</v>
      </c>
      <c r="I4525" s="1448"/>
      <c r="J4525" s="1449"/>
      <c r="K4525" s="1450"/>
      <c r="L4525" s="1451"/>
      <c r="M4525" s="1455"/>
    </row>
    <row r="4526" ht="52.75" spans="1:13">
      <c r="A4526" s="1412"/>
      <c r="B4526" s="1412"/>
      <c r="C4526" s="1412"/>
      <c r="D4526" s="1412">
        <v>3</v>
      </c>
      <c r="E4526" s="1594" t="s">
        <v>7</v>
      </c>
      <c r="F4526" s="1595" t="s">
        <v>1087</v>
      </c>
      <c r="G4526" s="1596"/>
      <c r="H4526" s="1597"/>
      <c r="I4526" s="1562" t="s">
        <v>1622</v>
      </c>
      <c r="J4526" s="1560"/>
      <c r="K4526" s="1561"/>
      <c r="L4526" s="1478" t="s">
        <v>1623</v>
      </c>
      <c r="M4526" s="1452" t="s">
        <v>1624</v>
      </c>
    </row>
    <row r="4527" ht="26" spans="1:13">
      <c r="A4527" s="1412"/>
      <c r="B4527" s="1412"/>
      <c r="C4527" s="1412"/>
      <c r="D4527" s="1412"/>
      <c r="E4527" s="1598" t="s">
        <v>1625</v>
      </c>
      <c r="F4527" s="1643"/>
      <c r="G4527" s="1644"/>
      <c r="H4527" s="1645"/>
      <c r="I4527" s="2166" t="s">
        <v>1088</v>
      </c>
      <c r="J4527" s="1717"/>
      <c r="K4527" s="1718"/>
      <c r="L4527" s="1445"/>
      <c r="M4527" s="1453"/>
    </row>
    <row r="4528" ht="26" spans="1:13">
      <c r="A4528" s="1412"/>
      <c r="B4528" s="1412"/>
      <c r="C4528" s="1412"/>
      <c r="D4528" s="1412"/>
      <c r="E4528" s="1602" t="s">
        <v>1626</v>
      </c>
      <c r="F4528" s="1615"/>
      <c r="G4528" s="1616"/>
      <c r="H4528" s="1617"/>
      <c r="I4528" s="1442"/>
      <c r="J4528" s="1443"/>
      <c r="K4528" s="1444"/>
      <c r="L4528" s="1445"/>
      <c r="M4528" s="1453"/>
    </row>
    <row r="4529" ht="26.75" spans="1:13">
      <c r="A4529" s="1412"/>
      <c r="B4529" s="1412"/>
      <c r="C4529" s="1412"/>
      <c r="D4529" s="1412"/>
      <c r="E4529" s="1602" t="s">
        <v>1627</v>
      </c>
      <c r="F4529" s="1680">
        <v>0.0265</v>
      </c>
      <c r="G4529" s="1681"/>
      <c r="H4529" s="1682"/>
      <c r="I4529" s="1442"/>
      <c r="J4529" s="1443"/>
      <c r="K4529" s="1444"/>
      <c r="L4529" s="1445"/>
      <c r="M4529" s="1453"/>
    </row>
    <row r="4530" ht="26.75" spans="1:13">
      <c r="A4530" s="1412"/>
      <c r="B4530" s="1412"/>
      <c r="C4530" s="1412"/>
      <c r="D4530" s="1412"/>
      <c r="E4530" s="1606" t="s">
        <v>1628</v>
      </c>
      <c r="F4530" s="1719">
        <v>0.510416666666667</v>
      </c>
      <c r="G4530" s="1720"/>
      <c r="H4530" s="1721"/>
      <c r="I4530" s="1442"/>
      <c r="J4530" s="1443"/>
      <c r="K4530" s="1444"/>
      <c r="L4530" s="1647">
        <v>0.739583333333333</v>
      </c>
      <c r="M4530" s="1649">
        <v>0.635416666666667</v>
      </c>
    </row>
    <row r="4531" ht="26.75" spans="1:13">
      <c r="A4531" s="1412"/>
      <c r="B4531" s="1412"/>
      <c r="C4531" s="1412"/>
      <c r="D4531" s="1412"/>
      <c r="E4531" s="1610" t="s">
        <v>1629</v>
      </c>
      <c r="F4531" s="1611" t="s">
        <v>8</v>
      </c>
      <c r="G4531" s="1611" t="s">
        <v>9</v>
      </c>
      <c r="H4531" s="1612" t="s">
        <v>10</v>
      </c>
      <c r="I4531" s="1442"/>
      <c r="J4531" s="1443"/>
      <c r="K4531" s="1444"/>
      <c r="L4531" s="1445"/>
      <c r="M4531" s="1453"/>
    </row>
    <row r="4532" ht="26" spans="1:13">
      <c r="A4532" s="1412"/>
      <c r="B4532" s="1412"/>
      <c r="C4532" s="1412"/>
      <c r="D4532" s="1412"/>
      <c r="E4532" s="1613">
        <v>45722</v>
      </c>
      <c r="F4532" s="1626">
        <v>0.0265</v>
      </c>
      <c r="G4532" s="1626">
        <v>0.0265</v>
      </c>
      <c r="H4532" s="1626">
        <v>0.029</v>
      </c>
      <c r="I4532" s="1442"/>
      <c r="J4532" s="1443"/>
      <c r="K4532" s="1444"/>
      <c r="L4532" s="1445"/>
      <c r="M4532" s="1453"/>
    </row>
    <row r="4533" ht="26" spans="1:13">
      <c r="A4533" s="1412"/>
      <c r="B4533" s="1412"/>
      <c r="C4533" s="1412"/>
      <c r="D4533" s="1412"/>
      <c r="E4533" s="1613">
        <v>45687</v>
      </c>
      <c r="F4533" s="1626">
        <v>0.029</v>
      </c>
      <c r="G4533" s="1626">
        <v>0.029</v>
      </c>
      <c r="H4533" s="1626">
        <v>0.0315</v>
      </c>
      <c r="I4533" s="1442"/>
      <c r="J4533" s="1443"/>
      <c r="K4533" s="1444"/>
      <c r="L4533" s="1445"/>
      <c r="M4533" s="1453"/>
    </row>
    <row r="4534" ht="26" spans="1:13">
      <c r="A4534" s="1412"/>
      <c r="B4534" s="1412"/>
      <c r="C4534" s="1412"/>
      <c r="D4534" s="1412"/>
      <c r="E4534" s="1613">
        <v>45638</v>
      </c>
      <c r="F4534" s="1626">
        <v>0.0315</v>
      </c>
      <c r="G4534" s="1626">
        <v>0.0315</v>
      </c>
      <c r="H4534" s="1626">
        <v>0.034</v>
      </c>
      <c r="I4534" s="1442"/>
      <c r="J4534" s="1443"/>
      <c r="K4534" s="1444"/>
      <c r="L4534" s="1648"/>
      <c r="M4534" s="1453"/>
    </row>
    <row r="4535" ht="26" spans="1:13">
      <c r="A4535" s="1412"/>
      <c r="B4535" s="1412"/>
      <c r="C4535" s="1412"/>
      <c r="D4535" s="1412"/>
      <c r="E4535" s="1613">
        <v>45582</v>
      </c>
      <c r="F4535" s="1626">
        <v>0.034</v>
      </c>
      <c r="G4535" s="1626">
        <v>0.034</v>
      </c>
      <c r="H4535" s="1626">
        <v>0.0365</v>
      </c>
      <c r="I4535" s="1442"/>
      <c r="J4535" s="1443"/>
      <c r="K4535" s="1444"/>
      <c r="L4535" s="1445"/>
      <c r="M4535" s="1453"/>
    </row>
    <row r="4536" ht="26" spans="1:13">
      <c r="A4536" s="1412"/>
      <c r="B4536" s="1412"/>
      <c r="C4536" s="1412"/>
      <c r="D4536" s="1412"/>
      <c r="E4536" s="1613">
        <v>45547</v>
      </c>
      <c r="F4536" s="1626">
        <v>0.0365</v>
      </c>
      <c r="G4536" s="1626">
        <v>0.0365</v>
      </c>
      <c r="H4536" s="1626">
        <v>0.0425</v>
      </c>
      <c r="I4536" s="1442"/>
      <c r="J4536" s="1443"/>
      <c r="K4536" s="1444"/>
      <c r="L4536" s="1445"/>
      <c r="M4536" s="1453"/>
    </row>
    <row r="4537" ht="26.75" spans="1:13">
      <c r="A4537" s="1412"/>
      <c r="B4537" s="1412"/>
      <c r="C4537" s="1412"/>
      <c r="D4537" s="1412"/>
      <c r="E4537" s="1613">
        <v>45491</v>
      </c>
      <c r="F4537" s="1626">
        <v>0.0425</v>
      </c>
      <c r="G4537" s="1626">
        <v>0.0425</v>
      </c>
      <c r="H4537" s="1626">
        <v>0.0425</v>
      </c>
      <c r="I4537" s="1448"/>
      <c r="J4537" s="1449"/>
      <c r="K4537" s="1450"/>
      <c r="L4537" s="1451"/>
      <c r="M4537" s="1455"/>
    </row>
    <row r="4538" ht="52.75" spans="1:13">
      <c r="A4538" s="1412"/>
      <c r="B4538" s="1412"/>
      <c r="C4538" s="1412"/>
      <c r="D4538" s="1412">
        <v>2</v>
      </c>
      <c r="E4538" s="1594" t="s">
        <v>7</v>
      </c>
      <c r="F4538" s="1595" t="s">
        <v>803</v>
      </c>
      <c r="G4538" s="1596"/>
      <c r="H4538" s="1597"/>
      <c r="I4538" s="1559" t="s">
        <v>1622</v>
      </c>
      <c r="J4538" s="1560"/>
      <c r="K4538" s="1561"/>
      <c r="L4538" s="1478" t="s">
        <v>1623</v>
      </c>
      <c r="M4538" s="1452" t="s">
        <v>1624</v>
      </c>
    </row>
    <row r="4539" ht="26" spans="1:13">
      <c r="A4539" s="1412"/>
      <c r="B4539" s="1412"/>
      <c r="C4539" s="1412"/>
      <c r="D4539" s="1412"/>
      <c r="E4539" s="1598" t="s">
        <v>1625</v>
      </c>
      <c r="F4539" s="1599"/>
      <c r="G4539" s="1600"/>
      <c r="H4539" s="1601"/>
      <c r="I4539" s="2135" t="s">
        <v>1053</v>
      </c>
      <c r="J4539" s="1443"/>
      <c r="K4539" s="1444"/>
      <c r="L4539" s="1445"/>
      <c r="M4539" s="1453"/>
    </row>
    <row r="4540" ht="26" spans="1:13">
      <c r="A4540" s="1412"/>
      <c r="B4540" s="1412"/>
      <c r="C4540" s="1412"/>
      <c r="D4540" s="1412"/>
      <c r="E4540" s="1602" t="s">
        <v>1626</v>
      </c>
      <c r="F4540" s="1615"/>
      <c r="G4540" s="1616"/>
      <c r="H4540" s="1617"/>
      <c r="I4540" s="1442"/>
      <c r="J4540" s="1443"/>
      <c r="K4540" s="1444"/>
      <c r="L4540" s="1445"/>
      <c r="M4540" s="1453"/>
    </row>
    <row r="4541" ht="26.75" spans="1:13">
      <c r="A4541" s="1412"/>
      <c r="B4541" s="1412"/>
      <c r="C4541" s="1412"/>
      <c r="D4541" s="1412"/>
      <c r="E4541" s="1602" t="s">
        <v>1627</v>
      </c>
      <c r="F4541" s="1615"/>
      <c r="G4541" s="1616"/>
      <c r="H4541" s="1617"/>
      <c r="I4541" s="1442"/>
      <c r="J4541" s="1443"/>
      <c r="K4541" s="1444"/>
      <c r="L4541" s="1445"/>
      <c r="M4541" s="1453"/>
    </row>
    <row r="4542" ht="26.75" spans="1:13">
      <c r="A4542" s="1412"/>
      <c r="B4542" s="1412"/>
      <c r="C4542" s="1412"/>
      <c r="D4542" s="1412"/>
      <c r="E4542" s="1606" t="s">
        <v>1628</v>
      </c>
      <c r="F4542" s="1607">
        <v>0.520833333333333</v>
      </c>
      <c r="G4542" s="1608"/>
      <c r="H4542" s="1609"/>
      <c r="I4542" s="1442"/>
      <c r="J4542" s="1443"/>
      <c r="K4542" s="1444"/>
      <c r="L4542" s="1647">
        <v>0.75</v>
      </c>
      <c r="M4542" s="1649">
        <v>0.645833333333333</v>
      </c>
    </row>
    <row r="4543" ht="26.75" spans="1:13">
      <c r="A4543" s="1412"/>
      <c r="B4543" s="1412"/>
      <c r="C4543" s="1412"/>
      <c r="D4543" s="1412"/>
      <c r="E4543" s="1610" t="s">
        <v>1629</v>
      </c>
      <c r="F4543" s="1611" t="s">
        <v>8</v>
      </c>
      <c r="G4543" s="1611" t="s">
        <v>9</v>
      </c>
      <c r="H4543" s="1612" t="s">
        <v>10</v>
      </c>
      <c r="I4543" s="1442"/>
      <c r="J4543" s="1443"/>
      <c r="K4543" s="1444"/>
      <c r="L4543" s="1445"/>
      <c r="M4543" s="1453"/>
    </row>
    <row r="4544" ht="26" spans="1:13">
      <c r="A4544" s="1412"/>
      <c r="B4544" s="1412"/>
      <c r="C4544" s="1412"/>
      <c r="D4544" s="1412"/>
      <c r="E4544" s="1613">
        <v>45750</v>
      </c>
      <c r="F4544" s="2160" t="s">
        <v>1959</v>
      </c>
      <c r="G4544" s="2160" t="s">
        <v>1957</v>
      </c>
      <c r="H4544" s="2160" t="s">
        <v>1957</v>
      </c>
      <c r="I4544" s="1442"/>
      <c r="J4544" s="1443"/>
      <c r="K4544" s="1444"/>
      <c r="L4544" s="1445"/>
      <c r="M4544" s="1453"/>
    </row>
    <row r="4545" ht="26" spans="1:13">
      <c r="A4545" s="1412"/>
      <c r="B4545" s="1412"/>
      <c r="C4545" s="1412"/>
      <c r="D4545" s="1412"/>
      <c r="E4545" s="1613">
        <v>45743</v>
      </c>
      <c r="F4545" s="2160" t="s">
        <v>1978</v>
      </c>
      <c r="G4545" s="2160" t="s">
        <v>1957</v>
      </c>
      <c r="H4545" s="2160" t="s">
        <v>1957</v>
      </c>
      <c r="I4545" s="1442"/>
      <c r="J4545" s="1443"/>
      <c r="K4545" s="1444"/>
      <c r="L4545" s="1445"/>
      <c r="M4545" s="1453"/>
    </row>
    <row r="4546" ht="26" spans="1:13">
      <c r="A4546" s="1412"/>
      <c r="B4546" s="1412"/>
      <c r="C4546" s="1412"/>
      <c r="D4546" s="1412"/>
      <c r="E4546" s="1613">
        <v>45736</v>
      </c>
      <c r="F4546" s="2160" t="s">
        <v>1945</v>
      </c>
      <c r="G4546" s="2160" t="s">
        <v>1978</v>
      </c>
      <c r="H4546" s="2160" t="s">
        <v>1944</v>
      </c>
      <c r="I4546" s="1442"/>
      <c r="J4546" s="1443"/>
      <c r="K4546" s="1444"/>
      <c r="L4546" s="1648"/>
      <c r="M4546" s="1453"/>
    </row>
    <row r="4547" ht="26" spans="1:13">
      <c r="A4547" s="1412"/>
      <c r="B4547" s="1412"/>
      <c r="C4547" s="1412"/>
      <c r="D4547" s="1412"/>
      <c r="E4547" s="1613">
        <v>45729</v>
      </c>
      <c r="F4547" s="2160" t="s">
        <v>2023</v>
      </c>
      <c r="G4547" s="2160" t="s">
        <v>2249</v>
      </c>
      <c r="H4547" s="2160" t="s">
        <v>1958</v>
      </c>
      <c r="I4547" s="1442"/>
      <c r="J4547" s="1443"/>
      <c r="K4547" s="1444"/>
      <c r="L4547" s="1445"/>
      <c r="M4547" s="1453"/>
    </row>
    <row r="4548" ht="26" spans="1:13">
      <c r="A4548" s="1412"/>
      <c r="B4548" s="1412"/>
      <c r="C4548" s="1412"/>
      <c r="D4548" s="1412"/>
      <c r="E4548" s="1613">
        <v>45722</v>
      </c>
      <c r="F4548" s="2160" t="s">
        <v>1944</v>
      </c>
      <c r="G4548" s="2160" t="s">
        <v>2250</v>
      </c>
      <c r="H4548" s="2160" t="s">
        <v>1952</v>
      </c>
      <c r="I4548" s="1442"/>
      <c r="J4548" s="1443"/>
      <c r="K4548" s="1444"/>
      <c r="L4548" s="1445"/>
      <c r="M4548" s="1453"/>
    </row>
    <row r="4549" ht="26.75" spans="1:13">
      <c r="A4549" s="1412"/>
      <c r="B4549" s="1412"/>
      <c r="C4549" s="1412"/>
      <c r="D4549" s="1412"/>
      <c r="E4549" s="1613">
        <v>45715</v>
      </c>
      <c r="F4549" s="2160" t="s">
        <v>1952</v>
      </c>
      <c r="G4549" s="2160" t="s">
        <v>1958</v>
      </c>
      <c r="H4549" s="2160" t="s">
        <v>2023</v>
      </c>
      <c r="I4549" s="1448"/>
      <c r="J4549" s="1449"/>
      <c r="K4549" s="1450"/>
      <c r="L4549" s="1451"/>
      <c r="M4549" s="1455"/>
    </row>
    <row r="4550" ht="52.75" spans="1:13">
      <c r="A4550" s="1412"/>
      <c r="B4550" s="1412"/>
      <c r="C4550" s="1412"/>
      <c r="D4550" s="1412">
        <v>3</v>
      </c>
      <c r="E4550" s="1594" t="s">
        <v>7</v>
      </c>
      <c r="F4550" s="1595" t="s">
        <v>1089</v>
      </c>
      <c r="G4550" s="1596"/>
      <c r="H4550" s="1597"/>
      <c r="I4550" s="1559" t="s">
        <v>1622</v>
      </c>
      <c r="J4550" s="1560"/>
      <c r="K4550" s="1561"/>
      <c r="L4550" s="1659" t="s">
        <v>1623</v>
      </c>
      <c r="M4550" s="1660" t="s">
        <v>1624</v>
      </c>
    </row>
    <row r="4551" ht="26" spans="1:13">
      <c r="A4551" s="1412"/>
      <c r="B4551" s="1412"/>
      <c r="C4551" s="1412"/>
      <c r="D4551" s="1412"/>
      <c r="E4551" s="1598" t="s">
        <v>1625</v>
      </c>
      <c r="F4551" s="1599"/>
      <c r="G4551" s="1600"/>
      <c r="H4551" s="1601"/>
      <c r="I4551" s="2135" t="s">
        <v>1090</v>
      </c>
      <c r="J4551" s="1443"/>
      <c r="K4551" s="1444"/>
      <c r="L4551" s="1445"/>
      <c r="M4551" s="1453"/>
    </row>
    <row r="4552" ht="26" spans="1:13">
      <c r="A4552" s="1412"/>
      <c r="B4552" s="1412"/>
      <c r="C4552" s="1412"/>
      <c r="D4552" s="1412"/>
      <c r="E4552" s="1602" t="s">
        <v>1626</v>
      </c>
      <c r="F4552" s="1627">
        <v>3.1</v>
      </c>
      <c r="G4552" s="1616"/>
      <c r="H4552" s="1617"/>
      <c r="I4552" s="1442"/>
      <c r="J4552" s="1443"/>
      <c r="K4552" s="1444"/>
      <c r="L4552" s="1445"/>
      <c r="M4552" s="1453"/>
    </row>
    <row r="4553" ht="26.75" spans="1:13">
      <c r="A4553" s="1412"/>
      <c r="B4553" s="1412"/>
      <c r="C4553" s="1412"/>
      <c r="D4553" s="1412"/>
      <c r="E4553" s="1602" t="s">
        <v>1627</v>
      </c>
      <c r="F4553" s="1699">
        <v>12.5</v>
      </c>
      <c r="G4553" s="1700"/>
      <c r="H4553" s="1701"/>
      <c r="I4553" s="1442"/>
      <c r="J4553" s="1443"/>
      <c r="K4553" s="1444"/>
      <c r="L4553" s="1445"/>
      <c r="M4553" s="1453"/>
    </row>
    <row r="4554" ht="26.75" spans="1:13">
      <c r="A4554" s="1412"/>
      <c r="B4554" s="1412"/>
      <c r="C4554" s="1412"/>
      <c r="D4554" s="1412"/>
      <c r="E4554" s="1606" t="s">
        <v>1628</v>
      </c>
      <c r="F4554" s="1607">
        <v>0.520833333333333</v>
      </c>
      <c r="G4554" s="1608"/>
      <c r="H4554" s="1609"/>
      <c r="I4554" s="1442"/>
      <c r="J4554" s="1443"/>
      <c r="K4554" s="1444"/>
      <c r="L4554" s="1647">
        <v>0.75</v>
      </c>
      <c r="M4554" s="1649">
        <v>0.645833333333333</v>
      </c>
    </row>
    <row r="4555" ht="26.75" spans="1:13">
      <c r="A4555" s="1412"/>
      <c r="B4555" s="1412"/>
      <c r="C4555" s="1412"/>
      <c r="D4555" s="1412"/>
      <c r="E4555" s="1610" t="s">
        <v>1629</v>
      </c>
      <c r="F4555" s="1611" t="s">
        <v>8</v>
      </c>
      <c r="G4555" s="1611" t="s">
        <v>9</v>
      </c>
      <c r="H4555" s="1612" t="s">
        <v>10</v>
      </c>
      <c r="I4555" s="1442"/>
      <c r="J4555" s="1443"/>
      <c r="K4555" s="1444"/>
      <c r="L4555" s="1445"/>
      <c r="M4555" s="1453"/>
    </row>
    <row r="4556" ht="26" spans="1:13">
      <c r="A4556" s="1412"/>
      <c r="B4556" s="1412"/>
      <c r="C4556" s="1412"/>
      <c r="D4556" s="1412"/>
      <c r="E4556" s="1613">
        <v>45736</v>
      </c>
      <c r="F4556" s="1614">
        <v>12.5</v>
      </c>
      <c r="G4556" s="1614">
        <v>8.8</v>
      </c>
      <c r="H4556" s="1614">
        <v>18.1</v>
      </c>
      <c r="I4556" s="1442"/>
      <c r="J4556" s="1443"/>
      <c r="K4556" s="1444"/>
      <c r="L4556" s="1445"/>
      <c r="M4556" s="1453"/>
    </row>
    <row r="4557" ht="26" spans="1:13">
      <c r="A4557" s="1412"/>
      <c r="B4557" s="1412"/>
      <c r="C4557" s="1412"/>
      <c r="D4557" s="1412"/>
      <c r="E4557" s="1613">
        <v>45708</v>
      </c>
      <c r="F4557" s="1614">
        <v>18.1</v>
      </c>
      <c r="G4557" s="1614">
        <v>19.4</v>
      </c>
      <c r="H4557" s="1614">
        <v>44.3</v>
      </c>
      <c r="I4557" s="1442"/>
      <c r="J4557" s="1443"/>
      <c r="K4557" s="1444"/>
      <c r="L4557" s="1445"/>
      <c r="M4557" s="1453"/>
    </row>
    <row r="4558" ht="26" spans="1:13">
      <c r="A4558" s="1412"/>
      <c r="B4558" s="1412"/>
      <c r="C4558" s="1412"/>
      <c r="D4558" s="1412"/>
      <c r="E4558" s="1613">
        <v>45673</v>
      </c>
      <c r="F4558" s="1614">
        <v>44.3</v>
      </c>
      <c r="G4558" s="1614">
        <v>-5</v>
      </c>
      <c r="H4558" s="1614">
        <v>-10.9</v>
      </c>
      <c r="I4558" s="1442"/>
      <c r="J4558" s="1443"/>
      <c r="K4558" s="1444"/>
      <c r="L4558" s="1648"/>
      <c r="M4558" s="1453"/>
    </row>
    <row r="4559" ht="26" spans="1:13">
      <c r="A4559" s="1412"/>
      <c r="B4559" s="1412"/>
      <c r="C4559" s="1412"/>
      <c r="D4559" s="1412"/>
      <c r="E4559" s="1613">
        <v>45645</v>
      </c>
      <c r="F4559" s="1614">
        <v>-16.4</v>
      </c>
      <c r="G4559" s="1614">
        <v>2.9</v>
      </c>
      <c r="H4559" s="1614">
        <v>-5.5</v>
      </c>
      <c r="I4559" s="1442"/>
      <c r="J4559" s="1443"/>
      <c r="K4559" s="1444"/>
      <c r="L4559" s="1445"/>
      <c r="M4559" s="1453"/>
    </row>
    <row r="4560" ht="26" spans="1:13">
      <c r="A4560" s="1412"/>
      <c r="B4560" s="1412"/>
      <c r="C4560" s="1412"/>
      <c r="D4560" s="1412"/>
      <c r="E4560" s="1613">
        <v>45617</v>
      </c>
      <c r="F4560" s="1614">
        <v>-5.5</v>
      </c>
      <c r="G4560" s="1614">
        <v>7.4</v>
      </c>
      <c r="H4560" s="1614">
        <v>10.3</v>
      </c>
      <c r="I4560" s="1442"/>
      <c r="J4560" s="1443"/>
      <c r="K4560" s="1444"/>
      <c r="L4560" s="1445"/>
      <c r="M4560" s="1453"/>
    </row>
    <row r="4561" ht="26.75" spans="1:13">
      <c r="A4561" s="1412"/>
      <c r="B4561" s="1412"/>
      <c r="C4561" s="1412"/>
      <c r="D4561" s="1412"/>
      <c r="E4561" s="1613">
        <v>45582</v>
      </c>
      <c r="F4561" s="1614">
        <v>10.3</v>
      </c>
      <c r="G4561" s="1614">
        <v>4.2</v>
      </c>
      <c r="H4561" s="1614">
        <v>1.7</v>
      </c>
      <c r="I4561" s="1448"/>
      <c r="J4561" s="1449"/>
      <c r="K4561" s="1450"/>
      <c r="L4561" s="1451"/>
      <c r="M4561" s="1455"/>
    </row>
    <row r="4562" ht="52.75" spans="1:13">
      <c r="A4562" s="1412"/>
      <c r="B4562" s="1412"/>
      <c r="C4562" s="1412"/>
      <c r="D4562" s="1412">
        <v>3</v>
      </c>
      <c r="E4562" s="1594" t="s">
        <v>7</v>
      </c>
      <c r="F4562" s="1595" t="s">
        <v>1091</v>
      </c>
      <c r="G4562" s="1596"/>
      <c r="H4562" s="1597"/>
      <c r="I4562" s="1559" t="s">
        <v>1622</v>
      </c>
      <c r="J4562" s="1560"/>
      <c r="K4562" s="1561"/>
      <c r="L4562" s="1659" t="s">
        <v>1623</v>
      </c>
      <c r="M4562" s="1660" t="s">
        <v>1624</v>
      </c>
    </row>
    <row r="4563" ht="26" spans="1:13">
      <c r="A4563" s="1412"/>
      <c r="B4563" s="1412"/>
      <c r="C4563" s="1412"/>
      <c r="D4563" s="1412"/>
      <c r="E4563" s="1598" t="s">
        <v>1625</v>
      </c>
      <c r="F4563" s="1599"/>
      <c r="G4563" s="1600"/>
      <c r="H4563" s="1601"/>
      <c r="I4563" s="2135" t="s">
        <v>1092</v>
      </c>
      <c r="J4563" s="1443"/>
      <c r="K4563" s="1444"/>
      <c r="L4563" s="1445"/>
      <c r="M4563" s="1453"/>
    </row>
    <row r="4564" ht="26" spans="1:13">
      <c r="A4564" s="1412"/>
      <c r="B4564" s="1412"/>
      <c r="C4564" s="1412"/>
      <c r="D4564" s="1412"/>
      <c r="E4564" s="1602" t="s">
        <v>1626</v>
      </c>
      <c r="F4564" s="1627">
        <v>0</v>
      </c>
      <c r="G4564" s="1616"/>
      <c r="H4564" s="1617"/>
      <c r="I4564" s="1442"/>
      <c r="J4564" s="1443"/>
      <c r="K4564" s="1444"/>
      <c r="L4564" s="1445"/>
      <c r="M4564" s="1453"/>
    </row>
    <row r="4565" ht="26.75" spans="1:13">
      <c r="A4565" s="1412"/>
      <c r="B4565" s="1412"/>
      <c r="C4565" s="1412"/>
      <c r="D4565" s="1412"/>
      <c r="E4565" s="1602" t="s">
        <v>1627</v>
      </c>
      <c r="F4565" s="1699"/>
      <c r="G4565" s="1700"/>
      <c r="H4565" s="1701"/>
      <c r="I4565" s="1442"/>
      <c r="J4565" s="1443"/>
      <c r="K4565" s="1444"/>
      <c r="L4565" s="1445"/>
      <c r="M4565" s="1453"/>
    </row>
    <row r="4566" ht="26.75" spans="1:13">
      <c r="A4566" s="1412"/>
      <c r="B4566" s="1412"/>
      <c r="C4566" s="1412"/>
      <c r="D4566" s="1412"/>
      <c r="E4566" s="1606" t="s">
        <v>1628</v>
      </c>
      <c r="F4566" s="1607">
        <v>0.53125</v>
      </c>
      <c r="G4566" s="1608"/>
      <c r="H4566" s="1609"/>
      <c r="I4566" s="1442"/>
      <c r="J4566" s="1443"/>
      <c r="K4566" s="1444"/>
      <c r="L4566" s="1647">
        <v>0.760416666666667</v>
      </c>
      <c r="M4566" s="1649">
        <v>0.65625</v>
      </c>
    </row>
    <row r="4567" ht="26.75" spans="1:13">
      <c r="A4567" s="1412"/>
      <c r="B4567" s="1412"/>
      <c r="C4567" s="1412"/>
      <c r="D4567" s="1412"/>
      <c r="E4567" s="1610" t="s">
        <v>1629</v>
      </c>
      <c r="F4567" s="1611" t="s">
        <v>8</v>
      </c>
      <c r="G4567" s="1611" t="s">
        <v>9</v>
      </c>
      <c r="H4567" s="1612" t="s">
        <v>10</v>
      </c>
      <c r="I4567" s="1442"/>
      <c r="J4567" s="1443"/>
      <c r="K4567" s="1444"/>
      <c r="L4567" s="1445"/>
      <c r="M4567" s="1453"/>
    </row>
    <row r="4568" ht="26" spans="1:13">
      <c r="A4568" s="1412"/>
      <c r="B4568" s="1412"/>
      <c r="C4568" s="1412"/>
      <c r="D4568" s="1412"/>
      <c r="E4568" s="1613">
        <v>45722</v>
      </c>
      <c r="F4568" s="1614"/>
      <c r="G4568" s="1614"/>
      <c r="H4568" s="1614"/>
      <c r="I4568" s="1442"/>
      <c r="J4568" s="1443"/>
      <c r="K4568" s="1444"/>
      <c r="L4568" s="1445"/>
      <c r="M4568" s="1453"/>
    </row>
    <row r="4569" ht="26" spans="1:13">
      <c r="A4569" s="1412"/>
      <c r="B4569" s="1412"/>
      <c r="C4569" s="1412"/>
      <c r="D4569" s="1412"/>
      <c r="E4569" s="1613">
        <v>45687</v>
      </c>
      <c r="F4569" s="1614"/>
      <c r="G4569" s="1614"/>
      <c r="H4569" s="1614"/>
      <c r="I4569" s="1442"/>
      <c r="J4569" s="1443"/>
      <c r="K4569" s="1444"/>
      <c r="L4569" s="1445"/>
      <c r="M4569" s="1453"/>
    </row>
    <row r="4570" ht="26" spans="1:13">
      <c r="A4570" s="1412"/>
      <c r="B4570" s="1412"/>
      <c r="C4570" s="1412"/>
      <c r="D4570" s="1412"/>
      <c r="E4570" s="1613">
        <v>45638</v>
      </c>
      <c r="F4570" s="1614"/>
      <c r="G4570" s="1614"/>
      <c r="H4570" s="1614"/>
      <c r="I4570" s="1442"/>
      <c r="J4570" s="1443"/>
      <c r="K4570" s="1444"/>
      <c r="L4570" s="1648"/>
      <c r="M4570" s="1453"/>
    </row>
    <row r="4571" ht="26" spans="1:13">
      <c r="A4571" s="1412"/>
      <c r="B4571" s="1412"/>
      <c r="C4571" s="1412"/>
      <c r="D4571" s="1412"/>
      <c r="E4571" s="1613">
        <v>45582</v>
      </c>
      <c r="F4571" s="1614"/>
      <c r="G4571" s="1614"/>
      <c r="H4571" s="1614"/>
      <c r="I4571" s="1442"/>
      <c r="J4571" s="1443"/>
      <c r="K4571" s="1444"/>
      <c r="L4571" s="1445"/>
      <c r="M4571" s="1453"/>
    </row>
    <row r="4572" ht="26" spans="1:13">
      <c r="A4572" s="1412"/>
      <c r="B4572" s="1412"/>
      <c r="C4572" s="1412"/>
      <c r="D4572" s="1412"/>
      <c r="E4572" s="1613">
        <v>45547</v>
      </c>
      <c r="F4572" s="1614"/>
      <c r="G4572" s="1614"/>
      <c r="H4572" s="1614"/>
      <c r="I4572" s="1442"/>
      <c r="J4572" s="1443"/>
      <c r="K4572" s="1444"/>
      <c r="L4572" s="1445"/>
      <c r="M4572" s="1453"/>
    </row>
    <row r="4573" ht="26.75" spans="1:13">
      <c r="A4573" s="1412"/>
      <c r="B4573" s="1412"/>
      <c r="C4573" s="1412"/>
      <c r="D4573" s="1412"/>
      <c r="E4573" s="1613">
        <v>45491</v>
      </c>
      <c r="F4573" s="1614"/>
      <c r="G4573" s="1614"/>
      <c r="H4573" s="1614"/>
      <c r="I4573" s="1448"/>
      <c r="J4573" s="1449"/>
      <c r="K4573" s="1450"/>
      <c r="L4573" s="1451"/>
      <c r="M4573" s="1455"/>
    </row>
    <row r="4574" ht="52.75" spans="1:13">
      <c r="A4574" s="1412"/>
      <c r="B4574" s="1412"/>
      <c r="C4574" s="1412" t="s">
        <v>0</v>
      </c>
      <c r="D4574" s="1412">
        <v>1</v>
      </c>
      <c r="E4574" s="1594" t="s">
        <v>7</v>
      </c>
      <c r="F4574" s="1595" t="s">
        <v>1119</v>
      </c>
      <c r="G4574" s="1596"/>
      <c r="H4574" s="1597"/>
      <c r="I4574" s="1559" t="s">
        <v>1622</v>
      </c>
      <c r="J4574" s="1560"/>
      <c r="K4574" s="1561"/>
      <c r="L4574" s="1478" t="s">
        <v>1623</v>
      </c>
      <c r="M4574" s="1452" t="s">
        <v>1624</v>
      </c>
    </row>
    <row r="4575" ht="26" spans="1:13">
      <c r="A4575" s="1412"/>
      <c r="B4575" s="1412"/>
      <c r="C4575" s="1412"/>
      <c r="D4575" s="1412"/>
      <c r="E4575" s="1598" t="s">
        <v>1625</v>
      </c>
      <c r="F4575" s="1599"/>
      <c r="G4575" s="1600"/>
      <c r="H4575" s="1601"/>
      <c r="I4575" s="2135" t="s">
        <v>941</v>
      </c>
      <c r="J4575" s="1443"/>
      <c r="K4575" s="1444"/>
      <c r="L4575" s="1445"/>
      <c r="M4575" s="1453"/>
    </row>
    <row r="4576" ht="26" spans="1:13">
      <c r="A4576" s="1412"/>
      <c r="B4576" s="1412"/>
      <c r="C4576" s="1412"/>
      <c r="D4576" s="1412"/>
      <c r="E4576" s="1602" t="s">
        <v>1626</v>
      </c>
      <c r="F4576" s="1623"/>
      <c r="G4576" s="1604"/>
      <c r="H4576" s="1605"/>
      <c r="I4576" s="1442"/>
      <c r="J4576" s="1443"/>
      <c r="K4576" s="1444"/>
      <c r="L4576" s="1445"/>
      <c r="M4576" s="1453"/>
    </row>
    <row r="4577" ht="26.75" spans="1:13">
      <c r="A4577" s="1412"/>
      <c r="B4577" s="1412"/>
      <c r="C4577" s="1412"/>
      <c r="D4577" s="1412"/>
      <c r="E4577" s="1602" t="s">
        <v>1627</v>
      </c>
      <c r="F4577" s="1627">
        <v>92.9</v>
      </c>
      <c r="G4577" s="1616"/>
      <c r="H4577" s="1617"/>
      <c r="I4577" s="1442"/>
      <c r="J4577" s="1443"/>
      <c r="K4577" s="1444"/>
      <c r="L4577" s="1445"/>
      <c r="M4577" s="1453"/>
    </row>
    <row r="4578" ht="26.75" spans="1:13">
      <c r="A4578" s="1412"/>
      <c r="B4578" s="1412"/>
      <c r="C4578" s="1412"/>
      <c r="D4578" s="1412"/>
      <c r="E4578" s="1606" t="s">
        <v>1628</v>
      </c>
      <c r="F4578" s="1607">
        <v>0.583333333333333</v>
      </c>
      <c r="G4578" s="1608"/>
      <c r="H4578" s="1609"/>
      <c r="I4578" s="1442"/>
      <c r="J4578" s="1443"/>
      <c r="K4578" s="1444"/>
      <c r="L4578" s="1647">
        <v>0.8125</v>
      </c>
      <c r="M4578" s="1649">
        <v>0.708333333333333</v>
      </c>
    </row>
    <row r="4579" ht="26.75" spans="1:13">
      <c r="A4579" s="1412"/>
      <c r="B4579" s="1412"/>
      <c r="C4579" s="1412"/>
      <c r="D4579" s="1412"/>
      <c r="E4579" s="1610" t="s">
        <v>1629</v>
      </c>
      <c r="F4579" s="1611" t="s">
        <v>8</v>
      </c>
      <c r="G4579" s="1611" t="s">
        <v>9</v>
      </c>
      <c r="H4579" s="1612" t="s">
        <v>10</v>
      </c>
      <c r="I4579" s="1442"/>
      <c r="J4579" s="1443"/>
      <c r="K4579" s="1444"/>
      <c r="L4579" s="1445"/>
      <c r="M4579" s="1453"/>
    </row>
    <row r="4580" ht="26" spans="1:13">
      <c r="A4580" s="1412"/>
      <c r="B4580" s="1412"/>
      <c r="C4580" s="1412"/>
      <c r="D4580" s="1412"/>
      <c r="E4580" s="1613">
        <v>45741</v>
      </c>
      <c r="F4580" s="1614">
        <v>92.9</v>
      </c>
      <c r="G4580" s="1614">
        <v>94.2</v>
      </c>
      <c r="H4580" s="1614">
        <v>100.1</v>
      </c>
      <c r="I4580" s="1442"/>
      <c r="J4580" s="1443"/>
      <c r="K4580" s="1444"/>
      <c r="L4580" s="1445"/>
      <c r="M4580" s="1453"/>
    </row>
    <row r="4581" ht="26" spans="1:13">
      <c r="A4581" s="1412"/>
      <c r="B4581" s="1412"/>
      <c r="C4581" s="1412"/>
      <c r="D4581" s="1412"/>
      <c r="E4581" s="1613">
        <v>45713</v>
      </c>
      <c r="F4581" s="1614">
        <v>98.3</v>
      </c>
      <c r="G4581" s="1614">
        <v>102.7</v>
      </c>
      <c r="H4581" s="1614">
        <v>105.3</v>
      </c>
      <c r="I4581" s="1442"/>
      <c r="J4581" s="1443"/>
      <c r="K4581" s="1444"/>
      <c r="L4581" s="1445"/>
      <c r="M4581" s="1453"/>
    </row>
    <row r="4582" ht="26" spans="1:13">
      <c r="A4582" s="1412"/>
      <c r="B4582" s="1412"/>
      <c r="C4582" s="1412"/>
      <c r="D4582" s="1412"/>
      <c r="E4582" s="1613">
        <v>45685</v>
      </c>
      <c r="F4582" s="1614">
        <v>104.1</v>
      </c>
      <c r="G4582" s="1614">
        <v>105.7</v>
      </c>
      <c r="H4582" s="1614">
        <v>109.5</v>
      </c>
      <c r="I4582" s="1442"/>
      <c r="J4582" s="1443"/>
      <c r="K4582" s="1444"/>
      <c r="L4582" s="1648"/>
      <c r="M4582" s="1453"/>
    </row>
    <row r="4583" ht="26" spans="1:13">
      <c r="A4583" s="1412"/>
      <c r="B4583" s="1412"/>
      <c r="C4583" s="1412"/>
      <c r="D4583" s="1412"/>
      <c r="E4583" s="1613">
        <v>45649</v>
      </c>
      <c r="F4583" s="1614">
        <v>104.7</v>
      </c>
      <c r="G4583" s="1614">
        <v>112.9</v>
      </c>
      <c r="H4583" s="1614">
        <v>112.8</v>
      </c>
      <c r="I4583" s="1442"/>
      <c r="J4583" s="1443"/>
      <c r="K4583" s="1444"/>
      <c r="L4583" s="1445"/>
      <c r="M4583" s="1453"/>
    </row>
    <row r="4584" ht="26" spans="1:13">
      <c r="A4584" s="1412"/>
      <c r="B4584" s="1412"/>
      <c r="C4584" s="1412"/>
      <c r="D4584" s="1412"/>
      <c r="E4584" s="1613">
        <v>45622</v>
      </c>
      <c r="F4584" s="1614">
        <v>111.7</v>
      </c>
      <c r="G4584" s="1614">
        <v>111.8</v>
      </c>
      <c r="H4584" s="1614">
        <v>109.6</v>
      </c>
      <c r="I4584" s="1442"/>
      <c r="J4584" s="1443"/>
      <c r="K4584" s="1444"/>
      <c r="L4584" s="1445"/>
      <c r="M4584" s="1453"/>
    </row>
    <row r="4585" ht="26.75" spans="1:13">
      <c r="A4585" s="1412"/>
      <c r="B4585" s="1412"/>
      <c r="C4585" s="1412"/>
      <c r="D4585" s="1412"/>
      <c r="E4585" s="1613">
        <v>45594</v>
      </c>
      <c r="F4585" s="1614">
        <v>108.7</v>
      </c>
      <c r="G4585" s="1614">
        <v>99.5</v>
      </c>
      <c r="H4585" s="1614">
        <v>99.2</v>
      </c>
      <c r="I4585" s="1448"/>
      <c r="J4585" s="1449"/>
      <c r="K4585" s="1450"/>
      <c r="L4585" s="1451"/>
      <c r="M4585" s="1455"/>
    </row>
    <row r="4586" ht="52.75" spans="1:13">
      <c r="A4586" s="1412"/>
      <c r="B4586" s="1412"/>
      <c r="C4586" s="1412"/>
      <c r="D4586" s="1412">
        <v>1</v>
      </c>
      <c r="E4586" s="1594" t="s">
        <v>7</v>
      </c>
      <c r="F4586" s="1595" t="s">
        <v>1120</v>
      </c>
      <c r="G4586" s="1596"/>
      <c r="H4586" s="1597"/>
      <c r="I4586" s="1559" t="s">
        <v>1622</v>
      </c>
      <c r="J4586" s="1560"/>
      <c r="K4586" s="1561"/>
      <c r="L4586" s="1478" t="s">
        <v>1623</v>
      </c>
      <c r="M4586" s="1452" t="s">
        <v>1624</v>
      </c>
    </row>
    <row r="4587" ht="26" spans="1:13">
      <c r="A4587" s="1412"/>
      <c r="B4587" s="1412"/>
      <c r="C4587" s="1412"/>
      <c r="D4587" s="1412"/>
      <c r="E4587" s="1598" t="s">
        <v>1625</v>
      </c>
      <c r="F4587" s="1599"/>
      <c r="G4587" s="1600"/>
      <c r="H4587" s="1601"/>
      <c r="I4587" s="2135" t="s">
        <v>1122</v>
      </c>
      <c r="J4587" s="1443"/>
      <c r="K4587" s="1444"/>
      <c r="L4587" s="1445"/>
      <c r="M4587" s="1453"/>
    </row>
    <row r="4588" ht="26" spans="1:13">
      <c r="A4588" s="1412"/>
      <c r="B4588" s="1412"/>
      <c r="C4588" s="1412"/>
      <c r="D4588" s="1412"/>
      <c r="E4588" s="1602" t="s">
        <v>1626</v>
      </c>
      <c r="F4588" s="1623"/>
      <c r="G4588" s="1604"/>
      <c r="H4588" s="1605"/>
      <c r="I4588" s="1442"/>
      <c r="J4588" s="1443"/>
      <c r="K4588" s="1444"/>
      <c r="L4588" s="1445"/>
      <c r="M4588" s="1453"/>
    </row>
    <row r="4589" ht="26.75" spans="1:13">
      <c r="A4589" s="1412"/>
      <c r="B4589" s="1412"/>
      <c r="C4589" s="1412"/>
      <c r="D4589" s="1412"/>
      <c r="E4589" s="1602" t="s">
        <v>1627</v>
      </c>
      <c r="F4589" s="1627" t="s">
        <v>1121</v>
      </c>
      <c r="G4589" s="1616"/>
      <c r="H4589" s="1617"/>
      <c r="I4589" s="1442"/>
      <c r="J4589" s="1443"/>
      <c r="K4589" s="1444"/>
      <c r="L4589" s="1445"/>
      <c r="M4589" s="1453"/>
    </row>
    <row r="4590" ht="26.75" spans="1:13">
      <c r="A4590" s="1412"/>
      <c r="B4590" s="1412"/>
      <c r="C4590" s="1412"/>
      <c r="D4590" s="1412"/>
      <c r="E4590" s="1606" t="s">
        <v>1628</v>
      </c>
      <c r="F4590" s="1607">
        <v>0.583333333333333</v>
      </c>
      <c r="G4590" s="1608"/>
      <c r="H4590" s="1609"/>
      <c r="I4590" s="1442"/>
      <c r="J4590" s="1443"/>
      <c r="K4590" s="1444"/>
      <c r="L4590" s="1647">
        <v>0.8125</v>
      </c>
      <c r="M4590" s="1649">
        <v>0.708333333333333</v>
      </c>
    </row>
    <row r="4591" ht="26.75" spans="1:13">
      <c r="A4591" s="1412"/>
      <c r="B4591" s="1412"/>
      <c r="C4591" s="1412"/>
      <c r="D4591" s="1412"/>
      <c r="E4591" s="1610" t="s">
        <v>1629</v>
      </c>
      <c r="F4591" s="1611" t="s">
        <v>8</v>
      </c>
      <c r="G4591" s="1611" t="s">
        <v>9</v>
      </c>
      <c r="H4591" s="1612" t="s">
        <v>10</v>
      </c>
      <c r="I4591" s="1442"/>
      <c r="J4591" s="1443"/>
      <c r="K4591" s="1444"/>
      <c r="L4591" s="1445"/>
      <c r="M4591" s="1453"/>
    </row>
    <row r="4592" ht="26" spans="1:13">
      <c r="A4592" s="1412"/>
      <c r="B4592" s="1412"/>
      <c r="C4592" s="1412"/>
      <c r="D4592" s="1412"/>
      <c r="E4592" s="1613">
        <v>45748</v>
      </c>
      <c r="F4592" s="2160" t="s">
        <v>2324</v>
      </c>
      <c r="G4592" s="2160" t="s">
        <v>2325</v>
      </c>
      <c r="H4592" s="2160" t="s">
        <v>2326</v>
      </c>
      <c r="I4592" s="1442"/>
      <c r="J4592" s="1443"/>
      <c r="K4592" s="1444"/>
      <c r="L4592" s="1445"/>
      <c r="M4592" s="1453"/>
    </row>
    <row r="4593" ht="26" spans="1:13">
      <c r="A4593" s="1412"/>
      <c r="B4593" s="1412"/>
      <c r="C4593" s="1412"/>
      <c r="D4593" s="1412"/>
      <c r="E4593" s="1613">
        <v>45727</v>
      </c>
      <c r="F4593" s="2160" t="s">
        <v>2262</v>
      </c>
      <c r="G4593" s="2160" t="s">
        <v>2263</v>
      </c>
      <c r="H4593" s="2160" t="s">
        <v>2264</v>
      </c>
      <c r="I4593" s="1442"/>
      <c r="J4593" s="1443"/>
      <c r="K4593" s="1444"/>
      <c r="L4593" s="1445"/>
      <c r="M4593" s="1453"/>
    </row>
    <row r="4594" ht="26" spans="1:13">
      <c r="A4594" s="1412"/>
      <c r="B4594" s="1412"/>
      <c r="C4594" s="1412"/>
      <c r="D4594" s="1412"/>
      <c r="E4594" s="1613">
        <v>45692</v>
      </c>
      <c r="F4594" s="2160" t="s">
        <v>2265</v>
      </c>
      <c r="G4594" s="2160" t="s">
        <v>2266</v>
      </c>
      <c r="H4594" s="2160" t="s">
        <v>2267</v>
      </c>
      <c r="I4594" s="1442"/>
      <c r="J4594" s="1443"/>
      <c r="K4594" s="1444"/>
      <c r="L4594" s="1648"/>
      <c r="M4594" s="1453"/>
    </row>
    <row r="4595" ht="26" spans="1:13">
      <c r="A4595" s="1412"/>
      <c r="B4595" s="1412"/>
      <c r="C4595" s="1412"/>
      <c r="D4595" s="1412"/>
      <c r="E4595" s="1613">
        <v>45664</v>
      </c>
      <c r="F4595" s="2160" t="s">
        <v>2268</v>
      </c>
      <c r="G4595" s="2160" t="s">
        <v>2269</v>
      </c>
      <c r="H4595" s="2160" t="s">
        <v>2270</v>
      </c>
      <c r="I4595" s="1442"/>
      <c r="J4595" s="1443"/>
      <c r="K4595" s="1444"/>
      <c r="L4595" s="1445"/>
      <c r="M4595" s="1453"/>
    </row>
    <row r="4596" ht="26" spans="1:13">
      <c r="A4596" s="1412"/>
      <c r="B4596" s="1412"/>
      <c r="C4596" s="1412"/>
      <c r="D4596" s="1412"/>
      <c r="E4596" s="1613">
        <v>45629</v>
      </c>
      <c r="F4596" s="2160" t="s">
        <v>2146</v>
      </c>
      <c r="G4596" s="2160" t="s">
        <v>2147</v>
      </c>
      <c r="H4596" s="2160" t="s">
        <v>2148</v>
      </c>
      <c r="I4596" s="1442"/>
      <c r="J4596" s="1443"/>
      <c r="K4596" s="1444"/>
      <c r="L4596" s="1445"/>
      <c r="M4596" s="1453"/>
    </row>
    <row r="4597" ht="26.75" spans="1:13">
      <c r="A4597" s="1412"/>
      <c r="B4597" s="1412"/>
      <c r="C4597" s="1412"/>
      <c r="D4597" s="1412"/>
      <c r="E4597" s="1613">
        <v>45594</v>
      </c>
      <c r="F4597" s="2160" t="s">
        <v>2048</v>
      </c>
      <c r="G4597" s="2160" t="s">
        <v>2049</v>
      </c>
      <c r="H4597" s="2160" t="s">
        <v>2050</v>
      </c>
      <c r="I4597" s="1448"/>
      <c r="J4597" s="1449"/>
      <c r="K4597" s="1450"/>
      <c r="L4597" s="1451"/>
      <c r="M4597" s="1455"/>
    </row>
    <row r="4598" ht="52.75" spans="1:13">
      <c r="A4598" s="1412"/>
      <c r="B4598" s="1412"/>
      <c r="C4598" s="1412"/>
      <c r="D4598" s="1412">
        <v>1</v>
      </c>
      <c r="E4598" s="1594" t="s">
        <v>7</v>
      </c>
      <c r="F4598" s="1595" t="s">
        <v>1123</v>
      </c>
      <c r="G4598" s="1596"/>
      <c r="H4598" s="1597"/>
      <c r="I4598" s="1559" t="s">
        <v>1622</v>
      </c>
      <c r="J4598" s="1560"/>
      <c r="K4598" s="1561"/>
      <c r="L4598" s="1478" t="s">
        <v>1623</v>
      </c>
      <c r="M4598" s="1452" t="s">
        <v>1624</v>
      </c>
    </row>
    <row r="4599" ht="26" spans="1:13">
      <c r="A4599" s="1412"/>
      <c r="B4599" s="1412"/>
      <c r="C4599" s="1412"/>
      <c r="D4599" s="1412"/>
      <c r="E4599" s="1598" t="s">
        <v>1625</v>
      </c>
      <c r="F4599" s="1599"/>
      <c r="G4599" s="1600"/>
      <c r="H4599" s="1601"/>
      <c r="I4599" s="2135" t="s">
        <v>1124</v>
      </c>
      <c r="J4599" s="1443"/>
      <c r="K4599" s="1444"/>
      <c r="L4599" s="1445"/>
      <c r="M4599" s="1453"/>
    </row>
    <row r="4600" ht="26" spans="1:13">
      <c r="A4600" s="1412"/>
      <c r="B4600" s="1412"/>
      <c r="C4600" s="1412"/>
      <c r="D4600" s="1412"/>
      <c r="E4600" s="1602" t="s">
        <v>1626</v>
      </c>
      <c r="F4600" s="1623"/>
      <c r="G4600" s="1604"/>
      <c r="H4600" s="1605"/>
      <c r="I4600" s="1442"/>
      <c r="J4600" s="1443"/>
      <c r="K4600" s="1444"/>
      <c r="L4600" s="1445"/>
      <c r="M4600" s="1453"/>
    </row>
    <row r="4601" ht="26.75" spans="1:13">
      <c r="A4601" s="1412"/>
      <c r="B4601" s="1412"/>
      <c r="C4601" s="1412"/>
      <c r="D4601" s="1412"/>
      <c r="E4601" s="1602" t="s">
        <v>1627</v>
      </c>
      <c r="F4601" s="1627">
        <v>49</v>
      </c>
      <c r="G4601" s="1616"/>
      <c r="H4601" s="1617"/>
      <c r="I4601" s="1442"/>
      <c r="J4601" s="1443"/>
      <c r="K4601" s="1444"/>
      <c r="L4601" s="1445"/>
      <c r="M4601" s="1453"/>
    </row>
    <row r="4602" ht="26.75" spans="1:13">
      <c r="A4602" s="1412"/>
      <c r="B4602" s="1412"/>
      <c r="C4602" s="1412"/>
      <c r="D4602" s="1412"/>
      <c r="E4602" s="1606" t="s">
        <v>1628</v>
      </c>
      <c r="F4602" s="1607">
        <v>0.0625</v>
      </c>
      <c r="G4602" s="1608"/>
      <c r="H4602" s="1609"/>
      <c r="I4602" s="1442"/>
      <c r="J4602" s="1443"/>
      <c r="K4602" s="1444"/>
      <c r="L4602" s="1647">
        <v>0.291666666666667</v>
      </c>
      <c r="M4602" s="1649">
        <v>0.1875</v>
      </c>
    </row>
    <row r="4603" ht="26.75" spans="1:13">
      <c r="A4603" s="1412"/>
      <c r="B4603" s="1412"/>
      <c r="C4603" s="1412"/>
      <c r="D4603" s="1412"/>
      <c r="E4603" s="1610" t="s">
        <v>1629</v>
      </c>
      <c r="F4603" s="1611" t="s">
        <v>8</v>
      </c>
      <c r="G4603" s="1611" t="s">
        <v>9</v>
      </c>
      <c r="H4603" s="1612" t="s">
        <v>10</v>
      </c>
      <c r="I4603" s="1442"/>
      <c r="J4603" s="1443"/>
      <c r="K4603" s="1444"/>
      <c r="L4603" s="1445"/>
      <c r="M4603" s="1453"/>
    </row>
    <row r="4604" ht="26" spans="1:13">
      <c r="A4604" s="1412"/>
      <c r="B4604" s="1412"/>
      <c r="C4604" s="1412"/>
      <c r="D4604" s="1412"/>
      <c r="E4604" s="1613">
        <v>45747</v>
      </c>
      <c r="F4604" s="2160" t="s">
        <v>2327</v>
      </c>
      <c r="G4604" s="2160" t="s">
        <v>2328</v>
      </c>
      <c r="H4604" s="2160" t="s">
        <v>2233</v>
      </c>
      <c r="I4604" s="1442"/>
      <c r="J4604" s="1443"/>
      <c r="K4604" s="1444"/>
      <c r="L4604" s="1445"/>
      <c r="M4604" s="1453"/>
    </row>
    <row r="4605" ht="26" spans="1:13">
      <c r="A4605" s="1412"/>
      <c r="B4605" s="1412"/>
      <c r="C4605" s="1412"/>
      <c r="D4605" s="1412"/>
      <c r="E4605" s="1613">
        <v>45717</v>
      </c>
      <c r="F4605" s="2160" t="s">
        <v>2233</v>
      </c>
      <c r="G4605" s="2160" t="s">
        <v>2329</v>
      </c>
      <c r="H4605" s="2160" t="s">
        <v>2230</v>
      </c>
      <c r="I4605" s="1442"/>
      <c r="J4605" s="1443"/>
      <c r="K4605" s="1444"/>
      <c r="L4605" s="1445"/>
      <c r="M4605" s="1453"/>
    </row>
    <row r="4606" ht="26" spans="1:13">
      <c r="A4606" s="1412"/>
      <c r="B4606" s="1412"/>
      <c r="C4606" s="1412"/>
      <c r="D4606" s="1412"/>
      <c r="E4606" s="1613">
        <v>45684</v>
      </c>
      <c r="F4606" s="2160" t="s">
        <v>2230</v>
      </c>
      <c r="G4606" s="2160" t="s">
        <v>2231</v>
      </c>
      <c r="H4606" s="2160" t="s">
        <v>2231</v>
      </c>
      <c r="I4606" s="1442"/>
      <c r="J4606" s="1443"/>
      <c r="K4606" s="1444"/>
      <c r="L4606" s="1648"/>
      <c r="M4606" s="1453"/>
    </row>
    <row r="4607" ht="26" spans="1:13">
      <c r="A4607" s="1412"/>
      <c r="B4607" s="1412"/>
      <c r="C4607" s="1412"/>
      <c r="D4607" s="1412"/>
      <c r="E4607" s="1613">
        <v>45657</v>
      </c>
      <c r="F4607" s="2160" t="s">
        <v>2231</v>
      </c>
      <c r="G4607" s="2160" t="s">
        <v>2232</v>
      </c>
      <c r="H4607" s="2160" t="s">
        <v>2232</v>
      </c>
      <c r="I4607" s="1442"/>
      <c r="J4607" s="1443"/>
      <c r="K4607" s="1444"/>
      <c r="L4607" s="1445"/>
      <c r="M4607" s="1453"/>
    </row>
    <row r="4608" ht="26" spans="1:13">
      <c r="A4608" s="1412"/>
      <c r="B4608" s="1412"/>
      <c r="C4608" s="1412"/>
      <c r="D4608" s="1412"/>
      <c r="E4608" s="1613">
        <v>45626</v>
      </c>
      <c r="F4608" s="2160" t="s">
        <v>2232</v>
      </c>
      <c r="G4608" s="2160" t="s">
        <v>2233</v>
      </c>
      <c r="H4608" s="2160" t="s">
        <v>2231</v>
      </c>
      <c r="I4608" s="1442"/>
      <c r="J4608" s="1443"/>
      <c r="K4608" s="1444"/>
      <c r="L4608" s="1445"/>
      <c r="M4608" s="1453"/>
    </row>
    <row r="4609" ht="26.75" spans="1:13">
      <c r="A4609" s="1412"/>
      <c r="B4609" s="1412"/>
      <c r="C4609" s="1412"/>
      <c r="D4609" s="1412"/>
      <c r="E4609" s="1613">
        <v>45596</v>
      </c>
      <c r="F4609" s="2160" t="s">
        <v>2231</v>
      </c>
      <c r="G4609" s="2160" t="s">
        <v>2046</v>
      </c>
      <c r="H4609" s="2160" t="s">
        <v>2046</v>
      </c>
      <c r="I4609" s="1448"/>
      <c r="J4609" s="1449"/>
      <c r="K4609" s="1450"/>
      <c r="L4609" s="1451"/>
      <c r="M4609" s="1455"/>
    </row>
    <row r="4610" ht="52.75" spans="1:13">
      <c r="A4610" s="1412"/>
      <c r="B4610" s="1412"/>
      <c r="C4610" s="1412"/>
      <c r="D4610" s="1412">
        <v>1</v>
      </c>
      <c r="E4610" s="1594" t="s">
        <v>7</v>
      </c>
      <c r="F4610" s="1595" t="s">
        <v>1125</v>
      </c>
      <c r="G4610" s="1596"/>
      <c r="H4610" s="1597"/>
      <c r="I4610" s="1559" t="s">
        <v>1622</v>
      </c>
      <c r="J4610" s="1560"/>
      <c r="K4610" s="1561"/>
      <c r="L4610" s="1478" t="s">
        <v>1623</v>
      </c>
      <c r="M4610" s="1452" t="s">
        <v>1624</v>
      </c>
    </row>
    <row r="4611" ht="26" spans="1:13">
      <c r="A4611" s="1412"/>
      <c r="B4611" s="1412"/>
      <c r="C4611" s="1412"/>
      <c r="D4611" s="1412"/>
      <c r="E4611" s="1598" t="s">
        <v>1625</v>
      </c>
      <c r="F4611" s="1599"/>
      <c r="G4611" s="1600"/>
      <c r="H4611" s="1601"/>
      <c r="I4611" s="2135" t="s">
        <v>1128</v>
      </c>
      <c r="J4611" s="1443"/>
      <c r="K4611" s="1444"/>
      <c r="L4611" s="1445"/>
      <c r="M4611" s="1453"/>
    </row>
    <row r="4612" ht="26" spans="1:13">
      <c r="A4612" s="1412"/>
      <c r="B4612" s="1412"/>
      <c r="C4612" s="1412"/>
      <c r="D4612" s="1412"/>
      <c r="E4612" s="1602" t="s">
        <v>1626</v>
      </c>
      <c r="F4612" s="1623"/>
      <c r="G4612" s="1604"/>
      <c r="H4612" s="1605"/>
      <c r="I4612" s="1442"/>
      <c r="J4612" s="1443"/>
      <c r="K4612" s="1444"/>
      <c r="L4612" s="1445"/>
      <c r="M4612" s="1453"/>
    </row>
    <row r="4613" ht="26.75" spans="1:13">
      <c r="A4613" s="1412"/>
      <c r="B4613" s="1412"/>
      <c r="C4613" s="1412"/>
      <c r="D4613" s="1412"/>
      <c r="E4613" s="1602" t="s">
        <v>1627</v>
      </c>
      <c r="F4613" s="1615">
        <v>-0.002</v>
      </c>
      <c r="G4613" s="1616"/>
      <c r="H4613" s="1617"/>
      <c r="I4613" s="1442"/>
      <c r="J4613" s="1443"/>
      <c r="K4613" s="1444"/>
      <c r="L4613" s="1445"/>
      <c r="M4613" s="1453"/>
    </row>
    <row r="4614" ht="26.75" spans="1:13">
      <c r="A4614" s="1412"/>
      <c r="B4614" s="1412"/>
      <c r="C4614" s="1412"/>
      <c r="D4614" s="1412"/>
      <c r="E4614" s="1606" t="s">
        <v>1628</v>
      </c>
      <c r="F4614" s="1607">
        <v>0.333333333333333</v>
      </c>
      <c r="G4614" s="1608"/>
      <c r="H4614" s="1609"/>
      <c r="I4614" s="1442"/>
      <c r="J4614" s="1443"/>
      <c r="K4614" s="1444"/>
      <c r="L4614" s="1647">
        <v>0.5625</v>
      </c>
      <c r="M4614" s="1649">
        <v>0.458333333333333</v>
      </c>
    </row>
    <row r="4615" ht="26.75" spans="1:13">
      <c r="A4615" s="1412"/>
      <c r="B4615" s="1412"/>
      <c r="C4615" s="1412"/>
      <c r="D4615" s="1412"/>
      <c r="E4615" s="1610" t="s">
        <v>1629</v>
      </c>
      <c r="F4615" s="1611" t="s">
        <v>8</v>
      </c>
      <c r="G4615" s="1611" t="s">
        <v>9</v>
      </c>
      <c r="H4615" s="1612" t="s">
        <v>10</v>
      </c>
      <c r="I4615" s="1442"/>
      <c r="J4615" s="1443"/>
      <c r="K4615" s="1444"/>
      <c r="L4615" s="1445"/>
      <c r="M4615" s="1453"/>
    </row>
    <row r="4616" ht="26" spans="1:13">
      <c r="A4616" s="1412"/>
      <c r="B4616" s="1412"/>
      <c r="C4616" s="1412"/>
      <c r="D4616" s="1412"/>
      <c r="E4616" s="1613">
        <v>45713</v>
      </c>
      <c r="F4616" s="1626">
        <v>-0.002</v>
      </c>
      <c r="G4616" s="1626">
        <v>-0.002</v>
      </c>
      <c r="H4616" s="1626">
        <v>0.001</v>
      </c>
      <c r="I4616" s="1442"/>
      <c r="J4616" s="1443"/>
      <c r="K4616" s="1444"/>
      <c r="L4616" s="1445"/>
      <c r="M4616" s="1453"/>
    </row>
    <row r="4617" ht="26" spans="1:13">
      <c r="A4617" s="1412"/>
      <c r="B4617" s="1412"/>
      <c r="C4617" s="1412"/>
      <c r="D4617" s="1412"/>
      <c r="E4617" s="1613">
        <v>45687</v>
      </c>
      <c r="F4617" s="1626">
        <v>-0.002</v>
      </c>
      <c r="G4617" s="1626">
        <v>-0.001</v>
      </c>
      <c r="H4617" s="1626">
        <v>0.001</v>
      </c>
      <c r="I4617" s="1442"/>
      <c r="J4617" s="1443"/>
      <c r="K4617" s="1444"/>
      <c r="L4617" s="1445"/>
      <c r="M4617" s="1453"/>
    </row>
    <row r="4618" ht="26" spans="1:13">
      <c r="A4618" s="1412"/>
      <c r="B4618" s="1412"/>
      <c r="C4618" s="1412"/>
      <c r="D4618" s="1412"/>
      <c r="E4618" s="1613">
        <v>45618</v>
      </c>
      <c r="F4618" s="1626">
        <v>0.001</v>
      </c>
      <c r="G4618" s="1626">
        <v>0.002</v>
      </c>
      <c r="H4618" s="1626">
        <v>0.002</v>
      </c>
      <c r="I4618" s="1442"/>
      <c r="J4618" s="1443"/>
      <c r="K4618" s="1444"/>
      <c r="L4618" s="1648"/>
      <c r="M4618" s="1453"/>
    </row>
    <row r="4619" ht="26" spans="1:13">
      <c r="A4619" s="1412"/>
      <c r="B4619" s="1412"/>
      <c r="C4619" s="1412"/>
      <c r="D4619" s="1412"/>
      <c r="E4619" s="1613">
        <v>45595</v>
      </c>
      <c r="F4619" s="1626">
        <v>0.002</v>
      </c>
      <c r="G4619" s="1626">
        <v>-0.001</v>
      </c>
      <c r="H4619" s="1626">
        <v>-0.003</v>
      </c>
      <c r="I4619" s="1442"/>
      <c r="J4619" s="1443"/>
      <c r="K4619" s="1444"/>
      <c r="L4619" s="1445"/>
      <c r="M4619" s="1453"/>
    </row>
    <row r="4620" ht="26" spans="1:13">
      <c r="A4620" s="1412"/>
      <c r="B4620" s="1412"/>
      <c r="C4620" s="1412"/>
      <c r="D4620" s="1412"/>
      <c r="E4620" s="1613">
        <v>45531</v>
      </c>
      <c r="F4620" s="1626">
        <v>-0.001</v>
      </c>
      <c r="G4620" s="1626">
        <v>-0.001</v>
      </c>
      <c r="H4620" s="1626">
        <v>0.002</v>
      </c>
      <c r="I4620" s="1442"/>
      <c r="J4620" s="1443"/>
      <c r="K4620" s="1444"/>
      <c r="L4620" s="1445"/>
      <c r="M4620" s="1453"/>
    </row>
    <row r="4621" ht="26.75" spans="1:13">
      <c r="A4621" s="1412"/>
      <c r="B4621" s="1412"/>
      <c r="C4621" s="1412"/>
      <c r="D4621" s="1412"/>
      <c r="E4621" s="1613">
        <v>45503</v>
      </c>
      <c r="F4621" s="1626">
        <v>-0.001</v>
      </c>
      <c r="G4621" s="1626">
        <v>0.001</v>
      </c>
      <c r="H4621" s="1626">
        <v>0.002</v>
      </c>
      <c r="I4621" s="1448"/>
      <c r="J4621" s="1449"/>
      <c r="K4621" s="1450"/>
      <c r="L4621" s="1451"/>
      <c r="M4621" s="1455"/>
    </row>
    <row r="4622" ht="52.75" spans="1:13">
      <c r="A4622" s="1412"/>
      <c r="B4622" s="1412"/>
      <c r="C4622" s="1412"/>
      <c r="D4622" s="1412">
        <v>1</v>
      </c>
      <c r="E4622" s="1594" t="s">
        <v>7</v>
      </c>
      <c r="F4622" s="1595" t="s">
        <v>1127</v>
      </c>
      <c r="G4622" s="1596"/>
      <c r="H4622" s="1597"/>
      <c r="I4622" s="1559" t="s">
        <v>1622</v>
      </c>
      <c r="J4622" s="1560"/>
      <c r="K4622" s="1561"/>
      <c r="L4622" s="1478" t="s">
        <v>1623</v>
      </c>
      <c r="M4622" s="1452" t="s">
        <v>1624</v>
      </c>
    </row>
    <row r="4623" ht="26" spans="1:13">
      <c r="A4623" s="1412"/>
      <c r="B4623" s="1412"/>
      <c r="C4623" s="1412"/>
      <c r="D4623" s="1412"/>
      <c r="E4623" s="1598" t="s">
        <v>1625</v>
      </c>
      <c r="F4623" s="1599"/>
      <c r="G4623" s="1600"/>
      <c r="H4623" s="1601"/>
      <c r="I4623" s="2135" t="s">
        <v>1128</v>
      </c>
      <c r="J4623" s="1443"/>
      <c r="K4623" s="1444"/>
      <c r="L4623" s="1445"/>
      <c r="M4623" s="1453"/>
    </row>
    <row r="4624" ht="26" spans="1:13">
      <c r="A4624" s="1412"/>
      <c r="B4624" s="1412"/>
      <c r="C4624" s="1412"/>
      <c r="D4624" s="1412"/>
      <c r="E4624" s="1602" t="s">
        <v>1626</v>
      </c>
      <c r="F4624" s="1623"/>
      <c r="G4624" s="1604"/>
      <c r="H4624" s="1605"/>
      <c r="I4624" s="1442"/>
      <c r="J4624" s="1443"/>
      <c r="K4624" s="1444"/>
      <c r="L4624" s="1445"/>
      <c r="M4624" s="1453"/>
    </row>
    <row r="4625" ht="26.75" spans="1:13">
      <c r="A4625" s="1412"/>
      <c r="B4625" s="1412"/>
      <c r="C4625" s="1412"/>
      <c r="D4625" s="1412"/>
      <c r="E4625" s="1602" t="s">
        <v>1627</v>
      </c>
      <c r="F4625" s="1615">
        <v>0.003</v>
      </c>
      <c r="G4625" s="1616"/>
      <c r="H4625" s="1617"/>
      <c r="I4625" s="1442"/>
      <c r="J4625" s="1443"/>
      <c r="K4625" s="1444"/>
      <c r="L4625" s="1445"/>
      <c r="M4625" s="1453"/>
    </row>
    <row r="4626" ht="26.75" spans="1:13">
      <c r="A4626" s="1412"/>
      <c r="B4626" s="1412"/>
      <c r="C4626" s="1412"/>
      <c r="D4626" s="1412"/>
      <c r="E4626" s="1606" t="s">
        <v>1628</v>
      </c>
      <c r="F4626" s="1607">
        <v>0.5</v>
      </c>
      <c r="G4626" s="1608"/>
      <c r="H4626" s="1609"/>
      <c r="I4626" s="1442"/>
      <c r="J4626" s="1443"/>
      <c r="K4626" s="1444"/>
      <c r="L4626" s="1647">
        <v>0.729166666666667</v>
      </c>
      <c r="M4626" s="1649">
        <v>0.625</v>
      </c>
    </row>
    <row r="4627" ht="26.75" spans="1:13">
      <c r="A4627" s="1412"/>
      <c r="B4627" s="1412"/>
      <c r="C4627" s="1412"/>
      <c r="D4627" s="1412"/>
      <c r="E4627" s="1610" t="s">
        <v>1629</v>
      </c>
      <c r="F4627" s="1611" t="s">
        <v>8</v>
      </c>
      <c r="G4627" s="1611" t="s">
        <v>9</v>
      </c>
      <c r="H4627" s="1612" t="s">
        <v>10</v>
      </c>
      <c r="I4627" s="1442"/>
      <c r="J4627" s="1443"/>
      <c r="K4627" s="1444"/>
      <c r="L4627" s="1445"/>
      <c r="M4627" s="1453"/>
    </row>
    <row r="4628" ht="26" spans="1:13">
      <c r="A4628" s="1412"/>
      <c r="B4628" s="1412"/>
      <c r="C4628" s="1412"/>
      <c r="D4628" s="1412"/>
      <c r="E4628" s="1613">
        <v>45758</v>
      </c>
      <c r="F4628" s="1626">
        <v>0.003</v>
      </c>
      <c r="G4628" s="1626">
        <v>0.003</v>
      </c>
      <c r="H4628" s="1626">
        <v>0.004</v>
      </c>
      <c r="I4628" s="1442"/>
      <c r="J4628" s="1443"/>
      <c r="K4628" s="1444"/>
      <c r="L4628" s="1445"/>
      <c r="M4628" s="1453"/>
    </row>
    <row r="4629" ht="26" spans="1:13">
      <c r="A4629" s="1412"/>
      <c r="B4629" s="1412"/>
      <c r="C4629" s="1412"/>
      <c r="D4629" s="1412"/>
      <c r="E4629" s="1613">
        <v>45747</v>
      </c>
      <c r="F4629" s="1626">
        <v>0.003</v>
      </c>
      <c r="G4629" s="1626">
        <v>0.003</v>
      </c>
      <c r="H4629" s="1626">
        <v>0.004</v>
      </c>
      <c r="I4629" s="1442"/>
      <c r="J4629" s="1443"/>
      <c r="K4629" s="1444"/>
      <c r="L4629" s="1445"/>
      <c r="M4629" s="1453"/>
    </row>
    <row r="4630" ht="26" spans="1:13">
      <c r="A4630" s="1412"/>
      <c r="B4630" s="1412"/>
      <c r="C4630" s="1412"/>
      <c r="D4630" s="1412"/>
      <c r="E4630" s="1613">
        <v>45730</v>
      </c>
      <c r="F4630" s="1626">
        <v>0.004</v>
      </c>
      <c r="G4630" s="1626">
        <v>0.004</v>
      </c>
      <c r="H4630" s="1626">
        <v>-0.002</v>
      </c>
      <c r="I4630" s="1442"/>
      <c r="J4630" s="1443"/>
      <c r="K4630" s="1444"/>
      <c r="L4630" s="1648"/>
      <c r="M4630" s="1453"/>
    </row>
    <row r="4631" ht="26" spans="1:13">
      <c r="A4631" s="1412"/>
      <c r="B4631" s="1412"/>
      <c r="C4631" s="1412"/>
      <c r="D4631" s="1412"/>
      <c r="E4631" s="1613">
        <v>45716</v>
      </c>
      <c r="F4631" s="1626">
        <v>0.004</v>
      </c>
      <c r="G4631" s="1626">
        <v>0.004</v>
      </c>
      <c r="H4631" s="1626">
        <v>-0.002</v>
      </c>
      <c r="I4631" s="1442"/>
      <c r="J4631" s="1443"/>
      <c r="K4631" s="1444"/>
      <c r="L4631" s="1445"/>
      <c r="M4631" s="1453"/>
    </row>
    <row r="4632" ht="26" spans="1:13">
      <c r="A4632" s="1412"/>
      <c r="B4632" s="1412"/>
      <c r="C4632" s="1412"/>
      <c r="D4632" s="1412"/>
      <c r="E4632" s="1613">
        <v>45701</v>
      </c>
      <c r="F4632" s="1626">
        <v>-0.002</v>
      </c>
      <c r="G4632" s="1626">
        <v>-0.002</v>
      </c>
      <c r="H4632" s="1626">
        <v>0.005</v>
      </c>
      <c r="I4632" s="1442"/>
      <c r="J4632" s="1443"/>
      <c r="K4632" s="1444"/>
      <c r="L4632" s="1445"/>
      <c r="M4632" s="1453"/>
    </row>
    <row r="4633" ht="26.75" spans="1:13">
      <c r="A4633" s="1412"/>
      <c r="B4633" s="1412"/>
      <c r="C4633" s="1412"/>
      <c r="D4633" s="1412"/>
      <c r="E4633" s="1613">
        <v>45688</v>
      </c>
      <c r="F4633" s="1626">
        <v>-0.002</v>
      </c>
      <c r="G4633" s="1626">
        <v>0.001</v>
      </c>
      <c r="H4633" s="1626">
        <v>0.005</v>
      </c>
      <c r="I4633" s="1448"/>
      <c r="J4633" s="1449"/>
      <c r="K4633" s="1450"/>
      <c r="L4633" s="1451"/>
      <c r="M4633" s="1455"/>
    </row>
    <row r="4634" ht="52.75" spans="1:13">
      <c r="A4634" s="1412"/>
      <c r="B4634" s="1412"/>
      <c r="C4634" s="1412"/>
      <c r="D4634" s="1412">
        <v>1</v>
      </c>
      <c r="E4634" s="1594" t="s">
        <v>7</v>
      </c>
      <c r="F4634" s="1595" t="s">
        <v>1129</v>
      </c>
      <c r="G4634" s="1596"/>
      <c r="H4634" s="1597"/>
      <c r="I4634" s="1559" t="s">
        <v>1622</v>
      </c>
      <c r="J4634" s="1560"/>
      <c r="K4634" s="1561"/>
      <c r="L4634" s="1478" t="s">
        <v>1623</v>
      </c>
      <c r="M4634" s="1452" t="s">
        <v>1624</v>
      </c>
    </row>
    <row r="4635" ht="26" spans="1:13">
      <c r="A4635" s="1412"/>
      <c r="B4635" s="1412"/>
      <c r="C4635" s="1412"/>
      <c r="D4635" s="1412"/>
      <c r="E4635" s="1598" t="s">
        <v>1625</v>
      </c>
      <c r="F4635" s="1599"/>
      <c r="G4635" s="1600"/>
      <c r="H4635" s="1601"/>
      <c r="I4635" s="2135" t="s">
        <v>1130</v>
      </c>
      <c r="J4635" s="1443"/>
      <c r="K4635" s="1444"/>
      <c r="L4635" s="1445"/>
      <c r="M4635" s="1453"/>
    </row>
    <row r="4636" ht="26" spans="1:13">
      <c r="A4636" s="1412"/>
      <c r="B4636" s="1412"/>
      <c r="C4636" s="1412"/>
      <c r="D4636" s="1412"/>
      <c r="E4636" s="1602" t="s">
        <v>1626</v>
      </c>
      <c r="F4636" s="1623"/>
      <c r="G4636" s="1604"/>
      <c r="H4636" s="1605"/>
      <c r="I4636" s="1442"/>
      <c r="J4636" s="1443"/>
      <c r="K4636" s="1444"/>
      <c r="L4636" s="1445"/>
      <c r="M4636" s="1453"/>
    </row>
    <row r="4637" ht="26.75" spans="1:13">
      <c r="A4637" s="1412"/>
      <c r="B4637" s="1412"/>
      <c r="C4637" s="1412"/>
      <c r="D4637" s="1412"/>
      <c r="E4637" s="1602" t="s">
        <v>1627</v>
      </c>
      <c r="F4637" s="1615" t="s">
        <v>276</v>
      </c>
      <c r="G4637" s="1616"/>
      <c r="H4637" s="1617"/>
      <c r="I4637" s="1442"/>
      <c r="J4637" s="1443"/>
      <c r="K4637" s="1444"/>
      <c r="L4637" s="1445"/>
      <c r="M4637" s="1453"/>
    </row>
    <row r="4638" ht="26.75" spans="1:13">
      <c r="A4638" s="1412"/>
      <c r="B4638" s="1412"/>
      <c r="C4638" s="1412"/>
      <c r="D4638" s="1412"/>
      <c r="E4638" s="1606" t="s">
        <v>1628</v>
      </c>
      <c r="F4638" s="1607">
        <v>0.520833333333333</v>
      </c>
      <c r="G4638" s="1608"/>
      <c r="H4638" s="1609"/>
      <c r="I4638" s="1442"/>
      <c r="J4638" s="1443"/>
      <c r="K4638" s="1444"/>
      <c r="L4638" s="1647">
        <v>0.739583333333333</v>
      </c>
      <c r="M4638" s="1649">
        <v>0.635416666666667</v>
      </c>
    </row>
    <row r="4639" ht="26.75" spans="1:13">
      <c r="A4639" s="1412"/>
      <c r="B4639" s="1412"/>
      <c r="C4639" s="1412"/>
      <c r="D4639" s="1412"/>
      <c r="E4639" s="1610" t="s">
        <v>1629</v>
      </c>
      <c r="F4639" s="1611" t="s">
        <v>8</v>
      </c>
      <c r="G4639" s="1611" t="s">
        <v>9</v>
      </c>
      <c r="H4639" s="1612" t="s">
        <v>10</v>
      </c>
      <c r="I4639" s="1442"/>
      <c r="J4639" s="1443"/>
      <c r="K4639" s="1444"/>
      <c r="L4639" s="1445"/>
      <c r="M4639" s="1453"/>
    </row>
    <row r="4640" ht="26" spans="1:13">
      <c r="A4640" s="1412"/>
      <c r="B4640" s="1412"/>
      <c r="C4640" s="1412"/>
      <c r="D4640" s="1412"/>
      <c r="E4640" s="1613">
        <v>45749</v>
      </c>
      <c r="F4640" s="2160" t="s">
        <v>2077</v>
      </c>
      <c r="G4640" s="2160" t="s">
        <v>2330</v>
      </c>
      <c r="H4640" s="2160" t="s">
        <v>2331</v>
      </c>
      <c r="I4640" s="1442"/>
      <c r="J4640" s="1443"/>
      <c r="K4640" s="1444"/>
      <c r="L4640" s="1445"/>
      <c r="M4640" s="1453"/>
    </row>
    <row r="4641" ht="26" spans="1:13">
      <c r="A4641" s="1412"/>
      <c r="B4641" s="1412"/>
      <c r="C4641" s="1412"/>
      <c r="D4641" s="1412"/>
      <c r="E4641" s="1613">
        <v>45721</v>
      </c>
      <c r="F4641" s="2160" t="s">
        <v>2271</v>
      </c>
      <c r="G4641" s="2160" t="s">
        <v>2272</v>
      </c>
      <c r="H4641" s="2160" t="s">
        <v>2273</v>
      </c>
      <c r="I4641" s="1442"/>
      <c r="J4641" s="1443"/>
      <c r="K4641" s="1444"/>
      <c r="L4641" s="1445"/>
      <c r="M4641" s="1453"/>
    </row>
    <row r="4642" ht="26" spans="1:13">
      <c r="A4642" s="1412"/>
      <c r="B4642" s="1412"/>
      <c r="C4642" s="1412"/>
      <c r="D4642" s="1412"/>
      <c r="E4642" s="1613">
        <v>45693</v>
      </c>
      <c r="F4642" s="2160" t="s">
        <v>2274</v>
      </c>
      <c r="G4642" s="2160" t="s">
        <v>2275</v>
      </c>
      <c r="H4642" s="2160" t="s">
        <v>2113</v>
      </c>
      <c r="I4642" s="1442"/>
      <c r="J4642" s="1443"/>
      <c r="K4642" s="1444"/>
      <c r="L4642" s="1648"/>
      <c r="M4642" s="1453"/>
    </row>
    <row r="4643" ht="26" spans="1:13">
      <c r="A4643" s="1412"/>
      <c r="B4643" s="1412"/>
      <c r="C4643" s="1412"/>
      <c r="D4643" s="1412"/>
      <c r="E4643" s="1613">
        <v>45665</v>
      </c>
      <c r="F4643" s="2160" t="s">
        <v>2075</v>
      </c>
      <c r="G4643" s="2160" t="s">
        <v>2276</v>
      </c>
      <c r="H4643" s="2160" t="s">
        <v>2149</v>
      </c>
      <c r="I4643" s="1442"/>
      <c r="J4643" s="1443"/>
      <c r="K4643" s="1444"/>
      <c r="L4643" s="1445"/>
      <c r="M4643" s="1453"/>
    </row>
    <row r="4644" ht="26" spans="1:13">
      <c r="A4644" s="1412"/>
      <c r="B4644" s="1412"/>
      <c r="C4644" s="1412"/>
      <c r="D4644" s="1412"/>
      <c r="E4644" s="1613">
        <v>45630</v>
      </c>
      <c r="F4644" s="2160" t="s">
        <v>2149</v>
      </c>
      <c r="G4644" s="2160" t="s">
        <v>2150</v>
      </c>
      <c r="H4644" s="2160" t="s">
        <v>2151</v>
      </c>
      <c r="I4644" s="1442"/>
      <c r="J4644" s="1443"/>
      <c r="K4644" s="1444"/>
      <c r="L4644" s="1445"/>
      <c r="M4644" s="1453"/>
    </row>
    <row r="4645" ht="26.75" spans="1:13">
      <c r="A4645" s="1412"/>
      <c r="B4645" s="1412"/>
      <c r="C4645" s="1412"/>
      <c r="D4645" s="1412"/>
      <c r="E4645" s="1613">
        <v>45595</v>
      </c>
      <c r="F4645" s="2160" t="s">
        <v>2066</v>
      </c>
      <c r="G4645" s="2160" t="s">
        <v>2067</v>
      </c>
      <c r="H4645" s="2160" t="s">
        <v>2068</v>
      </c>
      <c r="I4645" s="1448"/>
      <c r="J4645" s="1449"/>
      <c r="K4645" s="1450"/>
      <c r="L4645" s="1451"/>
      <c r="M4645" s="1455"/>
    </row>
    <row r="4646" ht="52.75" spans="1:13">
      <c r="A4646" s="1412"/>
      <c r="B4646" s="1412"/>
      <c r="C4646" s="1412"/>
      <c r="D4646" s="1412">
        <v>1</v>
      </c>
      <c r="E4646" s="1594" t="s">
        <v>7</v>
      </c>
      <c r="F4646" s="1595" t="s">
        <v>1131</v>
      </c>
      <c r="G4646" s="1596"/>
      <c r="H4646" s="1597"/>
      <c r="I4646" s="1559" t="s">
        <v>1622</v>
      </c>
      <c r="J4646" s="1560"/>
      <c r="K4646" s="1561"/>
      <c r="L4646" s="1478" t="s">
        <v>1623</v>
      </c>
      <c r="M4646" s="1452" t="s">
        <v>1624</v>
      </c>
    </row>
    <row r="4647" ht="26" spans="1:13">
      <c r="A4647" s="1412"/>
      <c r="B4647" s="1412"/>
      <c r="C4647" s="1412"/>
      <c r="D4647" s="1412"/>
      <c r="E4647" s="1598" t="s">
        <v>1625</v>
      </c>
      <c r="F4647" s="1599"/>
      <c r="G4647" s="1600"/>
      <c r="H4647" s="1601"/>
      <c r="I4647" s="2135" t="s">
        <v>954</v>
      </c>
      <c r="J4647" s="1443"/>
      <c r="K4647" s="1444"/>
      <c r="L4647" s="1445"/>
      <c r="M4647" s="1453"/>
    </row>
    <row r="4648" ht="26" spans="1:13">
      <c r="A4648" s="1412"/>
      <c r="B4648" s="1412"/>
      <c r="C4648" s="1412"/>
      <c r="D4648" s="1412"/>
      <c r="E4648" s="1602" t="s">
        <v>1626</v>
      </c>
      <c r="F4648" s="1623"/>
      <c r="G4648" s="1604"/>
      <c r="H4648" s="1605"/>
      <c r="I4648" s="1442"/>
      <c r="J4648" s="1443"/>
      <c r="K4648" s="1444"/>
      <c r="L4648" s="1445"/>
      <c r="M4648" s="1453"/>
    </row>
    <row r="4649" ht="26.75" spans="1:13">
      <c r="A4649" s="1412"/>
      <c r="B4649" s="1412"/>
      <c r="C4649" s="1412"/>
      <c r="D4649" s="1412"/>
      <c r="E4649" s="1602" t="s">
        <v>1627</v>
      </c>
      <c r="F4649" s="1615">
        <v>0.024</v>
      </c>
      <c r="G4649" s="1616"/>
      <c r="H4649" s="1617"/>
      <c r="I4649" s="1442"/>
      <c r="J4649" s="1443"/>
      <c r="K4649" s="1444"/>
      <c r="L4649" s="1445"/>
      <c r="M4649" s="1453"/>
    </row>
    <row r="4650" ht="26.75" spans="1:13">
      <c r="A4650" s="1412"/>
      <c r="B4650" s="1412"/>
      <c r="C4650" s="1412"/>
      <c r="D4650" s="1412"/>
      <c r="E4650" s="1606" t="s">
        <v>1628</v>
      </c>
      <c r="F4650" s="1607">
        <v>0.520833333333333</v>
      </c>
      <c r="G4650" s="1608"/>
      <c r="H4650" s="1609"/>
      <c r="I4650" s="1442"/>
      <c r="J4650" s="1443"/>
      <c r="K4650" s="1444"/>
      <c r="L4650" s="1647">
        <v>0.75</v>
      </c>
      <c r="M4650" s="1649">
        <v>0.645833333333333</v>
      </c>
    </row>
    <row r="4651" ht="26.75" spans="1:13">
      <c r="A4651" s="1412"/>
      <c r="B4651" s="1412"/>
      <c r="C4651" s="1412"/>
      <c r="D4651" s="1412"/>
      <c r="E4651" s="1610" t="s">
        <v>1629</v>
      </c>
      <c r="F4651" s="1611" t="s">
        <v>8</v>
      </c>
      <c r="G4651" s="1611" t="s">
        <v>9</v>
      </c>
      <c r="H4651" s="1612" t="s">
        <v>10</v>
      </c>
      <c r="I4651" s="1442"/>
      <c r="J4651" s="1443"/>
      <c r="K4651" s="1444"/>
      <c r="L4651" s="1445"/>
      <c r="M4651" s="1453"/>
    </row>
    <row r="4652" ht="26" spans="1:13">
      <c r="A4652" s="1412"/>
      <c r="B4652" s="1412"/>
      <c r="C4652" s="1412"/>
      <c r="D4652" s="1412"/>
      <c r="E4652" s="1613">
        <v>45743</v>
      </c>
      <c r="F4652" s="1626">
        <v>0.024</v>
      </c>
      <c r="G4652" s="1626">
        <v>0.023</v>
      </c>
      <c r="H4652" s="1626">
        <v>0.031</v>
      </c>
      <c r="I4652" s="1442"/>
      <c r="J4652" s="1443"/>
      <c r="K4652" s="1444"/>
      <c r="L4652" s="1445"/>
      <c r="M4652" s="1453"/>
    </row>
    <row r="4653" ht="26" spans="1:13">
      <c r="A4653" s="1412"/>
      <c r="B4653" s="1412"/>
      <c r="C4653" s="1412"/>
      <c r="D4653" s="1412"/>
      <c r="E4653" s="1613">
        <v>45715</v>
      </c>
      <c r="F4653" s="1626">
        <v>0.023</v>
      </c>
      <c r="G4653" s="1626">
        <v>0.023</v>
      </c>
      <c r="H4653" s="1626">
        <v>0.031</v>
      </c>
      <c r="I4653" s="1442"/>
      <c r="J4653" s="1443"/>
      <c r="K4653" s="1444"/>
      <c r="L4653" s="1445"/>
      <c r="M4653" s="1453"/>
    </row>
    <row r="4654" ht="26" spans="1:13">
      <c r="A4654" s="1412"/>
      <c r="B4654" s="1412"/>
      <c r="C4654" s="1412"/>
      <c r="D4654" s="1412"/>
      <c r="E4654" s="1613">
        <v>45687</v>
      </c>
      <c r="F4654" s="1626">
        <v>0.023</v>
      </c>
      <c r="G4654" s="1626">
        <v>0.027</v>
      </c>
      <c r="H4654" s="1626">
        <v>0.031</v>
      </c>
      <c r="I4654" s="1442"/>
      <c r="J4654" s="1443"/>
      <c r="K4654" s="1444"/>
      <c r="L4654" s="1648"/>
      <c r="M4654" s="1453"/>
    </row>
    <row r="4655" ht="26" spans="1:13">
      <c r="A4655" s="1412"/>
      <c r="B4655" s="1412"/>
      <c r="C4655" s="1412"/>
      <c r="D4655" s="1412"/>
      <c r="E4655" s="1613">
        <v>45645</v>
      </c>
      <c r="F4655" s="1626">
        <v>0.031</v>
      </c>
      <c r="G4655" s="1626">
        <v>0.028</v>
      </c>
      <c r="H4655" s="1626">
        <v>0.03</v>
      </c>
      <c r="I4655" s="1442"/>
      <c r="J4655" s="1443"/>
      <c r="K4655" s="1444"/>
      <c r="L4655" s="1445"/>
      <c r="M4655" s="1453"/>
    </row>
    <row r="4656" ht="26" spans="1:13">
      <c r="A4656" s="1412"/>
      <c r="B4656" s="1412"/>
      <c r="C4656" s="1412"/>
      <c r="D4656" s="1412"/>
      <c r="E4656" s="1613">
        <v>45623</v>
      </c>
      <c r="F4656" s="1626">
        <v>0.028</v>
      </c>
      <c r="G4656" s="1626">
        <v>0.028</v>
      </c>
      <c r="H4656" s="1626">
        <v>0.03</v>
      </c>
      <c r="I4656" s="1442"/>
      <c r="J4656" s="1443"/>
      <c r="K4656" s="1444"/>
      <c r="L4656" s="1445"/>
      <c r="M4656" s="1453"/>
    </row>
    <row r="4657" ht="26.75" spans="1:13">
      <c r="A4657" s="1412"/>
      <c r="B4657" s="1412"/>
      <c r="C4657" s="1412"/>
      <c r="D4657" s="1412"/>
      <c r="E4657" s="1613">
        <v>45595</v>
      </c>
      <c r="F4657" s="1626">
        <v>0.028</v>
      </c>
      <c r="G4657" s="1626">
        <v>0.03</v>
      </c>
      <c r="H4657" s="1626">
        <v>0.03</v>
      </c>
      <c r="I4657" s="1448"/>
      <c r="J4657" s="1449"/>
      <c r="K4657" s="1450"/>
      <c r="L4657" s="1451"/>
      <c r="M4657" s="1455"/>
    </row>
    <row r="4658" ht="52.75" spans="1:13">
      <c r="A4658" s="1412"/>
      <c r="B4658" s="1412"/>
      <c r="C4658" s="1412"/>
      <c r="D4658" s="1412">
        <v>1</v>
      </c>
      <c r="E4658" s="1594" t="s">
        <v>7</v>
      </c>
      <c r="F4658" s="1595" t="s">
        <v>1132</v>
      </c>
      <c r="G4658" s="1596"/>
      <c r="H4658" s="1597"/>
      <c r="I4658" s="1559" t="s">
        <v>1622</v>
      </c>
      <c r="J4658" s="1560"/>
      <c r="K4658" s="1561"/>
      <c r="L4658" s="1478" t="s">
        <v>1623</v>
      </c>
      <c r="M4658" s="1452" t="s">
        <v>1624</v>
      </c>
    </row>
    <row r="4659" ht="26" spans="1:13">
      <c r="A4659" s="1412"/>
      <c r="B4659" s="1412"/>
      <c r="C4659" s="1412"/>
      <c r="D4659" s="1412"/>
      <c r="E4659" s="1598" t="s">
        <v>1625</v>
      </c>
      <c r="F4659" s="1599"/>
      <c r="G4659" s="1600"/>
      <c r="H4659" s="1601"/>
      <c r="I4659" s="2135" t="s">
        <v>962</v>
      </c>
      <c r="J4659" s="1443"/>
      <c r="K4659" s="1444"/>
      <c r="L4659" s="1445"/>
      <c r="M4659" s="1453"/>
    </row>
    <row r="4660" ht="26" spans="1:13">
      <c r="A4660" s="1412"/>
      <c r="B4660" s="1412"/>
      <c r="C4660" s="1412"/>
      <c r="D4660" s="1412"/>
      <c r="E4660" s="1602" t="s">
        <v>1626</v>
      </c>
      <c r="F4660" s="1623"/>
      <c r="G4660" s="1604"/>
      <c r="H4660" s="1605"/>
      <c r="I4660" s="1442"/>
      <c r="J4660" s="1443"/>
      <c r="K4660" s="1444"/>
      <c r="L4660" s="1445"/>
      <c r="M4660" s="1453"/>
    </row>
    <row r="4661" ht="26.75" spans="1:13">
      <c r="A4661" s="1412"/>
      <c r="B4661" s="1412"/>
      <c r="C4661" s="1412"/>
      <c r="D4661" s="1412"/>
      <c r="E4661" s="1602" t="s">
        <v>1627</v>
      </c>
      <c r="F4661" s="1615" t="s">
        <v>887</v>
      </c>
      <c r="G4661" s="1616"/>
      <c r="H4661" s="1617"/>
      <c r="I4661" s="1442"/>
      <c r="J4661" s="1443"/>
      <c r="K4661" s="1444"/>
      <c r="L4661" s="1445"/>
      <c r="M4661" s="1453"/>
    </row>
    <row r="4662" ht="26.75" spans="1:13">
      <c r="A4662" s="1412"/>
      <c r="B4662" s="1412"/>
      <c r="C4662" s="1412"/>
      <c r="D4662" s="1412"/>
      <c r="E4662" s="1606" t="s">
        <v>1628</v>
      </c>
      <c r="F4662" s="1607">
        <v>0.572916666666667</v>
      </c>
      <c r="G4662" s="1608"/>
      <c r="H4662" s="1609"/>
      <c r="I4662" s="1442"/>
      <c r="J4662" s="1443"/>
      <c r="K4662" s="1444"/>
      <c r="L4662" s="1647">
        <v>0.802083333333333</v>
      </c>
      <c r="M4662" s="1649">
        <v>0.697916666666667</v>
      </c>
    </row>
    <row r="4663" ht="26.75" spans="1:13">
      <c r="A4663" s="1412"/>
      <c r="B4663" s="1412"/>
      <c r="C4663" s="1412"/>
      <c r="D4663" s="1412"/>
      <c r="E4663" s="1610" t="s">
        <v>1629</v>
      </c>
      <c r="F4663" s="1611" t="s">
        <v>8</v>
      </c>
      <c r="G4663" s="1611" t="s">
        <v>9</v>
      </c>
      <c r="H4663" s="1612" t="s">
        <v>10</v>
      </c>
      <c r="I4663" s="1442"/>
      <c r="J4663" s="1443"/>
      <c r="K4663" s="1444"/>
      <c r="L4663" s="1445"/>
      <c r="M4663" s="1453"/>
    </row>
    <row r="4664" ht="26" spans="1:13">
      <c r="A4664" s="1412"/>
      <c r="B4664" s="1412"/>
      <c r="C4664" s="1412"/>
      <c r="D4664" s="1412"/>
      <c r="E4664" s="1613">
        <v>45747</v>
      </c>
      <c r="F4664" s="1614">
        <v>47.6</v>
      </c>
      <c r="G4664" s="1614">
        <v>45.5</v>
      </c>
      <c r="H4664" s="1614">
        <v>45.5</v>
      </c>
      <c r="I4664" s="1442"/>
      <c r="J4664" s="1443"/>
      <c r="K4664" s="1444"/>
      <c r="L4664" s="1445"/>
      <c r="M4664" s="1453"/>
    </row>
    <row r="4665" ht="26" spans="1:13">
      <c r="A4665" s="1412"/>
      <c r="B4665" s="1412"/>
      <c r="C4665" s="1412"/>
      <c r="D4665" s="1412"/>
      <c r="E4665" s="1613">
        <v>45716</v>
      </c>
      <c r="F4665" s="1614">
        <v>45.5</v>
      </c>
      <c r="G4665" s="1614">
        <v>40.5</v>
      </c>
      <c r="H4665" s="1614">
        <v>39.5</v>
      </c>
      <c r="I4665" s="1442"/>
      <c r="J4665" s="1443"/>
      <c r="K4665" s="1444"/>
      <c r="L4665" s="1445"/>
      <c r="M4665" s="1453"/>
    </row>
    <row r="4666" ht="26" spans="1:13">
      <c r="A4666" s="1412"/>
      <c r="B4666" s="1412"/>
      <c r="C4666" s="1412"/>
      <c r="D4666" s="1412"/>
      <c r="E4666" s="1613">
        <v>45688</v>
      </c>
      <c r="F4666" s="1614">
        <v>39.5</v>
      </c>
      <c r="G4666" s="1614">
        <v>40.3</v>
      </c>
      <c r="H4666" s="1614">
        <v>36.9</v>
      </c>
      <c r="I4666" s="1442"/>
      <c r="J4666" s="1443"/>
      <c r="K4666" s="1444"/>
      <c r="L4666" s="1648"/>
      <c r="M4666" s="1453"/>
    </row>
    <row r="4667" ht="26" spans="1:13">
      <c r="A4667" s="1412"/>
      <c r="B4667" s="1412"/>
      <c r="C4667" s="1412"/>
      <c r="D4667" s="1412"/>
      <c r="E4667" s="1613">
        <v>45656</v>
      </c>
      <c r="F4667" s="1614">
        <v>36.9</v>
      </c>
      <c r="G4667" s="1614">
        <v>42.7</v>
      </c>
      <c r="H4667" s="1614">
        <v>40.2</v>
      </c>
      <c r="I4667" s="1442"/>
      <c r="J4667" s="1443"/>
      <c r="K4667" s="1444"/>
      <c r="L4667" s="1445"/>
      <c r="M4667" s="1453"/>
    </row>
    <row r="4668" ht="26" spans="1:13">
      <c r="A4668" s="1412"/>
      <c r="B4668" s="1412"/>
      <c r="C4668" s="1412"/>
      <c r="D4668" s="1412"/>
      <c r="E4668" s="1613">
        <v>45625</v>
      </c>
      <c r="F4668" s="1614">
        <v>40.2</v>
      </c>
      <c r="G4668" s="1614">
        <v>44.9</v>
      </c>
      <c r="H4668" s="1614">
        <v>41.6</v>
      </c>
      <c r="I4668" s="1442"/>
      <c r="J4668" s="1443"/>
      <c r="K4668" s="1444"/>
      <c r="L4668" s="1445"/>
      <c r="M4668" s="1453"/>
    </row>
    <row r="4669" ht="26.75" spans="1:13">
      <c r="A4669" s="1412"/>
      <c r="B4669" s="1412"/>
      <c r="C4669" s="1412"/>
      <c r="D4669" s="1412"/>
      <c r="E4669" s="1613">
        <v>45596</v>
      </c>
      <c r="F4669" s="1614">
        <v>41.6</v>
      </c>
      <c r="G4669" s="1614">
        <v>46.9</v>
      </c>
      <c r="H4669" s="1614">
        <v>46.6</v>
      </c>
      <c r="I4669" s="1448"/>
      <c r="J4669" s="1449"/>
      <c r="K4669" s="1450"/>
      <c r="L4669" s="1451"/>
      <c r="M4669" s="1455"/>
    </row>
    <row r="4670" ht="52.75" spans="1:13">
      <c r="A4670" s="1412"/>
      <c r="B4670" s="1412"/>
      <c r="C4670" s="1412"/>
      <c r="D4670" s="1412">
        <v>1</v>
      </c>
      <c r="E4670" s="1594" t="s">
        <v>7</v>
      </c>
      <c r="F4670" s="1595" t="s">
        <v>1133</v>
      </c>
      <c r="G4670" s="1596"/>
      <c r="H4670" s="1597"/>
      <c r="I4670" s="1559" t="s">
        <v>1622</v>
      </c>
      <c r="J4670" s="1560"/>
      <c r="K4670" s="1561"/>
      <c r="L4670" s="1478" t="s">
        <v>1623</v>
      </c>
      <c r="M4670" s="1452" t="s">
        <v>1624</v>
      </c>
    </row>
    <row r="4671" ht="26" spans="1:13">
      <c r="A4671" s="1412"/>
      <c r="B4671" s="1412"/>
      <c r="C4671" s="1412"/>
      <c r="D4671" s="1412"/>
      <c r="E4671" s="1598" t="s">
        <v>1625</v>
      </c>
      <c r="F4671" s="1599"/>
      <c r="G4671" s="1600"/>
      <c r="H4671" s="1601"/>
      <c r="I4671" s="2135" t="s">
        <v>1134</v>
      </c>
      <c r="J4671" s="1443"/>
      <c r="K4671" s="1444"/>
      <c r="L4671" s="1445"/>
      <c r="M4671" s="1453"/>
    </row>
    <row r="4672" ht="26" spans="1:13">
      <c r="A4672" s="1412"/>
      <c r="B4672" s="1412"/>
      <c r="C4672" s="1412"/>
      <c r="D4672" s="1412"/>
      <c r="E4672" s="1602" t="s">
        <v>1626</v>
      </c>
      <c r="F4672" s="1615"/>
      <c r="G4672" s="1616"/>
      <c r="H4672" s="1617"/>
      <c r="I4672" s="1442"/>
      <c r="J4672" s="1443"/>
      <c r="K4672" s="1444"/>
      <c r="L4672" s="1445"/>
      <c r="M4672" s="1453"/>
    </row>
    <row r="4673" ht="26.75" spans="1:13">
      <c r="A4673" s="1412"/>
      <c r="B4673" s="1412"/>
      <c r="C4673" s="1412"/>
      <c r="D4673" s="1412"/>
      <c r="E4673" s="1602" t="s">
        <v>1627</v>
      </c>
      <c r="F4673" s="1615">
        <v>0.004</v>
      </c>
      <c r="G4673" s="1616"/>
      <c r="H4673" s="1617"/>
      <c r="I4673" s="1442"/>
      <c r="J4673" s="1443"/>
      <c r="K4673" s="1444"/>
      <c r="L4673" s="1445"/>
      <c r="M4673" s="1453"/>
    </row>
    <row r="4674" ht="26.75" spans="1:13">
      <c r="A4674" s="1412"/>
      <c r="B4674" s="1412"/>
      <c r="C4674" s="1412"/>
      <c r="D4674" s="1412"/>
      <c r="E4674" s="1606" t="s">
        <v>1628</v>
      </c>
      <c r="F4674" s="1607">
        <v>0.583333333333333</v>
      </c>
      <c r="G4674" s="1608"/>
      <c r="H4674" s="1609"/>
      <c r="I4674" s="1442"/>
      <c r="J4674" s="1443"/>
      <c r="K4674" s="1444"/>
      <c r="L4674" s="1647">
        <v>0.8125</v>
      </c>
      <c r="M4674" s="1649">
        <v>0.708333333333333</v>
      </c>
    </row>
    <row r="4675" ht="26.75" spans="1:13">
      <c r="A4675" s="1412"/>
      <c r="B4675" s="1412"/>
      <c r="C4675" s="1412"/>
      <c r="D4675" s="1412"/>
      <c r="E4675" s="1610" t="s">
        <v>1629</v>
      </c>
      <c r="F4675" s="1611" t="s">
        <v>8</v>
      </c>
      <c r="G4675" s="1611" t="s">
        <v>9</v>
      </c>
      <c r="H4675" s="1612" t="s">
        <v>10</v>
      </c>
      <c r="I4675" s="1442"/>
      <c r="J4675" s="1443"/>
      <c r="K4675" s="1444"/>
      <c r="L4675" s="1445"/>
      <c r="M4675" s="1453"/>
    </row>
    <row r="4676" ht="26" spans="1:13">
      <c r="A4676" s="1412"/>
      <c r="B4676" s="1412"/>
      <c r="C4676" s="1412"/>
      <c r="D4676" s="1412"/>
      <c r="E4676" s="1613">
        <v>45744</v>
      </c>
      <c r="F4676" s="1626">
        <v>0.004</v>
      </c>
      <c r="G4676" s="1626">
        <v>0.003</v>
      </c>
      <c r="H4676" s="1626">
        <v>0.003</v>
      </c>
      <c r="I4676" s="1442"/>
      <c r="J4676" s="1443"/>
      <c r="K4676" s="1444"/>
      <c r="L4676" s="1445"/>
      <c r="M4676" s="1453"/>
    </row>
    <row r="4677" ht="26" spans="1:13">
      <c r="A4677" s="1412"/>
      <c r="B4677" s="1412"/>
      <c r="C4677" s="1412"/>
      <c r="D4677" s="1412"/>
      <c r="E4677" s="1613">
        <v>45716</v>
      </c>
      <c r="F4677" s="1626">
        <v>0.003</v>
      </c>
      <c r="G4677" s="1626">
        <v>0.003</v>
      </c>
      <c r="H4677" s="1626">
        <v>0.002</v>
      </c>
      <c r="I4677" s="1442"/>
      <c r="J4677" s="1443"/>
      <c r="K4677" s="1444"/>
      <c r="L4677" s="1445"/>
      <c r="M4677" s="1453"/>
    </row>
    <row r="4678" ht="26" spans="1:13">
      <c r="A4678" s="1412"/>
      <c r="B4678" s="1412"/>
      <c r="C4678" s="1412"/>
      <c r="D4678" s="1412"/>
      <c r="E4678" s="1613">
        <v>45688</v>
      </c>
      <c r="F4678" s="1626">
        <v>0.002</v>
      </c>
      <c r="G4678" s="1626">
        <v>0.002</v>
      </c>
      <c r="H4678" s="1626">
        <v>0.001</v>
      </c>
      <c r="I4678" s="1442"/>
      <c r="J4678" s="1443"/>
      <c r="K4678" s="1444"/>
      <c r="L4678" s="1648"/>
      <c r="M4678" s="1453"/>
    </row>
    <row r="4679" ht="26" spans="1:13">
      <c r="A4679" s="1412"/>
      <c r="B4679" s="1412"/>
      <c r="C4679" s="1412"/>
      <c r="D4679" s="1412"/>
      <c r="E4679" s="1613">
        <v>45646</v>
      </c>
      <c r="F4679" s="1626">
        <v>0.001</v>
      </c>
      <c r="G4679" s="1626">
        <v>0.002</v>
      </c>
      <c r="H4679" s="1626">
        <v>0.003</v>
      </c>
      <c r="I4679" s="1442"/>
      <c r="J4679" s="1443"/>
      <c r="K4679" s="1444"/>
      <c r="L4679" s="1445"/>
      <c r="M4679" s="1453"/>
    </row>
    <row r="4680" ht="26" spans="1:13">
      <c r="A4680" s="1412"/>
      <c r="B4680" s="1412"/>
      <c r="C4680" s="1412"/>
      <c r="D4680" s="1412"/>
      <c r="E4680" s="1613">
        <v>45623</v>
      </c>
      <c r="F4680" s="1626">
        <v>0.003</v>
      </c>
      <c r="G4680" s="1626">
        <v>0.003</v>
      </c>
      <c r="H4680" s="1626">
        <v>0.003</v>
      </c>
      <c r="I4680" s="1442"/>
      <c r="J4680" s="1443"/>
      <c r="K4680" s="1444"/>
      <c r="L4680" s="1445"/>
      <c r="M4680" s="1453"/>
    </row>
    <row r="4681" ht="26.75" spans="1:13">
      <c r="A4681" s="1412"/>
      <c r="B4681" s="1412"/>
      <c r="C4681" s="1412"/>
      <c r="D4681" s="1412"/>
      <c r="E4681" s="1613">
        <v>45596</v>
      </c>
      <c r="F4681" s="1626">
        <v>0.003</v>
      </c>
      <c r="G4681" s="1626">
        <v>0.003</v>
      </c>
      <c r="H4681" s="1626">
        <v>0.002</v>
      </c>
      <c r="I4681" s="1448"/>
      <c r="J4681" s="1449"/>
      <c r="K4681" s="1450"/>
      <c r="L4681" s="1451"/>
      <c r="M4681" s="1455"/>
    </row>
    <row r="4682" ht="52.75" spans="1:13">
      <c r="A4682" s="1412"/>
      <c r="B4682" s="1412"/>
      <c r="C4682" s="1412"/>
      <c r="D4682" s="1412">
        <v>1</v>
      </c>
      <c r="E4682" s="1594" t="s">
        <v>7</v>
      </c>
      <c r="F4682" s="1595" t="s">
        <v>1135</v>
      </c>
      <c r="G4682" s="1596"/>
      <c r="H4682" s="1597"/>
      <c r="I4682" s="1559" t="s">
        <v>1622</v>
      </c>
      <c r="J4682" s="1560"/>
      <c r="K4682" s="1561"/>
      <c r="L4682" s="1478" t="s">
        <v>1623</v>
      </c>
      <c r="M4682" s="1452" t="s">
        <v>1624</v>
      </c>
    </row>
    <row r="4683" ht="26" spans="1:13">
      <c r="A4683" s="1412"/>
      <c r="B4683" s="1412"/>
      <c r="C4683" s="1412"/>
      <c r="D4683" s="1412"/>
      <c r="E4683" s="1598" t="s">
        <v>1625</v>
      </c>
      <c r="F4683" s="1599"/>
      <c r="G4683" s="1600"/>
      <c r="H4683" s="1601"/>
      <c r="I4683" s="2135" t="s">
        <v>1136</v>
      </c>
      <c r="J4683" s="1443"/>
      <c r="K4683" s="1444"/>
      <c r="L4683" s="1445"/>
      <c r="M4683" s="1453"/>
    </row>
    <row r="4684" ht="26" spans="1:13">
      <c r="A4684" s="1412"/>
      <c r="B4684" s="1412"/>
      <c r="C4684" s="1412"/>
      <c r="D4684" s="1412"/>
      <c r="E4684" s="1602" t="s">
        <v>1626</v>
      </c>
      <c r="F4684" s="1615"/>
      <c r="G4684" s="1616"/>
      <c r="H4684" s="1617"/>
      <c r="I4684" s="1442"/>
      <c r="J4684" s="1443"/>
      <c r="K4684" s="1444"/>
      <c r="L4684" s="1445"/>
      <c r="M4684" s="1453"/>
    </row>
    <row r="4685" ht="26.75" spans="1:13">
      <c r="A4685" s="1412"/>
      <c r="B4685" s="1412"/>
      <c r="C4685" s="1412"/>
      <c r="D4685" s="1412"/>
      <c r="E4685" s="1602" t="s">
        <v>1627</v>
      </c>
      <c r="F4685" s="1615">
        <v>0.002</v>
      </c>
      <c r="G4685" s="1616"/>
      <c r="H4685" s="1617"/>
      <c r="I4685" s="1442"/>
      <c r="J4685" s="1443"/>
      <c r="K4685" s="1444"/>
      <c r="L4685" s="1445"/>
      <c r="M4685" s="1453"/>
    </row>
    <row r="4686" ht="26.75" spans="1:13">
      <c r="A4686" s="1412"/>
      <c r="B4686" s="1412"/>
      <c r="C4686" s="1412"/>
      <c r="D4686" s="1412"/>
      <c r="E4686" s="1606" t="s">
        <v>1628</v>
      </c>
      <c r="F4686" s="1607">
        <v>0.583333333333333</v>
      </c>
      <c r="G4686" s="1608"/>
      <c r="H4686" s="1609"/>
      <c r="I4686" s="1442"/>
      <c r="J4686" s="1443"/>
      <c r="K4686" s="1444"/>
      <c r="L4686" s="1647">
        <v>0.8125</v>
      </c>
      <c r="M4686" s="1649">
        <v>0.708333333333333</v>
      </c>
    </row>
    <row r="4687" ht="26.75" spans="1:13">
      <c r="A4687" s="1412"/>
      <c r="B4687" s="1412"/>
      <c r="C4687" s="1412"/>
      <c r="D4687" s="1412"/>
      <c r="E4687" s="1610" t="s">
        <v>1629</v>
      </c>
      <c r="F4687" s="1611" t="s">
        <v>8</v>
      </c>
      <c r="G4687" s="1611" t="s">
        <v>9</v>
      </c>
      <c r="H4687" s="1612" t="s">
        <v>10</v>
      </c>
      <c r="I4687" s="1442"/>
      <c r="J4687" s="1443"/>
      <c r="K4687" s="1444"/>
      <c r="L4687" s="1445"/>
      <c r="M4687" s="1453"/>
    </row>
    <row r="4688" ht="26" spans="1:13">
      <c r="A4688" s="1412"/>
      <c r="B4688" s="1412"/>
      <c r="C4688" s="1412"/>
      <c r="D4688" s="1412"/>
      <c r="E4688" s="1613">
        <v>45744</v>
      </c>
      <c r="F4688" s="1626">
        <v>0.028</v>
      </c>
      <c r="G4688" s="1626">
        <v>0.027</v>
      </c>
      <c r="H4688" s="1626">
        <v>0.027</v>
      </c>
      <c r="I4688" s="1442"/>
      <c r="J4688" s="1443"/>
      <c r="K4688" s="1444"/>
      <c r="L4688" s="1445"/>
      <c r="M4688" s="1453"/>
    </row>
    <row r="4689" ht="26" spans="1:13">
      <c r="A4689" s="1412"/>
      <c r="B4689" s="1412"/>
      <c r="C4689" s="1412"/>
      <c r="D4689" s="1412"/>
      <c r="E4689" s="1613">
        <v>45716</v>
      </c>
      <c r="F4689" s="1626">
        <v>0.026</v>
      </c>
      <c r="G4689" s="1626">
        <v>0.026</v>
      </c>
      <c r="H4689" s="1626">
        <v>0.029</v>
      </c>
      <c r="I4689" s="1442"/>
      <c r="J4689" s="1443"/>
      <c r="K4689" s="1444"/>
      <c r="L4689" s="1445"/>
      <c r="M4689" s="1453"/>
    </row>
    <row r="4690" ht="26" spans="1:13">
      <c r="A4690" s="1412"/>
      <c r="B4690" s="1412"/>
      <c r="C4690" s="1412"/>
      <c r="D4690" s="1412"/>
      <c r="E4690" s="1613">
        <v>45688</v>
      </c>
      <c r="F4690" s="1626">
        <v>0.028</v>
      </c>
      <c r="G4690" s="1626">
        <v>0.028</v>
      </c>
      <c r="H4690" s="1626">
        <v>0.028</v>
      </c>
      <c r="I4690" s="1442"/>
      <c r="J4690" s="1443"/>
      <c r="K4690" s="1444"/>
      <c r="L4690" s="1648"/>
      <c r="M4690" s="1453"/>
    </row>
    <row r="4691" ht="26" spans="1:13">
      <c r="A4691" s="1412"/>
      <c r="B4691" s="1412"/>
      <c r="C4691" s="1412"/>
      <c r="D4691" s="1412"/>
      <c r="E4691" s="1613">
        <v>45646</v>
      </c>
      <c r="F4691" s="1626">
        <v>0.028</v>
      </c>
      <c r="G4691" s="1626">
        <v>0.029</v>
      </c>
      <c r="H4691" s="1626">
        <v>0.028</v>
      </c>
      <c r="I4691" s="1442"/>
      <c r="J4691" s="1443"/>
      <c r="K4691" s="1444"/>
      <c r="L4691" s="1445"/>
      <c r="M4691" s="1453"/>
    </row>
    <row r="4692" ht="26" spans="1:13">
      <c r="A4692" s="1412"/>
      <c r="B4692" s="1412"/>
      <c r="C4692" s="1412"/>
      <c r="D4692" s="1412"/>
      <c r="E4692" s="1613">
        <v>45623</v>
      </c>
      <c r="F4692" s="1626">
        <v>0.028</v>
      </c>
      <c r="G4692" s="1626">
        <v>0.028</v>
      </c>
      <c r="H4692" s="1626">
        <v>0.027</v>
      </c>
      <c r="I4692" s="1442"/>
      <c r="J4692" s="1443"/>
      <c r="K4692" s="1444"/>
      <c r="L4692" s="1445"/>
      <c r="M4692" s="1453"/>
    </row>
    <row r="4693" ht="26.75" spans="1:13">
      <c r="A4693" s="1412"/>
      <c r="B4693" s="1412"/>
      <c r="C4693" s="1412"/>
      <c r="D4693" s="1412"/>
      <c r="E4693" s="1613">
        <v>45596</v>
      </c>
      <c r="F4693" s="1626">
        <v>0.027</v>
      </c>
      <c r="G4693" s="1626">
        <v>0.026</v>
      </c>
      <c r="H4693" s="1626">
        <v>0.027</v>
      </c>
      <c r="I4693" s="1448"/>
      <c r="J4693" s="1449"/>
      <c r="K4693" s="1450"/>
      <c r="L4693" s="1451"/>
      <c r="M4693" s="1455"/>
    </row>
    <row r="4694" ht="52.75" spans="1:13">
      <c r="A4694" s="1412"/>
      <c r="B4694" s="1412"/>
      <c r="C4694" s="1412"/>
      <c r="D4694" s="1412">
        <v>1</v>
      </c>
      <c r="E4694" s="1594" t="s">
        <v>7</v>
      </c>
      <c r="F4694" s="1595" t="s">
        <v>872</v>
      </c>
      <c r="G4694" s="1596"/>
      <c r="H4694" s="1597"/>
      <c r="I4694" s="1559" t="s">
        <v>1622</v>
      </c>
      <c r="J4694" s="1560"/>
      <c r="K4694" s="1561"/>
      <c r="L4694" s="1478" t="s">
        <v>1623</v>
      </c>
      <c r="M4694" s="1452" t="s">
        <v>1624</v>
      </c>
    </row>
    <row r="4695" ht="26" spans="1:13">
      <c r="A4695" s="1412"/>
      <c r="B4695" s="1412"/>
      <c r="C4695" s="1412"/>
      <c r="D4695" s="1412"/>
      <c r="E4695" s="1598" t="s">
        <v>1625</v>
      </c>
      <c r="F4695" s="1599"/>
      <c r="G4695" s="1600"/>
      <c r="H4695" s="1601"/>
      <c r="I4695" s="2135" t="s">
        <v>874</v>
      </c>
      <c r="J4695" s="1443"/>
      <c r="K4695" s="1444"/>
      <c r="L4695" s="1445"/>
      <c r="M4695" s="1453"/>
    </row>
    <row r="4696" ht="26" spans="1:13">
      <c r="A4696" s="1412"/>
      <c r="B4696" s="1412"/>
      <c r="C4696" s="1412"/>
      <c r="D4696" s="1412"/>
      <c r="E4696" s="1602" t="s">
        <v>1626</v>
      </c>
      <c r="F4696" s="1615"/>
      <c r="G4696" s="1616"/>
      <c r="H4696" s="1617"/>
      <c r="I4696" s="1442"/>
      <c r="J4696" s="1443"/>
      <c r="K4696" s="1444"/>
      <c r="L4696" s="1445"/>
      <c r="M4696" s="1453"/>
    </row>
    <row r="4697" ht="26.75" spans="1:13">
      <c r="A4697" s="1412"/>
      <c r="B4697" s="1412"/>
      <c r="C4697" s="1412"/>
      <c r="D4697" s="1412"/>
      <c r="E4697" s="1602" t="s">
        <v>1627</v>
      </c>
      <c r="F4697" s="1615" t="s">
        <v>1137</v>
      </c>
      <c r="G4697" s="1616"/>
      <c r="H4697" s="1617"/>
      <c r="I4697" s="1442"/>
      <c r="J4697" s="1443"/>
      <c r="K4697" s="1444"/>
      <c r="L4697" s="1445"/>
      <c r="M4697" s="1453"/>
    </row>
    <row r="4698" ht="26.75" spans="1:13">
      <c r="A4698" s="1412"/>
      <c r="B4698" s="1412"/>
      <c r="C4698" s="1412"/>
      <c r="D4698" s="1412"/>
      <c r="E4698" s="1606" t="s">
        <v>1628</v>
      </c>
      <c r="F4698" s="1607">
        <v>0.604166666666667</v>
      </c>
      <c r="G4698" s="1608"/>
      <c r="H4698" s="1609"/>
      <c r="I4698" s="1442"/>
      <c r="J4698" s="1443"/>
      <c r="K4698" s="1444"/>
      <c r="L4698" s="1647">
        <v>0.833333333333333</v>
      </c>
      <c r="M4698" s="1649">
        <v>0.729166666666667</v>
      </c>
    </row>
    <row r="4699" ht="26.75" spans="1:13">
      <c r="A4699" s="1412"/>
      <c r="B4699" s="1412"/>
      <c r="C4699" s="1412"/>
      <c r="D4699" s="1412"/>
      <c r="E4699" s="1610" t="s">
        <v>1629</v>
      </c>
      <c r="F4699" s="1611" t="s">
        <v>8</v>
      </c>
      <c r="G4699" s="1611" t="s">
        <v>9</v>
      </c>
      <c r="H4699" s="1612" t="s">
        <v>10</v>
      </c>
      <c r="I4699" s="1442"/>
      <c r="J4699" s="1443"/>
      <c r="K4699" s="1444"/>
      <c r="L4699" s="1445"/>
      <c r="M4699" s="1453"/>
    </row>
    <row r="4700" ht="26" spans="1:13">
      <c r="A4700" s="1412"/>
      <c r="B4700" s="1412"/>
      <c r="C4700" s="1412"/>
      <c r="D4700" s="1412"/>
      <c r="E4700" s="1613">
        <v>45770</v>
      </c>
      <c r="F4700" s="2160" t="s">
        <v>2332</v>
      </c>
      <c r="G4700" s="2160" t="s">
        <v>2333</v>
      </c>
      <c r="H4700" s="2160" t="s">
        <v>2308</v>
      </c>
      <c r="I4700" s="1442"/>
      <c r="J4700" s="1443"/>
      <c r="K4700" s="1444"/>
      <c r="L4700" s="1445"/>
      <c r="M4700" s="1453"/>
    </row>
    <row r="4701" ht="26" spans="1:13">
      <c r="A4701" s="1412"/>
      <c r="B4701" s="1412"/>
      <c r="C4701" s="1412"/>
      <c r="D4701" s="1412"/>
      <c r="E4701" s="1613">
        <v>45763</v>
      </c>
      <c r="F4701" s="2160" t="s">
        <v>2308</v>
      </c>
      <c r="G4701" s="2160" t="s">
        <v>1976</v>
      </c>
      <c r="H4701" s="2160" t="s">
        <v>2295</v>
      </c>
      <c r="I4701" s="1442"/>
      <c r="J4701" s="1443"/>
      <c r="K4701" s="1444"/>
      <c r="L4701" s="1445"/>
      <c r="M4701" s="1453"/>
    </row>
    <row r="4702" ht="26" spans="1:13">
      <c r="A4702" s="1412"/>
      <c r="B4702" s="1412"/>
      <c r="C4702" s="1412"/>
      <c r="D4702" s="1412"/>
      <c r="E4702" s="1613">
        <v>45756</v>
      </c>
      <c r="F4702" s="2160" t="s">
        <v>2295</v>
      </c>
      <c r="G4702" s="2160" t="s">
        <v>2208</v>
      </c>
      <c r="H4702" s="2160" t="s">
        <v>1040</v>
      </c>
      <c r="I4702" s="1442"/>
      <c r="J4702" s="1443"/>
      <c r="K4702" s="1444"/>
      <c r="L4702" s="1648"/>
      <c r="M4702" s="1453"/>
    </row>
    <row r="4703" ht="26" spans="1:13">
      <c r="A4703" s="1412"/>
      <c r="B4703" s="1412"/>
      <c r="C4703" s="1412"/>
      <c r="D4703" s="1412"/>
      <c r="E4703" s="1613">
        <v>45749</v>
      </c>
      <c r="F4703" s="2160" t="s">
        <v>1040</v>
      </c>
      <c r="G4703" s="2160" t="s">
        <v>2296</v>
      </c>
      <c r="H4703" s="2160" t="s">
        <v>2277</v>
      </c>
      <c r="I4703" s="1442"/>
      <c r="J4703" s="1443"/>
      <c r="K4703" s="1444"/>
      <c r="L4703" s="1445"/>
      <c r="M4703" s="1453"/>
    </row>
    <row r="4704" ht="26" spans="1:13">
      <c r="A4704" s="1412"/>
      <c r="B4704" s="1412"/>
      <c r="C4704" s="1412"/>
      <c r="D4704" s="1412"/>
      <c r="E4704" s="1613">
        <v>45742</v>
      </c>
      <c r="F4704" s="2160" t="s">
        <v>2277</v>
      </c>
      <c r="G4704" s="2160" t="s">
        <v>1963</v>
      </c>
      <c r="H4704" s="2160" t="s">
        <v>2242</v>
      </c>
      <c r="I4704" s="1442"/>
      <c r="J4704" s="1443"/>
      <c r="K4704" s="1444"/>
      <c r="L4704" s="1445"/>
      <c r="M4704" s="1453"/>
    </row>
    <row r="4705" ht="26.75" spans="1:13">
      <c r="A4705" s="1412"/>
      <c r="B4705" s="1412"/>
      <c r="C4705" s="1412"/>
      <c r="D4705" s="1412"/>
      <c r="E4705" s="1613">
        <v>45735</v>
      </c>
      <c r="F4705" s="2160" t="s">
        <v>2242</v>
      </c>
      <c r="G4705" s="2160" t="s">
        <v>1965</v>
      </c>
      <c r="H4705" s="2160" t="s">
        <v>2243</v>
      </c>
      <c r="I4705" s="1448"/>
      <c r="J4705" s="1449"/>
      <c r="K4705" s="1450"/>
      <c r="L4705" s="1451"/>
      <c r="M4705" s="1455"/>
    </row>
    <row r="4706" ht="52.75" spans="1:13">
      <c r="A4706" s="1412"/>
      <c r="B4706" s="1412"/>
      <c r="C4706" s="1412"/>
      <c r="D4706" s="1412">
        <v>1</v>
      </c>
      <c r="E4706" s="1594" t="s">
        <v>7</v>
      </c>
      <c r="F4706" s="1595" t="s">
        <v>1138</v>
      </c>
      <c r="G4706" s="1596"/>
      <c r="H4706" s="1597"/>
      <c r="I4706" s="1559" t="s">
        <v>1622</v>
      </c>
      <c r="J4706" s="1560"/>
      <c r="K4706" s="1561"/>
      <c r="L4706" s="1478" t="s">
        <v>1623</v>
      </c>
      <c r="M4706" s="1452" t="s">
        <v>1624</v>
      </c>
    </row>
    <row r="4707" ht="26" spans="1:13">
      <c r="A4707" s="1412"/>
      <c r="B4707" s="1412"/>
      <c r="C4707" s="1412"/>
      <c r="D4707" s="1412"/>
      <c r="E4707" s="1598" t="s">
        <v>1625</v>
      </c>
      <c r="F4707" s="1599"/>
      <c r="G4707" s="1600"/>
      <c r="H4707" s="1601"/>
      <c r="I4707" s="2135" t="s">
        <v>1139</v>
      </c>
      <c r="J4707" s="1443"/>
      <c r="K4707" s="1444"/>
      <c r="L4707" s="1445"/>
      <c r="M4707" s="1453"/>
    </row>
    <row r="4708" ht="26" spans="1:13">
      <c r="A4708" s="1412"/>
      <c r="B4708" s="1412"/>
      <c r="C4708" s="1412"/>
      <c r="D4708" s="1412"/>
      <c r="E4708" s="1602" t="s">
        <v>1626</v>
      </c>
      <c r="F4708" s="1615"/>
      <c r="G4708" s="1616"/>
      <c r="H4708" s="1617"/>
      <c r="I4708" s="1442"/>
      <c r="J4708" s="1443"/>
      <c r="K4708" s="1444"/>
      <c r="L4708" s="1445"/>
      <c r="M4708" s="1453"/>
    </row>
    <row r="4709" ht="26.75" spans="1:13">
      <c r="A4709" s="1412"/>
      <c r="B4709" s="1412"/>
      <c r="C4709" s="1412"/>
      <c r="D4709" s="1412"/>
      <c r="E4709" s="1602" t="s">
        <v>1627</v>
      </c>
      <c r="F4709" s="1627">
        <v>3.23</v>
      </c>
      <c r="G4709" s="1616"/>
      <c r="H4709" s="1617"/>
      <c r="I4709" s="1442"/>
      <c r="J4709" s="1443"/>
      <c r="K4709" s="1444"/>
      <c r="L4709" s="1445"/>
      <c r="M4709" s="1453"/>
    </row>
    <row r="4710" ht="26.75" spans="1:13">
      <c r="A4710" s="1412"/>
      <c r="B4710" s="1412"/>
      <c r="C4710" s="1412"/>
      <c r="D4710" s="1412"/>
      <c r="E4710" s="1606" t="s">
        <v>1628</v>
      </c>
      <c r="F4710" s="1607">
        <v>0.833333333333333</v>
      </c>
      <c r="G4710" s="1608"/>
      <c r="H4710" s="1609"/>
      <c r="I4710" s="1442"/>
      <c r="J4710" s="1443"/>
      <c r="K4710" s="1444"/>
      <c r="L4710" s="1647">
        <v>0.0625</v>
      </c>
      <c r="M4710" s="1649">
        <v>0.958333333333333</v>
      </c>
    </row>
    <row r="4711" ht="26.75" spans="1:13">
      <c r="A4711" s="1412"/>
      <c r="B4711" s="1412"/>
      <c r="C4711" s="1412"/>
      <c r="D4711" s="1412"/>
      <c r="E4711" s="1610" t="s">
        <v>1629</v>
      </c>
      <c r="F4711" s="1611" t="s">
        <v>8</v>
      </c>
      <c r="G4711" s="1611" t="s">
        <v>9</v>
      </c>
      <c r="H4711" s="1612" t="s">
        <v>10</v>
      </c>
      <c r="I4711" s="1442"/>
      <c r="J4711" s="1443"/>
      <c r="K4711" s="1444"/>
      <c r="L4711" s="1445"/>
      <c r="M4711" s="1453"/>
    </row>
    <row r="4712" ht="26" spans="1:13">
      <c r="A4712" s="1412"/>
      <c r="B4712" s="1412"/>
      <c r="C4712" s="1412"/>
      <c r="D4712" s="1412"/>
      <c r="E4712" s="1723">
        <v>45686</v>
      </c>
      <c r="F4712" s="1614">
        <v>3.23</v>
      </c>
      <c r="G4712" s="1614">
        <v>3.11</v>
      </c>
      <c r="H4712" s="1614">
        <v>2.93</v>
      </c>
      <c r="I4712" s="1442"/>
      <c r="J4712" s="1443"/>
      <c r="K4712" s="1444"/>
      <c r="L4712" s="1445"/>
      <c r="M4712" s="1453"/>
    </row>
    <row r="4713" ht="26" spans="1:13">
      <c r="A4713" s="1412"/>
      <c r="B4713" s="1412"/>
      <c r="C4713" s="1412"/>
      <c r="D4713" s="1412"/>
      <c r="E4713" s="1723">
        <v>45595</v>
      </c>
      <c r="F4713" s="1614">
        <v>3.3</v>
      </c>
      <c r="G4713" s="1614">
        <v>3.08</v>
      </c>
      <c r="H4713" s="1614">
        <v>2.99</v>
      </c>
      <c r="I4713" s="1442"/>
      <c r="J4713" s="1443"/>
      <c r="K4713" s="1444"/>
      <c r="L4713" s="1445"/>
      <c r="M4713" s="1453"/>
    </row>
    <row r="4714" ht="26" spans="1:13">
      <c r="A4714" s="1412"/>
      <c r="B4714" s="1412"/>
      <c r="C4714" s="1412"/>
      <c r="D4714" s="1412"/>
      <c r="E4714" s="1723">
        <v>45503</v>
      </c>
      <c r="F4714" s="1614">
        <v>2.95</v>
      </c>
      <c r="G4714" s="1614">
        <v>2.9</v>
      </c>
      <c r="H4714" s="1614">
        <v>2.69</v>
      </c>
      <c r="I4714" s="1442"/>
      <c r="J4714" s="1443"/>
      <c r="K4714" s="1444"/>
      <c r="L4714" s="1648"/>
      <c r="M4714" s="1453"/>
    </row>
    <row r="4715" ht="26" spans="1:13">
      <c r="A4715" s="1412"/>
      <c r="B4715" s="1412"/>
      <c r="C4715" s="1412"/>
      <c r="D4715" s="1412"/>
      <c r="E4715" s="1723">
        <v>45407</v>
      </c>
      <c r="F4715" s="1614">
        <v>2.94</v>
      </c>
      <c r="G4715" s="1614">
        <v>2.81</v>
      </c>
      <c r="H4715" s="1614">
        <v>2.45</v>
      </c>
      <c r="I4715" s="1442"/>
      <c r="J4715" s="1443"/>
      <c r="K4715" s="1444"/>
      <c r="L4715" s="1445"/>
      <c r="M4715" s="1453"/>
    </row>
    <row r="4716" ht="26" spans="1:13">
      <c r="A4716" s="1412"/>
      <c r="B4716" s="1412"/>
      <c r="C4716" s="1412"/>
      <c r="D4716" s="1412"/>
      <c r="E4716" s="1723">
        <v>45321</v>
      </c>
      <c r="F4716" s="1614">
        <v>2.93</v>
      </c>
      <c r="G4716" s="1614">
        <v>2.76</v>
      </c>
      <c r="H4716" s="1614">
        <v>2.32</v>
      </c>
      <c r="I4716" s="1442"/>
      <c r="J4716" s="1443"/>
      <c r="K4716" s="1444"/>
      <c r="L4716" s="1445"/>
      <c r="M4716" s="1453"/>
    </row>
    <row r="4717" ht="26.75" spans="1:13">
      <c r="A4717" s="1412"/>
      <c r="B4717" s="1412"/>
      <c r="C4717" s="1412"/>
      <c r="D4717" s="1412"/>
      <c r="E4717" s="1723">
        <v>45223</v>
      </c>
      <c r="F4717" s="1614">
        <v>2.99</v>
      </c>
      <c r="G4717" s="1614">
        <v>2.65</v>
      </c>
      <c r="H4717" s="1614">
        <v>2.35</v>
      </c>
      <c r="I4717" s="1448"/>
      <c r="J4717" s="1449"/>
      <c r="K4717" s="1450"/>
      <c r="L4717" s="1451"/>
      <c r="M4717" s="1455"/>
    </row>
    <row r="4718" ht="52.75" spans="1:13">
      <c r="A4718" s="1412"/>
      <c r="B4718" s="1412"/>
      <c r="C4718" s="1412"/>
      <c r="D4718" s="1412">
        <v>1</v>
      </c>
      <c r="E4718" s="1594" t="s">
        <v>7</v>
      </c>
      <c r="F4718" s="1595" t="s">
        <v>1140</v>
      </c>
      <c r="G4718" s="1596"/>
      <c r="H4718" s="1597"/>
      <c r="I4718" s="1559" t="s">
        <v>1622</v>
      </c>
      <c r="J4718" s="1560"/>
      <c r="K4718" s="1561"/>
      <c r="L4718" s="1478" t="s">
        <v>1623</v>
      </c>
      <c r="M4718" s="1452" t="s">
        <v>1624</v>
      </c>
    </row>
    <row r="4719" ht="26" spans="1:13">
      <c r="A4719" s="1412"/>
      <c r="B4719" s="1412"/>
      <c r="C4719" s="1412"/>
      <c r="D4719" s="1412"/>
      <c r="E4719" s="1598" t="s">
        <v>1625</v>
      </c>
      <c r="F4719" s="1599"/>
      <c r="G4719" s="1600"/>
      <c r="H4719" s="1601"/>
      <c r="I4719" s="2135" t="s">
        <v>1141</v>
      </c>
      <c r="J4719" s="1443"/>
      <c r="K4719" s="1444"/>
      <c r="L4719" s="1445"/>
      <c r="M4719" s="1453"/>
    </row>
    <row r="4720" ht="26" spans="1:13">
      <c r="A4720" s="1412"/>
      <c r="B4720" s="1412"/>
      <c r="C4720" s="1412"/>
      <c r="D4720" s="1412"/>
      <c r="E4720" s="1602" t="s">
        <v>1626</v>
      </c>
      <c r="F4720" s="1615"/>
      <c r="G4720" s="1616"/>
      <c r="H4720" s="1617"/>
      <c r="I4720" s="1442"/>
      <c r="J4720" s="1443"/>
      <c r="K4720" s="1444"/>
      <c r="L4720" s="1445"/>
      <c r="M4720" s="1453"/>
    </row>
    <row r="4721" ht="26.75" spans="1:13">
      <c r="A4721" s="1412"/>
      <c r="B4721" s="1412"/>
      <c r="C4721" s="1412"/>
      <c r="D4721" s="1412"/>
      <c r="E4721" s="1602" t="s">
        <v>1627</v>
      </c>
      <c r="F4721" s="1627">
        <v>5.21</v>
      </c>
      <c r="G4721" s="1616"/>
      <c r="H4721" s="1617"/>
      <c r="I4721" s="1442"/>
      <c r="J4721" s="1443"/>
      <c r="K4721" s="1444"/>
      <c r="L4721" s="1445"/>
      <c r="M4721" s="1453"/>
    </row>
    <row r="4722" ht="26.75" spans="1:13">
      <c r="A4722" s="1412"/>
      <c r="B4722" s="1412"/>
      <c r="C4722" s="1412"/>
      <c r="D4722" s="1412"/>
      <c r="E4722" s="1606" t="s">
        <v>1628</v>
      </c>
      <c r="F4722" s="1607">
        <v>0.854166666666667</v>
      </c>
      <c r="G4722" s="1608"/>
      <c r="H4722" s="1609"/>
      <c r="I4722" s="1442"/>
      <c r="J4722" s="1443"/>
      <c r="K4722" s="1444"/>
      <c r="L4722" s="1647">
        <v>0.0833333333333333</v>
      </c>
      <c r="M4722" s="1649">
        <v>0.979166666666667</v>
      </c>
    </row>
    <row r="4723" ht="26.75" spans="1:13">
      <c r="A4723" s="1412"/>
      <c r="B4723" s="1412"/>
      <c r="C4723" s="1412"/>
      <c r="D4723" s="1412"/>
      <c r="E4723" s="1610" t="s">
        <v>1629</v>
      </c>
      <c r="F4723" s="1611" t="s">
        <v>8</v>
      </c>
      <c r="G4723" s="1611" t="s">
        <v>9</v>
      </c>
      <c r="H4723" s="1612" t="s">
        <v>10</v>
      </c>
      <c r="I4723" s="1442"/>
      <c r="J4723" s="1443"/>
      <c r="K4723" s="1444"/>
      <c r="L4723" s="1445"/>
      <c r="M4723" s="1453"/>
    </row>
    <row r="4724" ht="26" spans="1:13">
      <c r="A4724" s="1412"/>
      <c r="B4724" s="1412"/>
      <c r="C4724" s="1412"/>
      <c r="D4724" s="1412"/>
      <c r="E4724" s="1723">
        <v>45686</v>
      </c>
      <c r="F4724" s="1614">
        <v>8.02</v>
      </c>
      <c r="G4724" s="1614">
        <v>6.68</v>
      </c>
      <c r="H4724" s="1614">
        <v>5.33</v>
      </c>
      <c r="I4724" s="1442"/>
      <c r="J4724" s="1443"/>
      <c r="K4724" s="1444"/>
      <c r="L4724" s="1445"/>
      <c r="M4724" s="1453"/>
    </row>
    <row r="4725" ht="26" spans="1:13">
      <c r="A4725" s="1412"/>
      <c r="B4725" s="1412"/>
      <c r="C4725" s="1412"/>
      <c r="D4725" s="1412"/>
      <c r="E4725" s="1723">
        <v>45595</v>
      </c>
      <c r="F4725" s="1614">
        <v>6.03</v>
      </c>
      <c r="G4725" s="1614">
        <v>5.19</v>
      </c>
      <c r="H4725" s="1614">
        <v>4.39</v>
      </c>
      <c r="I4725" s="1442"/>
      <c r="J4725" s="1443"/>
      <c r="K4725" s="1444"/>
      <c r="L4725" s="1445"/>
      <c r="M4725" s="1453"/>
    </row>
    <row r="4726" ht="26" spans="1:13">
      <c r="A4726" s="1412"/>
      <c r="B4726" s="1412"/>
      <c r="C4726" s="1412"/>
      <c r="D4726" s="1412"/>
      <c r="E4726" s="1723">
        <v>45504</v>
      </c>
      <c r="F4726" s="1614">
        <v>5.16</v>
      </c>
      <c r="G4726" s="1614">
        <v>4.7</v>
      </c>
      <c r="H4726" s="1614">
        <v>3.23</v>
      </c>
      <c r="I4726" s="1442"/>
      <c r="J4726" s="1443"/>
      <c r="K4726" s="1444"/>
      <c r="L4726" s="1648"/>
      <c r="M4726" s="1453"/>
    </row>
    <row r="4727" ht="26" spans="1:13">
      <c r="A4727" s="1412"/>
      <c r="B4727" s="1412"/>
      <c r="C4727" s="1412"/>
      <c r="D4727" s="1412"/>
      <c r="E4727" s="1723">
        <v>45406</v>
      </c>
      <c r="F4727" s="1614">
        <v>4.71</v>
      </c>
      <c r="G4727" s="1614">
        <v>4.32</v>
      </c>
      <c r="H4727" s="1614">
        <v>2.64</v>
      </c>
      <c r="I4727" s="1442"/>
      <c r="J4727" s="1443"/>
      <c r="K4727" s="1444"/>
      <c r="L4727" s="1445"/>
      <c r="M4727" s="1453"/>
    </row>
    <row r="4728" ht="26" spans="1:13">
      <c r="A4728" s="1412"/>
      <c r="B4728" s="1412"/>
      <c r="C4728" s="1412"/>
      <c r="D4728" s="1412"/>
      <c r="E4728" s="1723">
        <v>45323</v>
      </c>
      <c r="F4728" s="1614">
        <v>5.33</v>
      </c>
      <c r="G4728" s="1614">
        <v>4.83</v>
      </c>
      <c r="H4728" s="1614">
        <v>3</v>
      </c>
      <c r="I4728" s="1442"/>
      <c r="J4728" s="1443"/>
      <c r="K4728" s="1444"/>
      <c r="L4728" s="1445"/>
      <c r="M4728" s="1453"/>
    </row>
    <row r="4729" ht="26.75" spans="1:13">
      <c r="A4729" s="1412"/>
      <c r="B4729" s="1412"/>
      <c r="C4729" s="1412"/>
      <c r="D4729" s="1412"/>
      <c r="E4729" s="1723">
        <v>45224</v>
      </c>
      <c r="F4729" s="1614">
        <v>4.39</v>
      </c>
      <c r="G4729" s="1614">
        <v>3.62</v>
      </c>
      <c r="H4729" s="1614">
        <v>1.64</v>
      </c>
      <c r="I4729" s="1448"/>
      <c r="J4729" s="1449"/>
      <c r="K4729" s="1450"/>
      <c r="L4729" s="1451"/>
      <c r="M4729" s="1455"/>
    </row>
    <row r="4730" ht="52.75" spans="1:13">
      <c r="A4730" s="1412"/>
      <c r="B4730" s="1412"/>
      <c r="C4730" s="1412"/>
      <c r="D4730" s="1412">
        <v>1</v>
      </c>
      <c r="E4730" s="1594" t="s">
        <v>7</v>
      </c>
      <c r="F4730" s="1595" t="s">
        <v>833</v>
      </c>
      <c r="G4730" s="1596"/>
      <c r="H4730" s="1597"/>
      <c r="I4730" s="1559" t="s">
        <v>1622</v>
      </c>
      <c r="J4730" s="1560"/>
      <c r="K4730" s="1561"/>
      <c r="L4730" s="1478" t="s">
        <v>1623</v>
      </c>
      <c r="M4730" s="1452" t="s">
        <v>1624</v>
      </c>
    </row>
    <row r="4731" ht="26" spans="1:13">
      <c r="A4731" s="1412"/>
      <c r="B4731" s="1412"/>
      <c r="C4731" s="1412"/>
      <c r="D4731" s="1412"/>
      <c r="E4731" s="1598" t="s">
        <v>1625</v>
      </c>
      <c r="F4731" s="1599"/>
      <c r="G4731" s="1600"/>
      <c r="H4731" s="1601"/>
      <c r="I4731" s="2135" t="s">
        <v>1143</v>
      </c>
      <c r="J4731" s="1443"/>
      <c r="K4731" s="1444"/>
      <c r="L4731" s="1445"/>
      <c r="M4731" s="1453"/>
    </row>
    <row r="4732" ht="26" spans="1:13">
      <c r="A4732" s="1412"/>
      <c r="B4732" s="1412"/>
      <c r="C4732" s="1412"/>
      <c r="D4732" s="1412"/>
      <c r="E4732" s="1602" t="s">
        <v>1626</v>
      </c>
      <c r="F4732" s="1615"/>
      <c r="G4732" s="1616"/>
      <c r="H4732" s="1617"/>
      <c r="I4732" s="1442"/>
      <c r="J4732" s="1443"/>
      <c r="K4732" s="1444"/>
      <c r="L4732" s="1445"/>
      <c r="M4732" s="1453"/>
    </row>
    <row r="4733" ht="26.75" spans="1:13">
      <c r="A4733" s="1412"/>
      <c r="B4733" s="1412"/>
      <c r="C4733" s="1412"/>
      <c r="D4733" s="1412"/>
      <c r="E4733" s="1602" t="s">
        <v>1627</v>
      </c>
      <c r="F4733" s="1615">
        <v>0.005</v>
      </c>
      <c r="G4733" s="1616"/>
      <c r="H4733" s="1617"/>
      <c r="I4733" s="1442"/>
      <c r="J4733" s="1443"/>
      <c r="K4733" s="1444"/>
      <c r="L4733" s="1445"/>
      <c r="M4733" s="1453"/>
    </row>
    <row r="4734" ht="26.75" spans="1:13">
      <c r="A4734" s="1412"/>
      <c r="B4734" s="1412"/>
      <c r="C4734" s="1412"/>
      <c r="D4734" s="1412"/>
      <c r="E4734" s="1606" t="s">
        <v>1628</v>
      </c>
      <c r="F4734" s="1607">
        <v>0.125</v>
      </c>
      <c r="G4734" s="1608"/>
      <c r="H4734" s="1609"/>
      <c r="I4734" s="1442"/>
      <c r="J4734" s="1443"/>
      <c r="K4734" s="1444"/>
      <c r="L4734" s="1647">
        <v>0.354166666666667</v>
      </c>
      <c r="M4734" s="1649">
        <v>0.25</v>
      </c>
    </row>
    <row r="4735" ht="26.75" spans="1:13">
      <c r="A4735" s="1412"/>
      <c r="B4735" s="1412"/>
      <c r="C4735" s="1412"/>
      <c r="D4735" s="1412"/>
      <c r="E4735" s="1610" t="s">
        <v>1629</v>
      </c>
      <c r="F4735" s="1611" t="s">
        <v>8</v>
      </c>
      <c r="G4735" s="1611" t="s">
        <v>9</v>
      </c>
      <c r="H4735" s="1612" t="s">
        <v>10</v>
      </c>
      <c r="I4735" s="1442"/>
      <c r="J4735" s="1443"/>
      <c r="K4735" s="1444"/>
      <c r="L4735" s="1445"/>
      <c r="M4735" s="1453"/>
    </row>
    <row r="4736" ht="26" spans="1:13">
      <c r="A4736" s="1412"/>
      <c r="B4736" s="1412"/>
      <c r="C4736" s="1412"/>
      <c r="D4736" s="1412"/>
      <c r="E4736" s="1613">
        <v>45735</v>
      </c>
      <c r="F4736" s="1626">
        <v>0.005</v>
      </c>
      <c r="G4736" s="1626">
        <v>0.005</v>
      </c>
      <c r="H4736" s="1626">
        <v>0.005</v>
      </c>
      <c r="I4736" s="1442"/>
      <c r="J4736" s="1443"/>
      <c r="K4736" s="1444"/>
      <c r="L4736" s="1445"/>
      <c r="M4736" s="1453"/>
    </row>
    <row r="4737" ht="26" spans="1:13">
      <c r="A4737" s="1412"/>
      <c r="B4737" s="1412"/>
      <c r="C4737" s="1412"/>
      <c r="D4737" s="1412"/>
      <c r="E4737" s="1613">
        <v>45681</v>
      </c>
      <c r="F4737" s="1626">
        <v>0.005</v>
      </c>
      <c r="G4737" s="1626">
        <v>0.005</v>
      </c>
      <c r="H4737" s="1626">
        <v>0.0025</v>
      </c>
      <c r="I4737" s="1442"/>
      <c r="J4737" s="1443"/>
      <c r="K4737" s="1444"/>
      <c r="L4737" s="1445"/>
      <c r="M4737" s="1453"/>
    </row>
    <row r="4738" ht="26" spans="1:13">
      <c r="A4738" s="1412"/>
      <c r="B4738" s="1412"/>
      <c r="C4738" s="1412"/>
      <c r="D4738" s="1412"/>
      <c r="E4738" s="1613">
        <v>45645</v>
      </c>
      <c r="F4738" s="1626">
        <v>0.0025</v>
      </c>
      <c r="G4738" s="1626">
        <v>0.0025</v>
      </c>
      <c r="H4738" s="1626">
        <v>0.0025</v>
      </c>
      <c r="I4738" s="1442"/>
      <c r="J4738" s="1443"/>
      <c r="K4738" s="1444"/>
      <c r="L4738" s="1648"/>
      <c r="M4738" s="1453"/>
    </row>
    <row r="4739" ht="26" spans="1:13">
      <c r="A4739" s="1412"/>
      <c r="B4739" s="1412"/>
      <c r="C4739" s="1412"/>
      <c r="D4739" s="1412"/>
      <c r="E4739" s="1613">
        <v>45596</v>
      </c>
      <c r="F4739" s="1626">
        <v>0.0025</v>
      </c>
      <c r="G4739" s="1626">
        <v>0.0025</v>
      </c>
      <c r="H4739" s="1626">
        <v>0.0025</v>
      </c>
      <c r="I4739" s="1442"/>
      <c r="J4739" s="1443"/>
      <c r="K4739" s="1444"/>
      <c r="L4739" s="1445"/>
      <c r="M4739" s="1453"/>
    </row>
    <row r="4740" ht="26" spans="1:13">
      <c r="A4740" s="1412"/>
      <c r="B4740" s="1412"/>
      <c r="C4740" s="1412"/>
      <c r="D4740" s="1412"/>
      <c r="E4740" s="1613">
        <v>45555</v>
      </c>
      <c r="F4740" s="1626">
        <v>0.0025</v>
      </c>
      <c r="G4740" s="1626">
        <v>0.0025</v>
      </c>
      <c r="H4740" s="1626">
        <v>0.0025</v>
      </c>
      <c r="I4740" s="1442"/>
      <c r="J4740" s="1443"/>
      <c r="K4740" s="1444"/>
      <c r="L4740" s="1445"/>
      <c r="M4740" s="1453"/>
    </row>
    <row r="4741" ht="26.75" spans="1:13">
      <c r="A4741" s="1412"/>
      <c r="B4741" s="1412"/>
      <c r="C4741" s="1412"/>
      <c r="D4741" s="1412"/>
      <c r="E4741" s="1613">
        <v>45504</v>
      </c>
      <c r="F4741" s="1626">
        <v>0.0025</v>
      </c>
      <c r="G4741" s="1626">
        <v>0.001</v>
      </c>
      <c r="H4741" s="1626">
        <v>0.001</v>
      </c>
      <c r="I4741" s="1448"/>
      <c r="J4741" s="1449"/>
      <c r="K4741" s="1450"/>
      <c r="L4741" s="1451"/>
      <c r="M4741" s="1455"/>
    </row>
    <row r="4742" ht="52.75" spans="1:13">
      <c r="A4742" s="1412"/>
      <c r="B4742" s="1412"/>
      <c r="C4742" s="1412"/>
      <c r="D4742" s="1412">
        <v>1</v>
      </c>
      <c r="E4742" s="1594" t="s">
        <v>7</v>
      </c>
      <c r="F4742" s="1595" t="s">
        <v>803</v>
      </c>
      <c r="G4742" s="1596"/>
      <c r="H4742" s="1597"/>
      <c r="I4742" s="1559" t="s">
        <v>1622</v>
      </c>
      <c r="J4742" s="1560"/>
      <c r="K4742" s="1561"/>
      <c r="L4742" s="1478" t="s">
        <v>1623</v>
      </c>
      <c r="M4742" s="1452" t="s">
        <v>1624</v>
      </c>
    </row>
    <row r="4743" ht="26" spans="1:13">
      <c r="A4743" s="1412"/>
      <c r="B4743" s="1412"/>
      <c r="C4743" s="1412"/>
      <c r="D4743" s="1412"/>
      <c r="E4743" s="1598" t="s">
        <v>1625</v>
      </c>
      <c r="F4743" s="1599"/>
      <c r="G4743" s="1600"/>
      <c r="H4743" s="1601"/>
      <c r="I4743" s="2135" t="s">
        <v>1144</v>
      </c>
      <c r="J4743" s="1443"/>
      <c r="K4743" s="1444"/>
      <c r="L4743" s="1445"/>
      <c r="M4743" s="1453"/>
    </row>
    <row r="4744" ht="26" spans="1:13">
      <c r="A4744" s="1412"/>
      <c r="B4744" s="1412"/>
      <c r="C4744" s="1412"/>
      <c r="D4744" s="1412"/>
      <c r="E4744" s="1602" t="s">
        <v>1626</v>
      </c>
      <c r="F4744" s="1615"/>
      <c r="G4744" s="1616"/>
      <c r="H4744" s="1617"/>
      <c r="I4744" s="1442"/>
      <c r="J4744" s="1443"/>
      <c r="K4744" s="1444"/>
      <c r="L4744" s="1445"/>
      <c r="M4744" s="1453"/>
    </row>
    <row r="4745" ht="26.75" spans="1:13">
      <c r="A4745" s="1412"/>
      <c r="B4745" s="1412"/>
      <c r="C4745" s="1412"/>
      <c r="D4745" s="1412"/>
      <c r="E4745" s="1602" t="s">
        <v>1627</v>
      </c>
      <c r="F4745" s="1615"/>
      <c r="G4745" s="1616"/>
      <c r="H4745" s="1617"/>
      <c r="I4745" s="1442"/>
      <c r="J4745" s="1443"/>
      <c r="K4745" s="1444"/>
      <c r="L4745" s="1445"/>
      <c r="M4745" s="1453"/>
    </row>
    <row r="4746" ht="26.75" spans="1:13">
      <c r="A4746" s="1412"/>
      <c r="B4746" s="1412"/>
      <c r="C4746" s="1412"/>
      <c r="D4746" s="1412"/>
      <c r="E4746" s="1606" t="s">
        <v>1628</v>
      </c>
      <c r="F4746" s="1607">
        <v>0.520833333333333</v>
      </c>
      <c r="G4746" s="1608"/>
      <c r="H4746" s="1609"/>
      <c r="I4746" s="1442"/>
      <c r="J4746" s="1443"/>
      <c r="K4746" s="1444"/>
      <c r="L4746" s="1647">
        <v>0.75</v>
      </c>
      <c r="M4746" s="1649">
        <v>0.645833333333333</v>
      </c>
    </row>
    <row r="4747" ht="26.75" spans="1:13">
      <c r="A4747" s="1412"/>
      <c r="B4747" s="1412"/>
      <c r="C4747" s="1412"/>
      <c r="D4747" s="1412"/>
      <c r="E4747" s="1610" t="s">
        <v>1629</v>
      </c>
      <c r="F4747" s="1611" t="s">
        <v>8</v>
      </c>
      <c r="G4747" s="1611" t="s">
        <v>9</v>
      </c>
      <c r="H4747" s="1612" t="s">
        <v>10</v>
      </c>
      <c r="I4747" s="1442"/>
      <c r="J4747" s="1443"/>
      <c r="K4747" s="1444"/>
      <c r="L4747" s="1445"/>
      <c r="M4747" s="1453"/>
    </row>
    <row r="4748" ht="26" spans="1:13">
      <c r="A4748" s="1412"/>
      <c r="B4748" s="1412"/>
      <c r="C4748" s="1412"/>
      <c r="D4748" s="1412"/>
      <c r="E4748" s="1613">
        <v>45764</v>
      </c>
      <c r="F4748" s="2160" t="s">
        <v>2106</v>
      </c>
      <c r="G4748" s="2160" t="s">
        <v>1957</v>
      </c>
      <c r="H4748" s="2160" t="s">
        <v>1978</v>
      </c>
      <c r="I4748" s="1442"/>
      <c r="J4748" s="1443"/>
      <c r="K4748" s="1444"/>
      <c r="L4748" s="1445"/>
      <c r="M4748" s="1453"/>
    </row>
    <row r="4749" ht="26" spans="1:13">
      <c r="A4749" s="1412"/>
      <c r="B4749" s="1412"/>
      <c r="C4749" s="1412"/>
      <c r="D4749" s="1412"/>
      <c r="E4749" s="1613">
        <v>45757</v>
      </c>
      <c r="F4749" s="2160" t="s">
        <v>1945</v>
      </c>
      <c r="G4749" s="2160" t="s">
        <v>1945</v>
      </c>
      <c r="H4749" s="2160" t="s">
        <v>1959</v>
      </c>
      <c r="I4749" s="1442"/>
      <c r="J4749" s="1443"/>
      <c r="K4749" s="1444"/>
      <c r="L4749" s="1445"/>
      <c r="M4749" s="1453"/>
    </row>
    <row r="4750" ht="26" spans="1:13">
      <c r="A4750" s="1412"/>
      <c r="B4750" s="1412"/>
      <c r="C4750" s="1412"/>
      <c r="D4750" s="1412"/>
      <c r="E4750" s="1613">
        <v>45750</v>
      </c>
      <c r="F4750" s="2160" t="s">
        <v>1959</v>
      </c>
      <c r="G4750" s="2160" t="s">
        <v>1957</v>
      </c>
      <c r="H4750" s="2160" t="s">
        <v>1957</v>
      </c>
      <c r="I4750" s="1442"/>
      <c r="J4750" s="1443"/>
      <c r="K4750" s="1444"/>
      <c r="L4750" s="1648"/>
      <c r="M4750" s="1453"/>
    </row>
    <row r="4751" ht="26" spans="1:13">
      <c r="A4751" s="1412"/>
      <c r="B4751" s="1412"/>
      <c r="C4751" s="1412"/>
      <c r="D4751" s="1412"/>
      <c r="E4751" s="1613">
        <v>45743</v>
      </c>
      <c r="F4751" s="2160" t="s">
        <v>1978</v>
      </c>
      <c r="G4751" s="2160" t="s">
        <v>1957</v>
      </c>
      <c r="H4751" s="2160" t="s">
        <v>1957</v>
      </c>
      <c r="I4751" s="1442"/>
      <c r="J4751" s="1443"/>
      <c r="K4751" s="1444"/>
      <c r="L4751" s="1445"/>
      <c r="M4751" s="1453"/>
    </row>
    <row r="4752" ht="26" spans="1:13">
      <c r="A4752" s="1412"/>
      <c r="B4752" s="1412"/>
      <c r="C4752" s="1412"/>
      <c r="D4752" s="1412"/>
      <c r="E4752" s="1613">
        <v>45736</v>
      </c>
      <c r="F4752" s="2160" t="s">
        <v>1945</v>
      </c>
      <c r="G4752" s="2160" t="s">
        <v>1978</v>
      </c>
      <c r="H4752" s="2160" t="s">
        <v>1944</v>
      </c>
      <c r="I4752" s="1442"/>
      <c r="J4752" s="1443"/>
      <c r="K4752" s="1444"/>
      <c r="L4752" s="1445"/>
      <c r="M4752" s="1453"/>
    </row>
    <row r="4753" ht="26.75" spans="1:13">
      <c r="A4753" s="1412"/>
      <c r="B4753" s="1412"/>
      <c r="C4753" s="1412"/>
      <c r="D4753" s="1412"/>
      <c r="E4753" s="1613">
        <v>45729</v>
      </c>
      <c r="F4753" s="2160" t="s">
        <v>2023</v>
      </c>
      <c r="G4753" s="2160" t="s">
        <v>2249</v>
      </c>
      <c r="H4753" s="2160" t="s">
        <v>1958</v>
      </c>
      <c r="I4753" s="1448"/>
      <c r="J4753" s="1449"/>
      <c r="K4753" s="1450"/>
      <c r="L4753" s="1451"/>
      <c r="M4753" s="1455"/>
    </row>
    <row r="4754" ht="52.75" spans="1:13">
      <c r="A4754" s="1412"/>
      <c r="B4754" s="1412"/>
      <c r="C4754" s="1412"/>
      <c r="D4754" s="1412">
        <v>1</v>
      </c>
      <c r="E4754" s="1594" t="s">
        <v>7</v>
      </c>
      <c r="F4754" s="1595" t="s">
        <v>1145</v>
      </c>
      <c r="G4754" s="1596"/>
      <c r="H4754" s="1597"/>
      <c r="I4754" s="1559" t="s">
        <v>1622</v>
      </c>
      <c r="J4754" s="1560"/>
      <c r="K4754" s="1561"/>
      <c r="L4754" s="1478" t="s">
        <v>1623</v>
      </c>
      <c r="M4754" s="1452" t="s">
        <v>1624</v>
      </c>
    </row>
    <row r="4755" ht="26" spans="1:13">
      <c r="A4755" s="1412"/>
      <c r="B4755" s="1412"/>
      <c r="C4755" s="1412"/>
      <c r="D4755" s="1412"/>
      <c r="E4755" s="1598" t="s">
        <v>1625</v>
      </c>
      <c r="F4755" s="1599"/>
      <c r="G4755" s="1600"/>
      <c r="H4755" s="1601"/>
      <c r="I4755" s="2135" t="s">
        <v>1146</v>
      </c>
      <c r="J4755" s="1443"/>
      <c r="K4755" s="1444"/>
      <c r="L4755" s="1445"/>
      <c r="M4755" s="1453"/>
    </row>
    <row r="4756" ht="26" spans="1:13">
      <c r="A4756" s="1412"/>
      <c r="B4756" s="1412"/>
      <c r="C4756" s="1412"/>
      <c r="D4756" s="1412"/>
      <c r="E4756" s="1602" t="s">
        <v>1626</v>
      </c>
      <c r="F4756" s="1615"/>
      <c r="G4756" s="1616"/>
      <c r="H4756" s="1617"/>
      <c r="I4756" s="1442"/>
      <c r="J4756" s="1443"/>
      <c r="K4756" s="1444"/>
      <c r="L4756" s="1445"/>
      <c r="M4756" s="1453"/>
    </row>
    <row r="4757" ht="26.75" spans="1:13">
      <c r="A4757" s="1412"/>
      <c r="B4757" s="1412"/>
      <c r="C4757" s="1412"/>
      <c r="D4757" s="1412"/>
      <c r="E4757" s="1602" t="s">
        <v>1627</v>
      </c>
      <c r="F4757" s="1627">
        <v>49</v>
      </c>
      <c r="G4757" s="1616"/>
      <c r="H4757" s="1617"/>
      <c r="I4757" s="1442"/>
      <c r="J4757" s="1443"/>
      <c r="K4757" s="1444"/>
      <c r="L4757" s="1445"/>
      <c r="M4757" s="1453"/>
    </row>
    <row r="4758" ht="26.75" spans="1:13">
      <c r="A4758" s="1412"/>
      <c r="B4758" s="1412"/>
      <c r="C4758" s="1412"/>
      <c r="D4758" s="1412"/>
      <c r="E4758" s="1606" t="s">
        <v>1628</v>
      </c>
      <c r="F4758" s="1607">
        <v>0.583333333333333</v>
      </c>
      <c r="G4758" s="1608"/>
      <c r="H4758" s="1609"/>
      <c r="I4758" s="1442"/>
      <c r="J4758" s="1443"/>
      <c r="K4758" s="1444"/>
      <c r="L4758" s="1647">
        <v>0.8125</v>
      </c>
      <c r="M4758" s="1649">
        <v>0.708333333333333</v>
      </c>
    </row>
    <row r="4759" ht="26.75" spans="1:13">
      <c r="A4759" s="1412"/>
      <c r="B4759" s="1412"/>
      <c r="C4759" s="1412"/>
      <c r="D4759" s="1412"/>
      <c r="E4759" s="1610" t="s">
        <v>1629</v>
      </c>
      <c r="F4759" s="1611" t="s">
        <v>8</v>
      </c>
      <c r="G4759" s="1611" t="s">
        <v>9</v>
      </c>
      <c r="H4759" s="1612" t="s">
        <v>10</v>
      </c>
      <c r="I4759" s="1442"/>
      <c r="J4759" s="1443"/>
      <c r="K4759" s="1444"/>
      <c r="L4759" s="1445"/>
      <c r="M4759" s="1453"/>
    </row>
    <row r="4760" ht="26" spans="1:13">
      <c r="A4760" s="1412"/>
      <c r="B4760" s="1412"/>
      <c r="C4760" s="1412"/>
      <c r="D4760" s="1412"/>
      <c r="E4760" s="1613">
        <v>45748</v>
      </c>
      <c r="F4760" s="1614">
        <v>49</v>
      </c>
      <c r="G4760" s="1614">
        <v>49.5</v>
      </c>
      <c r="H4760" s="1614">
        <v>50.3</v>
      </c>
      <c r="I4760" s="1442"/>
      <c r="J4760" s="1443"/>
      <c r="K4760" s="1444"/>
      <c r="L4760" s="1445"/>
      <c r="M4760" s="1453"/>
    </row>
    <row r="4761" ht="26" spans="1:13">
      <c r="A4761" s="1412"/>
      <c r="B4761" s="1412"/>
      <c r="C4761" s="1412"/>
      <c r="D4761" s="1412"/>
      <c r="E4761" s="1613">
        <v>45719</v>
      </c>
      <c r="F4761" s="1614">
        <v>50.3</v>
      </c>
      <c r="G4761" s="1614">
        <v>50.6</v>
      </c>
      <c r="H4761" s="1614">
        <v>50.9</v>
      </c>
      <c r="I4761" s="1442"/>
      <c r="J4761" s="1443"/>
      <c r="K4761" s="1444"/>
      <c r="L4761" s="1445"/>
      <c r="M4761" s="1453"/>
    </row>
    <row r="4762" ht="26" spans="1:13">
      <c r="A4762" s="1412"/>
      <c r="B4762" s="1412"/>
      <c r="C4762" s="1412"/>
      <c r="D4762" s="1412"/>
      <c r="E4762" s="1613">
        <v>45691</v>
      </c>
      <c r="F4762" s="1614">
        <v>50.9</v>
      </c>
      <c r="G4762" s="1614">
        <v>49.3</v>
      </c>
      <c r="H4762" s="1614">
        <v>49.2</v>
      </c>
      <c r="I4762" s="1442"/>
      <c r="J4762" s="1443"/>
      <c r="K4762" s="1444"/>
      <c r="L4762" s="1648"/>
      <c r="M4762" s="1453"/>
    </row>
    <row r="4763" ht="26" spans="1:13">
      <c r="A4763" s="1412"/>
      <c r="B4763" s="1412"/>
      <c r="C4763" s="1412"/>
      <c r="D4763" s="1412"/>
      <c r="E4763" s="1613">
        <v>45660</v>
      </c>
      <c r="F4763" s="1614">
        <v>49.3</v>
      </c>
      <c r="G4763" s="1614">
        <v>48.2</v>
      </c>
      <c r="H4763" s="1614">
        <v>48.4</v>
      </c>
      <c r="I4763" s="1442"/>
      <c r="J4763" s="1443"/>
      <c r="K4763" s="1444"/>
      <c r="L4763" s="1445"/>
      <c r="M4763" s="1453"/>
    </row>
    <row r="4764" ht="26" spans="1:13">
      <c r="A4764" s="1412"/>
      <c r="B4764" s="1412"/>
      <c r="C4764" s="1412"/>
      <c r="D4764" s="1412"/>
      <c r="E4764" s="1613">
        <v>45628</v>
      </c>
      <c r="F4764" s="1614">
        <v>48.4</v>
      </c>
      <c r="G4764" s="1614">
        <v>47.7</v>
      </c>
      <c r="H4764" s="1614">
        <v>46.5</v>
      </c>
      <c r="I4764" s="1442"/>
      <c r="J4764" s="1443"/>
      <c r="K4764" s="1444"/>
      <c r="L4764" s="1445"/>
      <c r="M4764" s="1453"/>
    </row>
    <row r="4765" ht="26.75" spans="1:13">
      <c r="A4765" s="1412"/>
      <c r="B4765" s="1412"/>
      <c r="C4765" s="1412"/>
      <c r="D4765" s="1412"/>
      <c r="E4765" s="1613">
        <v>45597</v>
      </c>
      <c r="F4765" s="1614">
        <v>46.5</v>
      </c>
      <c r="G4765" s="1614">
        <v>47.6</v>
      </c>
      <c r="H4765" s="1614">
        <v>47.2</v>
      </c>
      <c r="I4765" s="1448"/>
      <c r="J4765" s="1449"/>
      <c r="K4765" s="1450"/>
      <c r="L4765" s="1451"/>
      <c r="M4765" s="1455"/>
    </row>
    <row r="4766" ht="52.75" spans="1:13">
      <c r="A4766" s="1412"/>
      <c r="B4766" s="1412"/>
      <c r="C4766" s="1412"/>
      <c r="D4766" s="1412">
        <v>1</v>
      </c>
      <c r="E4766" s="1594" t="s">
        <v>7</v>
      </c>
      <c r="F4766" s="1595" t="s">
        <v>1147</v>
      </c>
      <c r="G4766" s="1596"/>
      <c r="H4766" s="1597"/>
      <c r="I4766" s="1559" t="s">
        <v>1622</v>
      </c>
      <c r="J4766" s="1560"/>
      <c r="K4766" s="1561"/>
      <c r="L4766" s="1478" t="s">
        <v>1623</v>
      </c>
      <c r="M4766" s="1452" t="s">
        <v>1624</v>
      </c>
    </row>
    <row r="4767" ht="26" spans="1:13">
      <c r="A4767" s="1412"/>
      <c r="B4767" s="1412"/>
      <c r="C4767" s="1412"/>
      <c r="D4767" s="1412"/>
      <c r="E4767" s="1598" t="s">
        <v>1625</v>
      </c>
      <c r="F4767" s="1599"/>
      <c r="G4767" s="1600"/>
      <c r="H4767" s="1601"/>
      <c r="I4767" s="2135" t="s">
        <v>1148</v>
      </c>
      <c r="J4767" s="1443"/>
      <c r="K4767" s="1444"/>
      <c r="L4767" s="1445"/>
      <c r="M4767" s="1453"/>
    </row>
    <row r="4768" ht="26" spans="1:13">
      <c r="A4768" s="1412"/>
      <c r="B4768" s="1412"/>
      <c r="C4768" s="1412"/>
      <c r="D4768" s="1412"/>
      <c r="E4768" s="1602" t="s">
        <v>1626</v>
      </c>
      <c r="F4768" s="1615"/>
      <c r="G4768" s="1616"/>
      <c r="H4768" s="1617"/>
      <c r="I4768" s="1442"/>
      <c r="J4768" s="1443"/>
      <c r="K4768" s="1444"/>
      <c r="L4768" s="1445"/>
      <c r="M4768" s="1453"/>
    </row>
    <row r="4769" ht="26.75" spans="1:13">
      <c r="A4769" s="1412"/>
      <c r="B4769" s="1412"/>
      <c r="C4769" s="1412"/>
      <c r="D4769" s="1412"/>
      <c r="E4769" s="1602" t="s">
        <v>1627</v>
      </c>
      <c r="F4769" s="1627">
        <v>69.4</v>
      </c>
      <c r="G4769" s="1616"/>
      <c r="H4769" s="1617"/>
      <c r="I4769" s="1442"/>
      <c r="J4769" s="1443"/>
      <c r="K4769" s="1444"/>
      <c r="L4769" s="1445"/>
      <c r="M4769" s="1453"/>
    </row>
    <row r="4770" ht="26.75" spans="1:13">
      <c r="A4770" s="1412"/>
      <c r="B4770" s="1412"/>
      <c r="C4770" s="1412"/>
      <c r="D4770" s="1412"/>
      <c r="E4770" s="1606" t="s">
        <v>1628</v>
      </c>
      <c r="F4770" s="1607">
        <v>0.583333333333333</v>
      </c>
      <c r="G4770" s="1608"/>
      <c r="H4770" s="1609"/>
      <c r="I4770" s="1442"/>
      <c r="J4770" s="1443"/>
      <c r="K4770" s="1444"/>
      <c r="L4770" s="1647">
        <v>0.8125</v>
      </c>
      <c r="M4770" s="1649">
        <v>0.708333333333333</v>
      </c>
    </row>
    <row r="4771" ht="26.75" spans="1:13">
      <c r="A4771" s="1412"/>
      <c r="B4771" s="1412"/>
      <c r="C4771" s="1412"/>
      <c r="D4771" s="1412"/>
      <c r="E4771" s="1610" t="s">
        <v>1629</v>
      </c>
      <c r="F4771" s="1611" t="s">
        <v>8</v>
      </c>
      <c r="G4771" s="1611" t="s">
        <v>9</v>
      </c>
      <c r="H4771" s="1612" t="s">
        <v>10</v>
      </c>
      <c r="I4771" s="1442"/>
      <c r="J4771" s="1443"/>
      <c r="K4771" s="1444"/>
      <c r="L4771" s="1445"/>
      <c r="M4771" s="1453"/>
    </row>
    <row r="4772" ht="26" spans="1:13">
      <c r="A4772" s="1412"/>
      <c r="B4772" s="1412"/>
      <c r="C4772" s="1412"/>
      <c r="D4772" s="1412"/>
      <c r="E4772" s="1613">
        <v>45748</v>
      </c>
      <c r="F4772" s="1614">
        <v>69.4</v>
      </c>
      <c r="G4772" s="1614">
        <v>64.6</v>
      </c>
      <c r="H4772" s="1614">
        <v>62.4</v>
      </c>
      <c r="I4772" s="1442"/>
      <c r="J4772" s="1443"/>
      <c r="K4772" s="1444"/>
      <c r="L4772" s="1445"/>
      <c r="M4772" s="1453"/>
    </row>
    <row r="4773" ht="26" spans="1:13">
      <c r="A4773" s="1412"/>
      <c r="B4773" s="1412"/>
      <c r="C4773" s="1412"/>
      <c r="D4773" s="1412"/>
      <c r="E4773" s="1613">
        <v>45719</v>
      </c>
      <c r="F4773" s="1614">
        <v>62.4</v>
      </c>
      <c r="G4773" s="1614">
        <v>56.2</v>
      </c>
      <c r="H4773" s="1614">
        <v>54.9</v>
      </c>
      <c r="I4773" s="1442"/>
      <c r="J4773" s="1443"/>
      <c r="K4773" s="1444"/>
      <c r="L4773" s="1445"/>
      <c r="M4773" s="1453"/>
    </row>
    <row r="4774" ht="26" spans="1:13">
      <c r="A4774" s="1412"/>
      <c r="B4774" s="1412"/>
      <c r="C4774" s="1412"/>
      <c r="D4774" s="1412"/>
      <c r="E4774" s="1613">
        <v>45691</v>
      </c>
      <c r="F4774" s="1614">
        <v>54.9</v>
      </c>
      <c r="G4774" s="1614">
        <v>52.6</v>
      </c>
      <c r="H4774" s="1614">
        <v>52.5</v>
      </c>
      <c r="I4774" s="1442"/>
      <c r="J4774" s="1443"/>
      <c r="K4774" s="1444"/>
      <c r="L4774" s="1648"/>
      <c r="M4774" s="1453"/>
    </row>
    <row r="4775" ht="26" spans="1:13">
      <c r="A4775" s="1412"/>
      <c r="B4775" s="1412"/>
      <c r="C4775" s="1412"/>
      <c r="D4775" s="1412"/>
      <c r="E4775" s="1613">
        <v>45660</v>
      </c>
      <c r="F4775" s="1614">
        <v>52.5</v>
      </c>
      <c r="G4775" s="1614">
        <v>51.5</v>
      </c>
      <c r="H4775" s="1614">
        <v>50.3</v>
      </c>
      <c r="I4775" s="1442"/>
      <c r="J4775" s="1443"/>
      <c r="K4775" s="1444"/>
      <c r="L4775" s="1445"/>
      <c r="M4775" s="1453"/>
    </row>
    <row r="4776" ht="26" spans="1:13">
      <c r="A4776" s="1412"/>
      <c r="B4776" s="1412"/>
      <c r="C4776" s="1412"/>
      <c r="D4776" s="1412"/>
      <c r="E4776" s="1613">
        <v>45628</v>
      </c>
      <c r="F4776" s="1614">
        <v>50.3</v>
      </c>
      <c r="G4776" s="1614">
        <v>55.2</v>
      </c>
      <c r="H4776" s="1614">
        <v>54.8</v>
      </c>
      <c r="I4776" s="1442"/>
      <c r="J4776" s="1443"/>
      <c r="K4776" s="1444"/>
      <c r="L4776" s="1445"/>
      <c r="M4776" s="1453"/>
    </row>
    <row r="4777" ht="26.75" spans="1:13">
      <c r="A4777" s="1412"/>
      <c r="B4777" s="1412"/>
      <c r="C4777" s="1412"/>
      <c r="D4777" s="1412"/>
      <c r="E4777" s="1613">
        <v>45597</v>
      </c>
      <c r="F4777" s="1614">
        <v>54.8</v>
      </c>
      <c r="G4777" s="1614">
        <v>49.9</v>
      </c>
      <c r="H4777" s="1614">
        <v>48</v>
      </c>
      <c r="I4777" s="1448"/>
      <c r="J4777" s="1449"/>
      <c r="K4777" s="1450"/>
      <c r="L4777" s="1451"/>
      <c r="M4777" s="1455"/>
    </row>
    <row r="4778" ht="52.75" spans="1:13">
      <c r="A4778" s="1412"/>
      <c r="B4778" s="1412"/>
      <c r="C4778" s="1412"/>
      <c r="D4778" s="1412">
        <v>1</v>
      </c>
      <c r="E4778" s="1594" t="s">
        <v>7</v>
      </c>
      <c r="F4778" s="1595" t="s">
        <v>1151</v>
      </c>
      <c r="G4778" s="1596"/>
      <c r="H4778" s="1597"/>
      <c r="I4778" s="1559" t="s">
        <v>1622</v>
      </c>
      <c r="J4778" s="1560"/>
      <c r="K4778" s="1561"/>
      <c r="L4778" s="1478" t="s">
        <v>1623</v>
      </c>
      <c r="M4778" s="1452" t="s">
        <v>1624</v>
      </c>
    </row>
    <row r="4779" ht="26" spans="1:13">
      <c r="A4779" s="1412"/>
      <c r="B4779" s="1412"/>
      <c r="C4779" s="1412"/>
      <c r="D4779" s="1412"/>
      <c r="E4779" s="1598" t="s">
        <v>1625</v>
      </c>
      <c r="F4779" s="1599"/>
      <c r="G4779" s="1600"/>
      <c r="H4779" s="1601"/>
      <c r="I4779" s="2135" t="s">
        <v>1152</v>
      </c>
      <c r="J4779" s="1443"/>
      <c r="K4779" s="1444"/>
      <c r="L4779" s="1445"/>
      <c r="M4779" s="1453"/>
    </row>
    <row r="4780" ht="26" spans="1:13">
      <c r="A4780" s="1412"/>
      <c r="B4780" s="1412"/>
      <c r="C4780" s="1412"/>
      <c r="D4780" s="1412"/>
      <c r="E4780" s="1602" t="s">
        <v>1626</v>
      </c>
      <c r="F4780" s="1615"/>
      <c r="G4780" s="1616"/>
      <c r="H4780" s="1617"/>
      <c r="I4780" s="1442"/>
      <c r="J4780" s="1443"/>
      <c r="K4780" s="1444"/>
      <c r="L4780" s="1445"/>
      <c r="M4780" s="1453"/>
    </row>
    <row r="4781" ht="26.75" spans="1:13">
      <c r="A4781" s="1412"/>
      <c r="B4781" s="1412"/>
      <c r="C4781" s="1412"/>
      <c r="D4781" s="1412"/>
      <c r="E4781" s="1602" t="s">
        <v>1627</v>
      </c>
      <c r="F4781" s="1627">
        <v>1.35</v>
      </c>
      <c r="G4781" s="1616"/>
      <c r="H4781" s="1617"/>
      <c r="I4781" s="1442"/>
      <c r="J4781" s="1443"/>
      <c r="K4781" s="1444"/>
      <c r="L4781" s="1445"/>
      <c r="M4781" s="1453"/>
    </row>
    <row r="4782" ht="26.75" spans="1:13">
      <c r="A4782" s="1412"/>
      <c r="B4782" s="1412"/>
      <c r="C4782" s="1412"/>
      <c r="D4782" s="1412"/>
      <c r="E4782" s="1606" t="s">
        <v>1628</v>
      </c>
      <c r="F4782" s="1607">
        <v>0.833333333333333</v>
      </c>
      <c r="G4782" s="1608"/>
      <c r="H4782" s="1609"/>
      <c r="I4782" s="1442"/>
      <c r="J4782" s="1443"/>
      <c r="K4782" s="1444"/>
      <c r="L4782" s="1647">
        <v>0.0625</v>
      </c>
      <c r="M4782" s="1649">
        <v>0.958333333333333</v>
      </c>
    </row>
    <row r="4783" ht="26.75" spans="1:13">
      <c r="A4783" s="1412"/>
      <c r="B4783" s="1412"/>
      <c r="C4783" s="1412"/>
      <c r="D4783" s="1412"/>
      <c r="E4783" s="1610" t="s">
        <v>1629</v>
      </c>
      <c r="F4783" s="1611" t="s">
        <v>8</v>
      </c>
      <c r="G4783" s="1611" t="s">
        <v>9</v>
      </c>
      <c r="H4783" s="1612" t="s">
        <v>10</v>
      </c>
      <c r="I4783" s="1442"/>
      <c r="J4783" s="1443"/>
      <c r="K4783" s="1444"/>
      <c r="L4783" s="1445"/>
      <c r="M4783" s="1453"/>
    </row>
    <row r="4784" ht="26" spans="1:13">
      <c r="A4784" s="1412"/>
      <c r="B4784" s="1412"/>
      <c r="C4784" s="1412"/>
      <c r="D4784" s="1412"/>
      <c r="E4784" s="1723">
        <v>45694</v>
      </c>
      <c r="F4784" s="1614">
        <v>1.86</v>
      </c>
      <c r="G4784" s="1614">
        <v>1.52</v>
      </c>
      <c r="H4784" s="1614">
        <v>1.01</v>
      </c>
      <c r="I4784" s="1442"/>
      <c r="J4784" s="1443"/>
      <c r="K4784" s="1444"/>
      <c r="L4784" s="1445"/>
      <c r="M4784" s="1453"/>
    </row>
    <row r="4785" ht="26" spans="1:13">
      <c r="A4785" s="1412"/>
      <c r="B4785" s="1412"/>
      <c r="C4785" s="1412"/>
      <c r="D4785" s="1412"/>
      <c r="E4785" s="1723">
        <v>45596</v>
      </c>
      <c r="F4785" s="1614">
        <v>1.43</v>
      </c>
      <c r="G4785" s="1614">
        <v>1.14</v>
      </c>
      <c r="H4785" s="1614">
        <v>0.85</v>
      </c>
      <c r="I4785" s="1442"/>
      <c r="J4785" s="1443"/>
      <c r="K4785" s="1444"/>
      <c r="L4785" s="1445"/>
      <c r="M4785" s="1453"/>
    </row>
    <row r="4786" ht="26" spans="1:13">
      <c r="A4786" s="1412"/>
      <c r="B4786" s="1412"/>
      <c r="C4786" s="1412"/>
      <c r="D4786" s="1412"/>
      <c r="E4786" s="1723">
        <v>45505</v>
      </c>
      <c r="F4786" s="1614">
        <v>1.23</v>
      </c>
      <c r="G4786" s="1614">
        <v>1.05</v>
      </c>
      <c r="H4786" s="1614">
        <v>0.63</v>
      </c>
      <c r="I4786" s="1442"/>
      <c r="J4786" s="1443"/>
      <c r="K4786" s="1444"/>
      <c r="L4786" s="1648"/>
      <c r="M4786" s="1453"/>
    </row>
    <row r="4787" ht="26" spans="1:13">
      <c r="A4787" s="1412"/>
      <c r="B4787" s="1412"/>
      <c r="C4787" s="1412"/>
      <c r="D4787" s="1412"/>
      <c r="E4787" s="1723">
        <v>45412</v>
      </c>
      <c r="F4787" s="1614">
        <v>1.13</v>
      </c>
      <c r="G4787" s="1614">
        <v>0.83</v>
      </c>
      <c r="H4787" s="1614">
        <v>0.31</v>
      </c>
      <c r="I4787" s="1442"/>
      <c r="J4787" s="1443"/>
      <c r="K4787" s="1444"/>
      <c r="L4787" s="1445"/>
      <c r="M4787" s="1453"/>
    </row>
    <row r="4788" ht="26" spans="1:13">
      <c r="A4788" s="1412"/>
      <c r="B4788" s="1412"/>
      <c r="C4788" s="1412"/>
      <c r="D4788" s="1412"/>
      <c r="E4788" s="1723">
        <v>45323</v>
      </c>
      <c r="F4788" s="1614">
        <v>1.01</v>
      </c>
      <c r="G4788" s="1614">
        <v>0.81</v>
      </c>
      <c r="H4788" s="1614">
        <v>0.21</v>
      </c>
      <c r="I4788" s="1442"/>
      <c r="J4788" s="1443"/>
      <c r="K4788" s="1444"/>
      <c r="L4788" s="1445"/>
      <c r="M4788" s="1453"/>
    </row>
    <row r="4789" ht="26.75" spans="1:13">
      <c r="A4789" s="1412"/>
      <c r="B4789" s="1412"/>
      <c r="C4789" s="1412"/>
      <c r="D4789" s="1412"/>
      <c r="E4789" s="1723">
        <v>45225</v>
      </c>
      <c r="F4789" s="1614">
        <v>0.85</v>
      </c>
      <c r="G4789" s="1614">
        <v>0.58</v>
      </c>
      <c r="H4789" s="1614">
        <v>0.2</v>
      </c>
      <c r="I4789" s="1448"/>
      <c r="J4789" s="1449"/>
      <c r="K4789" s="1450"/>
      <c r="L4789" s="1451"/>
      <c r="M4789" s="1455"/>
    </row>
    <row r="4790" ht="52.75" spans="1:13">
      <c r="A4790" s="1412"/>
      <c r="B4790" s="1412"/>
      <c r="C4790" s="1412"/>
      <c r="D4790" s="1412">
        <v>1</v>
      </c>
      <c r="E4790" s="1594" t="s">
        <v>7</v>
      </c>
      <c r="F4790" s="1595" t="s">
        <v>1153</v>
      </c>
      <c r="G4790" s="1596"/>
      <c r="H4790" s="1597"/>
      <c r="I4790" s="1559" t="s">
        <v>1622</v>
      </c>
      <c r="J4790" s="1560"/>
      <c r="K4790" s="1561"/>
      <c r="L4790" s="1478" t="s">
        <v>1623</v>
      </c>
      <c r="M4790" s="1452" t="s">
        <v>1624</v>
      </c>
    </row>
    <row r="4791" ht="26" spans="1:13">
      <c r="A4791" s="1412"/>
      <c r="B4791" s="1412"/>
      <c r="C4791" s="1412"/>
      <c r="D4791" s="1412"/>
      <c r="E4791" s="1598" t="s">
        <v>1625</v>
      </c>
      <c r="F4791" s="1599"/>
      <c r="G4791" s="1600"/>
      <c r="H4791" s="1601"/>
      <c r="I4791" s="2135" t="s">
        <v>1154</v>
      </c>
      <c r="J4791" s="1443"/>
      <c r="K4791" s="1444"/>
      <c r="L4791" s="1445"/>
      <c r="M4791" s="1453"/>
    </row>
    <row r="4792" ht="26" spans="1:13">
      <c r="A4792" s="1412"/>
      <c r="B4792" s="1412"/>
      <c r="C4792" s="1412"/>
      <c r="D4792" s="1412"/>
      <c r="E4792" s="1602" t="s">
        <v>1626</v>
      </c>
      <c r="F4792" s="1615"/>
      <c r="G4792" s="1616"/>
      <c r="H4792" s="1617"/>
      <c r="I4792" s="1442"/>
      <c r="J4792" s="1443"/>
      <c r="K4792" s="1444"/>
      <c r="L4792" s="1445"/>
      <c r="M4792" s="1453"/>
    </row>
    <row r="4793" ht="26.75" spans="1:13">
      <c r="A4793" s="1412"/>
      <c r="B4793" s="1412"/>
      <c r="C4793" s="1412"/>
      <c r="D4793" s="1412"/>
      <c r="E4793" s="1602" t="s">
        <v>1627</v>
      </c>
      <c r="F4793" s="1627">
        <v>2.4</v>
      </c>
      <c r="G4793" s="1616"/>
      <c r="H4793" s="1617"/>
      <c r="I4793" s="1442"/>
      <c r="J4793" s="1443"/>
      <c r="K4793" s="1444"/>
      <c r="L4793" s="1445"/>
      <c r="M4793" s="1453"/>
    </row>
    <row r="4794" ht="26.75" spans="1:13">
      <c r="A4794" s="1412"/>
      <c r="B4794" s="1412"/>
      <c r="C4794" s="1412"/>
      <c r="D4794" s="1412"/>
      <c r="E4794" s="1606" t="s">
        <v>1628</v>
      </c>
      <c r="F4794" s="1607">
        <v>0.854166666666667</v>
      </c>
      <c r="G4794" s="1608"/>
      <c r="H4794" s="1609"/>
      <c r="I4794" s="1442"/>
      <c r="J4794" s="1443"/>
      <c r="K4794" s="1444"/>
      <c r="L4794" s="1647">
        <v>0.0833333333333333</v>
      </c>
      <c r="M4794" s="1649">
        <v>0.979166666666667</v>
      </c>
    </row>
    <row r="4795" ht="26.75" spans="1:13">
      <c r="A4795" s="1412"/>
      <c r="B4795" s="1412"/>
      <c r="C4795" s="1412"/>
      <c r="D4795" s="1412"/>
      <c r="E4795" s="1610" t="s">
        <v>1629</v>
      </c>
      <c r="F4795" s="1611" t="s">
        <v>8</v>
      </c>
      <c r="G4795" s="1611" t="s">
        <v>9</v>
      </c>
      <c r="H4795" s="1612" t="s">
        <v>10</v>
      </c>
      <c r="I4795" s="1442"/>
      <c r="J4795" s="1443"/>
      <c r="K4795" s="1444"/>
      <c r="L4795" s="1445"/>
      <c r="M4795" s="1453"/>
    </row>
    <row r="4796" ht="26" spans="1:13">
      <c r="A4796" s="1412"/>
      <c r="B4796" s="1412"/>
      <c r="C4796" s="1412"/>
      <c r="D4796" s="1412"/>
      <c r="E4796" s="1723">
        <v>45687</v>
      </c>
      <c r="F4796" s="1614">
        <v>2.4</v>
      </c>
      <c r="G4796" s="1614">
        <v>2.36</v>
      </c>
      <c r="H4796" s="1614">
        <v>2.18</v>
      </c>
      <c r="I4796" s="1442"/>
      <c r="J4796" s="1443"/>
      <c r="K4796" s="1444"/>
      <c r="L4796" s="1445"/>
      <c r="M4796" s="1453"/>
    </row>
    <row r="4797" ht="26" spans="1:13">
      <c r="A4797" s="1412"/>
      <c r="B4797" s="1412"/>
      <c r="C4797" s="1412"/>
      <c r="D4797" s="1412"/>
      <c r="E4797" s="1723">
        <v>45596</v>
      </c>
      <c r="F4797" s="1614">
        <v>1.64</v>
      </c>
      <c r="G4797" s="1614">
        <v>1.49</v>
      </c>
      <c r="H4797" s="1614">
        <v>1.46</v>
      </c>
      <c r="I4797" s="1442"/>
      <c r="J4797" s="1443"/>
      <c r="K4797" s="1444"/>
      <c r="L4797" s="1445"/>
      <c r="M4797" s="1453"/>
    </row>
    <row r="4798" ht="26" spans="1:13">
      <c r="A4798" s="1412"/>
      <c r="B4798" s="1412"/>
      <c r="C4798" s="1412"/>
      <c r="D4798" s="1412"/>
      <c r="E4798" s="1723">
        <v>45505</v>
      </c>
      <c r="F4798" s="1614">
        <v>1.4</v>
      </c>
      <c r="G4798" s="1614">
        <v>1.34</v>
      </c>
      <c r="H4798" s="1614">
        <v>1.26</v>
      </c>
      <c r="I4798" s="1442"/>
      <c r="J4798" s="1443"/>
      <c r="K4798" s="1444"/>
      <c r="L4798" s="1648"/>
      <c r="M4798" s="1453"/>
    </row>
    <row r="4799" ht="26" spans="1:13">
      <c r="A4799" s="1412"/>
      <c r="B4799" s="1412"/>
      <c r="C4799" s="1412"/>
      <c r="D4799" s="1412"/>
      <c r="E4799" s="1723">
        <v>45414</v>
      </c>
      <c r="F4799" s="1614">
        <v>1.53</v>
      </c>
      <c r="G4799" s="1614">
        <v>1.51</v>
      </c>
      <c r="H4799" s="1614">
        <v>1.52</v>
      </c>
      <c r="I4799" s="1442"/>
      <c r="J4799" s="1443"/>
      <c r="K4799" s="1444"/>
      <c r="L4799" s="1445"/>
      <c r="M4799" s="1453"/>
    </row>
    <row r="4800" ht="26" spans="1:13">
      <c r="A4800" s="1412"/>
      <c r="B4800" s="1412"/>
      <c r="C4800" s="1412"/>
      <c r="D4800" s="1412"/>
      <c r="E4800" s="1723">
        <v>45323</v>
      </c>
      <c r="F4800" s="1614">
        <v>2.18</v>
      </c>
      <c r="G4800" s="1614">
        <v>2.09</v>
      </c>
      <c r="H4800" s="1614">
        <v>1.88</v>
      </c>
      <c r="I4800" s="1442"/>
      <c r="J4800" s="1443"/>
      <c r="K4800" s="1444"/>
      <c r="L4800" s="1445"/>
      <c r="M4800" s="1453"/>
    </row>
    <row r="4801" ht="26.75" spans="1:13">
      <c r="A4801" s="1412"/>
      <c r="B4801" s="1412"/>
      <c r="C4801" s="1412"/>
      <c r="D4801" s="1412"/>
      <c r="E4801" s="1723">
        <v>45232</v>
      </c>
      <c r="F4801" s="1614">
        <v>1.46</v>
      </c>
      <c r="G4801" s="1614">
        <v>1.39</v>
      </c>
      <c r="H4801" s="1614">
        <v>1.29</v>
      </c>
      <c r="I4801" s="1448"/>
      <c r="J4801" s="1449"/>
      <c r="K4801" s="1450"/>
      <c r="L4801" s="1451"/>
      <c r="M4801" s="1455"/>
    </row>
    <row r="4802" ht="52.75" spans="1:13">
      <c r="A4802" s="1412"/>
      <c r="B4802" s="1412"/>
      <c r="C4802" s="1412"/>
      <c r="D4802" s="1412">
        <v>1</v>
      </c>
      <c r="E4802" s="1594" t="s">
        <v>7</v>
      </c>
      <c r="F4802" s="1595" t="s">
        <v>1155</v>
      </c>
      <c r="G4802" s="1596"/>
      <c r="H4802" s="1597"/>
      <c r="I4802" s="1559" t="s">
        <v>1622</v>
      </c>
      <c r="J4802" s="1560"/>
      <c r="K4802" s="1561"/>
      <c r="L4802" s="1478" t="s">
        <v>1623</v>
      </c>
      <c r="M4802" s="1452" t="s">
        <v>1624</v>
      </c>
    </row>
    <row r="4803" ht="26" spans="1:13">
      <c r="A4803" s="1412"/>
      <c r="B4803" s="1412"/>
      <c r="C4803" s="1412"/>
      <c r="D4803" s="1412"/>
      <c r="E4803" s="1598" t="s">
        <v>1625</v>
      </c>
      <c r="F4803" s="1599"/>
      <c r="G4803" s="1600"/>
      <c r="H4803" s="1601"/>
      <c r="I4803" s="2135" t="s">
        <v>1156</v>
      </c>
      <c r="J4803" s="1443"/>
      <c r="K4803" s="1444"/>
      <c r="L4803" s="1445"/>
      <c r="M4803" s="1453"/>
    </row>
    <row r="4804" ht="26" spans="1:13">
      <c r="A4804" s="1412"/>
      <c r="B4804" s="1412"/>
      <c r="C4804" s="1412"/>
      <c r="D4804" s="1412"/>
      <c r="E4804" s="1602" t="s">
        <v>1626</v>
      </c>
      <c r="F4804" s="1615"/>
      <c r="G4804" s="1616"/>
      <c r="H4804" s="1617"/>
      <c r="I4804" s="1442"/>
      <c r="J4804" s="1443"/>
      <c r="K4804" s="1444"/>
      <c r="L4804" s="1445"/>
      <c r="M4804" s="1453"/>
    </row>
    <row r="4805" ht="26.75" spans="1:13">
      <c r="A4805" s="1412"/>
      <c r="B4805" s="1412"/>
      <c r="C4805" s="1412"/>
      <c r="D4805" s="1412"/>
      <c r="E4805" s="1602" t="s">
        <v>1627</v>
      </c>
      <c r="F4805" s="1615">
        <v>0.025</v>
      </c>
      <c r="G4805" s="1616"/>
      <c r="H4805" s="1617"/>
      <c r="I4805" s="1442"/>
      <c r="J4805" s="1443"/>
      <c r="K4805" s="1444"/>
      <c r="L4805" s="1445"/>
      <c r="M4805" s="1453"/>
    </row>
    <row r="4806" ht="26.75" spans="1:13">
      <c r="A4806" s="1412"/>
      <c r="B4806" s="1412"/>
      <c r="C4806" s="1412"/>
      <c r="D4806" s="1412"/>
      <c r="E4806" s="1606" t="s">
        <v>1628</v>
      </c>
      <c r="F4806" s="1607">
        <v>0.375</v>
      </c>
      <c r="G4806" s="1608"/>
      <c r="H4806" s="1609"/>
      <c r="I4806" s="1442"/>
      <c r="J4806" s="1443"/>
      <c r="K4806" s="1444"/>
      <c r="L4806" s="1647">
        <v>0.604166666666667</v>
      </c>
      <c r="M4806" s="1649">
        <v>0.5</v>
      </c>
    </row>
    <row r="4807" ht="26.75" spans="1:13">
      <c r="A4807" s="1412"/>
      <c r="B4807" s="1412"/>
      <c r="C4807" s="1412"/>
      <c r="D4807" s="1412"/>
      <c r="E4807" s="1610" t="s">
        <v>1629</v>
      </c>
      <c r="F4807" s="1611" t="s">
        <v>8</v>
      </c>
      <c r="G4807" s="1611" t="s">
        <v>9</v>
      </c>
      <c r="H4807" s="1612" t="s">
        <v>10</v>
      </c>
      <c r="I4807" s="1442"/>
      <c r="J4807" s="1443"/>
      <c r="K4807" s="1444"/>
      <c r="L4807" s="1445"/>
      <c r="M4807" s="1453"/>
    </row>
    <row r="4808" ht="26" spans="1:13">
      <c r="A4808" s="1412"/>
      <c r="B4808" s="1412"/>
      <c r="C4808" s="1412"/>
      <c r="D4808" s="1412"/>
      <c r="E4808" s="1613">
        <v>45763</v>
      </c>
      <c r="F4808" s="1626">
        <v>0.022</v>
      </c>
      <c r="G4808" s="1626">
        <v>0.022</v>
      </c>
      <c r="H4808" s="1626">
        <v>0.023</v>
      </c>
      <c r="I4808" s="1442"/>
      <c r="J4808" s="1443"/>
      <c r="K4808" s="1444"/>
      <c r="L4808" s="1445"/>
      <c r="M4808" s="1453"/>
    </row>
    <row r="4809" ht="26" spans="1:13">
      <c r="A4809" s="1412"/>
      <c r="B4809" s="1412"/>
      <c r="C4809" s="1412"/>
      <c r="D4809" s="1412"/>
      <c r="E4809" s="1613">
        <v>45748</v>
      </c>
      <c r="F4809" s="1626">
        <v>0.022</v>
      </c>
      <c r="G4809" s="1626">
        <v>0.022</v>
      </c>
      <c r="H4809" s="1626">
        <v>0.023</v>
      </c>
      <c r="I4809" s="1442"/>
      <c r="J4809" s="1443"/>
      <c r="K4809" s="1444"/>
      <c r="L4809" s="1445"/>
      <c r="M4809" s="1453"/>
    </row>
    <row r="4810" ht="26" spans="1:13">
      <c r="A4810" s="1412"/>
      <c r="B4810" s="1412"/>
      <c r="C4810" s="1412"/>
      <c r="D4810" s="1412"/>
      <c r="E4810" s="1613">
        <v>45735</v>
      </c>
      <c r="F4810" s="1626">
        <v>0.023</v>
      </c>
      <c r="G4810" s="1626">
        <v>0.024</v>
      </c>
      <c r="H4810" s="1626">
        <v>0.025</v>
      </c>
      <c r="I4810" s="1442"/>
      <c r="J4810" s="1443"/>
      <c r="K4810" s="1444"/>
      <c r="L4810" s="1648"/>
      <c r="M4810" s="1453"/>
    </row>
    <row r="4811" ht="26" spans="1:13">
      <c r="A4811" s="1412"/>
      <c r="B4811" s="1412"/>
      <c r="C4811" s="1412"/>
      <c r="D4811" s="1412"/>
      <c r="E4811" s="1613">
        <v>45719</v>
      </c>
      <c r="F4811" s="1626">
        <v>0.024</v>
      </c>
      <c r="G4811" s="1626">
        <v>0.023</v>
      </c>
      <c r="H4811" s="1626">
        <v>0.025</v>
      </c>
      <c r="I4811" s="1442"/>
      <c r="J4811" s="1443"/>
      <c r="K4811" s="1444"/>
      <c r="L4811" s="1445"/>
      <c r="M4811" s="1453"/>
    </row>
    <row r="4812" ht="26" spans="1:13">
      <c r="A4812" s="1412"/>
      <c r="B4812" s="1412"/>
      <c r="C4812" s="1412"/>
      <c r="D4812" s="1412"/>
      <c r="E4812" s="1613">
        <v>45712</v>
      </c>
      <c r="F4812" s="1626">
        <v>0.025</v>
      </c>
      <c r="G4812" s="1626">
        <v>0.025</v>
      </c>
      <c r="H4812" s="1626">
        <v>0.024</v>
      </c>
      <c r="I4812" s="1442"/>
      <c r="J4812" s="1443"/>
      <c r="K4812" s="1444"/>
      <c r="L4812" s="1445"/>
      <c r="M4812" s="1453"/>
    </row>
    <row r="4813" ht="26.75" spans="1:13">
      <c r="A4813" s="1412"/>
      <c r="B4813" s="1412"/>
      <c r="C4813" s="1412"/>
      <c r="D4813" s="1412"/>
      <c r="E4813" s="1613">
        <v>45691</v>
      </c>
      <c r="F4813" s="1626">
        <v>0.025</v>
      </c>
      <c r="G4813" s="1626">
        <v>0.024</v>
      </c>
      <c r="H4813" s="1626">
        <v>0.024</v>
      </c>
      <c r="I4813" s="1448"/>
      <c r="J4813" s="1449"/>
      <c r="K4813" s="1450"/>
      <c r="L4813" s="1451"/>
      <c r="M4813" s="1455"/>
    </row>
    <row r="4814" ht="52.75" spans="1:13">
      <c r="A4814" s="1412"/>
      <c r="B4814" s="1412"/>
      <c r="C4814" s="1412"/>
      <c r="D4814" s="1412">
        <v>1</v>
      </c>
      <c r="E4814" s="1594" t="s">
        <v>7</v>
      </c>
      <c r="F4814" s="1595" t="s">
        <v>1157</v>
      </c>
      <c r="G4814" s="1596"/>
      <c r="H4814" s="1597"/>
      <c r="I4814" s="1559" t="s">
        <v>1622</v>
      </c>
      <c r="J4814" s="1560"/>
      <c r="K4814" s="1561"/>
      <c r="L4814" s="1478" t="s">
        <v>1623</v>
      </c>
      <c r="M4814" s="1452" t="s">
        <v>1624</v>
      </c>
    </row>
    <row r="4815" ht="26" spans="1:13">
      <c r="A4815" s="1412"/>
      <c r="B4815" s="1412"/>
      <c r="C4815" s="1412"/>
      <c r="D4815" s="1412"/>
      <c r="E4815" s="1598" t="s">
        <v>1625</v>
      </c>
      <c r="F4815" s="1599"/>
      <c r="G4815" s="1600"/>
      <c r="H4815" s="1601"/>
      <c r="I4815" s="2135" t="s">
        <v>1158</v>
      </c>
      <c r="J4815" s="1443"/>
      <c r="K4815" s="1444"/>
      <c r="L4815" s="1445"/>
      <c r="M4815" s="1453"/>
    </row>
    <row r="4816" ht="26" spans="1:13">
      <c r="A4816" s="1412"/>
      <c r="B4816" s="1412"/>
      <c r="C4816" s="1412"/>
      <c r="D4816" s="1412"/>
      <c r="E4816" s="1602" t="s">
        <v>1626</v>
      </c>
      <c r="F4816" s="1615"/>
      <c r="G4816" s="1616"/>
      <c r="H4816" s="1617"/>
      <c r="I4816" s="1442"/>
      <c r="J4816" s="1443"/>
      <c r="K4816" s="1444"/>
      <c r="L4816" s="1445"/>
      <c r="M4816" s="1453"/>
    </row>
    <row r="4817" ht="26.75" spans="1:13">
      <c r="A4817" s="1412"/>
      <c r="B4817" s="1412"/>
      <c r="C4817" s="1412"/>
      <c r="D4817" s="1412"/>
      <c r="E4817" s="1602" t="s">
        <v>1627</v>
      </c>
      <c r="F4817" s="1615">
        <v>0.003</v>
      </c>
      <c r="G4817" s="1616"/>
      <c r="H4817" s="1617"/>
      <c r="I4817" s="1442"/>
      <c r="J4817" s="1443"/>
      <c r="K4817" s="1444"/>
      <c r="L4817" s="1445"/>
      <c r="M4817" s="1453"/>
    </row>
    <row r="4818" ht="26.75" spans="1:13">
      <c r="A4818" s="1412"/>
      <c r="B4818" s="1412"/>
      <c r="C4818" s="1412"/>
      <c r="D4818" s="1412"/>
      <c r="E4818" s="1606" t="s">
        <v>1628</v>
      </c>
      <c r="F4818" s="1607">
        <v>0.520833333333333</v>
      </c>
      <c r="G4818" s="1608"/>
      <c r="H4818" s="1609"/>
      <c r="I4818" s="1442"/>
      <c r="J4818" s="1443"/>
      <c r="K4818" s="1444"/>
      <c r="L4818" s="1647">
        <v>0.75</v>
      </c>
      <c r="M4818" s="1649">
        <v>0.645833333333333</v>
      </c>
    </row>
    <row r="4819" ht="26.75" spans="1:13">
      <c r="A4819" s="1412"/>
      <c r="B4819" s="1412"/>
      <c r="C4819" s="1412"/>
      <c r="D4819" s="1412"/>
      <c r="E4819" s="1610" t="s">
        <v>1629</v>
      </c>
      <c r="F4819" s="1611" t="s">
        <v>8</v>
      </c>
      <c r="G4819" s="1611" t="s">
        <v>9</v>
      </c>
      <c r="H4819" s="1612" t="s">
        <v>10</v>
      </c>
      <c r="I4819" s="1442"/>
      <c r="J4819" s="1443"/>
      <c r="K4819" s="1444"/>
      <c r="L4819" s="1445"/>
      <c r="M4819" s="1453"/>
    </row>
    <row r="4820" ht="26" spans="1:13">
      <c r="A4820" s="1412"/>
      <c r="B4820" s="1412"/>
      <c r="C4820" s="1412"/>
      <c r="D4820" s="1412"/>
      <c r="E4820" s="1613">
        <v>45751</v>
      </c>
      <c r="F4820" s="1626">
        <v>0.003</v>
      </c>
      <c r="G4820" s="1626">
        <v>0.003</v>
      </c>
      <c r="H4820" s="1626">
        <v>0.002</v>
      </c>
      <c r="I4820" s="1442"/>
      <c r="J4820" s="1443"/>
      <c r="K4820" s="1444"/>
      <c r="L4820" s="1445"/>
      <c r="M4820" s="1453"/>
    </row>
    <row r="4821" ht="26" spans="1:13">
      <c r="A4821" s="1412"/>
      <c r="B4821" s="1412"/>
      <c r="C4821" s="1412"/>
      <c r="D4821" s="1412"/>
      <c r="E4821" s="1613">
        <v>45723</v>
      </c>
      <c r="F4821" s="1626">
        <v>0.003</v>
      </c>
      <c r="G4821" s="1626">
        <v>0.003</v>
      </c>
      <c r="H4821" s="1626">
        <v>0.004</v>
      </c>
      <c r="I4821" s="1442"/>
      <c r="J4821" s="1443"/>
      <c r="K4821" s="1444"/>
      <c r="L4821" s="1445"/>
      <c r="M4821" s="1453"/>
    </row>
    <row r="4822" ht="26" spans="1:13">
      <c r="A4822" s="1412"/>
      <c r="B4822" s="1412"/>
      <c r="C4822" s="1412"/>
      <c r="D4822" s="1412"/>
      <c r="E4822" s="1613">
        <v>45695</v>
      </c>
      <c r="F4822" s="1626">
        <v>0.005</v>
      </c>
      <c r="G4822" s="1626">
        <v>0.003</v>
      </c>
      <c r="H4822" s="1626">
        <v>0.003</v>
      </c>
      <c r="I4822" s="1442"/>
      <c r="J4822" s="1443"/>
      <c r="K4822" s="1444"/>
      <c r="L4822" s="1648"/>
      <c r="M4822" s="1453"/>
    </row>
    <row r="4823" ht="26" spans="1:13">
      <c r="A4823" s="1412"/>
      <c r="B4823" s="1412"/>
      <c r="C4823" s="1412"/>
      <c r="D4823" s="1412"/>
      <c r="E4823" s="1613">
        <v>45667</v>
      </c>
      <c r="F4823" s="1626">
        <v>0.003</v>
      </c>
      <c r="G4823" s="1626">
        <v>0.003</v>
      </c>
      <c r="H4823" s="1626">
        <v>0.004</v>
      </c>
      <c r="I4823" s="1442"/>
      <c r="J4823" s="1443"/>
      <c r="K4823" s="1444"/>
      <c r="L4823" s="1445"/>
      <c r="M4823" s="1453"/>
    </row>
    <row r="4824" ht="26" spans="1:13">
      <c r="A4824" s="1412"/>
      <c r="B4824" s="1412"/>
      <c r="C4824" s="1412"/>
      <c r="D4824" s="1412"/>
      <c r="E4824" s="1613">
        <v>45632</v>
      </c>
      <c r="F4824" s="1626">
        <v>0.004</v>
      </c>
      <c r="G4824" s="1626">
        <v>0.003</v>
      </c>
      <c r="H4824" s="1626">
        <v>0.004</v>
      </c>
      <c r="I4824" s="1442"/>
      <c r="J4824" s="1443"/>
      <c r="K4824" s="1444"/>
      <c r="L4824" s="1445"/>
      <c r="M4824" s="1453"/>
    </row>
    <row r="4825" ht="26.75" spans="1:13">
      <c r="A4825" s="1412"/>
      <c r="B4825" s="1412"/>
      <c r="C4825" s="1412"/>
      <c r="D4825" s="1412"/>
      <c r="E4825" s="1613">
        <v>45597</v>
      </c>
      <c r="F4825" s="1626">
        <v>0.004</v>
      </c>
      <c r="G4825" s="1626">
        <v>0.003</v>
      </c>
      <c r="H4825" s="1626">
        <v>0.003</v>
      </c>
      <c r="I4825" s="1448"/>
      <c r="J4825" s="1449"/>
      <c r="K4825" s="1450"/>
      <c r="L4825" s="1451"/>
      <c r="M4825" s="1455"/>
    </row>
    <row r="4826" ht="52.75" spans="1:13">
      <c r="A4826" s="1412"/>
      <c r="B4826" s="1412"/>
      <c r="C4826" s="1412"/>
      <c r="D4826" s="1412">
        <v>1</v>
      </c>
      <c r="E4826" s="1594" t="s">
        <v>7</v>
      </c>
      <c r="F4826" s="1595" t="s">
        <v>1159</v>
      </c>
      <c r="G4826" s="1596"/>
      <c r="H4826" s="1597"/>
      <c r="I4826" s="1559" t="s">
        <v>1622</v>
      </c>
      <c r="J4826" s="1560"/>
      <c r="K4826" s="1561"/>
      <c r="L4826" s="1478" t="s">
        <v>1623</v>
      </c>
      <c r="M4826" s="1452" t="s">
        <v>1624</v>
      </c>
    </row>
    <row r="4827" ht="26" spans="1:13">
      <c r="A4827" s="1412"/>
      <c r="B4827" s="1412"/>
      <c r="C4827" s="1412"/>
      <c r="D4827" s="1412"/>
      <c r="E4827" s="1598" t="s">
        <v>1625</v>
      </c>
      <c r="F4827" s="1599"/>
      <c r="G4827" s="1600"/>
      <c r="H4827" s="1601"/>
      <c r="I4827" s="2135" t="s">
        <v>1161</v>
      </c>
      <c r="J4827" s="1443"/>
      <c r="K4827" s="1444"/>
      <c r="L4827" s="1445"/>
      <c r="M4827" s="1453"/>
    </row>
    <row r="4828" ht="26" spans="1:13">
      <c r="A4828" s="1412"/>
      <c r="B4828" s="1412"/>
      <c r="C4828" s="1412"/>
      <c r="D4828" s="1412"/>
      <c r="E4828" s="1602" t="s">
        <v>1626</v>
      </c>
      <c r="F4828" s="1615"/>
      <c r="G4828" s="1616"/>
      <c r="H4828" s="1617"/>
      <c r="I4828" s="1442"/>
      <c r="J4828" s="1443"/>
      <c r="K4828" s="1444"/>
      <c r="L4828" s="1445"/>
      <c r="M4828" s="1453"/>
    </row>
    <row r="4829" ht="26.75" spans="1:13">
      <c r="A4829" s="1412"/>
      <c r="B4829" s="1412"/>
      <c r="C4829" s="1412"/>
      <c r="D4829" s="1412"/>
      <c r="E4829" s="1602" t="s">
        <v>1627</v>
      </c>
      <c r="F4829" s="1627" t="s">
        <v>1160</v>
      </c>
      <c r="G4829" s="1616"/>
      <c r="H4829" s="1617"/>
      <c r="I4829" s="1442"/>
      <c r="J4829" s="1443"/>
      <c r="K4829" s="1444"/>
      <c r="L4829" s="1445"/>
      <c r="M4829" s="1453"/>
    </row>
    <row r="4830" ht="26.75" spans="1:13">
      <c r="A4830" s="1412"/>
      <c r="B4830" s="1412"/>
      <c r="C4830" s="1412"/>
      <c r="D4830" s="1412"/>
      <c r="E4830" s="1606" t="s">
        <v>1628</v>
      </c>
      <c r="F4830" s="1607">
        <v>0.520833333333333</v>
      </c>
      <c r="G4830" s="1608"/>
      <c r="H4830" s="1609"/>
      <c r="I4830" s="1442"/>
      <c r="J4830" s="1443"/>
      <c r="K4830" s="1444"/>
      <c r="L4830" s="1647">
        <v>0.75</v>
      </c>
      <c r="M4830" s="1649">
        <v>0.645833333333333</v>
      </c>
    </row>
    <row r="4831" ht="26.75" spans="1:13">
      <c r="A4831" s="1412"/>
      <c r="B4831" s="1412"/>
      <c r="C4831" s="1412"/>
      <c r="D4831" s="1412"/>
      <c r="E4831" s="1610" t="s">
        <v>1629</v>
      </c>
      <c r="F4831" s="1611" t="s">
        <v>8</v>
      </c>
      <c r="G4831" s="1611" t="s">
        <v>9</v>
      </c>
      <c r="H4831" s="1612" t="s">
        <v>10</v>
      </c>
      <c r="I4831" s="1442"/>
      <c r="J4831" s="1443"/>
      <c r="K4831" s="1444"/>
      <c r="L4831" s="1445"/>
      <c r="M4831" s="1453"/>
    </row>
    <row r="4832" ht="26" spans="1:13">
      <c r="A4832" s="1412"/>
      <c r="B4832" s="1412"/>
      <c r="C4832" s="1412"/>
      <c r="D4832" s="1412"/>
      <c r="E4832" s="1613">
        <v>45751</v>
      </c>
      <c r="F4832" s="2160" t="s">
        <v>1949</v>
      </c>
      <c r="G4832" s="2160" t="s">
        <v>2334</v>
      </c>
      <c r="H4832" s="2160" t="s">
        <v>2335</v>
      </c>
      <c r="I4832" s="1442"/>
      <c r="J4832" s="1443"/>
      <c r="K4832" s="1444"/>
      <c r="L4832" s="1445"/>
      <c r="M4832" s="1453"/>
    </row>
    <row r="4833" ht="26" spans="1:13">
      <c r="A4833" s="1412"/>
      <c r="B4833" s="1412"/>
      <c r="C4833" s="1412"/>
      <c r="D4833" s="1412"/>
      <c r="E4833" s="1613">
        <v>45723</v>
      </c>
      <c r="F4833" s="2160" t="s">
        <v>2283</v>
      </c>
      <c r="G4833" s="2160" t="s">
        <v>2068</v>
      </c>
      <c r="H4833" s="2160" t="s">
        <v>2284</v>
      </c>
      <c r="I4833" s="1442"/>
      <c r="J4833" s="1443"/>
      <c r="K4833" s="1444"/>
      <c r="L4833" s="1445"/>
      <c r="M4833" s="1453"/>
    </row>
    <row r="4834" ht="26" spans="1:13">
      <c r="A4834" s="1412"/>
      <c r="B4834" s="1412"/>
      <c r="C4834" s="1412"/>
      <c r="D4834" s="1412"/>
      <c r="E4834" s="1613">
        <v>45695</v>
      </c>
      <c r="F4834" s="2160" t="s">
        <v>2069</v>
      </c>
      <c r="G4834" s="2160" t="s">
        <v>2285</v>
      </c>
      <c r="H4834" s="2160" t="s">
        <v>2286</v>
      </c>
      <c r="I4834" s="1442"/>
      <c r="J4834" s="1443"/>
      <c r="K4834" s="1444"/>
      <c r="L4834" s="1648"/>
      <c r="M4834" s="1453"/>
    </row>
    <row r="4835" ht="26" spans="1:13">
      <c r="A4835" s="1412"/>
      <c r="B4835" s="1412"/>
      <c r="C4835" s="1412"/>
      <c r="D4835" s="1412"/>
      <c r="E4835" s="1613">
        <v>45667</v>
      </c>
      <c r="F4835" s="2160" t="s">
        <v>2287</v>
      </c>
      <c r="G4835" s="2160" t="s">
        <v>2111</v>
      </c>
      <c r="H4835" s="2160" t="s">
        <v>2288</v>
      </c>
      <c r="I4835" s="1442"/>
      <c r="J4835" s="1443"/>
      <c r="K4835" s="1444"/>
      <c r="L4835" s="1445"/>
      <c r="M4835" s="1453"/>
    </row>
    <row r="4836" ht="26" spans="1:13">
      <c r="A4836" s="1412"/>
      <c r="B4836" s="1412"/>
      <c r="C4836" s="1412"/>
      <c r="D4836" s="1412"/>
      <c r="E4836" s="1613">
        <v>45632</v>
      </c>
      <c r="F4836" s="2160" t="s">
        <v>1950</v>
      </c>
      <c r="G4836" s="2160" t="s">
        <v>2158</v>
      </c>
      <c r="H4836" s="2160" t="s">
        <v>2159</v>
      </c>
      <c r="I4836" s="1442"/>
      <c r="J4836" s="1443"/>
      <c r="K4836" s="1444"/>
      <c r="L4836" s="1445"/>
      <c r="M4836" s="1453"/>
    </row>
    <row r="4837" ht="26.75" spans="1:13">
      <c r="A4837" s="1412"/>
      <c r="B4837" s="1412"/>
      <c r="C4837" s="1412"/>
      <c r="D4837" s="1412"/>
      <c r="E4837" s="1613">
        <v>45597</v>
      </c>
      <c r="F4837" s="2160" t="s">
        <v>2107</v>
      </c>
      <c r="G4837" s="2160" t="s">
        <v>2108</v>
      </c>
      <c r="H4837" s="2160" t="s">
        <v>1945</v>
      </c>
      <c r="I4837" s="1448"/>
      <c r="J4837" s="1449"/>
      <c r="K4837" s="1450"/>
      <c r="L4837" s="1451"/>
      <c r="M4837" s="1455"/>
    </row>
    <row r="4838" ht="52.75" spans="1:13">
      <c r="A4838" s="1412"/>
      <c r="B4838" s="1412"/>
      <c r="C4838" s="1412"/>
      <c r="D4838" s="1412">
        <v>1</v>
      </c>
      <c r="E4838" s="1594" t="s">
        <v>7</v>
      </c>
      <c r="F4838" s="1595" t="s">
        <v>1162</v>
      </c>
      <c r="G4838" s="1596"/>
      <c r="H4838" s="1597"/>
      <c r="I4838" s="1559" t="s">
        <v>1622</v>
      </c>
      <c r="J4838" s="1560"/>
      <c r="K4838" s="1561"/>
      <c r="L4838" s="1478" t="s">
        <v>1623</v>
      </c>
      <c r="M4838" s="1452" t="s">
        <v>1624</v>
      </c>
    </row>
    <row r="4839" ht="26" spans="1:13">
      <c r="A4839" s="1412"/>
      <c r="B4839" s="1412"/>
      <c r="C4839" s="1412"/>
      <c r="D4839" s="1412"/>
      <c r="E4839" s="1598" t="s">
        <v>1625</v>
      </c>
      <c r="F4839" s="1599"/>
      <c r="G4839" s="1600"/>
      <c r="H4839" s="1601"/>
      <c r="I4839" s="2135" t="s">
        <v>1163</v>
      </c>
      <c r="J4839" s="1443"/>
      <c r="K4839" s="1444"/>
      <c r="L4839" s="1445"/>
      <c r="M4839" s="1453"/>
    </row>
    <row r="4840" ht="26" spans="1:13">
      <c r="A4840" s="1412"/>
      <c r="B4840" s="1412"/>
      <c r="C4840" s="1412"/>
      <c r="D4840" s="1412"/>
      <c r="E4840" s="1602" t="s">
        <v>1626</v>
      </c>
      <c r="F4840" s="1615"/>
      <c r="G4840" s="1616"/>
      <c r="H4840" s="1617"/>
      <c r="I4840" s="1442"/>
      <c r="J4840" s="1443"/>
      <c r="K4840" s="1444"/>
      <c r="L4840" s="1445"/>
      <c r="M4840" s="1453"/>
    </row>
    <row r="4841" ht="26.75" spans="1:13">
      <c r="A4841" s="1412"/>
      <c r="B4841" s="1412"/>
      <c r="C4841" s="1412"/>
      <c r="D4841" s="1412"/>
      <c r="E4841" s="1602" t="s">
        <v>1627</v>
      </c>
      <c r="F4841" s="1615">
        <v>0.042</v>
      </c>
      <c r="G4841" s="1616"/>
      <c r="H4841" s="1617"/>
      <c r="I4841" s="1442"/>
      <c r="J4841" s="1443"/>
      <c r="K4841" s="1444"/>
      <c r="L4841" s="1445"/>
      <c r="M4841" s="1453"/>
    </row>
    <row r="4842" ht="26.75" spans="1:13">
      <c r="A4842" s="1412"/>
      <c r="B4842" s="1412"/>
      <c r="C4842" s="1412"/>
      <c r="D4842" s="1412"/>
      <c r="E4842" s="1606" t="s">
        <v>1628</v>
      </c>
      <c r="F4842" s="1607">
        <v>0.520833333333333</v>
      </c>
      <c r="G4842" s="1608"/>
      <c r="H4842" s="1609"/>
      <c r="I4842" s="1442"/>
      <c r="J4842" s="1443"/>
      <c r="K4842" s="1444"/>
      <c r="L4842" s="1647">
        <v>0.75</v>
      </c>
      <c r="M4842" s="1649">
        <v>0.645833333333333</v>
      </c>
    </row>
    <row r="4843" ht="26.75" spans="1:13">
      <c r="A4843" s="1412"/>
      <c r="B4843" s="1412"/>
      <c r="C4843" s="1412"/>
      <c r="D4843" s="1412"/>
      <c r="E4843" s="1610" t="s">
        <v>1629</v>
      </c>
      <c r="F4843" s="1611" t="s">
        <v>8</v>
      </c>
      <c r="G4843" s="1611" t="s">
        <v>9</v>
      </c>
      <c r="H4843" s="1612" t="s">
        <v>10</v>
      </c>
      <c r="I4843" s="1442"/>
      <c r="J4843" s="1443"/>
      <c r="K4843" s="1444"/>
      <c r="L4843" s="1445"/>
      <c r="M4843" s="1453"/>
    </row>
    <row r="4844" ht="26" spans="1:13">
      <c r="A4844" s="1412"/>
      <c r="B4844" s="1412"/>
      <c r="C4844" s="1412"/>
      <c r="D4844" s="1412"/>
      <c r="E4844" s="1613">
        <v>45751</v>
      </c>
      <c r="F4844" s="1626">
        <v>0.042</v>
      </c>
      <c r="G4844" s="1626">
        <v>0.041</v>
      </c>
      <c r="H4844" s="1626">
        <v>0.041</v>
      </c>
      <c r="I4844" s="1442"/>
      <c r="J4844" s="1443"/>
      <c r="K4844" s="1444"/>
      <c r="L4844" s="1445"/>
      <c r="M4844" s="1453"/>
    </row>
    <row r="4845" ht="26" spans="1:13">
      <c r="A4845" s="1412"/>
      <c r="B4845" s="1412"/>
      <c r="C4845" s="1412"/>
      <c r="D4845" s="1412"/>
      <c r="E4845" s="1613">
        <v>45723</v>
      </c>
      <c r="F4845" s="1626">
        <v>0.041</v>
      </c>
      <c r="G4845" s="1626">
        <v>0.04</v>
      </c>
      <c r="H4845" s="1626">
        <v>0.04</v>
      </c>
      <c r="I4845" s="1442"/>
      <c r="J4845" s="1443"/>
      <c r="K4845" s="1444"/>
      <c r="L4845" s="1445"/>
      <c r="M4845" s="1453"/>
    </row>
    <row r="4846" ht="26" spans="1:13">
      <c r="A4846" s="1412"/>
      <c r="B4846" s="1412"/>
      <c r="C4846" s="1412"/>
      <c r="D4846" s="1412"/>
      <c r="E4846" s="1613">
        <v>45695</v>
      </c>
      <c r="F4846" s="1626">
        <v>0.04</v>
      </c>
      <c r="G4846" s="1626">
        <v>0.041</v>
      </c>
      <c r="H4846" s="1626">
        <v>0.041</v>
      </c>
      <c r="I4846" s="1442"/>
      <c r="J4846" s="1443"/>
      <c r="K4846" s="1444"/>
      <c r="L4846" s="1648"/>
      <c r="M4846" s="1453"/>
    </row>
    <row r="4847" ht="26" spans="1:13">
      <c r="A4847" s="1412"/>
      <c r="B4847" s="1412"/>
      <c r="C4847" s="1412"/>
      <c r="D4847" s="1412"/>
      <c r="E4847" s="1613">
        <v>45667</v>
      </c>
      <c r="F4847" s="1626">
        <v>0.041</v>
      </c>
      <c r="G4847" s="1626">
        <v>0.042</v>
      </c>
      <c r="H4847" s="1626">
        <v>0.042</v>
      </c>
      <c r="I4847" s="1442"/>
      <c r="J4847" s="1443"/>
      <c r="K4847" s="1444"/>
      <c r="L4847" s="1445"/>
      <c r="M4847" s="1453"/>
    </row>
    <row r="4848" ht="26" spans="1:13">
      <c r="A4848" s="1412"/>
      <c r="B4848" s="1412"/>
      <c r="C4848" s="1412"/>
      <c r="D4848" s="1412"/>
      <c r="E4848" s="1613">
        <v>45632</v>
      </c>
      <c r="F4848" s="1626">
        <v>0.042</v>
      </c>
      <c r="G4848" s="1626">
        <v>0.042</v>
      </c>
      <c r="H4848" s="1626">
        <v>0.041</v>
      </c>
      <c r="I4848" s="1442"/>
      <c r="J4848" s="1443"/>
      <c r="K4848" s="1444"/>
      <c r="L4848" s="1445"/>
      <c r="M4848" s="1453"/>
    </row>
    <row r="4849" ht="26.75" spans="1:13">
      <c r="A4849" s="1412"/>
      <c r="B4849" s="1412"/>
      <c r="C4849" s="1412"/>
      <c r="D4849" s="1412"/>
      <c r="E4849" s="1613">
        <v>45597</v>
      </c>
      <c r="F4849" s="1626">
        <v>0.041</v>
      </c>
      <c r="G4849" s="1626">
        <v>0.041</v>
      </c>
      <c r="H4849" s="1626">
        <v>0.041</v>
      </c>
      <c r="I4849" s="1448"/>
      <c r="J4849" s="1449"/>
      <c r="K4849" s="1450"/>
      <c r="L4849" s="1451"/>
      <c r="M4849" s="1455"/>
    </row>
    <row r="4850" ht="52.75" spans="1:13">
      <c r="A4850" s="1412"/>
      <c r="B4850" s="1412"/>
      <c r="C4850" s="1412" t="s">
        <v>0</v>
      </c>
      <c r="D4850" s="1412">
        <v>1</v>
      </c>
      <c r="E4850" s="1594" t="s">
        <v>7</v>
      </c>
      <c r="F4850" s="1595" t="s">
        <v>1168</v>
      </c>
      <c r="G4850" s="1596"/>
      <c r="H4850" s="1597"/>
      <c r="I4850" s="1559" t="s">
        <v>1622</v>
      </c>
      <c r="J4850" s="1560"/>
      <c r="K4850" s="1561"/>
      <c r="L4850" s="1478" t="s">
        <v>1623</v>
      </c>
      <c r="M4850" s="1452" t="s">
        <v>1624</v>
      </c>
    </row>
    <row r="4851" ht="26" spans="1:13">
      <c r="A4851" s="1412"/>
      <c r="B4851" s="1412"/>
      <c r="C4851" s="1412"/>
      <c r="D4851" s="1412"/>
      <c r="E4851" s="1598" t="s">
        <v>1625</v>
      </c>
      <c r="F4851" s="1599"/>
      <c r="G4851" s="1600"/>
      <c r="H4851" s="1601"/>
      <c r="I4851" s="2135" t="s">
        <v>1103</v>
      </c>
      <c r="J4851" s="1443"/>
      <c r="K4851" s="1444"/>
      <c r="L4851" s="1445"/>
      <c r="M4851" s="1453"/>
    </row>
    <row r="4852" ht="26" spans="1:13">
      <c r="A4852" s="1412"/>
      <c r="B4852" s="1412"/>
      <c r="C4852" s="1412"/>
      <c r="D4852" s="1412"/>
      <c r="E4852" s="1602" t="s">
        <v>1626</v>
      </c>
      <c r="F4852" s="1603">
        <v>51.4</v>
      </c>
      <c r="G4852" s="1604"/>
      <c r="H4852" s="1605"/>
      <c r="I4852" s="1442"/>
      <c r="J4852" s="1443"/>
      <c r="K4852" s="1444"/>
      <c r="L4852" s="1445"/>
      <c r="M4852" s="1453"/>
    </row>
    <row r="4853" ht="26.75" spans="1:13">
      <c r="A4853" s="1412"/>
      <c r="B4853" s="1412"/>
      <c r="C4853" s="1412"/>
      <c r="D4853" s="1412"/>
      <c r="E4853" s="1602" t="s">
        <v>1627</v>
      </c>
      <c r="F4853" s="1627">
        <v>54.4</v>
      </c>
      <c r="G4853" s="1616"/>
      <c r="H4853" s="1617"/>
      <c r="I4853" s="1442"/>
      <c r="J4853" s="1443"/>
      <c r="K4853" s="1444"/>
      <c r="L4853" s="1445"/>
      <c r="M4853" s="1453"/>
    </row>
    <row r="4854" ht="26.75" spans="1:13">
      <c r="A4854" s="1412"/>
      <c r="B4854" s="1412"/>
      <c r="C4854" s="1412"/>
      <c r="D4854" s="1412"/>
      <c r="E4854" s="1606" t="s">
        <v>1628</v>
      </c>
      <c r="F4854" s="1607">
        <v>0.572916666666667</v>
      </c>
      <c r="G4854" s="1608"/>
      <c r="H4854" s="1609"/>
      <c r="I4854" s="1442"/>
      <c r="J4854" s="1443"/>
      <c r="K4854" s="1444"/>
      <c r="L4854" s="1647">
        <v>0.802083333333333</v>
      </c>
      <c r="M4854" s="1649">
        <v>0.697916666666667</v>
      </c>
    </row>
    <row r="4855" ht="26.75" spans="1:13">
      <c r="A4855" s="1412"/>
      <c r="B4855" s="1412"/>
      <c r="C4855" s="1412"/>
      <c r="D4855" s="1412"/>
      <c r="E4855" s="1610" t="s">
        <v>1629</v>
      </c>
      <c r="F4855" s="1611" t="s">
        <v>8</v>
      </c>
      <c r="G4855" s="1611" t="s">
        <v>9</v>
      </c>
      <c r="H4855" s="1612" t="s">
        <v>10</v>
      </c>
      <c r="I4855" s="1442"/>
      <c r="J4855" s="1443"/>
      <c r="K4855" s="1444"/>
      <c r="L4855" s="1445"/>
      <c r="M4855" s="1453"/>
    </row>
    <row r="4856" ht="26" spans="1:13">
      <c r="A4856" s="1412"/>
      <c r="B4856" s="1412"/>
      <c r="C4856" s="1412"/>
      <c r="D4856" s="1412"/>
      <c r="E4856" s="1613">
        <v>45770</v>
      </c>
      <c r="F4856" s="2160" t="s">
        <v>2090</v>
      </c>
      <c r="G4856" s="2160" t="s">
        <v>2336</v>
      </c>
      <c r="H4856" s="2160" t="s">
        <v>2337</v>
      </c>
      <c r="I4856" s="1442"/>
      <c r="J4856" s="1443"/>
      <c r="K4856" s="1444"/>
      <c r="L4856" s="1445"/>
      <c r="M4856" s="1453"/>
    </row>
    <row r="4857" ht="26" spans="1:13">
      <c r="A4857" s="1412"/>
      <c r="B4857" s="1412"/>
      <c r="C4857" s="1412"/>
      <c r="D4857" s="1412"/>
      <c r="E4857" s="1613">
        <v>45750</v>
      </c>
      <c r="F4857" s="2160" t="s">
        <v>2337</v>
      </c>
      <c r="G4857" s="2160" t="s">
        <v>2338</v>
      </c>
      <c r="H4857" s="2160" t="s">
        <v>2339</v>
      </c>
      <c r="I4857" s="1442"/>
      <c r="J4857" s="1443"/>
      <c r="K4857" s="1444"/>
      <c r="L4857" s="1445"/>
      <c r="M4857" s="1453"/>
    </row>
    <row r="4858" ht="26" spans="1:13">
      <c r="A4858" s="1412"/>
      <c r="B4858" s="1412"/>
      <c r="C4858" s="1412"/>
      <c r="D4858" s="1412"/>
      <c r="E4858" s="1613">
        <v>45770</v>
      </c>
      <c r="F4858" s="2160" t="s">
        <v>2090</v>
      </c>
      <c r="G4858" s="2160" t="s">
        <v>2336</v>
      </c>
      <c r="H4858" s="2160" t="s">
        <v>2337</v>
      </c>
      <c r="I4858" s="1442"/>
      <c r="J4858" s="1443"/>
      <c r="K4858" s="1444"/>
      <c r="L4858" s="1648"/>
      <c r="M4858" s="1453"/>
    </row>
    <row r="4859" ht="26" spans="1:13">
      <c r="A4859" s="1412"/>
      <c r="B4859" s="1412"/>
      <c r="C4859" s="1412"/>
      <c r="D4859" s="1412"/>
      <c r="E4859" s="1613">
        <v>45750</v>
      </c>
      <c r="F4859" s="2160" t="s">
        <v>2337</v>
      </c>
      <c r="G4859" s="2160" t="s">
        <v>2338</v>
      </c>
      <c r="H4859" s="2160" t="s">
        <v>2339</v>
      </c>
      <c r="I4859" s="1442"/>
      <c r="J4859" s="1443"/>
      <c r="K4859" s="1444"/>
      <c r="L4859" s="1445"/>
      <c r="M4859" s="1453"/>
    </row>
    <row r="4860" ht="26" spans="1:13">
      <c r="A4860" s="1412"/>
      <c r="B4860" s="1412"/>
      <c r="C4860" s="1412"/>
      <c r="D4860" s="1412"/>
      <c r="E4860" s="1613">
        <v>45770</v>
      </c>
      <c r="F4860" s="2160" t="s">
        <v>2090</v>
      </c>
      <c r="G4860" s="2160" t="s">
        <v>2336</v>
      </c>
      <c r="H4860" s="2160" t="s">
        <v>2337</v>
      </c>
      <c r="I4860" s="1442"/>
      <c r="J4860" s="1443"/>
      <c r="K4860" s="1444"/>
      <c r="L4860" s="1445"/>
      <c r="M4860" s="1453"/>
    </row>
    <row r="4861" ht="26.75" spans="1:13">
      <c r="A4861" s="1412"/>
      <c r="B4861" s="1412"/>
      <c r="C4861" s="1412"/>
      <c r="D4861" s="1412"/>
      <c r="E4861" s="1613">
        <v>45750</v>
      </c>
      <c r="F4861" s="2160" t="s">
        <v>2337</v>
      </c>
      <c r="G4861" s="2160" t="s">
        <v>2338</v>
      </c>
      <c r="H4861" s="2160" t="s">
        <v>2339</v>
      </c>
      <c r="I4861" s="1448"/>
      <c r="J4861" s="1449"/>
      <c r="K4861" s="1450"/>
      <c r="L4861" s="1451"/>
      <c r="M4861" s="1455"/>
    </row>
    <row r="4862" ht="52.75" spans="1:13">
      <c r="A4862" s="1412"/>
      <c r="B4862" s="1412"/>
      <c r="C4862" s="1412"/>
      <c r="D4862" s="1412">
        <v>1</v>
      </c>
      <c r="E4862" s="1594" t="s">
        <v>7</v>
      </c>
      <c r="F4862" s="1595" t="s">
        <v>1169</v>
      </c>
      <c r="G4862" s="1596"/>
      <c r="H4862" s="1597"/>
      <c r="I4862" s="1559" t="s">
        <v>1622</v>
      </c>
      <c r="J4862" s="1560"/>
      <c r="K4862" s="1561"/>
      <c r="L4862" s="1478" t="s">
        <v>1623</v>
      </c>
      <c r="M4862" s="1452" t="s">
        <v>1624</v>
      </c>
    </row>
    <row r="4863" ht="26" spans="1:13">
      <c r="A4863" s="1412"/>
      <c r="B4863" s="1412"/>
      <c r="C4863" s="1412"/>
      <c r="D4863" s="1412"/>
      <c r="E4863" s="1598" t="s">
        <v>1625</v>
      </c>
      <c r="F4863" s="1599"/>
      <c r="G4863" s="1600"/>
      <c r="H4863" s="1601"/>
      <c r="I4863" s="2135" t="s">
        <v>1172</v>
      </c>
      <c r="J4863" s="1443"/>
      <c r="K4863" s="1444"/>
      <c r="L4863" s="1445"/>
      <c r="M4863" s="1453"/>
    </row>
    <row r="4864" ht="26" spans="1:13">
      <c r="A4864" s="1412"/>
      <c r="B4864" s="1412"/>
      <c r="C4864" s="1412"/>
      <c r="D4864" s="1412"/>
      <c r="E4864" s="1602" t="s">
        <v>1626</v>
      </c>
      <c r="F4864" s="1623"/>
      <c r="G4864" s="1604"/>
      <c r="H4864" s="1605"/>
      <c r="I4864" s="1442"/>
      <c r="J4864" s="1443"/>
      <c r="K4864" s="1444"/>
      <c r="L4864" s="1445"/>
      <c r="M4864" s="1453"/>
    </row>
    <row r="4865" ht="26.75" spans="1:13">
      <c r="A4865" s="1412"/>
      <c r="B4865" s="1412"/>
      <c r="C4865" s="1412"/>
      <c r="D4865" s="1412"/>
      <c r="E4865" s="1602" t="s">
        <v>1627</v>
      </c>
      <c r="F4865" s="1603">
        <v>50.8</v>
      </c>
      <c r="G4865" s="1604"/>
      <c r="H4865" s="1605"/>
      <c r="I4865" s="1442"/>
      <c r="J4865" s="1443"/>
      <c r="K4865" s="1444"/>
      <c r="L4865" s="1445"/>
      <c r="M4865" s="1453"/>
    </row>
    <row r="4866" ht="26.75" spans="1:13">
      <c r="A4866" s="1412"/>
      <c r="B4866" s="1412"/>
      <c r="C4866" s="1412"/>
      <c r="D4866" s="1412"/>
      <c r="E4866" s="1606" t="s">
        <v>1628</v>
      </c>
      <c r="F4866" s="1607">
        <v>0.583333333333333</v>
      </c>
      <c r="G4866" s="1608"/>
      <c r="H4866" s="1609"/>
      <c r="I4866" s="1442"/>
      <c r="J4866" s="1443"/>
      <c r="K4866" s="1444"/>
      <c r="L4866" s="1647">
        <v>0.8125</v>
      </c>
      <c r="M4866" s="1649">
        <v>0.708333333333333</v>
      </c>
    </row>
    <row r="4867" ht="26.75" spans="1:13">
      <c r="A4867" s="1412"/>
      <c r="B4867" s="1412"/>
      <c r="C4867" s="1412"/>
      <c r="D4867" s="1412"/>
      <c r="E4867" s="1610" t="s">
        <v>1629</v>
      </c>
      <c r="F4867" s="1611" t="s">
        <v>8</v>
      </c>
      <c r="G4867" s="1611" t="s">
        <v>9</v>
      </c>
      <c r="H4867" s="1612" t="s">
        <v>10</v>
      </c>
      <c r="I4867" s="1442"/>
      <c r="J4867" s="1443"/>
      <c r="K4867" s="1444"/>
      <c r="L4867" s="1445"/>
      <c r="M4867" s="1453"/>
    </row>
    <row r="4868" ht="26" spans="1:13">
      <c r="A4868" s="1412"/>
      <c r="B4868" s="1412"/>
      <c r="C4868" s="1412"/>
      <c r="D4868" s="1412"/>
      <c r="E4868" s="1613">
        <v>45750</v>
      </c>
      <c r="F4868" s="1614">
        <v>50.8</v>
      </c>
      <c r="G4868" s="1614">
        <v>53</v>
      </c>
      <c r="H4868" s="1614">
        <v>53.5</v>
      </c>
      <c r="I4868" s="1442"/>
      <c r="J4868" s="1443"/>
      <c r="K4868" s="1444"/>
      <c r="L4868" s="1445"/>
      <c r="M4868" s="1453"/>
    </row>
    <row r="4869" ht="26" spans="1:13">
      <c r="A4869" s="1412"/>
      <c r="B4869" s="1412"/>
      <c r="C4869" s="1412"/>
      <c r="D4869" s="1412"/>
      <c r="E4869" s="1613">
        <v>45721</v>
      </c>
      <c r="F4869" s="1614">
        <v>53.5</v>
      </c>
      <c r="G4869" s="1614">
        <v>52.5</v>
      </c>
      <c r="H4869" s="1614">
        <v>52.8</v>
      </c>
      <c r="I4869" s="1442"/>
      <c r="J4869" s="1443"/>
      <c r="K4869" s="1444"/>
      <c r="L4869" s="1445"/>
      <c r="M4869" s="1453"/>
    </row>
    <row r="4870" ht="26" spans="1:13">
      <c r="A4870" s="1412"/>
      <c r="B4870" s="1412"/>
      <c r="C4870" s="1412"/>
      <c r="D4870" s="1412"/>
      <c r="E4870" s="1613">
        <v>45693</v>
      </c>
      <c r="F4870" s="1614">
        <v>52.8</v>
      </c>
      <c r="G4870" s="1614">
        <v>54.2</v>
      </c>
      <c r="H4870" s="1614">
        <v>54</v>
      </c>
      <c r="I4870" s="1442"/>
      <c r="J4870" s="1443"/>
      <c r="K4870" s="1444"/>
      <c r="L4870" s="1648"/>
      <c r="M4870" s="1453"/>
    </row>
    <row r="4871" ht="26" spans="1:13">
      <c r="A4871" s="1412"/>
      <c r="B4871" s="1412"/>
      <c r="C4871" s="1412"/>
      <c r="D4871" s="1412"/>
      <c r="E4871" s="1613">
        <v>45664</v>
      </c>
      <c r="F4871" s="1614">
        <v>54.1</v>
      </c>
      <c r="G4871" s="1614">
        <v>53.5</v>
      </c>
      <c r="H4871" s="1614">
        <v>52.1</v>
      </c>
      <c r="I4871" s="1442"/>
      <c r="J4871" s="1443"/>
      <c r="K4871" s="1444"/>
      <c r="L4871" s="1445"/>
      <c r="M4871" s="1453"/>
    </row>
    <row r="4872" ht="26" spans="1:13">
      <c r="A4872" s="1412"/>
      <c r="B4872" s="1412"/>
      <c r="C4872" s="1412"/>
      <c r="D4872" s="1412"/>
      <c r="E4872" s="1613">
        <v>45630</v>
      </c>
      <c r="F4872" s="1614">
        <v>52.1</v>
      </c>
      <c r="G4872" s="1614">
        <v>55.5</v>
      </c>
      <c r="H4872" s="1614">
        <v>56</v>
      </c>
      <c r="I4872" s="1442"/>
      <c r="J4872" s="1443"/>
      <c r="K4872" s="1444"/>
      <c r="L4872" s="1445"/>
      <c r="M4872" s="1453"/>
    </row>
    <row r="4873" ht="26.75" spans="1:13">
      <c r="A4873" s="1412"/>
      <c r="B4873" s="1412"/>
      <c r="C4873" s="1412"/>
      <c r="D4873" s="1412"/>
      <c r="E4873" s="1613">
        <v>45601</v>
      </c>
      <c r="F4873" s="1614">
        <v>56</v>
      </c>
      <c r="G4873" s="1614">
        <v>53.8</v>
      </c>
      <c r="H4873" s="1614">
        <v>54.9</v>
      </c>
      <c r="I4873" s="1448"/>
      <c r="J4873" s="1449"/>
      <c r="K4873" s="1450"/>
      <c r="L4873" s="1451"/>
      <c r="M4873" s="1455"/>
    </row>
    <row r="4874" ht="52.75" spans="1:13">
      <c r="A4874" s="1412"/>
      <c r="B4874" s="1412"/>
      <c r="C4874" s="1412"/>
      <c r="D4874" s="1412">
        <v>1</v>
      </c>
      <c r="E4874" s="1594" t="s">
        <v>7</v>
      </c>
      <c r="F4874" s="1595" t="s">
        <v>1171</v>
      </c>
      <c r="G4874" s="1596"/>
      <c r="H4874" s="1597"/>
      <c r="I4874" s="1559" t="s">
        <v>1622</v>
      </c>
      <c r="J4874" s="1560"/>
      <c r="K4874" s="1561"/>
      <c r="L4874" s="1478" t="s">
        <v>1623</v>
      </c>
      <c r="M4874" s="1452" t="s">
        <v>1624</v>
      </c>
    </row>
    <row r="4875" ht="26" spans="1:13">
      <c r="A4875" s="1412"/>
      <c r="B4875" s="1412"/>
      <c r="C4875" s="1412"/>
      <c r="D4875" s="1412"/>
      <c r="E4875" s="1598" t="s">
        <v>1625</v>
      </c>
      <c r="F4875" s="1599"/>
      <c r="G4875" s="1600"/>
      <c r="H4875" s="1601"/>
      <c r="I4875" s="2135" t="s">
        <v>1172</v>
      </c>
      <c r="J4875" s="1443"/>
      <c r="K4875" s="1444"/>
      <c r="L4875" s="1445"/>
      <c r="M4875" s="1453"/>
    </row>
    <row r="4876" ht="26" spans="1:13">
      <c r="A4876" s="1412"/>
      <c r="B4876" s="1412"/>
      <c r="C4876" s="1412"/>
      <c r="D4876" s="1412"/>
      <c r="E4876" s="1602" t="s">
        <v>1626</v>
      </c>
      <c r="F4876" s="1623"/>
      <c r="G4876" s="1604"/>
      <c r="H4876" s="1605"/>
      <c r="I4876" s="1442"/>
      <c r="J4876" s="1443"/>
      <c r="K4876" s="1444"/>
      <c r="L4876" s="1445"/>
      <c r="M4876" s="1453"/>
    </row>
    <row r="4877" ht="26.75" spans="1:13">
      <c r="A4877" s="1412"/>
      <c r="B4877" s="1412"/>
      <c r="C4877" s="1412"/>
      <c r="D4877" s="1412"/>
      <c r="E4877" s="1602" t="s">
        <v>1627</v>
      </c>
      <c r="F4877" s="1603">
        <v>60.9</v>
      </c>
      <c r="G4877" s="1604"/>
      <c r="H4877" s="1605"/>
      <c r="I4877" s="1442"/>
      <c r="J4877" s="1443"/>
      <c r="K4877" s="1444"/>
      <c r="L4877" s="1445"/>
      <c r="M4877" s="1453"/>
    </row>
    <row r="4878" ht="26.75" spans="1:13">
      <c r="A4878" s="1412"/>
      <c r="B4878" s="1412"/>
      <c r="C4878" s="1412"/>
      <c r="D4878" s="1412"/>
      <c r="E4878" s="1606" t="s">
        <v>1628</v>
      </c>
      <c r="F4878" s="1607">
        <v>0.583333333333333</v>
      </c>
      <c r="G4878" s="1608"/>
      <c r="H4878" s="1609"/>
      <c r="I4878" s="1442"/>
      <c r="J4878" s="1443"/>
      <c r="K4878" s="1444"/>
      <c r="L4878" s="1647">
        <v>0.8125</v>
      </c>
      <c r="M4878" s="1649">
        <v>0.708333333333333</v>
      </c>
    </row>
    <row r="4879" ht="26.75" spans="1:13">
      <c r="A4879" s="1412"/>
      <c r="B4879" s="1412"/>
      <c r="C4879" s="1412"/>
      <c r="D4879" s="1412"/>
      <c r="E4879" s="1610" t="s">
        <v>1629</v>
      </c>
      <c r="F4879" s="1611" t="s">
        <v>8</v>
      </c>
      <c r="G4879" s="1611" t="s">
        <v>9</v>
      </c>
      <c r="H4879" s="1612" t="s">
        <v>10</v>
      </c>
      <c r="I4879" s="1442"/>
      <c r="J4879" s="1443"/>
      <c r="K4879" s="1444"/>
      <c r="L4879" s="1445"/>
      <c r="M4879" s="1453"/>
    </row>
    <row r="4880" ht="26" spans="1:13">
      <c r="A4880" s="1412"/>
      <c r="B4880" s="1412"/>
      <c r="C4880" s="1412"/>
      <c r="D4880" s="1412"/>
      <c r="E4880" s="1613">
        <v>45750</v>
      </c>
      <c r="F4880" s="1614">
        <v>60.9</v>
      </c>
      <c r="G4880" s="1614">
        <v>63.1</v>
      </c>
      <c r="H4880" s="1614">
        <v>62.6</v>
      </c>
      <c r="I4880" s="1442"/>
      <c r="J4880" s="1443"/>
      <c r="K4880" s="1444"/>
      <c r="L4880" s="1445"/>
      <c r="M4880" s="1453"/>
    </row>
    <row r="4881" ht="26" spans="1:13">
      <c r="A4881" s="1412"/>
      <c r="B4881" s="1412"/>
      <c r="C4881" s="1412"/>
      <c r="D4881" s="1412"/>
      <c r="E4881" s="1613">
        <v>45721</v>
      </c>
      <c r="F4881" s="1614">
        <v>62.6</v>
      </c>
      <c r="G4881" s="1614">
        <v>60</v>
      </c>
      <c r="H4881" s="1614">
        <v>60.4</v>
      </c>
      <c r="I4881" s="1442"/>
      <c r="J4881" s="1443"/>
      <c r="K4881" s="1444"/>
      <c r="L4881" s="1445"/>
      <c r="M4881" s="1453"/>
    </row>
    <row r="4882" ht="26" spans="1:13">
      <c r="A4882" s="1412"/>
      <c r="B4882" s="1412"/>
      <c r="C4882" s="1412"/>
      <c r="D4882" s="1412"/>
      <c r="E4882" s="1613">
        <v>45693</v>
      </c>
      <c r="F4882" s="1614">
        <v>60.4</v>
      </c>
      <c r="G4882" s="1614">
        <v>0</v>
      </c>
      <c r="H4882" s="1614">
        <v>64.4</v>
      </c>
      <c r="I4882" s="1442"/>
      <c r="J4882" s="1443"/>
      <c r="K4882" s="1444"/>
      <c r="L4882" s="1648"/>
      <c r="M4882" s="1453"/>
    </row>
    <row r="4883" ht="26" spans="1:13">
      <c r="A4883" s="1412"/>
      <c r="B4883" s="1412"/>
      <c r="C4883" s="1412"/>
      <c r="D4883" s="1412"/>
      <c r="E4883" s="1613">
        <v>45664</v>
      </c>
      <c r="F4883" s="1614">
        <v>64.4</v>
      </c>
      <c r="G4883" s="1614">
        <v>57.5</v>
      </c>
      <c r="H4883" s="1614">
        <v>58.2</v>
      </c>
      <c r="I4883" s="1442"/>
      <c r="J4883" s="1443"/>
      <c r="K4883" s="1444"/>
      <c r="L4883" s="1445"/>
      <c r="M4883" s="1453"/>
    </row>
    <row r="4884" ht="26" spans="1:13">
      <c r="A4884" s="1412"/>
      <c r="B4884" s="1412"/>
      <c r="C4884" s="1412"/>
      <c r="D4884" s="1412"/>
      <c r="E4884" s="1613">
        <v>45630</v>
      </c>
      <c r="F4884" s="1614">
        <v>58.2</v>
      </c>
      <c r="G4884" s="1614">
        <v>56.4</v>
      </c>
      <c r="H4884" s="1614">
        <v>58.1</v>
      </c>
      <c r="I4884" s="1442"/>
      <c r="J4884" s="1443"/>
      <c r="K4884" s="1444"/>
      <c r="L4884" s="1445"/>
      <c r="M4884" s="1453"/>
    </row>
    <row r="4885" ht="26.75" spans="1:13">
      <c r="A4885" s="1412"/>
      <c r="B4885" s="1412"/>
      <c r="C4885" s="1412"/>
      <c r="D4885" s="1412"/>
      <c r="E4885" s="1613">
        <v>45601</v>
      </c>
      <c r="F4885" s="1614">
        <v>58.1</v>
      </c>
      <c r="G4885" s="1614">
        <v>58</v>
      </c>
      <c r="H4885" s="1614">
        <v>59.4</v>
      </c>
      <c r="I4885" s="1448"/>
      <c r="J4885" s="1449"/>
      <c r="K4885" s="1450"/>
      <c r="L4885" s="1451"/>
      <c r="M4885" s="1455"/>
    </row>
    <row r="4886" ht="52.75" spans="1:13">
      <c r="A4886" s="1412"/>
      <c r="B4886" s="1412"/>
      <c r="C4886" s="1412"/>
      <c r="D4886" s="1412">
        <v>1</v>
      </c>
      <c r="E4886" s="1594" t="s">
        <v>7</v>
      </c>
      <c r="F4886" s="1595" t="s">
        <v>1173</v>
      </c>
      <c r="G4886" s="1596"/>
      <c r="H4886" s="1597"/>
      <c r="I4886" s="1559" t="s">
        <v>1622</v>
      </c>
      <c r="J4886" s="1560"/>
      <c r="K4886" s="1561"/>
      <c r="L4886" s="1478" t="s">
        <v>1623</v>
      </c>
      <c r="M4886" s="1452" t="s">
        <v>1624</v>
      </c>
    </row>
    <row r="4887" ht="26" spans="1:13">
      <c r="A4887" s="1412"/>
      <c r="B4887" s="1412"/>
      <c r="C4887" s="1412"/>
      <c r="D4887" s="1412"/>
      <c r="E4887" s="1598" t="s">
        <v>1625</v>
      </c>
      <c r="F4887" s="1599"/>
      <c r="G4887" s="1600"/>
      <c r="H4887" s="1601"/>
      <c r="I4887" s="2135" t="s">
        <v>1150</v>
      </c>
      <c r="J4887" s="1443"/>
      <c r="K4887" s="1444"/>
      <c r="L4887" s="1445"/>
      <c r="M4887" s="1453"/>
    </row>
    <row r="4888" ht="26" spans="1:13">
      <c r="A4888" s="1412"/>
      <c r="B4888" s="1412"/>
      <c r="C4888" s="1412"/>
      <c r="D4888" s="1412"/>
      <c r="E4888" s="1602" t="s">
        <v>1626</v>
      </c>
      <c r="F4888" s="1623"/>
      <c r="G4888" s="1604"/>
      <c r="H4888" s="1605"/>
      <c r="I4888" s="1442"/>
      <c r="J4888" s="1443"/>
      <c r="K4888" s="1444"/>
      <c r="L4888" s="1445"/>
      <c r="M4888" s="1453"/>
    </row>
    <row r="4889" ht="26.75" spans="1:13">
      <c r="A4889" s="1412"/>
      <c r="B4889" s="1412"/>
      <c r="C4889" s="1412"/>
      <c r="D4889" s="1412"/>
      <c r="E4889" s="1602" t="s">
        <v>1627</v>
      </c>
      <c r="F4889" s="1615">
        <v>0</v>
      </c>
      <c r="G4889" s="1616"/>
      <c r="H4889" s="1617"/>
      <c r="I4889" s="1442"/>
      <c r="J4889" s="1443"/>
      <c r="K4889" s="1444"/>
      <c r="L4889" s="1445"/>
      <c r="M4889" s="1453"/>
    </row>
    <row r="4890" ht="26.75" spans="1:13">
      <c r="A4890" s="1412"/>
      <c r="B4890" s="1412"/>
      <c r="C4890" s="1412"/>
      <c r="D4890" s="1412"/>
      <c r="E4890" s="1606" t="s">
        <v>1628</v>
      </c>
      <c r="F4890" s="1607">
        <v>0.520833333333333</v>
      </c>
      <c r="G4890" s="1608"/>
      <c r="H4890" s="1609"/>
      <c r="I4890" s="1442"/>
      <c r="J4890" s="1443"/>
      <c r="K4890" s="1444"/>
      <c r="L4890" s="1647" t="s">
        <v>818</v>
      </c>
      <c r="M4890" s="1649" t="e">
        <v>#VALUE!</v>
      </c>
    </row>
    <row r="4891" ht="26.75" spans="1:13">
      <c r="A4891" s="1412"/>
      <c r="B4891" s="1412"/>
      <c r="C4891" s="1412"/>
      <c r="D4891" s="1412"/>
      <c r="E4891" s="1610" t="s">
        <v>1629</v>
      </c>
      <c r="F4891" s="1611" t="s">
        <v>8</v>
      </c>
      <c r="G4891" s="1611" t="s">
        <v>9</v>
      </c>
      <c r="H4891" s="1612" t="s">
        <v>10</v>
      </c>
      <c r="I4891" s="1442"/>
      <c r="J4891" s="1443"/>
      <c r="K4891" s="1444"/>
      <c r="L4891" s="1445"/>
      <c r="M4891" s="1453"/>
    </row>
    <row r="4892" ht="26" spans="1:13">
      <c r="A4892" s="1412"/>
      <c r="B4892" s="1412"/>
      <c r="C4892" s="1412"/>
      <c r="D4892" s="1412"/>
      <c r="E4892" s="1613">
        <v>45749</v>
      </c>
      <c r="F4892" s="2160" t="s">
        <v>2077</v>
      </c>
      <c r="G4892" s="2160" t="s">
        <v>2330</v>
      </c>
      <c r="H4892" s="2160" t="s">
        <v>2331</v>
      </c>
      <c r="I4892" s="1442"/>
      <c r="J4892" s="1443"/>
      <c r="K4892" s="1444"/>
      <c r="L4892" s="1445"/>
      <c r="M4892" s="1453"/>
    </row>
    <row r="4893" ht="26" spans="1:13">
      <c r="A4893" s="1412"/>
      <c r="B4893" s="1412"/>
      <c r="C4893" s="1412"/>
      <c r="D4893" s="1412"/>
      <c r="E4893" s="1613">
        <v>45721</v>
      </c>
      <c r="F4893" s="2160" t="s">
        <v>2271</v>
      </c>
      <c r="G4893" s="2160" t="s">
        <v>2272</v>
      </c>
      <c r="H4893" s="2160" t="s">
        <v>2273</v>
      </c>
      <c r="I4893" s="1442"/>
      <c r="J4893" s="1443"/>
      <c r="K4893" s="1444"/>
      <c r="L4893" s="1445"/>
      <c r="M4893" s="1453"/>
    </row>
    <row r="4894" ht="26" spans="1:13">
      <c r="A4894" s="1412"/>
      <c r="B4894" s="1412"/>
      <c r="C4894" s="1412"/>
      <c r="D4894" s="1412"/>
      <c r="E4894" s="1613">
        <v>45693</v>
      </c>
      <c r="F4894" s="2160" t="s">
        <v>2274</v>
      </c>
      <c r="G4894" s="2160" t="s">
        <v>2275</v>
      </c>
      <c r="H4894" s="2160" t="s">
        <v>2113</v>
      </c>
      <c r="I4894" s="1442"/>
      <c r="J4894" s="1443"/>
      <c r="K4894" s="1444"/>
      <c r="L4894" s="1648"/>
      <c r="M4894" s="1453"/>
    </row>
    <row r="4895" ht="26" spans="1:13">
      <c r="A4895" s="1412"/>
      <c r="B4895" s="1412"/>
      <c r="C4895" s="1412"/>
      <c r="D4895" s="1412"/>
      <c r="E4895" s="1613">
        <v>45665</v>
      </c>
      <c r="F4895" s="2160" t="s">
        <v>2075</v>
      </c>
      <c r="G4895" s="2160" t="s">
        <v>2276</v>
      </c>
      <c r="H4895" s="2160" t="s">
        <v>2149</v>
      </c>
      <c r="I4895" s="1442"/>
      <c r="J4895" s="1443"/>
      <c r="K4895" s="1444"/>
      <c r="L4895" s="1445"/>
      <c r="M4895" s="1453"/>
    </row>
    <row r="4896" ht="26" spans="1:13">
      <c r="A4896" s="1412"/>
      <c r="B4896" s="1412"/>
      <c r="C4896" s="1412"/>
      <c r="D4896" s="1412"/>
      <c r="E4896" s="1613">
        <v>45630</v>
      </c>
      <c r="F4896" s="2160" t="s">
        <v>2149</v>
      </c>
      <c r="G4896" s="2160" t="s">
        <v>2150</v>
      </c>
      <c r="H4896" s="2160" t="s">
        <v>2151</v>
      </c>
      <c r="I4896" s="1442"/>
      <c r="J4896" s="1443"/>
      <c r="K4896" s="1444"/>
      <c r="L4896" s="1445"/>
      <c r="M4896" s="1453"/>
    </row>
    <row r="4897" ht="26.75" spans="1:13">
      <c r="A4897" s="1412"/>
      <c r="B4897" s="1412"/>
      <c r="C4897" s="1412"/>
      <c r="D4897" s="1412"/>
      <c r="E4897" s="1613">
        <v>45595</v>
      </c>
      <c r="F4897" s="2160" t="s">
        <v>2066</v>
      </c>
      <c r="G4897" s="2160" t="s">
        <v>2067</v>
      </c>
      <c r="H4897" s="2160" t="s">
        <v>2068</v>
      </c>
      <c r="I4897" s="1448"/>
      <c r="J4897" s="1449"/>
      <c r="K4897" s="1450"/>
      <c r="L4897" s="1451"/>
      <c r="M4897" s="1455"/>
    </row>
    <row r="4898" ht="52.75" spans="1:13">
      <c r="A4898" s="1412"/>
      <c r="B4898" s="1412"/>
      <c r="C4898" s="1412"/>
      <c r="D4898" s="1412">
        <v>1</v>
      </c>
      <c r="E4898" s="1594" t="s">
        <v>7</v>
      </c>
      <c r="F4898" s="1595" t="s">
        <v>1174</v>
      </c>
      <c r="G4898" s="1596"/>
      <c r="H4898" s="1597"/>
      <c r="I4898" s="1559" t="s">
        <v>1622</v>
      </c>
      <c r="J4898" s="1560"/>
      <c r="K4898" s="1561"/>
      <c r="L4898" s="1478" t="s">
        <v>1623</v>
      </c>
      <c r="M4898" s="1452" t="s">
        <v>1624</v>
      </c>
    </row>
    <row r="4899" ht="26" spans="1:13">
      <c r="A4899" s="1412"/>
      <c r="B4899" s="1412"/>
      <c r="C4899" s="1412"/>
      <c r="D4899" s="1412"/>
      <c r="E4899" s="1598" t="s">
        <v>1625</v>
      </c>
      <c r="F4899" s="1599"/>
      <c r="G4899" s="1600"/>
      <c r="H4899" s="1601"/>
      <c r="I4899" s="2135" t="s">
        <v>1150</v>
      </c>
      <c r="J4899" s="1443"/>
      <c r="K4899" s="1444"/>
      <c r="L4899" s="1445"/>
      <c r="M4899" s="1453"/>
    </row>
    <row r="4900" ht="26" spans="1:13">
      <c r="A4900" s="1412"/>
      <c r="B4900" s="1412"/>
      <c r="C4900" s="1412"/>
      <c r="D4900" s="1412"/>
      <c r="E4900" s="1602" t="s">
        <v>1626</v>
      </c>
      <c r="F4900" s="1623"/>
      <c r="G4900" s="1604"/>
      <c r="H4900" s="1605"/>
      <c r="I4900" s="1442"/>
      <c r="J4900" s="1443"/>
      <c r="K4900" s="1444"/>
      <c r="L4900" s="1445"/>
      <c r="M4900" s="1453"/>
    </row>
    <row r="4901" ht="26.75" spans="1:13">
      <c r="A4901" s="1412"/>
      <c r="B4901" s="1412"/>
      <c r="C4901" s="1412"/>
      <c r="D4901" s="1412"/>
      <c r="E4901" s="1602" t="s">
        <v>1627</v>
      </c>
      <c r="F4901" s="1615">
        <v>0</v>
      </c>
      <c r="G4901" s="1616"/>
      <c r="H4901" s="1617"/>
      <c r="I4901" s="1442"/>
      <c r="J4901" s="1443"/>
      <c r="K4901" s="1444"/>
      <c r="L4901" s="1445"/>
      <c r="M4901" s="1453"/>
    </row>
    <row r="4902" ht="26.75" spans="1:13">
      <c r="A4902" s="1412"/>
      <c r="B4902" s="1412"/>
      <c r="C4902" s="1412"/>
      <c r="D4902" s="1412"/>
      <c r="E4902" s="1606" t="s">
        <v>1628</v>
      </c>
      <c r="F4902" s="1607" t="e">
        <v>#VALUE!</v>
      </c>
      <c r="G4902" s="1608"/>
      <c r="H4902" s="1609"/>
      <c r="I4902" s="1442"/>
      <c r="J4902" s="1443"/>
      <c r="K4902" s="1444"/>
      <c r="L4902" s="1647" t="s">
        <v>818</v>
      </c>
      <c r="M4902" s="1649" t="e">
        <v>#VALUE!</v>
      </c>
    </row>
    <row r="4903" ht="26.75" spans="1:13">
      <c r="A4903" s="1412"/>
      <c r="B4903" s="1412"/>
      <c r="C4903" s="1412"/>
      <c r="D4903" s="1412"/>
      <c r="E4903" s="1610" t="s">
        <v>1629</v>
      </c>
      <c r="F4903" s="1611" t="s">
        <v>8</v>
      </c>
      <c r="G4903" s="1611" t="s">
        <v>9</v>
      </c>
      <c r="H4903" s="1612" t="s">
        <v>10</v>
      </c>
      <c r="I4903" s="1442"/>
      <c r="J4903" s="1443"/>
      <c r="K4903" s="1444"/>
      <c r="L4903" s="1445"/>
      <c r="M4903" s="1453"/>
    </row>
    <row r="4904" ht="26" spans="1:13">
      <c r="A4904" s="1412"/>
      <c r="B4904" s="1412"/>
      <c r="C4904" s="1412"/>
      <c r="D4904" s="1412"/>
      <c r="E4904" s="1613">
        <v>45743</v>
      </c>
      <c r="F4904" s="1626">
        <v>0.024</v>
      </c>
      <c r="G4904" s="1626">
        <v>0.023</v>
      </c>
      <c r="H4904" s="1626">
        <v>0.031</v>
      </c>
      <c r="I4904" s="1442"/>
      <c r="J4904" s="1443"/>
      <c r="K4904" s="1444"/>
      <c r="L4904" s="1445"/>
      <c r="M4904" s="1453"/>
    </row>
    <row r="4905" ht="26" spans="1:13">
      <c r="A4905" s="1412"/>
      <c r="B4905" s="1412"/>
      <c r="C4905" s="1412"/>
      <c r="D4905" s="1412"/>
      <c r="E4905" s="1613">
        <v>45715</v>
      </c>
      <c r="F4905" s="1626">
        <v>0.023</v>
      </c>
      <c r="G4905" s="1626">
        <v>0.023</v>
      </c>
      <c r="H4905" s="1626">
        <v>0.031</v>
      </c>
      <c r="I4905" s="1442"/>
      <c r="J4905" s="1443"/>
      <c r="K4905" s="1444"/>
      <c r="L4905" s="1445"/>
      <c r="M4905" s="1453"/>
    </row>
    <row r="4906" ht="26" spans="1:13">
      <c r="A4906" s="1412"/>
      <c r="B4906" s="1412"/>
      <c r="C4906" s="1412"/>
      <c r="D4906" s="1412"/>
      <c r="E4906" s="1613">
        <v>45687</v>
      </c>
      <c r="F4906" s="1626">
        <v>0.023</v>
      </c>
      <c r="G4906" s="1626">
        <v>0.027</v>
      </c>
      <c r="H4906" s="1626">
        <v>0.031</v>
      </c>
      <c r="I4906" s="1442"/>
      <c r="J4906" s="1443"/>
      <c r="K4906" s="1444"/>
      <c r="L4906" s="1648"/>
      <c r="M4906" s="1453"/>
    </row>
    <row r="4907" ht="26" spans="1:13">
      <c r="A4907" s="1412"/>
      <c r="B4907" s="1412"/>
      <c r="C4907" s="1412"/>
      <c r="D4907" s="1412"/>
      <c r="E4907" s="1613">
        <v>45645</v>
      </c>
      <c r="F4907" s="1626">
        <v>0.031</v>
      </c>
      <c r="G4907" s="1626">
        <v>0.028</v>
      </c>
      <c r="H4907" s="1626">
        <v>0.03</v>
      </c>
      <c r="I4907" s="1442"/>
      <c r="J4907" s="1443"/>
      <c r="K4907" s="1444"/>
      <c r="L4907" s="1445"/>
      <c r="M4907" s="1453"/>
    </row>
    <row r="4908" ht="26" spans="1:13">
      <c r="A4908" s="1412"/>
      <c r="B4908" s="1412"/>
      <c r="C4908" s="1412"/>
      <c r="D4908" s="1412"/>
      <c r="E4908" s="1613">
        <v>45623</v>
      </c>
      <c r="F4908" s="1626">
        <v>0.028</v>
      </c>
      <c r="G4908" s="1626">
        <v>0.028</v>
      </c>
      <c r="H4908" s="1626">
        <v>0.03</v>
      </c>
      <c r="I4908" s="1442"/>
      <c r="J4908" s="1443"/>
      <c r="K4908" s="1444"/>
      <c r="L4908" s="1445"/>
      <c r="M4908" s="1453"/>
    </row>
    <row r="4909" ht="26.75" spans="1:13">
      <c r="A4909" s="1412"/>
      <c r="B4909" s="1412"/>
      <c r="C4909" s="1412"/>
      <c r="D4909" s="1412"/>
      <c r="E4909" s="1613">
        <v>45595</v>
      </c>
      <c r="F4909" s="1626">
        <v>0.028</v>
      </c>
      <c r="G4909" s="1626">
        <v>0.03</v>
      </c>
      <c r="H4909" s="1626">
        <v>0.03</v>
      </c>
      <c r="I4909" s="1448"/>
      <c r="J4909" s="1449"/>
      <c r="K4909" s="1450"/>
      <c r="L4909" s="1451"/>
      <c r="M4909" s="1455"/>
    </row>
    <row r="4910" ht="52.75" spans="1:13">
      <c r="A4910" s="1412"/>
      <c r="B4910" s="1412"/>
      <c r="C4910" s="1412"/>
      <c r="D4910" s="1412">
        <v>1</v>
      </c>
      <c r="E4910" s="1594" t="s">
        <v>7</v>
      </c>
      <c r="F4910" s="1595" t="s">
        <v>1041</v>
      </c>
      <c r="G4910" s="1596"/>
      <c r="H4910" s="1597"/>
      <c r="I4910" s="1559" t="s">
        <v>1622</v>
      </c>
      <c r="J4910" s="1560"/>
      <c r="K4910" s="1561"/>
      <c r="L4910" s="1478" t="s">
        <v>1623</v>
      </c>
      <c r="M4910" s="1452" t="s">
        <v>1624</v>
      </c>
    </row>
    <row r="4911" ht="26" spans="1:13">
      <c r="A4911" s="1412"/>
      <c r="B4911" s="1412"/>
      <c r="C4911" s="1412"/>
      <c r="D4911" s="1412"/>
      <c r="E4911" s="1598" t="s">
        <v>1625</v>
      </c>
      <c r="F4911" s="1599"/>
      <c r="G4911" s="1600"/>
      <c r="H4911" s="1601"/>
      <c r="I4911" s="2135" t="s">
        <v>1175</v>
      </c>
      <c r="J4911" s="1443"/>
      <c r="K4911" s="1444"/>
      <c r="L4911" s="1445"/>
      <c r="M4911" s="1453"/>
    </row>
    <row r="4912" ht="26" spans="1:13">
      <c r="A4912" s="1412"/>
      <c r="B4912" s="1412"/>
      <c r="C4912" s="1412"/>
      <c r="D4912" s="1412"/>
      <c r="E4912" s="1602" t="s">
        <v>1626</v>
      </c>
      <c r="F4912" s="1623"/>
      <c r="G4912" s="1604"/>
      <c r="H4912" s="1605"/>
      <c r="I4912" s="1442"/>
      <c r="J4912" s="1443"/>
      <c r="K4912" s="1444"/>
      <c r="L4912" s="1445"/>
      <c r="M4912" s="1453"/>
    </row>
    <row r="4913" ht="26.75" spans="1:13">
      <c r="A4913" s="1412"/>
      <c r="B4913" s="1412"/>
      <c r="C4913" s="1412"/>
      <c r="D4913" s="1412"/>
      <c r="E4913" s="1602" t="s">
        <v>1627</v>
      </c>
      <c r="F4913" s="1637">
        <v>0.04435</v>
      </c>
      <c r="G4913" s="1638"/>
      <c r="H4913" s="1639"/>
      <c r="I4913" s="1442"/>
      <c r="J4913" s="1443"/>
      <c r="K4913" s="1444"/>
      <c r="L4913" s="1445"/>
      <c r="M4913" s="1453"/>
    </row>
    <row r="4914" ht="26.75" spans="1:13">
      <c r="A4914" s="1412"/>
      <c r="B4914" s="1412"/>
      <c r="C4914" s="1412"/>
      <c r="D4914" s="1412"/>
      <c r="E4914" s="1606" t="s">
        <v>1628</v>
      </c>
      <c r="F4914" s="1607">
        <v>0.708333333333333</v>
      </c>
      <c r="G4914" s="1608"/>
      <c r="H4914" s="1609"/>
      <c r="I4914" s="1442"/>
      <c r="J4914" s="1443"/>
      <c r="K4914" s="1444"/>
      <c r="L4914" s="1647">
        <v>0.9375</v>
      </c>
      <c r="M4914" s="1649">
        <v>0.833333333333333</v>
      </c>
    </row>
    <row r="4915" ht="26.75" spans="1:13">
      <c r="A4915" s="1412"/>
      <c r="B4915" s="1412"/>
      <c r="C4915" s="1412"/>
      <c r="D4915" s="1412"/>
      <c r="E4915" s="1610" t="s">
        <v>1629</v>
      </c>
      <c r="F4915" s="1611" t="s">
        <v>8</v>
      </c>
      <c r="G4915" s="1611" t="s">
        <v>9</v>
      </c>
      <c r="H4915" s="1612" t="s">
        <v>10</v>
      </c>
      <c r="I4915" s="1442"/>
      <c r="J4915" s="1443"/>
      <c r="K4915" s="1444"/>
      <c r="L4915" s="1445"/>
      <c r="M4915" s="1453"/>
    </row>
    <row r="4916" ht="26" spans="1:13">
      <c r="A4916" s="1412"/>
      <c r="B4916" s="1412"/>
      <c r="C4916" s="1412"/>
      <c r="D4916" s="1412"/>
      <c r="E4916" s="1613">
        <v>45756</v>
      </c>
      <c r="F4916" s="1650">
        <v>0.04435</v>
      </c>
      <c r="G4916" s="1650"/>
      <c r="H4916" s="1650">
        <v>0.0431</v>
      </c>
      <c r="I4916" s="1442"/>
      <c r="J4916" s="1443"/>
      <c r="K4916" s="1444"/>
      <c r="L4916" s="1445"/>
      <c r="M4916" s="1453"/>
    </row>
    <row r="4917" ht="26" spans="1:13">
      <c r="A4917" s="1412"/>
      <c r="B4917" s="1412"/>
      <c r="C4917" s="1412"/>
      <c r="D4917" s="1412"/>
      <c r="E4917" s="1613">
        <v>45728</v>
      </c>
      <c r="F4917" s="1650">
        <v>0.0431</v>
      </c>
      <c r="G4917" s="1650"/>
      <c r="H4917" s="1650">
        <v>0.04632</v>
      </c>
      <c r="I4917" s="1442"/>
      <c r="J4917" s="1443"/>
      <c r="K4917" s="1444"/>
      <c r="L4917" s="1445"/>
      <c r="M4917" s="1453"/>
    </row>
    <row r="4918" ht="26" spans="1:13">
      <c r="A4918" s="1412"/>
      <c r="B4918" s="1412"/>
      <c r="C4918" s="1412"/>
      <c r="D4918" s="1412"/>
      <c r="E4918" s="1613">
        <v>45700</v>
      </c>
      <c r="F4918" s="1650">
        <v>0.04632</v>
      </c>
      <c r="G4918" s="1650"/>
      <c r="H4918" s="1650">
        <v>0.0468</v>
      </c>
      <c r="I4918" s="1442"/>
      <c r="J4918" s="1443"/>
      <c r="K4918" s="1444"/>
      <c r="L4918" s="1648"/>
      <c r="M4918" s="1453"/>
    </row>
    <row r="4919" ht="26" spans="1:13">
      <c r="A4919" s="1412"/>
      <c r="B4919" s="1412"/>
      <c r="C4919" s="1412"/>
      <c r="D4919" s="1412"/>
      <c r="E4919" s="1613">
        <v>45664</v>
      </c>
      <c r="F4919" s="1650">
        <v>0.0468</v>
      </c>
      <c r="G4919" s="1650"/>
      <c r="H4919" s="1650">
        <v>0.04235</v>
      </c>
      <c r="I4919" s="1442"/>
      <c r="J4919" s="1443"/>
      <c r="K4919" s="1444"/>
      <c r="L4919" s="1445"/>
      <c r="M4919" s="1453"/>
    </row>
    <row r="4920" ht="26" spans="1:13">
      <c r="A4920" s="1412"/>
      <c r="B4920" s="1412"/>
      <c r="C4920" s="1412"/>
      <c r="D4920" s="1412"/>
      <c r="E4920" s="1613">
        <v>45637</v>
      </c>
      <c r="F4920" s="1650">
        <v>0.04235</v>
      </c>
      <c r="G4920" s="1650"/>
      <c r="H4920" s="1650">
        <v>0.04347</v>
      </c>
      <c r="I4920" s="1442"/>
      <c r="J4920" s="1443"/>
      <c r="K4920" s="1444"/>
      <c r="L4920" s="1445"/>
      <c r="M4920" s="1453"/>
    </row>
    <row r="4921" ht="26.75" spans="1:13">
      <c r="A4921" s="1412"/>
      <c r="B4921" s="1412"/>
      <c r="C4921" s="1412"/>
      <c r="D4921" s="1412"/>
      <c r="E4921" s="1613">
        <v>45601</v>
      </c>
      <c r="F4921" s="1650">
        <v>0.04347</v>
      </c>
      <c r="G4921" s="1650"/>
      <c r="H4921" s="1650">
        <v>0.04066</v>
      </c>
      <c r="I4921" s="1448"/>
      <c r="J4921" s="1449"/>
      <c r="K4921" s="1450"/>
      <c r="L4921" s="1451"/>
      <c r="M4921" s="1455"/>
    </row>
    <row r="4922" ht="52.75" spans="1:13">
      <c r="A4922" s="1412"/>
      <c r="B4922" s="1412"/>
      <c r="C4922" s="1412"/>
      <c r="D4922" s="1412">
        <v>1</v>
      </c>
      <c r="E4922" s="1594" t="s">
        <v>7</v>
      </c>
      <c r="F4922" s="1595" t="s">
        <v>872</v>
      </c>
      <c r="G4922" s="1596"/>
      <c r="H4922" s="1597"/>
      <c r="I4922" s="1559" t="s">
        <v>1622</v>
      </c>
      <c r="J4922" s="1560"/>
      <c r="K4922" s="1561"/>
      <c r="L4922" s="1478" t="s">
        <v>1623</v>
      </c>
      <c r="M4922" s="1452" t="s">
        <v>1624</v>
      </c>
    </row>
    <row r="4923" ht="26" spans="1:13">
      <c r="A4923" s="1412"/>
      <c r="B4923" s="1412"/>
      <c r="C4923" s="1412"/>
      <c r="D4923" s="1412"/>
      <c r="E4923" s="1598" t="s">
        <v>1625</v>
      </c>
      <c r="F4923" s="1599"/>
      <c r="G4923" s="1600"/>
      <c r="H4923" s="1601"/>
      <c r="I4923" s="2135" t="s">
        <v>1179</v>
      </c>
      <c r="J4923" s="1443"/>
      <c r="K4923" s="1444"/>
      <c r="L4923" s="1445"/>
      <c r="M4923" s="1453"/>
    </row>
    <row r="4924" ht="26" spans="1:13">
      <c r="A4924" s="1412"/>
      <c r="B4924" s="1412"/>
      <c r="C4924" s="1412"/>
      <c r="D4924" s="1412"/>
      <c r="E4924" s="1602" t="s">
        <v>1626</v>
      </c>
      <c r="F4924" s="1623"/>
      <c r="G4924" s="1604"/>
      <c r="H4924" s="1605"/>
      <c r="I4924" s="1442"/>
      <c r="J4924" s="1443"/>
      <c r="K4924" s="1444"/>
      <c r="L4924" s="1445"/>
      <c r="M4924" s="1453"/>
    </row>
    <row r="4925" ht="26.75" spans="1:13">
      <c r="A4925" s="1412"/>
      <c r="B4925" s="1412"/>
      <c r="C4925" s="1412"/>
      <c r="D4925" s="1412"/>
      <c r="E4925" s="1602" t="s">
        <v>1627</v>
      </c>
      <c r="F4925" s="1637" t="s">
        <v>1176</v>
      </c>
      <c r="G4925" s="1638"/>
      <c r="H4925" s="1639"/>
      <c r="I4925" s="1442"/>
      <c r="J4925" s="1443"/>
      <c r="K4925" s="1444"/>
      <c r="L4925" s="1445"/>
      <c r="M4925" s="1453"/>
    </row>
    <row r="4926" ht="26.75" spans="1:13">
      <c r="A4926" s="1412"/>
      <c r="B4926" s="1412"/>
      <c r="C4926" s="1412"/>
      <c r="D4926" s="1412"/>
      <c r="E4926" s="1606" t="s">
        <v>1628</v>
      </c>
      <c r="F4926" s="1607">
        <v>0.604166666666667</v>
      </c>
      <c r="G4926" s="1608"/>
      <c r="H4926" s="1609"/>
      <c r="I4926" s="1442"/>
      <c r="J4926" s="1443"/>
      <c r="K4926" s="1444"/>
      <c r="L4926" s="1647">
        <v>0.833333333333333</v>
      </c>
      <c r="M4926" s="1649">
        <v>0.729166666666667</v>
      </c>
    </row>
    <row r="4927" ht="26.75" spans="1:13">
      <c r="A4927" s="1412"/>
      <c r="B4927" s="1412"/>
      <c r="C4927" s="1412"/>
      <c r="D4927" s="1412"/>
      <c r="E4927" s="1610" t="s">
        <v>1629</v>
      </c>
      <c r="F4927" s="1611" t="s">
        <v>8</v>
      </c>
      <c r="G4927" s="1611" t="s">
        <v>9</v>
      </c>
      <c r="H4927" s="1612" t="s">
        <v>10</v>
      </c>
      <c r="I4927" s="1442"/>
      <c r="J4927" s="1443"/>
      <c r="K4927" s="1444"/>
      <c r="L4927" s="1445"/>
      <c r="M4927" s="1453"/>
    </row>
    <row r="4928" ht="26" spans="1:13">
      <c r="A4928" s="1412"/>
      <c r="B4928" s="1412"/>
      <c r="C4928" s="1412"/>
      <c r="D4928" s="1412"/>
      <c r="E4928" s="1613">
        <v>45777</v>
      </c>
      <c r="F4928" s="2164" t="s">
        <v>2340</v>
      </c>
      <c r="G4928" s="2164" t="s">
        <v>2341</v>
      </c>
      <c r="H4928" s="2164" t="s">
        <v>2332</v>
      </c>
      <c r="I4928" s="1442"/>
      <c r="J4928" s="1443"/>
      <c r="K4928" s="1444"/>
      <c r="L4928" s="1445"/>
      <c r="M4928" s="1453"/>
    </row>
    <row r="4929" ht="26" spans="1:13">
      <c r="A4929" s="1412"/>
      <c r="B4929" s="1412"/>
      <c r="C4929" s="1412"/>
      <c r="D4929" s="1412"/>
      <c r="E4929" s="1613">
        <v>45770</v>
      </c>
      <c r="F4929" s="2164" t="s">
        <v>2332</v>
      </c>
      <c r="G4929" s="2164" t="s">
        <v>2333</v>
      </c>
      <c r="H4929" s="2164" t="s">
        <v>2308</v>
      </c>
      <c r="I4929" s="1442"/>
      <c r="J4929" s="1443"/>
      <c r="K4929" s="1444"/>
      <c r="L4929" s="1445"/>
      <c r="M4929" s="1453"/>
    </row>
    <row r="4930" ht="26" spans="1:13">
      <c r="A4930" s="1412"/>
      <c r="B4930" s="1412"/>
      <c r="C4930" s="1412"/>
      <c r="D4930" s="1412"/>
      <c r="E4930" s="1613">
        <v>45763</v>
      </c>
      <c r="F4930" s="2164" t="s">
        <v>2308</v>
      </c>
      <c r="G4930" s="2164" t="s">
        <v>1976</v>
      </c>
      <c r="H4930" s="2164" t="s">
        <v>2295</v>
      </c>
      <c r="I4930" s="1442"/>
      <c r="J4930" s="1443"/>
      <c r="K4930" s="1444"/>
      <c r="L4930" s="1648"/>
      <c r="M4930" s="1453"/>
    </row>
    <row r="4931" ht="26" spans="1:13">
      <c r="A4931" s="1412"/>
      <c r="B4931" s="1412"/>
      <c r="C4931" s="1412"/>
      <c r="D4931" s="1412"/>
      <c r="E4931" s="1613">
        <v>45756</v>
      </c>
      <c r="F4931" s="2164" t="s">
        <v>2295</v>
      </c>
      <c r="G4931" s="2164" t="s">
        <v>2208</v>
      </c>
      <c r="H4931" s="2164" t="s">
        <v>1040</v>
      </c>
      <c r="I4931" s="1442"/>
      <c r="J4931" s="1443"/>
      <c r="K4931" s="1444"/>
      <c r="L4931" s="1445"/>
      <c r="M4931" s="1453"/>
    </row>
    <row r="4932" ht="26" spans="1:13">
      <c r="A4932" s="1412"/>
      <c r="B4932" s="1412"/>
      <c r="C4932" s="1412"/>
      <c r="D4932" s="1412"/>
      <c r="E4932" s="1613">
        <v>45749</v>
      </c>
      <c r="F4932" s="2164" t="s">
        <v>1040</v>
      </c>
      <c r="G4932" s="2164" t="s">
        <v>2296</v>
      </c>
      <c r="H4932" s="2164" t="s">
        <v>2277</v>
      </c>
      <c r="I4932" s="1442"/>
      <c r="J4932" s="1443"/>
      <c r="K4932" s="1444"/>
      <c r="L4932" s="1445"/>
      <c r="M4932" s="1453"/>
    </row>
    <row r="4933" ht="26.75" spans="1:13">
      <c r="A4933" s="1412"/>
      <c r="B4933" s="1412"/>
      <c r="C4933" s="1412"/>
      <c r="D4933" s="1412"/>
      <c r="E4933" s="1613">
        <v>45742</v>
      </c>
      <c r="F4933" s="2164" t="s">
        <v>2342</v>
      </c>
      <c r="G4933" s="2164" t="s">
        <v>1963</v>
      </c>
      <c r="H4933" s="2164" t="s">
        <v>2242</v>
      </c>
      <c r="I4933" s="1448"/>
      <c r="J4933" s="1449"/>
      <c r="K4933" s="1450"/>
      <c r="L4933" s="1451"/>
      <c r="M4933" s="1455"/>
    </row>
    <row r="4934" ht="52.75" spans="1:13">
      <c r="A4934" s="1412"/>
      <c r="B4934" s="1412"/>
      <c r="C4934" s="1412"/>
      <c r="D4934" s="1412">
        <v>1</v>
      </c>
      <c r="E4934" s="1594" t="s">
        <v>7</v>
      </c>
      <c r="F4934" s="1595" t="s">
        <v>875</v>
      </c>
      <c r="G4934" s="1596"/>
      <c r="H4934" s="1597"/>
      <c r="I4934" s="1559" t="s">
        <v>1622</v>
      </c>
      <c r="J4934" s="1560"/>
      <c r="K4934" s="1561"/>
      <c r="L4934" s="1478" t="s">
        <v>1623</v>
      </c>
      <c r="M4934" s="1452" t="s">
        <v>1624</v>
      </c>
    </row>
    <row r="4935" ht="26" spans="1:13">
      <c r="A4935" s="1412"/>
      <c r="B4935" s="1412"/>
      <c r="C4935" s="1412"/>
      <c r="D4935" s="1412"/>
      <c r="E4935" s="1598" t="s">
        <v>1625</v>
      </c>
      <c r="F4935" s="1599"/>
      <c r="G4935" s="1600"/>
      <c r="H4935" s="1601"/>
      <c r="I4935" s="2135" t="s">
        <v>1178</v>
      </c>
      <c r="J4935" s="1443"/>
      <c r="K4935" s="1444"/>
      <c r="L4935" s="1445"/>
      <c r="M4935" s="1453"/>
    </row>
    <row r="4936" ht="26" spans="1:13">
      <c r="A4936" s="1412"/>
      <c r="B4936" s="1412"/>
      <c r="C4936" s="1412"/>
      <c r="D4936" s="1412"/>
      <c r="E4936" s="1602" t="s">
        <v>1626</v>
      </c>
      <c r="F4936" s="1623"/>
      <c r="G4936" s="1604"/>
      <c r="H4936" s="1605"/>
      <c r="I4936" s="1442"/>
      <c r="J4936" s="1443"/>
      <c r="K4936" s="1444"/>
      <c r="L4936" s="1445"/>
      <c r="M4936" s="1453"/>
    </row>
    <row r="4937" ht="26.75" spans="1:13">
      <c r="A4937" s="1412"/>
      <c r="B4937" s="1412"/>
      <c r="C4937" s="1412"/>
      <c r="D4937" s="1412"/>
      <c r="E4937" s="1602" t="s">
        <v>1627</v>
      </c>
      <c r="F4937" s="1637"/>
      <c r="G4937" s="1638"/>
      <c r="H4937" s="1639"/>
      <c r="I4937" s="1442"/>
      <c r="J4937" s="1443"/>
      <c r="K4937" s="1444"/>
      <c r="L4937" s="1445"/>
      <c r="M4937" s="1453"/>
    </row>
    <row r="4938" ht="26.75" spans="1:13">
      <c r="A4938" s="1412"/>
      <c r="B4938" s="1412"/>
      <c r="C4938" s="1412"/>
      <c r="D4938" s="1412"/>
      <c r="E4938" s="1606" t="s">
        <v>1628</v>
      </c>
      <c r="F4938" s="1607">
        <v>0.75</v>
      </c>
      <c r="G4938" s="1608"/>
      <c r="H4938" s="1609"/>
      <c r="I4938" s="1442"/>
      <c r="J4938" s="1443"/>
      <c r="K4938" s="1444"/>
      <c r="L4938" s="1647">
        <v>0.979166666666667</v>
      </c>
      <c r="M4938" s="1649">
        <v>0.875</v>
      </c>
    </row>
    <row r="4939" ht="26.75" spans="1:13">
      <c r="A4939" s="1412"/>
      <c r="B4939" s="1412"/>
      <c r="C4939" s="1412"/>
      <c r="D4939" s="1412"/>
      <c r="E4939" s="1610" t="s">
        <v>1629</v>
      </c>
      <c r="F4939" s="1611" t="s">
        <v>8</v>
      </c>
      <c r="G4939" s="1611" t="s">
        <v>9</v>
      </c>
      <c r="H4939" s="1612" t="s">
        <v>10</v>
      </c>
      <c r="I4939" s="1442"/>
      <c r="J4939" s="1443"/>
      <c r="K4939" s="1444"/>
      <c r="L4939" s="1445"/>
      <c r="M4939" s="1453"/>
    </row>
    <row r="4940" ht="26" spans="1:13">
      <c r="A4940" s="1412"/>
      <c r="B4940" s="1412"/>
      <c r="C4940" s="1412"/>
      <c r="D4940" s="1412"/>
      <c r="E4940" s="1613">
        <v>45735</v>
      </c>
      <c r="F4940" s="1650"/>
      <c r="G4940" s="1650"/>
      <c r="H4940" s="1650"/>
      <c r="I4940" s="1442"/>
      <c r="J4940" s="1443"/>
      <c r="K4940" s="1444"/>
      <c r="L4940" s="1445"/>
      <c r="M4940" s="1453"/>
    </row>
    <row r="4941" ht="26" spans="1:13">
      <c r="A4941" s="1412"/>
      <c r="B4941" s="1412"/>
      <c r="C4941" s="1412"/>
      <c r="D4941" s="1412"/>
      <c r="E4941" s="1724">
        <v>45687</v>
      </c>
      <c r="F4941" s="1650"/>
      <c r="G4941" s="1650"/>
      <c r="H4941" s="1650"/>
      <c r="I4941" s="1442"/>
      <c r="J4941" s="1443"/>
      <c r="K4941" s="1444"/>
      <c r="L4941" s="1445"/>
      <c r="M4941" s="1453"/>
    </row>
    <row r="4942" ht="26" spans="1:13">
      <c r="A4942" s="1412"/>
      <c r="B4942" s="1412"/>
      <c r="C4942" s="1412"/>
      <c r="D4942" s="1412"/>
      <c r="E4942" s="1724">
        <v>45645</v>
      </c>
      <c r="F4942" s="1650"/>
      <c r="G4942" s="1650"/>
      <c r="H4942" s="1650"/>
      <c r="I4942" s="1442"/>
      <c r="J4942" s="1443"/>
      <c r="K4942" s="1444"/>
      <c r="L4942" s="1648"/>
      <c r="M4942" s="1453"/>
    </row>
    <row r="4943" ht="26" spans="1:13">
      <c r="A4943" s="1412"/>
      <c r="B4943" s="1412"/>
      <c r="C4943" s="1412"/>
      <c r="D4943" s="1412"/>
      <c r="E4943" s="1724">
        <v>45604</v>
      </c>
      <c r="F4943" s="1650"/>
      <c r="G4943" s="1650"/>
      <c r="H4943" s="1650"/>
      <c r="I4943" s="1442"/>
      <c r="J4943" s="1443"/>
      <c r="K4943" s="1444"/>
      <c r="L4943" s="1445"/>
      <c r="M4943" s="1453"/>
    </row>
    <row r="4944" ht="26" spans="1:13">
      <c r="A4944" s="1412"/>
      <c r="B4944" s="1412"/>
      <c r="C4944" s="1412"/>
      <c r="D4944" s="1412"/>
      <c r="E4944" s="1613">
        <v>45553</v>
      </c>
      <c r="F4944" s="1650"/>
      <c r="G4944" s="1650"/>
      <c r="H4944" s="1650"/>
      <c r="I4944" s="1442"/>
      <c r="J4944" s="1443"/>
      <c r="K4944" s="1444"/>
      <c r="L4944" s="1445"/>
      <c r="M4944" s="1453"/>
    </row>
    <row r="4945" ht="26.75" spans="1:13">
      <c r="A4945" s="1412"/>
      <c r="B4945" s="1412"/>
      <c r="C4945" s="1412"/>
      <c r="D4945" s="1412"/>
      <c r="E4945" s="1613">
        <v>45504</v>
      </c>
      <c r="F4945" s="1650"/>
      <c r="G4945" s="1650"/>
      <c r="H4945" s="1650"/>
      <c r="I4945" s="1448"/>
      <c r="J4945" s="1449"/>
      <c r="K4945" s="1450"/>
      <c r="L4945" s="1451"/>
      <c r="M4945" s="1455"/>
    </row>
    <row r="4946" ht="52.75" spans="1:13">
      <c r="A4946" s="1412"/>
      <c r="B4946" s="1412"/>
      <c r="C4946" s="1412"/>
      <c r="D4946" s="1412">
        <v>1</v>
      </c>
      <c r="E4946" s="1594" t="s">
        <v>7</v>
      </c>
      <c r="F4946" s="1595" t="s">
        <v>877</v>
      </c>
      <c r="G4946" s="1596"/>
      <c r="H4946" s="1597"/>
      <c r="I4946" s="1559" t="s">
        <v>1622</v>
      </c>
      <c r="J4946" s="1560"/>
      <c r="K4946" s="1561"/>
      <c r="L4946" s="1478" t="s">
        <v>1623</v>
      </c>
      <c r="M4946" s="1452" t="s">
        <v>1624</v>
      </c>
    </row>
    <row r="4947" ht="26" spans="1:13">
      <c r="A4947" s="1412"/>
      <c r="B4947" s="1412"/>
      <c r="C4947" s="1412"/>
      <c r="D4947" s="1412"/>
      <c r="E4947" s="1598" t="s">
        <v>1625</v>
      </c>
      <c r="F4947" s="1599"/>
      <c r="G4947" s="1600"/>
      <c r="H4947" s="1601"/>
      <c r="I4947" s="2135" t="s">
        <v>1179</v>
      </c>
      <c r="J4947" s="1443"/>
      <c r="K4947" s="1444"/>
      <c r="L4947" s="1445"/>
      <c r="M4947" s="1453"/>
    </row>
    <row r="4948" ht="26" spans="1:13">
      <c r="A4948" s="1412"/>
      <c r="B4948" s="1412"/>
      <c r="C4948" s="1412"/>
      <c r="D4948" s="1412"/>
      <c r="E4948" s="1602" t="s">
        <v>1626</v>
      </c>
      <c r="F4948" s="1623">
        <v>0.0436</v>
      </c>
      <c r="G4948" s="1604"/>
      <c r="H4948" s="1605"/>
      <c r="I4948" s="1442"/>
      <c r="J4948" s="1443"/>
      <c r="K4948" s="1444"/>
      <c r="L4948" s="1445"/>
      <c r="M4948" s="1453"/>
    </row>
    <row r="4949" ht="26.75" spans="1:13">
      <c r="A4949" s="1412"/>
      <c r="B4949" s="1412"/>
      <c r="C4949" s="1412"/>
      <c r="D4949" s="1412"/>
      <c r="E4949" s="1602" t="s">
        <v>1627</v>
      </c>
      <c r="F4949" s="1615">
        <v>0.045</v>
      </c>
      <c r="G4949" s="1616"/>
      <c r="H4949" s="1617"/>
      <c r="I4949" s="1442"/>
      <c r="J4949" s="1443"/>
      <c r="K4949" s="1444"/>
      <c r="L4949" s="1445"/>
      <c r="M4949" s="1453"/>
    </row>
    <row r="4950" ht="26.75" spans="1:13">
      <c r="A4950" s="1412"/>
      <c r="B4950" s="1412"/>
      <c r="C4950" s="1412"/>
      <c r="D4950" s="1412"/>
      <c r="E4950" s="1606" t="s">
        <v>1628</v>
      </c>
      <c r="F4950" s="1607">
        <v>0.75</v>
      </c>
      <c r="G4950" s="1608"/>
      <c r="H4950" s="1609"/>
      <c r="I4950" s="1442"/>
      <c r="J4950" s="1443"/>
      <c r="K4950" s="1444"/>
      <c r="L4950" s="1647">
        <v>0.979166666666667</v>
      </c>
      <c r="M4950" s="1649">
        <v>0.875</v>
      </c>
    </row>
    <row r="4951" ht="26.75" spans="1:13">
      <c r="A4951" s="1412"/>
      <c r="B4951" s="1412"/>
      <c r="C4951" s="1412"/>
      <c r="D4951" s="1412"/>
      <c r="E4951" s="1610" t="s">
        <v>1629</v>
      </c>
      <c r="F4951" s="1611" t="s">
        <v>8</v>
      </c>
      <c r="G4951" s="1611" t="s">
        <v>9</v>
      </c>
      <c r="H4951" s="1612" t="s">
        <v>10</v>
      </c>
      <c r="I4951" s="1442"/>
      <c r="J4951" s="1443"/>
      <c r="K4951" s="1444"/>
      <c r="L4951" s="1445"/>
      <c r="M4951" s="1453"/>
    </row>
    <row r="4952" ht="26" spans="1:13">
      <c r="A4952" s="1412"/>
      <c r="B4952" s="1412"/>
      <c r="C4952" s="1412"/>
      <c r="D4952" s="1412"/>
      <c r="E4952" s="1613">
        <v>45735</v>
      </c>
      <c r="F4952" s="1626">
        <v>0.045</v>
      </c>
      <c r="G4952" s="1626">
        <v>0.045</v>
      </c>
      <c r="H4952" s="1626">
        <v>0.045</v>
      </c>
      <c r="I4952" s="1442"/>
      <c r="J4952" s="1443"/>
      <c r="K4952" s="1444"/>
      <c r="L4952" s="1445"/>
      <c r="M4952" s="1453"/>
    </row>
    <row r="4953" ht="26" spans="1:13">
      <c r="A4953" s="1412"/>
      <c r="B4953" s="1412"/>
      <c r="C4953" s="1412"/>
      <c r="D4953" s="1412"/>
      <c r="E4953" s="1613">
        <v>45687</v>
      </c>
      <c r="F4953" s="1626">
        <v>0.045</v>
      </c>
      <c r="G4953" s="1626">
        <v>0.045</v>
      </c>
      <c r="H4953" s="1626">
        <v>0.045</v>
      </c>
      <c r="I4953" s="1442"/>
      <c r="J4953" s="1443"/>
      <c r="K4953" s="1444"/>
      <c r="L4953" s="1445"/>
      <c r="M4953" s="1453"/>
    </row>
    <row r="4954" ht="26" spans="1:13">
      <c r="A4954" s="1412"/>
      <c r="B4954" s="1412"/>
      <c r="C4954" s="1412"/>
      <c r="D4954" s="1412"/>
      <c r="E4954" s="1613">
        <v>45645</v>
      </c>
      <c r="F4954" s="1626">
        <v>0.045</v>
      </c>
      <c r="G4954" s="1626">
        <v>0.045</v>
      </c>
      <c r="H4954" s="1626">
        <v>0.0475</v>
      </c>
      <c r="I4954" s="1442"/>
      <c r="J4954" s="1443"/>
      <c r="K4954" s="1444"/>
      <c r="L4954" s="1648"/>
      <c r="M4954" s="1453"/>
    </row>
    <row r="4955" ht="26" spans="1:13">
      <c r="A4955" s="1412"/>
      <c r="B4955" s="1412"/>
      <c r="C4955" s="1412"/>
      <c r="D4955" s="1412"/>
      <c r="E4955" s="1613">
        <v>45604</v>
      </c>
      <c r="F4955" s="1626">
        <v>0.0475</v>
      </c>
      <c r="G4955" s="1626">
        <v>0.0475</v>
      </c>
      <c r="H4955" s="1626">
        <v>0.05</v>
      </c>
      <c r="I4955" s="1442"/>
      <c r="J4955" s="1443"/>
      <c r="K4955" s="1444"/>
      <c r="L4955" s="1445"/>
      <c r="M4955" s="1453"/>
    </row>
    <row r="4956" ht="26" spans="1:13">
      <c r="A4956" s="1412"/>
      <c r="B4956" s="1412"/>
      <c r="C4956" s="1412"/>
      <c r="D4956" s="1412"/>
      <c r="E4956" s="1613">
        <v>45553</v>
      </c>
      <c r="F4956" s="1626">
        <v>0.05</v>
      </c>
      <c r="G4956" s="1626">
        <v>0.0525</v>
      </c>
      <c r="H4956" s="1626">
        <v>0.055</v>
      </c>
      <c r="I4956" s="1442"/>
      <c r="J4956" s="1443"/>
      <c r="K4956" s="1444"/>
      <c r="L4956" s="1445"/>
      <c r="M4956" s="1453"/>
    </row>
    <row r="4957" ht="26.75" spans="1:13">
      <c r="A4957" s="1412"/>
      <c r="B4957" s="1412"/>
      <c r="C4957" s="1412"/>
      <c r="D4957" s="1412"/>
      <c r="E4957" s="1613">
        <v>45504</v>
      </c>
      <c r="F4957" s="1626">
        <v>0.055</v>
      </c>
      <c r="G4957" s="1626">
        <v>0.055</v>
      </c>
      <c r="H4957" s="1626">
        <v>0.055</v>
      </c>
      <c r="I4957" s="1448"/>
      <c r="J4957" s="1449"/>
      <c r="K4957" s="1450"/>
      <c r="L4957" s="1451"/>
      <c r="M4957" s="1455"/>
    </row>
    <row r="4958" ht="52.75" spans="1:13">
      <c r="A4958" s="1412"/>
      <c r="B4958" s="1412"/>
      <c r="C4958" s="1412"/>
      <c r="D4958" s="1412">
        <v>1</v>
      </c>
      <c r="E4958" s="1594" t="s">
        <v>7</v>
      </c>
      <c r="F4958" s="1595" t="s">
        <v>878</v>
      </c>
      <c r="G4958" s="1596"/>
      <c r="H4958" s="1597"/>
      <c r="I4958" s="1559" t="s">
        <v>1622</v>
      </c>
      <c r="J4958" s="1560"/>
      <c r="K4958" s="1561"/>
      <c r="L4958" s="1478" t="s">
        <v>1623</v>
      </c>
      <c r="M4958" s="1452" t="s">
        <v>1624</v>
      </c>
    </row>
    <row r="4959" ht="26" spans="1:13">
      <c r="A4959" s="1412"/>
      <c r="B4959" s="1412"/>
      <c r="C4959" s="1412"/>
      <c r="D4959" s="1412"/>
      <c r="E4959" s="1598" t="s">
        <v>1625</v>
      </c>
      <c r="F4959" s="1599"/>
      <c r="G4959" s="1600"/>
      <c r="H4959" s="1601"/>
      <c r="I4959" s="2135" t="s">
        <v>1180</v>
      </c>
      <c r="J4959" s="1443"/>
      <c r="K4959" s="1444"/>
      <c r="L4959" s="1445"/>
      <c r="M4959" s="1453"/>
    </row>
    <row r="4960" ht="26" spans="1:13">
      <c r="A4960" s="1412"/>
      <c r="B4960" s="1412"/>
      <c r="C4960" s="1412"/>
      <c r="D4960" s="1412"/>
      <c r="E4960" s="1602" t="s">
        <v>1626</v>
      </c>
      <c r="F4960" s="1623"/>
      <c r="G4960" s="1604"/>
      <c r="H4960" s="1605"/>
      <c r="I4960" s="1442"/>
      <c r="J4960" s="1443"/>
      <c r="K4960" s="1444"/>
      <c r="L4960" s="1445"/>
      <c r="M4960" s="1453"/>
    </row>
    <row r="4961" ht="26.75" spans="1:13">
      <c r="A4961" s="1412"/>
      <c r="B4961" s="1412"/>
      <c r="C4961" s="1412"/>
      <c r="D4961" s="1412"/>
      <c r="E4961" s="1602" t="s">
        <v>1627</v>
      </c>
      <c r="F4961" s="1615"/>
      <c r="G4961" s="1616"/>
      <c r="H4961" s="1617"/>
      <c r="I4961" s="1442"/>
      <c r="J4961" s="1443"/>
      <c r="K4961" s="1444"/>
      <c r="L4961" s="1445"/>
      <c r="M4961" s="1453"/>
    </row>
    <row r="4962" ht="26.75" spans="1:13">
      <c r="A4962" s="1412"/>
      <c r="B4962" s="1412"/>
      <c r="C4962" s="1412"/>
      <c r="D4962" s="1412"/>
      <c r="E4962" s="1606" t="s">
        <v>1628</v>
      </c>
      <c r="F4962" s="1607">
        <v>0.770833333333333</v>
      </c>
      <c r="G4962" s="1608"/>
      <c r="H4962" s="1609"/>
      <c r="I4962" s="1442"/>
      <c r="J4962" s="1443"/>
      <c r="K4962" s="1444"/>
      <c r="L4962" s="1647">
        <v>0</v>
      </c>
      <c r="M4962" s="1649">
        <v>0.895833333333333</v>
      </c>
    </row>
    <row r="4963" ht="26.75" spans="1:13">
      <c r="A4963" s="1412"/>
      <c r="B4963" s="1412"/>
      <c r="C4963" s="1412"/>
      <c r="D4963" s="1412"/>
      <c r="E4963" s="1610" t="s">
        <v>1629</v>
      </c>
      <c r="F4963" s="1611" t="s">
        <v>8</v>
      </c>
      <c r="G4963" s="1611" t="s">
        <v>9</v>
      </c>
      <c r="H4963" s="1612" t="s">
        <v>10</v>
      </c>
      <c r="I4963" s="1442"/>
      <c r="J4963" s="1443"/>
      <c r="K4963" s="1444"/>
      <c r="L4963" s="1445"/>
      <c r="M4963" s="1453"/>
    </row>
    <row r="4964" ht="26" spans="1:13">
      <c r="A4964" s="1412"/>
      <c r="B4964" s="1412"/>
      <c r="C4964" s="1412"/>
      <c r="D4964" s="1412"/>
      <c r="E4964" s="1613">
        <v>45736</v>
      </c>
      <c r="F4964" s="1626"/>
      <c r="G4964" s="1626"/>
      <c r="H4964" s="1626"/>
      <c r="I4964" s="1442"/>
      <c r="J4964" s="1443"/>
      <c r="K4964" s="1444"/>
      <c r="L4964" s="1445"/>
      <c r="M4964" s="1453"/>
    </row>
    <row r="4965" ht="26" spans="1:13">
      <c r="A4965" s="1412"/>
      <c r="B4965" s="1412"/>
      <c r="C4965" s="1412"/>
      <c r="D4965" s="1412"/>
      <c r="E4965" s="1613">
        <v>45687</v>
      </c>
      <c r="F4965" s="1626"/>
      <c r="G4965" s="1626"/>
      <c r="H4965" s="1626"/>
      <c r="I4965" s="1442"/>
      <c r="J4965" s="1443"/>
      <c r="K4965" s="1444"/>
      <c r="L4965" s="1445"/>
      <c r="M4965" s="1453"/>
    </row>
    <row r="4966" ht="26" spans="1:13">
      <c r="A4966" s="1412"/>
      <c r="B4966" s="1412"/>
      <c r="C4966" s="1412"/>
      <c r="D4966" s="1412"/>
      <c r="E4966" s="1613">
        <v>45645</v>
      </c>
      <c r="F4966" s="1626"/>
      <c r="G4966" s="1626"/>
      <c r="H4966" s="1626"/>
      <c r="I4966" s="1442"/>
      <c r="J4966" s="1443"/>
      <c r="K4966" s="1444"/>
      <c r="L4966" s="1648"/>
      <c r="M4966" s="1453"/>
    </row>
    <row r="4967" ht="26" spans="1:13">
      <c r="A4967" s="1412"/>
      <c r="B4967" s="1412"/>
      <c r="C4967" s="1412"/>
      <c r="D4967" s="1412"/>
      <c r="E4967" s="1613">
        <v>45604</v>
      </c>
      <c r="F4967" s="1626"/>
      <c r="G4967" s="1626"/>
      <c r="H4967" s="1626"/>
      <c r="I4967" s="1442"/>
      <c r="J4967" s="1443"/>
      <c r="K4967" s="1444"/>
      <c r="L4967" s="1445"/>
      <c r="M4967" s="1453"/>
    </row>
    <row r="4968" ht="26" spans="1:13">
      <c r="A4968" s="1412"/>
      <c r="B4968" s="1412"/>
      <c r="C4968" s="1412"/>
      <c r="D4968" s="1412"/>
      <c r="E4968" s="1613">
        <v>45554</v>
      </c>
      <c r="F4968" s="1626"/>
      <c r="G4968" s="1626"/>
      <c r="H4968" s="1626"/>
      <c r="I4968" s="1442"/>
      <c r="J4968" s="1443"/>
      <c r="K4968" s="1444"/>
      <c r="L4968" s="1445"/>
      <c r="M4968" s="1453"/>
    </row>
    <row r="4969" ht="26.75" spans="1:13">
      <c r="A4969" s="1412"/>
      <c r="B4969" s="1412"/>
      <c r="C4969" s="1412"/>
      <c r="D4969" s="1412"/>
      <c r="E4969" s="1613">
        <v>45505</v>
      </c>
      <c r="F4969" s="1626"/>
      <c r="G4969" s="1626"/>
      <c r="H4969" s="1626"/>
      <c r="I4969" s="1448"/>
      <c r="J4969" s="1449"/>
      <c r="K4969" s="1450"/>
      <c r="L4969" s="1451"/>
      <c r="M4969" s="1455"/>
    </row>
    <row r="4970" ht="52.75" spans="1:13">
      <c r="A4970" s="1412"/>
      <c r="B4970" s="1412"/>
      <c r="C4970" s="1412"/>
      <c r="D4970" s="1412">
        <v>1</v>
      </c>
      <c r="E4970" s="1594" t="s">
        <v>7</v>
      </c>
      <c r="F4970" s="1595" t="s">
        <v>1181</v>
      </c>
      <c r="G4970" s="1596"/>
      <c r="H4970" s="1597"/>
      <c r="I4970" s="1559" t="s">
        <v>1622</v>
      </c>
      <c r="J4970" s="1560"/>
      <c r="K4970" s="1561"/>
      <c r="L4970" s="1478" t="s">
        <v>1623</v>
      </c>
      <c r="M4970" s="1452" t="s">
        <v>1624</v>
      </c>
    </row>
    <row r="4971" ht="26" spans="1:13">
      <c r="A4971" s="1412"/>
      <c r="B4971" s="1412"/>
      <c r="C4971" s="1412"/>
      <c r="D4971" s="1412"/>
      <c r="E4971" s="1598" t="s">
        <v>1625</v>
      </c>
      <c r="F4971" s="1599"/>
      <c r="G4971" s="1600"/>
      <c r="H4971" s="1601"/>
      <c r="I4971" s="2135" t="s">
        <v>1182</v>
      </c>
      <c r="J4971" s="1443"/>
      <c r="K4971" s="1444"/>
      <c r="L4971" s="1445"/>
      <c r="M4971" s="1453"/>
    </row>
    <row r="4972" ht="26" spans="1:13">
      <c r="A4972" s="1412"/>
      <c r="B4972" s="1412"/>
      <c r="C4972" s="1412"/>
      <c r="D4972" s="1412"/>
      <c r="E4972" s="1602" t="s">
        <v>1626</v>
      </c>
      <c r="F4972" s="1615"/>
      <c r="G4972" s="1616"/>
      <c r="H4972" s="1617"/>
      <c r="I4972" s="1442"/>
      <c r="J4972" s="1443"/>
      <c r="K4972" s="1444"/>
      <c r="L4972" s="1445"/>
      <c r="M4972" s="1453"/>
    </row>
    <row r="4973" ht="26.75" spans="1:13">
      <c r="A4973" s="1412"/>
      <c r="B4973" s="1412"/>
      <c r="C4973" s="1412"/>
      <c r="D4973" s="1412"/>
      <c r="E4973" s="1602" t="s">
        <v>1627</v>
      </c>
      <c r="F4973" s="1615">
        <v>0.045</v>
      </c>
      <c r="G4973" s="1616"/>
      <c r="H4973" s="1617"/>
      <c r="I4973" s="1442"/>
      <c r="J4973" s="1443"/>
      <c r="K4973" s="1444"/>
      <c r="L4973" s="1445"/>
      <c r="M4973" s="1453"/>
    </row>
    <row r="4974" ht="26.75" spans="1:13">
      <c r="A4974" s="1412"/>
      <c r="B4974" s="1412"/>
      <c r="C4974" s="1412"/>
      <c r="D4974" s="1412"/>
      <c r="E4974" s="1606" t="s">
        <v>1628</v>
      </c>
      <c r="F4974" s="1607">
        <v>0.458333333333333</v>
      </c>
      <c r="G4974" s="1608"/>
      <c r="H4974" s="1609"/>
      <c r="I4974" s="1442"/>
      <c r="J4974" s="1443"/>
      <c r="K4974" s="1444"/>
      <c r="L4974" s="1647">
        <v>0.6875</v>
      </c>
      <c r="M4974" s="1649">
        <v>0.583333333333333</v>
      </c>
    </row>
    <row r="4975" ht="26.75" spans="1:13">
      <c r="A4975" s="1412"/>
      <c r="B4975" s="1412"/>
      <c r="C4975" s="1412"/>
      <c r="D4975" s="1412"/>
      <c r="E4975" s="1610" t="s">
        <v>1629</v>
      </c>
      <c r="F4975" s="1611" t="s">
        <v>8</v>
      </c>
      <c r="G4975" s="1611" t="s">
        <v>9</v>
      </c>
      <c r="H4975" s="1612" t="s">
        <v>10</v>
      </c>
      <c r="I4975" s="1442"/>
      <c r="J4975" s="1443"/>
      <c r="K4975" s="1444"/>
      <c r="L4975" s="1445"/>
      <c r="M4975" s="1453"/>
    </row>
    <row r="4976" ht="26" spans="1:13">
      <c r="A4976" s="1412"/>
      <c r="B4976" s="1412"/>
      <c r="C4976" s="1412"/>
      <c r="D4976" s="1412"/>
      <c r="E4976" s="1613">
        <v>45736</v>
      </c>
      <c r="F4976" s="1626">
        <v>0.045</v>
      </c>
      <c r="G4976" s="1626">
        <v>0.045</v>
      </c>
      <c r="H4976" s="1626">
        <v>0.045</v>
      </c>
      <c r="I4976" s="1442"/>
      <c r="J4976" s="1443"/>
      <c r="K4976" s="1444"/>
      <c r="L4976" s="1445"/>
      <c r="M4976" s="1453"/>
    </row>
    <row r="4977" ht="26" spans="1:13">
      <c r="A4977" s="1412"/>
      <c r="B4977" s="1412"/>
      <c r="C4977" s="1412"/>
      <c r="D4977" s="1412"/>
      <c r="E4977" s="1613">
        <v>45694</v>
      </c>
      <c r="F4977" s="1626">
        <v>0.045</v>
      </c>
      <c r="G4977" s="1626">
        <v>0.045</v>
      </c>
      <c r="H4977" s="1626">
        <v>0.0475</v>
      </c>
      <c r="I4977" s="1442"/>
      <c r="J4977" s="1443"/>
      <c r="K4977" s="1444"/>
      <c r="L4977" s="1445"/>
      <c r="M4977" s="1453"/>
    </row>
    <row r="4978" ht="26" spans="1:13">
      <c r="A4978" s="1412"/>
      <c r="B4978" s="1412"/>
      <c r="C4978" s="1412"/>
      <c r="D4978" s="1412"/>
      <c r="E4978" s="1613">
        <v>45645</v>
      </c>
      <c r="F4978" s="1626">
        <v>0.0475</v>
      </c>
      <c r="G4978" s="1626">
        <v>0.0475</v>
      </c>
      <c r="H4978" s="1626">
        <v>0.0475</v>
      </c>
      <c r="I4978" s="1442"/>
      <c r="J4978" s="1443"/>
      <c r="K4978" s="1444"/>
      <c r="L4978" s="1648"/>
      <c r="M4978" s="1453"/>
    </row>
    <row r="4979" ht="26" spans="1:13">
      <c r="A4979" s="1412"/>
      <c r="B4979" s="1412"/>
      <c r="C4979" s="1412"/>
      <c r="D4979" s="1412"/>
      <c r="E4979" s="1613">
        <v>45603</v>
      </c>
      <c r="F4979" s="1626">
        <v>0.0475</v>
      </c>
      <c r="G4979" s="1626">
        <v>0.0475</v>
      </c>
      <c r="H4979" s="1626">
        <v>0.05</v>
      </c>
      <c r="I4979" s="1442"/>
      <c r="J4979" s="1443"/>
      <c r="K4979" s="1444"/>
      <c r="L4979" s="1445"/>
      <c r="M4979" s="1453"/>
    </row>
    <row r="4980" ht="26" spans="1:13">
      <c r="A4980" s="1412"/>
      <c r="B4980" s="1412"/>
      <c r="C4980" s="1412"/>
      <c r="D4980" s="1412"/>
      <c r="E4980" s="1613">
        <v>45554</v>
      </c>
      <c r="F4980" s="1626">
        <v>0.05</v>
      </c>
      <c r="G4980" s="1626">
        <v>0.05</v>
      </c>
      <c r="H4980" s="1626">
        <v>0.05</v>
      </c>
      <c r="I4980" s="1442"/>
      <c r="J4980" s="1443"/>
      <c r="K4980" s="1444"/>
      <c r="L4980" s="1445"/>
      <c r="M4980" s="1453"/>
    </row>
    <row r="4981" ht="26.75" spans="1:13">
      <c r="A4981" s="1412"/>
      <c r="B4981" s="1412"/>
      <c r="C4981" s="1412"/>
      <c r="D4981" s="1412"/>
      <c r="E4981" s="1613">
        <v>45505</v>
      </c>
      <c r="F4981" s="1626">
        <v>0.05</v>
      </c>
      <c r="G4981" s="1626">
        <v>0.05</v>
      </c>
      <c r="H4981" s="1626">
        <v>0.0525</v>
      </c>
      <c r="I4981" s="1448"/>
      <c r="J4981" s="1449"/>
      <c r="K4981" s="1450"/>
      <c r="L4981" s="1451"/>
      <c r="M4981" s="1455"/>
    </row>
    <row r="4982" ht="52.75" spans="1:13">
      <c r="A4982" s="1412"/>
      <c r="B4982" s="1412"/>
      <c r="C4982" s="1412"/>
      <c r="D4982" s="1661">
        <v>1</v>
      </c>
      <c r="E4982" s="1594" t="s">
        <v>7</v>
      </c>
      <c r="F4982" s="1595" t="s">
        <v>803</v>
      </c>
      <c r="G4982" s="1596"/>
      <c r="H4982" s="1597"/>
      <c r="I4982" s="1559" t="s">
        <v>1622</v>
      </c>
      <c r="J4982" s="1560"/>
      <c r="K4982" s="1561"/>
      <c r="L4982" s="1478" t="s">
        <v>1623</v>
      </c>
      <c r="M4982" s="1452" t="s">
        <v>1624</v>
      </c>
    </row>
    <row r="4983" ht="26" spans="1:13">
      <c r="A4983" s="1412"/>
      <c r="B4983" s="1412"/>
      <c r="C4983" s="1412"/>
      <c r="D4983" s="1661"/>
      <c r="E4983" s="1662" t="s">
        <v>1625</v>
      </c>
      <c r="F4983" s="1663"/>
      <c r="G4983" s="1664"/>
      <c r="H4983" s="1665"/>
      <c r="I4983" s="2141" t="s">
        <v>1183</v>
      </c>
      <c r="J4983" s="1480"/>
      <c r="K4983" s="1481"/>
      <c r="L4983" s="1683"/>
      <c r="M4983" s="1687"/>
    </row>
    <row r="4984" ht="26" spans="1:13">
      <c r="A4984" s="1412"/>
      <c r="B4984" s="1412"/>
      <c r="C4984" s="1412"/>
      <c r="D4984" s="1661"/>
      <c r="E4984" s="1666" t="s">
        <v>1626</v>
      </c>
      <c r="F4984" s="1667"/>
      <c r="G4984" s="1668"/>
      <c r="H4984" s="1669"/>
      <c r="I4984" s="1479"/>
      <c r="J4984" s="1480"/>
      <c r="K4984" s="1481"/>
      <c r="L4984" s="1683"/>
      <c r="M4984" s="1687"/>
    </row>
    <row r="4985" ht="26.75" spans="1:13">
      <c r="A4985" s="1412"/>
      <c r="B4985" s="1412"/>
      <c r="C4985" s="1412"/>
      <c r="D4985" s="1661"/>
      <c r="E4985" s="1666" t="s">
        <v>1627</v>
      </c>
      <c r="F4985" s="1667"/>
      <c r="G4985" s="1668"/>
      <c r="H4985" s="1669"/>
      <c r="I4985" s="1479"/>
      <c r="J4985" s="1480"/>
      <c r="K4985" s="1481"/>
      <c r="L4985" s="1683"/>
      <c r="M4985" s="1687"/>
    </row>
    <row r="4986" ht="26.75" spans="1:13">
      <c r="A4986" s="1412"/>
      <c r="B4986" s="1412"/>
      <c r="C4986" s="1412"/>
      <c r="D4986" s="1661"/>
      <c r="E4986" s="1670" t="s">
        <v>1628</v>
      </c>
      <c r="F4986" s="1671">
        <v>0.520833333333333</v>
      </c>
      <c r="G4986" s="1672"/>
      <c r="H4986" s="1673"/>
      <c r="I4986" s="1479"/>
      <c r="J4986" s="1480"/>
      <c r="K4986" s="1481"/>
      <c r="L4986" s="1684">
        <v>0.75</v>
      </c>
      <c r="M4986" s="1688">
        <v>0.645833333333333</v>
      </c>
    </row>
    <row r="4987" ht="26.75" spans="1:13">
      <c r="A4987" s="1412"/>
      <c r="B4987" s="1412"/>
      <c r="C4987" s="1412"/>
      <c r="D4987" s="1661"/>
      <c r="E4987" s="1594" t="s">
        <v>1629</v>
      </c>
      <c r="F4987" s="1674" t="s">
        <v>8</v>
      </c>
      <c r="G4987" s="1674" t="s">
        <v>9</v>
      </c>
      <c r="H4987" s="1675" t="s">
        <v>10</v>
      </c>
      <c r="I4987" s="1479"/>
      <c r="J4987" s="1480"/>
      <c r="K4987" s="1481"/>
      <c r="L4987" s="1683"/>
      <c r="M4987" s="1687"/>
    </row>
    <row r="4988" ht="26" spans="1:13">
      <c r="A4988" s="1412"/>
      <c r="B4988" s="1412"/>
      <c r="C4988" s="1412"/>
      <c r="D4988" s="1661"/>
      <c r="E4988" s="1652">
        <v>45771</v>
      </c>
      <c r="F4988" s="2168" t="s">
        <v>1958</v>
      </c>
      <c r="G4988" s="2168" t="s">
        <v>1958</v>
      </c>
      <c r="H4988" s="2168" t="s">
        <v>1947</v>
      </c>
      <c r="I4988" s="1479"/>
      <c r="J4988" s="1480"/>
      <c r="K4988" s="1481"/>
      <c r="L4988" s="1683"/>
      <c r="M4988" s="1687"/>
    </row>
    <row r="4989" ht="26" spans="1:13">
      <c r="A4989" s="1412"/>
      <c r="B4989" s="1412"/>
      <c r="C4989" s="1412"/>
      <c r="D4989" s="1661"/>
      <c r="E4989" s="1652">
        <v>45764</v>
      </c>
      <c r="F4989" s="2168" t="s">
        <v>2106</v>
      </c>
      <c r="G4989" s="2168" t="s">
        <v>1957</v>
      </c>
      <c r="H4989" s="2168" t="s">
        <v>1978</v>
      </c>
      <c r="I4989" s="1479"/>
      <c r="J4989" s="1480"/>
      <c r="K4989" s="1481"/>
      <c r="L4989" s="1683"/>
      <c r="M4989" s="1687"/>
    </row>
    <row r="4990" ht="26" spans="1:13">
      <c r="A4990" s="1412"/>
      <c r="B4990" s="1412"/>
      <c r="C4990" s="1412"/>
      <c r="D4990" s="1661"/>
      <c r="E4990" s="1652">
        <v>45757</v>
      </c>
      <c r="F4990" s="2168" t="s">
        <v>1945</v>
      </c>
      <c r="G4990" s="2168" t="s">
        <v>1945</v>
      </c>
      <c r="H4990" s="2168" t="s">
        <v>1959</v>
      </c>
      <c r="I4990" s="1479"/>
      <c r="J4990" s="1480"/>
      <c r="K4990" s="1481"/>
      <c r="L4990" s="1685"/>
      <c r="M4990" s="1687"/>
    </row>
    <row r="4991" ht="26" spans="1:13">
      <c r="A4991" s="1412"/>
      <c r="B4991" s="1412"/>
      <c r="C4991" s="1412"/>
      <c r="D4991" s="1661"/>
      <c r="E4991" s="1652">
        <v>45750</v>
      </c>
      <c r="F4991" s="2168" t="s">
        <v>1959</v>
      </c>
      <c r="G4991" s="2168" t="s">
        <v>1957</v>
      </c>
      <c r="H4991" s="2168" t="s">
        <v>1957</v>
      </c>
      <c r="I4991" s="1479"/>
      <c r="J4991" s="1480"/>
      <c r="K4991" s="1481"/>
      <c r="L4991" s="1683"/>
      <c r="M4991" s="1687"/>
    </row>
    <row r="4992" ht="26" spans="1:13">
      <c r="A4992" s="1412"/>
      <c r="B4992" s="1412"/>
      <c r="C4992" s="1412"/>
      <c r="D4992" s="1661"/>
      <c r="E4992" s="1652">
        <v>45743</v>
      </c>
      <c r="F4992" s="2168" t="s">
        <v>1978</v>
      </c>
      <c r="G4992" s="2168" t="s">
        <v>1957</v>
      </c>
      <c r="H4992" s="2168" t="s">
        <v>1957</v>
      </c>
      <c r="I4992" s="1479"/>
      <c r="J4992" s="1480"/>
      <c r="K4992" s="1481"/>
      <c r="L4992" s="1683"/>
      <c r="M4992" s="1687"/>
    </row>
    <row r="4993" ht="26.75" spans="1:13">
      <c r="A4993" s="1412"/>
      <c r="B4993" s="1412"/>
      <c r="C4993" s="1412"/>
      <c r="D4993" s="1661"/>
      <c r="E4993" s="1652">
        <v>45736</v>
      </c>
      <c r="F4993" s="2168" t="s">
        <v>1945</v>
      </c>
      <c r="G4993" s="2168" t="s">
        <v>1978</v>
      </c>
      <c r="H4993" s="2168" t="s">
        <v>1944</v>
      </c>
      <c r="I4993" s="1482"/>
      <c r="J4993" s="1483"/>
      <c r="K4993" s="1484"/>
      <c r="L4993" s="1686"/>
      <c r="M4993" s="1689"/>
    </row>
    <row r="4994" ht="52.75" spans="1:13">
      <c r="A4994" s="1412"/>
      <c r="B4994" s="1412"/>
      <c r="C4994" s="1412"/>
      <c r="D4994" s="1661">
        <v>1</v>
      </c>
      <c r="E4994" s="1594" t="s">
        <v>7</v>
      </c>
      <c r="F4994" s="1595" t="s">
        <v>1184</v>
      </c>
      <c r="G4994" s="1596"/>
      <c r="H4994" s="1597"/>
      <c r="I4994" s="1559" t="s">
        <v>1622</v>
      </c>
      <c r="J4994" s="1560"/>
      <c r="K4994" s="1561"/>
      <c r="L4994" s="1478" t="s">
        <v>1623</v>
      </c>
      <c r="M4994" s="1452" t="s">
        <v>1624</v>
      </c>
    </row>
    <row r="4995" ht="26" spans="1:13">
      <c r="A4995" s="1412"/>
      <c r="B4995" s="1412"/>
      <c r="C4995" s="1412"/>
      <c r="D4995" s="1412"/>
      <c r="E4995" s="1598" t="s">
        <v>1625</v>
      </c>
      <c r="F4995" s="1599"/>
      <c r="G4995" s="1600"/>
      <c r="H4995" s="1601"/>
      <c r="I4995" s="2135" t="s">
        <v>1185</v>
      </c>
      <c r="J4995" s="1443"/>
      <c r="K4995" s="1444"/>
      <c r="L4995" s="1445"/>
      <c r="M4995" s="1453"/>
    </row>
    <row r="4996" ht="26" spans="1:13">
      <c r="A4996" s="1412"/>
      <c r="B4996" s="1412"/>
      <c r="C4996" s="1412"/>
      <c r="D4996" s="1412"/>
      <c r="E4996" s="1602" t="s">
        <v>1626</v>
      </c>
      <c r="F4996" s="1615"/>
      <c r="G4996" s="1616"/>
      <c r="H4996" s="1617"/>
      <c r="I4996" s="1442"/>
      <c r="J4996" s="1443"/>
      <c r="K4996" s="1444"/>
      <c r="L4996" s="1445"/>
      <c r="M4996" s="1453"/>
    </row>
    <row r="4997" ht="26.75" spans="1:13">
      <c r="A4997" s="1412"/>
      <c r="B4997" s="1412"/>
      <c r="C4997" s="1412"/>
      <c r="D4997" s="1412"/>
      <c r="E4997" s="1602" t="s">
        <v>1627</v>
      </c>
      <c r="F4997" s="1637">
        <v>0.04435</v>
      </c>
      <c r="G4997" s="1638"/>
      <c r="H4997" s="1639"/>
      <c r="I4997" s="1442"/>
      <c r="J4997" s="1443"/>
      <c r="K4997" s="1444"/>
      <c r="L4997" s="1445"/>
      <c r="M4997" s="1453"/>
    </row>
    <row r="4998" ht="26.75" spans="1:13">
      <c r="A4998" s="1412"/>
      <c r="B4998" s="1412"/>
      <c r="C4998" s="1412"/>
      <c r="D4998" s="1412"/>
      <c r="E4998" s="1606" t="s">
        <v>1628</v>
      </c>
      <c r="F4998" s="1607">
        <v>0.708333333333333</v>
      </c>
      <c r="G4998" s="1608"/>
      <c r="H4998" s="1609"/>
      <c r="I4998" s="1442"/>
      <c r="J4998" s="1443"/>
      <c r="K4998" s="1444"/>
      <c r="L4998" s="1647">
        <v>0.9375</v>
      </c>
      <c r="M4998" s="1649">
        <v>0.833333333333333</v>
      </c>
    </row>
    <row r="4999" ht="26.75" spans="1:13">
      <c r="A4999" s="1412"/>
      <c r="B4999" s="1412"/>
      <c r="C4999" s="1412"/>
      <c r="D4999" s="1412"/>
      <c r="E4999" s="1610" t="s">
        <v>1629</v>
      </c>
      <c r="F4999" s="1611" t="s">
        <v>8</v>
      </c>
      <c r="G4999" s="1611" t="s">
        <v>9</v>
      </c>
      <c r="H4999" s="1612" t="s">
        <v>10</v>
      </c>
      <c r="I4999" s="1442"/>
      <c r="J4999" s="1443"/>
      <c r="K4999" s="1444"/>
      <c r="L4999" s="1445"/>
      <c r="M4999" s="1453"/>
    </row>
    <row r="5000" ht="26" spans="1:13">
      <c r="A5000" s="1412"/>
      <c r="B5000" s="1412"/>
      <c r="C5000" s="1412"/>
      <c r="D5000" s="1412"/>
      <c r="E5000" s="1613">
        <v>45757</v>
      </c>
      <c r="F5000" s="1650">
        <v>0.04813</v>
      </c>
      <c r="G5000" s="1650"/>
      <c r="H5000" s="1650">
        <v>0.04623</v>
      </c>
      <c r="I5000" s="1442"/>
      <c r="J5000" s="1443"/>
      <c r="K5000" s="1444"/>
      <c r="L5000" s="1445"/>
      <c r="M5000" s="1453"/>
    </row>
    <row r="5001" ht="26" spans="1:13">
      <c r="A5001" s="1412"/>
      <c r="B5001" s="1412"/>
      <c r="C5001" s="1412"/>
      <c r="D5001" s="1412"/>
      <c r="E5001" s="1613">
        <v>45729</v>
      </c>
      <c r="F5001" s="1650">
        <v>0.04623</v>
      </c>
      <c r="G5001" s="1650"/>
      <c r="H5001" s="1650">
        <v>0.04748</v>
      </c>
      <c r="I5001" s="1442"/>
      <c r="J5001" s="1443"/>
      <c r="K5001" s="1444"/>
      <c r="L5001" s="1445"/>
      <c r="M5001" s="1453"/>
    </row>
    <row r="5002" ht="26" spans="1:13">
      <c r="A5002" s="1412"/>
      <c r="B5002" s="1412"/>
      <c r="C5002" s="1412"/>
      <c r="D5002" s="1412"/>
      <c r="E5002" s="1613">
        <v>45701</v>
      </c>
      <c r="F5002" s="1650">
        <v>0.04748</v>
      </c>
      <c r="G5002" s="1650"/>
      <c r="H5002" s="1650">
        <v>0.04913</v>
      </c>
      <c r="I5002" s="1442"/>
      <c r="J5002" s="1443"/>
      <c r="K5002" s="1444"/>
      <c r="L5002" s="1648"/>
      <c r="M5002" s="1453"/>
    </row>
    <row r="5003" ht="26" spans="1:13">
      <c r="A5003" s="1412"/>
      <c r="B5003" s="1412"/>
      <c r="C5003" s="1412"/>
      <c r="D5003" s="1412"/>
      <c r="E5003" s="1613">
        <v>45665</v>
      </c>
      <c r="F5003" s="1650">
        <v>0.04913</v>
      </c>
      <c r="G5003" s="1650"/>
      <c r="H5003" s="1650">
        <v>0.04535</v>
      </c>
      <c r="I5003" s="1442"/>
      <c r="J5003" s="1443"/>
      <c r="K5003" s="1444"/>
      <c r="L5003" s="1445"/>
      <c r="M5003" s="1453"/>
    </row>
    <row r="5004" ht="26" spans="1:13">
      <c r="A5004" s="1412"/>
      <c r="B5004" s="1412"/>
      <c r="C5004" s="1412"/>
      <c r="D5004" s="1412"/>
      <c r="E5004" s="1613">
        <v>45638</v>
      </c>
      <c r="F5004" s="1650">
        <v>0.04535</v>
      </c>
      <c r="G5004" s="1650"/>
      <c r="H5004" s="1650">
        <v>0.04608</v>
      </c>
      <c r="I5004" s="1442"/>
      <c r="J5004" s="1443"/>
      <c r="K5004" s="1444"/>
      <c r="L5004" s="1445"/>
      <c r="M5004" s="1453"/>
    </row>
    <row r="5005" ht="26.75" spans="1:13">
      <c r="A5005" s="1412"/>
      <c r="B5005" s="1412"/>
      <c r="C5005" s="1412"/>
      <c r="D5005" s="1412"/>
      <c r="E5005" s="1613">
        <v>45602</v>
      </c>
      <c r="F5005" s="1650">
        <v>0.04608</v>
      </c>
      <c r="G5005" s="1650"/>
      <c r="H5005" s="1650">
        <v>0.04389</v>
      </c>
      <c r="I5005" s="1448"/>
      <c r="J5005" s="1449"/>
      <c r="K5005" s="1450"/>
      <c r="L5005" s="1451"/>
      <c r="M5005" s="1455"/>
    </row>
    <row r="5006" ht="25" customHeight="1" spans="1:13">
      <c r="A5006" s="1412"/>
      <c r="B5006" s="1412"/>
      <c r="C5006" s="1412" t="s">
        <v>0</v>
      </c>
      <c r="D5006" s="1412">
        <v>1</v>
      </c>
      <c r="E5006" s="1594" t="s">
        <v>7</v>
      </c>
      <c r="F5006" s="1595" t="s">
        <v>1209</v>
      </c>
      <c r="G5006" s="1596"/>
      <c r="H5006" s="1597"/>
      <c r="I5006" s="1559" t="s">
        <v>1622</v>
      </c>
      <c r="J5006" s="1560"/>
      <c r="K5006" s="1561"/>
      <c r="L5006" s="1478" t="s">
        <v>1623</v>
      </c>
      <c r="M5006" s="1452" t="s">
        <v>1624</v>
      </c>
    </row>
    <row r="5007" ht="26" spans="1:13">
      <c r="A5007" s="1412"/>
      <c r="B5007" s="1412"/>
      <c r="C5007" s="1412"/>
      <c r="D5007" s="1412"/>
      <c r="E5007" s="1598" t="s">
        <v>1625</v>
      </c>
      <c r="F5007" s="1599"/>
      <c r="G5007" s="1600"/>
      <c r="H5007" s="1601"/>
      <c r="I5007" s="2135" t="s">
        <v>1072</v>
      </c>
      <c r="J5007" s="1443"/>
      <c r="K5007" s="1444"/>
      <c r="L5007" s="1445"/>
      <c r="M5007" s="1453"/>
    </row>
    <row r="5008" ht="26" spans="1:13">
      <c r="A5008" s="1412"/>
      <c r="B5008" s="1412"/>
      <c r="C5008" s="1412"/>
      <c r="D5008" s="1412"/>
      <c r="E5008" s="1602" t="s">
        <v>1626</v>
      </c>
      <c r="F5008" s="1623"/>
      <c r="G5008" s="1604"/>
      <c r="H5008" s="1605"/>
      <c r="I5008" s="1442"/>
      <c r="J5008" s="1443"/>
      <c r="K5008" s="1444"/>
      <c r="L5008" s="1445"/>
      <c r="M5008" s="1453"/>
    </row>
    <row r="5009" ht="26.75" spans="1:13">
      <c r="A5009" s="1412"/>
      <c r="B5009" s="1412"/>
      <c r="C5009" s="1412"/>
      <c r="D5009" s="1412"/>
      <c r="E5009" s="1602" t="s">
        <v>1627</v>
      </c>
      <c r="F5009" s="1615">
        <v>0.022</v>
      </c>
      <c r="G5009" s="1616"/>
      <c r="H5009" s="1617"/>
      <c r="I5009" s="1442"/>
      <c r="J5009" s="1443"/>
      <c r="K5009" s="1444"/>
      <c r="L5009" s="1445"/>
      <c r="M5009" s="1453"/>
    </row>
    <row r="5010" ht="26.75" spans="1:13">
      <c r="A5010" s="1412"/>
      <c r="B5010" s="1412"/>
      <c r="C5010" s="1412"/>
      <c r="D5010" s="1412"/>
      <c r="E5010" s="1606" t="s">
        <v>1628</v>
      </c>
      <c r="F5010" s="1607">
        <v>0.375</v>
      </c>
      <c r="G5010" s="1608"/>
      <c r="H5010" s="1609"/>
      <c r="I5010" s="1442"/>
      <c r="J5010" s="1443"/>
      <c r="K5010" s="1444"/>
      <c r="L5010" s="1647">
        <v>0.604166666666667</v>
      </c>
      <c r="M5010" s="1649">
        <v>0.5</v>
      </c>
    </row>
    <row r="5011" ht="26.75" spans="1:13">
      <c r="A5011" s="1412"/>
      <c r="B5011" s="1412"/>
      <c r="C5011" s="1412"/>
      <c r="D5011" s="1412"/>
      <c r="E5011" s="1610" t="s">
        <v>1629</v>
      </c>
      <c r="F5011" s="1611" t="s">
        <v>8</v>
      </c>
      <c r="G5011" s="1611" t="s">
        <v>9</v>
      </c>
      <c r="H5011" s="1612" t="s">
        <v>10</v>
      </c>
      <c r="I5011" s="1442"/>
      <c r="J5011" s="1443"/>
      <c r="K5011" s="1444"/>
      <c r="L5011" s="1445"/>
      <c r="M5011" s="1453"/>
    </row>
    <row r="5012" ht="26" spans="1:13">
      <c r="A5012" s="1412"/>
      <c r="B5012" s="1412"/>
      <c r="C5012" s="1412"/>
      <c r="D5012" s="1412"/>
      <c r="E5012" s="1613">
        <v>45779</v>
      </c>
      <c r="F5012" s="1618">
        <v>0.022</v>
      </c>
      <c r="G5012" s="1618">
        <v>0.021</v>
      </c>
      <c r="H5012" s="1618">
        <v>0.022</v>
      </c>
      <c r="I5012" s="1442"/>
      <c r="J5012" s="1443"/>
      <c r="K5012" s="1444"/>
      <c r="L5012" s="1445"/>
      <c r="M5012" s="1453"/>
    </row>
    <row r="5013" ht="26" spans="1:13">
      <c r="A5013" s="1412"/>
      <c r="B5013" s="1412"/>
      <c r="C5013" s="1412"/>
      <c r="D5013" s="1412"/>
      <c r="E5013" s="1613">
        <v>45763</v>
      </c>
      <c r="F5013" s="1618">
        <v>0.022</v>
      </c>
      <c r="G5013" s="1618">
        <v>0.022</v>
      </c>
      <c r="H5013" s="1618">
        <v>0.023</v>
      </c>
      <c r="I5013" s="1442"/>
      <c r="J5013" s="1443"/>
      <c r="K5013" s="1444"/>
      <c r="L5013" s="1445"/>
      <c r="M5013" s="1453"/>
    </row>
    <row r="5014" ht="26" spans="1:13">
      <c r="A5014" s="1412"/>
      <c r="B5014" s="1412"/>
      <c r="C5014" s="1412"/>
      <c r="D5014" s="1412"/>
      <c r="E5014" s="1613">
        <v>45748</v>
      </c>
      <c r="F5014" s="1618">
        <v>0.022</v>
      </c>
      <c r="G5014" s="1618">
        <v>0.022</v>
      </c>
      <c r="H5014" s="1618">
        <v>0.023</v>
      </c>
      <c r="I5014" s="1442"/>
      <c r="J5014" s="1443"/>
      <c r="K5014" s="1444"/>
      <c r="L5014" s="1648"/>
      <c r="M5014" s="1453"/>
    </row>
    <row r="5015" ht="26" spans="1:13">
      <c r="A5015" s="1412"/>
      <c r="B5015" s="1412"/>
      <c r="C5015" s="1412"/>
      <c r="D5015" s="1412"/>
      <c r="E5015" s="1613">
        <v>45735</v>
      </c>
      <c r="F5015" s="1618">
        <v>0.023</v>
      </c>
      <c r="G5015" s="1618">
        <v>0.024</v>
      </c>
      <c r="H5015" s="1618">
        <v>0.025</v>
      </c>
      <c r="I5015" s="1442"/>
      <c r="J5015" s="1443"/>
      <c r="K5015" s="1444"/>
      <c r="L5015" s="1445"/>
      <c r="M5015" s="1453"/>
    </row>
    <row r="5016" ht="26" spans="1:13">
      <c r="A5016" s="1412"/>
      <c r="B5016" s="1412"/>
      <c r="C5016" s="1412"/>
      <c r="D5016" s="1412"/>
      <c r="E5016" s="1613">
        <v>45719</v>
      </c>
      <c r="F5016" s="1618">
        <v>0.024</v>
      </c>
      <c r="G5016" s="1618">
        <v>0.023</v>
      </c>
      <c r="H5016" s="1618">
        <v>0.025</v>
      </c>
      <c r="I5016" s="1442"/>
      <c r="J5016" s="1443"/>
      <c r="K5016" s="1444"/>
      <c r="L5016" s="1445"/>
      <c r="M5016" s="1453"/>
    </row>
    <row r="5017" ht="26.75" spans="1:13">
      <c r="A5017" s="1412"/>
      <c r="B5017" s="1412"/>
      <c r="C5017" s="1412"/>
      <c r="D5017" s="1412"/>
      <c r="E5017" s="1613">
        <v>45712</v>
      </c>
      <c r="F5017" s="1618">
        <v>0.025</v>
      </c>
      <c r="G5017" s="1618">
        <v>0.025</v>
      </c>
      <c r="H5017" s="1618">
        <v>0.024</v>
      </c>
      <c r="I5017" s="1448"/>
      <c r="J5017" s="1449"/>
      <c r="K5017" s="1450"/>
      <c r="L5017" s="1451"/>
      <c r="M5017" s="1455"/>
    </row>
    <row r="5018" ht="52.75" spans="1:13">
      <c r="A5018" s="1412"/>
      <c r="B5018" s="1412"/>
      <c r="C5018" s="1412"/>
      <c r="D5018" s="1412">
        <v>1</v>
      </c>
      <c r="E5018" s="1594" t="s">
        <v>7</v>
      </c>
      <c r="F5018" s="1595" t="s">
        <v>1210</v>
      </c>
      <c r="G5018" s="1596"/>
      <c r="H5018" s="1597"/>
      <c r="I5018" s="1559" t="s">
        <v>1622</v>
      </c>
      <c r="J5018" s="1560"/>
      <c r="K5018" s="1561"/>
      <c r="L5018" s="1478" t="s">
        <v>1623</v>
      </c>
      <c r="M5018" s="1452" t="s">
        <v>1624</v>
      </c>
    </row>
    <row r="5019" ht="26" spans="1:13">
      <c r="A5019" s="1412"/>
      <c r="B5019" s="1412"/>
      <c r="C5019" s="1412"/>
      <c r="D5019" s="1412"/>
      <c r="E5019" s="1598" t="s">
        <v>1625</v>
      </c>
      <c r="F5019" s="1599"/>
      <c r="G5019" s="1600"/>
      <c r="H5019" s="1601"/>
      <c r="I5019" s="2135" t="s">
        <v>1211</v>
      </c>
      <c r="J5019" s="1443"/>
      <c r="K5019" s="1444"/>
      <c r="L5019" s="1445"/>
      <c r="M5019" s="1453"/>
    </row>
    <row r="5020" ht="26" spans="1:13">
      <c r="A5020" s="1412"/>
      <c r="B5020" s="1412"/>
      <c r="C5020" s="1412"/>
      <c r="D5020" s="1412"/>
      <c r="E5020" s="1602" t="s">
        <v>1626</v>
      </c>
      <c r="F5020" s="1623"/>
      <c r="G5020" s="1604"/>
      <c r="H5020" s="1605"/>
      <c r="I5020" s="1442"/>
      <c r="J5020" s="1443"/>
      <c r="K5020" s="1444"/>
      <c r="L5020" s="1445"/>
      <c r="M5020" s="1453"/>
    </row>
    <row r="5021" ht="26.75" spans="1:13">
      <c r="A5021" s="1412"/>
      <c r="B5021" s="1412"/>
      <c r="C5021" s="1412"/>
      <c r="D5021" s="1412"/>
      <c r="E5021" s="1602" t="s">
        <v>1627</v>
      </c>
      <c r="F5021" s="1615">
        <v>0.041</v>
      </c>
      <c r="G5021" s="1616"/>
      <c r="H5021" s="1617"/>
      <c r="I5021" s="1442"/>
      <c r="J5021" s="1443"/>
      <c r="K5021" s="1444"/>
      <c r="L5021" s="1445"/>
      <c r="M5021" s="1453"/>
    </row>
    <row r="5022" ht="26.75" spans="1:13">
      <c r="A5022" s="1412"/>
      <c r="B5022" s="1412"/>
      <c r="C5022" s="1412"/>
      <c r="D5022" s="1412"/>
      <c r="E5022" s="1606" t="s">
        <v>1628</v>
      </c>
      <c r="F5022" s="1607">
        <v>0.1875</v>
      </c>
      <c r="G5022" s="1608"/>
      <c r="H5022" s="1609"/>
      <c r="I5022" s="1442"/>
      <c r="J5022" s="1443"/>
      <c r="K5022" s="1444"/>
      <c r="L5022" s="1647">
        <v>0.416666666666667</v>
      </c>
      <c r="M5022" s="1649">
        <v>0.3125</v>
      </c>
    </row>
    <row r="5023" ht="26.75" spans="1:13">
      <c r="A5023" s="1412"/>
      <c r="B5023" s="1412"/>
      <c r="C5023" s="1412"/>
      <c r="D5023" s="1412"/>
      <c r="E5023" s="1610" t="s">
        <v>1629</v>
      </c>
      <c r="F5023" s="1611" t="s">
        <v>8</v>
      </c>
      <c r="G5023" s="1611" t="s">
        <v>9</v>
      </c>
      <c r="H5023" s="1612" t="s">
        <v>10</v>
      </c>
      <c r="I5023" s="1442"/>
      <c r="J5023" s="1443"/>
      <c r="K5023" s="1444"/>
      <c r="L5023" s="1445"/>
      <c r="M5023" s="1453"/>
    </row>
    <row r="5024" ht="26" spans="1:13">
      <c r="A5024" s="1412"/>
      <c r="B5024" s="1412"/>
      <c r="C5024" s="1412"/>
      <c r="D5024" s="1412"/>
      <c r="E5024" s="1613">
        <v>45748</v>
      </c>
      <c r="F5024" s="1626">
        <v>0.041</v>
      </c>
      <c r="G5024" s="1626">
        <v>0.041</v>
      </c>
      <c r="H5024" s="1626">
        <v>0.041</v>
      </c>
      <c r="I5024" s="1442"/>
      <c r="J5024" s="1443"/>
      <c r="K5024" s="1444"/>
      <c r="L5024" s="1445"/>
      <c r="M5024" s="1453"/>
    </row>
    <row r="5025" ht="26" spans="1:13">
      <c r="A5025" s="1412"/>
      <c r="B5025" s="1412"/>
      <c r="C5025" s="1412"/>
      <c r="D5025" s="1412"/>
      <c r="E5025" s="1613">
        <v>45706</v>
      </c>
      <c r="F5025" s="1626">
        <v>0.041</v>
      </c>
      <c r="G5025" s="1626">
        <v>0.041</v>
      </c>
      <c r="H5025" s="1626">
        <v>0.0435</v>
      </c>
      <c r="I5025" s="1442"/>
      <c r="J5025" s="1443"/>
      <c r="K5025" s="1444"/>
      <c r="L5025" s="1445"/>
      <c r="M5025" s="1453"/>
    </row>
    <row r="5026" ht="26" spans="1:13">
      <c r="A5026" s="1412"/>
      <c r="B5026" s="1412"/>
      <c r="C5026" s="1412"/>
      <c r="D5026" s="1412"/>
      <c r="E5026" s="1613">
        <v>45636</v>
      </c>
      <c r="F5026" s="1626">
        <v>0.0435</v>
      </c>
      <c r="G5026" s="1626">
        <v>0.0435</v>
      </c>
      <c r="H5026" s="1626">
        <v>0.0435</v>
      </c>
      <c r="I5026" s="1442"/>
      <c r="J5026" s="1443"/>
      <c r="K5026" s="1444"/>
      <c r="L5026" s="1648"/>
      <c r="M5026" s="1453"/>
    </row>
    <row r="5027" ht="26" spans="1:13">
      <c r="A5027" s="1412"/>
      <c r="B5027" s="1412"/>
      <c r="C5027" s="1412"/>
      <c r="D5027" s="1412"/>
      <c r="E5027" s="1613">
        <v>45601</v>
      </c>
      <c r="F5027" s="1626">
        <v>0.0435</v>
      </c>
      <c r="G5027" s="1626">
        <v>0.0435</v>
      </c>
      <c r="H5027" s="1626">
        <v>0.0435</v>
      </c>
      <c r="I5027" s="1442"/>
      <c r="J5027" s="1443"/>
      <c r="K5027" s="1444"/>
      <c r="L5027" s="1445"/>
      <c r="M5027" s="1453"/>
    </row>
    <row r="5028" ht="26" spans="1:13">
      <c r="A5028" s="1412"/>
      <c r="B5028" s="1412"/>
      <c r="C5028" s="1412"/>
      <c r="D5028" s="1412"/>
      <c r="E5028" s="1613">
        <v>45559</v>
      </c>
      <c r="F5028" s="1626">
        <v>0.0435</v>
      </c>
      <c r="G5028" s="1626">
        <v>0.0435</v>
      </c>
      <c r="H5028" s="1626">
        <v>0.0435</v>
      </c>
      <c r="I5028" s="1442"/>
      <c r="J5028" s="1443"/>
      <c r="K5028" s="1444"/>
      <c r="L5028" s="1445"/>
      <c r="M5028" s="1453"/>
    </row>
    <row r="5029" ht="26.75" spans="1:13">
      <c r="A5029" s="1412"/>
      <c r="B5029" s="1412"/>
      <c r="C5029" s="1412"/>
      <c r="D5029" s="1412"/>
      <c r="E5029" s="1613">
        <v>45510</v>
      </c>
      <c r="F5029" s="1626">
        <v>0.0435</v>
      </c>
      <c r="G5029" s="1626">
        <v>0.0435</v>
      </c>
      <c r="H5029" s="1626">
        <v>0.0435</v>
      </c>
      <c r="I5029" s="1448"/>
      <c r="J5029" s="1449"/>
      <c r="K5029" s="1450"/>
      <c r="L5029" s="1451"/>
      <c r="M5029" s="1455"/>
    </row>
    <row r="5030" ht="52.75" spans="1:13">
      <c r="A5030" s="1412"/>
      <c r="B5030" s="1412"/>
      <c r="C5030" s="1412"/>
      <c r="D5030" s="1412">
        <v>1</v>
      </c>
      <c r="E5030" s="1594" t="s">
        <v>7</v>
      </c>
      <c r="F5030" s="1595" t="s">
        <v>1212</v>
      </c>
      <c r="G5030" s="1596"/>
      <c r="H5030" s="1597"/>
      <c r="I5030" s="1559" t="s">
        <v>1622</v>
      </c>
      <c r="J5030" s="1560"/>
      <c r="K5030" s="1561"/>
      <c r="L5030" s="1478" t="s">
        <v>1623</v>
      </c>
      <c r="M5030" s="1452" t="s">
        <v>1624</v>
      </c>
    </row>
    <row r="5031" ht="26" spans="1:13">
      <c r="A5031" s="1412"/>
      <c r="B5031" s="1412"/>
      <c r="C5031" s="1412"/>
      <c r="D5031" s="1412"/>
      <c r="E5031" s="1598" t="s">
        <v>1625</v>
      </c>
      <c r="F5031" s="1599"/>
      <c r="G5031" s="1600"/>
      <c r="H5031" s="1601"/>
      <c r="I5031" s="2135" t="s">
        <v>977</v>
      </c>
      <c r="J5031" s="1443"/>
      <c r="K5031" s="1444"/>
      <c r="L5031" s="1445"/>
      <c r="M5031" s="1453"/>
    </row>
    <row r="5032" ht="26" spans="1:13">
      <c r="A5032" s="1412"/>
      <c r="B5032" s="1412"/>
      <c r="C5032" s="1412"/>
      <c r="D5032" s="1412"/>
      <c r="E5032" s="1602" t="s">
        <v>1626</v>
      </c>
      <c r="F5032" s="1623"/>
      <c r="G5032" s="1604"/>
      <c r="H5032" s="1605"/>
      <c r="I5032" s="1442"/>
      <c r="J5032" s="1443"/>
      <c r="K5032" s="1444"/>
      <c r="L5032" s="1445"/>
      <c r="M5032" s="1453"/>
    </row>
    <row r="5033" ht="26.75" spans="1:13">
      <c r="A5033" s="1412"/>
      <c r="B5033" s="1412"/>
      <c r="C5033" s="1412"/>
      <c r="D5033" s="1412"/>
      <c r="E5033" s="1602" t="s">
        <v>1627</v>
      </c>
      <c r="F5033" s="1615">
        <v>0.026</v>
      </c>
      <c r="G5033" s="1616"/>
      <c r="H5033" s="1617"/>
      <c r="I5033" s="1442"/>
      <c r="J5033" s="1443"/>
      <c r="K5033" s="1444"/>
      <c r="L5033" s="1445"/>
      <c r="M5033" s="1453"/>
    </row>
    <row r="5034" ht="26.75" spans="1:13">
      <c r="A5034" s="1412"/>
      <c r="B5034" s="1412"/>
      <c r="C5034" s="1412"/>
      <c r="D5034" s="1412"/>
      <c r="E5034" s="1606" t="s">
        <v>1628</v>
      </c>
      <c r="F5034" s="1607">
        <v>0.25</v>
      </c>
      <c r="G5034" s="1608"/>
      <c r="H5034" s="1609"/>
      <c r="I5034" s="1442"/>
      <c r="J5034" s="1443"/>
      <c r="K5034" s="1444"/>
      <c r="L5034" s="1647">
        <v>0.479166666666667</v>
      </c>
      <c r="M5034" s="1649">
        <v>0.375</v>
      </c>
    </row>
    <row r="5035" ht="26.75" spans="1:13">
      <c r="A5035" s="1412"/>
      <c r="B5035" s="1412"/>
      <c r="C5035" s="1412"/>
      <c r="D5035" s="1412"/>
      <c r="E5035" s="1610" t="s">
        <v>1629</v>
      </c>
      <c r="F5035" s="1611" t="s">
        <v>8</v>
      </c>
      <c r="G5035" s="1611" t="s">
        <v>9</v>
      </c>
      <c r="H5035" s="1612" t="s">
        <v>10</v>
      </c>
      <c r="I5035" s="1442"/>
      <c r="J5035" s="1443"/>
      <c r="K5035" s="1444"/>
      <c r="L5035" s="1445"/>
      <c r="M5035" s="1453"/>
    </row>
    <row r="5036" ht="26" spans="1:13">
      <c r="A5036" s="1412"/>
      <c r="B5036" s="1412"/>
      <c r="C5036" s="1412"/>
      <c r="D5036" s="1412"/>
      <c r="E5036" s="1613">
        <v>45763</v>
      </c>
      <c r="F5036" s="1618">
        <v>0.026</v>
      </c>
      <c r="G5036" s="1618">
        <v>0.027</v>
      </c>
      <c r="H5036" s="1618">
        <v>0.028</v>
      </c>
      <c r="I5036" s="1442"/>
      <c r="J5036" s="1443"/>
      <c r="K5036" s="1444"/>
      <c r="L5036" s="1445"/>
      <c r="M5036" s="1453"/>
    </row>
    <row r="5037" ht="26" spans="1:13">
      <c r="A5037" s="1412"/>
      <c r="B5037" s="1412"/>
      <c r="C5037" s="1412"/>
      <c r="D5037" s="1412"/>
      <c r="E5037" s="1613">
        <v>45742</v>
      </c>
      <c r="F5037" s="1618">
        <v>0.028</v>
      </c>
      <c r="G5037" s="1618">
        <v>0.03</v>
      </c>
      <c r="H5037" s="1618">
        <v>0.03</v>
      </c>
      <c r="I5037" s="1442"/>
      <c r="J5037" s="1443"/>
      <c r="K5037" s="1444"/>
      <c r="L5037" s="1445"/>
      <c r="M5037" s="1453"/>
    </row>
    <row r="5038" ht="26" spans="1:13">
      <c r="A5038" s="1412"/>
      <c r="B5038" s="1412"/>
      <c r="C5038" s="1412"/>
      <c r="D5038" s="1412"/>
      <c r="E5038" s="1613">
        <v>45707</v>
      </c>
      <c r="F5038" s="1618">
        <v>0.03</v>
      </c>
      <c r="G5038" s="1618">
        <v>0.028</v>
      </c>
      <c r="H5038" s="1618">
        <v>0.025</v>
      </c>
      <c r="I5038" s="1442"/>
      <c r="J5038" s="1443"/>
      <c r="K5038" s="1444"/>
      <c r="L5038" s="1648"/>
      <c r="M5038" s="1453"/>
    </row>
    <row r="5039" ht="26" spans="1:13">
      <c r="A5039" s="1412"/>
      <c r="B5039" s="1412"/>
      <c r="C5039" s="1412"/>
      <c r="D5039" s="1412"/>
      <c r="E5039" s="1613">
        <v>45672</v>
      </c>
      <c r="F5039" s="1618">
        <v>0.025</v>
      </c>
      <c r="G5039" s="1618">
        <v>0.026</v>
      </c>
      <c r="H5039" s="1618">
        <v>0.026</v>
      </c>
      <c r="I5039" s="1442"/>
      <c r="J5039" s="1443"/>
      <c r="K5039" s="1444"/>
      <c r="L5039" s="1445"/>
      <c r="M5039" s="1453"/>
    </row>
    <row r="5040" ht="26" spans="1:13">
      <c r="A5040" s="1412"/>
      <c r="B5040" s="1412"/>
      <c r="C5040" s="1412"/>
      <c r="D5040" s="1412"/>
      <c r="E5040" s="1613">
        <v>45644</v>
      </c>
      <c r="F5040" s="1618">
        <v>0.026</v>
      </c>
      <c r="G5040" s="1618">
        <v>0.026</v>
      </c>
      <c r="H5040" s="1618">
        <v>0.023</v>
      </c>
      <c r="I5040" s="1442"/>
      <c r="J5040" s="1443"/>
      <c r="K5040" s="1444"/>
      <c r="L5040" s="1445"/>
      <c r="M5040" s="1453"/>
    </row>
    <row r="5041" ht="26.75" spans="1:13">
      <c r="A5041" s="1412"/>
      <c r="B5041" s="1412"/>
      <c r="C5041" s="1412"/>
      <c r="D5041" s="1412"/>
      <c r="E5041" s="1613">
        <v>45616</v>
      </c>
      <c r="F5041" s="1618">
        <v>0.023</v>
      </c>
      <c r="G5041" s="1618">
        <v>0.022</v>
      </c>
      <c r="H5041" s="1618">
        <v>0.017</v>
      </c>
      <c r="I5041" s="1448"/>
      <c r="J5041" s="1449"/>
      <c r="K5041" s="1450"/>
      <c r="L5041" s="1451"/>
      <c r="M5041" s="1455"/>
    </row>
    <row r="5042" ht="52.75" spans="1:13">
      <c r="A5042" s="1412"/>
      <c r="B5042" s="1412"/>
      <c r="C5042" s="1412"/>
      <c r="D5042" s="1412">
        <v>1</v>
      </c>
      <c r="E5042" s="1594" t="s">
        <v>7</v>
      </c>
      <c r="F5042" s="1595" t="s">
        <v>872</v>
      </c>
      <c r="G5042" s="1596"/>
      <c r="H5042" s="1597"/>
      <c r="I5042" s="1559" t="s">
        <v>1622</v>
      </c>
      <c r="J5042" s="1560"/>
      <c r="K5042" s="1561"/>
      <c r="L5042" s="1478" t="s">
        <v>1623</v>
      </c>
      <c r="M5042" s="1452" t="s">
        <v>1624</v>
      </c>
    </row>
    <row r="5043" ht="26" spans="1:13">
      <c r="A5043" s="1412"/>
      <c r="B5043" s="1412"/>
      <c r="C5043" s="1412"/>
      <c r="D5043" s="1412"/>
      <c r="E5043" s="1598" t="s">
        <v>1625</v>
      </c>
      <c r="F5043" s="1599"/>
      <c r="G5043" s="1600"/>
      <c r="H5043" s="1601"/>
      <c r="I5043" s="2135" t="s">
        <v>983</v>
      </c>
      <c r="J5043" s="1443"/>
      <c r="K5043" s="1444"/>
      <c r="L5043" s="1445"/>
      <c r="M5043" s="1453"/>
    </row>
    <row r="5044" ht="26" spans="1:13">
      <c r="A5044" s="1412"/>
      <c r="B5044" s="1412"/>
      <c r="C5044" s="1412"/>
      <c r="D5044" s="1412"/>
      <c r="E5044" s="1602" t="s">
        <v>1626</v>
      </c>
      <c r="F5044" s="1623"/>
      <c r="G5044" s="1604"/>
      <c r="H5044" s="1605"/>
      <c r="I5044" s="1442"/>
      <c r="J5044" s="1443"/>
      <c r="K5044" s="1444"/>
      <c r="L5044" s="1445"/>
      <c r="M5044" s="1453"/>
    </row>
    <row r="5045" ht="26.75" spans="1:13">
      <c r="A5045" s="1412"/>
      <c r="B5045" s="1412"/>
      <c r="C5045" s="1412"/>
      <c r="D5045" s="1412"/>
      <c r="E5045" s="1602" t="s">
        <v>1627</v>
      </c>
      <c r="F5045" s="1615" t="s">
        <v>1213</v>
      </c>
      <c r="G5045" s="1616"/>
      <c r="H5045" s="1617"/>
      <c r="I5045" s="1442"/>
      <c r="J5045" s="1443"/>
      <c r="K5045" s="1444"/>
      <c r="L5045" s="1445"/>
      <c r="M5045" s="1453"/>
    </row>
    <row r="5046" ht="26.75" spans="1:13">
      <c r="A5046" s="1412"/>
      <c r="B5046" s="1412"/>
      <c r="C5046" s="1412"/>
      <c r="D5046" s="1412"/>
      <c r="E5046" s="1606" t="s">
        <v>1628</v>
      </c>
      <c r="F5046" s="1607">
        <v>0.604166666666667</v>
      </c>
      <c r="G5046" s="1608"/>
      <c r="H5046" s="1609"/>
      <c r="I5046" s="1442"/>
      <c r="J5046" s="1443"/>
      <c r="K5046" s="1444"/>
      <c r="L5046" s="1647">
        <v>0.833333333333333</v>
      </c>
      <c r="M5046" s="1649">
        <v>0.729166666666667</v>
      </c>
    </row>
    <row r="5047" ht="26.75" spans="1:13">
      <c r="A5047" s="1412"/>
      <c r="B5047" s="1412"/>
      <c r="C5047" s="1412"/>
      <c r="D5047" s="1412"/>
      <c r="E5047" s="1610" t="s">
        <v>1629</v>
      </c>
      <c r="F5047" s="1611" t="s">
        <v>8</v>
      </c>
      <c r="G5047" s="1611" t="s">
        <v>9</v>
      </c>
      <c r="H5047" s="1612" t="s">
        <v>10</v>
      </c>
      <c r="I5047" s="1442"/>
      <c r="J5047" s="1443"/>
      <c r="K5047" s="1444"/>
      <c r="L5047" s="1445"/>
      <c r="M5047" s="1453"/>
    </row>
    <row r="5048" ht="26" spans="1:13">
      <c r="A5048" s="1412"/>
      <c r="B5048" s="1412"/>
      <c r="C5048" s="1412"/>
      <c r="D5048" s="1412"/>
      <c r="E5048" s="1613">
        <v>45791</v>
      </c>
      <c r="F5048" s="2158" t="s">
        <v>2343</v>
      </c>
      <c r="G5048" s="2158" t="s">
        <v>2344</v>
      </c>
      <c r="H5048" s="2158" t="s">
        <v>2345</v>
      </c>
      <c r="I5048" s="1442"/>
      <c r="J5048" s="1443"/>
      <c r="K5048" s="1444"/>
      <c r="L5048" s="1445"/>
      <c r="M5048" s="1453"/>
    </row>
    <row r="5049" ht="26" spans="1:13">
      <c r="A5049" s="1412"/>
      <c r="B5049" s="1412"/>
      <c r="C5049" s="1412"/>
      <c r="D5049" s="1412"/>
      <c r="E5049" s="1613">
        <v>45784</v>
      </c>
      <c r="F5049" s="2158" t="s">
        <v>2345</v>
      </c>
      <c r="G5049" s="2158" t="s">
        <v>2346</v>
      </c>
      <c r="H5049" s="2158" t="s">
        <v>2347</v>
      </c>
      <c r="I5049" s="1442"/>
      <c r="J5049" s="1443"/>
      <c r="K5049" s="1444"/>
      <c r="L5049" s="1445"/>
      <c r="M5049" s="1453"/>
    </row>
    <row r="5050" ht="26" spans="1:13">
      <c r="A5050" s="1412"/>
      <c r="B5050" s="1412"/>
      <c r="C5050" s="1412"/>
      <c r="D5050" s="1412"/>
      <c r="E5050" s="1613">
        <v>45777</v>
      </c>
      <c r="F5050" s="2158" t="s">
        <v>2347</v>
      </c>
      <c r="G5050" s="2158" t="s">
        <v>2341</v>
      </c>
      <c r="H5050" s="2158" t="s">
        <v>2332</v>
      </c>
      <c r="I5050" s="1442"/>
      <c r="J5050" s="1443"/>
      <c r="K5050" s="1444"/>
      <c r="L5050" s="1648"/>
      <c r="M5050" s="1453"/>
    </row>
    <row r="5051" ht="26" spans="1:13">
      <c r="A5051" s="1412"/>
      <c r="B5051" s="1412"/>
      <c r="C5051" s="1412"/>
      <c r="D5051" s="1412"/>
      <c r="E5051" s="1613">
        <v>45770</v>
      </c>
      <c r="F5051" s="2158" t="s">
        <v>2332</v>
      </c>
      <c r="G5051" s="2158" t="s">
        <v>2333</v>
      </c>
      <c r="H5051" s="2158" t="s">
        <v>2308</v>
      </c>
      <c r="I5051" s="1442"/>
      <c r="J5051" s="1443"/>
      <c r="K5051" s="1444"/>
      <c r="L5051" s="1445"/>
      <c r="M5051" s="1453"/>
    </row>
    <row r="5052" ht="26" spans="1:13">
      <c r="A5052" s="1412"/>
      <c r="B5052" s="1412"/>
      <c r="C5052" s="1412"/>
      <c r="D5052" s="1412"/>
      <c r="E5052" s="1613">
        <v>45763</v>
      </c>
      <c r="F5052" s="2158" t="s">
        <v>2308</v>
      </c>
      <c r="G5052" s="2158" t="s">
        <v>1976</v>
      </c>
      <c r="H5052" s="2158" t="s">
        <v>2295</v>
      </c>
      <c r="I5052" s="1442"/>
      <c r="J5052" s="1443"/>
      <c r="K5052" s="1444"/>
      <c r="L5052" s="1445"/>
      <c r="M5052" s="1453"/>
    </row>
    <row r="5053" ht="26.75" spans="1:13">
      <c r="A5053" s="1412"/>
      <c r="B5053" s="1412"/>
      <c r="C5053" s="1412"/>
      <c r="D5053" s="1412"/>
      <c r="E5053" s="1613">
        <v>45756</v>
      </c>
      <c r="F5053" s="2158" t="s">
        <v>2295</v>
      </c>
      <c r="G5053" s="2158" t="s">
        <v>2208</v>
      </c>
      <c r="H5053" s="2158" t="s">
        <v>1040</v>
      </c>
      <c r="I5053" s="1448"/>
      <c r="J5053" s="1449"/>
      <c r="K5053" s="1450"/>
      <c r="L5053" s="1451"/>
      <c r="M5053" s="1455"/>
    </row>
    <row r="5054" ht="52.75" spans="1:13">
      <c r="A5054" s="1412"/>
      <c r="B5054" s="1412"/>
      <c r="C5054" s="1412"/>
      <c r="D5054" s="1412">
        <v>1</v>
      </c>
      <c r="E5054" s="1594" t="s">
        <v>7</v>
      </c>
      <c r="F5054" s="1595" t="s">
        <v>803</v>
      </c>
      <c r="G5054" s="1596"/>
      <c r="H5054" s="1597"/>
      <c r="I5054" s="1559" t="s">
        <v>1622</v>
      </c>
      <c r="J5054" s="1560"/>
      <c r="K5054" s="1561"/>
      <c r="L5054" s="1478" t="s">
        <v>1623</v>
      </c>
      <c r="M5054" s="1452" t="s">
        <v>1624</v>
      </c>
    </row>
    <row r="5055" ht="26" spans="1:13">
      <c r="A5055" s="1412"/>
      <c r="B5055" s="1412"/>
      <c r="C5055" s="1412"/>
      <c r="D5055" s="1412"/>
      <c r="E5055" s="1598" t="s">
        <v>1625</v>
      </c>
      <c r="F5055" s="1599"/>
      <c r="G5055" s="1600"/>
      <c r="H5055" s="1601"/>
      <c r="I5055" s="2135" t="s">
        <v>829</v>
      </c>
      <c r="J5055" s="1443"/>
      <c r="K5055" s="1444"/>
      <c r="L5055" s="1445"/>
      <c r="M5055" s="1453"/>
    </row>
    <row r="5056" ht="26" spans="1:13">
      <c r="A5056" s="1412"/>
      <c r="B5056" s="1412"/>
      <c r="C5056" s="1412"/>
      <c r="D5056" s="1412"/>
      <c r="E5056" s="1602" t="s">
        <v>1626</v>
      </c>
      <c r="F5056" s="1623"/>
      <c r="G5056" s="1604"/>
      <c r="H5056" s="1605"/>
      <c r="I5056" s="1442"/>
      <c r="J5056" s="1443"/>
      <c r="K5056" s="1444"/>
      <c r="L5056" s="1445"/>
      <c r="M5056" s="1453"/>
    </row>
    <row r="5057" ht="26.75" spans="1:13">
      <c r="A5057" s="1412"/>
      <c r="B5057" s="1412"/>
      <c r="C5057" s="1412"/>
      <c r="D5057" s="1412"/>
      <c r="E5057" s="1602" t="s">
        <v>1627</v>
      </c>
      <c r="F5057" s="1615">
        <v>0</v>
      </c>
      <c r="G5057" s="1616"/>
      <c r="H5057" s="1617"/>
      <c r="I5057" s="1442"/>
      <c r="J5057" s="1443"/>
      <c r="K5057" s="1444"/>
      <c r="L5057" s="1445"/>
      <c r="M5057" s="1453"/>
    </row>
    <row r="5058" ht="26.75" spans="1:13">
      <c r="A5058" s="1412"/>
      <c r="B5058" s="1412"/>
      <c r="C5058" s="1412"/>
      <c r="D5058" s="1412"/>
      <c r="E5058" s="1606" t="s">
        <v>1628</v>
      </c>
      <c r="F5058" s="1607">
        <v>0.520833333333333</v>
      </c>
      <c r="G5058" s="1608"/>
      <c r="H5058" s="1609"/>
      <c r="I5058" s="1442"/>
      <c r="J5058" s="1443"/>
      <c r="K5058" s="1444"/>
      <c r="L5058" s="1647">
        <v>0.75</v>
      </c>
      <c r="M5058" s="1649">
        <v>0.645833333333333</v>
      </c>
    </row>
    <row r="5059" ht="26.75" spans="1:13">
      <c r="A5059" s="1412"/>
      <c r="B5059" s="1412"/>
      <c r="C5059" s="1412"/>
      <c r="D5059" s="1412"/>
      <c r="E5059" s="1610" t="s">
        <v>1629</v>
      </c>
      <c r="F5059" s="1611" t="s">
        <v>8</v>
      </c>
      <c r="G5059" s="1611" t="s">
        <v>9</v>
      </c>
      <c r="H5059" s="1612" t="s">
        <v>10</v>
      </c>
      <c r="I5059" s="1442"/>
      <c r="J5059" s="1443"/>
      <c r="K5059" s="1444"/>
      <c r="L5059" s="1445"/>
      <c r="M5059" s="1453"/>
    </row>
    <row r="5060" ht="26" spans="1:13">
      <c r="A5060" s="1412"/>
      <c r="B5060" s="1412"/>
      <c r="C5060" s="1412"/>
      <c r="D5060" s="1412"/>
      <c r="E5060" s="1613">
        <v>45792</v>
      </c>
      <c r="F5060" s="1725"/>
      <c r="G5060" s="2160" t="s">
        <v>1948</v>
      </c>
      <c r="H5060" s="2160" t="s">
        <v>1949</v>
      </c>
      <c r="I5060" s="1442"/>
      <c r="J5060" s="1443"/>
      <c r="K5060" s="1444"/>
      <c r="L5060" s="1445"/>
      <c r="M5060" s="1453"/>
    </row>
    <row r="5061" ht="26" spans="1:13">
      <c r="A5061" s="1412"/>
      <c r="B5061" s="1412"/>
      <c r="C5061" s="1412"/>
      <c r="D5061" s="1412"/>
      <c r="E5061" s="1613">
        <v>45785</v>
      </c>
      <c r="F5061" s="2160" t="s">
        <v>1949</v>
      </c>
      <c r="G5061" s="2160" t="s">
        <v>1956</v>
      </c>
      <c r="H5061" s="2160" t="s">
        <v>1953</v>
      </c>
      <c r="I5061" s="1442"/>
      <c r="J5061" s="1443"/>
      <c r="K5061" s="1444"/>
      <c r="L5061" s="1445"/>
      <c r="M5061" s="1453"/>
    </row>
    <row r="5062" ht="26" spans="1:13">
      <c r="A5062" s="1412"/>
      <c r="B5062" s="1412"/>
      <c r="C5062" s="1412"/>
      <c r="D5062" s="1412"/>
      <c r="E5062" s="1613">
        <v>45778</v>
      </c>
      <c r="F5062" s="2160" t="s">
        <v>1953</v>
      </c>
      <c r="G5062" s="2160" t="s">
        <v>1978</v>
      </c>
      <c r="H5062" s="2160" t="s">
        <v>1945</v>
      </c>
      <c r="I5062" s="1442"/>
      <c r="J5062" s="1443"/>
      <c r="K5062" s="1444"/>
      <c r="L5062" s="1648"/>
      <c r="M5062" s="1453"/>
    </row>
    <row r="5063" ht="26" spans="1:13">
      <c r="A5063" s="1412"/>
      <c r="B5063" s="1412"/>
      <c r="C5063" s="1412"/>
      <c r="D5063" s="1412"/>
      <c r="E5063" s="1613">
        <v>45771</v>
      </c>
      <c r="F5063" s="2160" t="s">
        <v>1958</v>
      </c>
      <c r="G5063" s="2160" t="s">
        <v>1958</v>
      </c>
      <c r="H5063" s="2160" t="s">
        <v>1947</v>
      </c>
      <c r="I5063" s="1442"/>
      <c r="J5063" s="1443"/>
      <c r="K5063" s="1444"/>
      <c r="L5063" s="1445"/>
      <c r="M5063" s="1453"/>
    </row>
    <row r="5064" ht="26" spans="1:13">
      <c r="A5064" s="1412"/>
      <c r="B5064" s="1412"/>
      <c r="C5064" s="1412"/>
      <c r="D5064" s="1412"/>
      <c r="E5064" s="1613">
        <v>45764</v>
      </c>
      <c r="F5064" s="2160" t="s">
        <v>2106</v>
      </c>
      <c r="G5064" s="2160" t="s">
        <v>1957</v>
      </c>
      <c r="H5064" s="2160" t="s">
        <v>1978</v>
      </c>
      <c r="I5064" s="1442"/>
      <c r="J5064" s="1443"/>
      <c r="K5064" s="1444"/>
      <c r="L5064" s="1445"/>
      <c r="M5064" s="1453"/>
    </row>
    <row r="5065" ht="26.75" spans="1:13">
      <c r="A5065" s="1412"/>
      <c r="B5065" s="1412"/>
      <c r="C5065" s="1412"/>
      <c r="D5065" s="1412"/>
      <c r="E5065" s="1613">
        <v>45757</v>
      </c>
      <c r="F5065" s="2160" t="s">
        <v>1945</v>
      </c>
      <c r="G5065" s="2160" t="s">
        <v>1945</v>
      </c>
      <c r="H5065" s="2160" t="s">
        <v>1959</v>
      </c>
      <c r="I5065" s="1448"/>
      <c r="J5065" s="1449"/>
      <c r="K5065" s="1450"/>
      <c r="L5065" s="1451"/>
      <c r="M5065" s="1455"/>
    </row>
    <row r="5066" ht="52.75" spans="1:13">
      <c r="A5066" s="1412"/>
      <c r="B5066" s="1412"/>
      <c r="C5066" s="1412"/>
      <c r="D5066" s="1412">
        <v>1</v>
      </c>
      <c r="E5066" s="1610" t="s">
        <v>7</v>
      </c>
      <c r="F5066" s="1653" t="s">
        <v>1214</v>
      </c>
      <c r="G5066" s="1654"/>
      <c r="H5066" s="1655"/>
      <c r="I5066" s="1656" t="s">
        <v>1622</v>
      </c>
      <c r="J5066" s="1657"/>
      <c r="K5066" s="1658"/>
      <c r="L5066" s="1659" t="s">
        <v>1623</v>
      </c>
      <c r="M5066" s="1660" t="s">
        <v>1624</v>
      </c>
    </row>
    <row r="5067" ht="26" spans="1:13">
      <c r="A5067" s="1412"/>
      <c r="B5067" s="1412"/>
      <c r="C5067" s="1412"/>
      <c r="D5067" s="1412"/>
      <c r="E5067" s="1598" t="s">
        <v>1625</v>
      </c>
      <c r="F5067" s="1643"/>
      <c r="G5067" s="1644"/>
      <c r="H5067" s="1645"/>
      <c r="I5067" s="2166" t="s">
        <v>1215</v>
      </c>
      <c r="J5067" s="1717"/>
      <c r="K5067" s="1718"/>
      <c r="L5067" s="1445"/>
      <c r="M5067" s="1453"/>
    </row>
    <row r="5068" ht="26" spans="1:13">
      <c r="A5068" s="1412"/>
      <c r="B5068" s="1412"/>
      <c r="C5068" s="1412"/>
      <c r="D5068" s="1412"/>
      <c r="E5068" s="1602" t="s">
        <v>1626</v>
      </c>
      <c r="F5068" s="1623"/>
      <c r="G5068" s="1726"/>
      <c r="H5068" s="1727"/>
      <c r="I5068" s="1442"/>
      <c r="J5068" s="1443"/>
      <c r="K5068" s="1444"/>
      <c r="L5068" s="1445"/>
      <c r="M5068" s="1453"/>
    </row>
    <row r="5069" ht="26.75" spans="1:13">
      <c r="A5069" s="1412"/>
      <c r="B5069" s="1412"/>
      <c r="C5069" s="1412"/>
      <c r="D5069" s="1412"/>
      <c r="E5069" s="1602" t="s">
        <v>1627</v>
      </c>
      <c r="F5069" s="1627">
        <v>50.2</v>
      </c>
      <c r="G5069" s="1728"/>
      <c r="H5069" s="1729"/>
      <c r="I5069" s="1442"/>
      <c r="J5069" s="1443"/>
      <c r="K5069" s="1444"/>
      <c r="L5069" s="1445"/>
      <c r="M5069" s="1453"/>
    </row>
    <row r="5070" ht="26.75" spans="1:13">
      <c r="A5070" s="1412"/>
      <c r="B5070" s="1412"/>
      <c r="C5070" s="1412"/>
      <c r="D5070" s="1412"/>
      <c r="E5070" s="1606" t="s">
        <v>1628</v>
      </c>
      <c r="F5070" s="1607">
        <v>0.572916666666667</v>
      </c>
      <c r="G5070" s="1608"/>
      <c r="H5070" s="1609"/>
      <c r="I5070" s="1442"/>
      <c r="J5070" s="1443"/>
      <c r="K5070" s="1444"/>
      <c r="L5070" s="1647">
        <v>0.802083333333333</v>
      </c>
      <c r="M5070" s="1649">
        <v>0.697916666666667</v>
      </c>
    </row>
    <row r="5071" ht="26.75" spans="1:13">
      <c r="A5071" s="1412"/>
      <c r="B5071" s="1412"/>
      <c r="C5071" s="1412"/>
      <c r="D5071" s="1412"/>
      <c r="E5071" s="1610" t="s">
        <v>1629</v>
      </c>
      <c r="F5071" s="1611" t="s">
        <v>8</v>
      </c>
      <c r="G5071" s="1611" t="s">
        <v>9</v>
      </c>
      <c r="H5071" s="1612" t="s">
        <v>10</v>
      </c>
      <c r="I5071" s="1442"/>
      <c r="J5071" s="1443"/>
      <c r="K5071" s="1444"/>
      <c r="L5071" s="1445"/>
      <c r="M5071" s="1453"/>
    </row>
    <row r="5072" ht="26" spans="1:13">
      <c r="A5072" s="1412"/>
      <c r="B5072" s="1412"/>
      <c r="C5072" s="1412"/>
      <c r="D5072" s="1412"/>
      <c r="E5072" s="1613">
        <v>45778</v>
      </c>
      <c r="F5072" s="1614">
        <v>50.2</v>
      </c>
      <c r="G5072" s="1614">
        <v>50.7</v>
      </c>
      <c r="H5072" s="1614">
        <v>50.2</v>
      </c>
      <c r="I5072" s="1442"/>
      <c r="J5072" s="1443"/>
      <c r="K5072" s="1444"/>
      <c r="L5072" s="1445"/>
      <c r="M5072" s="1453"/>
    </row>
    <row r="5073" ht="26" spans="1:13">
      <c r="A5073" s="1412"/>
      <c r="B5073" s="1412"/>
      <c r="C5073" s="1412"/>
      <c r="D5073" s="1412"/>
      <c r="E5073" s="1613">
        <v>45770</v>
      </c>
      <c r="F5073" s="1614">
        <v>50.7</v>
      </c>
      <c r="G5073" s="1614">
        <v>49</v>
      </c>
      <c r="H5073" s="1614">
        <v>50.2</v>
      </c>
      <c r="I5073" s="1442"/>
      <c r="J5073" s="1443"/>
      <c r="K5073" s="1444"/>
      <c r="L5073" s="1445"/>
      <c r="M5073" s="1453"/>
    </row>
    <row r="5074" ht="26" spans="1:13">
      <c r="A5074" s="1412"/>
      <c r="B5074" s="1412"/>
      <c r="C5074" s="1412"/>
      <c r="D5074" s="1412"/>
      <c r="E5074" s="1613">
        <v>45778</v>
      </c>
      <c r="F5074" s="1614">
        <v>50.2</v>
      </c>
      <c r="G5074" s="1614">
        <v>50.7</v>
      </c>
      <c r="H5074" s="1614">
        <v>50.2</v>
      </c>
      <c r="I5074" s="1442"/>
      <c r="J5074" s="1443"/>
      <c r="K5074" s="1444"/>
      <c r="L5074" s="1648"/>
      <c r="M5074" s="1453"/>
    </row>
    <row r="5075" ht="26" spans="1:13">
      <c r="A5075" s="1412"/>
      <c r="B5075" s="1412"/>
      <c r="C5075" s="1412"/>
      <c r="D5075" s="1412"/>
      <c r="E5075" s="1613">
        <v>45770</v>
      </c>
      <c r="F5075" s="1614">
        <v>50.7</v>
      </c>
      <c r="G5075" s="1614">
        <v>49</v>
      </c>
      <c r="H5075" s="1614">
        <v>50.2</v>
      </c>
      <c r="I5075" s="1442"/>
      <c r="J5075" s="1443"/>
      <c r="K5075" s="1444"/>
      <c r="L5075" s="1445"/>
      <c r="M5075" s="1453"/>
    </row>
    <row r="5076" ht="26" spans="1:13">
      <c r="A5076" s="1412"/>
      <c r="B5076" s="1412"/>
      <c r="C5076" s="1412"/>
      <c r="D5076" s="1412"/>
      <c r="E5076" s="1613">
        <v>45778</v>
      </c>
      <c r="F5076" s="1614">
        <v>50.2</v>
      </c>
      <c r="G5076" s="1614">
        <v>50.7</v>
      </c>
      <c r="H5076" s="1614">
        <v>50.2</v>
      </c>
      <c r="I5076" s="1442"/>
      <c r="J5076" s="1443"/>
      <c r="K5076" s="1444"/>
      <c r="L5076" s="1445"/>
      <c r="M5076" s="1453"/>
    </row>
    <row r="5077" ht="26.75" spans="1:13">
      <c r="A5077" s="1412"/>
      <c r="B5077" s="1412"/>
      <c r="C5077" s="1412"/>
      <c r="D5077" s="1412"/>
      <c r="E5077" s="1613">
        <v>45770</v>
      </c>
      <c r="F5077" s="1614">
        <v>50.7</v>
      </c>
      <c r="G5077" s="1614">
        <v>49</v>
      </c>
      <c r="H5077" s="1614">
        <v>50.2</v>
      </c>
      <c r="I5077" s="1448"/>
      <c r="J5077" s="1449"/>
      <c r="K5077" s="1450"/>
      <c r="L5077" s="1451"/>
      <c r="M5077" s="1455"/>
    </row>
    <row r="5078" ht="52.75" spans="1:13">
      <c r="A5078" s="1412"/>
      <c r="B5078" s="1412"/>
      <c r="C5078" s="1412"/>
      <c r="D5078" s="1412">
        <v>1</v>
      </c>
      <c r="E5078" s="1610" t="s">
        <v>7</v>
      </c>
      <c r="F5078" s="1653" t="s">
        <v>1216</v>
      </c>
      <c r="G5078" s="1654"/>
      <c r="H5078" s="1655"/>
      <c r="I5078" s="1656" t="s">
        <v>1622</v>
      </c>
      <c r="J5078" s="1657"/>
      <c r="K5078" s="1658"/>
      <c r="L5078" s="1659" t="s">
        <v>1623</v>
      </c>
      <c r="M5078" s="1660" t="s">
        <v>1624</v>
      </c>
    </row>
    <row r="5079" ht="26" spans="1:13">
      <c r="A5079" s="1412"/>
      <c r="B5079" s="1412"/>
      <c r="C5079" s="1412"/>
      <c r="D5079" s="1412"/>
      <c r="E5079" s="1598" t="s">
        <v>1625</v>
      </c>
      <c r="F5079" s="1599"/>
      <c r="G5079" s="1600"/>
      <c r="H5079" s="1601"/>
      <c r="I5079" s="2135" t="s">
        <v>1103</v>
      </c>
      <c r="J5079" s="1443"/>
      <c r="K5079" s="1444"/>
      <c r="L5079" s="1445"/>
      <c r="M5079" s="1453"/>
    </row>
    <row r="5080" ht="26" spans="1:13">
      <c r="A5080" s="1412"/>
      <c r="B5080" s="1412"/>
      <c r="C5080" s="1412"/>
      <c r="D5080" s="1412"/>
      <c r="E5080" s="1602" t="s">
        <v>1626</v>
      </c>
      <c r="F5080" s="1623"/>
      <c r="G5080" s="1604"/>
      <c r="H5080" s="1605"/>
      <c r="I5080" s="1442"/>
      <c r="J5080" s="1443"/>
      <c r="K5080" s="1444"/>
      <c r="L5080" s="1445"/>
      <c r="M5080" s="1453"/>
    </row>
    <row r="5081" ht="26.75" spans="1:13">
      <c r="A5081" s="1412"/>
      <c r="B5081" s="1412"/>
      <c r="C5081" s="1412"/>
      <c r="D5081" s="1412"/>
      <c r="E5081" s="1602" t="s">
        <v>1627</v>
      </c>
      <c r="F5081" s="1627">
        <v>50.8</v>
      </c>
      <c r="G5081" s="1616"/>
      <c r="H5081" s="1617"/>
      <c r="I5081" s="1442"/>
      <c r="J5081" s="1443"/>
      <c r="K5081" s="1444"/>
      <c r="L5081" s="1445"/>
      <c r="M5081" s="1453"/>
    </row>
    <row r="5082" ht="26.75" spans="1:13">
      <c r="A5082" s="1412"/>
      <c r="B5082" s="1412"/>
      <c r="C5082" s="1412"/>
      <c r="D5082" s="1412"/>
      <c r="E5082" s="1606" t="s">
        <v>1628</v>
      </c>
      <c r="F5082" s="1607">
        <v>0.572916666666667</v>
      </c>
      <c r="G5082" s="1608"/>
      <c r="H5082" s="1609"/>
      <c r="I5082" s="1442"/>
      <c r="J5082" s="1443"/>
      <c r="K5082" s="1444"/>
      <c r="L5082" s="1647">
        <v>0.802083333333333</v>
      </c>
      <c r="M5082" s="1649">
        <v>0.697916666666667</v>
      </c>
    </row>
    <row r="5083" ht="26.75" spans="1:13">
      <c r="A5083" s="1412"/>
      <c r="B5083" s="1412"/>
      <c r="C5083" s="1412"/>
      <c r="D5083" s="1412"/>
      <c r="E5083" s="1610" t="s">
        <v>1629</v>
      </c>
      <c r="F5083" s="1611" t="s">
        <v>8</v>
      </c>
      <c r="G5083" s="1611" t="s">
        <v>9</v>
      </c>
      <c r="H5083" s="1612" t="s">
        <v>10</v>
      </c>
      <c r="I5083" s="1442"/>
      <c r="J5083" s="1443"/>
      <c r="K5083" s="1444"/>
      <c r="L5083" s="1445"/>
      <c r="M5083" s="1453"/>
    </row>
    <row r="5084" ht="26" spans="1:13">
      <c r="A5084" s="1412"/>
      <c r="B5084" s="1412"/>
      <c r="C5084" s="1412"/>
      <c r="D5084" s="1412"/>
      <c r="E5084" s="1613">
        <v>45782</v>
      </c>
      <c r="F5084" s="1614">
        <v>50.8</v>
      </c>
      <c r="G5084" s="1614">
        <v>51.4</v>
      </c>
      <c r="H5084" s="1614">
        <v>54.4</v>
      </c>
      <c r="I5084" s="1442"/>
      <c r="J5084" s="1443"/>
      <c r="K5084" s="1444"/>
      <c r="L5084" s="1445"/>
      <c r="M5084" s="1453"/>
    </row>
    <row r="5085" ht="26" spans="1:13">
      <c r="A5085" s="1412"/>
      <c r="B5085" s="1412"/>
      <c r="C5085" s="1412"/>
      <c r="D5085" s="1412"/>
      <c r="E5085" s="1613">
        <v>45770</v>
      </c>
      <c r="F5085" s="1614">
        <v>51.4</v>
      </c>
      <c r="G5085" s="1614">
        <v>52.8</v>
      </c>
      <c r="H5085" s="1614">
        <v>54.4</v>
      </c>
      <c r="I5085" s="1442"/>
      <c r="J5085" s="1443"/>
      <c r="K5085" s="1444"/>
      <c r="L5085" s="1445"/>
      <c r="M5085" s="1453"/>
    </row>
    <row r="5086" ht="26" spans="1:13">
      <c r="A5086" s="1412"/>
      <c r="B5086" s="1412"/>
      <c r="C5086" s="1412"/>
      <c r="D5086" s="1412"/>
      <c r="E5086" s="1613">
        <v>45782</v>
      </c>
      <c r="F5086" s="1614">
        <v>50.8</v>
      </c>
      <c r="G5086" s="1614">
        <v>51.4</v>
      </c>
      <c r="H5086" s="1614">
        <v>54.4</v>
      </c>
      <c r="I5086" s="1442"/>
      <c r="J5086" s="1443"/>
      <c r="K5086" s="1444"/>
      <c r="L5086" s="1648"/>
      <c r="M5086" s="1453"/>
    </row>
    <row r="5087" ht="26" spans="1:13">
      <c r="A5087" s="1412"/>
      <c r="B5087" s="1412"/>
      <c r="C5087" s="1412"/>
      <c r="D5087" s="1412"/>
      <c r="E5087" s="1613">
        <v>45770</v>
      </c>
      <c r="F5087" s="1614">
        <v>51.4</v>
      </c>
      <c r="G5087" s="1614">
        <v>52.8</v>
      </c>
      <c r="H5087" s="1614">
        <v>54.4</v>
      </c>
      <c r="I5087" s="1442"/>
      <c r="J5087" s="1443"/>
      <c r="K5087" s="1444"/>
      <c r="L5087" s="1445"/>
      <c r="M5087" s="1453"/>
    </row>
    <row r="5088" ht="26" spans="1:13">
      <c r="A5088" s="1412"/>
      <c r="B5088" s="1412"/>
      <c r="C5088" s="1412"/>
      <c r="D5088" s="1412"/>
      <c r="E5088" s="1613">
        <v>45782</v>
      </c>
      <c r="F5088" s="1614">
        <v>50.8</v>
      </c>
      <c r="G5088" s="1614">
        <v>51.4</v>
      </c>
      <c r="H5088" s="1614">
        <v>54.4</v>
      </c>
      <c r="I5088" s="1442"/>
      <c r="J5088" s="1443"/>
      <c r="K5088" s="1444"/>
      <c r="L5088" s="1445"/>
      <c r="M5088" s="1453"/>
    </row>
    <row r="5089" ht="26.75" spans="1:13">
      <c r="A5089" s="1412"/>
      <c r="B5089" s="1412"/>
      <c r="C5089" s="1412"/>
      <c r="D5089" s="1412"/>
      <c r="E5089" s="1613">
        <v>45770</v>
      </c>
      <c r="F5089" s="1614">
        <v>51.4</v>
      </c>
      <c r="G5089" s="1614">
        <v>52.8</v>
      </c>
      <c r="H5089" s="1614">
        <v>54.4</v>
      </c>
      <c r="I5089" s="1448"/>
      <c r="J5089" s="1449"/>
      <c r="K5089" s="1450"/>
      <c r="L5089" s="1451"/>
      <c r="M5089" s="1455"/>
    </row>
    <row r="5090" ht="52.75" spans="1:13">
      <c r="A5090" s="1412"/>
      <c r="B5090" s="1412"/>
      <c r="C5090" s="1412"/>
      <c r="D5090" s="1412">
        <v>1</v>
      </c>
      <c r="E5090" s="1610" t="s">
        <v>7</v>
      </c>
      <c r="F5090" s="1653" t="s">
        <v>1217</v>
      </c>
      <c r="G5090" s="1654"/>
      <c r="H5090" s="1655"/>
      <c r="I5090" s="1656" t="s">
        <v>1622</v>
      </c>
      <c r="J5090" s="1657"/>
      <c r="K5090" s="1658"/>
      <c r="L5090" s="1659" t="s">
        <v>1623</v>
      </c>
      <c r="M5090" s="1660" t="s">
        <v>1624</v>
      </c>
    </row>
    <row r="5091" ht="26" spans="1:13">
      <c r="A5091" s="1412"/>
      <c r="B5091" s="1412"/>
      <c r="C5091" s="1412"/>
      <c r="D5091" s="1412"/>
      <c r="E5091" s="1598" t="s">
        <v>1625</v>
      </c>
      <c r="F5091" s="1599"/>
      <c r="G5091" s="1600"/>
      <c r="H5091" s="1601"/>
      <c r="I5091" s="2135" t="s">
        <v>1110</v>
      </c>
      <c r="J5091" s="1443"/>
      <c r="K5091" s="1444"/>
      <c r="L5091" s="1445"/>
      <c r="M5091" s="1453"/>
    </row>
    <row r="5092" ht="26" spans="1:13">
      <c r="A5092" s="1412"/>
      <c r="B5092" s="1412"/>
      <c r="C5092" s="1412"/>
      <c r="D5092" s="1412"/>
      <c r="E5092" s="1602" t="s">
        <v>1626</v>
      </c>
      <c r="F5092" s="1623"/>
      <c r="G5092" s="1604"/>
      <c r="H5092" s="1605"/>
      <c r="I5092" s="1442"/>
      <c r="J5092" s="1443"/>
      <c r="K5092" s="1444"/>
      <c r="L5092" s="1445"/>
      <c r="M5092" s="1453"/>
    </row>
    <row r="5093" ht="26.75" spans="1:13">
      <c r="A5093" s="1412"/>
      <c r="B5093" s="1412"/>
      <c r="C5093" s="1412"/>
      <c r="D5093" s="1412"/>
      <c r="E5093" s="1602" t="s">
        <v>1627</v>
      </c>
      <c r="F5093" s="1615" t="s">
        <v>1218</v>
      </c>
      <c r="G5093" s="1616"/>
      <c r="H5093" s="1617"/>
      <c r="I5093" s="1442"/>
      <c r="J5093" s="1443"/>
      <c r="K5093" s="1444"/>
      <c r="L5093" s="1445"/>
      <c r="M5093" s="1453"/>
    </row>
    <row r="5094" ht="26.75" spans="1:13">
      <c r="A5094" s="1412"/>
      <c r="B5094" s="1412"/>
      <c r="C5094" s="1412"/>
      <c r="D5094" s="1412"/>
      <c r="E5094" s="1606" t="s">
        <v>1628</v>
      </c>
      <c r="F5094" s="1607">
        <v>0.583333333333333</v>
      </c>
      <c r="G5094" s="1608"/>
      <c r="H5094" s="1609"/>
      <c r="I5094" s="1442"/>
      <c r="J5094" s="1443"/>
      <c r="K5094" s="1444"/>
      <c r="L5094" s="1647">
        <v>0.8125</v>
      </c>
      <c r="M5094" s="1649">
        <v>0.708333333333333</v>
      </c>
    </row>
    <row r="5095" ht="26.75" spans="1:13">
      <c r="A5095" s="1412"/>
      <c r="B5095" s="1412"/>
      <c r="C5095" s="1412"/>
      <c r="D5095" s="1412"/>
      <c r="E5095" s="1610" t="s">
        <v>1629</v>
      </c>
      <c r="F5095" s="1611" t="s">
        <v>8</v>
      </c>
      <c r="G5095" s="1611" t="s">
        <v>9</v>
      </c>
      <c r="H5095" s="1612" t="s">
        <v>10</v>
      </c>
      <c r="I5095" s="1442"/>
      <c r="J5095" s="1443"/>
      <c r="K5095" s="1444"/>
      <c r="L5095" s="1445"/>
      <c r="M5095" s="1453"/>
    </row>
    <row r="5096" ht="26" spans="1:13">
      <c r="A5096" s="1412"/>
      <c r="B5096" s="1412"/>
      <c r="C5096" s="1412"/>
      <c r="D5096" s="1412"/>
      <c r="E5096" s="1613">
        <v>45771</v>
      </c>
      <c r="F5096" s="2160" t="s">
        <v>2348</v>
      </c>
      <c r="G5096" s="2160" t="s">
        <v>1997</v>
      </c>
      <c r="H5096" s="2160" t="s">
        <v>2349</v>
      </c>
      <c r="I5096" s="1442"/>
      <c r="J5096" s="1443"/>
      <c r="K5096" s="1444"/>
      <c r="L5096" s="1445"/>
      <c r="M5096" s="1453"/>
    </row>
    <row r="5097" ht="26" spans="1:13">
      <c r="A5097" s="1412"/>
      <c r="B5097" s="1412"/>
      <c r="C5097" s="1412"/>
      <c r="D5097" s="1412"/>
      <c r="E5097" s="1613">
        <v>45736</v>
      </c>
      <c r="F5097" s="2160" t="s">
        <v>2309</v>
      </c>
      <c r="G5097" s="2160" t="s">
        <v>1990</v>
      </c>
      <c r="H5097" s="2160" t="s">
        <v>2182</v>
      </c>
      <c r="I5097" s="1442"/>
      <c r="J5097" s="1443"/>
      <c r="K5097" s="1444"/>
      <c r="L5097" s="1445"/>
      <c r="M5097" s="1453"/>
    </row>
    <row r="5098" ht="26" spans="1:13">
      <c r="A5098" s="1412"/>
      <c r="B5098" s="1412"/>
      <c r="C5098" s="1412"/>
      <c r="D5098" s="1412"/>
      <c r="E5098" s="1613">
        <v>45709</v>
      </c>
      <c r="F5098" s="2160" t="s">
        <v>1996</v>
      </c>
      <c r="G5098" s="2160" t="s">
        <v>2310</v>
      </c>
      <c r="H5098" s="2160" t="s">
        <v>2311</v>
      </c>
      <c r="I5098" s="1442"/>
      <c r="J5098" s="1443"/>
      <c r="K5098" s="1444"/>
      <c r="L5098" s="1648"/>
      <c r="M5098" s="1453"/>
    </row>
    <row r="5099" ht="26" spans="1:13">
      <c r="A5099" s="1412"/>
      <c r="B5099" s="1412"/>
      <c r="C5099" s="1412"/>
      <c r="D5099" s="1412"/>
      <c r="E5099" s="1613">
        <v>45681</v>
      </c>
      <c r="F5099" s="2160" t="s">
        <v>2312</v>
      </c>
      <c r="G5099" s="2160" t="s">
        <v>2313</v>
      </c>
      <c r="H5099" s="2160" t="s">
        <v>2181</v>
      </c>
      <c r="I5099" s="1442"/>
      <c r="J5099" s="1443"/>
      <c r="K5099" s="1444"/>
      <c r="L5099" s="1445"/>
      <c r="M5099" s="1453"/>
    </row>
    <row r="5100" ht="26" spans="1:13">
      <c r="A5100" s="1412"/>
      <c r="B5100" s="1412"/>
      <c r="C5100" s="1412"/>
      <c r="D5100" s="1412"/>
      <c r="E5100" s="1613">
        <v>45645</v>
      </c>
      <c r="F5100" s="2160" t="s">
        <v>2181</v>
      </c>
      <c r="G5100" s="2160" t="s">
        <v>2182</v>
      </c>
      <c r="H5100" s="2160" t="s">
        <v>1989</v>
      </c>
      <c r="I5100" s="1442"/>
      <c r="J5100" s="1443"/>
      <c r="K5100" s="1444"/>
      <c r="L5100" s="1445"/>
      <c r="M5100" s="1453"/>
    </row>
    <row r="5101" ht="26.75" spans="1:13">
      <c r="A5101" s="1412"/>
      <c r="B5101" s="1412"/>
      <c r="C5101" s="1412"/>
      <c r="D5101" s="1412"/>
      <c r="E5101" s="1613">
        <v>45617</v>
      </c>
      <c r="F5101" s="2160" t="s">
        <v>1989</v>
      </c>
      <c r="G5101" s="2160" t="s">
        <v>1990</v>
      </c>
      <c r="H5101" s="2160" t="s">
        <v>2128</v>
      </c>
      <c r="I5101" s="1448"/>
      <c r="J5101" s="1449"/>
      <c r="K5101" s="1450"/>
      <c r="L5101" s="1451"/>
      <c r="M5101" s="1455"/>
    </row>
    <row r="5102" ht="52.75" spans="1:13">
      <c r="A5102" s="1412"/>
      <c r="B5102" s="1412"/>
      <c r="C5102" s="1412"/>
      <c r="D5102" s="1412">
        <v>1</v>
      </c>
      <c r="E5102" s="1594" t="s">
        <v>7</v>
      </c>
      <c r="F5102" s="1595" t="s">
        <v>1219</v>
      </c>
      <c r="G5102" s="1596"/>
      <c r="H5102" s="1597"/>
      <c r="I5102" s="1559" t="s">
        <v>1622</v>
      </c>
      <c r="J5102" s="1560"/>
      <c r="K5102" s="1561"/>
      <c r="L5102" s="1478" t="s">
        <v>1623</v>
      </c>
      <c r="M5102" s="1452" t="s">
        <v>1624</v>
      </c>
    </row>
    <row r="5103" ht="26" spans="1:13">
      <c r="A5103" s="1412"/>
      <c r="B5103" s="1412"/>
      <c r="C5103" s="1412"/>
      <c r="D5103" s="1412"/>
      <c r="E5103" s="1598" t="s">
        <v>1625</v>
      </c>
      <c r="F5103" s="1599"/>
      <c r="G5103" s="1600"/>
      <c r="H5103" s="1601"/>
      <c r="I5103" s="2135" t="s">
        <v>939</v>
      </c>
      <c r="J5103" s="1443"/>
      <c r="K5103" s="1444"/>
      <c r="L5103" s="1445"/>
      <c r="M5103" s="1453"/>
    </row>
    <row r="5104" ht="26" spans="1:13">
      <c r="A5104" s="1412"/>
      <c r="B5104" s="1412"/>
      <c r="C5104" s="1412"/>
      <c r="D5104" s="1412"/>
      <c r="E5104" s="1602" t="s">
        <v>1626</v>
      </c>
      <c r="F5104" s="1603">
        <v>0</v>
      </c>
      <c r="G5104" s="1604"/>
      <c r="H5104" s="1605"/>
      <c r="I5104" s="1442"/>
      <c r="J5104" s="1443"/>
      <c r="K5104" s="1444"/>
      <c r="L5104" s="1445"/>
      <c r="M5104" s="1453"/>
    </row>
    <row r="5105" ht="26.75" spans="1:13">
      <c r="A5105" s="1412"/>
      <c r="B5105" s="1412"/>
      <c r="C5105" s="1412"/>
      <c r="D5105" s="1412"/>
      <c r="E5105" s="1602" t="s">
        <v>1627</v>
      </c>
      <c r="F5105" s="1631">
        <v>0.002</v>
      </c>
      <c r="G5105" s="1632"/>
      <c r="H5105" s="1633"/>
      <c r="I5105" s="1442"/>
      <c r="J5105" s="1443"/>
      <c r="K5105" s="1444"/>
      <c r="L5105" s="1445"/>
      <c r="M5105" s="1453"/>
    </row>
    <row r="5106" ht="26.75" spans="1:13">
      <c r="A5106" s="1412"/>
      <c r="B5106" s="1412"/>
      <c r="C5106" s="1412"/>
      <c r="D5106" s="1412"/>
      <c r="E5106" s="1606" t="s">
        <v>1628</v>
      </c>
      <c r="F5106" s="1607">
        <v>0.25</v>
      </c>
      <c r="G5106" s="1608"/>
      <c r="H5106" s="1609"/>
      <c r="I5106" s="1442"/>
      <c r="J5106" s="1443"/>
      <c r="K5106" s="1444"/>
      <c r="L5106" s="1647">
        <v>0.479166666666667</v>
      </c>
      <c r="M5106" s="1649">
        <v>0.375</v>
      </c>
    </row>
    <row r="5107" ht="26.75" spans="1:13">
      <c r="A5107" s="1412"/>
      <c r="B5107" s="1412"/>
      <c r="C5107" s="1412"/>
      <c r="D5107" s="1412"/>
      <c r="E5107" s="1610" t="s">
        <v>1629</v>
      </c>
      <c r="F5107" s="1611" t="s">
        <v>8</v>
      </c>
      <c r="G5107" s="1611" t="s">
        <v>9</v>
      </c>
      <c r="H5107" s="1612" t="s">
        <v>10</v>
      </c>
      <c r="I5107" s="1442"/>
      <c r="J5107" s="1443"/>
      <c r="K5107" s="1444"/>
      <c r="L5107" s="1445"/>
      <c r="M5107" s="1453"/>
    </row>
    <row r="5108" ht="26" spans="1:13">
      <c r="A5108" s="1412"/>
      <c r="B5108" s="1412"/>
      <c r="C5108" s="1412"/>
      <c r="D5108" s="1412"/>
      <c r="E5108" s="1613">
        <v>45777</v>
      </c>
      <c r="F5108" s="1626">
        <v>0.002</v>
      </c>
      <c r="G5108" s="1626">
        <v>0.002</v>
      </c>
      <c r="H5108" s="1626">
        <v>-0.002</v>
      </c>
      <c r="I5108" s="1442"/>
      <c r="J5108" s="1443"/>
      <c r="K5108" s="1444"/>
      <c r="L5108" s="1445"/>
      <c r="M5108" s="1453"/>
    </row>
    <row r="5109" ht="26" spans="1:13">
      <c r="A5109" s="1412"/>
      <c r="B5109" s="1412"/>
      <c r="C5109" s="1412"/>
      <c r="D5109" s="1412"/>
      <c r="E5109" s="1613">
        <v>45713</v>
      </c>
      <c r="F5109" s="1626">
        <v>-0.002</v>
      </c>
      <c r="G5109" s="1626">
        <v>-0.002</v>
      </c>
      <c r="H5109" s="1626">
        <v>0.001</v>
      </c>
      <c r="I5109" s="1442"/>
      <c r="J5109" s="1443"/>
      <c r="K5109" s="1444"/>
      <c r="L5109" s="1445"/>
      <c r="M5109" s="1453"/>
    </row>
    <row r="5110" ht="26" spans="1:13">
      <c r="A5110" s="1412"/>
      <c r="B5110" s="1412"/>
      <c r="C5110" s="1412"/>
      <c r="D5110" s="1412"/>
      <c r="E5110" s="1613">
        <v>45687</v>
      </c>
      <c r="F5110" s="1626">
        <v>-0.002</v>
      </c>
      <c r="G5110" s="1626">
        <v>-0.001</v>
      </c>
      <c r="H5110" s="1626">
        <v>0.001</v>
      </c>
      <c r="I5110" s="1442"/>
      <c r="J5110" s="1443"/>
      <c r="K5110" s="1444"/>
      <c r="L5110" s="1648"/>
      <c r="M5110" s="1453"/>
    </row>
    <row r="5111" ht="26" spans="1:13">
      <c r="A5111" s="1412"/>
      <c r="B5111" s="1412"/>
      <c r="C5111" s="1412"/>
      <c r="D5111" s="1412"/>
      <c r="E5111" s="1613">
        <v>45618</v>
      </c>
      <c r="F5111" s="1626">
        <v>0.001</v>
      </c>
      <c r="G5111" s="1626">
        <v>0.002</v>
      </c>
      <c r="H5111" s="1626">
        <v>0.002</v>
      </c>
      <c r="I5111" s="1442"/>
      <c r="J5111" s="1443"/>
      <c r="K5111" s="1444"/>
      <c r="L5111" s="1445"/>
      <c r="M5111" s="1453"/>
    </row>
    <row r="5112" ht="26" spans="1:13">
      <c r="A5112" s="1412"/>
      <c r="B5112" s="1412"/>
      <c r="C5112" s="1412"/>
      <c r="D5112" s="1412"/>
      <c r="E5112" s="1613">
        <v>45595</v>
      </c>
      <c r="F5112" s="1626">
        <v>0.002</v>
      </c>
      <c r="G5112" s="1626">
        <v>-0.001</v>
      </c>
      <c r="H5112" s="1626">
        <v>-0.003</v>
      </c>
      <c r="I5112" s="1442"/>
      <c r="J5112" s="1443"/>
      <c r="K5112" s="1444"/>
      <c r="L5112" s="1445"/>
      <c r="M5112" s="1453"/>
    </row>
    <row r="5113" ht="26.75" spans="1:13">
      <c r="A5113" s="1412"/>
      <c r="B5113" s="1412"/>
      <c r="C5113" s="1412"/>
      <c r="D5113" s="1412"/>
      <c r="E5113" s="1613">
        <v>45531</v>
      </c>
      <c r="F5113" s="1626">
        <v>-0.001</v>
      </c>
      <c r="G5113" s="1626">
        <v>-0.001</v>
      </c>
      <c r="H5113" s="1626">
        <v>0.002</v>
      </c>
      <c r="I5113" s="1448"/>
      <c r="J5113" s="1449"/>
      <c r="K5113" s="1450"/>
      <c r="L5113" s="1451"/>
      <c r="M5113" s="1455"/>
    </row>
    <row r="5114" ht="52.75" spans="1:13">
      <c r="A5114" s="1412"/>
      <c r="B5114" s="1412"/>
      <c r="C5114" s="1412"/>
      <c r="D5114" s="1412">
        <v>1</v>
      </c>
      <c r="E5114" s="1594" t="s">
        <v>7</v>
      </c>
      <c r="F5114" s="1595" t="s">
        <v>1220</v>
      </c>
      <c r="G5114" s="1596"/>
      <c r="H5114" s="1597"/>
      <c r="I5114" s="1559" t="s">
        <v>1622</v>
      </c>
      <c r="J5114" s="1560"/>
      <c r="K5114" s="1561"/>
      <c r="L5114" s="1478" t="s">
        <v>1623</v>
      </c>
      <c r="M5114" s="1452" t="s">
        <v>1624</v>
      </c>
    </row>
    <row r="5115" ht="26" spans="1:13">
      <c r="A5115" s="1412"/>
      <c r="B5115" s="1412"/>
      <c r="C5115" s="1412"/>
      <c r="D5115" s="1412"/>
      <c r="E5115" s="1598" t="s">
        <v>1625</v>
      </c>
      <c r="F5115" s="1599"/>
      <c r="G5115" s="1600"/>
      <c r="H5115" s="1601"/>
      <c r="I5115" s="2135" t="s">
        <v>987</v>
      </c>
      <c r="J5115" s="1443"/>
      <c r="K5115" s="1444"/>
      <c r="L5115" s="1445"/>
      <c r="M5115" s="1453"/>
    </row>
    <row r="5116" ht="26" spans="1:13">
      <c r="A5116" s="1412"/>
      <c r="B5116" s="1412"/>
      <c r="C5116" s="1412"/>
      <c r="D5116" s="1412"/>
      <c r="E5116" s="1602" t="s">
        <v>1626</v>
      </c>
      <c r="F5116" s="1623"/>
      <c r="G5116" s="1604"/>
      <c r="H5116" s="1605"/>
      <c r="I5116" s="1442"/>
      <c r="J5116" s="1443"/>
      <c r="K5116" s="1444"/>
      <c r="L5116" s="1445"/>
      <c r="M5116" s="1453"/>
    </row>
    <row r="5117" ht="26.75" spans="1:13">
      <c r="A5117" s="1412"/>
      <c r="B5117" s="1412"/>
      <c r="C5117" s="1412"/>
      <c r="D5117" s="1412"/>
      <c r="E5117" s="1602" t="s">
        <v>1627</v>
      </c>
      <c r="F5117" s="1615" t="s">
        <v>1221</v>
      </c>
      <c r="G5117" s="1616"/>
      <c r="H5117" s="1617"/>
      <c r="I5117" s="1442"/>
      <c r="J5117" s="1443"/>
      <c r="K5117" s="1444"/>
      <c r="L5117" s="1445"/>
      <c r="M5117" s="1453"/>
    </row>
    <row r="5118" ht="26.75" spans="1:13">
      <c r="A5118" s="1412"/>
      <c r="B5118" s="1412"/>
      <c r="C5118" s="1412"/>
      <c r="D5118" s="1412"/>
      <c r="E5118" s="1606" t="s">
        <v>1628</v>
      </c>
      <c r="F5118" s="1607">
        <v>0.583333333333333</v>
      </c>
      <c r="G5118" s="1608"/>
      <c r="H5118" s="1609"/>
      <c r="I5118" s="1442"/>
      <c r="J5118" s="1443"/>
      <c r="K5118" s="1444"/>
      <c r="L5118" s="1647">
        <v>0.8125</v>
      </c>
      <c r="M5118" s="1649">
        <v>0.708333333333333</v>
      </c>
    </row>
    <row r="5119" ht="26.75" spans="1:13">
      <c r="A5119" s="1412"/>
      <c r="B5119" s="1412"/>
      <c r="C5119" s="1412"/>
      <c r="D5119" s="1412"/>
      <c r="E5119" s="1610" t="s">
        <v>1629</v>
      </c>
      <c r="F5119" s="1611" t="s">
        <v>8</v>
      </c>
      <c r="G5119" s="1611" t="s">
        <v>9</v>
      </c>
      <c r="H5119" s="1612" t="s">
        <v>10</v>
      </c>
      <c r="I5119" s="1442"/>
      <c r="J5119" s="1443"/>
      <c r="K5119" s="1444"/>
      <c r="L5119" s="1445"/>
      <c r="M5119" s="1453"/>
    </row>
    <row r="5120" ht="26" spans="1:13">
      <c r="A5120" s="1412"/>
      <c r="B5120" s="1412"/>
      <c r="C5120" s="1412"/>
      <c r="D5120" s="1412"/>
      <c r="E5120" s="1613">
        <v>45770</v>
      </c>
      <c r="F5120" s="2158" t="s">
        <v>2350</v>
      </c>
      <c r="G5120" s="2158" t="s">
        <v>2351</v>
      </c>
      <c r="H5120" s="2158" t="s">
        <v>2225</v>
      </c>
      <c r="I5120" s="1442"/>
      <c r="J5120" s="1443"/>
      <c r="K5120" s="1444"/>
      <c r="L5120" s="1445"/>
      <c r="M5120" s="1453"/>
    </row>
    <row r="5121" ht="26" spans="1:13">
      <c r="A5121" s="1412"/>
      <c r="B5121" s="1412"/>
      <c r="C5121" s="1412"/>
      <c r="D5121" s="1412"/>
      <c r="E5121" s="1613">
        <v>45741</v>
      </c>
      <c r="F5121" s="2158" t="s">
        <v>2297</v>
      </c>
      <c r="G5121" s="2158" t="s">
        <v>2298</v>
      </c>
      <c r="H5121" s="2158" t="s">
        <v>2173</v>
      </c>
      <c r="I5121" s="1442"/>
      <c r="J5121" s="1443"/>
      <c r="K5121" s="1444"/>
      <c r="L5121" s="1445"/>
      <c r="M5121" s="1453"/>
    </row>
    <row r="5122" ht="26" spans="1:13">
      <c r="A5122" s="1412"/>
      <c r="B5122" s="1412"/>
      <c r="C5122" s="1412"/>
      <c r="D5122" s="1412"/>
      <c r="E5122" s="1613">
        <v>45714</v>
      </c>
      <c r="F5122" s="2158" t="s">
        <v>2239</v>
      </c>
      <c r="G5122" s="2158" t="s">
        <v>2240</v>
      </c>
      <c r="H5122" s="2158" t="s">
        <v>2241</v>
      </c>
      <c r="I5122" s="1442"/>
      <c r="J5122" s="1443"/>
      <c r="K5122" s="1444"/>
      <c r="L5122" s="1648"/>
      <c r="M5122" s="1453"/>
    </row>
    <row r="5123" ht="26" spans="1:13">
      <c r="A5123" s="1412"/>
      <c r="B5123" s="1412"/>
      <c r="C5123" s="1412"/>
      <c r="D5123" s="1412"/>
      <c r="E5123" s="1613">
        <v>45684</v>
      </c>
      <c r="F5123" s="2158" t="s">
        <v>2017</v>
      </c>
      <c r="G5123" s="2158" t="s">
        <v>2224</v>
      </c>
      <c r="H5123" s="2158" t="s">
        <v>2225</v>
      </c>
      <c r="I5123" s="1442"/>
      <c r="J5123" s="1443"/>
      <c r="K5123" s="1444"/>
      <c r="L5123" s="1445"/>
      <c r="M5123" s="1453"/>
    </row>
    <row r="5124" ht="26" spans="1:13">
      <c r="A5124" s="1412"/>
      <c r="B5124" s="1412"/>
      <c r="C5124" s="1412"/>
      <c r="D5124" s="1412"/>
      <c r="E5124" s="1613">
        <v>45649</v>
      </c>
      <c r="F5124" s="2158" t="s">
        <v>2173</v>
      </c>
      <c r="G5124" s="2158" t="s">
        <v>2174</v>
      </c>
      <c r="H5124" s="2158" t="s">
        <v>2175</v>
      </c>
      <c r="I5124" s="1442"/>
      <c r="J5124" s="1443"/>
      <c r="K5124" s="1444"/>
      <c r="L5124" s="1445"/>
      <c r="M5124" s="1453"/>
    </row>
    <row r="5125" ht="26.75" spans="1:13">
      <c r="A5125" s="1412"/>
      <c r="B5125" s="1412"/>
      <c r="C5125" s="1412"/>
      <c r="D5125" s="1412"/>
      <c r="E5125" s="1613">
        <v>45622</v>
      </c>
      <c r="F5125" s="2158" t="s">
        <v>2131</v>
      </c>
      <c r="G5125" s="2158" t="s">
        <v>2132</v>
      </c>
      <c r="H5125" s="2158" t="s">
        <v>2003</v>
      </c>
      <c r="I5125" s="1448"/>
      <c r="J5125" s="1449"/>
      <c r="K5125" s="1450"/>
      <c r="L5125" s="1451"/>
      <c r="M5125" s="1455"/>
    </row>
    <row r="5126" ht="25" customHeight="1" spans="1:13">
      <c r="A5126" s="1412"/>
      <c r="B5126" s="1412"/>
      <c r="C5126" s="1412" t="s">
        <v>0</v>
      </c>
      <c r="D5126" s="1412">
        <v>1</v>
      </c>
      <c r="E5126" s="1610" t="s">
        <v>7</v>
      </c>
      <c r="F5126" s="1653" t="s">
        <v>1225</v>
      </c>
      <c r="G5126" s="1654"/>
      <c r="H5126" s="1655"/>
      <c r="I5126" s="1656" t="s">
        <v>1622</v>
      </c>
      <c r="J5126" s="1657"/>
      <c r="K5126" s="1658"/>
      <c r="L5126" s="1659" t="s">
        <v>1623</v>
      </c>
      <c r="M5126" s="1660" t="s">
        <v>1624</v>
      </c>
    </row>
    <row r="5127" ht="26" spans="1:13">
      <c r="A5127" s="1412"/>
      <c r="B5127" s="1412"/>
      <c r="C5127" s="1412"/>
      <c r="D5127" s="1412"/>
      <c r="E5127" s="1598" t="s">
        <v>1625</v>
      </c>
      <c r="F5127" s="1599"/>
      <c r="G5127" s="1600"/>
      <c r="H5127" s="1601"/>
      <c r="I5127" s="2135" t="s">
        <v>1226</v>
      </c>
      <c r="J5127" s="1443"/>
      <c r="K5127" s="1444"/>
      <c r="L5127" s="1445"/>
      <c r="M5127" s="1453"/>
    </row>
    <row r="5128" ht="26" spans="1:13">
      <c r="A5128" s="1412"/>
      <c r="B5128" s="1412"/>
      <c r="C5128" s="1412"/>
      <c r="D5128" s="1412"/>
      <c r="E5128" s="1602" t="s">
        <v>1626</v>
      </c>
      <c r="F5128" s="1623"/>
      <c r="G5128" s="1604"/>
      <c r="H5128" s="1605"/>
      <c r="I5128" s="1442"/>
      <c r="J5128" s="1443"/>
      <c r="K5128" s="1444"/>
      <c r="L5128" s="1445"/>
      <c r="M5128" s="1453"/>
    </row>
    <row r="5129" ht="26.75" spans="1:13">
      <c r="A5129" s="1412"/>
      <c r="B5129" s="1412"/>
      <c r="C5129" s="1412"/>
      <c r="D5129" s="1412"/>
      <c r="E5129" s="1602" t="s">
        <v>1627</v>
      </c>
      <c r="F5129" s="1615"/>
      <c r="G5129" s="1616"/>
      <c r="H5129" s="1617"/>
      <c r="I5129" s="1442"/>
      <c r="J5129" s="1443"/>
      <c r="K5129" s="1444"/>
      <c r="L5129" s="1445"/>
      <c r="M5129" s="1453"/>
    </row>
    <row r="5130" ht="26.75" spans="1:13">
      <c r="A5130" s="1412"/>
      <c r="B5130" s="1412"/>
      <c r="C5130" s="1412"/>
      <c r="D5130" s="1412"/>
      <c r="E5130" s="1606" t="s">
        <v>1628</v>
      </c>
      <c r="F5130" s="1607">
        <v>0.777777777777778</v>
      </c>
      <c r="G5130" s="1608"/>
      <c r="H5130" s="1609"/>
      <c r="I5130" s="1442"/>
      <c r="J5130" s="1443"/>
      <c r="K5130" s="1444"/>
      <c r="L5130" s="1647">
        <v>0.00694444444444444</v>
      </c>
      <c r="M5130" s="1649">
        <v>0.902777777777778</v>
      </c>
    </row>
    <row r="5131" ht="26.75" spans="1:13">
      <c r="A5131" s="1412"/>
      <c r="B5131" s="1412"/>
      <c r="C5131" s="1412"/>
      <c r="D5131" s="1412"/>
      <c r="E5131" s="1610" t="s">
        <v>1629</v>
      </c>
      <c r="F5131" s="1611" t="s">
        <v>8</v>
      </c>
      <c r="G5131" s="1611" t="s">
        <v>9</v>
      </c>
      <c r="H5131" s="1612" t="s">
        <v>10</v>
      </c>
      <c r="I5131" s="1442"/>
      <c r="J5131" s="1443"/>
      <c r="K5131" s="1444"/>
      <c r="L5131" s="1445"/>
      <c r="M5131" s="1453"/>
    </row>
    <row r="5132" ht="26" spans="1:13">
      <c r="A5132" s="1412"/>
      <c r="B5132" s="1412"/>
      <c r="C5132" s="1412"/>
      <c r="D5132" s="1412"/>
      <c r="E5132" s="1613">
        <v>45792</v>
      </c>
      <c r="F5132" s="1626"/>
      <c r="G5132" s="1626"/>
      <c r="H5132" s="1626"/>
      <c r="I5132" s="1442"/>
      <c r="J5132" s="1443"/>
      <c r="K5132" s="1444"/>
      <c r="L5132" s="1445"/>
      <c r="M5132" s="1453"/>
    </row>
    <row r="5133" ht="26" spans="1:13">
      <c r="A5133" s="1412"/>
      <c r="B5133" s="1412"/>
      <c r="C5133" s="1412"/>
      <c r="D5133" s="1412"/>
      <c r="E5133" s="1613">
        <v>45763</v>
      </c>
      <c r="F5133" s="1626"/>
      <c r="G5133" s="1626"/>
      <c r="H5133" s="1626"/>
      <c r="I5133" s="1442"/>
      <c r="J5133" s="1443"/>
      <c r="K5133" s="1444"/>
      <c r="L5133" s="1445"/>
      <c r="M5133" s="1453"/>
    </row>
    <row r="5134" ht="26" spans="1:13">
      <c r="A5134" s="1412"/>
      <c r="B5134" s="1412"/>
      <c r="C5134" s="1412"/>
      <c r="D5134" s="1412"/>
      <c r="E5134" s="1613">
        <v>45751</v>
      </c>
      <c r="F5134" s="1626"/>
      <c r="G5134" s="1626"/>
      <c r="H5134" s="1626"/>
      <c r="I5134" s="1442"/>
      <c r="J5134" s="1443"/>
      <c r="K5134" s="1444"/>
      <c r="L5134" s="1648"/>
      <c r="M5134" s="1453"/>
    </row>
    <row r="5135" ht="26" spans="1:13">
      <c r="A5135" s="1412"/>
      <c r="B5135" s="1412"/>
      <c r="C5135" s="1412"/>
      <c r="D5135" s="1412"/>
      <c r="E5135" s="1613">
        <v>45723</v>
      </c>
      <c r="F5135" s="1626"/>
      <c r="G5135" s="1626"/>
      <c r="H5135" s="1626"/>
      <c r="I5135" s="1442"/>
      <c r="J5135" s="1443"/>
      <c r="K5135" s="1444"/>
      <c r="L5135" s="1445"/>
      <c r="M5135" s="1453"/>
    </row>
    <row r="5136" ht="26" spans="1:13">
      <c r="A5136" s="1412"/>
      <c r="B5136" s="1412"/>
      <c r="C5136" s="1412"/>
      <c r="D5136" s="1412"/>
      <c r="E5136" s="1613">
        <v>45631</v>
      </c>
      <c r="F5136" s="1626"/>
      <c r="G5136" s="1626"/>
      <c r="H5136" s="1626"/>
      <c r="I5136" s="1442"/>
      <c r="J5136" s="1443"/>
      <c r="K5136" s="1444"/>
      <c r="L5136" s="1445"/>
      <c r="M5136" s="1453"/>
    </row>
    <row r="5137" ht="26.75" spans="1:13">
      <c r="A5137" s="1412"/>
      <c r="B5137" s="1412"/>
      <c r="C5137" s="1412"/>
      <c r="D5137" s="1412"/>
      <c r="E5137" s="1613">
        <v>45611</v>
      </c>
      <c r="F5137" s="1626"/>
      <c r="G5137" s="1626"/>
      <c r="H5137" s="1626"/>
      <c r="I5137" s="1448"/>
      <c r="J5137" s="1449"/>
      <c r="K5137" s="1450"/>
      <c r="L5137" s="1451"/>
      <c r="M5137" s="1455"/>
    </row>
    <row r="5138" ht="52.75" spans="1:13">
      <c r="A5138" s="1412"/>
      <c r="B5138" s="1412"/>
      <c r="C5138" s="1412"/>
      <c r="D5138" s="1412">
        <v>1</v>
      </c>
      <c r="E5138" s="1610" t="s">
        <v>7</v>
      </c>
      <c r="F5138" s="1653" t="s">
        <v>1227</v>
      </c>
      <c r="G5138" s="1654"/>
      <c r="H5138" s="1655"/>
      <c r="I5138" s="1656" t="s">
        <v>1622</v>
      </c>
      <c r="J5138" s="1657"/>
      <c r="K5138" s="1658"/>
      <c r="L5138" s="1659" t="s">
        <v>1623</v>
      </c>
      <c r="M5138" s="1660" t="s">
        <v>1624</v>
      </c>
    </row>
    <row r="5139" ht="26" spans="1:13">
      <c r="A5139" s="1412"/>
      <c r="B5139" s="1412"/>
      <c r="C5139" s="1412"/>
      <c r="D5139" s="1412"/>
      <c r="E5139" s="1598" t="s">
        <v>1625</v>
      </c>
      <c r="F5139" s="1599"/>
      <c r="G5139" s="1600"/>
      <c r="H5139" s="1601"/>
      <c r="I5139" s="2135" t="s">
        <v>953</v>
      </c>
      <c r="J5139" s="1443"/>
      <c r="K5139" s="1444"/>
      <c r="L5139" s="1445"/>
      <c r="M5139" s="1453"/>
    </row>
    <row r="5140" ht="26" spans="1:13">
      <c r="A5140" s="1412"/>
      <c r="B5140" s="1412"/>
      <c r="C5140" s="1412"/>
      <c r="D5140" s="1412"/>
      <c r="E5140" s="1602" t="s">
        <v>1626</v>
      </c>
      <c r="F5140" s="1623"/>
      <c r="G5140" s="1604"/>
      <c r="H5140" s="1605"/>
      <c r="I5140" s="1442"/>
      <c r="J5140" s="1443"/>
      <c r="K5140" s="1444"/>
      <c r="L5140" s="1445"/>
      <c r="M5140" s="1453"/>
    </row>
    <row r="5141" ht="26.75" spans="1:13">
      <c r="A5141" s="1412"/>
      <c r="B5141" s="1412"/>
      <c r="C5141" s="1412"/>
      <c r="D5141" s="1412"/>
      <c r="E5141" s="1602" t="s">
        <v>1627</v>
      </c>
      <c r="F5141" s="1615">
        <v>0.092</v>
      </c>
      <c r="G5141" s="1616"/>
      <c r="H5141" s="1617"/>
      <c r="I5141" s="1442"/>
      <c r="J5141" s="1443"/>
      <c r="K5141" s="1444"/>
      <c r="L5141" s="1445"/>
      <c r="M5141" s="1453"/>
    </row>
    <row r="5142" ht="26.75" spans="1:13">
      <c r="A5142" s="1412"/>
      <c r="B5142" s="1412"/>
      <c r="C5142" s="1412"/>
      <c r="D5142" s="1412"/>
      <c r="E5142" s="1606" t="s">
        <v>1628</v>
      </c>
      <c r="F5142" s="1607">
        <v>0.520833333333333</v>
      </c>
      <c r="G5142" s="1608"/>
      <c r="H5142" s="1609"/>
      <c r="I5142" s="1442"/>
      <c r="J5142" s="1443"/>
      <c r="K5142" s="1444"/>
      <c r="L5142" s="1647">
        <v>0.75</v>
      </c>
      <c r="M5142" s="1649">
        <v>0.645833333333333</v>
      </c>
    </row>
    <row r="5143" ht="26.75" spans="1:13">
      <c r="A5143" s="1412"/>
      <c r="B5143" s="1412"/>
      <c r="C5143" s="1412"/>
      <c r="D5143" s="1412"/>
      <c r="E5143" s="1610" t="s">
        <v>1629</v>
      </c>
      <c r="F5143" s="1611" t="s">
        <v>8</v>
      </c>
      <c r="G5143" s="1611" t="s">
        <v>9</v>
      </c>
      <c r="H5143" s="1612" t="s">
        <v>10</v>
      </c>
      <c r="I5143" s="1442"/>
      <c r="J5143" s="1443"/>
      <c r="K5143" s="1444"/>
      <c r="L5143" s="1445"/>
      <c r="M5143" s="1453"/>
    </row>
    <row r="5144" ht="26" spans="1:13">
      <c r="A5144" s="1412"/>
      <c r="B5144" s="1412"/>
      <c r="C5144" s="1412"/>
      <c r="D5144" s="1412"/>
      <c r="E5144" s="1613">
        <v>45771</v>
      </c>
      <c r="F5144" s="1626">
        <v>0.092</v>
      </c>
      <c r="G5144" s="1626">
        <v>0.021</v>
      </c>
      <c r="H5144" s="1626">
        <v>0.009</v>
      </c>
      <c r="I5144" s="1442"/>
      <c r="J5144" s="1443"/>
      <c r="K5144" s="1444"/>
      <c r="L5144" s="1445"/>
      <c r="M5144" s="1453"/>
    </row>
    <row r="5145" ht="26" spans="1:13">
      <c r="A5145" s="1412"/>
      <c r="B5145" s="1412"/>
      <c r="C5145" s="1412"/>
      <c r="D5145" s="1412"/>
      <c r="E5145" s="1613">
        <v>45742</v>
      </c>
      <c r="F5145" s="1626">
        <v>0.009</v>
      </c>
      <c r="G5145" s="1626">
        <v>-0.011</v>
      </c>
      <c r="H5145" s="1626">
        <v>0.033</v>
      </c>
      <c r="I5145" s="1442"/>
      <c r="J5145" s="1443"/>
      <c r="K5145" s="1444"/>
      <c r="L5145" s="1445"/>
      <c r="M5145" s="1453"/>
    </row>
    <row r="5146" ht="26" spans="1:13">
      <c r="A5146" s="1412"/>
      <c r="B5146" s="1412"/>
      <c r="C5146" s="1412"/>
      <c r="D5146" s="1412"/>
      <c r="E5146" s="1613">
        <v>45715</v>
      </c>
      <c r="F5146" s="1626">
        <v>0.031</v>
      </c>
      <c r="G5146" s="1626">
        <v>0.02</v>
      </c>
      <c r="H5146" s="1626">
        <v>-0.018</v>
      </c>
      <c r="I5146" s="1442"/>
      <c r="J5146" s="1443"/>
      <c r="K5146" s="1444"/>
      <c r="L5146" s="1648"/>
      <c r="M5146" s="1453"/>
    </row>
    <row r="5147" ht="26" spans="1:13">
      <c r="A5147" s="1412"/>
      <c r="B5147" s="1412"/>
      <c r="C5147" s="1412"/>
      <c r="D5147" s="1412"/>
      <c r="E5147" s="1613">
        <v>45685</v>
      </c>
      <c r="F5147" s="1626">
        <v>-0.022</v>
      </c>
      <c r="G5147" s="1626">
        <v>0.003</v>
      </c>
      <c r="H5147" s="1626">
        <v>-0.02</v>
      </c>
      <c r="I5147" s="1442"/>
      <c r="J5147" s="1443"/>
      <c r="K5147" s="1444"/>
      <c r="L5147" s="1445"/>
      <c r="M5147" s="1453"/>
    </row>
    <row r="5148" ht="26" spans="1:13">
      <c r="A5148" s="1412"/>
      <c r="B5148" s="1412"/>
      <c r="C5148" s="1412"/>
      <c r="D5148" s="1412"/>
      <c r="E5148" s="1613">
        <v>45649</v>
      </c>
      <c r="F5148" s="1626">
        <v>-0.011</v>
      </c>
      <c r="G5148" s="1626">
        <v>-0.003</v>
      </c>
      <c r="H5148" s="1626">
        <v>0.008</v>
      </c>
      <c r="I5148" s="1442"/>
      <c r="J5148" s="1443"/>
      <c r="K5148" s="1444"/>
      <c r="L5148" s="1445"/>
      <c r="M5148" s="1453"/>
    </row>
    <row r="5149" ht="26.75" spans="1:13">
      <c r="A5149" s="1412"/>
      <c r="B5149" s="1412"/>
      <c r="C5149" s="1412"/>
      <c r="D5149" s="1412"/>
      <c r="E5149" s="1613">
        <v>45623</v>
      </c>
      <c r="F5149" s="1626">
        <v>0.002</v>
      </c>
      <c r="G5149" s="1626">
        <v>-0.008</v>
      </c>
      <c r="H5149" s="1626">
        <v>-0.004</v>
      </c>
      <c r="I5149" s="1448"/>
      <c r="J5149" s="1449"/>
      <c r="K5149" s="1450"/>
      <c r="L5149" s="1451"/>
      <c r="M5149" s="1455"/>
    </row>
    <row r="5150" ht="52.75" spans="1:13">
      <c r="A5150" s="1412"/>
      <c r="B5150" s="1412"/>
      <c r="C5150" s="1412"/>
      <c r="D5150" s="1412">
        <v>1</v>
      </c>
      <c r="E5150" s="1610" t="s">
        <v>7</v>
      </c>
      <c r="F5150" s="1653" t="s">
        <v>1228</v>
      </c>
      <c r="G5150" s="1654"/>
      <c r="H5150" s="1655"/>
      <c r="I5150" s="1656" t="s">
        <v>1622</v>
      </c>
      <c r="J5150" s="1657"/>
      <c r="K5150" s="1658"/>
      <c r="L5150" s="1659" t="s">
        <v>1623</v>
      </c>
      <c r="M5150" s="1660" t="s">
        <v>1624</v>
      </c>
    </row>
    <row r="5151" ht="26" spans="1:13">
      <c r="A5151" s="1412"/>
      <c r="B5151" s="1412"/>
      <c r="C5151" s="1412"/>
      <c r="D5151" s="1412"/>
      <c r="E5151" s="1598" t="s">
        <v>1625</v>
      </c>
      <c r="F5151" s="1599"/>
      <c r="G5151" s="1600"/>
      <c r="H5151" s="1601"/>
      <c r="I5151" s="2135" t="s">
        <v>1229</v>
      </c>
      <c r="J5151" s="1443"/>
      <c r="K5151" s="1444"/>
      <c r="L5151" s="1445"/>
      <c r="M5151" s="1453"/>
    </row>
    <row r="5152" ht="26" spans="1:13">
      <c r="A5152" s="1412"/>
      <c r="B5152" s="1412"/>
      <c r="C5152" s="1412"/>
      <c r="D5152" s="1412"/>
      <c r="E5152" s="1602" t="s">
        <v>1626</v>
      </c>
      <c r="F5152" s="1623"/>
      <c r="G5152" s="1604"/>
      <c r="H5152" s="1605"/>
      <c r="I5152" s="1442"/>
      <c r="J5152" s="1443"/>
      <c r="K5152" s="1444"/>
      <c r="L5152" s="1445"/>
      <c r="M5152" s="1453"/>
    </row>
    <row r="5153" ht="26.75" spans="1:13">
      <c r="A5153" s="1412"/>
      <c r="B5153" s="1412"/>
      <c r="C5153" s="1412"/>
      <c r="D5153" s="1412"/>
      <c r="E5153" s="1602" t="s">
        <v>1627</v>
      </c>
      <c r="F5153" s="1603">
        <v>86</v>
      </c>
      <c r="G5153" s="1604"/>
      <c r="H5153" s="1605"/>
      <c r="I5153" s="1442"/>
      <c r="J5153" s="1443"/>
      <c r="K5153" s="1444"/>
      <c r="L5153" s="1445"/>
      <c r="M5153" s="1453"/>
    </row>
    <row r="5154" ht="26.75" spans="1:13">
      <c r="A5154" s="1412"/>
      <c r="B5154" s="1412"/>
      <c r="C5154" s="1412"/>
      <c r="D5154" s="1412"/>
      <c r="E5154" s="1606" t="s">
        <v>1628</v>
      </c>
      <c r="F5154" s="1607">
        <v>0.583333333333333</v>
      </c>
      <c r="G5154" s="1608"/>
      <c r="H5154" s="1609"/>
      <c r="I5154" s="1442"/>
      <c r="J5154" s="1443"/>
      <c r="K5154" s="1444"/>
      <c r="L5154" s="1647">
        <v>0.8125</v>
      </c>
      <c r="M5154" s="1649">
        <v>0.708333333333333</v>
      </c>
    </row>
    <row r="5155" ht="26.75" spans="1:13">
      <c r="A5155" s="1412"/>
      <c r="B5155" s="1412"/>
      <c r="C5155" s="1412"/>
      <c r="D5155" s="1412"/>
      <c r="E5155" s="1610" t="s">
        <v>1629</v>
      </c>
      <c r="F5155" s="1611" t="s">
        <v>8</v>
      </c>
      <c r="G5155" s="1611" t="s">
        <v>9</v>
      </c>
      <c r="H5155" s="1612" t="s">
        <v>10</v>
      </c>
      <c r="I5155" s="1442"/>
      <c r="J5155" s="1443"/>
      <c r="K5155" s="1444"/>
      <c r="L5155" s="1445"/>
      <c r="M5155" s="1453"/>
    </row>
    <row r="5156" ht="26" spans="1:13">
      <c r="A5156" s="1412"/>
      <c r="B5156" s="1412"/>
      <c r="C5156" s="1412"/>
      <c r="D5156" s="1412"/>
      <c r="E5156" s="1613">
        <v>45776</v>
      </c>
      <c r="F5156" s="1614">
        <v>86</v>
      </c>
      <c r="G5156" s="1614">
        <v>87.7</v>
      </c>
      <c r="H5156" s="1614">
        <v>93.9</v>
      </c>
      <c r="I5156" s="1442"/>
      <c r="J5156" s="1443"/>
      <c r="K5156" s="1444"/>
      <c r="L5156" s="1445"/>
      <c r="M5156" s="1453"/>
    </row>
    <row r="5157" ht="26" spans="1:13">
      <c r="A5157" s="1412"/>
      <c r="B5157" s="1412"/>
      <c r="C5157" s="1412"/>
      <c r="D5157" s="1412"/>
      <c r="E5157" s="1613">
        <v>45741</v>
      </c>
      <c r="F5157" s="1614">
        <v>92.9</v>
      </c>
      <c r="G5157" s="1614">
        <v>94.2</v>
      </c>
      <c r="H5157" s="1614">
        <v>100.1</v>
      </c>
      <c r="I5157" s="1442"/>
      <c r="J5157" s="1443"/>
      <c r="K5157" s="1444"/>
      <c r="L5157" s="1445"/>
      <c r="M5157" s="1453"/>
    </row>
    <row r="5158" ht="26" spans="1:13">
      <c r="A5158" s="1412"/>
      <c r="B5158" s="1412"/>
      <c r="C5158" s="1412"/>
      <c r="D5158" s="1412"/>
      <c r="E5158" s="1613">
        <v>45713</v>
      </c>
      <c r="F5158" s="1614">
        <v>98.3</v>
      </c>
      <c r="G5158" s="1614">
        <v>102.7</v>
      </c>
      <c r="H5158" s="1614">
        <v>105.3</v>
      </c>
      <c r="I5158" s="1442"/>
      <c r="J5158" s="1443"/>
      <c r="K5158" s="1444"/>
      <c r="L5158" s="1648"/>
      <c r="M5158" s="1453"/>
    </row>
    <row r="5159" ht="26" spans="1:13">
      <c r="A5159" s="1412"/>
      <c r="B5159" s="1412"/>
      <c r="C5159" s="1412"/>
      <c r="D5159" s="1412"/>
      <c r="E5159" s="1613">
        <v>45685</v>
      </c>
      <c r="F5159" s="1614">
        <v>104.1</v>
      </c>
      <c r="G5159" s="1614">
        <v>105.7</v>
      </c>
      <c r="H5159" s="1614">
        <v>109.5</v>
      </c>
      <c r="I5159" s="1442"/>
      <c r="J5159" s="1443"/>
      <c r="K5159" s="1444"/>
      <c r="L5159" s="1445"/>
      <c r="M5159" s="1453"/>
    </row>
    <row r="5160" ht="26" spans="1:13">
      <c r="A5160" s="1412"/>
      <c r="B5160" s="1412"/>
      <c r="C5160" s="1412"/>
      <c r="D5160" s="1412"/>
      <c r="E5160" s="1613">
        <v>45649</v>
      </c>
      <c r="F5160" s="1614">
        <v>104.7</v>
      </c>
      <c r="G5160" s="1614">
        <v>112.9</v>
      </c>
      <c r="H5160" s="1614">
        <v>112.8</v>
      </c>
      <c r="I5160" s="1442"/>
      <c r="J5160" s="1443"/>
      <c r="K5160" s="1444"/>
      <c r="L5160" s="1445"/>
      <c r="M5160" s="1453"/>
    </row>
    <row r="5161" ht="26.75" spans="1:13">
      <c r="A5161" s="1412"/>
      <c r="B5161" s="1412"/>
      <c r="C5161" s="1412"/>
      <c r="D5161" s="1412"/>
      <c r="E5161" s="1613">
        <v>45622</v>
      </c>
      <c r="F5161" s="1614">
        <v>111.7</v>
      </c>
      <c r="G5161" s="1614">
        <v>111.8</v>
      </c>
      <c r="H5161" s="1614">
        <v>109.6</v>
      </c>
      <c r="I5161" s="1448"/>
      <c r="J5161" s="1449"/>
      <c r="K5161" s="1450"/>
      <c r="L5161" s="1451"/>
      <c r="M5161" s="1455"/>
    </row>
    <row r="5162" ht="52.75" spans="1:13">
      <c r="A5162" s="1412"/>
      <c r="B5162" s="1412"/>
      <c r="C5162" s="1412"/>
      <c r="D5162" s="1412">
        <v>1</v>
      </c>
      <c r="E5162" s="1610" t="s">
        <v>7</v>
      </c>
      <c r="F5162" s="1653" t="s">
        <v>1038</v>
      </c>
      <c r="G5162" s="1654"/>
      <c r="H5162" s="1655"/>
      <c r="I5162" s="1656" t="s">
        <v>1622</v>
      </c>
      <c r="J5162" s="1657"/>
      <c r="K5162" s="1658"/>
      <c r="L5162" s="1659" t="s">
        <v>1623</v>
      </c>
      <c r="M5162" s="1660" t="s">
        <v>1624</v>
      </c>
    </row>
    <row r="5163" ht="26" spans="1:13">
      <c r="A5163" s="1412"/>
      <c r="B5163" s="1412"/>
      <c r="C5163" s="1412"/>
      <c r="D5163" s="1412"/>
      <c r="E5163" s="1598" t="s">
        <v>1625</v>
      </c>
      <c r="F5163" s="1599"/>
      <c r="G5163" s="1600"/>
      <c r="H5163" s="1601"/>
      <c r="I5163" s="2135" t="s">
        <v>1230</v>
      </c>
      <c r="J5163" s="1443"/>
      <c r="K5163" s="1444"/>
      <c r="L5163" s="1445"/>
      <c r="M5163" s="1453"/>
    </row>
    <row r="5164" ht="26" spans="1:13">
      <c r="A5164" s="1412"/>
      <c r="B5164" s="1412"/>
      <c r="C5164" s="1412"/>
      <c r="D5164" s="1412"/>
      <c r="E5164" s="1602" t="s">
        <v>1626</v>
      </c>
      <c r="F5164" s="1623"/>
      <c r="G5164" s="1604"/>
      <c r="H5164" s="1605"/>
      <c r="I5164" s="1442"/>
      <c r="J5164" s="1443"/>
      <c r="K5164" s="1444"/>
      <c r="L5164" s="1445"/>
      <c r="M5164" s="1453"/>
    </row>
    <row r="5165" ht="26.75" spans="1:13">
      <c r="A5165" s="1412"/>
      <c r="B5165" s="1412"/>
      <c r="C5165" s="1412"/>
      <c r="D5165" s="1412"/>
      <c r="E5165" s="1602" t="s">
        <v>1627</v>
      </c>
      <c r="F5165" s="1615">
        <v>0.035</v>
      </c>
      <c r="G5165" s="1616"/>
      <c r="H5165" s="1617"/>
      <c r="I5165" s="1442"/>
      <c r="J5165" s="1443"/>
      <c r="K5165" s="1444"/>
      <c r="L5165" s="1445"/>
      <c r="M5165" s="1453"/>
    </row>
    <row r="5166" ht="26.75" spans="1:13">
      <c r="A5166" s="1412"/>
      <c r="B5166" s="1412"/>
      <c r="C5166" s="1412"/>
      <c r="D5166" s="1412"/>
      <c r="E5166" s="1606" t="s">
        <v>1628</v>
      </c>
      <c r="F5166" s="1607">
        <v>0.0833333333333333</v>
      </c>
      <c r="G5166" s="1608"/>
      <c r="H5166" s="1609"/>
      <c r="I5166" s="1442"/>
      <c r="J5166" s="1443"/>
      <c r="K5166" s="1444"/>
      <c r="L5166" s="1647">
        <v>0.3125</v>
      </c>
      <c r="M5166" s="1649">
        <v>0.208333333333333</v>
      </c>
    </row>
    <row r="5167" ht="26.75" spans="1:13">
      <c r="A5167" s="1412"/>
      <c r="B5167" s="1412"/>
      <c r="C5167" s="1412"/>
      <c r="D5167" s="1412"/>
      <c r="E5167" s="1610" t="s">
        <v>1629</v>
      </c>
      <c r="F5167" s="1611" t="s">
        <v>8</v>
      </c>
      <c r="G5167" s="1611" t="s">
        <v>9</v>
      </c>
      <c r="H5167" s="1612" t="s">
        <v>10</v>
      </c>
      <c r="I5167" s="1442"/>
      <c r="J5167" s="1443"/>
      <c r="K5167" s="1444"/>
      <c r="L5167" s="1445"/>
      <c r="M5167" s="1453"/>
    </row>
    <row r="5168" ht="26" spans="1:13">
      <c r="A5168" s="1412"/>
      <c r="B5168" s="1412"/>
      <c r="C5168" s="1412"/>
      <c r="D5168" s="1412"/>
      <c r="E5168" s="1613">
        <v>45756</v>
      </c>
      <c r="F5168" s="1626">
        <v>0.035</v>
      </c>
      <c r="G5168" s="1626">
        <v>0.035</v>
      </c>
      <c r="H5168" s="1626">
        <v>0.0375</v>
      </c>
      <c r="I5168" s="1442"/>
      <c r="J5168" s="1443"/>
      <c r="K5168" s="1444"/>
      <c r="L5168" s="1445"/>
      <c r="M5168" s="1453"/>
    </row>
    <row r="5169" ht="26" spans="1:13">
      <c r="A5169" s="1412"/>
      <c r="B5169" s="1412"/>
      <c r="C5169" s="1412"/>
      <c r="D5169" s="1412"/>
      <c r="E5169" s="1613">
        <v>45707</v>
      </c>
      <c r="F5169" s="1626">
        <v>0.0375</v>
      </c>
      <c r="G5169" s="1626">
        <v>0.0375</v>
      </c>
      <c r="H5169" s="1626">
        <v>0.0425</v>
      </c>
      <c r="I5169" s="1442"/>
      <c r="J5169" s="1443"/>
      <c r="K5169" s="1444"/>
      <c r="L5169" s="1445"/>
      <c r="M5169" s="1453"/>
    </row>
    <row r="5170" ht="26" spans="1:13">
      <c r="A5170" s="1412"/>
      <c r="B5170" s="1412"/>
      <c r="C5170" s="1412"/>
      <c r="D5170" s="1412"/>
      <c r="E5170" s="1613">
        <v>45623</v>
      </c>
      <c r="F5170" s="1626">
        <v>0.0425</v>
      </c>
      <c r="G5170" s="1626">
        <v>0.0425</v>
      </c>
      <c r="H5170" s="1626">
        <v>0.0475</v>
      </c>
      <c r="I5170" s="1442"/>
      <c r="J5170" s="1443"/>
      <c r="K5170" s="1444"/>
      <c r="L5170" s="1648"/>
      <c r="M5170" s="1453"/>
    </row>
    <row r="5171" ht="26" spans="1:13">
      <c r="A5171" s="1412"/>
      <c r="B5171" s="1412"/>
      <c r="C5171" s="1412"/>
      <c r="D5171" s="1412"/>
      <c r="E5171" s="1613">
        <v>45574</v>
      </c>
      <c r="F5171" s="1626">
        <v>0.0475</v>
      </c>
      <c r="G5171" s="1626">
        <v>0.0475</v>
      </c>
      <c r="H5171" s="1626">
        <v>0.0525</v>
      </c>
      <c r="I5171" s="1442"/>
      <c r="J5171" s="1443"/>
      <c r="K5171" s="1444"/>
      <c r="L5171" s="1445"/>
      <c r="M5171" s="1453"/>
    </row>
    <row r="5172" ht="26" spans="1:13">
      <c r="A5172" s="1412"/>
      <c r="B5172" s="1412"/>
      <c r="C5172" s="1412"/>
      <c r="D5172" s="1412"/>
      <c r="E5172" s="1613">
        <v>45518</v>
      </c>
      <c r="F5172" s="1626">
        <v>0.0525</v>
      </c>
      <c r="G5172" s="1626">
        <v>0.055</v>
      </c>
      <c r="H5172" s="1626">
        <v>0.055</v>
      </c>
      <c r="I5172" s="1442"/>
      <c r="J5172" s="1443"/>
      <c r="K5172" s="1444"/>
      <c r="L5172" s="1445"/>
      <c r="M5172" s="1453"/>
    </row>
    <row r="5173" ht="26.75" spans="1:13">
      <c r="A5173" s="1412"/>
      <c r="B5173" s="1412"/>
      <c r="C5173" s="1412"/>
      <c r="D5173" s="1412"/>
      <c r="E5173" s="1613">
        <v>45483</v>
      </c>
      <c r="F5173" s="1626">
        <v>0.055</v>
      </c>
      <c r="G5173" s="1626">
        <v>0.055</v>
      </c>
      <c r="H5173" s="1626">
        <v>0.055</v>
      </c>
      <c r="I5173" s="1448"/>
      <c r="J5173" s="1449"/>
      <c r="K5173" s="1450"/>
      <c r="L5173" s="1451"/>
      <c r="M5173" s="1455"/>
    </row>
    <row r="5174" ht="52.75" spans="1:13">
      <c r="A5174" s="1412"/>
      <c r="B5174" s="1412"/>
      <c r="C5174" s="1412"/>
      <c r="D5174" s="1412">
        <v>1</v>
      </c>
      <c r="E5174" s="1610" t="s">
        <v>7</v>
      </c>
      <c r="F5174" s="1653" t="s">
        <v>1043</v>
      </c>
      <c r="G5174" s="1654"/>
      <c r="H5174" s="1655"/>
      <c r="I5174" s="1656" t="s">
        <v>1622</v>
      </c>
      <c r="J5174" s="1657"/>
      <c r="K5174" s="1658"/>
      <c r="L5174" s="1659" t="s">
        <v>1623</v>
      </c>
      <c r="M5174" s="1660" t="s">
        <v>1624</v>
      </c>
    </row>
    <row r="5175" ht="26" spans="1:13">
      <c r="A5175" s="1412"/>
      <c r="B5175" s="1412"/>
      <c r="C5175" s="1412"/>
      <c r="D5175" s="1412"/>
      <c r="E5175" s="1598" t="s">
        <v>1625</v>
      </c>
      <c r="F5175" s="1599"/>
      <c r="G5175" s="1600"/>
      <c r="H5175" s="1601"/>
      <c r="I5175" s="2135" t="s">
        <v>1231</v>
      </c>
      <c r="J5175" s="1443"/>
      <c r="K5175" s="1444"/>
      <c r="L5175" s="1445"/>
      <c r="M5175" s="1453"/>
    </row>
    <row r="5176" ht="26" spans="1:13">
      <c r="A5176" s="1412"/>
      <c r="B5176" s="1412"/>
      <c r="C5176" s="1412"/>
      <c r="D5176" s="1412"/>
      <c r="E5176" s="1602" t="s">
        <v>1626</v>
      </c>
      <c r="F5176" s="1623"/>
      <c r="G5176" s="1604"/>
      <c r="H5176" s="1605"/>
      <c r="I5176" s="1442"/>
      <c r="J5176" s="1443"/>
      <c r="K5176" s="1444"/>
      <c r="L5176" s="1445"/>
      <c r="M5176" s="1453"/>
    </row>
    <row r="5177" ht="26.75" spans="1:13">
      <c r="A5177" s="1412"/>
      <c r="B5177" s="1412"/>
      <c r="C5177" s="1412"/>
      <c r="D5177" s="1412"/>
      <c r="E5177" s="1602" t="s">
        <v>1627</v>
      </c>
      <c r="F5177" s="1615"/>
      <c r="G5177" s="1616"/>
      <c r="H5177" s="1617"/>
      <c r="I5177" s="1442"/>
      <c r="J5177" s="1443"/>
      <c r="K5177" s="1444"/>
      <c r="L5177" s="1445"/>
      <c r="M5177" s="1453"/>
    </row>
    <row r="5178" ht="26.75" spans="1:13">
      <c r="A5178" s="1412"/>
      <c r="B5178" s="1412"/>
      <c r="C5178" s="1412"/>
      <c r="D5178" s="1412"/>
      <c r="E5178" s="1606" t="s">
        <v>1628</v>
      </c>
      <c r="F5178" s="1607">
        <v>0.75</v>
      </c>
      <c r="G5178" s="1608"/>
      <c r="H5178" s="1609"/>
      <c r="I5178" s="1442"/>
      <c r="J5178" s="1443"/>
      <c r="K5178" s="1444"/>
      <c r="L5178" s="1647">
        <v>0.979166666666667</v>
      </c>
      <c r="M5178" s="1649">
        <v>0.875</v>
      </c>
    </row>
    <row r="5179" ht="26.75" spans="1:13">
      <c r="A5179" s="1412"/>
      <c r="B5179" s="1412"/>
      <c r="C5179" s="1412"/>
      <c r="D5179" s="1412"/>
      <c r="E5179" s="1610" t="s">
        <v>1629</v>
      </c>
      <c r="F5179" s="1611" t="s">
        <v>8</v>
      </c>
      <c r="G5179" s="1611" t="s">
        <v>9</v>
      </c>
      <c r="H5179" s="1612" t="s">
        <v>10</v>
      </c>
      <c r="I5179" s="1442"/>
      <c r="J5179" s="1443"/>
      <c r="K5179" s="1444"/>
      <c r="L5179" s="1445"/>
      <c r="M5179" s="1453"/>
    </row>
    <row r="5180" ht="26" spans="1:13">
      <c r="A5180" s="1412"/>
      <c r="B5180" s="1412"/>
      <c r="C5180" s="1412"/>
      <c r="D5180" s="1412"/>
      <c r="E5180" s="1613">
        <v>45756</v>
      </c>
      <c r="F5180" s="1626"/>
      <c r="G5180" s="1626"/>
      <c r="H5180" s="1626"/>
      <c r="I5180" s="1442"/>
      <c r="J5180" s="1443"/>
      <c r="K5180" s="1444"/>
      <c r="L5180" s="1445"/>
      <c r="M5180" s="1453"/>
    </row>
    <row r="5181" ht="26" spans="1:13">
      <c r="A5181" s="1412"/>
      <c r="B5181" s="1412"/>
      <c r="C5181" s="1412"/>
      <c r="D5181" s="1412"/>
      <c r="E5181" s="1730">
        <v>45707</v>
      </c>
      <c r="F5181" s="1626"/>
      <c r="G5181" s="1626"/>
      <c r="H5181" s="1626"/>
      <c r="I5181" s="1442"/>
      <c r="J5181" s="1443"/>
      <c r="K5181" s="1444"/>
      <c r="L5181" s="1445"/>
      <c r="M5181" s="1453"/>
    </row>
    <row r="5182" ht="26" spans="1:13">
      <c r="A5182" s="1412"/>
      <c r="B5182" s="1412"/>
      <c r="C5182" s="1412"/>
      <c r="D5182" s="1412"/>
      <c r="E5182" s="1730">
        <v>45665</v>
      </c>
      <c r="F5182" s="1626"/>
      <c r="G5182" s="1626"/>
      <c r="H5182" s="1626"/>
      <c r="I5182" s="1442"/>
      <c r="J5182" s="1443"/>
      <c r="K5182" s="1444"/>
      <c r="L5182" s="1648"/>
      <c r="M5182" s="1453"/>
    </row>
    <row r="5183" ht="26" spans="1:13">
      <c r="A5183" s="1412"/>
      <c r="B5183" s="1412"/>
      <c r="C5183" s="1412"/>
      <c r="D5183" s="1412"/>
      <c r="E5183" s="1730">
        <v>45622</v>
      </c>
      <c r="F5183" s="1626"/>
      <c r="G5183" s="1626"/>
      <c r="H5183" s="1626"/>
      <c r="I5183" s="1442"/>
      <c r="J5183" s="1443"/>
      <c r="K5183" s="1444"/>
      <c r="L5183" s="1445"/>
      <c r="M5183" s="1453"/>
    </row>
    <row r="5184" ht="26" spans="1:13">
      <c r="A5184" s="1412"/>
      <c r="B5184" s="1412"/>
      <c r="C5184" s="1412"/>
      <c r="D5184" s="1412"/>
      <c r="E5184" s="1613">
        <v>45574</v>
      </c>
      <c r="F5184" s="1626"/>
      <c r="G5184" s="1626"/>
      <c r="H5184" s="1626"/>
      <c r="I5184" s="1442"/>
      <c r="J5184" s="1443"/>
      <c r="K5184" s="1444"/>
      <c r="L5184" s="1445"/>
      <c r="M5184" s="1453"/>
    </row>
    <row r="5185" ht="26.75" spans="1:13">
      <c r="A5185" s="1412"/>
      <c r="B5185" s="1412"/>
      <c r="C5185" s="1412"/>
      <c r="D5185" s="1412"/>
      <c r="E5185" s="1613">
        <v>45525</v>
      </c>
      <c r="F5185" s="1626"/>
      <c r="G5185" s="1626"/>
      <c r="H5185" s="1626"/>
      <c r="I5185" s="1448"/>
      <c r="J5185" s="1449"/>
      <c r="K5185" s="1450"/>
      <c r="L5185" s="1451"/>
      <c r="M5185" s="1455"/>
    </row>
    <row r="5186" ht="52.75" spans="1:13">
      <c r="A5186" s="1412"/>
      <c r="B5186" s="1412"/>
      <c r="C5186" s="1412"/>
      <c r="D5186" s="1412">
        <v>1</v>
      </c>
      <c r="E5186" s="1594" t="s">
        <v>7</v>
      </c>
      <c r="F5186" s="1595" t="s">
        <v>1232</v>
      </c>
      <c r="G5186" s="1596"/>
      <c r="H5186" s="1597"/>
      <c r="I5186" s="1559" t="s">
        <v>1622</v>
      </c>
      <c r="J5186" s="1560"/>
      <c r="K5186" s="1561"/>
      <c r="L5186" s="1478" t="s">
        <v>1623</v>
      </c>
      <c r="M5186" s="1452" t="s">
        <v>1624</v>
      </c>
    </row>
    <row r="5187" ht="26" spans="1:13">
      <c r="A5187" s="1412"/>
      <c r="B5187" s="1412"/>
      <c r="C5187" s="1412"/>
      <c r="D5187" s="1412"/>
      <c r="E5187" s="1662" t="s">
        <v>1625</v>
      </c>
      <c r="F5187" s="1663"/>
      <c r="G5187" s="1664"/>
      <c r="H5187" s="1665"/>
      <c r="I5187" s="2141" t="s">
        <v>1097</v>
      </c>
      <c r="J5187" s="1480"/>
      <c r="K5187" s="1481"/>
      <c r="L5187" s="1683"/>
      <c r="M5187" s="1687"/>
    </row>
    <row r="5188" ht="26" spans="1:13">
      <c r="A5188" s="1412"/>
      <c r="B5188" s="1412"/>
      <c r="C5188" s="1412"/>
      <c r="D5188" s="1412"/>
      <c r="E5188" s="1666" t="s">
        <v>1626</v>
      </c>
      <c r="F5188" s="1731"/>
      <c r="G5188" s="1708"/>
      <c r="H5188" s="1709"/>
      <c r="I5188" s="1479"/>
      <c r="J5188" s="1480"/>
      <c r="K5188" s="1481"/>
      <c r="L5188" s="1683"/>
      <c r="M5188" s="1687"/>
    </row>
    <row r="5189" ht="26.75" spans="1:13">
      <c r="A5189" s="1412"/>
      <c r="B5189" s="1412"/>
      <c r="C5189" s="1412"/>
      <c r="D5189" s="1412"/>
      <c r="E5189" s="1666" t="s">
        <v>1627</v>
      </c>
      <c r="F5189" s="1667">
        <v>0</v>
      </c>
      <c r="G5189" s="1668"/>
      <c r="H5189" s="1669"/>
      <c r="I5189" s="1479"/>
      <c r="J5189" s="1480"/>
      <c r="K5189" s="1481"/>
      <c r="L5189" s="1683"/>
      <c r="M5189" s="1687"/>
    </row>
    <row r="5190" ht="26.75" spans="1:13">
      <c r="A5190" s="1412"/>
      <c r="B5190" s="1412"/>
      <c r="C5190" s="1412"/>
      <c r="D5190" s="1412"/>
      <c r="E5190" s="1670" t="s">
        <v>1628</v>
      </c>
      <c r="F5190" s="1671" t="e">
        <v>#VALUE!</v>
      </c>
      <c r="G5190" s="1672"/>
      <c r="H5190" s="1673"/>
      <c r="I5190" s="1479"/>
      <c r="J5190" s="1480"/>
      <c r="K5190" s="1481"/>
      <c r="L5190" s="1684" t="s">
        <v>818</v>
      </c>
      <c r="M5190" s="1688" t="e">
        <v>#VALUE!</v>
      </c>
    </row>
    <row r="5191" ht="26.75" spans="1:13">
      <c r="A5191" s="1412"/>
      <c r="B5191" s="1412"/>
      <c r="C5191" s="1412"/>
      <c r="D5191" s="1412"/>
      <c r="E5191" s="1594" t="s">
        <v>1629</v>
      </c>
      <c r="F5191" s="1674" t="s">
        <v>8</v>
      </c>
      <c r="G5191" s="1674" t="s">
        <v>9</v>
      </c>
      <c r="H5191" s="1675" t="s">
        <v>10</v>
      </c>
      <c r="I5191" s="1479"/>
      <c r="J5191" s="1480"/>
      <c r="K5191" s="1481"/>
      <c r="L5191" s="1683"/>
      <c r="M5191" s="1687"/>
    </row>
    <row r="5192" ht="26" spans="1:13">
      <c r="A5192" s="1412"/>
      <c r="B5192" s="1412"/>
      <c r="C5192" s="1412"/>
      <c r="D5192" s="1412"/>
      <c r="E5192" s="1652">
        <v>45792</v>
      </c>
      <c r="F5192" s="1725"/>
      <c r="G5192" s="2168" t="s">
        <v>1948</v>
      </c>
      <c r="H5192" s="2168" t="s">
        <v>1949</v>
      </c>
      <c r="I5192" s="1479"/>
      <c r="J5192" s="1480"/>
      <c r="K5192" s="1481"/>
      <c r="L5192" s="1683"/>
      <c r="M5192" s="1687"/>
    </row>
    <row r="5193" ht="26" spans="1:13">
      <c r="A5193" s="1412"/>
      <c r="B5193" s="1412"/>
      <c r="C5193" s="1412"/>
      <c r="D5193" s="1412"/>
      <c r="E5193" s="1652">
        <v>45785</v>
      </c>
      <c r="F5193" s="2168" t="s">
        <v>1949</v>
      </c>
      <c r="G5193" s="2168" t="s">
        <v>1956</v>
      </c>
      <c r="H5193" s="2168" t="s">
        <v>1953</v>
      </c>
      <c r="I5193" s="1479"/>
      <c r="J5193" s="1480"/>
      <c r="K5193" s="1481"/>
      <c r="L5193" s="1683"/>
      <c r="M5193" s="1687"/>
    </row>
    <row r="5194" ht="26" spans="1:13">
      <c r="A5194" s="1412"/>
      <c r="B5194" s="1412"/>
      <c r="C5194" s="1412"/>
      <c r="D5194" s="1412"/>
      <c r="E5194" s="1652">
        <v>45778</v>
      </c>
      <c r="F5194" s="2168" t="s">
        <v>1953</v>
      </c>
      <c r="G5194" s="2168" t="s">
        <v>1978</v>
      </c>
      <c r="H5194" s="2168" t="s">
        <v>1945</v>
      </c>
      <c r="I5194" s="1479"/>
      <c r="J5194" s="1480"/>
      <c r="K5194" s="1481"/>
      <c r="L5194" s="1685"/>
      <c r="M5194" s="1687"/>
    </row>
    <row r="5195" ht="26" spans="1:13">
      <c r="A5195" s="1412"/>
      <c r="B5195" s="1412"/>
      <c r="C5195" s="1412"/>
      <c r="D5195" s="1412"/>
      <c r="E5195" s="1652">
        <v>45771</v>
      </c>
      <c r="F5195" s="2168" t="s">
        <v>1958</v>
      </c>
      <c r="G5195" s="2168" t="s">
        <v>1958</v>
      </c>
      <c r="H5195" s="2168" t="s">
        <v>1947</v>
      </c>
      <c r="I5195" s="1479"/>
      <c r="J5195" s="1480"/>
      <c r="K5195" s="1481"/>
      <c r="L5195" s="1683"/>
      <c r="M5195" s="1687"/>
    </row>
    <row r="5196" ht="26" spans="1:13">
      <c r="A5196" s="1412"/>
      <c r="B5196" s="1412"/>
      <c r="C5196" s="1412"/>
      <c r="D5196" s="1412"/>
      <c r="E5196" s="1652">
        <v>45764</v>
      </c>
      <c r="F5196" s="2168" t="s">
        <v>2106</v>
      </c>
      <c r="G5196" s="2168" t="s">
        <v>1957</v>
      </c>
      <c r="H5196" s="2168" t="s">
        <v>1978</v>
      </c>
      <c r="I5196" s="1479"/>
      <c r="J5196" s="1480"/>
      <c r="K5196" s="1481"/>
      <c r="L5196" s="1683"/>
      <c r="M5196" s="1687"/>
    </row>
    <row r="5197" ht="26.75" spans="1:13">
      <c r="A5197" s="1412"/>
      <c r="B5197" s="1412"/>
      <c r="C5197" s="1412"/>
      <c r="D5197" s="1412"/>
      <c r="E5197" s="1652">
        <v>45757</v>
      </c>
      <c r="F5197" s="2168" t="s">
        <v>1945</v>
      </c>
      <c r="G5197" s="2168" t="s">
        <v>1945</v>
      </c>
      <c r="H5197" s="2168" t="s">
        <v>1959</v>
      </c>
      <c r="I5197" s="1482"/>
      <c r="J5197" s="1483"/>
      <c r="K5197" s="1484"/>
      <c r="L5197" s="1686"/>
      <c r="M5197" s="1689"/>
    </row>
    <row r="5198" ht="52.75" spans="1:13">
      <c r="A5198" s="1412"/>
      <c r="B5198" s="1412"/>
      <c r="C5198" s="1412"/>
      <c r="D5198" s="1412">
        <v>1</v>
      </c>
      <c r="E5198" s="1594" t="s">
        <v>7</v>
      </c>
      <c r="F5198" s="1595" t="s">
        <v>1233</v>
      </c>
      <c r="G5198" s="1596"/>
      <c r="H5198" s="1597"/>
      <c r="I5198" s="1559" t="s">
        <v>1622</v>
      </c>
      <c r="J5198" s="1560"/>
      <c r="K5198" s="1561"/>
      <c r="L5198" s="1478" t="s">
        <v>1623</v>
      </c>
      <c r="M5198" s="1452" t="s">
        <v>1624</v>
      </c>
    </row>
    <row r="5199" ht="26" spans="1:13">
      <c r="A5199" s="1412"/>
      <c r="B5199" s="1412"/>
      <c r="C5199" s="1412"/>
      <c r="D5199" s="1412"/>
      <c r="E5199" s="1662" t="s">
        <v>1625</v>
      </c>
      <c r="F5199" s="1732"/>
      <c r="G5199" s="1733"/>
      <c r="H5199" s="1734"/>
      <c r="I5199" s="2169" t="s">
        <v>1097</v>
      </c>
      <c r="J5199" s="1743"/>
      <c r="K5199" s="1744"/>
      <c r="L5199" s="1683"/>
      <c r="M5199" s="1687"/>
    </row>
    <row r="5200" ht="26" spans="1:13">
      <c r="A5200" s="1412"/>
      <c r="B5200" s="1412"/>
      <c r="C5200" s="1412"/>
      <c r="D5200" s="1412"/>
      <c r="E5200" s="1666" t="s">
        <v>1626</v>
      </c>
      <c r="F5200" s="1731"/>
      <c r="G5200" s="1735"/>
      <c r="H5200" s="1736"/>
      <c r="I5200" s="1479"/>
      <c r="J5200" s="1480"/>
      <c r="K5200" s="1481"/>
      <c r="L5200" s="1683"/>
      <c r="M5200" s="1687"/>
    </row>
    <row r="5201" ht="26.75" spans="1:13">
      <c r="A5201" s="1412"/>
      <c r="B5201" s="1412"/>
      <c r="C5201" s="1412"/>
      <c r="D5201" s="1412"/>
      <c r="E5201" s="1666" t="s">
        <v>1627</v>
      </c>
      <c r="F5201" s="1737">
        <v>0</v>
      </c>
      <c r="G5201" s="1738"/>
      <c r="H5201" s="1739"/>
      <c r="I5201" s="1479"/>
      <c r="J5201" s="1480"/>
      <c r="K5201" s="1481"/>
      <c r="L5201" s="1683"/>
      <c r="M5201" s="1687"/>
    </row>
    <row r="5202" ht="26.75" spans="1:13">
      <c r="A5202" s="1412"/>
      <c r="B5202" s="1412"/>
      <c r="C5202" s="1412"/>
      <c r="D5202" s="1412"/>
      <c r="E5202" s="1670" t="s">
        <v>1628</v>
      </c>
      <c r="F5202" s="1671" t="e">
        <v>#VALUE!</v>
      </c>
      <c r="G5202" s="1672"/>
      <c r="H5202" s="1673"/>
      <c r="I5202" s="1479"/>
      <c r="J5202" s="1480"/>
      <c r="K5202" s="1481"/>
      <c r="L5202" s="1684" t="s">
        <v>818</v>
      </c>
      <c r="M5202" s="1688" t="e">
        <v>#VALUE!</v>
      </c>
    </row>
    <row r="5203" ht="26.75" spans="1:13">
      <c r="A5203" s="1412"/>
      <c r="B5203" s="1412"/>
      <c r="C5203" s="1412"/>
      <c r="D5203" s="1412"/>
      <c r="E5203" s="1594" t="s">
        <v>1629</v>
      </c>
      <c r="F5203" s="1674" t="s">
        <v>8</v>
      </c>
      <c r="G5203" s="1674" t="s">
        <v>9</v>
      </c>
      <c r="H5203" s="1675" t="s">
        <v>10</v>
      </c>
      <c r="I5203" s="1479"/>
      <c r="J5203" s="1480"/>
      <c r="K5203" s="1481"/>
      <c r="L5203" s="1683"/>
      <c r="M5203" s="1687"/>
    </row>
    <row r="5204" ht="26" spans="1:13">
      <c r="A5204" s="1412"/>
      <c r="B5204" s="1412"/>
      <c r="C5204" s="1412"/>
      <c r="D5204" s="1412"/>
      <c r="E5204" s="1652">
        <v>45778</v>
      </c>
      <c r="F5204" s="1740">
        <v>50.2</v>
      </c>
      <c r="G5204" s="1740">
        <v>50.7</v>
      </c>
      <c r="H5204" s="1740">
        <v>50.2</v>
      </c>
      <c r="I5204" s="1479"/>
      <c r="J5204" s="1480"/>
      <c r="K5204" s="1481"/>
      <c r="L5204" s="1683"/>
      <c r="M5204" s="1687"/>
    </row>
    <row r="5205" ht="26" spans="1:13">
      <c r="A5205" s="1412"/>
      <c r="B5205" s="1412"/>
      <c r="C5205" s="1412"/>
      <c r="D5205" s="1412"/>
      <c r="E5205" s="1652">
        <v>45770</v>
      </c>
      <c r="F5205" s="1740">
        <v>50.7</v>
      </c>
      <c r="G5205" s="1740">
        <v>49</v>
      </c>
      <c r="H5205" s="1740">
        <v>50.2</v>
      </c>
      <c r="I5205" s="1479"/>
      <c r="J5205" s="1480"/>
      <c r="K5205" s="1481"/>
      <c r="L5205" s="1683"/>
      <c r="M5205" s="1687"/>
    </row>
    <row r="5206" ht="26" spans="1:13">
      <c r="A5206" s="1412"/>
      <c r="B5206" s="1412"/>
      <c r="C5206" s="1412"/>
      <c r="D5206" s="1412"/>
      <c r="E5206" s="1652">
        <v>45778</v>
      </c>
      <c r="F5206" s="1740">
        <v>50.2</v>
      </c>
      <c r="G5206" s="1740">
        <v>50.7</v>
      </c>
      <c r="H5206" s="1740">
        <v>50.2</v>
      </c>
      <c r="I5206" s="1479"/>
      <c r="J5206" s="1480"/>
      <c r="K5206" s="1481"/>
      <c r="L5206" s="1685"/>
      <c r="M5206" s="1687"/>
    </row>
    <row r="5207" ht="26" spans="1:13">
      <c r="A5207" s="1412"/>
      <c r="B5207" s="1412"/>
      <c r="C5207" s="1412"/>
      <c r="D5207" s="1412"/>
      <c r="E5207" s="1652">
        <v>45770</v>
      </c>
      <c r="F5207" s="1740">
        <v>50.7</v>
      </c>
      <c r="G5207" s="1740">
        <v>49</v>
      </c>
      <c r="H5207" s="1740">
        <v>50.2</v>
      </c>
      <c r="I5207" s="1479"/>
      <c r="J5207" s="1480"/>
      <c r="K5207" s="1481"/>
      <c r="L5207" s="1683"/>
      <c r="M5207" s="1687"/>
    </row>
    <row r="5208" ht="26" spans="1:13">
      <c r="A5208" s="1412"/>
      <c r="B5208" s="1412"/>
      <c r="C5208" s="1412"/>
      <c r="D5208" s="1412"/>
      <c r="E5208" s="1652">
        <v>45778</v>
      </c>
      <c r="F5208" s="1740">
        <v>50.2</v>
      </c>
      <c r="G5208" s="1740">
        <v>50.7</v>
      </c>
      <c r="H5208" s="1740">
        <v>50.2</v>
      </c>
      <c r="I5208" s="1479"/>
      <c r="J5208" s="1480"/>
      <c r="K5208" s="1481"/>
      <c r="L5208" s="1683"/>
      <c r="M5208" s="1687"/>
    </row>
    <row r="5209" ht="26.75" spans="1:13">
      <c r="A5209" s="1412"/>
      <c r="B5209" s="1412"/>
      <c r="C5209" s="1412"/>
      <c r="D5209" s="1412"/>
      <c r="E5209" s="1652">
        <v>45770</v>
      </c>
      <c r="F5209" s="1740">
        <v>50.7</v>
      </c>
      <c r="G5209" s="1740">
        <v>49</v>
      </c>
      <c r="H5209" s="1740">
        <v>50.2</v>
      </c>
      <c r="I5209" s="1482"/>
      <c r="J5209" s="1483"/>
      <c r="K5209" s="1484"/>
      <c r="L5209" s="1686"/>
      <c r="M5209" s="1689"/>
    </row>
    <row r="5210" ht="52.75" spans="1:13">
      <c r="A5210" s="1412"/>
      <c r="B5210" s="1412"/>
      <c r="C5210" s="1412"/>
      <c r="D5210" s="1412">
        <v>1</v>
      </c>
      <c r="E5210" s="1610" t="s">
        <v>7</v>
      </c>
      <c r="F5210" s="1653" t="s">
        <v>1234</v>
      </c>
      <c r="G5210" s="1654"/>
      <c r="H5210" s="1655"/>
      <c r="I5210" s="1656" t="s">
        <v>1622</v>
      </c>
      <c r="J5210" s="1657"/>
      <c r="K5210" s="1658"/>
      <c r="L5210" s="1659" t="s">
        <v>1623</v>
      </c>
      <c r="M5210" s="1660" t="s">
        <v>1624</v>
      </c>
    </row>
    <row r="5211" ht="26" spans="1:13">
      <c r="A5211" s="1412"/>
      <c r="B5211" s="1412"/>
      <c r="C5211" s="1412"/>
      <c r="D5211" s="1412"/>
      <c r="E5211" s="1598" t="s">
        <v>1625</v>
      </c>
      <c r="F5211" s="1599"/>
      <c r="G5211" s="1600"/>
      <c r="H5211" s="1601"/>
      <c r="I5211" s="2135" t="s">
        <v>1235</v>
      </c>
      <c r="J5211" s="1443"/>
      <c r="K5211" s="1444"/>
      <c r="L5211" s="1445"/>
      <c r="M5211" s="1453"/>
    </row>
    <row r="5212" ht="26" spans="1:13">
      <c r="A5212" s="1412"/>
      <c r="B5212" s="1412"/>
      <c r="C5212" s="1412"/>
      <c r="D5212" s="1412"/>
      <c r="E5212" s="1602" t="s">
        <v>1626</v>
      </c>
      <c r="F5212" s="1603">
        <v>0.89</v>
      </c>
      <c r="G5212" s="1604"/>
      <c r="H5212" s="1605"/>
      <c r="I5212" s="1442"/>
      <c r="J5212" s="1443"/>
      <c r="K5212" s="1444"/>
      <c r="L5212" s="1445"/>
      <c r="M5212" s="1453"/>
    </row>
    <row r="5213" ht="26.75" spans="1:13">
      <c r="A5213" s="1412"/>
      <c r="B5213" s="1412"/>
      <c r="C5213" s="1412"/>
      <c r="D5213" s="1412"/>
      <c r="E5213" s="1602" t="s">
        <v>1627</v>
      </c>
      <c r="F5213" s="1603">
        <v>0.58</v>
      </c>
      <c r="G5213" s="1604"/>
      <c r="H5213" s="1605"/>
      <c r="I5213" s="1442"/>
      <c r="J5213" s="1443"/>
      <c r="K5213" s="1444"/>
      <c r="L5213" s="1445"/>
      <c r="M5213" s="1453"/>
    </row>
    <row r="5214" ht="26.75" spans="1:13">
      <c r="A5214" s="1412"/>
      <c r="B5214" s="1412"/>
      <c r="C5214" s="1412"/>
      <c r="D5214" s="1412"/>
      <c r="E5214" s="1606" t="s">
        <v>1628</v>
      </c>
      <c r="F5214" s="1607">
        <v>0.833333333333333</v>
      </c>
      <c r="G5214" s="1608"/>
      <c r="H5214" s="1609"/>
      <c r="I5214" s="1442"/>
      <c r="J5214" s="1443"/>
      <c r="K5214" s="1444"/>
      <c r="L5214" s="1647">
        <v>0.0625</v>
      </c>
      <c r="M5214" s="1649">
        <v>0.958333333333333</v>
      </c>
    </row>
    <row r="5215" ht="26.75" spans="1:13">
      <c r="A5215" s="1412"/>
      <c r="B5215" s="1412"/>
      <c r="C5215" s="1412"/>
      <c r="D5215" s="1412"/>
      <c r="E5215" s="1610" t="s">
        <v>1629</v>
      </c>
      <c r="F5215" s="1611" t="s">
        <v>8</v>
      </c>
      <c r="G5215" s="1611" t="s">
        <v>9</v>
      </c>
      <c r="H5215" s="1612" t="s">
        <v>10</v>
      </c>
      <c r="I5215" s="1442"/>
      <c r="J5215" s="1443"/>
      <c r="K5215" s="1444"/>
      <c r="L5215" s="1445"/>
      <c r="M5215" s="1453"/>
    </row>
    <row r="5216" ht="26" spans="1:13">
      <c r="A5216" s="1412"/>
      <c r="B5216" s="1412"/>
      <c r="C5216" s="1412"/>
      <c r="D5216" s="1412"/>
      <c r="E5216" s="1613">
        <v>45714</v>
      </c>
      <c r="F5216" s="2170" t="s">
        <v>2352</v>
      </c>
      <c r="G5216" s="2170" t="s">
        <v>2353</v>
      </c>
      <c r="H5216" s="2170" t="s">
        <v>2354</v>
      </c>
      <c r="I5216" s="1442"/>
      <c r="J5216" s="1443"/>
      <c r="K5216" s="1444"/>
      <c r="L5216" s="1445"/>
      <c r="M5216" s="1453"/>
    </row>
    <row r="5217" ht="26" spans="1:13">
      <c r="A5217" s="1412"/>
      <c r="B5217" s="1412"/>
      <c r="C5217" s="1412"/>
      <c r="D5217" s="1412"/>
      <c r="E5217" s="1613">
        <v>45616</v>
      </c>
      <c r="F5217" s="2170" t="s">
        <v>2353</v>
      </c>
      <c r="G5217" s="2170" t="s">
        <v>2353</v>
      </c>
      <c r="H5217" s="2170" t="s">
        <v>2355</v>
      </c>
      <c r="I5217" s="1442"/>
      <c r="J5217" s="1443"/>
      <c r="K5217" s="1444"/>
      <c r="L5217" s="1445"/>
      <c r="M5217" s="1453"/>
    </row>
    <row r="5218" ht="26" spans="1:13">
      <c r="A5218" s="1412"/>
      <c r="B5218" s="1412"/>
      <c r="C5218" s="1412"/>
      <c r="D5218" s="1412"/>
      <c r="E5218" s="1613">
        <v>45532</v>
      </c>
      <c r="F5218" s="2170" t="s">
        <v>2356</v>
      </c>
      <c r="G5218" s="2170" t="s">
        <v>2356</v>
      </c>
      <c r="H5218" s="2170" t="s">
        <v>2357</v>
      </c>
      <c r="I5218" s="1442"/>
      <c r="J5218" s="1443"/>
      <c r="K5218" s="1444"/>
      <c r="L5218" s="1648"/>
      <c r="M5218" s="1453"/>
    </row>
    <row r="5219" ht="26" spans="1:13">
      <c r="A5219" s="1412"/>
      <c r="B5219" s="1412"/>
      <c r="C5219" s="1412"/>
      <c r="D5219" s="1412"/>
      <c r="E5219" s="1613">
        <v>45434</v>
      </c>
      <c r="F5219" s="2170" t="s">
        <v>2358</v>
      </c>
      <c r="G5219" s="2170" t="s">
        <v>2358</v>
      </c>
      <c r="H5219" s="2170" t="s">
        <v>2359</v>
      </c>
      <c r="I5219" s="1442"/>
      <c r="J5219" s="1443"/>
      <c r="K5219" s="1444"/>
      <c r="L5219" s="1445"/>
      <c r="M5219" s="1453"/>
    </row>
    <row r="5220" ht="26" spans="1:13">
      <c r="A5220" s="1412"/>
      <c r="B5220" s="1412"/>
      <c r="C5220" s="1412"/>
      <c r="D5220" s="1412"/>
      <c r="E5220" s="1613">
        <v>45343</v>
      </c>
      <c r="F5220" s="2170" t="s">
        <v>2354</v>
      </c>
      <c r="G5220" s="2170" t="s">
        <v>2354</v>
      </c>
      <c r="H5220" s="2170" t="s">
        <v>2360</v>
      </c>
      <c r="I5220" s="1442"/>
      <c r="J5220" s="1443"/>
      <c r="K5220" s="1444"/>
      <c r="L5220" s="1445"/>
      <c r="M5220" s="1453"/>
    </row>
    <row r="5221" ht="26.75" spans="1:13">
      <c r="A5221" s="1412"/>
      <c r="B5221" s="1412"/>
      <c r="C5221" s="1412"/>
      <c r="D5221" s="1412"/>
      <c r="E5221" s="1613">
        <v>45251</v>
      </c>
      <c r="F5221" s="2170" t="s">
        <v>2355</v>
      </c>
      <c r="G5221" s="2170" t="s">
        <v>2355</v>
      </c>
      <c r="H5221" s="2170" t="s">
        <v>2361</v>
      </c>
      <c r="I5221" s="1448"/>
      <c r="J5221" s="1449"/>
      <c r="K5221" s="1450"/>
      <c r="L5221" s="1451"/>
      <c r="M5221" s="1455"/>
    </row>
    <row r="5222" ht="52.75" spans="1:13">
      <c r="A5222" s="1412"/>
      <c r="B5222" s="1412"/>
      <c r="C5222" s="1412"/>
      <c r="D5222" s="1412">
        <v>1</v>
      </c>
      <c r="E5222" s="1610" t="s">
        <v>7</v>
      </c>
      <c r="F5222" s="1653" t="s">
        <v>1236</v>
      </c>
      <c r="G5222" s="1654"/>
      <c r="H5222" s="1655"/>
      <c r="I5222" s="1656" t="s">
        <v>1622</v>
      </c>
      <c r="J5222" s="1657"/>
      <c r="K5222" s="1658"/>
      <c r="L5222" s="1659" t="s">
        <v>1623</v>
      </c>
      <c r="M5222" s="1660" t="s">
        <v>1624</v>
      </c>
    </row>
    <row r="5223" ht="26" spans="1:13">
      <c r="A5223" s="1412"/>
      <c r="B5223" s="1412"/>
      <c r="C5223" s="1412"/>
      <c r="D5223" s="1412"/>
      <c r="E5223" s="1598" t="s">
        <v>1625</v>
      </c>
      <c r="F5223" s="1599"/>
      <c r="G5223" s="1600"/>
      <c r="H5223" s="1601"/>
      <c r="I5223" s="2135" t="s">
        <v>1237</v>
      </c>
      <c r="J5223" s="1443"/>
      <c r="K5223" s="1444"/>
      <c r="L5223" s="1445"/>
      <c r="M5223" s="1453"/>
    </row>
    <row r="5224" ht="26" spans="1:13">
      <c r="A5224" s="1412"/>
      <c r="B5224" s="1412"/>
      <c r="C5224" s="1412"/>
      <c r="D5224" s="1412"/>
      <c r="E5224" s="1602" t="s">
        <v>1626</v>
      </c>
      <c r="F5224" s="1623"/>
      <c r="G5224" s="1604"/>
      <c r="H5224" s="1605"/>
      <c r="I5224" s="1442"/>
      <c r="J5224" s="1443"/>
      <c r="K5224" s="1444"/>
      <c r="L5224" s="1445"/>
      <c r="M5224" s="1453"/>
    </row>
    <row r="5225" ht="26.75" spans="1:13">
      <c r="A5225" s="1412"/>
      <c r="B5225" s="1412"/>
      <c r="C5225" s="1412"/>
      <c r="D5225" s="1412"/>
      <c r="E5225" s="1602" t="s">
        <v>1627</v>
      </c>
      <c r="F5225" s="1615">
        <v>0.024</v>
      </c>
      <c r="G5225" s="1616"/>
      <c r="H5225" s="1617"/>
      <c r="I5225" s="1442"/>
      <c r="J5225" s="1443"/>
      <c r="K5225" s="1444"/>
      <c r="L5225" s="1445"/>
      <c r="M5225" s="1453"/>
    </row>
    <row r="5226" ht="26.75" spans="1:13">
      <c r="A5226" s="1412"/>
      <c r="B5226" s="1412"/>
      <c r="C5226" s="1412"/>
      <c r="D5226" s="1412"/>
      <c r="E5226" s="1606" t="s">
        <v>1628</v>
      </c>
      <c r="F5226" s="1607">
        <v>0.520833333333333</v>
      </c>
      <c r="G5226" s="1608"/>
      <c r="H5226" s="1609"/>
      <c r="I5226" s="1442"/>
      <c r="J5226" s="1443"/>
      <c r="K5226" s="1444"/>
      <c r="L5226" s="1647">
        <v>0.75</v>
      </c>
      <c r="M5226" s="1649">
        <v>0.645833333333333</v>
      </c>
    </row>
    <row r="5227" ht="26.75" spans="1:13">
      <c r="A5227" s="1412"/>
      <c r="B5227" s="1412"/>
      <c r="C5227" s="1412"/>
      <c r="D5227" s="1412"/>
      <c r="E5227" s="1610" t="s">
        <v>1629</v>
      </c>
      <c r="F5227" s="1611" t="s">
        <v>8</v>
      </c>
      <c r="G5227" s="1611" t="s">
        <v>9</v>
      </c>
      <c r="H5227" s="1612" t="s">
        <v>10</v>
      </c>
      <c r="I5227" s="1442"/>
      <c r="J5227" s="1443"/>
      <c r="K5227" s="1444"/>
      <c r="L5227" s="1445"/>
      <c r="M5227" s="1453"/>
    </row>
    <row r="5228" ht="26" spans="1:13">
      <c r="A5228" s="1412"/>
      <c r="B5228" s="1412"/>
      <c r="C5228" s="1412"/>
      <c r="D5228" s="1412"/>
      <c r="E5228" s="1613">
        <v>45777</v>
      </c>
      <c r="F5228" s="1626">
        <v>-0.003</v>
      </c>
      <c r="G5228" s="1626">
        <v>0.002</v>
      </c>
      <c r="H5228" s="1626">
        <v>0.024</v>
      </c>
      <c r="I5228" s="1442"/>
      <c r="J5228" s="1443"/>
      <c r="K5228" s="1444"/>
      <c r="L5228" s="1445"/>
      <c r="M5228" s="1453"/>
    </row>
    <row r="5229" ht="26" spans="1:13">
      <c r="A5229" s="1412"/>
      <c r="B5229" s="1412"/>
      <c r="C5229" s="1412"/>
      <c r="D5229" s="1412"/>
      <c r="E5229" s="1613">
        <v>45743</v>
      </c>
      <c r="F5229" s="1626">
        <v>0.024</v>
      </c>
      <c r="G5229" s="1626">
        <v>0.023</v>
      </c>
      <c r="H5229" s="1626">
        <v>0.031</v>
      </c>
      <c r="I5229" s="1442"/>
      <c r="J5229" s="1443"/>
      <c r="K5229" s="1444"/>
      <c r="L5229" s="1445"/>
      <c r="M5229" s="1453"/>
    </row>
    <row r="5230" ht="26" spans="1:13">
      <c r="A5230" s="1412"/>
      <c r="B5230" s="1412"/>
      <c r="C5230" s="1412"/>
      <c r="D5230" s="1412"/>
      <c r="E5230" s="1613">
        <v>45715</v>
      </c>
      <c r="F5230" s="1626">
        <v>0.023</v>
      </c>
      <c r="G5230" s="1626">
        <v>0.023</v>
      </c>
      <c r="H5230" s="1626">
        <v>0.031</v>
      </c>
      <c r="I5230" s="1442"/>
      <c r="J5230" s="1443"/>
      <c r="K5230" s="1444"/>
      <c r="L5230" s="1648"/>
      <c r="M5230" s="1453"/>
    </row>
    <row r="5231" ht="26" spans="1:13">
      <c r="A5231" s="1412"/>
      <c r="B5231" s="1412"/>
      <c r="C5231" s="1412"/>
      <c r="D5231" s="1412"/>
      <c r="E5231" s="1613">
        <v>45687</v>
      </c>
      <c r="F5231" s="1626">
        <v>0.023</v>
      </c>
      <c r="G5231" s="1626">
        <v>0.027</v>
      </c>
      <c r="H5231" s="1626">
        <v>0.031</v>
      </c>
      <c r="I5231" s="1442"/>
      <c r="J5231" s="1443"/>
      <c r="K5231" s="1444"/>
      <c r="L5231" s="1445"/>
      <c r="M5231" s="1453"/>
    </row>
    <row r="5232" ht="26" spans="1:13">
      <c r="A5232" s="1412"/>
      <c r="B5232" s="1412"/>
      <c r="C5232" s="1412"/>
      <c r="D5232" s="1412"/>
      <c r="E5232" s="1613">
        <v>45645</v>
      </c>
      <c r="F5232" s="1626">
        <v>0.031</v>
      </c>
      <c r="G5232" s="1626">
        <v>0.028</v>
      </c>
      <c r="H5232" s="1626">
        <v>0.03</v>
      </c>
      <c r="I5232" s="1442"/>
      <c r="J5232" s="1443"/>
      <c r="K5232" s="1444"/>
      <c r="L5232" s="1445"/>
      <c r="M5232" s="1453"/>
    </row>
    <row r="5233" ht="26.75" spans="1:13">
      <c r="A5233" s="1412"/>
      <c r="B5233" s="1412"/>
      <c r="C5233" s="1412"/>
      <c r="D5233" s="1412"/>
      <c r="E5233" s="1613">
        <v>45623</v>
      </c>
      <c r="F5233" s="1626">
        <v>0.028</v>
      </c>
      <c r="G5233" s="1626">
        <v>0.028</v>
      </c>
      <c r="H5233" s="1626">
        <v>0.03</v>
      </c>
      <c r="I5233" s="1448"/>
      <c r="J5233" s="1449"/>
      <c r="K5233" s="1450"/>
      <c r="L5233" s="1451"/>
      <c r="M5233" s="1455"/>
    </row>
    <row r="5234" ht="52.75" spans="1:13">
      <c r="A5234" s="1412"/>
      <c r="B5234" s="1412"/>
      <c r="C5234" s="1412"/>
      <c r="D5234" s="1412">
        <v>1</v>
      </c>
      <c r="E5234" s="1610" t="s">
        <v>7</v>
      </c>
      <c r="F5234" s="1653" t="s">
        <v>828</v>
      </c>
      <c r="G5234" s="1654"/>
      <c r="H5234" s="1655"/>
      <c r="I5234" s="1656" t="s">
        <v>1622</v>
      </c>
      <c r="J5234" s="1657"/>
      <c r="K5234" s="1658"/>
      <c r="L5234" s="1659" t="s">
        <v>1623</v>
      </c>
      <c r="M5234" s="1660" t="s">
        <v>1624</v>
      </c>
    </row>
    <row r="5235" ht="26" spans="1:13">
      <c r="A5235" s="1412"/>
      <c r="B5235" s="1412"/>
      <c r="C5235" s="1412"/>
      <c r="D5235" s="1412"/>
      <c r="E5235" s="1598" t="s">
        <v>1625</v>
      </c>
      <c r="F5235" s="1599"/>
      <c r="G5235" s="1600"/>
      <c r="H5235" s="1601"/>
      <c r="I5235" s="2135" t="s">
        <v>1238</v>
      </c>
      <c r="J5235" s="1443"/>
      <c r="K5235" s="1444"/>
      <c r="L5235" s="1445"/>
      <c r="M5235" s="1453"/>
    </row>
    <row r="5236" ht="26" spans="1:13">
      <c r="A5236" s="1412"/>
      <c r="B5236" s="1412"/>
      <c r="C5236" s="1412"/>
      <c r="D5236" s="1412"/>
      <c r="E5236" s="1602" t="s">
        <v>1626</v>
      </c>
      <c r="F5236" s="1623"/>
      <c r="G5236" s="1604"/>
      <c r="H5236" s="1605"/>
      <c r="I5236" s="1442"/>
      <c r="J5236" s="1443"/>
      <c r="K5236" s="1444"/>
      <c r="L5236" s="1445"/>
      <c r="M5236" s="1453"/>
    </row>
    <row r="5237" ht="26.75" spans="1:13">
      <c r="A5237" s="1412"/>
      <c r="B5237" s="1412"/>
      <c r="C5237" s="1412"/>
      <c r="D5237" s="1412"/>
      <c r="E5237" s="1602" t="s">
        <v>1627</v>
      </c>
      <c r="F5237" s="1615">
        <v>0</v>
      </c>
      <c r="G5237" s="1616"/>
      <c r="H5237" s="1617"/>
      <c r="I5237" s="1442"/>
      <c r="J5237" s="1443"/>
      <c r="K5237" s="1444"/>
      <c r="L5237" s="1445"/>
      <c r="M5237" s="1453"/>
    </row>
    <row r="5238" ht="26.75" spans="1:13">
      <c r="A5238" s="1412"/>
      <c r="B5238" s="1412"/>
      <c r="C5238" s="1412"/>
      <c r="D5238" s="1412"/>
      <c r="E5238" s="1606" t="s">
        <v>1628</v>
      </c>
      <c r="F5238" s="1607">
        <v>0.520833333333333</v>
      </c>
      <c r="G5238" s="1608"/>
      <c r="H5238" s="1609"/>
      <c r="I5238" s="1442"/>
      <c r="J5238" s="1443"/>
      <c r="K5238" s="1444"/>
      <c r="L5238" s="1647">
        <v>0.75</v>
      </c>
      <c r="M5238" s="1649">
        <v>0.645833333333333</v>
      </c>
    </row>
    <row r="5239" ht="26.75" spans="1:13">
      <c r="A5239" s="1412"/>
      <c r="B5239" s="1412"/>
      <c r="C5239" s="1412"/>
      <c r="D5239" s="1412"/>
      <c r="E5239" s="1610" t="s">
        <v>1629</v>
      </c>
      <c r="F5239" s="1611" t="s">
        <v>8</v>
      </c>
      <c r="G5239" s="1611" t="s">
        <v>9</v>
      </c>
      <c r="H5239" s="1612" t="s">
        <v>10</v>
      </c>
      <c r="I5239" s="1442"/>
      <c r="J5239" s="1443"/>
      <c r="K5239" s="1444"/>
      <c r="L5239" s="1445"/>
      <c r="M5239" s="1453"/>
    </row>
    <row r="5240" ht="26" spans="1:13">
      <c r="A5240" s="1412"/>
      <c r="B5240" s="1412"/>
      <c r="C5240" s="1412"/>
      <c r="D5240" s="1412"/>
      <c r="E5240" s="1613">
        <v>45799</v>
      </c>
      <c r="F5240" s="1626"/>
      <c r="G5240" s="2160" t="s">
        <v>1950</v>
      </c>
      <c r="H5240" s="2160" t="s">
        <v>1948</v>
      </c>
      <c r="I5240" s="1442"/>
      <c r="J5240" s="1443"/>
      <c r="K5240" s="1444"/>
      <c r="L5240" s="1445"/>
      <c r="M5240" s="1453"/>
    </row>
    <row r="5241" ht="26" spans="1:13">
      <c r="A5241" s="1412"/>
      <c r="B5241" s="1412"/>
      <c r="C5241" s="1412"/>
      <c r="D5241" s="1412"/>
      <c r="E5241" s="1613">
        <v>45792</v>
      </c>
      <c r="F5241" s="2160" t="s">
        <v>1948</v>
      </c>
      <c r="G5241" s="2160" t="s">
        <v>1948</v>
      </c>
      <c r="H5241" s="2160" t="s">
        <v>1948</v>
      </c>
      <c r="I5241" s="1442"/>
      <c r="J5241" s="1443"/>
      <c r="K5241" s="1444"/>
      <c r="L5241" s="1445"/>
      <c r="M5241" s="1453"/>
    </row>
    <row r="5242" ht="26" spans="1:13">
      <c r="A5242" s="1412"/>
      <c r="B5242" s="1412"/>
      <c r="C5242" s="1412"/>
      <c r="D5242" s="1412"/>
      <c r="E5242" s="1613">
        <v>45785</v>
      </c>
      <c r="F5242" s="2160" t="s">
        <v>1949</v>
      </c>
      <c r="G5242" s="2160" t="s">
        <v>1956</v>
      </c>
      <c r="H5242" s="2160" t="s">
        <v>1953</v>
      </c>
      <c r="I5242" s="1442"/>
      <c r="J5242" s="1443"/>
      <c r="K5242" s="1444"/>
      <c r="L5242" s="1648"/>
      <c r="M5242" s="1453"/>
    </row>
    <row r="5243" ht="26" spans="1:13">
      <c r="A5243" s="1412"/>
      <c r="B5243" s="1412"/>
      <c r="C5243" s="1412"/>
      <c r="D5243" s="1412"/>
      <c r="E5243" s="1613">
        <v>45778</v>
      </c>
      <c r="F5243" s="2160" t="s">
        <v>1953</v>
      </c>
      <c r="G5243" s="2160" t="s">
        <v>1978</v>
      </c>
      <c r="H5243" s="2160" t="s">
        <v>1945</v>
      </c>
      <c r="I5243" s="1442"/>
      <c r="J5243" s="1443"/>
      <c r="K5243" s="1444"/>
      <c r="L5243" s="1445"/>
      <c r="M5243" s="1453"/>
    </row>
    <row r="5244" ht="26" spans="1:13">
      <c r="A5244" s="1412"/>
      <c r="B5244" s="1412"/>
      <c r="C5244" s="1412"/>
      <c r="D5244" s="1412"/>
      <c r="E5244" s="1613">
        <v>45771</v>
      </c>
      <c r="F5244" s="2160" t="s">
        <v>1958</v>
      </c>
      <c r="G5244" s="2160" t="s">
        <v>1958</v>
      </c>
      <c r="H5244" s="2160" t="s">
        <v>1947</v>
      </c>
      <c r="I5244" s="1442"/>
      <c r="J5244" s="1443"/>
      <c r="K5244" s="1444"/>
      <c r="L5244" s="1445"/>
      <c r="M5244" s="1453"/>
    </row>
    <row r="5245" ht="26.75" spans="1:13">
      <c r="A5245" s="1412"/>
      <c r="B5245" s="1412"/>
      <c r="C5245" s="1412"/>
      <c r="D5245" s="1412"/>
      <c r="E5245" s="1613">
        <v>45764</v>
      </c>
      <c r="F5245" s="2160" t="s">
        <v>2106</v>
      </c>
      <c r="G5245" s="2160" t="s">
        <v>1957</v>
      </c>
      <c r="H5245" s="2160" t="s">
        <v>1978</v>
      </c>
      <c r="I5245" s="1448"/>
      <c r="J5245" s="1449"/>
      <c r="K5245" s="1450"/>
      <c r="L5245" s="1451"/>
      <c r="M5245" s="1455"/>
    </row>
    <row r="5246" ht="52.75" spans="1:13">
      <c r="A5246" s="1412"/>
      <c r="B5246" s="1412"/>
      <c r="C5246" s="1412"/>
      <c r="D5246" s="1412">
        <v>1</v>
      </c>
      <c r="E5246" s="1594" t="s">
        <v>7</v>
      </c>
      <c r="F5246" s="1595" t="s">
        <v>830</v>
      </c>
      <c r="G5246" s="1596"/>
      <c r="H5246" s="1597"/>
      <c r="I5246" s="1559" t="s">
        <v>1622</v>
      </c>
      <c r="J5246" s="1560"/>
      <c r="K5246" s="1561"/>
      <c r="L5246" s="1659" t="s">
        <v>1623</v>
      </c>
      <c r="M5246" s="1660" t="s">
        <v>1624</v>
      </c>
    </row>
    <row r="5247" ht="26" spans="1:13">
      <c r="A5247" s="1412"/>
      <c r="B5247" s="1412"/>
      <c r="C5247" s="1412"/>
      <c r="D5247" s="1412"/>
      <c r="E5247" s="1662" t="s">
        <v>1625</v>
      </c>
      <c r="F5247" s="1663"/>
      <c r="G5247" s="1664"/>
      <c r="H5247" s="1665"/>
      <c r="I5247" s="2141" t="s">
        <v>983</v>
      </c>
      <c r="J5247" s="1480"/>
      <c r="K5247" s="1481"/>
      <c r="L5247" s="1445"/>
      <c r="M5247" s="1453"/>
    </row>
    <row r="5248" ht="26" spans="1:13">
      <c r="A5248" s="1412"/>
      <c r="B5248" s="1412"/>
      <c r="C5248" s="1412"/>
      <c r="D5248" s="1412"/>
      <c r="E5248" s="1666" t="s">
        <v>1626</v>
      </c>
      <c r="F5248" s="1731"/>
      <c r="G5248" s="1708"/>
      <c r="H5248" s="1709"/>
      <c r="I5248" s="1479"/>
      <c r="J5248" s="1480"/>
      <c r="K5248" s="1481"/>
      <c r="L5248" s="1445"/>
      <c r="M5248" s="1453"/>
    </row>
    <row r="5249" ht="26.75" spans="1:13">
      <c r="A5249" s="1412"/>
      <c r="B5249" s="1412"/>
      <c r="C5249" s="1412"/>
      <c r="D5249" s="1412"/>
      <c r="E5249" s="1666" t="s">
        <v>1627</v>
      </c>
      <c r="F5249" s="1667" t="s">
        <v>1239</v>
      </c>
      <c r="G5249" s="1668"/>
      <c r="H5249" s="1669"/>
      <c r="I5249" s="1479"/>
      <c r="J5249" s="1480"/>
      <c r="K5249" s="1481"/>
      <c r="L5249" s="1445"/>
      <c r="M5249" s="1453"/>
    </row>
    <row r="5250" ht="26.75" spans="1:13">
      <c r="A5250" s="1412"/>
      <c r="B5250" s="1412"/>
      <c r="C5250" s="1412"/>
      <c r="D5250" s="1412"/>
      <c r="E5250" s="1670" t="s">
        <v>1628</v>
      </c>
      <c r="F5250" s="1671">
        <v>0.625</v>
      </c>
      <c r="G5250" s="1672"/>
      <c r="H5250" s="1673"/>
      <c r="I5250" s="1479"/>
      <c r="J5250" s="1480"/>
      <c r="K5250" s="1481"/>
      <c r="L5250" s="1647">
        <v>0.854166666666667</v>
      </c>
      <c r="M5250" s="1649">
        <v>0.75</v>
      </c>
    </row>
    <row r="5251" ht="26.75" spans="1:13">
      <c r="A5251" s="1412"/>
      <c r="B5251" s="1412"/>
      <c r="C5251" s="1412"/>
      <c r="D5251" s="1412"/>
      <c r="E5251" s="1594" t="s">
        <v>1629</v>
      </c>
      <c r="F5251" s="1674" t="s">
        <v>8</v>
      </c>
      <c r="G5251" s="1674" t="s">
        <v>9</v>
      </c>
      <c r="H5251" s="1675" t="s">
        <v>10</v>
      </c>
      <c r="I5251" s="1479"/>
      <c r="J5251" s="1480"/>
      <c r="K5251" s="1481"/>
      <c r="L5251" s="1445"/>
      <c r="M5251" s="1453"/>
    </row>
    <row r="5252" ht="26" spans="1:13">
      <c r="A5252" s="1412"/>
      <c r="B5252" s="1412"/>
      <c r="C5252" s="1412"/>
      <c r="D5252" s="1412"/>
      <c r="E5252" s="1652">
        <v>45798</v>
      </c>
      <c r="F5252" s="2168" t="s">
        <v>2362</v>
      </c>
      <c r="G5252" s="2168" t="s">
        <v>2363</v>
      </c>
      <c r="H5252" s="2168" t="s">
        <v>2343</v>
      </c>
      <c r="I5252" s="1479"/>
      <c r="J5252" s="1480"/>
      <c r="K5252" s="1481"/>
      <c r="L5252" s="1445"/>
      <c r="M5252" s="1453"/>
    </row>
    <row r="5253" ht="26" spans="1:13">
      <c r="A5253" s="1412"/>
      <c r="B5253" s="1412"/>
      <c r="C5253" s="1412"/>
      <c r="D5253" s="1412"/>
      <c r="E5253" s="1652">
        <v>45791</v>
      </c>
      <c r="F5253" s="2168" t="s">
        <v>2343</v>
      </c>
      <c r="G5253" s="2168" t="s">
        <v>2344</v>
      </c>
      <c r="H5253" s="2168" t="s">
        <v>2345</v>
      </c>
      <c r="I5253" s="1479"/>
      <c r="J5253" s="1480"/>
      <c r="K5253" s="1481"/>
      <c r="L5253" s="1445"/>
      <c r="M5253" s="1453"/>
    </row>
    <row r="5254" ht="26" spans="1:13">
      <c r="A5254" s="1412"/>
      <c r="B5254" s="1412"/>
      <c r="C5254" s="1412"/>
      <c r="D5254" s="1412"/>
      <c r="E5254" s="1652">
        <v>45784</v>
      </c>
      <c r="F5254" s="2168" t="s">
        <v>2345</v>
      </c>
      <c r="G5254" s="2168" t="s">
        <v>2346</v>
      </c>
      <c r="H5254" s="2168" t="s">
        <v>2347</v>
      </c>
      <c r="I5254" s="1479"/>
      <c r="J5254" s="1480"/>
      <c r="K5254" s="1481"/>
      <c r="L5254" s="1648"/>
      <c r="M5254" s="1453"/>
    </row>
    <row r="5255" ht="26" spans="1:13">
      <c r="A5255" s="1412"/>
      <c r="B5255" s="1412"/>
      <c r="C5255" s="1412"/>
      <c r="D5255" s="1412"/>
      <c r="E5255" s="1652">
        <v>45777</v>
      </c>
      <c r="F5255" s="2168" t="s">
        <v>2347</v>
      </c>
      <c r="G5255" s="2168" t="s">
        <v>2341</v>
      </c>
      <c r="H5255" s="2168" t="s">
        <v>2332</v>
      </c>
      <c r="I5255" s="1479"/>
      <c r="J5255" s="1480"/>
      <c r="K5255" s="1481"/>
      <c r="L5255" s="1445"/>
      <c r="M5255" s="1453"/>
    </row>
    <row r="5256" ht="26" spans="1:13">
      <c r="A5256" s="1412"/>
      <c r="B5256" s="1412"/>
      <c r="C5256" s="1412"/>
      <c r="D5256" s="1412"/>
      <c r="E5256" s="1652">
        <v>45770</v>
      </c>
      <c r="F5256" s="2168" t="s">
        <v>2332</v>
      </c>
      <c r="G5256" s="2168" t="s">
        <v>2333</v>
      </c>
      <c r="H5256" s="2168" t="s">
        <v>2308</v>
      </c>
      <c r="I5256" s="1479"/>
      <c r="J5256" s="1480"/>
      <c r="K5256" s="1481"/>
      <c r="L5256" s="1445"/>
      <c r="M5256" s="1453"/>
    </row>
    <row r="5257" ht="26.75" spans="1:13">
      <c r="A5257" s="1412"/>
      <c r="B5257" s="1412"/>
      <c r="C5257" s="1412"/>
      <c r="D5257" s="1412"/>
      <c r="E5257" s="1652">
        <v>45763</v>
      </c>
      <c r="F5257" s="2168" t="s">
        <v>2308</v>
      </c>
      <c r="G5257" s="2168" t="s">
        <v>1976</v>
      </c>
      <c r="H5257" s="2168" t="s">
        <v>2295</v>
      </c>
      <c r="I5257" s="1482"/>
      <c r="J5257" s="1483"/>
      <c r="K5257" s="1484"/>
      <c r="L5257" s="1451"/>
      <c r="M5257" s="1455"/>
    </row>
    <row r="5258" ht="52.75" spans="1:13">
      <c r="A5258" s="1412"/>
      <c r="B5258" s="1412"/>
      <c r="C5258" s="1412"/>
      <c r="D5258" s="1412">
        <v>1</v>
      </c>
      <c r="E5258" s="1610" t="s">
        <v>7</v>
      </c>
      <c r="F5258" s="1653" t="s">
        <v>1240</v>
      </c>
      <c r="G5258" s="1654"/>
      <c r="H5258" s="1655"/>
      <c r="I5258" s="1656" t="s">
        <v>1622</v>
      </c>
      <c r="J5258" s="1657"/>
      <c r="K5258" s="1658"/>
      <c r="L5258" s="1659" t="s">
        <v>1623</v>
      </c>
      <c r="M5258" s="1660" t="s">
        <v>1624</v>
      </c>
    </row>
    <row r="5259" ht="26" spans="1:13">
      <c r="A5259" s="1412"/>
      <c r="B5259" s="1412"/>
      <c r="C5259" s="1412"/>
      <c r="D5259" s="1412"/>
      <c r="E5259" s="1598" t="s">
        <v>1625</v>
      </c>
      <c r="F5259" s="1599"/>
      <c r="G5259" s="1600"/>
      <c r="H5259" s="1601"/>
      <c r="I5259" s="2135" t="s">
        <v>1241</v>
      </c>
      <c r="J5259" s="1443"/>
      <c r="K5259" s="1444"/>
      <c r="L5259" s="1445"/>
      <c r="M5259" s="1453"/>
    </row>
    <row r="5260" ht="26" spans="1:13">
      <c r="A5260" s="1412"/>
      <c r="B5260" s="1412"/>
      <c r="C5260" s="1412"/>
      <c r="D5260" s="1412"/>
      <c r="E5260" s="1602" t="s">
        <v>1626</v>
      </c>
      <c r="F5260" s="1623"/>
      <c r="G5260" s="1604"/>
      <c r="H5260" s="1605"/>
      <c r="I5260" s="1442"/>
      <c r="J5260" s="1443"/>
      <c r="K5260" s="1444"/>
      <c r="L5260" s="1445"/>
      <c r="M5260" s="1453"/>
    </row>
    <row r="5261" ht="26.75" spans="1:13">
      <c r="A5261" s="1412"/>
      <c r="B5261" s="1412"/>
      <c r="C5261" s="1412"/>
      <c r="D5261" s="1412"/>
      <c r="E5261" s="1602" t="s">
        <v>1627</v>
      </c>
      <c r="F5261" s="1615">
        <v>0.004</v>
      </c>
      <c r="G5261" s="1616"/>
      <c r="H5261" s="1617"/>
      <c r="I5261" s="1442"/>
      <c r="J5261" s="1443"/>
      <c r="K5261" s="1444"/>
      <c r="L5261" s="1445"/>
      <c r="M5261" s="1453"/>
    </row>
    <row r="5262" ht="26.75" spans="1:13">
      <c r="A5262" s="1412"/>
      <c r="B5262" s="1412"/>
      <c r="C5262" s="1412"/>
      <c r="D5262" s="1412"/>
      <c r="E5262" s="1606" t="s">
        <v>1628</v>
      </c>
      <c r="F5262" s="1607">
        <v>0.5</v>
      </c>
      <c r="G5262" s="1608"/>
      <c r="H5262" s="1609"/>
      <c r="I5262" s="1442"/>
      <c r="J5262" s="1443"/>
      <c r="K5262" s="1444"/>
      <c r="L5262" s="1647">
        <v>0.729166666666667</v>
      </c>
      <c r="M5262" s="1649">
        <v>0.625</v>
      </c>
    </row>
    <row r="5263" ht="26.75" spans="1:13">
      <c r="A5263" s="1412"/>
      <c r="B5263" s="1412"/>
      <c r="C5263" s="1412"/>
      <c r="D5263" s="1412"/>
      <c r="E5263" s="1610" t="s">
        <v>1629</v>
      </c>
      <c r="F5263" s="1611" t="s">
        <v>8</v>
      </c>
      <c r="G5263" s="1611" t="s">
        <v>9</v>
      </c>
      <c r="H5263" s="1612" t="s">
        <v>10</v>
      </c>
      <c r="I5263" s="1442"/>
      <c r="J5263" s="1443"/>
      <c r="K5263" s="1444"/>
      <c r="L5263" s="1445"/>
      <c r="M5263" s="1453"/>
    </row>
    <row r="5264" ht="26" spans="1:13">
      <c r="A5264" s="1412"/>
      <c r="B5264" s="1412"/>
      <c r="C5264" s="1412"/>
      <c r="D5264" s="1412"/>
      <c r="E5264" s="1613">
        <v>45791</v>
      </c>
      <c r="F5264" s="1626">
        <v>0.004</v>
      </c>
      <c r="G5264" s="1626">
        <v>0.004</v>
      </c>
      <c r="H5264" s="1626">
        <v>0.003</v>
      </c>
      <c r="I5264" s="1442"/>
      <c r="J5264" s="1443"/>
      <c r="K5264" s="1444"/>
      <c r="L5264" s="1445"/>
      <c r="M5264" s="1453"/>
    </row>
    <row r="5265" ht="26" spans="1:13">
      <c r="A5265" s="1412"/>
      <c r="B5265" s="1412"/>
      <c r="C5265" s="1412"/>
      <c r="D5265" s="1412"/>
      <c r="E5265" s="1613">
        <v>45777</v>
      </c>
      <c r="F5265" s="1626">
        <v>0.004</v>
      </c>
      <c r="G5265" s="1626">
        <v>0.003</v>
      </c>
      <c r="H5265" s="1626">
        <v>0.003</v>
      </c>
      <c r="I5265" s="1442"/>
      <c r="J5265" s="1443"/>
      <c r="K5265" s="1444"/>
      <c r="L5265" s="1445"/>
      <c r="M5265" s="1453"/>
    </row>
    <row r="5266" ht="26" spans="1:13">
      <c r="A5266" s="1412"/>
      <c r="B5266" s="1412"/>
      <c r="C5266" s="1412"/>
      <c r="D5266" s="1412"/>
      <c r="E5266" s="1613">
        <v>45758</v>
      </c>
      <c r="F5266" s="1626">
        <v>0.003</v>
      </c>
      <c r="G5266" s="1626">
        <v>0.003</v>
      </c>
      <c r="H5266" s="1626">
        <v>0.004</v>
      </c>
      <c r="I5266" s="1442"/>
      <c r="J5266" s="1443"/>
      <c r="K5266" s="1444"/>
      <c r="L5266" s="1648"/>
      <c r="M5266" s="1453"/>
    </row>
    <row r="5267" ht="26" spans="1:13">
      <c r="A5267" s="1412"/>
      <c r="B5267" s="1412"/>
      <c r="C5267" s="1412"/>
      <c r="D5267" s="1412"/>
      <c r="E5267" s="1613">
        <v>45747</v>
      </c>
      <c r="F5267" s="1626">
        <v>0.003</v>
      </c>
      <c r="G5267" s="1626">
        <v>0.003</v>
      </c>
      <c r="H5267" s="1626">
        <v>0.004</v>
      </c>
      <c r="I5267" s="1442"/>
      <c r="J5267" s="1443"/>
      <c r="K5267" s="1444"/>
      <c r="L5267" s="1445"/>
      <c r="M5267" s="1453"/>
    </row>
    <row r="5268" ht="26" spans="1:13">
      <c r="A5268" s="1412"/>
      <c r="B5268" s="1412"/>
      <c r="C5268" s="1412"/>
      <c r="D5268" s="1412"/>
      <c r="E5268" s="1613">
        <v>45730</v>
      </c>
      <c r="F5268" s="1626">
        <v>0.004</v>
      </c>
      <c r="G5268" s="1626">
        <v>0.004</v>
      </c>
      <c r="H5268" s="1626">
        <v>-0.002</v>
      </c>
      <c r="I5268" s="1442"/>
      <c r="J5268" s="1443"/>
      <c r="K5268" s="1444"/>
      <c r="L5268" s="1445"/>
      <c r="M5268" s="1453"/>
    </row>
    <row r="5269" ht="26.75" spans="1:13">
      <c r="A5269" s="1412"/>
      <c r="B5269" s="1412"/>
      <c r="C5269" s="1412"/>
      <c r="D5269" s="1412"/>
      <c r="E5269" s="1613">
        <v>45716</v>
      </c>
      <c r="F5269" s="1626">
        <v>0.004</v>
      </c>
      <c r="G5269" s="1626">
        <v>0.004</v>
      </c>
      <c r="H5269" s="1626">
        <v>-0.002</v>
      </c>
      <c r="I5269" s="1448"/>
      <c r="J5269" s="1449"/>
      <c r="K5269" s="1450"/>
      <c r="L5269" s="1451"/>
      <c r="M5269" s="1455"/>
    </row>
    <row r="5270" ht="52.75" spans="1:13">
      <c r="A5270" s="1412"/>
      <c r="B5270" s="1412"/>
      <c r="C5270" s="1412"/>
      <c r="D5270" s="1412">
        <v>1</v>
      </c>
      <c r="E5270" s="1610" t="s">
        <v>7</v>
      </c>
      <c r="F5270" s="1653" t="s">
        <v>1242</v>
      </c>
      <c r="G5270" s="1654"/>
      <c r="H5270" s="1655"/>
      <c r="I5270" s="1656" t="s">
        <v>1622</v>
      </c>
      <c r="J5270" s="1657"/>
      <c r="K5270" s="1658"/>
      <c r="L5270" s="1659" t="s">
        <v>1623</v>
      </c>
      <c r="M5270" s="1660" t="s">
        <v>1624</v>
      </c>
    </row>
    <row r="5271" ht="26" spans="1:13">
      <c r="A5271" s="1412"/>
      <c r="B5271" s="1412"/>
      <c r="C5271" s="1412"/>
      <c r="D5271" s="1412"/>
      <c r="E5271" s="1598" t="s">
        <v>1625</v>
      </c>
      <c r="F5271" s="1599"/>
      <c r="G5271" s="1600"/>
      <c r="H5271" s="1601"/>
      <c r="I5271" s="2135" t="s">
        <v>1243</v>
      </c>
      <c r="J5271" s="1443"/>
      <c r="K5271" s="1444"/>
      <c r="L5271" s="1445"/>
      <c r="M5271" s="1453"/>
    </row>
    <row r="5272" ht="26" spans="1:13">
      <c r="A5272" s="1412"/>
      <c r="B5272" s="1412"/>
      <c r="C5272" s="1412"/>
      <c r="D5272" s="1412"/>
      <c r="E5272" s="1602" t="s">
        <v>1626</v>
      </c>
      <c r="F5272" s="1603">
        <v>0</v>
      </c>
      <c r="G5272" s="1604"/>
      <c r="H5272" s="1605"/>
      <c r="I5272" s="1442"/>
      <c r="J5272" s="1443"/>
      <c r="K5272" s="1444"/>
      <c r="L5272" s="1445"/>
      <c r="M5272" s="1453"/>
    </row>
    <row r="5273" ht="26.75" spans="1:13">
      <c r="A5273" s="1412"/>
      <c r="B5273" s="1412"/>
      <c r="C5273" s="1412"/>
      <c r="D5273" s="1412"/>
      <c r="E5273" s="1602" t="s">
        <v>1627</v>
      </c>
      <c r="F5273" s="1631">
        <v>0</v>
      </c>
      <c r="G5273" s="1632"/>
      <c r="H5273" s="1633"/>
      <c r="I5273" s="1442"/>
      <c r="J5273" s="1443"/>
      <c r="K5273" s="1444"/>
      <c r="L5273" s="1445"/>
      <c r="M5273" s="1453"/>
    </row>
    <row r="5274" ht="26.75" spans="1:13">
      <c r="A5274" s="1412"/>
      <c r="B5274" s="1412"/>
      <c r="C5274" s="1412"/>
      <c r="D5274" s="1412"/>
      <c r="E5274" s="1606" t="s">
        <v>1628</v>
      </c>
      <c r="F5274" s="1607">
        <v>0.520833333333333</v>
      </c>
      <c r="G5274" s="1608"/>
      <c r="H5274" s="1609"/>
      <c r="I5274" s="1442"/>
      <c r="J5274" s="1443"/>
      <c r="K5274" s="1444"/>
      <c r="L5274" s="1647">
        <v>0.75</v>
      </c>
      <c r="M5274" s="1649">
        <v>0.645833333333333</v>
      </c>
    </row>
    <row r="5275" ht="26.75" spans="1:13">
      <c r="A5275" s="1412"/>
      <c r="B5275" s="1412"/>
      <c r="C5275" s="1412"/>
      <c r="D5275" s="1412"/>
      <c r="E5275" s="1610" t="s">
        <v>1629</v>
      </c>
      <c r="F5275" s="1611" t="s">
        <v>8</v>
      </c>
      <c r="G5275" s="1611" t="s">
        <v>9</v>
      </c>
      <c r="H5275" s="1612" t="s">
        <v>10</v>
      </c>
      <c r="I5275" s="1442"/>
      <c r="J5275" s="1443"/>
      <c r="K5275" s="1444"/>
      <c r="L5275" s="1445"/>
      <c r="M5275" s="1453"/>
    </row>
    <row r="5276" ht="26" spans="1:13">
      <c r="A5276" s="1412"/>
      <c r="B5276" s="1412"/>
      <c r="C5276" s="1412"/>
      <c r="D5276" s="1412"/>
      <c r="E5276" s="1613">
        <v>45777</v>
      </c>
      <c r="F5276" s="1626">
        <v>0</v>
      </c>
      <c r="G5276" s="1626">
        <v>0.001</v>
      </c>
      <c r="H5276" s="1626">
        <v>0.005</v>
      </c>
      <c r="I5276" s="1442"/>
      <c r="J5276" s="1443"/>
      <c r="K5276" s="1444"/>
      <c r="L5276" s="1445"/>
      <c r="M5276" s="1453"/>
    </row>
    <row r="5277" ht="26" spans="1:13">
      <c r="A5277" s="1412"/>
      <c r="B5277" s="1412"/>
      <c r="C5277" s="1412"/>
      <c r="D5277" s="1412"/>
      <c r="E5277" s="1613">
        <v>45744</v>
      </c>
      <c r="F5277" s="1626">
        <v>0.004</v>
      </c>
      <c r="G5277" s="1626">
        <v>0.003</v>
      </c>
      <c r="H5277" s="1626">
        <v>0.003</v>
      </c>
      <c r="I5277" s="1442"/>
      <c r="J5277" s="1443"/>
      <c r="K5277" s="1444"/>
      <c r="L5277" s="1445"/>
      <c r="M5277" s="1453"/>
    </row>
    <row r="5278" ht="26" spans="1:13">
      <c r="A5278" s="1412"/>
      <c r="B5278" s="1412"/>
      <c r="C5278" s="1412"/>
      <c r="D5278" s="1412"/>
      <c r="E5278" s="1613">
        <v>45716</v>
      </c>
      <c r="F5278" s="1626">
        <v>0.003</v>
      </c>
      <c r="G5278" s="1626">
        <v>0.003</v>
      </c>
      <c r="H5278" s="1626">
        <v>0.002</v>
      </c>
      <c r="I5278" s="1442"/>
      <c r="J5278" s="1443"/>
      <c r="K5278" s="1444"/>
      <c r="L5278" s="1648"/>
      <c r="M5278" s="1453"/>
    </row>
    <row r="5279" ht="26" spans="1:13">
      <c r="A5279" s="1412"/>
      <c r="B5279" s="1412"/>
      <c r="C5279" s="1412"/>
      <c r="D5279" s="1412"/>
      <c r="E5279" s="1613">
        <v>45688</v>
      </c>
      <c r="F5279" s="1626">
        <v>0.002</v>
      </c>
      <c r="G5279" s="1626">
        <v>0.002</v>
      </c>
      <c r="H5279" s="1626">
        <v>0.001</v>
      </c>
      <c r="I5279" s="1442"/>
      <c r="J5279" s="1443"/>
      <c r="K5279" s="1444"/>
      <c r="L5279" s="1445"/>
      <c r="M5279" s="1453"/>
    </row>
    <row r="5280" ht="26" spans="1:13">
      <c r="A5280" s="1412"/>
      <c r="B5280" s="1412"/>
      <c r="C5280" s="1412"/>
      <c r="D5280" s="1412"/>
      <c r="E5280" s="1613">
        <v>45646</v>
      </c>
      <c r="F5280" s="1626">
        <v>0.001</v>
      </c>
      <c r="G5280" s="1626">
        <v>0.002</v>
      </c>
      <c r="H5280" s="1626">
        <v>0.003</v>
      </c>
      <c r="I5280" s="1442"/>
      <c r="J5280" s="1443"/>
      <c r="K5280" s="1444"/>
      <c r="L5280" s="1445"/>
      <c r="M5280" s="1453"/>
    </row>
    <row r="5281" ht="26.75" spans="1:13">
      <c r="A5281" s="1412"/>
      <c r="B5281" s="1412"/>
      <c r="C5281" s="1412"/>
      <c r="D5281" s="1412"/>
      <c r="E5281" s="1613">
        <v>45623</v>
      </c>
      <c r="F5281" s="1626">
        <v>0.003</v>
      </c>
      <c r="G5281" s="1626">
        <v>0.003</v>
      </c>
      <c r="H5281" s="1626">
        <v>0.003</v>
      </c>
      <c r="I5281" s="1448"/>
      <c r="J5281" s="1449"/>
      <c r="K5281" s="1450"/>
      <c r="L5281" s="1451"/>
      <c r="M5281" s="1455"/>
    </row>
    <row r="5282" ht="52.75" spans="1:13">
      <c r="A5282" s="1412"/>
      <c r="B5282" s="1412"/>
      <c r="C5282" s="1412"/>
      <c r="D5282" s="1412">
        <v>1</v>
      </c>
      <c r="E5282" s="1610" t="s">
        <v>7</v>
      </c>
      <c r="F5282" s="1653" t="s">
        <v>1244</v>
      </c>
      <c r="G5282" s="1654"/>
      <c r="H5282" s="1655"/>
      <c r="I5282" s="1656" t="s">
        <v>1622</v>
      </c>
      <c r="J5282" s="1657"/>
      <c r="K5282" s="1658"/>
      <c r="L5282" s="1659" t="s">
        <v>1623</v>
      </c>
      <c r="M5282" s="1660" t="s">
        <v>1624</v>
      </c>
    </row>
    <row r="5283" ht="26" spans="1:13">
      <c r="A5283" s="1412"/>
      <c r="B5283" s="1412"/>
      <c r="C5283" s="1412"/>
      <c r="D5283" s="1412"/>
      <c r="E5283" s="1598" t="s">
        <v>1625</v>
      </c>
      <c r="F5283" s="1599"/>
      <c r="G5283" s="1600"/>
      <c r="H5283" s="1601"/>
      <c r="I5283" s="2135" t="s">
        <v>1247</v>
      </c>
      <c r="J5283" s="1443"/>
      <c r="K5283" s="1444"/>
      <c r="L5283" s="1445"/>
      <c r="M5283" s="1453"/>
    </row>
    <row r="5284" ht="26" spans="1:13">
      <c r="A5284" s="1412"/>
      <c r="B5284" s="1412"/>
      <c r="C5284" s="1412"/>
      <c r="D5284" s="1412"/>
      <c r="E5284" s="1602" t="s">
        <v>1626</v>
      </c>
      <c r="F5284" s="1603"/>
      <c r="G5284" s="1604"/>
      <c r="H5284" s="1605"/>
      <c r="I5284" s="1442"/>
      <c r="J5284" s="1443"/>
      <c r="K5284" s="1444"/>
      <c r="L5284" s="1445"/>
      <c r="M5284" s="1453"/>
    </row>
    <row r="5285" ht="26.75" spans="1:13">
      <c r="A5285" s="1412"/>
      <c r="B5285" s="1412"/>
      <c r="C5285" s="1412"/>
      <c r="D5285" s="1412"/>
      <c r="E5285" s="1602" t="s">
        <v>1627</v>
      </c>
      <c r="F5285" s="1631">
        <v>0.026</v>
      </c>
      <c r="G5285" s="1632"/>
      <c r="H5285" s="1633"/>
      <c r="I5285" s="1442"/>
      <c r="J5285" s="1443"/>
      <c r="K5285" s="1444"/>
      <c r="L5285" s="1445"/>
      <c r="M5285" s="1453"/>
    </row>
    <row r="5286" ht="26.75" spans="1:13">
      <c r="A5286" s="1412"/>
      <c r="B5286" s="1412"/>
      <c r="C5286" s="1412"/>
      <c r="D5286" s="1412"/>
      <c r="E5286" s="1606" t="s">
        <v>1628</v>
      </c>
      <c r="F5286" s="1607">
        <v>0.520833333333333</v>
      </c>
      <c r="G5286" s="1608"/>
      <c r="H5286" s="1609"/>
      <c r="I5286" s="1442"/>
      <c r="J5286" s="1443"/>
      <c r="K5286" s="1444"/>
      <c r="L5286" s="1647">
        <v>0.75</v>
      </c>
      <c r="M5286" s="1649">
        <v>0.645833333333333</v>
      </c>
    </row>
    <row r="5287" ht="26.75" spans="1:13">
      <c r="A5287" s="1412"/>
      <c r="B5287" s="1412"/>
      <c r="C5287" s="1412"/>
      <c r="D5287" s="1412"/>
      <c r="E5287" s="1610" t="s">
        <v>1629</v>
      </c>
      <c r="F5287" s="1611" t="s">
        <v>8</v>
      </c>
      <c r="G5287" s="1611" t="s">
        <v>9</v>
      </c>
      <c r="H5287" s="1612" t="s">
        <v>10</v>
      </c>
      <c r="I5287" s="1442"/>
      <c r="J5287" s="1443"/>
      <c r="K5287" s="1444"/>
      <c r="L5287" s="1445"/>
      <c r="M5287" s="1453"/>
    </row>
    <row r="5288" ht="26" spans="1:13">
      <c r="A5288" s="1412"/>
      <c r="B5288" s="1412"/>
      <c r="C5288" s="1412"/>
      <c r="D5288" s="1412"/>
      <c r="E5288" s="1613">
        <v>45777</v>
      </c>
      <c r="F5288" s="1626">
        <v>0.026</v>
      </c>
      <c r="G5288" s="1626">
        <v>0.026</v>
      </c>
      <c r="H5288" s="1626">
        <v>0.03</v>
      </c>
      <c r="I5288" s="1442"/>
      <c r="J5288" s="1443"/>
      <c r="K5288" s="1444"/>
      <c r="L5288" s="1445"/>
      <c r="M5288" s="1453"/>
    </row>
    <row r="5289" ht="26" spans="1:13">
      <c r="A5289" s="1412"/>
      <c r="B5289" s="1412"/>
      <c r="C5289" s="1412"/>
      <c r="D5289" s="1412"/>
      <c r="E5289" s="1613">
        <v>45744</v>
      </c>
      <c r="F5289" s="1626">
        <v>0.028</v>
      </c>
      <c r="G5289" s="1626">
        <v>0.027</v>
      </c>
      <c r="H5289" s="1626">
        <v>0.027</v>
      </c>
      <c r="I5289" s="1442"/>
      <c r="J5289" s="1443"/>
      <c r="K5289" s="1444"/>
      <c r="L5289" s="1445"/>
      <c r="M5289" s="1453"/>
    </row>
    <row r="5290" ht="26" spans="1:13">
      <c r="A5290" s="1412"/>
      <c r="B5290" s="1412"/>
      <c r="C5290" s="1412"/>
      <c r="D5290" s="1412"/>
      <c r="E5290" s="1613">
        <v>45716</v>
      </c>
      <c r="F5290" s="1626">
        <v>0.026</v>
      </c>
      <c r="G5290" s="1626">
        <v>0.026</v>
      </c>
      <c r="H5290" s="1626">
        <v>0.029</v>
      </c>
      <c r="I5290" s="1442"/>
      <c r="J5290" s="1443"/>
      <c r="K5290" s="1444"/>
      <c r="L5290" s="1648"/>
      <c r="M5290" s="1453"/>
    </row>
    <row r="5291" ht="26" spans="1:13">
      <c r="A5291" s="1412"/>
      <c r="B5291" s="1412"/>
      <c r="C5291" s="1412"/>
      <c r="D5291" s="1412"/>
      <c r="E5291" s="1613">
        <v>45688</v>
      </c>
      <c r="F5291" s="1626">
        <v>0.028</v>
      </c>
      <c r="G5291" s="1626">
        <v>0.028</v>
      </c>
      <c r="H5291" s="1626">
        <v>0.028</v>
      </c>
      <c r="I5291" s="1442"/>
      <c r="J5291" s="1443"/>
      <c r="K5291" s="1444"/>
      <c r="L5291" s="1445"/>
      <c r="M5291" s="1453"/>
    </row>
    <row r="5292" ht="26" spans="1:13">
      <c r="A5292" s="1412"/>
      <c r="B5292" s="1412"/>
      <c r="C5292" s="1412"/>
      <c r="D5292" s="1412"/>
      <c r="E5292" s="1613">
        <v>45646</v>
      </c>
      <c r="F5292" s="1626">
        <v>0.028</v>
      </c>
      <c r="G5292" s="1626">
        <v>0.029</v>
      </c>
      <c r="H5292" s="1626">
        <v>0.028</v>
      </c>
      <c r="I5292" s="1442"/>
      <c r="J5292" s="1443"/>
      <c r="K5292" s="1444"/>
      <c r="L5292" s="1445"/>
      <c r="M5292" s="1453"/>
    </row>
    <row r="5293" ht="26.75" spans="1:13">
      <c r="A5293" s="1412"/>
      <c r="B5293" s="1412"/>
      <c r="C5293" s="1412"/>
      <c r="D5293" s="1412"/>
      <c r="E5293" s="1613">
        <v>45623</v>
      </c>
      <c r="F5293" s="1626">
        <v>0.028</v>
      </c>
      <c r="G5293" s="1626">
        <v>0.028</v>
      </c>
      <c r="H5293" s="1626">
        <v>0.027</v>
      </c>
      <c r="I5293" s="1448"/>
      <c r="J5293" s="1449"/>
      <c r="K5293" s="1450"/>
      <c r="L5293" s="1451"/>
      <c r="M5293" s="1455"/>
    </row>
    <row r="5294" ht="52.75" spans="1:13">
      <c r="A5294" s="1412"/>
      <c r="B5294" s="1412"/>
      <c r="C5294" s="1412"/>
      <c r="D5294" s="1412">
        <v>1</v>
      </c>
      <c r="E5294" s="1610" t="s">
        <v>7</v>
      </c>
      <c r="F5294" s="1653" t="s">
        <v>1246</v>
      </c>
      <c r="G5294" s="1654"/>
      <c r="H5294" s="1655"/>
      <c r="I5294" s="1656" t="s">
        <v>1622</v>
      </c>
      <c r="J5294" s="1657"/>
      <c r="K5294" s="1658"/>
      <c r="L5294" s="1659" t="s">
        <v>1623</v>
      </c>
      <c r="M5294" s="1660" t="s">
        <v>1624</v>
      </c>
    </row>
    <row r="5295" ht="26" spans="1:13">
      <c r="A5295" s="1412"/>
      <c r="B5295" s="1412"/>
      <c r="C5295" s="1412"/>
      <c r="D5295" s="1412"/>
      <c r="E5295" s="1598" t="s">
        <v>1625</v>
      </c>
      <c r="F5295" s="1599"/>
      <c r="G5295" s="1600"/>
      <c r="H5295" s="1601"/>
      <c r="I5295" s="2135" t="s">
        <v>1247</v>
      </c>
      <c r="J5295" s="1443"/>
      <c r="K5295" s="1444"/>
      <c r="L5295" s="1445"/>
      <c r="M5295" s="1453"/>
    </row>
    <row r="5296" ht="26" spans="1:13">
      <c r="A5296" s="1412"/>
      <c r="B5296" s="1412"/>
      <c r="C5296" s="1412"/>
      <c r="D5296" s="1412"/>
      <c r="E5296" s="1602" t="s">
        <v>1626</v>
      </c>
      <c r="F5296" s="1623"/>
      <c r="G5296" s="1604"/>
      <c r="H5296" s="1605"/>
      <c r="I5296" s="1442"/>
      <c r="J5296" s="1443"/>
      <c r="K5296" s="1444"/>
      <c r="L5296" s="1445"/>
      <c r="M5296" s="1453"/>
    </row>
    <row r="5297" ht="26.75" spans="1:13">
      <c r="A5297" s="1412"/>
      <c r="B5297" s="1412"/>
      <c r="C5297" s="1412"/>
      <c r="D5297" s="1412"/>
      <c r="E5297" s="1602" t="s">
        <v>1627</v>
      </c>
      <c r="F5297" s="1603">
        <v>44.6</v>
      </c>
      <c r="G5297" s="1604"/>
      <c r="H5297" s="1605"/>
      <c r="I5297" s="1442"/>
      <c r="J5297" s="1443"/>
      <c r="K5297" s="1444"/>
      <c r="L5297" s="1445"/>
      <c r="M5297" s="1453"/>
    </row>
    <row r="5298" ht="26.75" spans="1:13">
      <c r="A5298" s="1412"/>
      <c r="B5298" s="1412"/>
      <c r="C5298" s="1412"/>
      <c r="D5298" s="1412"/>
      <c r="E5298" s="1606" t="s">
        <v>1628</v>
      </c>
      <c r="F5298" s="1607">
        <v>0.572916666666667</v>
      </c>
      <c r="G5298" s="1608"/>
      <c r="H5298" s="1609"/>
      <c r="I5298" s="1442"/>
      <c r="J5298" s="1443"/>
      <c r="K5298" s="1444"/>
      <c r="L5298" s="1647">
        <v>0.802083333333333</v>
      </c>
      <c r="M5298" s="1649">
        <v>0.697916666666667</v>
      </c>
    </row>
    <row r="5299" ht="26.75" spans="1:13">
      <c r="A5299" s="1412"/>
      <c r="B5299" s="1412"/>
      <c r="C5299" s="1412"/>
      <c r="D5299" s="1412"/>
      <c r="E5299" s="1610" t="s">
        <v>1629</v>
      </c>
      <c r="F5299" s="1611" t="s">
        <v>8</v>
      </c>
      <c r="G5299" s="1611" t="s">
        <v>9</v>
      </c>
      <c r="H5299" s="1612" t="s">
        <v>10</v>
      </c>
      <c r="I5299" s="1442"/>
      <c r="J5299" s="1443"/>
      <c r="K5299" s="1444"/>
      <c r="L5299" s="1445"/>
      <c r="M5299" s="1453"/>
    </row>
    <row r="5300" ht="26" spans="1:13">
      <c r="A5300" s="1412"/>
      <c r="B5300" s="1412"/>
      <c r="C5300" s="1412"/>
      <c r="D5300" s="1412"/>
      <c r="E5300" s="1613">
        <v>45777</v>
      </c>
      <c r="F5300" s="1614">
        <v>44.6</v>
      </c>
      <c r="G5300" s="1614">
        <v>45.9</v>
      </c>
      <c r="H5300" s="1614">
        <v>47.6</v>
      </c>
      <c r="I5300" s="1442"/>
      <c r="J5300" s="1443"/>
      <c r="K5300" s="1444"/>
      <c r="L5300" s="1445"/>
      <c r="M5300" s="1453"/>
    </row>
    <row r="5301" ht="26" spans="1:13">
      <c r="A5301" s="1412"/>
      <c r="B5301" s="1412"/>
      <c r="C5301" s="1412"/>
      <c r="D5301" s="1412"/>
      <c r="E5301" s="1613">
        <v>45747</v>
      </c>
      <c r="F5301" s="1614">
        <v>47.6</v>
      </c>
      <c r="G5301" s="1614">
        <v>45.5</v>
      </c>
      <c r="H5301" s="1614">
        <v>45.5</v>
      </c>
      <c r="I5301" s="1442"/>
      <c r="J5301" s="1443"/>
      <c r="K5301" s="1444"/>
      <c r="L5301" s="1445"/>
      <c r="M5301" s="1453"/>
    </row>
    <row r="5302" ht="26" spans="1:13">
      <c r="A5302" s="1412"/>
      <c r="B5302" s="1412"/>
      <c r="C5302" s="1412"/>
      <c r="D5302" s="1412"/>
      <c r="E5302" s="1613">
        <v>45716</v>
      </c>
      <c r="F5302" s="1614">
        <v>45.5</v>
      </c>
      <c r="G5302" s="1614">
        <v>40.5</v>
      </c>
      <c r="H5302" s="1614">
        <v>39.5</v>
      </c>
      <c r="I5302" s="1442"/>
      <c r="J5302" s="1443"/>
      <c r="K5302" s="1444"/>
      <c r="L5302" s="1648"/>
      <c r="M5302" s="1453"/>
    </row>
    <row r="5303" ht="26" spans="1:13">
      <c r="A5303" s="1412"/>
      <c r="B5303" s="1412"/>
      <c r="C5303" s="1412"/>
      <c r="D5303" s="1412"/>
      <c r="E5303" s="1613">
        <v>45688</v>
      </c>
      <c r="F5303" s="1614">
        <v>39.5</v>
      </c>
      <c r="G5303" s="1614">
        <v>40.3</v>
      </c>
      <c r="H5303" s="1614">
        <v>36.9</v>
      </c>
      <c r="I5303" s="1442"/>
      <c r="J5303" s="1443"/>
      <c r="K5303" s="1444"/>
      <c r="L5303" s="1445"/>
      <c r="M5303" s="1453"/>
    </row>
    <row r="5304" ht="26" spans="1:13">
      <c r="A5304" s="1412"/>
      <c r="B5304" s="1412"/>
      <c r="C5304" s="1412"/>
      <c r="D5304" s="1412"/>
      <c r="E5304" s="1613">
        <v>45656</v>
      </c>
      <c r="F5304" s="1614">
        <v>36.9</v>
      </c>
      <c r="G5304" s="1614">
        <v>42.7</v>
      </c>
      <c r="H5304" s="1614">
        <v>40.2</v>
      </c>
      <c r="I5304" s="1442"/>
      <c r="J5304" s="1443"/>
      <c r="K5304" s="1444"/>
      <c r="L5304" s="1445"/>
      <c r="M5304" s="1453"/>
    </row>
    <row r="5305" ht="26.75" spans="1:13">
      <c r="A5305" s="1412"/>
      <c r="B5305" s="1412"/>
      <c r="C5305" s="1412"/>
      <c r="D5305" s="1412"/>
      <c r="E5305" s="1613">
        <v>45625</v>
      </c>
      <c r="F5305" s="1614">
        <v>40.2</v>
      </c>
      <c r="G5305" s="1614">
        <v>44.9</v>
      </c>
      <c r="H5305" s="1614">
        <v>41.6</v>
      </c>
      <c r="I5305" s="1448"/>
      <c r="J5305" s="1449"/>
      <c r="K5305" s="1450"/>
      <c r="L5305" s="1451"/>
      <c r="M5305" s="1455"/>
    </row>
    <row r="5306" ht="52.75" spans="1:13">
      <c r="A5306" s="1412"/>
      <c r="B5306" s="1412"/>
      <c r="C5306" s="1412"/>
      <c r="D5306" s="1412">
        <v>1</v>
      </c>
      <c r="E5306" s="1594" t="s">
        <v>7</v>
      </c>
      <c r="F5306" s="1595" t="s">
        <v>1248</v>
      </c>
      <c r="G5306" s="1596"/>
      <c r="H5306" s="1597"/>
      <c r="I5306" s="1559" t="s">
        <v>1622</v>
      </c>
      <c r="J5306" s="1560"/>
      <c r="K5306" s="1561"/>
      <c r="L5306" s="1478" t="s">
        <v>1623</v>
      </c>
      <c r="M5306" s="1452" t="s">
        <v>1624</v>
      </c>
    </row>
    <row r="5307" ht="26" spans="1:13">
      <c r="A5307" s="1412"/>
      <c r="B5307" s="1412"/>
      <c r="C5307" s="1412"/>
      <c r="D5307" s="1412"/>
      <c r="E5307" s="1662" t="s">
        <v>1625</v>
      </c>
      <c r="F5307" s="1663"/>
      <c r="G5307" s="1664"/>
      <c r="H5307" s="1665"/>
      <c r="I5307" s="2141" t="s">
        <v>1250</v>
      </c>
      <c r="J5307" s="1480"/>
      <c r="K5307" s="1481"/>
      <c r="L5307" s="1683"/>
      <c r="M5307" s="1687"/>
    </row>
    <row r="5308" ht="26" spans="1:13">
      <c r="A5308" s="1412"/>
      <c r="B5308" s="1412"/>
      <c r="C5308" s="1412"/>
      <c r="D5308" s="1412"/>
      <c r="E5308" s="1666" t="s">
        <v>1626</v>
      </c>
      <c r="F5308" s="1731"/>
      <c r="G5308" s="1708"/>
      <c r="H5308" s="1709"/>
      <c r="I5308" s="1479"/>
      <c r="J5308" s="1480"/>
      <c r="K5308" s="1481"/>
      <c r="L5308" s="1683"/>
      <c r="M5308" s="1687"/>
    </row>
    <row r="5309" ht="26.75" spans="1:13">
      <c r="A5309" s="1412"/>
      <c r="B5309" s="1412"/>
      <c r="C5309" s="1412"/>
      <c r="D5309" s="1412"/>
      <c r="E5309" s="1666" t="s">
        <v>1627</v>
      </c>
      <c r="F5309" s="1667">
        <v>0</v>
      </c>
      <c r="G5309" s="1668"/>
      <c r="H5309" s="1669"/>
      <c r="I5309" s="1479"/>
      <c r="J5309" s="1480"/>
      <c r="K5309" s="1481"/>
      <c r="L5309" s="1683"/>
      <c r="M5309" s="1687"/>
    </row>
    <row r="5310" ht="26.75" spans="1:13">
      <c r="A5310" s="1412"/>
      <c r="B5310" s="1412"/>
      <c r="C5310" s="1412"/>
      <c r="D5310" s="1412"/>
      <c r="E5310" s="1670" t="s">
        <v>1628</v>
      </c>
      <c r="F5310" s="1671">
        <v>0.520833333333333</v>
      </c>
      <c r="G5310" s="1672"/>
      <c r="H5310" s="1673"/>
      <c r="I5310" s="1479"/>
      <c r="J5310" s="1480"/>
      <c r="K5310" s="1481"/>
      <c r="L5310" s="1684">
        <v>0.291666666666667</v>
      </c>
      <c r="M5310" s="1688">
        <v>0.1875</v>
      </c>
    </row>
    <row r="5311" ht="26.75" spans="1:13">
      <c r="A5311" s="1412"/>
      <c r="B5311" s="1412"/>
      <c r="C5311" s="1412"/>
      <c r="D5311" s="1412"/>
      <c r="E5311" s="1594" t="s">
        <v>1629</v>
      </c>
      <c r="F5311" s="1674" t="s">
        <v>8</v>
      </c>
      <c r="G5311" s="1674" t="s">
        <v>9</v>
      </c>
      <c r="H5311" s="1675" t="s">
        <v>10</v>
      </c>
      <c r="I5311" s="1479"/>
      <c r="J5311" s="1480"/>
      <c r="K5311" s="1481"/>
      <c r="L5311" s="1683"/>
      <c r="M5311" s="1687"/>
    </row>
    <row r="5312" ht="26" spans="1:13">
      <c r="A5312" s="1412"/>
      <c r="B5312" s="1412"/>
      <c r="C5312" s="1412"/>
      <c r="D5312" s="1412"/>
      <c r="E5312" s="1652">
        <v>45763</v>
      </c>
      <c r="F5312" s="1725">
        <v>0.005</v>
      </c>
      <c r="G5312" s="1725">
        <v>0.004</v>
      </c>
      <c r="H5312" s="1725">
        <v>0.007</v>
      </c>
      <c r="I5312" s="1479"/>
      <c r="J5312" s="1480"/>
      <c r="K5312" s="1481"/>
      <c r="L5312" s="1683"/>
      <c r="M5312" s="1687"/>
    </row>
    <row r="5313" ht="26" spans="1:13">
      <c r="A5313" s="1412"/>
      <c r="B5313" s="1412"/>
      <c r="C5313" s="1412"/>
      <c r="D5313" s="1412"/>
      <c r="E5313" s="1652">
        <v>45733</v>
      </c>
      <c r="F5313" s="1725">
        <v>0.003</v>
      </c>
      <c r="G5313" s="1725">
        <v>0.003</v>
      </c>
      <c r="H5313" s="1725">
        <v>-0.006</v>
      </c>
      <c r="I5313" s="1479"/>
      <c r="J5313" s="1480"/>
      <c r="K5313" s="1481"/>
      <c r="L5313" s="1683"/>
      <c r="M5313" s="1687"/>
    </row>
    <row r="5314" ht="26" spans="1:13">
      <c r="A5314" s="1412"/>
      <c r="B5314" s="1412"/>
      <c r="C5314" s="1412"/>
      <c r="D5314" s="1412"/>
      <c r="E5314" s="1652">
        <v>45702</v>
      </c>
      <c r="F5314" s="1725">
        <v>-0.004</v>
      </c>
      <c r="G5314" s="1725">
        <v>0.003</v>
      </c>
      <c r="H5314" s="1725">
        <v>0.007</v>
      </c>
      <c r="I5314" s="1479"/>
      <c r="J5314" s="1480"/>
      <c r="K5314" s="1481"/>
      <c r="L5314" s="1685"/>
      <c r="M5314" s="1687"/>
    </row>
    <row r="5315" ht="26" spans="1:13">
      <c r="A5315" s="1412"/>
      <c r="B5315" s="1412"/>
      <c r="C5315" s="1412"/>
      <c r="D5315" s="1412"/>
      <c r="E5315" s="1652">
        <v>45673</v>
      </c>
      <c r="F5315" s="1725">
        <v>0.004</v>
      </c>
      <c r="G5315" s="1725">
        <v>0.005</v>
      </c>
      <c r="H5315" s="1725">
        <v>0.002</v>
      </c>
      <c r="I5315" s="1479"/>
      <c r="J5315" s="1480"/>
      <c r="K5315" s="1481"/>
      <c r="L5315" s="1683"/>
      <c r="M5315" s="1687"/>
    </row>
    <row r="5316" ht="26" spans="1:13">
      <c r="A5316" s="1412"/>
      <c r="B5316" s="1412"/>
      <c r="C5316" s="1412"/>
      <c r="D5316" s="1412"/>
      <c r="E5316" s="1652">
        <v>45643</v>
      </c>
      <c r="F5316" s="1725">
        <v>0.002</v>
      </c>
      <c r="G5316" s="1725">
        <v>0.004</v>
      </c>
      <c r="H5316" s="1725">
        <v>0.002</v>
      </c>
      <c r="I5316" s="1479"/>
      <c r="J5316" s="1480"/>
      <c r="K5316" s="1481"/>
      <c r="L5316" s="1683"/>
      <c r="M5316" s="1687"/>
    </row>
    <row r="5317" ht="26.75" spans="1:13">
      <c r="A5317" s="1412"/>
      <c r="B5317" s="1412"/>
      <c r="C5317" s="1412"/>
      <c r="D5317" s="1412"/>
      <c r="E5317" s="1652">
        <v>45611</v>
      </c>
      <c r="F5317" s="1725">
        <v>0.001</v>
      </c>
      <c r="G5317" s="1725">
        <v>0.003</v>
      </c>
      <c r="H5317" s="1725">
        <v>0.01</v>
      </c>
      <c r="I5317" s="1482"/>
      <c r="J5317" s="1483"/>
      <c r="K5317" s="1484"/>
      <c r="L5317" s="1686"/>
      <c r="M5317" s="1689"/>
    </row>
    <row r="5318" ht="52.75" spans="1:13">
      <c r="A5318" s="1412"/>
      <c r="B5318" s="1412"/>
      <c r="C5318" s="1412"/>
      <c r="D5318" s="1412">
        <v>1</v>
      </c>
      <c r="E5318" s="1610" t="s">
        <v>7</v>
      </c>
      <c r="F5318" s="1653" t="s">
        <v>1249</v>
      </c>
      <c r="G5318" s="1654"/>
      <c r="H5318" s="1655"/>
      <c r="I5318" s="1656" t="s">
        <v>1622</v>
      </c>
      <c r="J5318" s="1657"/>
      <c r="K5318" s="1658"/>
      <c r="L5318" s="1659" t="s">
        <v>1623</v>
      </c>
      <c r="M5318" s="1660" t="s">
        <v>1624</v>
      </c>
    </row>
    <row r="5319" ht="26" spans="1:13">
      <c r="A5319" s="1412"/>
      <c r="B5319" s="1412"/>
      <c r="C5319" s="1412"/>
      <c r="D5319" s="1412"/>
      <c r="E5319" s="1598" t="s">
        <v>1625</v>
      </c>
      <c r="F5319" s="1599"/>
      <c r="G5319" s="1600"/>
      <c r="H5319" s="1601"/>
      <c r="I5319" s="2135" t="s">
        <v>1250</v>
      </c>
      <c r="J5319" s="1443"/>
      <c r="K5319" s="1444"/>
      <c r="L5319" s="1445"/>
      <c r="M5319" s="1453"/>
    </row>
    <row r="5320" ht="26" spans="1:13">
      <c r="A5320" s="1412"/>
      <c r="B5320" s="1412"/>
      <c r="C5320" s="1412"/>
      <c r="D5320" s="1412"/>
      <c r="E5320" s="1602" t="s">
        <v>1626</v>
      </c>
      <c r="F5320" s="1623"/>
      <c r="G5320" s="1604"/>
      <c r="H5320" s="1605"/>
      <c r="I5320" s="1442"/>
      <c r="J5320" s="1443"/>
      <c r="K5320" s="1444"/>
      <c r="L5320" s="1445"/>
      <c r="M5320" s="1453"/>
    </row>
    <row r="5321" ht="26.75" spans="1:13">
      <c r="A5321" s="1412"/>
      <c r="B5321" s="1412"/>
      <c r="C5321" s="1412"/>
      <c r="D5321" s="1412"/>
      <c r="E5321" s="1602" t="s">
        <v>1627</v>
      </c>
      <c r="F5321" s="1603">
        <v>49</v>
      </c>
      <c r="G5321" s="1604"/>
      <c r="H5321" s="1605"/>
      <c r="I5321" s="1442"/>
      <c r="J5321" s="1443"/>
      <c r="K5321" s="1444"/>
      <c r="L5321" s="1445"/>
      <c r="M5321" s="1453"/>
    </row>
    <row r="5322" ht="26.75" spans="1:13">
      <c r="A5322" s="1412"/>
      <c r="B5322" s="1412"/>
      <c r="C5322" s="1412"/>
      <c r="D5322" s="1412"/>
      <c r="E5322" s="1606" t="s">
        <v>1628</v>
      </c>
      <c r="F5322" s="1607">
        <v>0.520833333333333</v>
      </c>
      <c r="G5322" s="1608"/>
      <c r="H5322" s="1609"/>
      <c r="I5322" s="1442"/>
      <c r="J5322" s="1443"/>
      <c r="K5322" s="1444"/>
      <c r="L5322" s="1647">
        <v>0.291666666666667</v>
      </c>
      <c r="M5322" s="1649">
        <v>0.1875</v>
      </c>
    </row>
    <row r="5323" ht="26.75" spans="1:13">
      <c r="A5323" s="1412"/>
      <c r="B5323" s="1412"/>
      <c r="C5323" s="1412"/>
      <c r="D5323" s="1412"/>
      <c r="E5323" s="1610" t="s">
        <v>1629</v>
      </c>
      <c r="F5323" s="1611" t="s">
        <v>8</v>
      </c>
      <c r="G5323" s="1611" t="s">
        <v>9</v>
      </c>
      <c r="H5323" s="1612" t="s">
        <v>10</v>
      </c>
      <c r="I5323" s="1442"/>
      <c r="J5323" s="1443"/>
      <c r="K5323" s="1444"/>
      <c r="L5323" s="1445"/>
      <c r="M5323" s="1453"/>
    </row>
    <row r="5324" ht="26" spans="1:13">
      <c r="A5324" s="1412"/>
      <c r="B5324" s="1412"/>
      <c r="C5324" s="1412"/>
      <c r="D5324" s="1412"/>
      <c r="E5324" s="1613">
        <v>45777</v>
      </c>
      <c r="F5324" s="1614">
        <v>49</v>
      </c>
      <c r="G5324" s="1614">
        <v>49.7</v>
      </c>
      <c r="H5324" s="1614">
        <v>50.5</v>
      </c>
      <c r="I5324" s="1442"/>
      <c r="J5324" s="1443"/>
      <c r="K5324" s="1444"/>
      <c r="L5324" s="1445"/>
      <c r="M5324" s="1453"/>
    </row>
    <row r="5325" ht="26" spans="1:13">
      <c r="A5325" s="1412"/>
      <c r="B5325" s="1412"/>
      <c r="C5325" s="1412"/>
      <c r="D5325" s="1412"/>
      <c r="E5325" s="1613">
        <v>45747</v>
      </c>
      <c r="F5325" s="1614">
        <v>50.5</v>
      </c>
      <c r="G5325" s="1614">
        <v>50.4</v>
      </c>
      <c r="H5325" s="1614">
        <v>50.2</v>
      </c>
      <c r="I5325" s="1442"/>
      <c r="J5325" s="1443"/>
      <c r="K5325" s="1444"/>
      <c r="L5325" s="1445"/>
      <c r="M5325" s="1453"/>
    </row>
    <row r="5326" ht="26" spans="1:13">
      <c r="A5326" s="1412"/>
      <c r="B5326" s="1412"/>
      <c r="C5326" s="1412"/>
      <c r="D5326" s="1412"/>
      <c r="E5326" s="1613">
        <v>45717</v>
      </c>
      <c r="F5326" s="1614">
        <v>50.2</v>
      </c>
      <c r="G5326" s="1614">
        <v>50</v>
      </c>
      <c r="H5326" s="1614">
        <v>49.1</v>
      </c>
      <c r="I5326" s="1442"/>
      <c r="J5326" s="1443"/>
      <c r="K5326" s="1444"/>
      <c r="L5326" s="1648"/>
      <c r="M5326" s="1453"/>
    </row>
    <row r="5327" ht="26" spans="1:13">
      <c r="A5327" s="1412"/>
      <c r="B5327" s="1412"/>
      <c r="C5327" s="1412"/>
      <c r="D5327" s="1412"/>
      <c r="E5327" s="1613">
        <v>45684</v>
      </c>
      <c r="F5327" s="1614">
        <v>49.1</v>
      </c>
      <c r="G5327" s="1614">
        <v>50.1</v>
      </c>
      <c r="H5327" s="1614">
        <v>50.1</v>
      </c>
      <c r="I5327" s="1442"/>
      <c r="J5327" s="1443"/>
      <c r="K5327" s="1444"/>
      <c r="L5327" s="1445"/>
      <c r="M5327" s="1453"/>
    </row>
    <row r="5328" ht="26" spans="1:13">
      <c r="A5328" s="1412"/>
      <c r="B5328" s="1412"/>
      <c r="C5328" s="1412"/>
      <c r="D5328" s="1412"/>
      <c r="E5328" s="1613">
        <v>45657</v>
      </c>
      <c r="F5328" s="1614">
        <v>50.1</v>
      </c>
      <c r="G5328" s="1614">
        <v>50.3</v>
      </c>
      <c r="H5328" s="1614">
        <v>50.3</v>
      </c>
      <c r="I5328" s="1442"/>
      <c r="J5328" s="1443"/>
      <c r="K5328" s="1444"/>
      <c r="L5328" s="1445"/>
      <c r="M5328" s="1453"/>
    </row>
    <row r="5329" ht="26.75" spans="1:13">
      <c r="A5329" s="1412"/>
      <c r="B5329" s="1412"/>
      <c r="C5329" s="1412"/>
      <c r="D5329" s="1412"/>
      <c r="E5329" s="1613">
        <v>45626</v>
      </c>
      <c r="F5329" s="1614">
        <v>50.3</v>
      </c>
      <c r="G5329" s="1614">
        <v>50.2</v>
      </c>
      <c r="H5329" s="1614">
        <v>50.1</v>
      </c>
      <c r="I5329" s="1448"/>
      <c r="J5329" s="1449"/>
      <c r="K5329" s="1450"/>
      <c r="L5329" s="1451"/>
      <c r="M5329" s="1455"/>
    </row>
    <row r="5330" ht="25" customHeight="1" spans="1:13">
      <c r="A5330" s="1412"/>
      <c r="B5330" s="1412"/>
      <c r="C5330" s="1412" t="s">
        <v>0</v>
      </c>
      <c r="D5330" s="1412">
        <v>1</v>
      </c>
      <c r="E5330" s="1610" t="s">
        <v>7</v>
      </c>
      <c r="F5330" s="1653" t="s">
        <v>1253</v>
      </c>
      <c r="G5330" s="1654"/>
      <c r="H5330" s="1655"/>
      <c r="I5330" s="1745" t="s">
        <v>1622</v>
      </c>
      <c r="J5330" s="1657"/>
      <c r="K5330" s="1658"/>
      <c r="L5330" s="1659" t="s">
        <v>1623</v>
      </c>
      <c r="M5330" s="1660" t="s">
        <v>1624</v>
      </c>
    </row>
    <row r="5331" ht="24" customHeight="1" spans="1:13">
      <c r="A5331" s="1412"/>
      <c r="B5331" s="1412"/>
      <c r="C5331" s="1412"/>
      <c r="D5331" s="1412"/>
      <c r="E5331" s="1598" t="s">
        <v>1625</v>
      </c>
      <c r="F5331" s="1643"/>
      <c r="G5331" s="1644"/>
      <c r="H5331" s="1645"/>
      <c r="I5331" s="2166" t="s">
        <v>1101</v>
      </c>
      <c r="J5331" s="1717"/>
      <c r="K5331" s="1718"/>
      <c r="L5331" s="1445"/>
      <c r="M5331" s="1453"/>
    </row>
    <row r="5332" ht="26" spans="1:13">
      <c r="A5332" s="1412"/>
      <c r="B5332" s="1412"/>
      <c r="C5332" s="1412"/>
      <c r="D5332" s="1412"/>
      <c r="E5332" s="1602" t="s">
        <v>1626</v>
      </c>
      <c r="F5332" s="1603">
        <v>52.3</v>
      </c>
      <c r="G5332" s="1604"/>
      <c r="H5332" s="1605"/>
      <c r="I5332" s="1442"/>
      <c r="J5332" s="1443"/>
      <c r="K5332" s="1444"/>
      <c r="L5332" s="1445"/>
      <c r="M5332" s="1453"/>
    </row>
    <row r="5333" ht="26.75" spans="1:13">
      <c r="A5333" s="1412"/>
      <c r="B5333" s="1412"/>
      <c r="C5333" s="1412"/>
      <c r="D5333" s="1412"/>
      <c r="E5333" s="1602" t="s">
        <v>1627</v>
      </c>
      <c r="F5333" s="1603">
        <v>50.2</v>
      </c>
      <c r="G5333" s="1604"/>
      <c r="H5333" s="1605"/>
      <c r="I5333" s="1442"/>
      <c r="J5333" s="1443"/>
      <c r="K5333" s="1444"/>
      <c r="L5333" s="1445"/>
      <c r="M5333" s="1453"/>
    </row>
    <row r="5334" ht="26.75" spans="1:13">
      <c r="A5334" s="1412"/>
      <c r="B5334" s="1412"/>
      <c r="C5334" s="1412"/>
      <c r="D5334" s="1412"/>
      <c r="E5334" s="1606" t="s">
        <v>1628</v>
      </c>
      <c r="F5334" s="1607">
        <v>0.572916666666667</v>
      </c>
      <c r="G5334" s="1608"/>
      <c r="H5334" s="1609"/>
      <c r="I5334" s="1442"/>
      <c r="J5334" s="1443"/>
      <c r="K5334" s="1444"/>
      <c r="L5334" s="1647">
        <v>0.802083333333333</v>
      </c>
      <c r="M5334" s="1649">
        <v>0.697916666666667</v>
      </c>
    </row>
    <row r="5335" ht="26.75" spans="1:13">
      <c r="A5335" s="1412"/>
      <c r="B5335" s="1412"/>
      <c r="C5335" s="1412"/>
      <c r="D5335" s="1412"/>
      <c r="E5335" s="1610" t="s">
        <v>1629</v>
      </c>
      <c r="F5335" s="1611" t="s">
        <v>8</v>
      </c>
      <c r="G5335" s="1611" t="s">
        <v>9</v>
      </c>
      <c r="H5335" s="1612" t="s">
        <v>10</v>
      </c>
      <c r="I5335" s="1442"/>
      <c r="J5335" s="1443"/>
      <c r="K5335" s="1444"/>
      <c r="L5335" s="1445"/>
      <c r="M5335" s="1453"/>
    </row>
    <row r="5336" ht="26" spans="1:13">
      <c r="A5336" s="1412"/>
      <c r="B5336" s="1412"/>
      <c r="C5336" s="1412"/>
      <c r="D5336" s="1412"/>
      <c r="E5336" s="1613">
        <v>45799</v>
      </c>
      <c r="F5336" s="2160" t="s">
        <v>2364</v>
      </c>
      <c r="G5336" s="2160" t="s">
        <v>2365</v>
      </c>
      <c r="H5336" s="2160" t="s">
        <v>2233</v>
      </c>
      <c r="I5336" s="1442"/>
      <c r="J5336" s="1443"/>
      <c r="K5336" s="1444"/>
      <c r="L5336" s="1445"/>
      <c r="M5336" s="1453"/>
    </row>
    <row r="5337" ht="26" spans="1:13">
      <c r="A5337" s="1412"/>
      <c r="B5337" s="1412"/>
      <c r="C5337" s="1412"/>
      <c r="D5337" s="1412"/>
      <c r="E5337" s="1613">
        <v>45778</v>
      </c>
      <c r="F5337" s="2160" t="s">
        <v>2233</v>
      </c>
      <c r="G5337" s="2160" t="s">
        <v>2366</v>
      </c>
      <c r="H5337" s="2160" t="s">
        <v>2233</v>
      </c>
      <c r="I5337" s="1442"/>
      <c r="J5337" s="1443"/>
      <c r="K5337" s="1444"/>
      <c r="L5337" s="1445"/>
      <c r="M5337" s="1453"/>
    </row>
    <row r="5338" ht="26" spans="1:13">
      <c r="A5338" s="1412"/>
      <c r="B5338" s="1412"/>
      <c r="C5338" s="1412"/>
      <c r="D5338" s="1412"/>
      <c r="E5338" s="1613">
        <v>45799</v>
      </c>
      <c r="F5338" s="2160" t="s">
        <v>2364</v>
      </c>
      <c r="G5338" s="2160" t="s">
        <v>2365</v>
      </c>
      <c r="H5338" s="2160" t="s">
        <v>2233</v>
      </c>
      <c r="I5338" s="1442"/>
      <c r="J5338" s="1443"/>
      <c r="K5338" s="1444"/>
      <c r="L5338" s="1648"/>
      <c r="M5338" s="1453"/>
    </row>
    <row r="5339" ht="26" spans="1:13">
      <c r="A5339" s="1412"/>
      <c r="B5339" s="1412"/>
      <c r="C5339" s="1412"/>
      <c r="D5339" s="1412"/>
      <c r="E5339" s="1613">
        <v>45778</v>
      </c>
      <c r="F5339" s="2160" t="s">
        <v>2233</v>
      </c>
      <c r="G5339" s="2160" t="s">
        <v>2366</v>
      </c>
      <c r="H5339" s="2160" t="s">
        <v>2233</v>
      </c>
      <c r="I5339" s="1442"/>
      <c r="J5339" s="1443"/>
      <c r="K5339" s="1444"/>
      <c r="L5339" s="1445"/>
      <c r="M5339" s="1453"/>
    </row>
    <row r="5340" ht="26" spans="1:13">
      <c r="A5340" s="1412"/>
      <c r="B5340" s="1412"/>
      <c r="C5340" s="1412"/>
      <c r="D5340" s="1412"/>
      <c r="E5340" s="1613">
        <v>45799</v>
      </c>
      <c r="F5340" s="2160" t="s">
        <v>2364</v>
      </c>
      <c r="G5340" s="2160" t="s">
        <v>2365</v>
      </c>
      <c r="H5340" s="2160" t="s">
        <v>2233</v>
      </c>
      <c r="I5340" s="1442"/>
      <c r="J5340" s="1443"/>
      <c r="K5340" s="1444"/>
      <c r="L5340" s="1445"/>
      <c r="M5340" s="1453"/>
    </row>
    <row r="5341" ht="26.75" spans="1:13">
      <c r="A5341" s="1412"/>
      <c r="B5341" s="1412"/>
      <c r="C5341" s="1412"/>
      <c r="D5341" s="1412"/>
      <c r="E5341" s="1613">
        <v>45778</v>
      </c>
      <c r="F5341" s="2160" t="s">
        <v>2233</v>
      </c>
      <c r="G5341" s="2160" t="s">
        <v>2366</v>
      </c>
      <c r="H5341" s="2160" t="s">
        <v>2233</v>
      </c>
      <c r="I5341" s="1448"/>
      <c r="J5341" s="1449"/>
      <c r="K5341" s="1450"/>
      <c r="L5341" s="1451"/>
      <c r="M5341" s="1455"/>
    </row>
    <row r="5342" ht="25" customHeight="1" spans="1:13">
      <c r="A5342" s="1412"/>
      <c r="B5342" s="1412"/>
      <c r="C5342" s="1412"/>
      <c r="D5342" s="1412">
        <v>1</v>
      </c>
      <c r="E5342" s="1610" t="s">
        <v>7</v>
      </c>
      <c r="F5342" s="1653" t="s">
        <v>1254</v>
      </c>
      <c r="G5342" s="1654"/>
      <c r="H5342" s="1655"/>
      <c r="I5342" s="1745" t="s">
        <v>1622</v>
      </c>
      <c r="J5342" s="1657"/>
      <c r="K5342" s="1658"/>
      <c r="L5342" s="1659" t="s">
        <v>1623</v>
      </c>
      <c r="M5342" s="1660" t="s">
        <v>1624</v>
      </c>
    </row>
    <row r="5343" ht="24" customHeight="1" spans="1:13">
      <c r="A5343" s="1412"/>
      <c r="B5343" s="1412"/>
      <c r="C5343" s="1412"/>
      <c r="D5343" s="1412"/>
      <c r="E5343" s="1598" t="s">
        <v>1625</v>
      </c>
      <c r="F5343" s="1643"/>
      <c r="G5343" s="1644"/>
      <c r="H5343" s="1645"/>
      <c r="I5343" s="2166" t="s">
        <v>1255</v>
      </c>
      <c r="J5343" s="1717"/>
      <c r="K5343" s="1718"/>
      <c r="L5343" s="1445"/>
      <c r="M5343" s="1453"/>
    </row>
    <row r="5344" ht="26" spans="1:13">
      <c r="A5344" s="1412"/>
      <c r="B5344" s="1412"/>
      <c r="C5344" s="1412"/>
      <c r="D5344" s="1412"/>
      <c r="E5344" s="1602" t="s">
        <v>1626</v>
      </c>
      <c r="F5344" s="1623"/>
      <c r="G5344" s="1726"/>
      <c r="H5344" s="1727"/>
      <c r="I5344" s="1442"/>
      <c r="J5344" s="1443"/>
      <c r="K5344" s="1444"/>
      <c r="L5344" s="1445"/>
      <c r="M5344" s="1453"/>
    </row>
    <row r="5345" ht="26.75" spans="1:13">
      <c r="A5345" s="1412"/>
      <c r="B5345" s="1412"/>
      <c r="C5345" s="1412"/>
      <c r="D5345" s="1412"/>
      <c r="E5345" s="1602" t="s">
        <v>1627</v>
      </c>
      <c r="F5345" s="1603">
        <v>48.7</v>
      </c>
      <c r="G5345" s="1604"/>
      <c r="H5345" s="1605"/>
      <c r="I5345" s="1442"/>
      <c r="J5345" s="1443"/>
      <c r="K5345" s="1444"/>
      <c r="L5345" s="1445"/>
      <c r="M5345" s="1453"/>
    </row>
    <row r="5346" ht="26.75" spans="1:13">
      <c r="A5346" s="1412"/>
      <c r="B5346" s="1412"/>
      <c r="C5346" s="1412"/>
      <c r="D5346" s="1412"/>
      <c r="E5346" s="1606" t="s">
        <v>1628</v>
      </c>
      <c r="F5346" s="1607">
        <v>0.583333333333333</v>
      </c>
      <c r="G5346" s="1608"/>
      <c r="H5346" s="1609"/>
      <c r="I5346" s="1442"/>
      <c r="J5346" s="1443"/>
      <c r="K5346" s="1444"/>
      <c r="L5346" s="1647">
        <v>0.8125</v>
      </c>
      <c r="M5346" s="1649">
        <v>0.708333333333333</v>
      </c>
    </row>
    <row r="5347" ht="26.75" spans="1:13">
      <c r="A5347" s="1412"/>
      <c r="B5347" s="1412"/>
      <c r="C5347" s="1412"/>
      <c r="D5347" s="1412"/>
      <c r="E5347" s="1610" t="s">
        <v>1629</v>
      </c>
      <c r="F5347" s="1611" t="s">
        <v>8</v>
      </c>
      <c r="G5347" s="1611" t="s">
        <v>9</v>
      </c>
      <c r="H5347" s="1612" t="s">
        <v>10</v>
      </c>
      <c r="I5347" s="1442"/>
      <c r="J5347" s="1443"/>
      <c r="K5347" s="1444"/>
      <c r="L5347" s="1445"/>
      <c r="M5347" s="1453"/>
    </row>
    <row r="5348" ht="26" spans="1:13">
      <c r="A5348" s="1412"/>
      <c r="B5348" s="1412"/>
      <c r="C5348" s="1412"/>
      <c r="D5348" s="1412"/>
      <c r="E5348" s="1613">
        <v>45778</v>
      </c>
      <c r="F5348" s="1614">
        <v>48.7</v>
      </c>
      <c r="G5348" s="1614">
        <v>48</v>
      </c>
      <c r="H5348" s="1614">
        <v>49</v>
      </c>
      <c r="I5348" s="1442"/>
      <c r="J5348" s="1443"/>
      <c r="K5348" s="1444"/>
      <c r="L5348" s="1445"/>
      <c r="M5348" s="1453"/>
    </row>
    <row r="5349" ht="26" spans="1:13">
      <c r="A5349" s="1412"/>
      <c r="B5349" s="1412"/>
      <c r="C5349" s="1412"/>
      <c r="D5349" s="1412"/>
      <c r="E5349" s="1613">
        <v>45748</v>
      </c>
      <c r="F5349" s="1614">
        <v>49</v>
      </c>
      <c r="G5349" s="1614">
        <v>49.5</v>
      </c>
      <c r="H5349" s="1614">
        <v>50.3</v>
      </c>
      <c r="I5349" s="1442"/>
      <c r="J5349" s="1443"/>
      <c r="K5349" s="1444"/>
      <c r="L5349" s="1445"/>
      <c r="M5349" s="1453"/>
    </row>
    <row r="5350" ht="26" spans="1:13">
      <c r="A5350" s="1412"/>
      <c r="B5350" s="1412"/>
      <c r="C5350" s="1412"/>
      <c r="D5350" s="1412"/>
      <c r="E5350" s="1613">
        <v>45719</v>
      </c>
      <c r="F5350" s="1614">
        <v>50.3</v>
      </c>
      <c r="G5350" s="1614">
        <v>50.6</v>
      </c>
      <c r="H5350" s="1614">
        <v>50.9</v>
      </c>
      <c r="I5350" s="1442"/>
      <c r="J5350" s="1443"/>
      <c r="K5350" s="1444"/>
      <c r="L5350" s="1648"/>
      <c r="M5350" s="1453"/>
    </row>
    <row r="5351" ht="26" spans="1:13">
      <c r="A5351" s="1412"/>
      <c r="B5351" s="1412"/>
      <c r="C5351" s="1412"/>
      <c r="D5351" s="1412"/>
      <c r="E5351" s="1613">
        <v>45691</v>
      </c>
      <c r="F5351" s="1614">
        <v>50.9</v>
      </c>
      <c r="G5351" s="1614">
        <v>49.3</v>
      </c>
      <c r="H5351" s="1614">
        <v>49.2</v>
      </c>
      <c r="I5351" s="1442"/>
      <c r="J5351" s="1443"/>
      <c r="K5351" s="1444"/>
      <c r="L5351" s="1445"/>
      <c r="M5351" s="1453"/>
    </row>
    <row r="5352" ht="26" spans="1:13">
      <c r="A5352" s="1412"/>
      <c r="B5352" s="1412"/>
      <c r="C5352" s="1412"/>
      <c r="D5352" s="1412"/>
      <c r="E5352" s="1613">
        <v>45660</v>
      </c>
      <c r="F5352" s="1614">
        <v>49.3</v>
      </c>
      <c r="G5352" s="1614">
        <v>48.2</v>
      </c>
      <c r="H5352" s="1614">
        <v>48.4</v>
      </c>
      <c r="I5352" s="1442"/>
      <c r="J5352" s="1443"/>
      <c r="K5352" s="1444"/>
      <c r="L5352" s="1445"/>
      <c r="M5352" s="1453"/>
    </row>
    <row r="5353" ht="26.75" spans="1:13">
      <c r="A5353" s="1412"/>
      <c r="B5353" s="1412"/>
      <c r="C5353" s="1412"/>
      <c r="D5353" s="1412"/>
      <c r="E5353" s="1613">
        <v>45628</v>
      </c>
      <c r="F5353" s="1614">
        <v>48.4</v>
      </c>
      <c r="G5353" s="1614">
        <v>47.7</v>
      </c>
      <c r="H5353" s="1614">
        <v>46.5</v>
      </c>
      <c r="I5353" s="1448"/>
      <c r="J5353" s="1449"/>
      <c r="K5353" s="1450"/>
      <c r="L5353" s="1451"/>
      <c r="M5353" s="1455"/>
    </row>
    <row r="5354" ht="25" customHeight="1" spans="1:13">
      <c r="A5354" s="1412"/>
      <c r="B5354" s="1412"/>
      <c r="C5354" s="1412"/>
      <c r="D5354" s="1412">
        <v>1</v>
      </c>
      <c r="E5354" s="1610" t="s">
        <v>7</v>
      </c>
      <c r="F5354" s="1653" t="s">
        <v>1256</v>
      </c>
      <c r="G5354" s="1654"/>
      <c r="H5354" s="1655"/>
      <c r="I5354" s="1745" t="s">
        <v>1622</v>
      </c>
      <c r="J5354" s="1657"/>
      <c r="K5354" s="1658"/>
      <c r="L5354" s="1659" t="s">
        <v>1623</v>
      </c>
      <c r="M5354" s="1660" t="s">
        <v>1624</v>
      </c>
    </row>
    <row r="5355" ht="24" customHeight="1" spans="1:13">
      <c r="A5355" s="1412"/>
      <c r="B5355" s="1412"/>
      <c r="C5355" s="1412"/>
      <c r="D5355" s="1412"/>
      <c r="E5355" s="1598" t="s">
        <v>1625</v>
      </c>
      <c r="F5355" s="1643"/>
      <c r="G5355" s="1644"/>
      <c r="H5355" s="1645"/>
      <c r="I5355" s="2166" t="s">
        <v>1257</v>
      </c>
      <c r="J5355" s="1717"/>
      <c r="K5355" s="1718"/>
      <c r="L5355" s="1445"/>
      <c r="M5355" s="1453"/>
    </row>
    <row r="5356" ht="26" spans="1:13">
      <c r="A5356" s="1412"/>
      <c r="B5356" s="1412"/>
      <c r="C5356" s="1412"/>
      <c r="D5356" s="1412"/>
      <c r="E5356" s="1602" t="s">
        <v>1626</v>
      </c>
      <c r="F5356" s="1623"/>
      <c r="G5356" s="1726"/>
      <c r="H5356" s="1727"/>
      <c r="I5356" s="1442"/>
      <c r="J5356" s="1443"/>
      <c r="K5356" s="1444"/>
      <c r="L5356" s="1445"/>
      <c r="M5356" s="1453"/>
    </row>
    <row r="5357" ht="26.75" spans="1:13">
      <c r="A5357" s="1412"/>
      <c r="B5357" s="1412"/>
      <c r="C5357" s="1412"/>
      <c r="D5357" s="1412"/>
      <c r="E5357" s="1602" t="s">
        <v>1627</v>
      </c>
      <c r="F5357" s="1603">
        <v>69.8</v>
      </c>
      <c r="G5357" s="1604"/>
      <c r="H5357" s="1605"/>
      <c r="I5357" s="1442"/>
      <c r="J5357" s="1443"/>
      <c r="K5357" s="1444"/>
      <c r="L5357" s="1445"/>
      <c r="M5357" s="1453"/>
    </row>
    <row r="5358" ht="26.75" spans="1:13">
      <c r="A5358" s="1412"/>
      <c r="B5358" s="1412"/>
      <c r="C5358" s="1412"/>
      <c r="D5358" s="1412"/>
      <c r="E5358" s="1606" t="s">
        <v>1628</v>
      </c>
      <c r="F5358" s="1607">
        <v>0.583333333333333</v>
      </c>
      <c r="G5358" s="1608"/>
      <c r="H5358" s="1609"/>
      <c r="I5358" s="1442"/>
      <c r="J5358" s="1443"/>
      <c r="K5358" s="1444"/>
      <c r="L5358" s="1647">
        <v>0.8125</v>
      </c>
      <c r="M5358" s="1649">
        <v>0.708333333333333</v>
      </c>
    </row>
    <row r="5359" ht="26.75" spans="1:13">
      <c r="A5359" s="1412"/>
      <c r="B5359" s="1412"/>
      <c r="C5359" s="1412"/>
      <c r="D5359" s="1412"/>
      <c r="E5359" s="1610" t="s">
        <v>1629</v>
      </c>
      <c r="F5359" s="1611" t="s">
        <v>8</v>
      </c>
      <c r="G5359" s="1611" t="s">
        <v>9</v>
      </c>
      <c r="H5359" s="1612" t="s">
        <v>10</v>
      </c>
      <c r="I5359" s="1442"/>
      <c r="J5359" s="1443"/>
      <c r="K5359" s="1444"/>
      <c r="L5359" s="1445"/>
      <c r="M5359" s="1453"/>
    </row>
    <row r="5360" ht="26" spans="1:13">
      <c r="A5360" s="1412"/>
      <c r="B5360" s="1412"/>
      <c r="C5360" s="1412"/>
      <c r="D5360" s="1412"/>
      <c r="E5360" s="1613">
        <v>45778</v>
      </c>
      <c r="F5360" s="1614">
        <v>69.8</v>
      </c>
      <c r="G5360" s="1614">
        <v>72.9</v>
      </c>
      <c r="H5360" s="1614">
        <v>69.4</v>
      </c>
      <c r="I5360" s="1442"/>
      <c r="J5360" s="1443"/>
      <c r="K5360" s="1444"/>
      <c r="L5360" s="1445"/>
      <c r="M5360" s="1453"/>
    </row>
    <row r="5361" ht="26" spans="1:13">
      <c r="A5361" s="1412"/>
      <c r="B5361" s="1412"/>
      <c r="C5361" s="1412"/>
      <c r="D5361" s="1412"/>
      <c r="E5361" s="1613">
        <v>45748</v>
      </c>
      <c r="F5361" s="1614">
        <v>69.4</v>
      </c>
      <c r="G5361" s="1614">
        <v>64.6</v>
      </c>
      <c r="H5361" s="1614">
        <v>62.4</v>
      </c>
      <c r="I5361" s="1442"/>
      <c r="J5361" s="1443"/>
      <c r="K5361" s="1444"/>
      <c r="L5361" s="1445"/>
      <c r="M5361" s="1453"/>
    </row>
    <row r="5362" ht="26" spans="1:13">
      <c r="A5362" s="1412"/>
      <c r="B5362" s="1412"/>
      <c r="C5362" s="1412"/>
      <c r="D5362" s="1412"/>
      <c r="E5362" s="1613">
        <v>45719</v>
      </c>
      <c r="F5362" s="1614">
        <v>62.4</v>
      </c>
      <c r="G5362" s="1614">
        <v>56.2</v>
      </c>
      <c r="H5362" s="1614">
        <v>54.9</v>
      </c>
      <c r="I5362" s="1442"/>
      <c r="J5362" s="1443"/>
      <c r="K5362" s="1444"/>
      <c r="L5362" s="1648"/>
      <c r="M5362" s="1453"/>
    </row>
    <row r="5363" ht="26" spans="1:13">
      <c r="A5363" s="1412"/>
      <c r="B5363" s="1412"/>
      <c r="C5363" s="1412"/>
      <c r="D5363" s="1412"/>
      <c r="E5363" s="1613">
        <v>45691</v>
      </c>
      <c r="F5363" s="1614">
        <v>54.9</v>
      </c>
      <c r="G5363" s="1614">
        <v>52.6</v>
      </c>
      <c r="H5363" s="1614">
        <v>52.5</v>
      </c>
      <c r="I5363" s="1442"/>
      <c r="J5363" s="1443"/>
      <c r="K5363" s="1444"/>
      <c r="L5363" s="1445"/>
      <c r="M5363" s="1453"/>
    </row>
    <row r="5364" ht="26" spans="1:13">
      <c r="A5364" s="1412"/>
      <c r="B5364" s="1412"/>
      <c r="C5364" s="1412"/>
      <c r="D5364" s="1412"/>
      <c r="E5364" s="1613">
        <v>45660</v>
      </c>
      <c r="F5364" s="1614">
        <v>52.5</v>
      </c>
      <c r="G5364" s="1614">
        <v>51.5</v>
      </c>
      <c r="H5364" s="1614">
        <v>50.3</v>
      </c>
      <c r="I5364" s="1442"/>
      <c r="J5364" s="1443"/>
      <c r="K5364" s="1444"/>
      <c r="L5364" s="1445"/>
      <c r="M5364" s="1453"/>
    </row>
    <row r="5365" ht="26.75" spans="1:13">
      <c r="A5365" s="1412"/>
      <c r="B5365" s="1412"/>
      <c r="C5365" s="1412"/>
      <c r="D5365" s="1412"/>
      <c r="E5365" s="1613">
        <v>45628</v>
      </c>
      <c r="F5365" s="1614">
        <v>50.3</v>
      </c>
      <c r="G5365" s="1614">
        <v>55.2</v>
      </c>
      <c r="H5365" s="1614">
        <v>54.8</v>
      </c>
      <c r="I5365" s="1448"/>
      <c r="J5365" s="1449"/>
      <c r="K5365" s="1450"/>
      <c r="L5365" s="1451"/>
      <c r="M5365" s="1455"/>
    </row>
    <row r="5366" ht="25" customHeight="1" spans="1:13">
      <c r="A5366" s="1412"/>
      <c r="B5366" s="1412"/>
      <c r="C5366" s="1412"/>
      <c r="D5366" s="1412">
        <v>1</v>
      </c>
      <c r="E5366" s="1610" t="s">
        <v>7</v>
      </c>
      <c r="F5366" s="1653" t="s">
        <v>1035</v>
      </c>
      <c r="G5366" s="1654"/>
      <c r="H5366" s="1655"/>
      <c r="I5366" s="1745" t="s">
        <v>1622</v>
      </c>
      <c r="J5366" s="1657"/>
      <c r="K5366" s="1658"/>
      <c r="L5366" s="1659" t="s">
        <v>1623</v>
      </c>
      <c r="M5366" s="1660" t="s">
        <v>1624</v>
      </c>
    </row>
    <row r="5367" ht="24" customHeight="1" spans="1:13">
      <c r="A5367" s="1412"/>
      <c r="B5367" s="1412"/>
      <c r="C5367" s="1412"/>
      <c r="D5367" s="1412"/>
      <c r="E5367" s="1598" t="s">
        <v>1625</v>
      </c>
      <c r="F5367" s="1643"/>
      <c r="G5367" s="1644"/>
      <c r="H5367" s="1645"/>
      <c r="I5367" s="2166" t="s">
        <v>1226</v>
      </c>
      <c r="J5367" s="1717"/>
      <c r="K5367" s="1718"/>
      <c r="L5367" s="1445"/>
      <c r="M5367" s="1453"/>
    </row>
    <row r="5368" ht="26" spans="1:13">
      <c r="A5368" s="1412"/>
      <c r="B5368" s="1412"/>
      <c r="C5368" s="1412"/>
      <c r="D5368" s="1412"/>
      <c r="E5368" s="1602" t="s">
        <v>1626</v>
      </c>
      <c r="F5368" s="1623"/>
      <c r="G5368" s="1726"/>
      <c r="H5368" s="1727"/>
      <c r="I5368" s="1442"/>
      <c r="J5368" s="1443"/>
      <c r="K5368" s="1444"/>
      <c r="L5368" s="1445"/>
      <c r="M5368" s="1453"/>
    </row>
    <row r="5369" ht="26.75" spans="1:13">
      <c r="A5369" s="1412"/>
      <c r="B5369" s="1412"/>
      <c r="C5369" s="1412"/>
      <c r="D5369" s="1412"/>
      <c r="E5369" s="1602" t="s">
        <v>1627</v>
      </c>
      <c r="F5369" s="1603"/>
      <c r="G5369" s="1604"/>
      <c r="H5369" s="1605"/>
      <c r="I5369" s="1442"/>
      <c r="J5369" s="1443"/>
      <c r="K5369" s="1444"/>
      <c r="L5369" s="1445"/>
      <c r="M5369" s="1453"/>
    </row>
    <row r="5370" ht="26.75" spans="1:13">
      <c r="A5370" s="1412"/>
      <c r="B5370" s="1412"/>
      <c r="C5370" s="1412"/>
      <c r="D5370" s="1412"/>
      <c r="E5370" s="1606" t="s">
        <v>1628</v>
      </c>
      <c r="F5370" s="1607">
        <v>0.708333333333333</v>
      </c>
      <c r="G5370" s="1608"/>
      <c r="H5370" s="1609"/>
      <c r="I5370" s="1442"/>
      <c r="J5370" s="1443"/>
      <c r="K5370" s="1444"/>
      <c r="L5370" s="1647">
        <v>0.9375</v>
      </c>
      <c r="M5370" s="1649">
        <v>0.833333333333333</v>
      </c>
    </row>
    <row r="5371" ht="26.75" spans="1:13">
      <c r="A5371" s="1412"/>
      <c r="B5371" s="1412"/>
      <c r="C5371" s="1412"/>
      <c r="D5371" s="1412"/>
      <c r="E5371" s="1610" t="s">
        <v>1629</v>
      </c>
      <c r="F5371" s="1611" t="s">
        <v>8</v>
      </c>
      <c r="G5371" s="1611" t="s">
        <v>9</v>
      </c>
      <c r="H5371" s="1612" t="s">
        <v>10</v>
      </c>
      <c r="I5371" s="1442"/>
      <c r="J5371" s="1443"/>
      <c r="K5371" s="1444"/>
      <c r="L5371" s="1445"/>
      <c r="M5371" s="1453"/>
    </row>
    <row r="5372" ht="26" spans="1:13">
      <c r="A5372" s="1412"/>
      <c r="B5372" s="1412"/>
      <c r="C5372" s="1412"/>
      <c r="D5372" s="1412"/>
      <c r="E5372" s="1613">
        <v>45803</v>
      </c>
      <c r="F5372" s="1614"/>
      <c r="G5372" s="1614"/>
      <c r="H5372" s="1614"/>
      <c r="I5372" s="1442"/>
      <c r="J5372" s="1443"/>
      <c r="K5372" s="1444"/>
      <c r="L5372" s="1445"/>
      <c r="M5372" s="1453"/>
    </row>
    <row r="5373" ht="26" spans="1:13">
      <c r="A5373" s="1412"/>
      <c r="B5373" s="1412"/>
      <c r="C5373" s="1412"/>
      <c r="D5373" s="1412"/>
      <c r="E5373" s="1613">
        <v>45792</v>
      </c>
      <c r="F5373" s="1614"/>
      <c r="G5373" s="1614"/>
      <c r="H5373" s="1614"/>
      <c r="I5373" s="1442"/>
      <c r="J5373" s="1443"/>
      <c r="K5373" s="1444"/>
      <c r="L5373" s="1445"/>
      <c r="M5373" s="1453"/>
    </row>
    <row r="5374" ht="26" spans="1:13">
      <c r="A5374" s="1412"/>
      <c r="B5374" s="1412"/>
      <c r="C5374" s="1412"/>
      <c r="D5374" s="1412"/>
      <c r="E5374" s="1613">
        <v>45763</v>
      </c>
      <c r="F5374" s="1614"/>
      <c r="G5374" s="1614"/>
      <c r="H5374" s="1614"/>
      <c r="I5374" s="1442"/>
      <c r="J5374" s="1443"/>
      <c r="K5374" s="1444"/>
      <c r="L5374" s="1648"/>
      <c r="M5374" s="1453"/>
    </row>
    <row r="5375" ht="26" spans="1:13">
      <c r="A5375" s="1412"/>
      <c r="B5375" s="1412"/>
      <c r="C5375" s="1412"/>
      <c r="D5375" s="1412"/>
      <c r="E5375" s="1613">
        <v>45751</v>
      </c>
      <c r="F5375" s="1614"/>
      <c r="G5375" s="1614"/>
      <c r="H5375" s="1614"/>
      <c r="I5375" s="1442"/>
      <c r="J5375" s="1443"/>
      <c r="K5375" s="1444"/>
      <c r="L5375" s="1445"/>
      <c r="M5375" s="1453"/>
    </row>
    <row r="5376" ht="26" spans="1:13">
      <c r="A5376" s="1412"/>
      <c r="B5376" s="1412"/>
      <c r="C5376" s="1412"/>
      <c r="D5376" s="1412"/>
      <c r="E5376" s="1613">
        <v>45723</v>
      </c>
      <c r="F5376" s="1614"/>
      <c r="G5376" s="1614"/>
      <c r="H5376" s="1614"/>
      <c r="I5376" s="1442"/>
      <c r="J5376" s="1443"/>
      <c r="K5376" s="1444"/>
      <c r="L5376" s="1445"/>
      <c r="M5376" s="1453"/>
    </row>
    <row r="5377" ht="26.75" spans="1:13">
      <c r="A5377" s="1412"/>
      <c r="B5377" s="1412"/>
      <c r="C5377" s="1412"/>
      <c r="D5377" s="1412"/>
      <c r="E5377" s="1613">
        <v>45631</v>
      </c>
      <c r="F5377" s="1614"/>
      <c r="G5377" s="1614"/>
      <c r="H5377" s="1614"/>
      <c r="I5377" s="1448"/>
      <c r="J5377" s="1449"/>
      <c r="K5377" s="1450"/>
      <c r="L5377" s="1451"/>
      <c r="M5377" s="1455"/>
    </row>
    <row r="5378" ht="25" customHeight="1" spans="1:13">
      <c r="A5378" s="1412"/>
      <c r="B5378" s="1412"/>
      <c r="C5378" s="1412"/>
      <c r="D5378" s="1412">
        <v>1</v>
      </c>
      <c r="E5378" s="1594" t="s">
        <v>7</v>
      </c>
      <c r="F5378" s="1595" t="s">
        <v>1258</v>
      </c>
      <c r="G5378" s="1596"/>
      <c r="H5378" s="1597"/>
      <c r="I5378" s="1562" t="s">
        <v>1622</v>
      </c>
      <c r="J5378" s="1560"/>
      <c r="K5378" s="1561"/>
      <c r="L5378" s="1659" t="s">
        <v>1623</v>
      </c>
      <c r="M5378" s="1660" t="s">
        <v>1624</v>
      </c>
    </row>
    <row r="5379" ht="24" customHeight="1" spans="1:13">
      <c r="A5379" s="1412"/>
      <c r="B5379" s="1412"/>
      <c r="C5379" s="1412"/>
      <c r="D5379" s="1412"/>
      <c r="E5379" s="1662" t="s">
        <v>1625</v>
      </c>
      <c r="F5379" s="1732"/>
      <c r="G5379" s="1733"/>
      <c r="H5379" s="1734"/>
      <c r="I5379" s="2169" t="s">
        <v>1097</v>
      </c>
      <c r="J5379" s="1743"/>
      <c r="K5379" s="1744"/>
      <c r="L5379" s="1445"/>
      <c r="M5379" s="1453"/>
    </row>
    <row r="5380" ht="26" spans="1:13">
      <c r="A5380" s="1412"/>
      <c r="B5380" s="1412"/>
      <c r="C5380" s="1412"/>
      <c r="D5380" s="1412"/>
      <c r="E5380" s="1666" t="s">
        <v>1626</v>
      </c>
      <c r="F5380" s="1731"/>
      <c r="G5380" s="1735"/>
      <c r="H5380" s="1736"/>
      <c r="I5380" s="1479"/>
      <c r="J5380" s="1480"/>
      <c r="K5380" s="1481"/>
      <c r="L5380" s="1445"/>
      <c r="M5380" s="1453"/>
    </row>
    <row r="5381" ht="26.75" spans="1:13">
      <c r="A5381" s="1412"/>
      <c r="B5381" s="1412"/>
      <c r="C5381" s="1412"/>
      <c r="D5381" s="1412"/>
      <c r="E5381" s="1666" t="s">
        <v>1627</v>
      </c>
      <c r="F5381" s="1667">
        <v>0</v>
      </c>
      <c r="G5381" s="1668"/>
      <c r="H5381" s="1669"/>
      <c r="I5381" s="1479"/>
      <c r="J5381" s="1480"/>
      <c r="K5381" s="1481"/>
      <c r="L5381" s="1445"/>
      <c r="M5381" s="1453"/>
    </row>
    <row r="5382" ht="26.75" spans="1:13">
      <c r="A5382" s="1412"/>
      <c r="B5382" s="1412"/>
      <c r="C5382" s="1412"/>
      <c r="D5382" s="1412"/>
      <c r="E5382" s="1670" t="s">
        <v>1628</v>
      </c>
      <c r="F5382" s="1671" t="e">
        <v>#VALUE!</v>
      </c>
      <c r="G5382" s="1672"/>
      <c r="H5382" s="1673"/>
      <c r="I5382" s="1479"/>
      <c r="J5382" s="1480"/>
      <c r="K5382" s="1481"/>
      <c r="L5382" s="1647" t="s">
        <v>818</v>
      </c>
      <c r="M5382" s="1649" t="e">
        <v>#VALUE!</v>
      </c>
    </row>
    <row r="5383" ht="26.75" spans="1:13">
      <c r="A5383" s="1412"/>
      <c r="B5383" s="1412"/>
      <c r="C5383" s="1412"/>
      <c r="D5383" s="1412"/>
      <c r="E5383" s="1594" t="s">
        <v>1629</v>
      </c>
      <c r="F5383" s="1674" t="s">
        <v>8</v>
      </c>
      <c r="G5383" s="1674" t="s">
        <v>9</v>
      </c>
      <c r="H5383" s="1675" t="s">
        <v>10</v>
      </c>
      <c r="I5383" s="1479"/>
      <c r="J5383" s="1480"/>
      <c r="K5383" s="1481"/>
      <c r="L5383" s="1445"/>
      <c r="M5383" s="1453"/>
    </row>
    <row r="5384" ht="24" customHeight="1" spans="1:13">
      <c r="A5384" s="1412"/>
      <c r="B5384" s="1412"/>
      <c r="C5384" s="1412"/>
      <c r="D5384" s="1412"/>
      <c r="E5384" s="1652">
        <v>45756</v>
      </c>
      <c r="F5384" s="1725">
        <v>0.035</v>
      </c>
      <c r="G5384" s="1725">
        <v>0.035</v>
      </c>
      <c r="H5384" s="1725">
        <v>0.0375</v>
      </c>
      <c r="I5384" s="1479"/>
      <c r="J5384" s="1480"/>
      <c r="K5384" s="1481"/>
      <c r="L5384" s="1445"/>
      <c r="M5384" s="1453"/>
    </row>
    <row r="5385" ht="24" customHeight="1" spans="1:13">
      <c r="A5385" s="1412"/>
      <c r="B5385" s="1412"/>
      <c r="C5385" s="1412"/>
      <c r="D5385" s="1412"/>
      <c r="E5385" s="1652">
        <v>45707</v>
      </c>
      <c r="F5385" s="1725">
        <v>0.0375</v>
      </c>
      <c r="G5385" s="1725">
        <v>0.0375</v>
      </c>
      <c r="H5385" s="1725">
        <v>0.0425</v>
      </c>
      <c r="I5385" s="1479"/>
      <c r="J5385" s="1480"/>
      <c r="K5385" s="1481"/>
      <c r="L5385" s="1445"/>
      <c r="M5385" s="1453"/>
    </row>
    <row r="5386" ht="24" customHeight="1" spans="1:13">
      <c r="A5386" s="1412"/>
      <c r="B5386" s="1412"/>
      <c r="C5386" s="1412"/>
      <c r="D5386" s="1412"/>
      <c r="E5386" s="1652">
        <v>45623</v>
      </c>
      <c r="F5386" s="1725">
        <v>0.0425</v>
      </c>
      <c r="G5386" s="1725">
        <v>0.0425</v>
      </c>
      <c r="H5386" s="1725">
        <v>0.0475</v>
      </c>
      <c r="I5386" s="1479"/>
      <c r="J5386" s="1480"/>
      <c r="K5386" s="1481"/>
      <c r="L5386" s="1648"/>
      <c r="M5386" s="1453"/>
    </row>
    <row r="5387" ht="24" customHeight="1" spans="1:13">
      <c r="A5387" s="1412"/>
      <c r="B5387" s="1412"/>
      <c r="C5387" s="1412"/>
      <c r="D5387" s="1412"/>
      <c r="E5387" s="1652">
        <v>45574</v>
      </c>
      <c r="F5387" s="1725">
        <v>0.0475</v>
      </c>
      <c r="G5387" s="1725">
        <v>0.0475</v>
      </c>
      <c r="H5387" s="1725">
        <v>0.0525</v>
      </c>
      <c r="I5387" s="1479"/>
      <c r="J5387" s="1480"/>
      <c r="K5387" s="1481"/>
      <c r="L5387" s="1445"/>
      <c r="M5387" s="1453"/>
    </row>
    <row r="5388" ht="24" customHeight="1" spans="1:13">
      <c r="A5388" s="1412"/>
      <c r="B5388" s="1412"/>
      <c r="C5388" s="1412"/>
      <c r="D5388" s="1412"/>
      <c r="E5388" s="1652">
        <v>45518</v>
      </c>
      <c r="F5388" s="1725">
        <v>0.0525</v>
      </c>
      <c r="G5388" s="1725">
        <v>0.055</v>
      </c>
      <c r="H5388" s="1725">
        <v>0.055</v>
      </c>
      <c r="I5388" s="1479"/>
      <c r="J5388" s="1480"/>
      <c r="K5388" s="1481"/>
      <c r="L5388" s="1445"/>
      <c r="M5388" s="1453"/>
    </row>
    <row r="5389" ht="25" customHeight="1" spans="1:13">
      <c r="A5389" s="1412"/>
      <c r="B5389" s="1412"/>
      <c r="C5389" s="1412"/>
      <c r="D5389" s="1412"/>
      <c r="E5389" s="1652">
        <v>45483</v>
      </c>
      <c r="F5389" s="1725">
        <v>0.055</v>
      </c>
      <c r="G5389" s="1725">
        <v>0.055</v>
      </c>
      <c r="H5389" s="1725">
        <v>0.055</v>
      </c>
      <c r="I5389" s="1482"/>
      <c r="J5389" s="1483"/>
      <c r="K5389" s="1484"/>
      <c r="L5389" s="1451"/>
      <c r="M5389" s="1455"/>
    </row>
    <row r="5390" ht="25" customHeight="1" spans="1:13">
      <c r="A5390" s="1412"/>
      <c r="B5390" s="1412"/>
      <c r="C5390" s="1412"/>
      <c r="D5390" s="1412">
        <v>1</v>
      </c>
      <c r="E5390" s="1610" t="s">
        <v>7</v>
      </c>
      <c r="F5390" s="1653" t="s">
        <v>1259</v>
      </c>
      <c r="G5390" s="1654"/>
      <c r="H5390" s="1655"/>
      <c r="I5390" s="1745" t="s">
        <v>1622</v>
      </c>
      <c r="J5390" s="1657"/>
      <c r="K5390" s="1658"/>
      <c r="L5390" s="1659" t="s">
        <v>1623</v>
      </c>
      <c r="M5390" s="1660" t="s">
        <v>1624</v>
      </c>
    </row>
    <row r="5391" ht="24" customHeight="1" spans="1:13">
      <c r="A5391" s="1412"/>
      <c r="B5391" s="1412"/>
      <c r="C5391" s="1412"/>
      <c r="D5391" s="1412"/>
      <c r="E5391" s="1598" t="s">
        <v>1625</v>
      </c>
      <c r="F5391" s="1643"/>
      <c r="G5391" s="1644"/>
      <c r="H5391" s="1645"/>
      <c r="I5391" s="2166" t="s">
        <v>1072</v>
      </c>
      <c r="J5391" s="1717"/>
      <c r="K5391" s="1718"/>
      <c r="L5391" s="1445"/>
      <c r="M5391" s="1453"/>
    </row>
    <row r="5392" ht="26" spans="1:13">
      <c r="A5392" s="1412"/>
      <c r="B5392" s="1412"/>
      <c r="C5392" s="1412"/>
      <c r="D5392" s="1412"/>
      <c r="E5392" s="1602" t="s">
        <v>1626</v>
      </c>
      <c r="F5392" s="1623"/>
      <c r="G5392" s="1726"/>
      <c r="H5392" s="1727"/>
      <c r="I5392" s="1442"/>
      <c r="J5392" s="1443"/>
      <c r="K5392" s="1444"/>
      <c r="L5392" s="1445"/>
      <c r="M5392" s="1453"/>
    </row>
    <row r="5393" ht="26.75" spans="1:13">
      <c r="A5393" s="1412"/>
      <c r="B5393" s="1412"/>
      <c r="C5393" s="1412"/>
      <c r="D5393" s="1412"/>
      <c r="E5393" s="1602" t="s">
        <v>1627</v>
      </c>
      <c r="F5393" s="1615">
        <v>0.022</v>
      </c>
      <c r="G5393" s="1616"/>
      <c r="H5393" s="1617"/>
      <c r="I5393" s="1442"/>
      <c r="J5393" s="1443"/>
      <c r="K5393" s="1444"/>
      <c r="L5393" s="1445"/>
      <c r="M5393" s="1453"/>
    </row>
    <row r="5394" ht="26.75" spans="1:13">
      <c r="A5394" s="1412"/>
      <c r="B5394" s="1412"/>
      <c r="C5394" s="1412"/>
      <c r="D5394" s="1412"/>
      <c r="E5394" s="1606" t="s">
        <v>1628</v>
      </c>
      <c r="F5394" s="1607">
        <v>0.375</v>
      </c>
      <c r="G5394" s="1608"/>
      <c r="H5394" s="1609"/>
      <c r="I5394" s="1442"/>
      <c r="J5394" s="1443"/>
      <c r="K5394" s="1444"/>
      <c r="L5394" s="1647">
        <v>0.604166666666667</v>
      </c>
      <c r="M5394" s="1649">
        <v>0.5</v>
      </c>
    </row>
    <row r="5395" ht="26.75" spans="1:13">
      <c r="A5395" s="1412"/>
      <c r="B5395" s="1412"/>
      <c r="C5395" s="1412"/>
      <c r="D5395" s="1412"/>
      <c r="E5395" s="1610" t="s">
        <v>1629</v>
      </c>
      <c r="F5395" s="1611" t="s">
        <v>8</v>
      </c>
      <c r="G5395" s="1611" t="s">
        <v>9</v>
      </c>
      <c r="H5395" s="1612" t="s">
        <v>10</v>
      </c>
      <c r="I5395" s="1442"/>
      <c r="J5395" s="1443"/>
      <c r="K5395" s="1444"/>
      <c r="L5395" s="1445"/>
      <c r="M5395" s="1453"/>
    </row>
    <row r="5396" ht="26" spans="1:13">
      <c r="A5396" s="1412"/>
      <c r="B5396" s="1412"/>
      <c r="C5396" s="1412"/>
      <c r="D5396" s="1412"/>
      <c r="E5396" s="1613">
        <v>45796</v>
      </c>
      <c r="F5396" s="1626">
        <v>0.022</v>
      </c>
      <c r="G5396" s="1626">
        <v>0.022</v>
      </c>
      <c r="H5396" s="1626">
        <v>0.022</v>
      </c>
      <c r="I5396" s="1442"/>
      <c r="J5396" s="1443"/>
      <c r="K5396" s="1444"/>
      <c r="L5396" s="1445"/>
      <c r="M5396" s="1453"/>
    </row>
    <row r="5397" ht="26" spans="1:13">
      <c r="A5397" s="1412"/>
      <c r="B5397" s="1412"/>
      <c r="C5397" s="1412"/>
      <c r="D5397" s="1412"/>
      <c r="E5397" s="1613">
        <v>45779</v>
      </c>
      <c r="F5397" s="1626">
        <v>0.022</v>
      </c>
      <c r="G5397" s="1626">
        <v>0.021</v>
      </c>
      <c r="H5397" s="1626">
        <v>0.022</v>
      </c>
      <c r="I5397" s="1442"/>
      <c r="J5397" s="1443"/>
      <c r="K5397" s="1444"/>
      <c r="L5397" s="1445"/>
      <c r="M5397" s="1453"/>
    </row>
    <row r="5398" ht="26" spans="1:13">
      <c r="A5398" s="1412"/>
      <c r="B5398" s="1412"/>
      <c r="C5398" s="1412"/>
      <c r="D5398" s="1412"/>
      <c r="E5398" s="1613">
        <v>45763</v>
      </c>
      <c r="F5398" s="1626">
        <v>0.022</v>
      </c>
      <c r="G5398" s="1626">
        <v>0.022</v>
      </c>
      <c r="H5398" s="1626">
        <v>0.023</v>
      </c>
      <c r="I5398" s="1442"/>
      <c r="J5398" s="1443"/>
      <c r="K5398" s="1444"/>
      <c r="L5398" s="1648"/>
      <c r="M5398" s="1453"/>
    </row>
    <row r="5399" ht="26" spans="1:13">
      <c r="A5399" s="1412"/>
      <c r="B5399" s="1412"/>
      <c r="C5399" s="1412"/>
      <c r="D5399" s="1412"/>
      <c r="E5399" s="1613">
        <v>45748</v>
      </c>
      <c r="F5399" s="1626">
        <v>0.022</v>
      </c>
      <c r="G5399" s="1626">
        <v>0.022</v>
      </c>
      <c r="H5399" s="1626">
        <v>0.023</v>
      </c>
      <c r="I5399" s="1442"/>
      <c r="J5399" s="1443"/>
      <c r="K5399" s="1444"/>
      <c r="L5399" s="1445"/>
      <c r="M5399" s="1453"/>
    </row>
    <row r="5400" ht="26" spans="1:13">
      <c r="A5400" s="1412"/>
      <c r="B5400" s="1412"/>
      <c r="C5400" s="1412"/>
      <c r="D5400" s="1412"/>
      <c r="E5400" s="1613">
        <v>45735</v>
      </c>
      <c r="F5400" s="1626">
        <v>0.023</v>
      </c>
      <c r="G5400" s="1626">
        <v>0.024</v>
      </c>
      <c r="H5400" s="1626">
        <v>0.025</v>
      </c>
      <c r="I5400" s="1442"/>
      <c r="J5400" s="1443"/>
      <c r="K5400" s="1444"/>
      <c r="L5400" s="1445"/>
      <c r="M5400" s="1453"/>
    </row>
    <row r="5401" ht="26.75" spans="1:13">
      <c r="A5401" s="1412"/>
      <c r="B5401" s="1412"/>
      <c r="C5401" s="1412"/>
      <c r="D5401" s="1412"/>
      <c r="E5401" s="1613">
        <v>45719</v>
      </c>
      <c r="F5401" s="1626">
        <v>0.024</v>
      </c>
      <c r="G5401" s="1626">
        <v>0.023</v>
      </c>
      <c r="H5401" s="1626">
        <v>0.025</v>
      </c>
      <c r="I5401" s="1448"/>
      <c r="J5401" s="1449"/>
      <c r="K5401" s="1450"/>
      <c r="L5401" s="1451"/>
      <c r="M5401" s="1455"/>
    </row>
    <row r="5402" ht="25" customHeight="1" spans="1:13">
      <c r="A5402" s="1412"/>
      <c r="B5402" s="1412"/>
      <c r="C5402" s="1412"/>
      <c r="D5402" s="1412">
        <v>1</v>
      </c>
      <c r="E5402" s="1610" t="s">
        <v>7</v>
      </c>
      <c r="F5402" s="1653" t="s">
        <v>1260</v>
      </c>
      <c r="G5402" s="1654"/>
      <c r="H5402" s="1655"/>
      <c r="I5402" s="1745" t="s">
        <v>1622</v>
      </c>
      <c r="J5402" s="1657"/>
      <c r="K5402" s="1658"/>
      <c r="L5402" s="1659" t="s">
        <v>1623</v>
      </c>
      <c r="M5402" s="1660" t="s">
        <v>1624</v>
      </c>
    </row>
    <row r="5403" ht="24" customHeight="1" spans="1:13">
      <c r="A5403" s="1412"/>
      <c r="B5403" s="1412"/>
      <c r="C5403" s="1412"/>
      <c r="D5403" s="1412"/>
      <c r="E5403" s="1598" t="s">
        <v>1625</v>
      </c>
      <c r="F5403" s="1643"/>
      <c r="G5403" s="1644"/>
      <c r="H5403" s="1645"/>
      <c r="I5403" s="2166" t="s">
        <v>1122</v>
      </c>
      <c r="J5403" s="1717"/>
      <c r="K5403" s="1718"/>
      <c r="L5403" s="1445"/>
      <c r="M5403" s="1453"/>
    </row>
    <row r="5404" ht="26" spans="1:13">
      <c r="A5404" s="1412"/>
      <c r="B5404" s="1412"/>
      <c r="C5404" s="1412"/>
      <c r="D5404" s="1412"/>
      <c r="E5404" s="1602" t="s">
        <v>1626</v>
      </c>
      <c r="F5404" s="1623"/>
      <c r="G5404" s="1726"/>
      <c r="H5404" s="1727"/>
      <c r="I5404" s="1442"/>
      <c r="J5404" s="1443"/>
      <c r="K5404" s="1444"/>
      <c r="L5404" s="1445"/>
      <c r="M5404" s="1453"/>
    </row>
    <row r="5405" ht="26.75" spans="1:13">
      <c r="A5405" s="1412"/>
      <c r="B5405" s="1412"/>
      <c r="C5405" s="1412"/>
      <c r="D5405" s="1412"/>
      <c r="E5405" s="1602" t="s">
        <v>1627</v>
      </c>
      <c r="F5405" s="1615" t="s">
        <v>1261</v>
      </c>
      <c r="G5405" s="1616"/>
      <c r="H5405" s="1617"/>
      <c r="I5405" s="1442"/>
      <c r="J5405" s="1443"/>
      <c r="K5405" s="1444"/>
      <c r="L5405" s="1445"/>
      <c r="M5405" s="1453"/>
    </row>
    <row r="5406" ht="26.75" spans="1:13">
      <c r="A5406" s="1412"/>
      <c r="B5406" s="1412"/>
      <c r="C5406" s="1412"/>
      <c r="D5406" s="1412"/>
      <c r="E5406" s="1606" t="s">
        <v>1628</v>
      </c>
      <c r="F5406" s="1607">
        <v>0.583333333333333</v>
      </c>
      <c r="G5406" s="1608"/>
      <c r="H5406" s="1609"/>
      <c r="I5406" s="1442"/>
      <c r="J5406" s="1443"/>
      <c r="K5406" s="1444"/>
      <c r="L5406" s="1647">
        <v>0.8125</v>
      </c>
      <c r="M5406" s="1649">
        <v>0.708333333333333</v>
      </c>
    </row>
    <row r="5407" ht="26.75" spans="1:13">
      <c r="A5407" s="1412"/>
      <c r="B5407" s="1412"/>
      <c r="C5407" s="1412"/>
      <c r="D5407" s="1412"/>
      <c r="E5407" s="1610" t="s">
        <v>1629</v>
      </c>
      <c r="F5407" s="1611" t="s">
        <v>8</v>
      </c>
      <c r="G5407" s="1611" t="s">
        <v>9</v>
      </c>
      <c r="H5407" s="1612" t="s">
        <v>10</v>
      </c>
      <c r="I5407" s="1442"/>
      <c r="J5407" s="1443"/>
      <c r="K5407" s="1444"/>
      <c r="L5407" s="1445"/>
      <c r="M5407" s="1453"/>
    </row>
    <row r="5408" ht="26" spans="1:13">
      <c r="A5408" s="1412"/>
      <c r="B5408" s="1412"/>
      <c r="C5408" s="1412"/>
      <c r="D5408" s="1412"/>
      <c r="E5408" s="1613">
        <v>45776</v>
      </c>
      <c r="F5408" s="2160" t="s">
        <v>2367</v>
      </c>
      <c r="G5408" s="2160" t="s">
        <v>2368</v>
      </c>
      <c r="H5408" s="2160" t="s">
        <v>2369</v>
      </c>
      <c r="I5408" s="1442"/>
      <c r="J5408" s="1443"/>
      <c r="K5408" s="1444"/>
      <c r="L5408" s="1445"/>
      <c r="M5408" s="1453"/>
    </row>
    <row r="5409" ht="26" spans="1:13">
      <c r="A5409" s="1412"/>
      <c r="B5409" s="1412"/>
      <c r="C5409" s="1412"/>
      <c r="D5409" s="1412"/>
      <c r="E5409" s="1613">
        <v>45748</v>
      </c>
      <c r="F5409" s="2160" t="s">
        <v>2324</v>
      </c>
      <c r="G5409" s="2160" t="s">
        <v>2325</v>
      </c>
      <c r="H5409" s="2160" t="s">
        <v>2326</v>
      </c>
      <c r="I5409" s="1442"/>
      <c r="J5409" s="1443"/>
      <c r="K5409" s="1444"/>
      <c r="L5409" s="1445"/>
      <c r="M5409" s="1453"/>
    </row>
    <row r="5410" ht="26" spans="1:13">
      <c r="A5410" s="1412"/>
      <c r="B5410" s="1412"/>
      <c r="C5410" s="1412"/>
      <c r="D5410" s="1412"/>
      <c r="E5410" s="1613">
        <v>45727</v>
      </c>
      <c r="F5410" s="2160" t="s">
        <v>2262</v>
      </c>
      <c r="G5410" s="2160" t="s">
        <v>2263</v>
      </c>
      <c r="H5410" s="2160" t="s">
        <v>2264</v>
      </c>
      <c r="I5410" s="1442"/>
      <c r="J5410" s="1443"/>
      <c r="K5410" s="1444"/>
      <c r="L5410" s="1648"/>
      <c r="M5410" s="1453"/>
    </row>
    <row r="5411" ht="26" spans="1:13">
      <c r="A5411" s="1412"/>
      <c r="B5411" s="1412"/>
      <c r="C5411" s="1412"/>
      <c r="D5411" s="1412"/>
      <c r="E5411" s="1613">
        <v>45692</v>
      </c>
      <c r="F5411" s="2160" t="s">
        <v>2265</v>
      </c>
      <c r="G5411" s="2160" t="s">
        <v>2266</v>
      </c>
      <c r="H5411" s="2160" t="s">
        <v>2267</v>
      </c>
      <c r="I5411" s="1442"/>
      <c r="J5411" s="1443"/>
      <c r="K5411" s="1444"/>
      <c r="L5411" s="1445"/>
      <c r="M5411" s="1453"/>
    </row>
    <row r="5412" ht="26" spans="1:13">
      <c r="A5412" s="1412"/>
      <c r="B5412" s="1412"/>
      <c r="C5412" s="1412"/>
      <c r="D5412" s="1412"/>
      <c r="E5412" s="1613">
        <v>45664</v>
      </c>
      <c r="F5412" s="2160" t="s">
        <v>2268</v>
      </c>
      <c r="G5412" s="2160" t="s">
        <v>2269</v>
      </c>
      <c r="H5412" s="2160" t="s">
        <v>2270</v>
      </c>
      <c r="I5412" s="1442"/>
      <c r="J5412" s="1443"/>
      <c r="K5412" s="1444"/>
      <c r="L5412" s="1445"/>
      <c r="M5412" s="1453"/>
    </row>
    <row r="5413" ht="26.75" spans="1:13">
      <c r="A5413" s="1412"/>
      <c r="B5413" s="1412"/>
      <c r="C5413" s="1412"/>
      <c r="D5413" s="1412"/>
      <c r="E5413" s="1613">
        <v>45629</v>
      </c>
      <c r="F5413" s="2160" t="s">
        <v>2146</v>
      </c>
      <c r="G5413" s="2160" t="s">
        <v>2147</v>
      </c>
      <c r="H5413" s="2160" t="s">
        <v>2148</v>
      </c>
      <c r="I5413" s="1448"/>
      <c r="J5413" s="1449"/>
      <c r="K5413" s="1450"/>
      <c r="L5413" s="1451"/>
      <c r="M5413" s="1455"/>
    </row>
    <row r="5414" ht="25" customHeight="1" spans="1:13">
      <c r="A5414" s="1412"/>
      <c r="B5414" s="1412"/>
      <c r="C5414" s="1412"/>
      <c r="D5414" s="1412">
        <v>1</v>
      </c>
      <c r="E5414" s="1610" t="s">
        <v>7</v>
      </c>
      <c r="F5414" s="1653" t="s">
        <v>1262</v>
      </c>
      <c r="G5414" s="1654"/>
      <c r="H5414" s="1655"/>
      <c r="I5414" s="1745" t="s">
        <v>1622</v>
      </c>
      <c r="J5414" s="1657"/>
      <c r="K5414" s="1658"/>
      <c r="L5414" s="1659" t="s">
        <v>1623</v>
      </c>
      <c r="M5414" s="1660" t="s">
        <v>1624</v>
      </c>
    </row>
    <row r="5415" ht="24" customHeight="1" spans="1:13">
      <c r="A5415" s="1412"/>
      <c r="B5415" s="1412"/>
      <c r="C5415" s="1412"/>
      <c r="D5415" s="1412"/>
      <c r="E5415" s="1598" t="s">
        <v>1625</v>
      </c>
      <c r="F5415" s="1643"/>
      <c r="G5415" s="1644"/>
      <c r="H5415" s="1645"/>
      <c r="I5415" s="2166" t="s">
        <v>1265</v>
      </c>
      <c r="J5415" s="1717"/>
      <c r="K5415" s="1718"/>
      <c r="L5415" s="1445"/>
      <c r="M5415" s="1453"/>
    </row>
    <row r="5416" ht="26" spans="1:13">
      <c r="A5416" s="1412"/>
      <c r="B5416" s="1412"/>
      <c r="C5416" s="1412"/>
      <c r="D5416" s="1412"/>
      <c r="E5416" s="1602" t="s">
        <v>1626</v>
      </c>
      <c r="F5416" s="1623"/>
      <c r="G5416" s="1726"/>
      <c r="H5416" s="1727"/>
      <c r="I5416" s="1442"/>
      <c r="J5416" s="1443"/>
      <c r="K5416" s="1444"/>
      <c r="L5416" s="1445"/>
      <c r="M5416" s="1453"/>
    </row>
    <row r="5417" ht="26.75" spans="1:13">
      <c r="A5417" s="1412"/>
      <c r="B5417" s="1412"/>
      <c r="C5417" s="1412"/>
      <c r="D5417" s="1412"/>
      <c r="E5417" s="1602" t="s">
        <v>1627</v>
      </c>
      <c r="F5417" s="1627" t="s">
        <v>1264</v>
      </c>
      <c r="G5417" s="1728"/>
      <c r="H5417" s="1729"/>
      <c r="I5417" s="1442"/>
      <c r="J5417" s="1443"/>
      <c r="K5417" s="1444"/>
      <c r="L5417" s="1445"/>
      <c r="M5417" s="1453"/>
    </row>
    <row r="5418" ht="26.75" spans="1:13">
      <c r="A5418" s="1412"/>
      <c r="B5418" s="1412"/>
      <c r="C5418" s="1412"/>
      <c r="D5418" s="1412"/>
      <c r="E5418" s="1606" t="s">
        <v>1628</v>
      </c>
      <c r="F5418" s="1607">
        <v>0.510416666666667</v>
      </c>
      <c r="G5418" s="1608"/>
      <c r="H5418" s="1609"/>
      <c r="I5418" s="1442"/>
      <c r="J5418" s="1443"/>
      <c r="K5418" s="1444"/>
      <c r="L5418" s="1647">
        <v>0.739583333333333</v>
      </c>
      <c r="M5418" s="1649">
        <v>0.635416666666667</v>
      </c>
    </row>
    <row r="5419" ht="26.75" spans="1:13">
      <c r="A5419" s="1412"/>
      <c r="B5419" s="1412"/>
      <c r="C5419" s="1412"/>
      <c r="D5419" s="1412"/>
      <c r="E5419" s="1610" t="s">
        <v>1629</v>
      </c>
      <c r="F5419" s="1611" t="s">
        <v>8</v>
      </c>
      <c r="G5419" s="1611" t="s">
        <v>9</v>
      </c>
      <c r="H5419" s="1612" t="s">
        <v>10</v>
      </c>
      <c r="I5419" s="1442"/>
      <c r="J5419" s="1443"/>
      <c r="K5419" s="1444"/>
      <c r="L5419" s="1445"/>
      <c r="M5419" s="1453"/>
    </row>
    <row r="5420" ht="24" customHeight="1" spans="1:13">
      <c r="A5420" s="1412"/>
      <c r="B5420" s="1412"/>
      <c r="C5420" s="1412"/>
      <c r="D5420" s="1412"/>
      <c r="E5420" s="1613">
        <v>45749</v>
      </c>
      <c r="F5420" s="2157" t="s">
        <v>2077</v>
      </c>
      <c r="G5420" s="2157" t="s">
        <v>2330</v>
      </c>
      <c r="H5420" s="2157" t="s">
        <v>2331</v>
      </c>
      <c r="I5420" s="1442"/>
      <c r="J5420" s="1443"/>
      <c r="K5420" s="1444"/>
      <c r="L5420" s="1445"/>
      <c r="M5420" s="1453"/>
    </row>
    <row r="5421" ht="24" customHeight="1" spans="1:13">
      <c r="A5421" s="1412"/>
      <c r="B5421" s="1412"/>
      <c r="C5421" s="1412"/>
      <c r="D5421" s="1412"/>
      <c r="E5421" s="1613">
        <v>45721</v>
      </c>
      <c r="F5421" s="2157" t="s">
        <v>2271</v>
      </c>
      <c r="G5421" s="2157" t="s">
        <v>2272</v>
      </c>
      <c r="H5421" s="2157" t="s">
        <v>2273</v>
      </c>
      <c r="I5421" s="1442"/>
      <c r="J5421" s="1443"/>
      <c r="K5421" s="1444"/>
      <c r="L5421" s="1445"/>
      <c r="M5421" s="1453"/>
    </row>
    <row r="5422" ht="24" customHeight="1" spans="1:13">
      <c r="A5422" s="1412"/>
      <c r="B5422" s="1412"/>
      <c r="C5422" s="1412"/>
      <c r="D5422" s="1412"/>
      <c r="E5422" s="1613">
        <v>45693</v>
      </c>
      <c r="F5422" s="2157" t="s">
        <v>2274</v>
      </c>
      <c r="G5422" s="2157" t="s">
        <v>2275</v>
      </c>
      <c r="H5422" s="2157" t="s">
        <v>2113</v>
      </c>
      <c r="I5422" s="1442"/>
      <c r="J5422" s="1443"/>
      <c r="K5422" s="1444"/>
      <c r="L5422" s="1648"/>
      <c r="M5422" s="1453"/>
    </row>
    <row r="5423" ht="24" customHeight="1" spans="1:13">
      <c r="A5423" s="1412"/>
      <c r="B5423" s="1412"/>
      <c r="C5423" s="1412"/>
      <c r="D5423" s="1412"/>
      <c r="E5423" s="1613">
        <v>45665</v>
      </c>
      <c r="F5423" s="2157" t="s">
        <v>2075</v>
      </c>
      <c r="G5423" s="2157" t="s">
        <v>2276</v>
      </c>
      <c r="H5423" s="2157" t="s">
        <v>2149</v>
      </c>
      <c r="I5423" s="1442"/>
      <c r="J5423" s="1443"/>
      <c r="K5423" s="1444"/>
      <c r="L5423" s="1445"/>
      <c r="M5423" s="1453"/>
    </row>
    <row r="5424" ht="24" customHeight="1" spans="1:13">
      <c r="A5424" s="1412"/>
      <c r="B5424" s="1412"/>
      <c r="C5424" s="1412"/>
      <c r="D5424" s="1412"/>
      <c r="E5424" s="1613">
        <v>45630</v>
      </c>
      <c r="F5424" s="2157" t="s">
        <v>2149</v>
      </c>
      <c r="G5424" s="2157" t="s">
        <v>2150</v>
      </c>
      <c r="H5424" s="2157" t="s">
        <v>2151</v>
      </c>
      <c r="I5424" s="1442"/>
      <c r="J5424" s="1443"/>
      <c r="K5424" s="1444"/>
      <c r="L5424" s="1445"/>
      <c r="M5424" s="1453"/>
    </row>
    <row r="5425" ht="25" customHeight="1" spans="1:13">
      <c r="A5425" s="1412"/>
      <c r="B5425" s="1412"/>
      <c r="C5425" s="1412"/>
      <c r="D5425" s="1412"/>
      <c r="E5425" s="1613">
        <v>45595</v>
      </c>
      <c r="F5425" s="2157" t="s">
        <v>2066</v>
      </c>
      <c r="G5425" s="2157" t="s">
        <v>2067</v>
      </c>
      <c r="H5425" s="2157" t="s">
        <v>2068</v>
      </c>
      <c r="I5425" s="1448"/>
      <c r="J5425" s="1449"/>
      <c r="K5425" s="1450"/>
      <c r="L5425" s="1451"/>
      <c r="M5425" s="1455"/>
    </row>
    <row r="5426" ht="25" customHeight="1" spans="1:13">
      <c r="A5426" s="1412"/>
      <c r="B5426" s="1412"/>
      <c r="C5426" s="1412"/>
      <c r="D5426" s="1412">
        <v>1</v>
      </c>
      <c r="E5426" s="1610" t="s">
        <v>7</v>
      </c>
      <c r="F5426" s="1653" t="s">
        <v>1266</v>
      </c>
      <c r="G5426" s="1654"/>
      <c r="H5426" s="1655"/>
      <c r="I5426" s="1745" t="s">
        <v>1622</v>
      </c>
      <c r="J5426" s="1657"/>
      <c r="K5426" s="1658"/>
      <c r="L5426" s="1659" t="s">
        <v>1623</v>
      </c>
      <c r="M5426" s="1660" t="s">
        <v>1624</v>
      </c>
    </row>
    <row r="5427" ht="24" customHeight="1" spans="1:13">
      <c r="A5427" s="1412"/>
      <c r="B5427" s="1412"/>
      <c r="C5427" s="1412"/>
      <c r="D5427" s="1412"/>
      <c r="E5427" s="1598" t="s">
        <v>1625</v>
      </c>
      <c r="F5427" s="1643"/>
      <c r="G5427" s="1644"/>
      <c r="H5427" s="1645"/>
      <c r="I5427" s="2166" t="s">
        <v>1103</v>
      </c>
      <c r="J5427" s="1717"/>
      <c r="K5427" s="1718"/>
      <c r="L5427" s="1445"/>
      <c r="M5427" s="1453"/>
    </row>
    <row r="5428" ht="26" spans="1:13">
      <c r="A5428" s="1412"/>
      <c r="B5428" s="1412"/>
      <c r="C5428" s="1412"/>
      <c r="D5428" s="1412"/>
      <c r="E5428" s="1602" t="s">
        <v>1626</v>
      </c>
      <c r="F5428" s="1603">
        <v>52.3</v>
      </c>
      <c r="G5428" s="1604"/>
      <c r="H5428" s="1605"/>
      <c r="I5428" s="1442"/>
      <c r="J5428" s="1443"/>
      <c r="K5428" s="1444"/>
      <c r="L5428" s="1445"/>
      <c r="M5428" s="1453"/>
    </row>
    <row r="5429" ht="26.75" spans="1:13">
      <c r="A5429" s="1412"/>
      <c r="B5429" s="1412"/>
      <c r="C5429" s="1412"/>
      <c r="D5429" s="1412"/>
      <c r="E5429" s="1602" t="s">
        <v>1627</v>
      </c>
      <c r="F5429" s="1603">
        <v>50.8</v>
      </c>
      <c r="G5429" s="1604"/>
      <c r="H5429" s="1605"/>
      <c r="I5429" s="1442"/>
      <c r="J5429" s="1443"/>
      <c r="K5429" s="1444"/>
      <c r="L5429" s="1445"/>
      <c r="M5429" s="1453"/>
    </row>
    <row r="5430" ht="26.75" spans="1:13">
      <c r="A5430" s="1412"/>
      <c r="B5430" s="1412"/>
      <c r="C5430" s="1412"/>
      <c r="D5430" s="1412"/>
      <c r="E5430" s="1606" t="s">
        <v>1628</v>
      </c>
      <c r="F5430" s="1607">
        <v>0.572916666666667</v>
      </c>
      <c r="G5430" s="1608"/>
      <c r="H5430" s="1609"/>
      <c r="I5430" s="1442"/>
      <c r="J5430" s="1443"/>
      <c r="K5430" s="1444"/>
      <c r="L5430" s="1647">
        <v>0.802083333333333</v>
      </c>
      <c r="M5430" s="1649">
        <v>0.697916666666667</v>
      </c>
    </row>
    <row r="5431" ht="26.75" spans="1:13">
      <c r="A5431" s="1412"/>
      <c r="B5431" s="1412"/>
      <c r="C5431" s="1412"/>
      <c r="D5431" s="1412"/>
      <c r="E5431" s="1610" t="s">
        <v>1629</v>
      </c>
      <c r="F5431" s="1611" t="s">
        <v>8</v>
      </c>
      <c r="G5431" s="1611" t="s">
        <v>9</v>
      </c>
      <c r="H5431" s="1612" t="s">
        <v>10</v>
      </c>
      <c r="I5431" s="1442"/>
      <c r="J5431" s="1443"/>
      <c r="K5431" s="1444"/>
      <c r="L5431" s="1445"/>
      <c r="M5431" s="1453"/>
    </row>
    <row r="5432" ht="26" spans="1:13">
      <c r="A5432" s="1412"/>
      <c r="B5432" s="1412"/>
      <c r="C5432" s="1412"/>
      <c r="D5432" s="1412"/>
      <c r="E5432" s="1613">
        <v>45799</v>
      </c>
      <c r="F5432" s="1614">
        <v>52.3</v>
      </c>
      <c r="G5432" s="1614">
        <v>51</v>
      </c>
      <c r="H5432" s="1614">
        <v>50.8</v>
      </c>
      <c r="I5432" s="1442"/>
      <c r="J5432" s="1443"/>
      <c r="K5432" s="1444"/>
      <c r="L5432" s="1445"/>
      <c r="M5432" s="1453"/>
    </row>
    <row r="5433" ht="26" spans="1:13">
      <c r="A5433" s="1412"/>
      <c r="B5433" s="1412"/>
      <c r="C5433" s="1412"/>
      <c r="D5433" s="1412"/>
      <c r="E5433" s="1613">
        <v>45782</v>
      </c>
      <c r="F5433" s="1614">
        <v>50.8</v>
      </c>
      <c r="G5433" s="1614">
        <v>51.4</v>
      </c>
      <c r="H5433" s="1614">
        <v>54.4</v>
      </c>
      <c r="I5433" s="1442"/>
      <c r="J5433" s="1443"/>
      <c r="K5433" s="1444"/>
      <c r="L5433" s="1445"/>
      <c r="M5433" s="1453"/>
    </row>
    <row r="5434" ht="26" spans="1:13">
      <c r="A5434" s="1412"/>
      <c r="B5434" s="1412"/>
      <c r="C5434" s="1412"/>
      <c r="D5434" s="1412"/>
      <c r="E5434" s="1613">
        <v>45799</v>
      </c>
      <c r="F5434" s="1614">
        <v>52.3</v>
      </c>
      <c r="G5434" s="1614">
        <v>51</v>
      </c>
      <c r="H5434" s="1614">
        <v>50.8</v>
      </c>
      <c r="I5434" s="1442"/>
      <c r="J5434" s="1443"/>
      <c r="K5434" s="1444"/>
      <c r="L5434" s="1648"/>
      <c r="M5434" s="1453"/>
    </row>
    <row r="5435" ht="26" spans="1:13">
      <c r="A5435" s="1412"/>
      <c r="B5435" s="1412"/>
      <c r="C5435" s="1412"/>
      <c r="D5435" s="1412"/>
      <c r="E5435" s="1613">
        <v>45782</v>
      </c>
      <c r="F5435" s="1614">
        <v>50.8</v>
      </c>
      <c r="G5435" s="1614">
        <v>51.4</v>
      </c>
      <c r="H5435" s="1614">
        <v>54.4</v>
      </c>
      <c r="I5435" s="1442"/>
      <c r="J5435" s="1443"/>
      <c r="K5435" s="1444"/>
      <c r="L5435" s="1445"/>
      <c r="M5435" s="1453"/>
    </row>
    <row r="5436" ht="26" spans="1:13">
      <c r="A5436" s="1412"/>
      <c r="B5436" s="1412"/>
      <c r="C5436" s="1412"/>
      <c r="D5436" s="1412"/>
      <c r="E5436" s="1613">
        <v>45799</v>
      </c>
      <c r="F5436" s="1614">
        <v>52.3</v>
      </c>
      <c r="G5436" s="1614">
        <v>51</v>
      </c>
      <c r="H5436" s="1614">
        <v>50.8</v>
      </c>
      <c r="I5436" s="1442"/>
      <c r="J5436" s="1443"/>
      <c r="K5436" s="1444"/>
      <c r="L5436" s="1445"/>
      <c r="M5436" s="1453"/>
    </row>
    <row r="5437" ht="26.75" spans="1:13">
      <c r="A5437" s="1412"/>
      <c r="B5437" s="1412"/>
      <c r="C5437" s="1412"/>
      <c r="D5437" s="1412"/>
      <c r="E5437" s="1613">
        <v>45782</v>
      </c>
      <c r="F5437" s="1614">
        <v>50.8</v>
      </c>
      <c r="G5437" s="1614">
        <v>51.4</v>
      </c>
      <c r="H5437" s="1614">
        <v>54.4</v>
      </c>
      <c r="I5437" s="1448"/>
      <c r="J5437" s="1449"/>
      <c r="K5437" s="1450"/>
      <c r="L5437" s="1451"/>
      <c r="M5437" s="1455"/>
    </row>
    <row r="5438" ht="25" customHeight="1" spans="1:13">
      <c r="A5438" s="1412"/>
      <c r="B5438" s="1412"/>
      <c r="C5438" s="1412"/>
      <c r="D5438" s="1412">
        <v>1</v>
      </c>
      <c r="E5438" s="1610" t="s">
        <v>7</v>
      </c>
      <c r="F5438" s="1653" t="s">
        <v>870</v>
      </c>
      <c r="G5438" s="1654"/>
      <c r="H5438" s="1655"/>
      <c r="I5438" s="1745" t="s">
        <v>1622</v>
      </c>
      <c r="J5438" s="1657"/>
      <c r="K5438" s="1658"/>
      <c r="L5438" s="1659" t="s">
        <v>1623</v>
      </c>
      <c r="M5438" s="1660" t="s">
        <v>1624</v>
      </c>
    </row>
    <row r="5439" ht="24" customHeight="1" spans="1:13">
      <c r="A5439" s="1412"/>
      <c r="B5439" s="1412"/>
      <c r="C5439" s="1412"/>
      <c r="D5439" s="1412"/>
      <c r="E5439" s="1598" t="s">
        <v>1625</v>
      </c>
      <c r="F5439" s="1643"/>
      <c r="G5439" s="1644"/>
      <c r="H5439" s="1645"/>
      <c r="I5439" s="2166" t="s">
        <v>1267</v>
      </c>
      <c r="J5439" s="1717"/>
      <c r="K5439" s="1718"/>
      <c r="L5439" s="1445"/>
      <c r="M5439" s="1453"/>
    </row>
    <row r="5440" ht="26" spans="1:13">
      <c r="A5440" s="1412"/>
      <c r="B5440" s="1412"/>
      <c r="C5440" s="1412"/>
      <c r="D5440" s="1412"/>
      <c r="E5440" s="1602" t="s">
        <v>1626</v>
      </c>
      <c r="F5440" s="1623"/>
      <c r="G5440" s="1726"/>
      <c r="H5440" s="1727"/>
      <c r="I5440" s="1442"/>
      <c r="J5440" s="1443"/>
      <c r="K5440" s="1444"/>
      <c r="L5440" s="1445"/>
      <c r="M5440" s="1453"/>
    </row>
    <row r="5441" ht="26.75" spans="1:13">
      <c r="A5441" s="1412"/>
      <c r="B5441" s="1412"/>
      <c r="C5441" s="1412"/>
      <c r="D5441" s="1412"/>
      <c r="E5441" s="1602" t="s">
        <v>1627</v>
      </c>
      <c r="F5441" s="1615">
        <v>0.0275</v>
      </c>
      <c r="G5441" s="1616"/>
      <c r="H5441" s="1617"/>
      <c r="I5441" s="1442"/>
      <c r="J5441" s="1443"/>
      <c r="K5441" s="1444"/>
      <c r="L5441" s="1445"/>
      <c r="M5441" s="1453"/>
    </row>
    <row r="5442" ht="26.75" spans="1:13">
      <c r="A5442" s="1412"/>
      <c r="B5442" s="1412"/>
      <c r="C5442" s="1412"/>
      <c r="D5442" s="1412"/>
      <c r="E5442" s="1606" t="s">
        <v>1628</v>
      </c>
      <c r="F5442" s="1607">
        <v>0.572916666666667</v>
      </c>
      <c r="G5442" s="1608"/>
      <c r="H5442" s="1609"/>
      <c r="I5442" s="1442"/>
      <c r="J5442" s="1443"/>
      <c r="K5442" s="1444"/>
      <c r="L5442" s="1647">
        <v>0.802083333333333</v>
      </c>
      <c r="M5442" s="1649">
        <v>0.697916666666667</v>
      </c>
    </row>
    <row r="5443" ht="26.75" spans="1:13">
      <c r="A5443" s="1412"/>
      <c r="B5443" s="1412"/>
      <c r="C5443" s="1412"/>
      <c r="D5443" s="1412"/>
      <c r="E5443" s="1610" t="s">
        <v>1629</v>
      </c>
      <c r="F5443" s="1611" t="s">
        <v>8</v>
      </c>
      <c r="G5443" s="1611" t="s">
        <v>9</v>
      </c>
      <c r="H5443" s="1612" t="s">
        <v>10</v>
      </c>
      <c r="I5443" s="1442"/>
      <c r="J5443" s="1443"/>
      <c r="K5443" s="1444"/>
      <c r="L5443" s="1445"/>
      <c r="M5443" s="1453"/>
    </row>
    <row r="5444" ht="26" spans="1:13">
      <c r="A5444" s="1412"/>
      <c r="B5444" s="1412"/>
      <c r="C5444" s="1412"/>
      <c r="D5444" s="1412"/>
      <c r="E5444" s="1613">
        <v>45763</v>
      </c>
      <c r="F5444" s="1626">
        <v>0.0275</v>
      </c>
      <c r="G5444" s="1626">
        <v>0.0275</v>
      </c>
      <c r="H5444" s="1626">
        <v>0.0275</v>
      </c>
      <c r="I5444" s="1442"/>
      <c r="J5444" s="1443"/>
      <c r="K5444" s="1444"/>
      <c r="L5444" s="1445"/>
      <c r="M5444" s="1453"/>
    </row>
    <row r="5445" ht="26" spans="1:13">
      <c r="A5445" s="1412"/>
      <c r="B5445" s="1412"/>
      <c r="C5445" s="1412"/>
      <c r="D5445" s="1412"/>
      <c r="E5445" s="1613">
        <v>45728</v>
      </c>
      <c r="F5445" s="1626">
        <v>0.0275</v>
      </c>
      <c r="G5445" s="1626">
        <v>0.0275</v>
      </c>
      <c r="H5445" s="1626">
        <v>0.03</v>
      </c>
      <c r="I5445" s="1442"/>
      <c r="J5445" s="1443"/>
      <c r="K5445" s="1444"/>
      <c r="L5445" s="1445"/>
      <c r="M5445" s="1453"/>
    </row>
    <row r="5446" ht="26" spans="1:13">
      <c r="A5446" s="1412"/>
      <c r="B5446" s="1412"/>
      <c r="C5446" s="1412"/>
      <c r="D5446" s="1412"/>
      <c r="E5446" s="1613">
        <v>45686</v>
      </c>
      <c r="F5446" s="1626">
        <v>0.03</v>
      </c>
      <c r="G5446" s="1626">
        <v>0.03</v>
      </c>
      <c r="H5446" s="1626">
        <v>0.0325</v>
      </c>
      <c r="I5446" s="1442"/>
      <c r="J5446" s="1443"/>
      <c r="K5446" s="1444"/>
      <c r="L5446" s="1648"/>
      <c r="M5446" s="1453"/>
    </row>
    <row r="5447" ht="26" spans="1:13">
      <c r="A5447" s="1412"/>
      <c r="B5447" s="1412"/>
      <c r="C5447" s="1412"/>
      <c r="D5447" s="1412"/>
      <c r="E5447" s="1613">
        <v>45637</v>
      </c>
      <c r="F5447" s="1626">
        <v>0.0325</v>
      </c>
      <c r="G5447" s="1626">
        <v>0.0325</v>
      </c>
      <c r="H5447" s="1626">
        <v>0.0375</v>
      </c>
      <c r="I5447" s="1442"/>
      <c r="J5447" s="1443"/>
      <c r="K5447" s="1444"/>
      <c r="L5447" s="1445"/>
      <c r="M5447" s="1453"/>
    </row>
    <row r="5448" ht="26" spans="1:13">
      <c r="A5448" s="1412"/>
      <c r="B5448" s="1412"/>
      <c r="C5448" s="1412"/>
      <c r="D5448" s="1412"/>
      <c r="E5448" s="1613">
        <v>45588</v>
      </c>
      <c r="F5448" s="1626">
        <v>0.0375</v>
      </c>
      <c r="G5448" s="1626">
        <v>0.0375</v>
      </c>
      <c r="H5448" s="1626">
        <v>0.0425</v>
      </c>
      <c r="I5448" s="1442"/>
      <c r="J5448" s="1443"/>
      <c r="K5448" s="1444"/>
      <c r="L5448" s="1445"/>
      <c r="M5448" s="1453"/>
    </row>
    <row r="5449" ht="26.75" spans="1:13">
      <c r="A5449" s="1412"/>
      <c r="B5449" s="1412"/>
      <c r="C5449" s="1412"/>
      <c r="D5449" s="1412"/>
      <c r="E5449" s="1613">
        <v>45539</v>
      </c>
      <c r="F5449" s="1626">
        <v>0.0425</v>
      </c>
      <c r="G5449" s="1626">
        <v>0.0425</v>
      </c>
      <c r="H5449" s="1626">
        <v>0.045</v>
      </c>
      <c r="I5449" s="1448"/>
      <c r="J5449" s="1449"/>
      <c r="K5449" s="1450"/>
      <c r="L5449" s="1451"/>
      <c r="M5449" s="1455"/>
    </row>
    <row r="5450" ht="25" customHeight="1" spans="1:13">
      <c r="A5450" s="1412"/>
      <c r="B5450" s="1412"/>
      <c r="C5450" s="1412"/>
      <c r="D5450" s="1412">
        <v>1</v>
      </c>
      <c r="E5450" s="1610" t="s">
        <v>7</v>
      </c>
      <c r="F5450" s="1653" t="s">
        <v>1268</v>
      </c>
      <c r="G5450" s="1654"/>
      <c r="H5450" s="1655"/>
      <c r="I5450" s="1745" t="s">
        <v>1622</v>
      </c>
      <c r="J5450" s="1657"/>
      <c r="K5450" s="1658"/>
      <c r="L5450" s="1659" t="s">
        <v>1623</v>
      </c>
      <c r="M5450" s="1660" t="s">
        <v>1624</v>
      </c>
    </row>
    <row r="5451" ht="24" customHeight="1" spans="1:13">
      <c r="A5451" s="1412"/>
      <c r="B5451" s="1412"/>
      <c r="C5451" s="1412"/>
      <c r="D5451" s="1412"/>
      <c r="E5451" s="1598" t="s">
        <v>1625</v>
      </c>
      <c r="F5451" s="1643"/>
      <c r="G5451" s="1644"/>
      <c r="H5451" s="1645"/>
      <c r="I5451" s="2166" t="s">
        <v>1269</v>
      </c>
      <c r="J5451" s="1717"/>
      <c r="K5451" s="1718"/>
      <c r="L5451" s="1445"/>
      <c r="M5451" s="1453"/>
    </row>
    <row r="5452" ht="26" spans="1:13">
      <c r="A5452" s="1412"/>
      <c r="B5452" s="1412"/>
      <c r="C5452" s="1412"/>
      <c r="D5452" s="1412"/>
      <c r="E5452" s="1602" t="s">
        <v>1626</v>
      </c>
      <c r="F5452" s="1603">
        <v>52.3</v>
      </c>
      <c r="G5452" s="1604"/>
      <c r="H5452" s="1605"/>
      <c r="I5452" s="1442"/>
      <c r="J5452" s="1443"/>
      <c r="K5452" s="1444"/>
      <c r="L5452" s="1445"/>
      <c r="M5452" s="1453"/>
    </row>
    <row r="5453" ht="26.75" spans="1:13">
      <c r="A5453" s="1412"/>
      <c r="B5453" s="1412"/>
      <c r="C5453" s="1412"/>
      <c r="D5453" s="1412"/>
      <c r="E5453" s="1602" t="s">
        <v>1627</v>
      </c>
      <c r="F5453" s="1603">
        <v>51.6</v>
      </c>
      <c r="G5453" s="1604"/>
      <c r="H5453" s="1605"/>
      <c r="I5453" s="1442"/>
      <c r="J5453" s="1443"/>
      <c r="K5453" s="1444"/>
      <c r="L5453" s="1445"/>
      <c r="M5453" s="1453"/>
    </row>
    <row r="5454" ht="26.75" spans="1:13">
      <c r="A5454" s="1412"/>
      <c r="B5454" s="1412"/>
      <c r="C5454" s="1412"/>
      <c r="D5454" s="1412"/>
      <c r="E5454" s="1606" t="s">
        <v>1628</v>
      </c>
      <c r="F5454" s="1607">
        <v>0.583333333333333</v>
      </c>
      <c r="G5454" s="1608"/>
      <c r="H5454" s="1609"/>
      <c r="I5454" s="1442"/>
      <c r="J5454" s="1443"/>
      <c r="K5454" s="1444"/>
      <c r="L5454" s="1647">
        <v>0.8125</v>
      </c>
      <c r="M5454" s="1649">
        <v>0.708333333333333</v>
      </c>
    </row>
    <row r="5455" ht="26.75" spans="1:13">
      <c r="A5455" s="1412"/>
      <c r="B5455" s="1412"/>
      <c r="C5455" s="1412"/>
      <c r="D5455" s="1412"/>
      <c r="E5455" s="1610" t="s">
        <v>1629</v>
      </c>
      <c r="F5455" s="1611" t="s">
        <v>8</v>
      </c>
      <c r="G5455" s="1611" t="s">
        <v>9</v>
      </c>
      <c r="H5455" s="1612" t="s">
        <v>10</v>
      </c>
      <c r="I5455" s="1442"/>
      <c r="J5455" s="1443"/>
      <c r="K5455" s="1444"/>
      <c r="L5455" s="1445"/>
      <c r="M5455" s="1453"/>
    </row>
    <row r="5456" ht="26" spans="1:13">
      <c r="A5456" s="1412"/>
      <c r="B5456" s="1412"/>
      <c r="C5456" s="1412"/>
      <c r="D5456" s="1412"/>
      <c r="E5456" s="1613">
        <v>45782</v>
      </c>
      <c r="F5456" s="2160" t="s">
        <v>2370</v>
      </c>
      <c r="G5456" s="2160" t="s">
        <v>2233</v>
      </c>
      <c r="H5456" s="2160" t="s">
        <v>2371</v>
      </c>
      <c r="I5456" s="1442"/>
      <c r="J5456" s="1443"/>
      <c r="K5456" s="1444"/>
      <c r="L5456" s="1445"/>
      <c r="M5456" s="1453"/>
    </row>
    <row r="5457" ht="26" spans="1:13">
      <c r="A5457" s="1412"/>
      <c r="B5457" s="1412"/>
      <c r="C5457" s="1412"/>
      <c r="D5457" s="1412"/>
      <c r="E5457" s="1613">
        <v>45750</v>
      </c>
      <c r="F5457" s="2160" t="s">
        <v>2371</v>
      </c>
      <c r="G5457" s="2160" t="s">
        <v>2372</v>
      </c>
      <c r="H5457" s="2160" t="s">
        <v>2373</v>
      </c>
      <c r="I5457" s="1442"/>
      <c r="J5457" s="1443"/>
      <c r="K5457" s="1444"/>
      <c r="L5457" s="1445"/>
      <c r="M5457" s="1453"/>
    </row>
    <row r="5458" ht="26" spans="1:13">
      <c r="A5458" s="1412"/>
      <c r="B5458" s="1412"/>
      <c r="C5458" s="1412"/>
      <c r="D5458" s="1412"/>
      <c r="E5458" s="1613">
        <v>45721</v>
      </c>
      <c r="F5458" s="2160" t="s">
        <v>2373</v>
      </c>
      <c r="G5458" s="2160" t="s">
        <v>2374</v>
      </c>
      <c r="H5458" s="2160" t="s">
        <v>2336</v>
      </c>
      <c r="I5458" s="1442"/>
      <c r="J5458" s="1443"/>
      <c r="K5458" s="1444"/>
      <c r="L5458" s="1648"/>
      <c r="M5458" s="1453"/>
    </row>
    <row r="5459" ht="26" spans="1:13">
      <c r="A5459" s="1412"/>
      <c r="B5459" s="1412"/>
      <c r="C5459" s="1412"/>
      <c r="D5459" s="1412"/>
      <c r="E5459" s="1613">
        <v>45693</v>
      </c>
      <c r="F5459" s="2160" t="s">
        <v>2336</v>
      </c>
      <c r="G5459" s="2160" t="s">
        <v>2375</v>
      </c>
      <c r="H5459" s="2160" t="s">
        <v>2376</v>
      </c>
      <c r="I5459" s="1442"/>
      <c r="J5459" s="1443"/>
      <c r="K5459" s="1444"/>
      <c r="L5459" s="1445"/>
      <c r="M5459" s="1453"/>
    </row>
    <row r="5460" ht="26" spans="1:13">
      <c r="A5460" s="1412"/>
      <c r="B5460" s="1412"/>
      <c r="C5460" s="1412"/>
      <c r="D5460" s="1412"/>
      <c r="E5460" s="1613">
        <v>45664</v>
      </c>
      <c r="F5460" s="2160" t="s">
        <v>2377</v>
      </c>
      <c r="G5460" s="2160" t="s">
        <v>2373</v>
      </c>
      <c r="H5460" s="2160" t="s">
        <v>2378</v>
      </c>
      <c r="I5460" s="1442"/>
      <c r="J5460" s="1443"/>
      <c r="K5460" s="1444"/>
      <c r="L5460" s="1445"/>
      <c r="M5460" s="1453"/>
    </row>
    <row r="5461" ht="26.75" spans="1:13">
      <c r="A5461" s="1412"/>
      <c r="B5461" s="1412"/>
      <c r="C5461" s="1412"/>
      <c r="D5461" s="1412"/>
      <c r="E5461" s="1613">
        <v>45630</v>
      </c>
      <c r="F5461" s="2160" t="s">
        <v>2378</v>
      </c>
      <c r="G5461" s="2160" t="s">
        <v>2379</v>
      </c>
      <c r="H5461" s="2160" t="s">
        <v>2084</v>
      </c>
      <c r="I5461" s="1448"/>
      <c r="J5461" s="1449"/>
      <c r="K5461" s="1450"/>
      <c r="L5461" s="1451"/>
      <c r="M5461" s="1455"/>
    </row>
    <row r="5462" ht="52.75" spans="1:13">
      <c r="A5462" s="1412"/>
      <c r="B5462" s="1412"/>
      <c r="C5462" s="1412"/>
      <c r="D5462" s="1412">
        <v>1</v>
      </c>
      <c r="E5462" s="1610" t="s">
        <v>7</v>
      </c>
      <c r="F5462" s="1653" t="s">
        <v>1270</v>
      </c>
      <c r="G5462" s="1654"/>
      <c r="H5462" s="1655"/>
      <c r="I5462" s="1656" t="s">
        <v>1622</v>
      </c>
      <c r="J5462" s="1657"/>
      <c r="K5462" s="1658"/>
      <c r="L5462" s="1659" t="s">
        <v>1623</v>
      </c>
      <c r="M5462" s="1660" t="s">
        <v>1624</v>
      </c>
    </row>
    <row r="5463" ht="26" spans="1:13">
      <c r="A5463" s="1412"/>
      <c r="B5463" s="1412"/>
      <c r="C5463" s="1412"/>
      <c r="D5463" s="1412"/>
      <c r="E5463" s="1598" t="s">
        <v>1625</v>
      </c>
      <c r="F5463" s="1599"/>
      <c r="G5463" s="1600"/>
      <c r="H5463" s="1601"/>
      <c r="I5463" s="2135" t="s">
        <v>1271</v>
      </c>
      <c r="J5463" s="1443"/>
      <c r="K5463" s="1444"/>
      <c r="L5463" s="1445"/>
      <c r="M5463" s="1453"/>
    </row>
    <row r="5464" ht="26" spans="1:13">
      <c r="A5464" s="1412"/>
      <c r="B5464" s="1412"/>
      <c r="C5464" s="1412"/>
      <c r="D5464" s="1412"/>
      <c r="E5464" s="1602" t="s">
        <v>1626</v>
      </c>
      <c r="F5464" s="1623"/>
      <c r="G5464" s="1604"/>
      <c r="H5464" s="1605"/>
      <c r="I5464" s="1442"/>
      <c r="J5464" s="1443"/>
      <c r="K5464" s="1444"/>
      <c r="L5464" s="1445"/>
      <c r="M5464" s="1453"/>
    </row>
    <row r="5465" ht="26.75" spans="1:13">
      <c r="A5465" s="1412"/>
      <c r="B5465" s="1412"/>
      <c r="C5465" s="1412"/>
      <c r="D5465" s="1412"/>
      <c r="E5465" s="1602" t="s">
        <v>1627</v>
      </c>
      <c r="F5465" s="1603">
        <v>65.1</v>
      </c>
      <c r="G5465" s="1604"/>
      <c r="H5465" s="1605"/>
      <c r="I5465" s="1442"/>
      <c r="J5465" s="1443"/>
      <c r="K5465" s="1444"/>
      <c r="L5465" s="1445"/>
      <c r="M5465" s="1453"/>
    </row>
    <row r="5466" ht="26.75" spans="1:13">
      <c r="A5466" s="1412"/>
      <c r="B5466" s="1412"/>
      <c r="C5466" s="1412"/>
      <c r="D5466" s="1412"/>
      <c r="E5466" s="1606" t="s">
        <v>1628</v>
      </c>
      <c r="F5466" s="1607">
        <v>0.583333333333333</v>
      </c>
      <c r="G5466" s="1608"/>
      <c r="H5466" s="1609"/>
      <c r="I5466" s="1442"/>
      <c r="J5466" s="1443"/>
      <c r="K5466" s="1444"/>
      <c r="L5466" s="1647">
        <v>0.8125</v>
      </c>
      <c r="M5466" s="1649">
        <v>0.708333333333333</v>
      </c>
    </row>
    <row r="5467" ht="26.75" spans="1:13">
      <c r="A5467" s="1412"/>
      <c r="B5467" s="1412"/>
      <c r="C5467" s="1412"/>
      <c r="D5467" s="1412"/>
      <c r="E5467" s="1610" t="s">
        <v>1629</v>
      </c>
      <c r="F5467" s="1611" t="s">
        <v>8</v>
      </c>
      <c r="G5467" s="1611" t="s">
        <v>9</v>
      </c>
      <c r="H5467" s="1612" t="s">
        <v>10</v>
      </c>
      <c r="I5467" s="1442"/>
      <c r="J5467" s="1443"/>
      <c r="K5467" s="1444"/>
      <c r="L5467" s="1445"/>
      <c r="M5467" s="1453"/>
    </row>
    <row r="5468" ht="26" spans="1:13">
      <c r="A5468" s="1412"/>
      <c r="B5468" s="1412"/>
      <c r="C5468" s="1412"/>
      <c r="D5468" s="1412"/>
      <c r="E5468" s="1613">
        <v>45782</v>
      </c>
      <c r="F5468" s="1614">
        <v>65.1</v>
      </c>
      <c r="G5468" s="1614">
        <v>61.2</v>
      </c>
      <c r="H5468" s="1614">
        <v>60.9</v>
      </c>
      <c r="I5468" s="1442"/>
      <c r="J5468" s="1443"/>
      <c r="K5468" s="1444"/>
      <c r="L5468" s="1445"/>
      <c r="M5468" s="1453"/>
    </row>
    <row r="5469" ht="26" spans="1:13">
      <c r="A5469" s="1412"/>
      <c r="B5469" s="1412"/>
      <c r="C5469" s="1412"/>
      <c r="D5469" s="1412"/>
      <c r="E5469" s="1613">
        <v>45750</v>
      </c>
      <c r="F5469" s="1614">
        <v>60.9</v>
      </c>
      <c r="G5469" s="1614">
        <v>63.1</v>
      </c>
      <c r="H5469" s="1614">
        <v>62.6</v>
      </c>
      <c r="I5469" s="1442"/>
      <c r="J5469" s="1443"/>
      <c r="K5469" s="1444"/>
      <c r="L5469" s="1445"/>
      <c r="M5469" s="1453"/>
    </row>
    <row r="5470" ht="26" spans="1:13">
      <c r="A5470" s="1412"/>
      <c r="B5470" s="1412"/>
      <c r="C5470" s="1412"/>
      <c r="D5470" s="1412"/>
      <c r="E5470" s="1613">
        <v>45721</v>
      </c>
      <c r="F5470" s="1614">
        <v>62.6</v>
      </c>
      <c r="G5470" s="1614">
        <v>60</v>
      </c>
      <c r="H5470" s="1614">
        <v>60.4</v>
      </c>
      <c r="I5470" s="1442"/>
      <c r="J5470" s="1443"/>
      <c r="K5470" s="1444"/>
      <c r="L5470" s="1648"/>
      <c r="M5470" s="1453"/>
    </row>
    <row r="5471" ht="26" spans="1:13">
      <c r="A5471" s="1412"/>
      <c r="B5471" s="1412"/>
      <c r="C5471" s="1412"/>
      <c r="D5471" s="1412"/>
      <c r="E5471" s="1613">
        <v>45693</v>
      </c>
      <c r="F5471" s="1614">
        <v>60.4</v>
      </c>
      <c r="G5471" s="1614">
        <v>0</v>
      </c>
      <c r="H5471" s="1614">
        <v>64.4</v>
      </c>
      <c r="I5471" s="1442"/>
      <c r="J5471" s="1443"/>
      <c r="K5471" s="1444"/>
      <c r="L5471" s="1445"/>
      <c r="M5471" s="1453"/>
    </row>
    <row r="5472" ht="26" spans="1:13">
      <c r="A5472" s="1412"/>
      <c r="B5472" s="1412"/>
      <c r="C5472" s="1412"/>
      <c r="D5472" s="1412"/>
      <c r="E5472" s="1613">
        <v>45664</v>
      </c>
      <c r="F5472" s="1614">
        <v>64.4</v>
      </c>
      <c r="G5472" s="1614">
        <v>57.5</v>
      </c>
      <c r="H5472" s="1614">
        <v>58.2</v>
      </c>
      <c r="I5472" s="1442"/>
      <c r="J5472" s="1443"/>
      <c r="K5472" s="1444"/>
      <c r="L5472" s="1445"/>
      <c r="M5472" s="1453"/>
    </row>
    <row r="5473" ht="26.75" spans="1:13">
      <c r="A5473" s="1412"/>
      <c r="B5473" s="1412"/>
      <c r="C5473" s="1412"/>
      <c r="D5473" s="1412"/>
      <c r="E5473" s="1613">
        <v>45630</v>
      </c>
      <c r="F5473" s="1614">
        <v>58.2</v>
      </c>
      <c r="G5473" s="1614">
        <v>56.4</v>
      </c>
      <c r="H5473" s="1614">
        <v>58.1</v>
      </c>
      <c r="I5473" s="1448"/>
      <c r="J5473" s="1449"/>
      <c r="K5473" s="1450"/>
      <c r="L5473" s="1451"/>
      <c r="M5473" s="1455"/>
    </row>
    <row r="5474" ht="52.75" spans="1:13">
      <c r="A5474" s="1412"/>
      <c r="B5474" s="1412"/>
      <c r="C5474" s="1412"/>
      <c r="D5474" s="1412">
        <v>1</v>
      </c>
      <c r="E5474" s="1610" t="s">
        <v>7</v>
      </c>
      <c r="F5474" s="1653" t="s">
        <v>872</v>
      </c>
      <c r="G5474" s="1654"/>
      <c r="H5474" s="1655"/>
      <c r="I5474" s="1656" t="s">
        <v>1622</v>
      </c>
      <c r="J5474" s="1657"/>
      <c r="K5474" s="1658"/>
      <c r="L5474" s="1659" t="s">
        <v>1623</v>
      </c>
      <c r="M5474" s="1660" t="s">
        <v>1624</v>
      </c>
    </row>
    <row r="5475" ht="26" spans="1:13">
      <c r="A5475" s="1412"/>
      <c r="B5475" s="1412"/>
      <c r="C5475" s="1412"/>
      <c r="D5475" s="1412"/>
      <c r="E5475" s="1598" t="s">
        <v>1625</v>
      </c>
      <c r="F5475" s="1599"/>
      <c r="G5475" s="1600"/>
      <c r="H5475" s="1601"/>
      <c r="I5475" s="2135" t="s">
        <v>983</v>
      </c>
      <c r="J5475" s="1443"/>
      <c r="K5475" s="1444"/>
      <c r="L5475" s="1445"/>
      <c r="M5475" s="1453"/>
    </row>
    <row r="5476" ht="26" spans="1:13">
      <c r="A5476" s="1412"/>
      <c r="B5476" s="1412"/>
      <c r="C5476" s="1412"/>
      <c r="D5476" s="1412"/>
      <c r="E5476" s="1602" t="s">
        <v>1626</v>
      </c>
      <c r="F5476" s="1623"/>
      <c r="G5476" s="1604"/>
      <c r="H5476" s="1605"/>
      <c r="I5476" s="1442"/>
      <c r="J5476" s="1443"/>
      <c r="K5476" s="1444"/>
      <c r="L5476" s="1445"/>
      <c r="M5476" s="1453"/>
    </row>
    <row r="5477" ht="26.75" spans="1:13">
      <c r="A5477" s="1412"/>
      <c r="B5477" s="1412"/>
      <c r="C5477" s="1412"/>
      <c r="D5477" s="1412"/>
      <c r="E5477" s="1602" t="s">
        <v>1627</v>
      </c>
      <c r="F5477" s="1603" t="s">
        <v>1272</v>
      </c>
      <c r="G5477" s="1604"/>
      <c r="H5477" s="1605"/>
      <c r="I5477" s="1442"/>
      <c r="J5477" s="1443"/>
      <c r="K5477" s="1444"/>
      <c r="L5477" s="1445"/>
      <c r="M5477" s="1453"/>
    </row>
    <row r="5478" ht="26.75" spans="1:13">
      <c r="A5478" s="1412"/>
      <c r="B5478" s="1412"/>
      <c r="C5478" s="1412"/>
      <c r="D5478" s="1412"/>
      <c r="E5478" s="1606" t="s">
        <v>1628</v>
      </c>
      <c r="F5478" s="1607">
        <v>0.604166666666667</v>
      </c>
      <c r="G5478" s="1608"/>
      <c r="H5478" s="1609"/>
      <c r="I5478" s="1442"/>
      <c r="J5478" s="1443"/>
      <c r="K5478" s="1444"/>
      <c r="L5478" s="1647">
        <v>0.833333333333333</v>
      </c>
      <c r="M5478" s="1649">
        <v>0.729166666666667</v>
      </c>
    </row>
    <row r="5479" ht="26.75" spans="1:13">
      <c r="A5479" s="1412"/>
      <c r="B5479" s="1412"/>
      <c r="C5479" s="1412"/>
      <c r="D5479" s="1412"/>
      <c r="E5479" s="1610" t="s">
        <v>1629</v>
      </c>
      <c r="F5479" s="1611" t="s">
        <v>8</v>
      </c>
      <c r="G5479" s="1611" t="s">
        <v>9</v>
      </c>
      <c r="H5479" s="1612" t="s">
        <v>10</v>
      </c>
      <c r="I5479" s="1442"/>
      <c r="J5479" s="1443"/>
      <c r="K5479" s="1444"/>
      <c r="L5479" s="1445"/>
      <c r="M5479" s="1453"/>
    </row>
    <row r="5480" ht="26" spans="1:13">
      <c r="A5480" s="1412"/>
      <c r="B5480" s="1412"/>
      <c r="C5480" s="1412"/>
      <c r="D5480" s="1412"/>
      <c r="E5480" s="1613">
        <v>45806</v>
      </c>
      <c r="F5480" s="2157" t="s">
        <v>2380</v>
      </c>
      <c r="G5480" s="2157" t="s">
        <v>2381</v>
      </c>
      <c r="H5480" s="2157" t="s">
        <v>2362</v>
      </c>
      <c r="I5480" s="1442"/>
      <c r="J5480" s="1443"/>
      <c r="K5480" s="1444"/>
      <c r="L5480" s="1445"/>
      <c r="M5480" s="1453"/>
    </row>
    <row r="5481" ht="26" spans="1:13">
      <c r="A5481" s="1412"/>
      <c r="B5481" s="1412"/>
      <c r="C5481" s="1412"/>
      <c r="D5481" s="1412"/>
      <c r="E5481" s="1613">
        <v>45798</v>
      </c>
      <c r="F5481" s="2157" t="s">
        <v>2362</v>
      </c>
      <c r="G5481" s="2157" t="s">
        <v>2363</v>
      </c>
      <c r="H5481" s="2157" t="s">
        <v>2343</v>
      </c>
      <c r="I5481" s="1442"/>
      <c r="J5481" s="1443"/>
      <c r="K5481" s="1444"/>
      <c r="L5481" s="1445"/>
      <c r="M5481" s="1453"/>
    </row>
    <row r="5482" ht="26" spans="1:13">
      <c r="A5482" s="1412"/>
      <c r="B5482" s="1412"/>
      <c r="C5482" s="1412"/>
      <c r="D5482" s="1412"/>
      <c r="E5482" s="1613">
        <v>45791</v>
      </c>
      <c r="F5482" s="2157" t="s">
        <v>2343</v>
      </c>
      <c r="G5482" s="2157" t="s">
        <v>2344</v>
      </c>
      <c r="H5482" s="2157" t="s">
        <v>2345</v>
      </c>
      <c r="I5482" s="1442"/>
      <c r="J5482" s="1443"/>
      <c r="K5482" s="1444"/>
      <c r="L5482" s="1648"/>
      <c r="M5482" s="1453"/>
    </row>
    <row r="5483" ht="26" spans="1:13">
      <c r="A5483" s="1412"/>
      <c r="B5483" s="1412"/>
      <c r="C5483" s="1412"/>
      <c r="D5483" s="1412"/>
      <c r="E5483" s="1613">
        <v>45784</v>
      </c>
      <c r="F5483" s="2157" t="s">
        <v>2345</v>
      </c>
      <c r="G5483" s="2157" t="s">
        <v>2346</v>
      </c>
      <c r="H5483" s="2157" t="s">
        <v>2347</v>
      </c>
      <c r="I5483" s="1442"/>
      <c r="J5483" s="1443"/>
      <c r="K5483" s="1444"/>
      <c r="L5483" s="1445"/>
      <c r="M5483" s="1453"/>
    </row>
    <row r="5484" ht="26" spans="1:13">
      <c r="A5484" s="1412"/>
      <c r="B5484" s="1412"/>
      <c r="C5484" s="1412"/>
      <c r="D5484" s="1412"/>
      <c r="E5484" s="1613">
        <v>45777</v>
      </c>
      <c r="F5484" s="2157" t="s">
        <v>2347</v>
      </c>
      <c r="G5484" s="2157" t="s">
        <v>2341</v>
      </c>
      <c r="H5484" s="2157" t="s">
        <v>2332</v>
      </c>
      <c r="I5484" s="1442"/>
      <c r="J5484" s="1443"/>
      <c r="K5484" s="1444"/>
      <c r="L5484" s="1445"/>
      <c r="M5484" s="1453"/>
    </row>
    <row r="5485" ht="26.75" spans="1:13">
      <c r="A5485" s="1412"/>
      <c r="B5485" s="1412"/>
      <c r="C5485" s="1412"/>
      <c r="D5485" s="1412"/>
      <c r="E5485" s="1613">
        <v>45770</v>
      </c>
      <c r="F5485" s="2157" t="s">
        <v>2332</v>
      </c>
      <c r="G5485" s="2157" t="s">
        <v>2333</v>
      </c>
      <c r="H5485" s="2157" t="s">
        <v>2308</v>
      </c>
      <c r="I5485" s="1448"/>
      <c r="J5485" s="1449"/>
      <c r="K5485" s="1450"/>
      <c r="L5485" s="1451"/>
      <c r="M5485" s="1455"/>
    </row>
    <row r="5486" ht="52.75" spans="1:13">
      <c r="A5486" s="1412"/>
      <c r="B5486" s="1412"/>
      <c r="C5486" s="1412"/>
      <c r="D5486" s="1412">
        <v>1</v>
      </c>
      <c r="E5486" s="1610" t="s">
        <v>7</v>
      </c>
      <c r="F5486" s="1653" t="s">
        <v>1273</v>
      </c>
      <c r="G5486" s="1654"/>
      <c r="H5486" s="1655"/>
      <c r="I5486" s="1656" t="s">
        <v>1622</v>
      </c>
      <c r="J5486" s="1657"/>
      <c r="K5486" s="1658"/>
      <c r="L5486" s="1659" t="s">
        <v>1623</v>
      </c>
      <c r="M5486" s="1660" t="s">
        <v>1624</v>
      </c>
    </row>
    <row r="5487" ht="26" spans="1:13">
      <c r="A5487" s="1412"/>
      <c r="B5487" s="1412"/>
      <c r="C5487" s="1412"/>
      <c r="D5487" s="1412"/>
      <c r="E5487" s="1598" t="s">
        <v>1625</v>
      </c>
      <c r="F5487" s="1599"/>
      <c r="G5487" s="1600"/>
      <c r="H5487" s="1601"/>
      <c r="I5487" s="2135" t="s">
        <v>1274</v>
      </c>
      <c r="J5487" s="1443"/>
      <c r="K5487" s="1444"/>
      <c r="L5487" s="1445"/>
      <c r="M5487" s="1453"/>
    </row>
    <row r="5488" ht="26" spans="1:13">
      <c r="A5488" s="1412"/>
      <c r="B5488" s="1412"/>
      <c r="C5488" s="1412"/>
      <c r="D5488" s="1412"/>
      <c r="E5488" s="1602" t="s">
        <v>1626</v>
      </c>
      <c r="F5488" s="1623">
        <v>0.02</v>
      </c>
      <c r="G5488" s="1604"/>
      <c r="H5488" s="1605"/>
      <c r="I5488" s="1442"/>
      <c r="J5488" s="1443"/>
      <c r="K5488" s="1444"/>
      <c r="L5488" s="1445"/>
      <c r="M5488" s="1453"/>
    </row>
    <row r="5489" ht="26.75" spans="1:13">
      <c r="A5489" s="1412"/>
      <c r="B5489" s="1412"/>
      <c r="C5489" s="1412"/>
      <c r="D5489" s="1412"/>
      <c r="E5489" s="1602" t="s">
        <v>1627</v>
      </c>
      <c r="F5489" s="1623">
        <v>0.0225</v>
      </c>
      <c r="G5489" s="1604"/>
      <c r="H5489" s="1605"/>
      <c r="I5489" s="1442"/>
      <c r="J5489" s="1443"/>
      <c r="K5489" s="1444"/>
      <c r="L5489" s="1445"/>
      <c r="M5489" s="1453"/>
    </row>
    <row r="5490" ht="26.75" spans="1:13">
      <c r="A5490" s="1412"/>
      <c r="B5490" s="1412"/>
      <c r="C5490" s="1412"/>
      <c r="D5490" s="1412"/>
      <c r="E5490" s="1606" t="s">
        <v>1628</v>
      </c>
      <c r="F5490" s="1607">
        <v>0.510416666666667</v>
      </c>
      <c r="G5490" s="1608"/>
      <c r="H5490" s="1609"/>
      <c r="I5490" s="1442"/>
      <c r="J5490" s="1443"/>
      <c r="K5490" s="1444"/>
      <c r="L5490" s="1647">
        <v>0.739583333333333</v>
      </c>
      <c r="M5490" s="1649">
        <v>0.635416666666667</v>
      </c>
    </row>
    <row r="5491" ht="26.75" spans="1:13">
      <c r="A5491" s="1412"/>
      <c r="B5491" s="1412"/>
      <c r="C5491" s="1412"/>
      <c r="D5491" s="1412"/>
      <c r="E5491" s="1610" t="s">
        <v>1629</v>
      </c>
      <c r="F5491" s="1611" t="s">
        <v>8</v>
      </c>
      <c r="G5491" s="1611" t="s">
        <v>9</v>
      </c>
      <c r="H5491" s="1612" t="s">
        <v>10</v>
      </c>
      <c r="I5491" s="1442"/>
      <c r="J5491" s="1443"/>
      <c r="K5491" s="1444"/>
      <c r="L5491" s="1445"/>
      <c r="M5491" s="1453"/>
    </row>
    <row r="5492" ht="26" spans="1:13">
      <c r="A5492" s="1412"/>
      <c r="B5492" s="1412"/>
      <c r="C5492" s="1412"/>
      <c r="D5492" s="1412"/>
      <c r="E5492" s="1613">
        <v>45764</v>
      </c>
      <c r="F5492" s="1626">
        <v>0.0225</v>
      </c>
      <c r="G5492" s="1626">
        <v>0.0225</v>
      </c>
      <c r="H5492" s="1626">
        <v>0.025</v>
      </c>
      <c r="I5492" s="1442"/>
      <c r="J5492" s="1443"/>
      <c r="K5492" s="1444"/>
      <c r="L5492" s="1445"/>
      <c r="M5492" s="1453"/>
    </row>
    <row r="5493" ht="26" spans="1:13">
      <c r="A5493" s="1412"/>
      <c r="B5493" s="1412"/>
      <c r="C5493" s="1412"/>
      <c r="D5493" s="1412"/>
      <c r="E5493" s="1613">
        <v>45722</v>
      </c>
      <c r="F5493" s="1626">
        <v>0.025</v>
      </c>
      <c r="G5493" s="1626">
        <v>0.025</v>
      </c>
      <c r="H5493" s="1626">
        <v>0.0275</v>
      </c>
      <c r="I5493" s="1442"/>
      <c r="J5493" s="1443"/>
      <c r="K5493" s="1444"/>
      <c r="L5493" s="1445"/>
      <c r="M5493" s="1453"/>
    </row>
    <row r="5494" ht="26" spans="1:13">
      <c r="A5494" s="1412"/>
      <c r="B5494" s="1412"/>
      <c r="C5494" s="1412"/>
      <c r="D5494" s="1412"/>
      <c r="E5494" s="1613">
        <v>45687</v>
      </c>
      <c r="F5494" s="1626">
        <v>0.0275</v>
      </c>
      <c r="G5494" s="1626">
        <v>0.0275</v>
      </c>
      <c r="H5494" s="1626">
        <v>0.03</v>
      </c>
      <c r="I5494" s="1442"/>
      <c r="J5494" s="1443"/>
      <c r="K5494" s="1444"/>
      <c r="L5494" s="1648"/>
      <c r="M5494" s="1453"/>
    </row>
    <row r="5495" ht="26" spans="1:13">
      <c r="A5495" s="1412"/>
      <c r="B5495" s="1412"/>
      <c r="C5495" s="1412"/>
      <c r="D5495" s="1412"/>
      <c r="E5495" s="1613">
        <v>45638</v>
      </c>
      <c r="F5495" s="1626">
        <v>0.03</v>
      </c>
      <c r="G5495" s="1626">
        <v>0.03</v>
      </c>
      <c r="H5495" s="1626">
        <v>0.0325</v>
      </c>
      <c r="I5495" s="1442"/>
      <c r="J5495" s="1443"/>
      <c r="K5495" s="1444"/>
      <c r="L5495" s="1445"/>
      <c r="M5495" s="1453"/>
    </row>
    <row r="5496" ht="26" spans="1:13">
      <c r="A5496" s="1412"/>
      <c r="B5496" s="1412"/>
      <c r="C5496" s="1412"/>
      <c r="D5496" s="1412"/>
      <c r="E5496" s="1613">
        <v>45582</v>
      </c>
      <c r="F5496" s="1626">
        <v>0.0325</v>
      </c>
      <c r="G5496" s="1626">
        <v>0.0325</v>
      </c>
      <c r="H5496" s="1626">
        <v>0.035</v>
      </c>
      <c r="I5496" s="1442"/>
      <c r="J5496" s="1443"/>
      <c r="K5496" s="1444"/>
      <c r="L5496" s="1445"/>
      <c r="M5496" s="1453"/>
    </row>
    <row r="5497" ht="26.75" spans="1:13">
      <c r="A5497" s="1412"/>
      <c r="B5497" s="1412"/>
      <c r="C5497" s="1412"/>
      <c r="D5497" s="1412"/>
      <c r="E5497" s="1613">
        <v>45547</v>
      </c>
      <c r="F5497" s="1626">
        <v>0.035</v>
      </c>
      <c r="G5497" s="1626">
        <v>0.035</v>
      </c>
      <c r="H5497" s="1626">
        <v>0.0375</v>
      </c>
      <c r="I5497" s="1448"/>
      <c r="J5497" s="1449"/>
      <c r="K5497" s="1450"/>
      <c r="L5497" s="1451"/>
      <c r="M5497" s="1455"/>
    </row>
    <row r="5498" ht="52.75" spans="1:13">
      <c r="A5498" s="1412"/>
      <c r="B5498" s="1412"/>
      <c r="C5498" s="1412"/>
      <c r="D5498" s="1412">
        <v>1</v>
      </c>
      <c r="E5498" s="1610" t="s">
        <v>7</v>
      </c>
      <c r="F5498" s="1653" t="s">
        <v>1275</v>
      </c>
      <c r="G5498" s="1654"/>
      <c r="H5498" s="1655"/>
      <c r="I5498" s="1656" t="s">
        <v>1622</v>
      </c>
      <c r="J5498" s="1657"/>
      <c r="K5498" s="1658"/>
      <c r="L5498" s="1659" t="s">
        <v>1623</v>
      </c>
      <c r="M5498" s="1660" t="s">
        <v>1624</v>
      </c>
    </row>
    <row r="5499" ht="26" spans="1:13">
      <c r="A5499" s="1412"/>
      <c r="B5499" s="1412"/>
      <c r="C5499" s="1412"/>
      <c r="D5499" s="1412"/>
      <c r="E5499" s="1598" t="s">
        <v>1625</v>
      </c>
      <c r="F5499" s="1599"/>
      <c r="G5499" s="1600"/>
      <c r="H5499" s="1601"/>
      <c r="I5499" s="2135" t="s">
        <v>1278</v>
      </c>
      <c r="J5499" s="1443"/>
      <c r="K5499" s="1444"/>
      <c r="L5499" s="1445"/>
      <c r="M5499" s="1453"/>
    </row>
    <row r="5500" ht="26" spans="1:13">
      <c r="A5500" s="1412"/>
      <c r="B5500" s="1412"/>
      <c r="C5500" s="1412"/>
      <c r="D5500" s="1412"/>
      <c r="E5500" s="1602" t="s">
        <v>1626</v>
      </c>
      <c r="F5500" s="1615">
        <v>0.0215</v>
      </c>
      <c r="G5500" s="1616"/>
      <c r="H5500" s="1617"/>
      <c r="I5500" s="1442"/>
      <c r="J5500" s="1443"/>
      <c r="K5500" s="1444"/>
      <c r="L5500" s="1445"/>
      <c r="M5500" s="1453"/>
    </row>
    <row r="5501" ht="26.75" spans="1:13">
      <c r="A5501" s="1412"/>
      <c r="B5501" s="1412"/>
      <c r="C5501" s="1412"/>
      <c r="D5501" s="1412"/>
      <c r="E5501" s="1602" t="s">
        <v>1627</v>
      </c>
      <c r="F5501" s="1615">
        <v>0.024</v>
      </c>
      <c r="G5501" s="1616"/>
      <c r="H5501" s="1617"/>
      <c r="I5501" s="1442"/>
      <c r="J5501" s="1443"/>
      <c r="K5501" s="1444"/>
      <c r="L5501" s="1445"/>
      <c r="M5501" s="1453"/>
    </row>
    <row r="5502" ht="26.75" spans="1:13">
      <c r="A5502" s="1412"/>
      <c r="B5502" s="1412"/>
      <c r="C5502" s="1412"/>
      <c r="D5502" s="1412"/>
      <c r="E5502" s="1606" t="s">
        <v>1628</v>
      </c>
      <c r="F5502" s="1607">
        <v>0.510416666666667</v>
      </c>
      <c r="G5502" s="1608"/>
      <c r="H5502" s="1609"/>
      <c r="I5502" s="1442"/>
      <c r="J5502" s="1443"/>
      <c r="K5502" s="1444"/>
      <c r="L5502" s="1647">
        <v>0.739583333333333</v>
      </c>
      <c r="M5502" s="1649">
        <v>0.635416666666667</v>
      </c>
    </row>
    <row r="5503" ht="26.75" spans="1:13">
      <c r="A5503" s="1412"/>
      <c r="B5503" s="1412"/>
      <c r="C5503" s="1412"/>
      <c r="D5503" s="1412"/>
      <c r="E5503" s="1610" t="s">
        <v>1629</v>
      </c>
      <c r="F5503" s="1611" t="s">
        <v>8</v>
      </c>
      <c r="G5503" s="1611" t="s">
        <v>9</v>
      </c>
      <c r="H5503" s="1612" t="s">
        <v>10</v>
      </c>
      <c r="I5503" s="1442"/>
      <c r="J5503" s="1443"/>
      <c r="K5503" s="1444"/>
      <c r="L5503" s="1445"/>
      <c r="M5503" s="1453"/>
    </row>
    <row r="5504" ht="26" spans="1:13">
      <c r="A5504" s="1412"/>
      <c r="B5504" s="1412"/>
      <c r="C5504" s="1412"/>
      <c r="D5504" s="1412"/>
      <c r="E5504" s="1613">
        <v>45764</v>
      </c>
      <c r="F5504" s="1626">
        <v>0.024</v>
      </c>
      <c r="G5504" s="1626">
        <v>0.024</v>
      </c>
      <c r="H5504" s="1626">
        <v>0.0265</v>
      </c>
      <c r="I5504" s="1442"/>
      <c r="J5504" s="1443"/>
      <c r="K5504" s="1444"/>
      <c r="L5504" s="1445"/>
      <c r="M5504" s="1453"/>
    </row>
    <row r="5505" ht="26" spans="1:13">
      <c r="A5505" s="1412"/>
      <c r="B5505" s="1412"/>
      <c r="C5505" s="1412"/>
      <c r="D5505" s="1412"/>
      <c r="E5505" s="1613">
        <v>45722</v>
      </c>
      <c r="F5505" s="1626">
        <v>0.0265</v>
      </c>
      <c r="G5505" s="1626">
        <v>0.0265</v>
      </c>
      <c r="H5505" s="1626">
        <v>0.029</v>
      </c>
      <c r="I5505" s="1442"/>
      <c r="J5505" s="1443"/>
      <c r="K5505" s="1444"/>
      <c r="L5505" s="1445"/>
      <c r="M5505" s="1453"/>
    </row>
    <row r="5506" ht="26" spans="1:13">
      <c r="A5506" s="1412"/>
      <c r="B5506" s="1412"/>
      <c r="C5506" s="1412"/>
      <c r="D5506" s="1412"/>
      <c r="E5506" s="1613">
        <v>45687</v>
      </c>
      <c r="F5506" s="1626">
        <v>0.029</v>
      </c>
      <c r="G5506" s="1626">
        <v>0.029</v>
      </c>
      <c r="H5506" s="1626">
        <v>0.0315</v>
      </c>
      <c r="I5506" s="1442"/>
      <c r="J5506" s="1443"/>
      <c r="K5506" s="1444"/>
      <c r="L5506" s="1648"/>
      <c r="M5506" s="1453"/>
    </row>
    <row r="5507" ht="26" spans="1:13">
      <c r="A5507" s="1412"/>
      <c r="B5507" s="1412"/>
      <c r="C5507" s="1412"/>
      <c r="D5507" s="1412"/>
      <c r="E5507" s="1613">
        <v>45638</v>
      </c>
      <c r="F5507" s="1626">
        <v>0.0315</v>
      </c>
      <c r="G5507" s="1626">
        <v>0.0315</v>
      </c>
      <c r="H5507" s="1626">
        <v>0.034</v>
      </c>
      <c r="I5507" s="1442"/>
      <c r="J5507" s="1443"/>
      <c r="K5507" s="1444"/>
      <c r="L5507" s="1445"/>
      <c r="M5507" s="1453"/>
    </row>
    <row r="5508" ht="26" spans="1:13">
      <c r="A5508" s="1412"/>
      <c r="B5508" s="1412"/>
      <c r="C5508" s="1412"/>
      <c r="D5508" s="1412"/>
      <c r="E5508" s="1613">
        <v>45582</v>
      </c>
      <c r="F5508" s="1626">
        <v>0.034</v>
      </c>
      <c r="G5508" s="1626">
        <v>0.034</v>
      </c>
      <c r="H5508" s="1626">
        <v>0.0365</v>
      </c>
      <c r="I5508" s="1442"/>
      <c r="J5508" s="1443"/>
      <c r="K5508" s="1444"/>
      <c r="L5508" s="1445"/>
      <c r="M5508" s="1453"/>
    </row>
    <row r="5509" ht="26.75" spans="1:13">
      <c r="A5509" s="1412"/>
      <c r="B5509" s="1412"/>
      <c r="C5509" s="1412"/>
      <c r="D5509" s="1412"/>
      <c r="E5509" s="1613">
        <v>45547</v>
      </c>
      <c r="F5509" s="1626">
        <v>0.0365</v>
      </c>
      <c r="G5509" s="1626">
        <v>0.0365</v>
      </c>
      <c r="H5509" s="1626">
        <v>0.0425</v>
      </c>
      <c r="I5509" s="1448"/>
      <c r="J5509" s="1449"/>
      <c r="K5509" s="1450"/>
      <c r="L5509" s="1451"/>
      <c r="M5509" s="1455"/>
    </row>
    <row r="5510" ht="52.75" spans="1:13">
      <c r="A5510" s="1412"/>
      <c r="B5510" s="1412"/>
      <c r="C5510" s="1412"/>
      <c r="D5510" s="1412">
        <v>1</v>
      </c>
      <c r="E5510" s="1610" t="s">
        <v>7</v>
      </c>
      <c r="F5510" s="1653" t="s">
        <v>803</v>
      </c>
      <c r="G5510" s="1654"/>
      <c r="H5510" s="1655"/>
      <c r="I5510" s="1656" t="s">
        <v>1622</v>
      </c>
      <c r="J5510" s="1657"/>
      <c r="K5510" s="1658"/>
      <c r="L5510" s="1659" t="s">
        <v>1623</v>
      </c>
      <c r="M5510" s="1660" t="s">
        <v>1624</v>
      </c>
    </row>
    <row r="5511" ht="26" spans="1:13">
      <c r="A5511" s="1412"/>
      <c r="B5511" s="1412"/>
      <c r="C5511" s="1412"/>
      <c r="D5511" s="1412"/>
      <c r="E5511" s="1598" t="s">
        <v>1625</v>
      </c>
      <c r="F5511" s="1599"/>
      <c r="G5511" s="1600"/>
      <c r="H5511" s="1601"/>
      <c r="I5511" s="2135" t="s">
        <v>1278</v>
      </c>
      <c r="J5511" s="1443"/>
      <c r="K5511" s="1444"/>
      <c r="L5511" s="1445"/>
      <c r="M5511" s="1453"/>
    </row>
    <row r="5512" ht="26" spans="1:13">
      <c r="A5512" s="1412"/>
      <c r="B5512" s="1412"/>
      <c r="C5512" s="1412"/>
      <c r="D5512" s="1412"/>
      <c r="E5512" s="1602" t="s">
        <v>1626</v>
      </c>
      <c r="F5512" s="1623"/>
      <c r="G5512" s="1604"/>
      <c r="H5512" s="1605"/>
      <c r="I5512" s="1442"/>
      <c r="J5512" s="1443"/>
      <c r="K5512" s="1444"/>
      <c r="L5512" s="1445"/>
      <c r="M5512" s="1453"/>
    </row>
    <row r="5513" ht="26.75" spans="1:13">
      <c r="A5513" s="1412"/>
      <c r="B5513" s="1412"/>
      <c r="C5513" s="1412"/>
      <c r="D5513" s="1412"/>
      <c r="E5513" s="1602" t="s">
        <v>1627</v>
      </c>
      <c r="F5513" s="1603" t="s">
        <v>1277</v>
      </c>
      <c r="G5513" s="1604"/>
      <c r="H5513" s="1605"/>
      <c r="I5513" s="1442"/>
      <c r="J5513" s="1443"/>
      <c r="K5513" s="1444"/>
      <c r="L5513" s="1445"/>
      <c r="M5513" s="1453"/>
    </row>
    <row r="5514" ht="26.75" spans="1:13">
      <c r="A5514" s="1412"/>
      <c r="B5514" s="1412"/>
      <c r="C5514" s="1412"/>
      <c r="D5514" s="1412"/>
      <c r="E5514" s="1606" t="s">
        <v>1628</v>
      </c>
      <c r="F5514" s="1607">
        <v>0.520833333333333</v>
      </c>
      <c r="G5514" s="1608"/>
      <c r="H5514" s="1609"/>
      <c r="I5514" s="1442"/>
      <c r="J5514" s="1443"/>
      <c r="K5514" s="1444"/>
      <c r="L5514" s="1647">
        <v>0.75</v>
      </c>
      <c r="M5514" s="1649">
        <v>0.645833333333333</v>
      </c>
    </row>
    <row r="5515" ht="26.75" spans="1:13">
      <c r="A5515" s="1412"/>
      <c r="B5515" s="1412"/>
      <c r="C5515" s="1412"/>
      <c r="D5515" s="1412"/>
      <c r="E5515" s="1610" t="s">
        <v>1629</v>
      </c>
      <c r="F5515" s="1611" t="s">
        <v>8</v>
      </c>
      <c r="G5515" s="1611" t="s">
        <v>9</v>
      </c>
      <c r="H5515" s="1612" t="s">
        <v>10</v>
      </c>
      <c r="I5515" s="1442"/>
      <c r="J5515" s="1443"/>
      <c r="K5515" s="1444"/>
      <c r="L5515" s="1445"/>
      <c r="M5515" s="1453"/>
    </row>
    <row r="5516" ht="26" spans="1:13">
      <c r="A5516" s="1412"/>
      <c r="B5516" s="1412"/>
      <c r="C5516" s="1412"/>
      <c r="D5516" s="1412"/>
      <c r="E5516" s="1613">
        <v>45806</v>
      </c>
      <c r="F5516" s="2157" t="s">
        <v>2382</v>
      </c>
      <c r="G5516" s="2157" t="s">
        <v>1948</v>
      </c>
      <c r="H5516" s="2157" t="s">
        <v>2249</v>
      </c>
      <c r="I5516" s="1442"/>
      <c r="J5516" s="1443"/>
      <c r="K5516" s="1444"/>
      <c r="L5516" s="1445"/>
      <c r="M5516" s="1453"/>
    </row>
    <row r="5517" ht="26" spans="1:13">
      <c r="A5517" s="1412"/>
      <c r="B5517" s="1412"/>
      <c r="C5517" s="1412"/>
      <c r="D5517" s="1412"/>
      <c r="E5517" s="1613">
        <v>45799</v>
      </c>
      <c r="F5517" s="2157" t="s">
        <v>1950</v>
      </c>
      <c r="G5517" s="2157" t="s">
        <v>2383</v>
      </c>
      <c r="H5517" s="2157" t="s">
        <v>1948</v>
      </c>
      <c r="I5517" s="1442"/>
      <c r="J5517" s="1443"/>
      <c r="K5517" s="1444"/>
      <c r="L5517" s="1445"/>
      <c r="M5517" s="1453"/>
    </row>
    <row r="5518" ht="26" spans="1:13">
      <c r="A5518" s="1412"/>
      <c r="B5518" s="1412"/>
      <c r="C5518" s="1412"/>
      <c r="D5518" s="1412"/>
      <c r="E5518" s="1613">
        <v>45792</v>
      </c>
      <c r="F5518" s="2157" t="s">
        <v>1948</v>
      </c>
      <c r="G5518" s="2157" t="s">
        <v>1948</v>
      </c>
      <c r="H5518" s="2157" t="s">
        <v>1948</v>
      </c>
      <c r="I5518" s="1442"/>
      <c r="J5518" s="1443"/>
      <c r="K5518" s="1444"/>
      <c r="L5518" s="1648"/>
      <c r="M5518" s="1453"/>
    </row>
    <row r="5519" ht="26" spans="1:13">
      <c r="A5519" s="1412"/>
      <c r="B5519" s="1412"/>
      <c r="C5519" s="1412"/>
      <c r="D5519" s="1412"/>
      <c r="E5519" s="1613">
        <v>45785</v>
      </c>
      <c r="F5519" s="2157" t="s">
        <v>1949</v>
      </c>
      <c r="G5519" s="2157" t="s">
        <v>1956</v>
      </c>
      <c r="H5519" s="2157" t="s">
        <v>1953</v>
      </c>
      <c r="I5519" s="1442"/>
      <c r="J5519" s="1443"/>
      <c r="K5519" s="1444"/>
      <c r="L5519" s="1445"/>
      <c r="M5519" s="1453"/>
    </row>
    <row r="5520" ht="26" spans="1:13">
      <c r="A5520" s="1412"/>
      <c r="B5520" s="1412"/>
      <c r="C5520" s="1412"/>
      <c r="D5520" s="1412"/>
      <c r="E5520" s="1613">
        <v>45778</v>
      </c>
      <c r="F5520" s="2157" t="s">
        <v>1953</v>
      </c>
      <c r="G5520" s="2157" t="s">
        <v>1978</v>
      </c>
      <c r="H5520" s="2157" t="s">
        <v>1945</v>
      </c>
      <c r="I5520" s="1442"/>
      <c r="J5520" s="1443"/>
      <c r="K5520" s="1444"/>
      <c r="L5520" s="1445"/>
      <c r="M5520" s="1453"/>
    </row>
    <row r="5521" ht="26.75" spans="1:13">
      <c r="A5521" s="1412"/>
      <c r="B5521" s="1412"/>
      <c r="C5521" s="1412"/>
      <c r="D5521" s="1412"/>
      <c r="E5521" s="1613">
        <v>45771</v>
      </c>
      <c r="F5521" s="2157" t="s">
        <v>1958</v>
      </c>
      <c r="G5521" s="2157" t="s">
        <v>1958</v>
      </c>
      <c r="H5521" s="2157" t="s">
        <v>1947</v>
      </c>
      <c r="I5521" s="1448"/>
      <c r="J5521" s="1449"/>
      <c r="K5521" s="1450"/>
      <c r="L5521" s="1451"/>
      <c r="M5521" s="1455"/>
    </row>
    <row r="5522" ht="52.75" spans="1:13">
      <c r="A5522" s="1412"/>
      <c r="B5522" s="1412"/>
      <c r="C5522" s="1412"/>
      <c r="D5522" s="1412">
        <v>1</v>
      </c>
      <c r="E5522" s="1610" t="s">
        <v>7</v>
      </c>
      <c r="F5522" s="1653" t="s">
        <v>889</v>
      </c>
      <c r="G5522" s="1654"/>
      <c r="H5522" s="1655"/>
      <c r="I5522" s="1656" t="s">
        <v>1622</v>
      </c>
      <c r="J5522" s="1657"/>
      <c r="K5522" s="1658"/>
      <c r="L5522" s="1659" t="s">
        <v>1623</v>
      </c>
      <c r="M5522" s="1660" t="s">
        <v>1624</v>
      </c>
    </row>
    <row r="5523" ht="26" spans="1:13">
      <c r="A5523" s="1412"/>
      <c r="B5523" s="1412"/>
      <c r="C5523" s="1412"/>
      <c r="D5523" s="1412"/>
      <c r="E5523" s="1598" t="s">
        <v>1625</v>
      </c>
      <c r="F5523" s="1599"/>
      <c r="G5523" s="1600"/>
      <c r="H5523" s="1601"/>
      <c r="I5523" s="2135" t="s">
        <v>1279</v>
      </c>
      <c r="J5523" s="1443"/>
      <c r="K5523" s="1444"/>
      <c r="L5523" s="1445"/>
      <c r="M5523" s="1453"/>
    </row>
    <row r="5524" ht="26" spans="1:13">
      <c r="A5524" s="1412"/>
      <c r="B5524" s="1412"/>
      <c r="C5524" s="1412"/>
      <c r="D5524" s="1412"/>
      <c r="E5524" s="1602" t="s">
        <v>1626</v>
      </c>
      <c r="F5524" s="1623"/>
      <c r="G5524" s="1604"/>
      <c r="H5524" s="1605"/>
      <c r="I5524" s="1442"/>
      <c r="J5524" s="1443"/>
      <c r="K5524" s="1444"/>
      <c r="L5524" s="1445"/>
      <c r="M5524" s="1453"/>
    </row>
    <row r="5525" ht="26.75" spans="1:13">
      <c r="A5525" s="1412"/>
      <c r="B5525" s="1412"/>
      <c r="C5525" s="1412"/>
      <c r="D5525" s="1412"/>
      <c r="E5525" s="1602" t="s">
        <v>1627</v>
      </c>
      <c r="F5525" s="1603">
        <v>0</v>
      </c>
      <c r="G5525" s="1604"/>
      <c r="H5525" s="1605"/>
      <c r="I5525" s="1442"/>
      <c r="J5525" s="1443"/>
      <c r="K5525" s="1444"/>
      <c r="L5525" s="1445"/>
      <c r="M5525" s="1453"/>
    </row>
    <row r="5526" ht="26.75" spans="1:13">
      <c r="A5526" s="1412"/>
      <c r="B5526" s="1412"/>
      <c r="C5526" s="1412"/>
      <c r="D5526" s="1412"/>
      <c r="E5526" s="1606" t="s">
        <v>1628</v>
      </c>
      <c r="F5526" s="1607">
        <v>0.53125</v>
      </c>
      <c r="G5526" s="1608"/>
      <c r="H5526" s="1609"/>
      <c r="I5526" s="1442"/>
      <c r="J5526" s="1443"/>
      <c r="K5526" s="1444"/>
      <c r="L5526" s="1647">
        <v>0.760416666666667</v>
      </c>
      <c r="M5526" s="1649">
        <v>0.65625</v>
      </c>
    </row>
    <row r="5527" ht="26.75" spans="1:13">
      <c r="A5527" s="1412"/>
      <c r="B5527" s="1412"/>
      <c r="C5527" s="1412"/>
      <c r="D5527" s="1412"/>
      <c r="E5527" s="1610" t="s">
        <v>1629</v>
      </c>
      <c r="F5527" s="1611" t="s">
        <v>8</v>
      </c>
      <c r="G5527" s="1611" t="s">
        <v>9</v>
      </c>
      <c r="H5527" s="1612" t="s">
        <v>10</v>
      </c>
      <c r="I5527" s="1442"/>
      <c r="J5527" s="1443"/>
      <c r="K5527" s="1444"/>
      <c r="L5527" s="1445"/>
      <c r="M5527" s="1453"/>
    </row>
    <row r="5528" ht="26" spans="1:13">
      <c r="A5528" s="1412"/>
      <c r="B5528" s="1412"/>
      <c r="C5528" s="1412"/>
      <c r="D5528" s="1412"/>
      <c r="E5528" s="1613">
        <v>45764</v>
      </c>
      <c r="F5528" s="1614">
        <v>44.6</v>
      </c>
      <c r="G5528" s="1614">
        <v>45.9</v>
      </c>
      <c r="H5528" s="1614">
        <v>47.6</v>
      </c>
      <c r="I5528" s="1442"/>
      <c r="J5528" s="1443"/>
      <c r="K5528" s="1444"/>
      <c r="L5528" s="1445"/>
      <c r="M5528" s="1453"/>
    </row>
    <row r="5529" ht="26" spans="1:13">
      <c r="A5529" s="1412"/>
      <c r="B5529" s="1412"/>
      <c r="C5529" s="1412"/>
      <c r="D5529" s="1412"/>
      <c r="E5529" s="1613">
        <v>45722</v>
      </c>
      <c r="F5529" s="1614">
        <v>47.6</v>
      </c>
      <c r="G5529" s="1614">
        <v>45.5</v>
      </c>
      <c r="H5529" s="1614">
        <v>45.5</v>
      </c>
      <c r="I5529" s="1442"/>
      <c r="J5529" s="1443"/>
      <c r="K5529" s="1444"/>
      <c r="L5529" s="1445"/>
      <c r="M5529" s="1453"/>
    </row>
    <row r="5530" ht="26" spans="1:13">
      <c r="A5530" s="1412"/>
      <c r="B5530" s="1412"/>
      <c r="C5530" s="1412"/>
      <c r="D5530" s="1412"/>
      <c r="E5530" s="1613">
        <v>45687</v>
      </c>
      <c r="F5530" s="1614">
        <v>45.5</v>
      </c>
      <c r="G5530" s="1614">
        <v>40.5</v>
      </c>
      <c r="H5530" s="1614">
        <v>39.5</v>
      </c>
      <c r="I5530" s="1442"/>
      <c r="J5530" s="1443"/>
      <c r="K5530" s="1444"/>
      <c r="L5530" s="1648"/>
      <c r="M5530" s="1453"/>
    </row>
    <row r="5531" ht="26" spans="1:13">
      <c r="A5531" s="1412"/>
      <c r="B5531" s="1412"/>
      <c r="C5531" s="1412"/>
      <c r="D5531" s="1412"/>
      <c r="E5531" s="1613">
        <v>45638</v>
      </c>
      <c r="F5531" s="1614">
        <v>39.5</v>
      </c>
      <c r="G5531" s="1614">
        <v>40.3</v>
      </c>
      <c r="H5531" s="1614">
        <v>36.9</v>
      </c>
      <c r="I5531" s="1442"/>
      <c r="J5531" s="1443"/>
      <c r="K5531" s="1444"/>
      <c r="L5531" s="1445"/>
      <c r="M5531" s="1453"/>
    </row>
    <row r="5532" ht="26" spans="1:13">
      <c r="A5532" s="1412"/>
      <c r="B5532" s="1412"/>
      <c r="C5532" s="1412"/>
      <c r="D5532" s="1412"/>
      <c r="E5532" s="1613">
        <v>45582</v>
      </c>
      <c r="F5532" s="1614">
        <v>36.9</v>
      </c>
      <c r="G5532" s="1614">
        <v>42.7</v>
      </c>
      <c r="H5532" s="1614">
        <v>40.2</v>
      </c>
      <c r="I5532" s="1442"/>
      <c r="J5532" s="1443"/>
      <c r="K5532" s="1444"/>
      <c r="L5532" s="1445"/>
      <c r="M5532" s="1453"/>
    </row>
    <row r="5533" ht="26.75" spans="1:13">
      <c r="A5533" s="1412"/>
      <c r="B5533" s="1412"/>
      <c r="C5533" s="1412"/>
      <c r="D5533" s="1412"/>
      <c r="E5533" s="1613">
        <v>45547</v>
      </c>
      <c r="F5533" s="1614">
        <v>40.2</v>
      </c>
      <c r="G5533" s="1614">
        <v>44.9</v>
      </c>
      <c r="H5533" s="1614">
        <v>41.6</v>
      </c>
      <c r="I5533" s="1448"/>
      <c r="J5533" s="1449"/>
      <c r="K5533" s="1450"/>
      <c r="L5533" s="1451"/>
      <c r="M5533" s="1455"/>
    </row>
    <row r="5534" ht="52.75" spans="1:13">
      <c r="A5534" s="1412"/>
      <c r="B5534" s="1412"/>
      <c r="C5534" s="1412"/>
      <c r="D5534" s="1661">
        <v>1</v>
      </c>
      <c r="E5534" s="1594" t="s">
        <v>7</v>
      </c>
      <c r="F5534" s="1595" t="s">
        <v>1280</v>
      </c>
      <c r="G5534" s="1596"/>
      <c r="H5534" s="1597"/>
      <c r="I5534" s="1559" t="s">
        <v>1622</v>
      </c>
      <c r="J5534" s="1560"/>
      <c r="K5534" s="1561"/>
      <c r="L5534" s="1478" t="s">
        <v>1623</v>
      </c>
      <c r="M5534" s="1452" t="s">
        <v>1624</v>
      </c>
    </row>
    <row r="5535" ht="26" spans="1:13">
      <c r="A5535" s="1412"/>
      <c r="B5535" s="1412"/>
      <c r="C5535" s="1412"/>
      <c r="D5535" s="1661"/>
      <c r="E5535" s="1662" t="s">
        <v>1625</v>
      </c>
      <c r="F5535" s="1663"/>
      <c r="G5535" s="1664"/>
      <c r="H5535" s="1665"/>
      <c r="I5535" s="2141" t="s">
        <v>1097</v>
      </c>
      <c r="J5535" s="1480"/>
      <c r="K5535" s="1481"/>
      <c r="L5535" s="1683"/>
      <c r="M5535" s="1687"/>
    </row>
    <row r="5536" ht="26" spans="1:13">
      <c r="A5536" s="1412"/>
      <c r="B5536" s="1412"/>
      <c r="C5536" s="1412"/>
      <c r="D5536" s="1661"/>
      <c r="E5536" s="1666" t="s">
        <v>1626</v>
      </c>
      <c r="F5536" s="1731"/>
      <c r="G5536" s="1708"/>
      <c r="H5536" s="1709"/>
      <c r="I5536" s="1479"/>
      <c r="J5536" s="1480"/>
      <c r="K5536" s="1481"/>
      <c r="L5536" s="1683"/>
      <c r="M5536" s="1687"/>
    </row>
    <row r="5537" ht="26.75" spans="1:13">
      <c r="A5537" s="1412"/>
      <c r="B5537" s="1412"/>
      <c r="C5537" s="1412"/>
      <c r="D5537" s="1661"/>
      <c r="E5537" s="1666" t="s">
        <v>1627</v>
      </c>
      <c r="F5537" s="1667">
        <v>0</v>
      </c>
      <c r="G5537" s="1668"/>
      <c r="H5537" s="1669"/>
      <c r="I5537" s="1479"/>
      <c r="J5537" s="1480"/>
      <c r="K5537" s="1481"/>
      <c r="L5537" s="1683"/>
      <c r="M5537" s="1687"/>
    </row>
    <row r="5538" ht="26.75" spans="1:13">
      <c r="A5538" s="1412"/>
      <c r="B5538" s="1412"/>
      <c r="C5538" s="1412"/>
      <c r="D5538" s="1661"/>
      <c r="E5538" s="1670" t="s">
        <v>1628</v>
      </c>
      <c r="F5538" s="1671">
        <v>0.520833333333333</v>
      </c>
      <c r="G5538" s="1672"/>
      <c r="H5538" s="1673"/>
      <c r="I5538" s="1479"/>
      <c r="J5538" s="1480"/>
      <c r="K5538" s="1481"/>
      <c r="L5538" s="1684" t="s">
        <v>818</v>
      </c>
      <c r="M5538" s="1688" t="e">
        <v>#VALUE!</v>
      </c>
    </row>
    <row r="5539" ht="26.75" spans="1:13">
      <c r="A5539" s="1412"/>
      <c r="B5539" s="1412"/>
      <c r="C5539" s="1412"/>
      <c r="D5539" s="1661"/>
      <c r="E5539" s="1594" t="s">
        <v>1629</v>
      </c>
      <c r="F5539" s="1674" t="s">
        <v>8</v>
      </c>
      <c r="G5539" s="1674" t="s">
        <v>9</v>
      </c>
      <c r="H5539" s="1675" t="s">
        <v>10</v>
      </c>
      <c r="I5539" s="1479"/>
      <c r="J5539" s="1480"/>
      <c r="K5539" s="1481"/>
      <c r="L5539" s="1683"/>
      <c r="M5539" s="1687"/>
    </row>
    <row r="5540" ht="26" spans="1:13">
      <c r="A5540" s="1412"/>
      <c r="B5540" s="1412"/>
      <c r="C5540" s="1412"/>
      <c r="D5540" s="1661"/>
      <c r="E5540" s="1652">
        <v>45763</v>
      </c>
      <c r="F5540" s="1725">
        <v>0.005</v>
      </c>
      <c r="G5540" s="1725">
        <v>0.004</v>
      </c>
      <c r="H5540" s="1725">
        <v>0.007</v>
      </c>
      <c r="I5540" s="1479"/>
      <c r="J5540" s="1480"/>
      <c r="K5540" s="1481"/>
      <c r="L5540" s="1683"/>
      <c r="M5540" s="1687"/>
    </row>
    <row r="5541" ht="26" spans="1:13">
      <c r="A5541" s="1412"/>
      <c r="B5541" s="1412"/>
      <c r="C5541" s="1412"/>
      <c r="D5541" s="1661"/>
      <c r="E5541" s="1652">
        <v>45733</v>
      </c>
      <c r="F5541" s="1725">
        <v>0.003</v>
      </c>
      <c r="G5541" s="1725">
        <v>0.003</v>
      </c>
      <c r="H5541" s="1725">
        <v>-0.006</v>
      </c>
      <c r="I5541" s="1479"/>
      <c r="J5541" s="1480"/>
      <c r="K5541" s="1481"/>
      <c r="L5541" s="1683"/>
      <c r="M5541" s="1687"/>
    </row>
    <row r="5542" ht="26" spans="1:13">
      <c r="A5542" s="1412"/>
      <c r="B5542" s="1412"/>
      <c r="C5542" s="1412"/>
      <c r="D5542" s="1661"/>
      <c r="E5542" s="1652">
        <v>45702</v>
      </c>
      <c r="F5542" s="1725">
        <v>-0.004</v>
      </c>
      <c r="G5542" s="1725">
        <v>0.003</v>
      </c>
      <c r="H5542" s="1725">
        <v>0.007</v>
      </c>
      <c r="I5542" s="1479"/>
      <c r="J5542" s="1480"/>
      <c r="K5542" s="1481"/>
      <c r="L5542" s="1685"/>
      <c r="M5542" s="1687"/>
    </row>
    <row r="5543" ht="26" spans="1:13">
      <c r="A5543" s="1412"/>
      <c r="B5543" s="1412"/>
      <c r="C5543" s="1412"/>
      <c r="D5543" s="1661"/>
      <c r="E5543" s="1652">
        <v>45673</v>
      </c>
      <c r="F5543" s="1725">
        <v>0.004</v>
      </c>
      <c r="G5543" s="1725">
        <v>0.005</v>
      </c>
      <c r="H5543" s="1725">
        <v>0.002</v>
      </c>
      <c r="I5543" s="1479"/>
      <c r="J5543" s="1480"/>
      <c r="K5543" s="1481"/>
      <c r="L5543" s="1683"/>
      <c r="M5543" s="1687"/>
    </row>
    <row r="5544" ht="26" spans="1:13">
      <c r="A5544" s="1412"/>
      <c r="B5544" s="1412"/>
      <c r="C5544" s="1412"/>
      <c r="D5544" s="1661"/>
      <c r="E5544" s="1652">
        <v>45643</v>
      </c>
      <c r="F5544" s="1725">
        <v>0.002</v>
      </c>
      <c r="G5544" s="1725">
        <v>0.004</v>
      </c>
      <c r="H5544" s="1725">
        <v>0.002</v>
      </c>
      <c r="I5544" s="1479"/>
      <c r="J5544" s="1480"/>
      <c r="K5544" s="1481"/>
      <c r="L5544" s="1683"/>
      <c r="M5544" s="1687"/>
    </row>
    <row r="5545" ht="26.75" spans="1:13">
      <c r="A5545" s="1412"/>
      <c r="B5545" s="1412"/>
      <c r="C5545" s="1412"/>
      <c r="D5545" s="1661"/>
      <c r="E5545" s="1652">
        <v>45611</v>
      </c>
      <c r="F5545" s="1725">
        <v>0.001</v>
      </c>
      <c r="G5545" s="1725">
        <v>0.003</v>
      </c>
      <c r="H5545" s="1725">
        <v>0.01</v>
      </c>
      <c r="I5545" s="1482"/>
      <c r="J5545" s="1483"/>
      <c r="K5545" s="1484"/>
      <c r="L5545" s="1686"/>
      <c r="M5545" s="1689"/>
    </row>
    <row r="5546" ht="52.75" spans="1:13">
      <c r="A5546" s="1412"/>
      <c r="B5546" s="1412"/>
      <c r="C5546" s="1412"/>
      <c r="D5546" s="1412">
        <v>1</v>
      </c>
      <c r="E5546" s="1610" t="s">
        <v>7</v>
      </c>
      <c r="F5546" s="1653" t="s">
        <v>1281</v>
      </c>
      <c r="G5546" s="1654"/>
      <c r="H5546" s="1655"/>
      <c r="I5546" s="1656" t="s">
        <v>1622</v>
      </c>
      <c r="J5546" s="1657"/>
      <c r="K5546" s="1658"/>
      <c r="L5546" s="1659" t="s">
        <v>1623</v>
      </c>
      <c r="M5546" s="1660" t="s">
        <v>1624</v>
      </c>
    </row>
    <row r="5547" ht="26" spans="1:13">
      <c r="A5547" s="1412"/>
      <c r="B5547" s="1412"/>
      <c r="C5547" s="1412"/>
      <c r="D5547" s="1412"/>
      <c r="E5547" s="1598" t="s">
        <v>1625</v>
      </c>
      <c r="F5547" s="1599"/>
      <c r="G5547" s="1600"/>
      <c r="H5547" s="1601"/>
      <c r="I5547" s="2135" t="s">
        <v>1097</v>
      </c>
      <c r="J5547" s="1443"/>
      <c r="K5547" s="1444"/>
      <c r="L5547" s="1445"/>
      <c r="M5547" s="1453"/>
    </row>
    <row r="5548" ht="26" spans="1:13">
      <c r="A5548" s="1412"/>
      <c r="B5548" s="1412"/>
      <c r="C5548" s="1412"/>
      <c r="D5548" s="1412"/>
      <c r="E5548" s="1602" t="s">
        <v>1626</v>
      </c>
      <c r="F5548" s="1623"/>
      <c r="G5548" s="1604"/>
      <c r="H5548" s="1605"/>
      <c r="I5548" s="1442"/>
      <c r="J5548" s="1443"/>
      <c r="K5548" s="1444"/>
      <c r="L5548" s="1445"/>
      <c r="M5548" s="1453"/>
    </row>
    <row r="5549" ht="26.75" spans="1:13">
      <c r="A5549" s="1412"/>
      <c r="B5549" s="1412"/>
      <c r="C5549" s="1412"/>
      <c r="D5549" s="1412"/>
      <c r="E5549" s="1602" t="s">
        <v>1627</v>
      </c>
      <c r="F5549" s="1603">
        <v>0</v>
      </c>
      <c r="G5549" s="1604"/>
      <c r="H5549" s="1605"/>
      <c r="I5549" s="1442"/>
      <c r="J5549" s="1443"/>
      <c r="K5549" s="1444"/>
      <c r="L5549" s="1445"/>
      <c r="M5549" s="1453"/>
    </row>
    <row r="5550" ht="26.75" spans="1:13">
      <c r="A5550" s="1412"/>
      <c r="B5550" s="1412"/>
      <c r="C5550" s="1412"/>
      <c r="D5550" s="1412"/>
      <c r="E5550" s="1606" t="s">
        <v>1628</v>
      </c>
      <c r="F5550" s="1607">
        <v>0.520833333333333</v>
      </c>
      <c r="G5550" s="1608"/>
      <c r="H5550" s="1609"/>
      <c r="I5550" s="1442"/>
      <c r="J5550" s="1443"/>
      <c r="K5550" s="1444"/>
      <c r="L5550" s="1647" t="s">
        <v>818</v>
      </c>
      <c r="M5550" s="1649" t="e">
        <v>#VALUE!</v>
      </c>
    </row>
    <row r="5551" ht="26.75" spans="1:13">
      <c r="A5551" s="1412"/>
      <c r="B5551" s="1412"/>
      <c r="C5551" s="1412"/>
      <c r="D5551" s="1412"/>
      <c r="E5551" s="1610" t="s">
        <v>1629</v>
      </c>
      <c r="F5551" s="1611" t="s">
        <v>8</v>
      </c>
      <c r="G5551" s="1611" t="s">
        <v>9</v>
      </c>
      <c r="H5551" s="1612" t="s">
        <v>10</v>
      </c>
      <c r="I5551" s="1442"/>
      <c r="J5551" s="1443"/>
      <c r="K5551" s="1444"/>
      <c r="L5551" s="1445"/>
      <c r="M5551" s="1453"/>
    </row>
    <row r="5552" ht="26" spans="1:13">
      <c r="A5552" s="1412"/>
      <c r="B5552" s="1412"/>
      <c r="C5552" s="1412"/>
      <c r="D5552" s="1412"/>
      <c r="E5552" s="1613">
        <v>45777</v>
      </c>
      <c r="F5552" s="1614">
        <v>49</v>
      </c>
      <c r="G5552" s="1614">
        <v>49.7</v>
      </c>
      <c r="H5552" s="1614">
        <v>50.5</v>
      </c>
      <c r="I5552" s="1442"/>
      <c r="J5552" s="1443"/>
      <c r="K5552" s="1444"/>
      <c r="L5552" s="1445"/>
      <c r="M5552" s="1453"/>
    </row>
    <row r="5553" ht="26" spans="1:13">
      <c r="A5553" s="1412"/>
      <c r="B5553" s="1412"/>
      <c r="C5553" s="1412"/>
      <c r="D5553" s="1412"/>
      <c r="E5553" s="1613">
        <v>45747</v>
      </c>
      <c r="F5553" s="1614">
        <v>50.5</v>
      </c>
      <c r="G5553" s="1614">
        <v>50.4</v>
      </c>
      <c r="H5553" s="1614">
        <v>50.2</v>
      </c>
      <c r="I5553" s="1442"/>
      <c r="J5553" s="1443"/>
      <c r="K5553" s="1444"/>
      <c r="L5553" s="1445"/>
      <c r="M5553" s="1453"/>
    </row>
    <row r="5554" ht="26" spans="1:13">
      <c r="A5554" s="1412"/>
      <c r="B5554" s="1412"/>
      <c r="C5554" s="1412"/>
      <c r="D5554" s="1412"/>
      <c r="E5554" s="1613">
        <v>45717</v>
      </c>
      <c r="F5554" s="1614">
        <v>50.2</v>
      </c>
      <c r="G5554" s="1614">
        <v>50</v>
      </c>
      <c r="H5554" s="1614">
        <v>49.1</v>
      </c>
      <c r="I5554" s="1442"/>
      <c r="J5554" s="1443"/>
      <c r="K5554" s="1444"/>
      <c r="L5554" s="1648"/>
      <c r="M5554" s="1453"/>
    </row>
    <row r="5555" ht="26" spans="1:13">
      <c r="A5555" s="1412"/>
      <c r="B5555" s="1412"/>
      <c r="C5555" s="1412"/>
      <c r="D5555" s="1412"/>
      <c r="E5555" s="1613">
        <v>45684</v>
      </c>
      <c r="F5555" s="1614">
        <v>49.1</v>
      </c>
      <c r="G5555" s="1614">
        <v>50.1</v>
      </c>
      <c r="H5555" s="1614">
        <v>50.1</v>
      </c>
      <c r="I5555" s="1442"/>
      <c r="J5555" s="1443"/>
      <c r="K5555" s="1444"/>
      <c r="L5555" s="1445"/>
      <c r="M5555" s="1453"/>
    </row>
    <row r="5556" ht="26" spans="1:13">
      <c r="A5556" s="1412"/>
      <c r="B5556" s="1412"/>
      <c r="C5556" s="1412"/>
      <c r="D5556" s="1412"/>
      <c r="E5556" s="1613">
        <v>45657</v>
      </c>
      <c r="F5556" s="1614">
        <v>50.1</v>
      </c>
      <c r="G5556" s="1614">
        <v>50.3</v>
      </c>
      <c r="H5556" s="1614">
        <v>50.3</v>
      </c>
      <c r="I5556" s="1442"/>
      <c r="J5556" s="1443"/>
      <c r="K5556" s="1444"/>
      <c r="L5556" s="1445"/>
      <c r="M5556" s="1453"/>
    </row>
    <row r="5557" ht="26.75" spans="1:13">
      <c r="A5557" s="1412"/>
      <c r="B5557" s="1412"/>
      <c r="C5557" s="1412"/>
      <c r="D5557" s="1412"/>
      <c r="E5557" s="1613">
        <v>45626</v>
      </c>
      <c r="F5557" s="1614">
        <v>50.3</v>
      </c>
      <c r="G5557" s="1614">
        <v>50.2</v>
      </c>
      <c r="H5557" s="1614">
        <v>50.1</v>
      </c>
      <c r="I5557" s="1448"/>
      <c r="J5557" s="1449"/>
      <c r="K5557" s="1450"/>
      <c r="L5557" s="1451"/>
      <c r="M5557" s="1455"/>
    </row>
    <row r="5558" ht="52.75" spans="1:13">
      <c r="A5558" s="1412"/>
      <c r="B5558" s="1412"/>
      <c r="C5558" s="1412"/>
      <c r="D5558" s="1412">
        <v>1</v>
      </c>
      <c r="E5558" s="1610" t="s">
        <v>7</v>
      </c>
      <c r="F5558" s="1653" t="s">
        <v>1282</v>
      </c>
      <c r="G5558" s="1654"/>
      <c r="H5558" s="1655"/>
      <c r="I5558" s="1656" t="s">
        <v>1622</v>
      </c>
      <c r="J5558" s="1657"/>
      <c r="K5558" s="1658"/>
      <c r="L5558" s="1659" t="s">
        <v>1623</v>
      </c>
      <c r="M5558" s="1660" t="s">
        <v>1624</v>
      </c>
    </row>
    <row r="5559" ht="26" spans="1:13">
      <c r="A5559" s="1412"/>
      <c r="B5559" s="1412"/>
      <c r="C5559" s="1412"/>
      <c r="D5559" s="1412"/>
      <c r="E5559" s="1598" t="s">
        <v>1625</v>
      </c>
      <c r="F5559" s="1599"/>
      <c r="G5559" s="1600"/>
      <c r="H5559" s="1601"/>
      <c r="I5559" s="2135" t="s">
        <v>1158</v>
      </c>
      <c r="J5559" s="1443"/>
      <c r="K5559" s="1444"/>
      <c r="L5559" s="1445"/>
      <c r="M5559" s="1453"/>
    </row>
    <row r="5560" ht="26" spans="1:13">
      <c r="A5560" s="1412"/>
      <c r="B5560" s="1412"/>
      <c r="C5560" s="1412"/>
      <c r="D5560" s="1412"/>
      <c r="E5560" s="1602" t="s">
        <v>1626</v>
      </c>
      <c r="F5560" s="1615">
        <v>0.003</v>
      </c>
      <c r="G5560" s="1616"/>
      <c r="H5560" s="1617"/>
      <c r="I5560" s="1442"/>
      <c r="J5560" s="1443"/>
      <c r="K5560" s="1444"/>
      <c r="L5560" s="1445"/>
      <c r="M5560" s="1453"/>
    </row>
    <row r="5561" ht="26.75" spans="1:13">
      <c r="A5561" s="1412"/>
      <c r="B5561" s="1412"/>
      <c r="C5561" s="1412"/>
      <c r="D5561" s="1412"/>
      <c r="E5561" s="1602" t="s">
        <v>1627</v>
      </c>
      <c r="F5561" s="1615">
        <v>0.002</v>
      </c>
      <c r="G5561" s="1616"/>
      <c r="H5561" s="1617"/>
      <c r="I5561" s="1442"/>
      <c r="J5561" s="1443"/>
      <c r="K5561" s="1444"/>
      <c r="L5561" s="1445"/>
      <c r="M5561" s="1453"/>
    </row>
    <row r="5562" ht="26.75" spans="1:13">
      <c r="A5562" s="1412"/>
      <c r="B5562" s="1412"/>
      <c r="C5562" s="1412"/>
      <c r="D5562" s="1412"/>
      <c r="E5562" s="1606" t="s">
        <v>1628</v>
      </c>
      <c r="F5562" s="1607">
        <v>0.520833333333333</v>
      </c>
      <c r="G5562" s="1608"/>
      <c r="H5562" s="1609"/>
      <c r="I5562" s="1442"/>
      <c r="J5562" s="1443"/>
      <c r="K5562" s="1444"/>
      <c r="L5562" s="1647">
        <v>0.75</v>
      </c>
      <c r="M5562" s="1649">
        <v>0.645833333333333</v>
      </c>
    </row>
    <row r="5563" ht="26.75" spans="1:13">
      <c r="A5563" s="1412"/>
      <c r="B5563" s="1412"/>
      <c r="C5563" s="1412"/>
      <c r="D5563" s="1412"/>
      <c r="E5563" s="1610" t="s">
        <v>1629</v>
      </c>
      <c r="F5563" s="1611" t="s">
        <v>8</v>
      </c>
      <c r="G5563" s="1611" t="s">
        <v>9</v>
      </c>
      <c r="H5563" s="1612" t="s">
        <v>10</v>
      </c>
      <c r="I5563" s="1442"/>
      <c r="J5563" s="1443"/>
      <c r="K5563" s="1444"/>
      <c r="L5563" s="1445"/>
      <c r="M5563" s="1453"/>
    </row>
    <row r="5564" ht="26" spans="1:13">
      <c r="A5564" s="1412"/>
      <c r="B5564" s="1412"/>
      <c r="C5564" s="1412"/>
      <c r="D5564" s="1412"/>
      <c r="E5564" s="1613">
        <v>45779</v>
      </c>
      <c r="F5564" s="1626">
        <v>0.002</v>
      </c>
      <c r="G5564" s="1626">
        <v>0.003</v>
      </c>
      <c r="H5564" s="1626">
        <v>0.003</v>
      </c>
      <c r="I5564" s="1442"/>
      <c r="J5564" s="1443"/>
      <c r="K5564" s="1444"/>
      <c r="L5564" s="1445"/>
      <c r="M5564" s="1453"/>
    </row>
    <row r="5565" ht="26" spans="1:13">
      <c r="A5565" s="1412"/>
      <c r="B5565" s="1412"/>
      <c r="C5565" s="1412"/>
      <c r="D5565" s="1412"/>
      <c r="E5565" s="1613">
        <v>45751</v>
      </c>
      <c r="F5565" s="1626">
        <v>0.003</v>
      </c>
      <c r="G5565" s="1626">
        <v>0.003</v>
      </c>
      <c r="H5565" s="1626">
        <v>0.002</v>
      </c>
      <c r="I5565" s="1442"/>
      <c r="J5565" s="1443"/>
      <c r="K5565" s="1444"/>
      <c r="L5565" s="1445"/>
      <c r="M5565" s="1453"/>
    </row>
    <row r="5566" ht="26" spans="1:13">
      <c r="A5566" s="1412"/>
      <c r="B5566" s="1412"/>
      <c r="C5566" s="1412"/>
      <c r="D5566" s="1412"/>
      <c r="E5566" s="1613">
        <v>45723</v>
      </c>
      <c r="F5566" s="1626">
        <v>0.003</v>
      </c>
      <c r="G5566" s="1626">
        <v>0.003</v>
      </c>
      <c r="H5566" s="1626">
        <v>0.004</v>
      </c>
      <c r="I5566" s="1442"/>
      <c r="J5566" s="1443"/>
      <c r="K5566" s="1444"/>
      <c r="L5566" s="1648"/>
      <c r="M5566" s="1453"/>
    </row>
    <row r="5567" ht="26" spans="1:13">
      <c r="A5567" s="1412"/>
      <c r="B5567" s="1412"/>
      <c r="C5567" s="1412"/>
      <c r="D5567" s="1412"/>
      <c r="E5567" s="1613">
        <v>45695</v>
      </c>
      <c r="F5567" s="1626">
        <v>0.005</v>
      </c>
      <c r="G5567" s="1626">
        <v>0.003</v>
      </c>
      <c r="H5567" s="1626">
        <v>0.003</v>
      </c>
      <c r="I5567" s="1442"/>
      <c r="J5567" s="1443"/>
      <c r="K5567" s="1444"/>
      <c r="L5567" s="1445"/>
      <c r="M5567" s="1453"/>
    </row>
    <row r="5568" ht="26" spans="1:13">
      <c r="A5568" s="1412"/>
      <c r="B5568" s="1412"/>
      <c r="C5568" s="1412"/>
      <c r="D5568" s="1412"/>
      <c r="E5568" s="1613">
        <v>45667</v>
      </c>
      <c r="F5568" s="1626">
        <v>0.003</v>
      </c>
      <c r="G5568" s="1626">
        <v>0.003</v>
      </c>
      <c r="H5568" s="1626">
        <v>0.004</v>
      </c>
      <c r="I5568" s="1442"/>
      <c r="J5568" s="1443"/>
      <c r="K5568" s="1444"/>
      <c r="L5568" s="1445"/>
      <c r="M5568" s="1453"/>
    </row>
    <row r="5569" ht="26.75" spans="1:13">
      <c r="A5569" s="1412"/>
      <c r="B5569" s="1412"/>
      <c r="C5569" s="1412"/>
      <c r="D5569" s="1412"/>
      <c r="E5569" s="1613">
        <v>45632</v>
      </c>
      <c r="F5569" s="1626">
        <v>0.004</v>
      </c>
      <c r="G5569" s="1626">
        <v>0.003</v>
      </c>
      <c r="H5569" s="1626">
        <v>0.004</v>
      </c>
      <c r="I5569" s="1448"/>
      <c r="J5569" s="1449"/>
      <c r="K5569" s="1450"/>
      <c r="L5569" s="1451"/>
      <c r="M5569" s="1455"/>
    </row>
    <row r="5570" ht="52.75" spans="1:13">
      <c r="A5570" s="1412"/>
      <c r="B5570" s="1412"/>
      <c r="C5570" s="1412"/>
      <c r="D5570" s="1412">
        <v>1</v>
      </c>
      <c r="E5570" s="1610" t="s">
        <v>7</v>
      </c>
      <c r="F5570" s="1653" t="s">
        <v>1283</v>
      </c>
      <c r="G5570" s="1654"/>
      <c r="H5570" s="1655"/>
      <c r="I5570" s="1656" t="s">
        <v>1622</v>
      </c>
      <c r="J5570" s="1657"/>
      <c r="K5570" s="1658"/>
      <c r="L5570" s="1659" t="s">
        <v>1623</v>
      </c>
      <c r="M5570" s="1660" t="s">
        <v>1624</v>
      </c>
    </row>
    <row r="5571" ht="26" spans="1:13">
      <c r="A5571" s="1412"/>
      <c r="B5571" s="1412"/>
      <c r="C5571" s="1412"/>
      <c r="D5571" s="1412"/>
      <c r="E5571" s="1598" t="s">
        <v>1625</v>
      </c>
      <c r="F5571" s="1599"/>
      <c r="G5571" s="1600"/>
      <c r="H5571" s="1601"/>
      <c r="I5571" s="2135" t="s">
        <v>1161</v>
      </c>
      <c r="J5571" s="1443"/>
      <c r="K5571" s="1444"/>
      <c r="L5571" s="1445"/>
      <c r="M5571" s="1453"/>
    </row>
    <row r="5572" ht="26" spans="1:13">
      <c r="A5572" s="1412"/>
      <c r="B5572" s="1412"/>
      <c r="C5572" s="1412"/>
      <c r="D5572" s="1412"/>
      <c r="E5572" s="1602" t="s">
        <v>1626</v>
      </c>
      <c r="F5572" s="1623" t="s">
        <v>1284</v>
      </c>
      <c r="G5572" s="1604"/>
      <c r="H5572" s="1605"/>
      <c r="I5572" s="1442"/>
      <c r="J5572" s="1443"/>
      <c r="K5572" s="1444"/>
      <c r="L5572" s="1445"/>
      <c r="M5572" s="1453"/>
    </row>
    <row r="5573" ht="26.75" spans="1:13">
      <c r="A5573" s="1412"/>
      <c r="B5573" s="1412"/>
      <c r="C5573" s="1412"/>
      <c r="D5573" s="1412"/>
      <c r="E5573" s="1602" t="s">
        <v>1627</v>
      </c>
      <c r="F5573" s="1603" t="s">
        <v>1285</v>
      </c>
      <c r="G5573" s="1604"/>
      <c r="H5573" s="1605"/>
      <c r="I5573" s="1442"/>
      <c r="J5573" s="1443"/>
      <c r="K5573" s="1444"/>
      <c r="L5573" s="1445"/>
      <c r="M5573" s="1453"/>
    </row>
    <row r="5574" ht="26.75" spans="1:13">
      <c r="A5574" s="1412"/>
      <c r="B5574" s="1412"/>
      <c r="C5574" s="1412"/>
      <c r="D5574" s="1412"/>
      <c r="E5574" s="1606" t="s">
        <v>1628</v>
      </c>
      <c r="F5574" s="1607">
        <v>0.520833333333333</v>
      </c>
      <c r="G5574" s="1608"/>
      <c r="H5574" s="1609"/>
      <c r="I5574" s="1442"/>
      <c r="J5574" s="1443"/>
      <c r="K5574" s="1444"/>
      <c r="L5574" s="1647">
        <v>0.75</v>
      </c>
      <c r="M5574" s="1649">
        <v>0.645833333333333</v>
      </c>
    </row>
    <row r="5575" ht="26.75" spans="1:13">
      <c r="A5575" s="1412"/>
      <c r="B5575" s="1412"/>
      <c r="C5575" s="1412"/>
      <c r="D5575" s="1412"/>
      <c r="E5575" s="1610" t="s">
        <v>1629</v>
      </c>
      <c r="F5575" s="1611" t="s">
        <v>8</v>
      </c>
      <c r="G5575" s="1611" t="s">
        <v>9</v>
      </c>
      <c r="H5575" s="1612" t="s">
        <v>10</v>
      </c>
      <c r="I5575" s="1442"/>
      <c r="J5575" s="1443"/>
      <c r="K5575" s="1444"/>
      <c r="L5575" s="1445"/>
      <c r="M5575" s="1453"/>
    </row>
    <row r="5576" ht="26" spans="1:13">
      <c r="A5576" s="1412"/>
      <c r="B5576" s="1412"/>
      <c r="C5576" s="1412"/>
      <c r="D5576" s="1412"/>
      <c r="E5576" s="1613">
        <v>45779</v>
      </c>
      <c r="F5576" s="2157" t="s">
        <v>2384</v>
      </c>
      <c r="G5576" s="2157" t="s">
        <v>2385</v>
      </c>
      <c r="H5576" s="2157" t="s">
        <v>2386</v>
      </c>
      <c r="I5576" s="1442"/>
      <c r="J5576" s="1443"/>
      <c r="K5576" s="1444"/>
      <c r="L5576" s="1445"/>
      <c r="M5576" s="1453"/>
    </row>
    <row r="5577" ht="26" spans="1:13">
      <c r="A5577" s="1412"/>
      <c r="B5577" s="1412"/>
      <c r="C5577" s="1412"/>
      <c r="D5577" s="1412"/>
      <c r="E5577" s="1613">
        <v>45751</v>
      </c>
      <c r="F5577" s="2157" t="s">
        <v>2387</v>
      </c>
      <c r="G5577" s="2157" t="s">
        <v>2334</v>
      </c>
      <c r="H5577" s="2157" t="s">
        <v>2335</v>
      </c>
      <c r="I5577" s="1442"/>
      <c r="J5577" s="1443"/>
      <c r="K5577" s="1444"/>
      <c r="L5577" s="1445"/>
      <c r="M5577" s="1453"/>
    </row>
    <row r="5578" ht="26" spans="1:13">
      <c r="A5578" s="1412"/>
      <c r="B5578" s="1412"/>
      <c r="C5578" s="1412"/>
      <c r="D5578" s="1412"/>
      <c r="E5578" s="1613">
        <v>45723</v>
      </c>
      <c r="F5578" s="2157" t="s">
        <v>2283</v>
      </c>
      <c r="G5578" s="2157" t="s">
        <v>2068</v>
      </c>
      <c r="H5578" s="2157" t="s">
        <v>2284</v>
      </c>
      <c r="I5578" s="1442"/>
      <c r="J5578" s="1443"/>
      <c r="K5578" s="1444"/>
      <c r="L5578" s="1648"/>
      <c r="M5578" s="1453"/>
    </row>
    <row r="5579" ht="26" spans="1:13">
      <c r="A5579" s="1412"/>
      <c r="B5579" s="1412"/>
      <c r="C5579" s="1412"/>
      <c r="D5579" s="1412"/>
      <c r="E5579" s="1613">
        <v>45695</v>
      </c>
      <c r="F5579" s="2157" t="s">
        <v>2069</v>
      </c>
      <c r="G5579" s="2157" t="s">
        <v>2285</v>
      </c>
      <c r="H5579" s="2157" t="s">
        <v>2286</v>
      </c>
      <c r="I5579" s="1442"/>
      <c r="J5579" s="1443"/>
      <c r="K5579" s="1444"/>
      <c r="L5579" s="1445"/>
      <c r="M5579" s="1453"/>
    </row>
    <row r="5580" ht="26" spans="1:13">
      <c r="A5580" s="1412"/>
      <c r="B5580" s="1412"/>
      <c r="C5580" s="1412"/>
      <c r="D5580" s="1412"/>
      <c r="E5580" s="1613">
        <v>45667</v>
      </c>
      <c r="F5580" s="2157" t="s">
        <v>2287</v>
      </c>
      <c r="G5580" s="2157" t="s">
        <v>2111</v>
      </c>
      <c r="H5580" s="2157" t="s">
        <v>2288</v>
      </c>
      <c r="I5580" s="1442"/>
      <c r="J5580" s="1443"/>
      <c r="K5580" s="1444"/>
      <c r="L5580" s="1445"/>
      <c r="M5580" s="1453"/>
    </row>
    <row r="5581" ht="26.75" spans="1:13">
      <c r="A5581" s="1412"/>
      <c r="B5581" s="1412"/>
      <c r="C5581" s="1412"/>
      <c r="D5581" s="1412"/>
      <c r="E5581" s="1613">
        <v>45632</v>
      </c>
      <c r="F5581" s="2157" t="s">
        <v>1950</v>
      </c>
      <c r="G5581" s="2157" t="s">
        <v>2158</v>
      </c>
      <c r="H5581" s="2157" t="s">
        <v>2388</v>
      </c>
      <c r="I5581" s="1448"/>
      <c r="J5581" s="1449"/>
      <c r="K5581" s="1450"/>
      <c r="L5581" s="1451"/>
      <c r="M5581" s="1455"/>
    </row>
    <row r="5582" ht="52.75" spans="1:13">
      <c r="A5582" s="1412"/>
      <c r="B5582" s="1412"/>
      <c r="C5582" s="1412"/>
      <c r="D5582" s="1412">
        <v>1</v>
      </c>
      <c r="E5582" s="1610" t="s">
        <v>7</v>
      </c>
      <c r="F5582" s="1653" t="s">
        <v>1286</v>
      </c>
      <c r="G5582" s="1654"/>
      <c r="H5582" s="1655"/>
      <c r="I5582" s="1656" t="s">
        <v>1622</v>
      </c>
      <c r="J5582" s="1657"/>
      <c r="K5582" s="1658"/>
      <c r="L5582" s="1659" t="s">
        <v>1623</v>
      </c>
      <c r="M5582" s="1660" t="s">
        <v>1624</v>
      </c>
    </row>
    <row r="5583" ht="26" spans="1:13">
      <c r="A5583" s="1412"/>
      <c r="B5583" s="1412"/>
      <c r="C5583" s="1412"/>
      <c r="D5583" s="1412"/>
      <c r="E5583" s="1598" t="s">
        <v>1625</v>
      </c>
      <c r="F5583" s="1599"/>
      <c r="G5583" s="1600"/>
      <c r="H5583" s="1601"/>
      <c r="I5583" s="2135" t="s">
        <v>1287</v>
      </c>
      <c r="J5583" s="1443"/>
      <c r="K5583" s="1444"/>
      <c r="L5583" s="1445"/>
      <c r="M5583" s="1453"/>
    </row>
    <row r="5584" ht="26" spans="1:13">
      <c r="A5584" s="1412"/>
      <c r="B5584" s="1412"/>
      <c r="C5584" s="1412"/>
      <c r="D5584" s="1412"/>
      <c r="E5584" s="1602" t="s">
        <v>1626</v>
      </c>
      <c r="F5584" s="1623">
        <v>0.042</v>
      </c>
      <c r="G5584" s="1604"/>
      <c r="H5584" s="1605"/>
      <c r="I5584" s="1442"/>
      <c r="J5584" s="1443"/>
      <c r="K5584" s="1444"/>
      <c r="L5584" s="1445"/>
      <c r="M5584" s="1453"/>
    </row>
    <row r="5585" ht="26.75" spans="1:13">
      <c r="A5585" s="1412"/>
      <c r="B5585" s="1412"/>
      <c r="C5585" s="1412"/>
      <c r="D5585" s="1412"/>
      <c r="E5585" s="1602" t="s">
        <v>1627</v>
      </c>
      <c r="F5585" s="1615">
        <v>0.042</v>
      </c>
      <c r="G5585" s="1616"/>
      <c r="H5585" s="1617"/>
      <c r="I5585" s="1442"/>
      <c r="J5585" s="1443"/>
      <c r="K5585" s="1444"/>
      <c r="L5585" s="1445"/>
      <c r="M5585" s="1453"/>
    </row>
    <row r="5586" ht="26.75" spans="1:13">
      <c r="A5586" s="1412"/>
      <c r="B5586" s="1412"/>
      <c r="C5586" s="1412"/>
      <c r="D5586" s="1412"/>
      <c r="E5586" s="1606" t="s">
        <v>1628</v>
      </c>
      <c r="F5586" s="1607">
        <v>0.520833333333333</v>
      </c>
      <c r="G5586" s="1608"/>
      <c r="H5586" s="1609"/>
      <c r="I5586" s="1442"/>
      <c r="J5586" s="1443"/>
      <c r="K5586" s="1444"/>
      <c r="L5586" s="1647">
        <v>0.75</v>
      </c>
      <c r="M5586" s="1649">
        <v>0.645833333333333</v>
      </c>
    </row>
    <row r="5587" ht="26.75" spans="1:13">
      <c r="A5587" s="1412"/>
      <c r="B5587" s="1412"/>
      <c r="C5587" s="1412"/>
      <c r="D5587" s="1412"/>
      <c r="E5587" s="1610" t="s">
        <v>1629</v>
      </c>
      <c r="F5587" s="1611" t="s">
        <v>8</v>
      </c>
      <c r="G5587" s="1611" t="s">
        <v>9</v>
      </c>
      <c r="H5587" s="1612" t="s">
        <v>10</v>
      </c>
      <c r="I5587" s="1442"/>
      <c r="J5587" s="1443"/>
      <c r="K5587" s="1444"/>
      <c r="L5587" s="1445"/>
      <c r="M5587" s="1453"/>
    </row>
    <row r="5588" ht="26" spans="1:13">
      <c r="A5588" s="1412"/>
      <c r="B5588" s="1412"/>
      <c r="C5588" s="1412"/>
      <c r="D5588" s="1412"/>
      <c r="E5588" s="1613">
        <v>45779</v>
      </c>
      <c r="F5588" s="1626">
        <v>0.042</v>
      </c>
      <c r="G5588" s="1626">
        <v>0.042</v>
      </c>
      <c r="H5588" s="1626">
        <v>0.042</v>
      </c>
      <c r="I5588" s="1442"/>
      <c r="J5588" s="1443"/>
      <c r="K5588" s="1444"/>
      <c r="L5588" s="1445"/>
      <c r="M5588" s="1453"/>
    </row>
    <row r="5589" ht="26" spans="1:13">
      <c r="A5589" s="1412"/>
      <c r="B5589" s="1412"/>
      <c r="C5589" s="1412"/>
      <c r="D5589" s="1412"/>
      <c r="E5589" s="1613">
        <v>45751</v>
      </c>
      <c r="F5589" s="1626">
        <v>0.042</v>
      </c>
      <c r="G5589" s="1626">
        <v>0.041</v>
      </c>
      <c r="H5589" s="1626">
        <v>0.041</v>
      </c>
      <c r="I5589" s="1442"/>
      <c r="J5589" s="1443"/>
      <c r="K5589" s="1444"/>
      <c r="L5589" s="1445"/>
      <c r="M5589" s="1453"/>
    </row>
    <row r="5590" ht="26" spans="1:13">
      <c r="A5590" s="1412"/>
      <c r="B5590" s="1412"/>
      <c r="C5590" s="1412"/>
      <c r="D5590" s="1412"/>
      <c r="E5590" s="1613">
        <v>45723</v>
      </c>
      <c r="F5590" s="1626">
        <v>0.041</v>
      </c>
      <c r="G5590" s="1626">
        <v>0.04</v>
      </c>
      <c r="H5590" s="1626">
        <v>0.04</v>
      </c>
      <c r="I5590" s="1442"/>
      <c r="J5590" s="1443"/>
      <c r="K5590" s="1444"/>
      <c r="L5590" s="1648"/>
      <c r="M5590" s="1453"/>
    </row>
    <row r="5591" ht="26" spans="1:13">
      <c r="A5591" s="1412"/>
      <c r="B5591" s="1412"/>
      <c r="C5591" s="1412"/>
      <c r="D5591" s="1412"/>
      <c r="E5591" s="1613">
        <v>45695</v>
      </c>
      <c r="F5591" s="1626">
        <v>0.04</v>
      </c>
      <c r="G5591" s="1626">
        <v>0.041</v>
      </c>
      <c r="H5591" s="1626">
        <v>0.041</v>
      </c>
      <c r="I5591" s="1442"/>
      <c r="J5591" s="1443"/>
      <c r="K5591" s="1444"/>
      <c r="L5591" s="1445"/>
      <c r="M5591" s="1453"/>
    </row>
    <row r="5592" ht="26" spans="1:13">
      <c r="A5592" s="1412"/>
      <c r="B5592" s="1412"/>
      <c r="C5592" s="1412"/>
      <c r="D5592" s="1412"/>
      <c r="E5592" s="1613">
        <v>45667</v>
      </c>
      <c r="F5592" s="1626">
        <v>0.041</v>
      </c>
      <c r="G5592" s="1626">
        <v>0.042</v>
      </c>
      <c r="H5592" s="1626">
        <v>0.042</v>
      </c>
      <c r="I5592" s="1442"/>
      <c r="J5592" s="1443"/>
      <c r="K5592" s="1444"/>
      <c r="L5592" s="1445"/>
      <c r="M5592" s="1453"/>
    </row>
    <row r="5593" ht="26.75" spans="1:13">
      <c r="A5593" s="1412"/>
      <c r="B5593" s="1412"/>
      <c r="C5593" s="1412"/>
      <c r="D5593" s="1412"/>
      <c r="E5593" s="1613">
        <v>45632</v>
      </c>
      <c r="F5593" s="1626">
        <v>0.042</v>
      </c>
      <c r="G5593" s="1626">
        <v>0.042</v>
      </c>
      <c r="H5593" s="1626">
        <v>0.041</v>
      </c>
      <c r="I5593" s="1448"/>
      <c r="J5593" s="1449"/>
      <c r="K5593" s="1450"/>
      <c r="L5593" s="1451"/>
      <c r="M5593" s="1455"/>
    </row>
    <row r="5594" ht="52.75" spans="1:13">
      <c r="A5594" s="1412"/>
      <c r="B5594" s="1412"/>
      <c r="C5594" s="1412" t="s">
        <v>0</v>
      </c>
      <c r="D5594" s="1412">
        <v>1</v>
      </c>
      <c r="E5594" s="1610" t="s">
        <v>7</v>
      </c>
      <c r="F5594" s="1653" t="s">
        <v>1205</v>
      </c>
      <c r="G5594" s="1654"/>
      <c r="H5594" s="1655"/>
      <c r="I5594" s="1656" t="s">
        <v>1622</v>
      </c>
      <c r="J5594" s="1657"/>
      <c r="K5594" s="1658"/>
      <c r="L5594" s="1659" t="s">
        <v>1623</v>
      </c>
      <c r="M5594" s="1660" t="s">
        <v>1624</v>
      </c>
    </row>
    <row r="5595" ht="26" spans="1:13">
      <c r="A5595" s="1412"/>
      <c r="B5595" s="1412"/>
      <c r="C5595" s="1412"/>
      <c r="D5595" s="1412"/>
      <c r="E5595" s="1598" t="s">
        <v>1625</v>
      </c>
      <c r="F5595" s="1599"/>
      <c r="G5595" s="1600"/>
      <c r="H5595" s="1601"/>
      <c r="I5595" s="2135" t="s">
        <v>1292</v>
      </c>
      <c r="J5595" s="1443"/>
      <c r="K5595" s="1444"/>
      <c r="L5595" s="1445"/>
      <c r="M5595" s="1453"/>
    </row>
    <row r="5596" ht="26" spans="1:13">
      <c r="A5596" s="1412"/>
      <c r="B5596" s="1412"/>
      <c r="C5596" s="1412"/>
      <c r="D5596" s="1412"/>
      <c r="E5596" s="1602" t="s">
        <v>1626</v>
      </c>
      <c r="F5596" s="1615"/>
      <c r="G5596" s="1616"/>
      <c r="H5596" s="1617"/>
      <c r="I5596" s="1442"/>
      <c r="J5596" s="1443"/>
      <c r="K5596" s="1444"/>
      <c r="L5596" s="1445"/>
      <c r="M5596" s="1453"/>
    </row>
    <row r="5597" ht="26.75" spans="1:13">
      <c r="A5597" s="1412"/>
      <c r="B5597" s="1412"/>
      <c r="C5597" s="1412"/>
      <c r="D5597" s="1412"/>
      <c r="E5597" s="1602" t="s">
        <v>1627</v>
      </c>
      <c r="F5597" s="1615">
        <v>0.006</v>
      </c>
      <c r="G5597" s="1616"/>
      <c r="H5597" s="1617"/>
      <c r="I5597" s="1442"/>
      <c r="J5597" s="1443"/>
      <c r="K5597" s="1444"/>
      <c r="L5597" s="1445"/>
      <c r="M5597" s="1453"/>
    </row>
    <row r="5598" ht="26.75" spans="1:13">
      <c r="A5598" s="1412"/>
      <c r="B5598" s="1412"/>
      <c r="C5598" s="1412"/>
      <c r="D5598" s="1412"/>
      <c r="E5598" s="1606" t="s">
        <v>1628</v>
      </c>
      <c r="F5598" s="1607">
        <v>0.993055555555556</v>
      </c>
      <c r="G5598" s="1608"/>
      <c r="H5598" s="1609"/>
      <c r="I5598" s="1442"/>
      <c r="J5598" s="1443"/>
      <c r="K5598" s="1444"/>
      <c r="L5598" s="1647">
        <v>0.222222222222222</v>
      </c>
      <c r="M5598" s="1649">
        <v>0.118055555555556</v>
      </c>
    </row>
    <row r="5599" ht="26.75" spans="1:13">
      <c r="A5599" s="1412"/>
      <c r="B5599" s="1412"/>
      <c r="C5599" s="1412"/>
      <c r="D5599" s="1412"/>
      <c r="E5599" s="1610" t="s">
        <v>1629</v>
      </c>
      <c r="F5599" s="1611" t="s">
        <v>8</v>
      </c>
      <c r="G5599" s="1611" t="s">
        <v>9</v>
      </c>
      <c r="H5599" s="1612" t="s">
        <v>10</v>
      </c>
      <c r="I5599" s="1442"/>
      <c r="J5599" s="1443"/>
      <c r="K5599" s="1444"/>
      <c r="L5599" s="1445"/>
      <c r="M5599" s="1453"/>
    </row>
    <row r="5600" ht="26" spans="1:13">
      <c r="A5600" s="1412"/>
      <c r="B5600" s="1412"/>
      <c r="C5600" s="1412"/>
      <c r="D5600" s="1412"/>
      <c r="E5600" s="1613">
        <v>45793</v>
      </c>
      <c r="F5600" s="1618">
        <v>-0.002</v>
      </c>
      <c r="G5600" s="1618">
        <v>-0.001</v>
      </c>
      <c r="H5600" s="1618">
        <v>0.006</v>
      </c>
      <c r="I5600" s="1442"/>
      <c r="J5600" s="1443"/>
      <c r="K5600" s="1444"/>
      <c r="L5600" s="1445"/>
      <c r="M5600" s="1453"/>
    </row>
    <row r="5601" ht="26" spans="1:13">
      <c r="A5601" s="1412"/>
      <c r="B5601" s="1412"/>
      <c r="C5601" s="1412"/>
      <c r="D5601" s="1412"/>
      <c r="E5601" s="1613">
        <v>45727</v>
      </c>
      <c r="F5601" s="1618">
        <v>0.006</v>
      </c>
      <c r="G5601" s="1618">
        <v>0.007</v>
      </c>
      <c r="H5601" s="1618">
        <v>0.003</v>
      </c>
      <c r="I5601" s="1442"/>
      <c r="J5601" s="1443"/>
      <c r="K5601" s="1444"/>
      <c r="L5601" s="1445"/>
      <c r="M5601" s="1453"/>
    </row>
    <row r="5602" ht="26" spans="1:13">
      <c r="A5602" s="1412"/>
      <c r="B5602" s="1412"/>
      <c r="C5602" s="1412"/>
      <c r="D5602" s="1412"/>
      <c r="E5602" s="1613">
        <v>45705</v>
      </c>
      <c r="F5602" s="1618">
        <v>0.007</v>
      </c>
      <c r="G5602" s="1618">
        <v>0.003</v>
      </c>
      <c r="H5602" s="1618">
        <v>0.004</v>
      </c>
      <c r="I5602" s="1442"/>
      <c r="J5602" s="1443"/>
      <c r="K5602" s="1444"/>
      <c r="L5602" s="1648"/>
      <c r="M5602" s="1453"/>
    </row>
    <row r="5603" ht="26" spans="1:13">
      <c r="A5603" s="1412"/>
      <c r="B5603" s="1412"/>
      <c r="C5603" s="1412"/>
      <c r="D5603" s="1412"/>
      <c r="E5603" s="1613">
        <v>45635</v>
      </c>
      <c r="F5603" s="1618">
        <v>0.003</v>
      </c>
      <c r="G5603" s="1618">
        <v>0.002</v>
      </c>
      <c r="H5603" s="1618">
        <v>0.005</v>
      </c>
      <c r="I5603" s="1442"/>
      <c r="J5603" s="1443"/>
      <c r="K5603" s="1444"/>
      <c r="L5603" s="1445"/>
      <c r="M5603" s="1453"/>
    </row>
    <row r="5604" ht="26" spans="1:13">
      <c r="A5604" s="1412"/>
      <c r="B5604" s="1412"/>
      <c r="C5604" s="1412"/>
      <c r="D5604" s="1412"/>
      <c r="E5604" s="1613">
        <v>45611</v>
      </c>
      <c r="F5604" s="1618">
        <v>0.002</v>
      </c>
      <c r="G5604" s="1618">
        <v>0.002</v>
      </c>
      <c r="H5604" s="1618">
        <v>0.005</v>
      </c>
      <c r="I5604" s="1442"/>
      <c r="J5604" s="1443"/>
      <c r="K5604" s="1444"/>
      <c r="L5604" s="1445"/>
      <c r="M5604" s="1453"/>
    </row>
    <row r="5605" ht="26.75" spans="1:13">
      <c r="A5605" s="1412"/>
      <c r="B5605" s="1412"/>
      <c r="C5605" s="1412"/>
      <c r="D5605" s="1412"/>
      <c r="E5605" s="1613">
        <v>45544</v>
      </c>
      <c r="F5605" s="1618">
        <v>0.007</v>
      </c>
      <c r="G5605" s="1618">
        <v>0.008</v>
      </c>
      <c r="H5605" s="1618">
        <v>-0.006</v>
      </c>
      <c r="I5605" s="1448"/>
      <c r="J5605" s="1449"/>
      <c r="K5605" s="1450"/>
      <c r="L5605" s="1451"/>
      <c r="M5605" s="1455"/>
    </row>
    <row r="5606" ht="52.75" spans="1:13">
      <c r="A5606" s="1412"/>
      <c r="B5606" s="1412"/>
      <c r="C5606" s="1412"/>
      <c r="D5606" s="1412">
        <v>1</v>
      </c>
      <c r="E5606" s="1610" t="s">
        <v>7</v>
      </c>
      <c r="F5606" s="1653" t="s">
        <v>1293</v>
      </c>
      <c r="G5606" s="1654"/>
      <c r="H5606" s="1655"/>
      <c r="I5606" s="1656" t="s">
        <v>1622</v>
      </c>
      <c r="J5606" s="1657"/>
      <c r="K5606" s="1658"/>
      <c r="L5606" s="1659" t="s">
        <v>1623</v>
      </c>
      <c r="M5606" s="1660" t="s">
        <v>1624</v>
      </c>
    </row>
    <row r="5607" ht="26" spans="1:13">
      <c r="A5607" s="1412"/>
      <c r="B5607" s="1412"/>
      <c r="C5607" s="1412"/>
      <c r="D5607" s="1412"/>
      <c r="E5607" s="1598" t="s">
        <v>1625</v>
      </c>
      <c r="F5607" s="1599"/>
      <c r="G5607" s="1600"/>
      <c r="H5607" s="1601"/>
      <c r="I5607" s="2135" t="s">
        <v>1048</v>
      </c>
      <c r="J5607" s="1443"/>
      <c r="K5607" s="1444"/>
      <c r="L5607" s="1445"/>
      <c r="M5607" s="1453"/>
    </row>
    <row r="5608" ht="26" spans="1:13">
      <c r="A5608" s="1412"/>
      <c r="B5608" s="1412"/>
      <c r="C5608" s="1412"/>
      <c r="D5608" s="1412"/>
      <c r="E5608" s="1602" t="s">
        <v>1626</v>
      </c>
      <c r="F5608" s="1623"/>
      <c r="G5608" s="1604"/>
      <c r="H5608" s="1605"/>
      <c r="I5608" s="1442"/>
      <c r="J5608" s="1443"/>
      <c r="K5608" s="1444"/>
      <c r="L5608" s="1445"/>
      <c r="M5608" s="1453"/>
    </row>
    <row r="5609" ht="26.75" spans="1:13">
      <c r="A5609" s="1412"/>
      <c r="B5609" s="1412"/>
      <c r="C5609" s="1412"/>
      <c r="D5609" s="1412"/>
      <c r="E5609" s="1602" t="s">
        <v>1627</v>
      </c>
      <c r="F5609" s="1615">
        <v>0.002</v>
      </c>
      <c r="G5609" s="1616"/>
      <c r="H5609" s="1617"/>
      <c r="I5609" s="1442"/>
      <c r="J5609" s="1443"/>
      <c r="K5609" s="1444"/>
      <c r="L5609" s="1445"/>
      <c r="M5609" s="1453"/>
    </row>
    <row r="5610" ht="26.75" spans="1:13">
      <c r="A5610" s="1412"/>
      <c r="B5610" s="1412"/>
      <c r="C5610" s="1412"/>
      <c r="D5610" s="1412"/>
      <c r="E5610" s="1606" t="s">
        <v>1628</v>
      </c>
      <c r="F5610" s="1607">
        <v>0.520833333333333</v>
      </c>
      <c r="G5610" s="1608"/>
      <c r="H5610" s="1609"/>
      <c r="I5610" s="1442"/>
      <c r="J5610" s="1443"/>
      <c r="K5610" s="1444"/>
      <c r="L5610" s="1647">
        <v>0.75</v>
      </c>
      <c r="M5610" s="1649">
        <v>0.645833333333333</v>
      </c>
    </row>
    <row r="5611" ht="26.75" spans="1:13">
      <c r="A5611" s="1412"/>
      <c r="B5611" s="1412"/>
      <c r="C5611" s="1412"/>
      <c r="D5611" s="1412"/>
      <c r="E5611" s="1610" t="s">
        <v>1629</v>
      </c>
      <c r="F5611" s="1611" t="s">
        <v>8</v>
      </c>
      <c r="G5611" s="1611" t="s">
        <v>9</v>
      </c>
      <c r="H5611" s="1612" t="s">
        <v>10</v>
      </c>
      <c r="I5611" s="1442"/>
      <c r="J5611" s="1443"/>
      <c r="K5611" s="1444"/>
      <c r="L5611" s="1445"/>
      <c r="M5611" s="1453"/>
    </row>
    <row r="5612" ht="26" spans="1:13">
      <c r="A5612" s="1412"/>
      <c r="B5612" s="1412"/>
      <c r="C5612" s="1412"/>
      <c r="D5612" s="1412"/>
      <c r="E5612" s="1613">
        <v>45790</v>
      </c>
      <c r="F5612" s="1626">
        <v>0.002</v>
      </c>
      <c r="G5612" s="1626">
        <v>0.003</v>
      </c>
      <c r="H5612" s="1626">
        <v>0.001</v>
      </c>
      <c r="I5612" s="1442"/>
      <c r="J5612" s="1443"/>
      <c r="K5612" s="1444"/>
      <c r="L5612" s="1445"/>
      <c r="M5612" s="1453"/>
    </row>
    <row r="5613" ht="26" spans="1:13">
      <c r="A5613" s="1412"/>
      <c r="B5613" s="1412"/>
      <c r="C5613" s="1412"/>
      <c r="D5613" s="1412"/>
      <c r="E5613" s="1613">
        <v>45757</v>
      </c>
      <c r="F5613" s="1626">
        <v>0.001</v>
      </c>
      <c r="G5613" s="1626">
        <v>0.003</v>
      </c>
      <c r="H5613" s="1626">
        <v>0.002</v>
      </c>
      <c r="I5613" s="1442"/>
      <c r="J5613" s="1443"/>
      <c r="K5613" s="1444"/>
      <c r="L5613" s="1445"/>
      <c r="M5613" s="1453"/>
    </row>
    <row r="5614" ht="26" spans="1:13">
      <c r="A5614" s="1412"/>
      <c r="B5614" s="1412"/>
      <c r="C5614" s="1412"/>
      <c r="D5614" s="1412"/>
      <c r="E5614" s="1613">
        <v>45728</v>
      </c>
      <c r="F5614" s="1626">
        <v>0.002</v>
      </c>
      <c r="G5614" s="1626">
        <v>0.003</v>
      </c>
      <c r="H5614" s="1626">
        <v>0.004</v>
      </c>
      <c r="I5614" s="1442"/>
      <c r="J5614" s="1443"/>
      <c r="K5614" s="1444"/>
      <c r="L5614" s="1648"/>
      <c r="M5614" s="1453"/>
    </row>
    <row r="5615" ht="26" spans="1:13">
      <c r="A5615" s="1412"/>
      <c r="B5615" s="1412"/>
      <c r="C5615" s="1412"/>
      <c r="D5615" s="1412"/>
      <c r="E5615" s="1613">
        <v>45700</v>
      </c>
      <c r="F5615" s="1626">
        <v>0.004</v>
      </c>
      <c r="G5615" s="1626">
        <v>0.003</v>
      </c>
      <c r="H5615" s="1626">
        <v>0.002</v>
      </c>
      <c r="I5615" s="1442"/>
      <c r="J5615" s="1443"/>
      <c r="K5615" s="1444"/>
      <c r="L5615" s="1445"/>
      <c r="M5615" s="1453"/>
    </row>
    <row r="5616" ht="26" spans="1:13">
      <c r="A5616" s="1412"/>
      <c r="B5616" s="1412"/>
      <c r="C5616" s="1412"/>
      <c r="D5616" s="1412"/>
      <c r="E5616" s="1613">
        <v>45672</v>
      </c>
      <c r="F5616" s="1626">
        <v>0.002</v>
      </c>
      <c r="G5616" s="1626">
        <v>0.003</v>
      </c>
      <c r="H5616" s="1626">
        <v>0.003</v>
      </c>
      <c r="I5616" s="1442"/>
      <c r="J5616" s="1443"/>
      <c r="K5616" s="1444"/>
      <c r="L5616" s="1445"/>
      <c r="M5616" s="1453"/>
    </row>
    <row r="5617" ht="26.75" spans="1:13">
      <c r="A5617" s="1412"/>
      <c r="B5617" s="1412"/>
      <c r="C5617" s="1412"/>
      <c r="D5617" s="1412"/>
      <c r="E5617" s="1613">
        <v>45637</v>
      </c>
      <c r="F5617" s="1626">
        <v>0.003</v>
      </c>
      <c r="G5617" s="1626">
        <v>0.003</v>
      </c>
      <c r="H5617" s="1626">
        <v>0.003</v>
      </c>
      <c r="I5617" s="1448"/>
      <c r="J5617" s="1449"/>
      <c r="K5617" s="1450"/>
      <c r="L5617" s="1451"/>
      <c r="M5617" s="1455"/>
    </row>
    <row r="5618" ht="52.75" spans="1:13">
      <c r="A5618" s="1412"/>
      <c r="B5618" s="1412"/>
      <c r="C5618" s="1412"/>
      <c r="D5618" s="1412">
        <v>1</v>
      </c>
      <c r="E5618" s="1610" t="s">
        <v>7</v>
      </c>
      <c r="F5618" s="1653" t="s">
        <v>1294</v>
      </c>
      <c r="G5618" s="1654"/>
      <c r="H5618" s="1655"/>
      <c r="I5618" s="1656" t="s">
        <v>1622</v>
      </c>
      <c r="J5618" s="1657"/>
      <c r="K5618" s="1658"/>
      <c r="L5618" s="1659" t="s">
        <v>1623</v>
      </c>
      <c r="M5618" s="1660" t="s">
        <v>1624</v>
      </c>
    </row>
    <row r="5619" ht="26" spans="1:13">
      <c r="A5619" s="1412"/>
      <c r="B5619" s="1412"/>
      <c r="C5619" s="1412"/>
      <c r="D5619" s="1412"/>
      <c r="E5619" s="1598" t="s">
        <v>1625</v>
      </c>
      <c r="F5619" s="1599"/>
      <c r="G5619" s="1600"/>
      <c r="H5619" s="1601"/>
      <c r="I5619" s="2135" t="s">
        <v>1052</v>
      </c>
      <c r="J5619" s="1443"/>
      <c r="K5619" s="1444"/>
      <c r="L5619" s="1445"/>
      <c r="M5619" s="1453"/>
    </row>
    <row r="5620" ht="26" spans="1:13">
      <c r="A5620" s="1412"/>
      <c r="B5620" s="1412"/>
      <c r="C5620" s="1412"/>
      <c r="D5620" s="1412"/>
      <c r="E5620" s="1602" t="s">
        <v>1626</v>
      </c>
      <c r="F5620" s="1623"/>
      <c r="G5620" s="1726"/>
      <c r="H5620" s="1727"/>
      <c r="I5620" s="1442"/>
      <c r="J5620" s="1443"/>
      <c r="K5620" s="1444"/>
      <c r="L5620" s="1445"/>
      <c r="M5620" s="1453"/>
    </row>
    <row r="5621" ht="26.75" spans="1:13">
      <c r="A5621" s="1412"/>
      <c r="B5621" s="1412"/>
      <c r="C5621" s="1412"/>
      <c r="D5621" s="1412"/>
      <c r="E5621" s="1602" t="s">
        <v>1627</v>
      </c>
      <c r="F5621" s="1615">
        <v>0.002</v>
      </c>
      <c r="G5621" s="1616"/>
      <c r="H5621" s="1617"/>
      <c r="I5621" s="1442"/>
      <c r="J5621" s="1443"/>
      <c r="K5621" s="1444"/>
      <c r="L5621" s="1445"/>
      <c r="M5621" s="1453"/>
    </row>
    <row r="5622" ht="26.75" spans="1:13">
      <c r="A5622" s="1412"/>
      <c r="B5622" s="1412"/>
      <c r="C5622" s="1412"/>
      <c r="D5622" s="1412"/>
      <c r="E5622" s="1606" t="s">
        <v>1628</v>
      </c>
      <c r="F5622" s="1607">
        <v>0.520833333333333</v>
      </c>
      <c r="G5622" s="1608"/>
      <c r="H5622" s="1609"/>
      <c r="I5622" s="1442"/>
      <c r="J5622" s="1443"/>
      <c r="K5622" s="1444"/>
      <c r="L5622" s="1647">
        <v>0.75</v>
      </c>
      <c r="M5622" s="1649">
        <v>0.645833333333333</v>
      </c>
    </row>
    <row r="5623" ht="26.75" spans="1:13">
      <c r="A5623" s="1412"/>
      <c r="B5623" s="1412"/>
      <c r="C5623" s="1412"/>
      <c r="D5623" s="1412"/>
      <c r="E5623" s="1610" t="s">
        <v>1629</v>
      </c>
      <c r="F5623" s="1611" t="s">
        <v>8</v>
      </c>
      <c r="G5623" s="1611" t="s">
        <v>9</v>
      </c>
      <c r="H5623" s="1612" t="s">
        <v>10</v>
      </c>
      <c r="I5623" s="1442"/>
      <c r="J5623" s="1443"/>
      <c r="K5623" s="1444"/>
      <c r="L5623" s="1445"/>
      <c r="M5623" s="1453"/>
    </row>
    <row r="5624" ht="26" spans="1:13">
      <c r="A5624" s="1412"/>
      <c r="B5624" s="1412"/>
      <c r="C5624" s="1412"/>
      <c r="D5624" s="1412"/>
      <c r="E5624" s="1613">
        <v>45790</v>
      </c>
      <c r="F5624" s="1626">
        <v>0.002</v>
      </c>
      <c r="G5624" s="1626">
        <v>0.003</v>
      </c>
      <c r="H5624" s="1626">
        <v>-0.001</v>
      </c>
      <c r="I5624" s="1442"/>
      <c r="J5624" s="1443"/>
      <c r="K5624" s="1444"/>
      <c r="L5624" s="1445"/>
      <c r="M5624" s="1453"/>
    </row>
    <row r="5625" ht="26" spans="1:13">
      <c r="A5625" s="1412"/>
      <c r="B5625" s="1412"/>
      <c r="C5625" s="1412"/>
      <c r="D5625" s="1412"/>
      <c r="E5625" s="1613">
        <v>45757</v>
      </c>
      <c r="F5625" s="1626">
        <v>-0.001</v>
      </c>
      <c r="G5625" s="1626">
        <v>0.001</v>
      </c>
      <c r="H5625" s="1626">
        <v>0.002</v>
      </c>
      <c r="I5625" s="1442"/>
      <c r="J5625" s="1443"/>
      <c r="K5625" s="1444"/>
      <c r="L5625" s="1445"/>
      <c r="M5625" s="1453"/>
    </row>
    <row r="5626" ht="26" spans="1:13">
      <c r="A5626" s="1412"/>
      <c r="B5626" s="1412"/>
      <c r="C5626" s="1412"/>
      <c r="D5626" s="1412"/>
      <c r="E5626" s="1613">
        <v>45728</v>
      </c>
      <c r="F5626" s="1626">
        <v>0.002</v>
      </c>
      <c r="G5626" s="1626">
        <v>0.003</v>
      </c>
      <c r="H5626" s="1626">
        <v>0.005</v>
      </c>
      <c r="I5626" s="1442"/>
      <c r="J5626" s="1443"/>
      <c r="K5626" s="1444"/>
      <c r="L5626" s="1648"/>
      <c r="M5626" s="1453"/>
    </row>
    <row r="5627" ht="26" spans="1:13">
      <c r="A5627" s="1412"/>
      <c r="B5627" s="1412"/>
      <c r="C5627" s="1412"/>
      <c r="D5627" s="1412"/>
      <c r="E5627" s="1613">
        <v>45700</v>
      </c>
      <c r="F5627" s="1626">
        <v>0.005</v>
      </c>
      <c r="G5627" s="1626">
        <v>0.003</v>
      </c>
      <c r="H5627" s="1626">
        <v>0.004</v>
      </c>
      <c r="I5627" s="1442"/>
      <c r="J5627" s="1443"/>
      <c r="K5627" s="1444"/>
      <c r="L5627" s="1445"/>
      <c r="M5627" s="1453"/>
    </row>
    <row r="5628" ht="26" spans="1:13">
      <c r="A5628" s="1412"/>
      <c r="B5628" s="1412"/>
      <c r="C5628" s="1412"/>
      <c r="D5628" s="1412"/>
      <c r="E5628" s="1613">
        <v>45672</v>
      </c>
      <c r="F5628" s="1626">
        <v>0.004</v>
      </c>
      <c r="G5628" s="1626">
        <v>0.004</v>
      </c>
      <c r="H5628" s="1626">
        <v>0.003</v>
      </c>
      <c r="I5628" s="1442"/>
      <c r="J5628" s="1443"/>
      <c r="K5628" s="1444"/>
      <c r="L5628" s="1445"/>
      <c r="M5628" s="1453"/>
    </row>
    <row r="5629" ht="26.75" spans="1:13">
      <c r="A5629" s="1412"/>
      <c r="B5629" s="1412"/>
      <c r="C5629" s="1412"/>
      <c r="D5629" s="1412"/>
      <c r="E5629" s="1613">
        <v>45637</v>
      </c>
      <c r="F5629" s="1626">
        <v>0.003</v>
      </c>
      <c r="G5629" s="1626">
        <v>0.003</v>
      </c>
      <c r="H5629" s="1626">
        <v>0.002</v>
      </c>
      <c r="I5629" s="1448"/>
      <c r="J5629" s="1449"/>
      <c r="K5629" s="1450"/>
      <c r="L5629" s="1451"/>
      <c r="M5629" s="1455"/>
    </row>
    <row r="5630" ht="52.75" spans="1:13">
      <c r="A5630" s="1412"/>
      <c r="B5630" s="1412"/>
      <c r="C5630" s="1412"/>
      <c r="D5630" s="1412">
        <v>1</v>
      </c>
      <c r="E5630" s="1610" t="s">
        <v>7</v>
      </c>
      <c r="F5630" s="1653" t="s">
        <v>1295</v>
      </c>
      <c r="G5630" s="1654"/>
      <c r="H5630" s="1655"/>
      <c r="I5630" s="1656" t="s">
        <v>1622</v>
      </c>
      <c r="J5630" s="1657"/>
      <c r="K5630" s="1658"/>
      <c r="L5630" s="1659" t="s">
        <v>1623</v>
      </c>
      <c r="M5630" s="1660" t="s">
        <v>1624</v>
      </c>
    </row>
    <row r="5631" ht="26" spans="1:13">
      <c r="A5631" s="1412"/>
      <c r="B5631" s="1412"/>
      <c r="C5631" s="1412"/>
      <c r="D5631" s="1412"/>
      <c r="E5631" s="1598" t="s">
        <v>1625</v>
      </c>
      <c r="F5631" s="1599"/>
      <c r="G5631" s="1600"/>
      <c r="H5631" s="1601"/>
      <c r="I5631" s="2135" t="s">
        <v>1052</v>
      </c>
      <c r="J5631" s="1443"/>
      <c r="K5631" s="1444"/>
      <c r="L5631" s="1445"/>
      <c r="M5631" s="1453"/>
    </row>
    <row r="5632" ht="26" spans="1:13">
      <c r="A5632" s="1412"/>
      <c r="B5632" s="1412"/>
      <c r="C5632" s="1412"/>
      <c r="D5632" s="1412"/>
      <c r="E5632" s="1602" t="s">
        <v>1626</v>
      </c>
      <c r="F5632" s="1623"/>
      <c r="G5632" s="1726"/>
      <c r="H5632" s="1727"/>
      <c r="I5632" s="1442"/>
      <c r="J5632" s="1443"/>
      <c r="K5632" s="1444"/>
      <c r="L5632" s="1445"/>
      <c r="M5632" s="1453"/>
    </row>
    <row r="5633" ht="26.75" spans="1:13">
      <c r="A5633" s="1412"/>
      <c r="B5633" s="1412"/>
      <c r="C5633" s="1412"/>
      <c r="D5633" s="1412"/>
      <c r="E5633" s="1602" t="s">
        <v>1627</v>
      </c>
      <c r="F5633" s="1615">
        <v>0.023</v>
      </c>
      <c r="G5633" s="1616"/>
      <c r="H5633" s="1617"/>
      <c r="I5633" s="1442"/>
      <c r="J5633" s="1443"/>
      <c r="K5633" s="1444"/>
      <c r="L5633" s="1445"/>
      <c r="M5633" s="1453"/>
    </row>
    <row r="5634" ht="26.75" spans="1:13">
      <c r="A5634" s="1412"/>
      <c r="B5634" s="1412"/>
      <c r="C5634" s="1412"/>
      <c r="D5634" s="1412"/>
      <c r="E5634" s="1606" t="s">
        <v>1628</v>
      </c>
      <c r="F5634" s="1607">
        <v>0.520833333333333</v>
      </c>
      <c r="G5634" s="1608"/>
      <c r="H5634" s="1609"/>
      <c r="I5634" s="1442"/>
      <c r="J5634" s="1443"/>
      <c r="K5634" s="1444"/>
      <c r="L5634" s="1647">
        <v>0.75</v>
      </c>
      <c r="M5634" s="1649">
        <v>0.645833333333333</v>
      </c>
    </row>
    <row r="5635" ht="26.75" spans="1:13">
      <c r="A5635" s="1412"/>
      <c r="B5635" s="1412"/>
      <c r="C5635" s="1412"/>
      <c r="D5635" s="1412"/>
      <c r="E5635" s="1610" t="s">
        <v>1629</v>
      </c>
      <c r="F5635" s="1611" t="s">
        <v>8</v>
      </c>
      <c r="G5635" s="1611" t="s">
        <v>9</v>
      </c>
      <c r="H5635" s="1612" t="s">
        <v>10</v>
      </c>
      <c r="I5635" s="1442"/>
      <c r="J5635" s="1443"/>
      <c r="K5635" s="1444"/>
      <c r="L5635" s="1445"/>
      <c r="M5635" s="1453"/>
    </row>
    <row r="5636" ht="26" spans="1:13">
      <c r="A5636" s="1412"/>
      <c r="B5636" s="1412"/>
      <c r="C5636" s="1412"/>
      <c r="D5636" s="1412"/>
      <c r="E5636" s="1613">
        <v>45790</v>
      </c>
      <c r="F5636" s="1626">
        <v>0.023</v>
      </c>
      <c r="G5636" s="1626">
        <v>0.024</v>
      </c>
      <c r="H5636" s="1626">
        <v>0.024</v>
      </c>
      <c r="I5636" s="1442"/>
      <c r="J5636" s="1443"/>
      <c r="K5636" s="1444"/>
      <c r="L5636" s="1445"/>
      <c r="M5636" s="1453"/>
    </row>
    <row r="5637" ht="26" spans="1:13">
      <c r="A5637" s="1412"/>
      <c r="B5637" s="1412"/>
      <c r="C5637" s="1412"/>
      <c r="D5637" s="1412"/>
      <c r="E5637" s="1613">
        <v>45757</v>
      </c>
      <c r="F5637" s="1626">
        <v>0.024</v>
      </c>
      <c r="G5637" s="1626">
        <v>0.025</v>
      </c>
      <c r="H5637" s="1626">
        <v>0.028</v>
      </c>
      <c r="I5637" s="1442"/>
      <c r="J5637" s="1443"/>
      <c r="K5637" s="1444"/>
      <c r="L5637" s="1445"/>
      <c r="M5637" s="1453"/>
    </row>
    <row r="5638" ht="26" spans="1:13">
      <c r="A5638" s="1412"/>
      <c r="B5638" s="1412"/>
      <c r="C5638" s="1412"/>
      <c r="D5638" s="1412"/>
      <c r="E5638" s="1613">
        <v>45728</v>
      </c>
      <c r="F5638" s="1626">
        <v>0.028</v>
      </c>
      <c r="G5638" s="1626">
        <v>0.029</v>
      </c>
      <c r="H5638" s="1626">
        <v>0.03</v>
      </c>
      <c r="I5638" s="1442"/>
      <c r="J5638" s="1443"/>
      <c r="K5638" s="1444"/>
      <c r="L5638" s="1648"/>
      <c r="M5638" s="1453"/>
    </row>
    <row r="5639" ht="26" spans="1:13">
      <c r="A5639" s="1412"/>
      <c r="B5639" s="1412"/>
      <c r="C5639" s="1412"/>
      <c r="D5639" s="1412"/>
      <c r="E5639" s="1613">
        <v>45700</v>
      </c>
      <c r="F5639" s="1626">
        <v>0.03</v>
      </c>
      <c r="G5639" s="1626">
        <v>0.029</v>
      </c>
      <c r="H5639" s="1626">
        <v>0.029</v>
      </c>
      <c r="I5639" s="1442"/>
      <c r="J5639" s="1443"/>
      <c r="K5639" s="1444"/>
      <c r="L5639" s="1445"/>
      <c r="M5639" s="1453"/>
    </row>
    <row r="5640" ht="26" spans="1:13">
      <c r="A5640" s="1412"/>
      <c r="B5640" s="1412"/>
      <c r="C5640" s="1412"/>
      <c r="D5640" s="1412"/>
      <c r="E5640" s="1613">
        <v>45672</v>
      </c>
      <c r="F5640" s="1626">
        <v>0.029</v>
      </c>
      <c r="G5640" s="1626">
        <v>0.029</v>
      </c>
      <c r="H5640" s="1626">
        <v>0.027</v>
      </c>
      <c r="I5640" s="1442"/>
      <c r="J5640" s="1443"/>
      <c r="K5640" s="1444"/>
      <c r="L5640" s="1445"/>
      <c r="M5640" s="1453"/>
    </row>
    <row r="5641" ht="26.75" spans="1:13">
      <c r="A5641" s="1412"/>
      <c r="B5641" s="1412"/>
      <c r="C5641" s="1412"/>
      <c r="D5641" s="1412"/>
      <c r="E5641" s="1613">
        <v>45637</v>
      </c>
      <c r="F5641" s="1626">
        <v>0.027</v>
      </c>
      <c r="G5641" s="1626">
        <v>0.027</v>
      </c>
      <c r="H5641" s="1626">
        <v>0.026</v>
      </c>
      <c r="I5641" s="1448"/>
      <c r="J5641" s="1449"/>
      <c r="K5641" s="1450"/>
      <c r="L5641" s="1451"/>
      <c r="M5641" s="1455"/>
    </row>
    <row r="5642" ht="52.75" spans="1:13">
      <c r="A5642" s="1412"/>
      <c r="B5642" s="1412"/>
      <c r="C5642" s="1412"/>
      <c r="D5642" s="1412">
        <v>1</v>
      </c>
      <c r="E5642" s="1594" t="s">
        <v>7</v>
      </c>
      <c r="F5642" s="1595" t="s">
        <v>872</v>
      </c>
      <c r="G5642" s="1596"/>
      <c r="H5642" s="1597"/>
      <c r="I5642" s="1559" t="s">
        <v>1622</v>
      </c>
      <c r="J5642" s="1560"/>
      <c r="K5642" s="1561"/>
      <c r="L5642" s="1659" t="s">
        <v>1623</v>
      </c>
      <c r="M5642" s="1660" t="s">
        <v>1624</v>
      </c>
    </row>
    <row r="5643" ht="26" spans="1:13">
      <c r="A5643" s="1412"/>
      <c r="B5643" s="1412"/>
      <c r="C5643" s="1412"/>
      <c r="D5643" s="1412"/>
      <c r="E5643" s="1662" t="s">
        <v>1625</v>
      </c>
      <c r="F5643" s="1663"/>
      <c r="G5643" s="1664"/>
      <c r="H5643" s="1665"/>
      <c r="I5643" s="2141" t="s">
        <v>1297</v>
      </c>
      <c r="J5643" s="1480"/>
      <c r="K5643" s="1481"/>
      <c r="L5643" s="1445"/>
      <c r="M5643" s="1453"/>
    </row>
    <row r="5644" ht="26" spans="1:13">
      <c r="A5644" s="1412"/>
      <c r="B5644" s="1412"/>
      <c r="C5644" s="1412"/>
      <c r="D5644" s="1412"/>
      <c r="E5644" s="1666" t="s">
        <v>1626</v>
      </c>
      <c r="F5644" s="1731"/>
      <c r="G5644" s="1735"/>
      <c r="H5644" s="1736"/>
      <c r="I5644" s="1479"/>
      <c r="J5644" s="1480"/>
      <c r="K5644" s="1481"/>
      <c r="L5644" s="1445"/>
      <c r="M5644" s="1453"/>
    </row>
    <row r="5645" ht="26.75" spans="1:13">
      <c r="A5645" s="1412"/>
      <c r="B5645" s="1412"/>
      <c r="C5645" s="1412"/>
      <c r="D5645" s="1412"/>
      <c r="E5645" s="1666" t="s">
        <v>1627</v>
      </c>
      <c r="F5645" s="1667"/>
      <c r="G5645" s="1668"/>
      <c r="H5645" s="1669"/>
      <c r="I5645" s="1479"/>
      <c r="J5645" s="1480"/>
      <c r="K5645" s="1481"/>
      <c r="L5645" s="1445"/>
      <c r="M5645" s="1453"/>
    </row>
    <row r="5646" ht="26.75" spans="1:13">
      <c r="A5646" s="1412"/>
      <c r="B5646" s="1412"/>
      <c r="C5646" s="1412"/>
      <c r="D5646" s="1412"/>
      <c r="E5646" s="1670" t="s">
        <v>1628</v>
      </c>
      <c r="F5646" s="1671" t="e">
        <v>#REF!</v>
      </c>
      <c r="G5646" s="1672"/>
      <c r="H5646" s="1673"/>
      <c r="I5646" s="1479"/>
      <c r="J5646" s="1480"/>
      <c r="K5646" s="1481"/>
      <c r="L5646" s="1647" t="e">
        <v>#REF!</v>
      </c>
      <c r="M5646" s="1649" t="e">
        <v>#REF!</v>
      </c>
    </row>
    <row r="5647" ht="26.75" spans="1:13">
      <c r="A5647" s="1412"/>
      <c r="B5647" s="1412"/>
      <c r="C5647" s="1412"/>
      <c r="D5647" s="1412"/>
      <c r="E5647" s="1594" t="s">
        <v>1629</v>
      </c>
      <c r="F5647" s="1674" t="s">
        <v>8</v>
      </c>
      <c r="G5647" s="1674" t="s">
        <v>9</v>
      </c>
      <c r="H5647" s="1675" t="s">
        <v>10</v>
      </c>
      <c r="I5647" s="1479"/>
      <c r="J5647" s="1480"/>
      <c r="K5647" s="1481"/>
      <c r="L5647" s="1445"/>
      <c r="M5647" s="1453"/>
    </row>
    <row r="5648" ht="26" spans="1:13">
      <c r="A5648" s="1412"/>
      <c r="B5648" s="1412"/>
      <c r="C5648" s="1412"/>
      <c r="D5648" s="1412"/>
      <c r="E5648" s="1652">
        <v>45812</v>
      </c>
      <c r="F5648" s="2168" t="s">
        <v>2389</v>
      </c>
      <c r="G5648" s="2168" t="s">
        <v>2390</v>
      </c>
      <c r="H5648" s="2168" t="s">
        <v>2380</v>
      </c>
      <c r="I5648" s="1479"/>
      <c r="J5648" s="1480"/>
      <c r="K5648" s="1481"/>
      <c r="L5648" s="1445"/>
      <c r="M5648" s="1453"/>
    </row>
    <row r="5649" ht="26" spans="1:13">
      <c r="A5649" s="1412"/>
      <c r="B5649" s="1412"/>
      <c r="C5649" s="1412"/>
      <c r="D5649" s="1412"/>
      <c r="E5649" s="1652">
        <v>45812</v>
      </c>
      <c r="F5649" s="2168" t="s">
        <v>2389</v>
      </c>
      <c r="G5649" s="2168" t="s">
        <v>2390</v>
      </c>
      <c r="H5649" s="2168" t="s">
        <v>2380</v>
      </c>
      <c r="I5649" s="1479"/>
      <c r="J5649" s="1480"/>
      <c r="K5649" s="1481"/>
      <c r="L5649" s="1445"/>
      <c r="M5649" s="1453"/>
    </row>
    <row r="5650" ht="26" spans="1:13">
      <c r="A5650" s="1412"/>
      <c r="B5650" s="1412"/>
      <c r="C5650" s="1412"/>
      <c r="D5650" s="1412"/>
      <c r="E5650" s="1652">
        <v>45812</v>
      </c>
      <c r="F5650" s="2168" t="s">
        <v>2389</v>
      </c>
      <c r="G5650" s="2168" t="s">
        <v>2390</v>
      </c>
      <c r="H5650" s="2168" t="s">
        <v>2380</v>
      </c>
      <c r="I5650" s="1479"/>
      <c r="J5650" s="1480"/>
      <c r="K5650" s="1481"/>
      <c r="L5650" s="1648"/>
      <c r="M5650" s="1453"/>
    </row>
    <row r="5651" ht="26" spans="1:13">
      <c r="A5651" s="1412"/>
      <c r="B5651" s="1412"/>
      <c r="C5651" s="1412"/>
      <c r="D5651" s="1412"/>
      <c r="E5651" s="1652">
        <v>45806</v>
      </c>
      <c r="F5651" s="2168" t="s">
        <v>2380</v>
      </c>
      <c r="G5651" s="2168" t="s">
        <v>2381</v>
      </c>
      <c r="H5651" s="2168" t="s">
        <v>2362</v>
      </c>
      <c r="I5651" s="1479"/>
      <c r="J5651" s="1480"/>
      <c r="K5651" s="1481"/>
      <c r="L5651" s="1445"/>
      <c r="M5651" s="1453"/>
    </row>
    <row r="5652" ht="26" spans="1:13">
      <c r="A5652" s="1412"/>
      <c r="B5652" s="1412"/>
      <c r="C5652" s="1412"/>
      <c r="D5652" s="1412"/>
      <c r="E5652" s="1652">
        <v>45798</v>
      </c>
      <c r="F5652" s="2168" t="s">
        <v>2362</v>
      </c>
      <c r="G5652" s="2168" t="s">
        <v>2363</v>
      </c>
      <c r="H5652" s="2168" t="s">
        <v>2343</v>
      </c>
      <c r="I5652" s="1479"/>
      <c r="J5652" s="1480"/>
      <c r="K5652" s="1481"/>
      <c r="L5652" s="1445"/>
      <c r="M5652" s="1453"/>
    </row>
    <row r="5653" ht="26.75" spans="1:13">
      <c r="A5653" s="1412"/>
      <c r="B5653" s="1412"/>
      <c r="C5653" s="1412"/>
      <c r="D5653" s="1412"/>
      <c r="E5653" s="1652">
        <v>45791</v>
      </c>
      <c r="F5653" s="2168" t="s">
        <v>2343</v>
      </c>
      <c r="G5653" s="2168" t="s">
        <v>2344</v>
      </c>
      <c r="H5653" s="2168" t="s">
        <v>2345</v>
      </c>
      <c r="I5653" s="1482"/>
      <c r="J5653" s="1483"/>
      <c r="K5653" s="1484"/>
      <c r="L5653" s="1451"/>
      <c r="M5653" s="1455"/>
    </row>
    <row r="5654" ht="52.75" spans="1:13">
      <c r="A5654" s="1412"/>
      <c r="B5654" s="1412"/>
      <c r="C5654" s="1412"/>
      <c r="D5654" s="1412">
        <v>1</v>
      </c>
      <c r="E5654" s="1610" t="s">
        <v>7</v>
      </c>
      <c r="F5654" s="1653" t="s">
        <v>1041</v>
      </c>
      <c r="G5654" s="1654"/>
      <c r="H5654" s="1655"/>
      <c r="I5654" s="1656" t="s">
        <v>1622</v>
      </c>
      <c r="J5654" s="1657"/>
      <c r="K5654" s="1658"/>
      <c r="L5654" s="1659" t="s">
        <v>1623</v>
      </c>
      <c r="M5654" s="1660" t="s">
        <v>1624</v>
      </c>
    </row>
    <row r="5655" ht="26" spans="1:13">
      <c r="A5655" s="1412"/>
      <c r="B5655" s="1412"/>
      <c r="C5655" s="1412"/>
      <c r="D5655" s="1412"/>
      <c r="E5655" s="1598" t="s">
        <v>1625</v>
      </c>
      <c r="F5655" s="1599"/>
      <c r="G5655" s="1600"/>
      <c r="H5655" s="1601"/>
      <c r="I5655" s="2135" t="s">
        <v>1297</v>
      </c>
      <c r="J5655" s="1443"/>
      <c r="K5655" s="1444"/>
      <c r="L5655" s="1445"/>
      <c r="M5655" s="1453"/>
    </row>
    <row r="5656" ht="26" spans="1:13">
      <c r="A5656" s="1412"/>
      <c r="B5656" s="1412"/>
      <c r="C5656" s="1412"/>
      <c r="D5656" s="1412"/>
      <c r="E5656" s="1602" t="s">
        <v>1626</v>
      </c>
      <c r="F5656" s="1623"/>
      <c r="G5656" s="1604"/>
      <c r="H5656" s="1605"/>
      <c r="I5656" s="1442"/>
      <c r="J5656" s="1443"/>
      <c r="K5656" s="1444"/>
      <c r="L5656" s="1445"/>
      <c r="M5656" s="1453"/>
    </row>
    <row r="5657" ht="26.75" spans="1:13">
      <c r="A5657" s="1412"/>
      <c r="B5657" s="1412"/>
      <c r="C5657" s="1412"/>
      <c r="D5657" s="1412"/>
      <c r="E5657" s="1602" t="s">
        <v>1627</v>
      </c>
      <c r="F5657" s="1615">
        <v>0.04342</v>
      </c>
      <c r="G5657" s="1616"/>
      <c r="H5657" s="1617"/>
      <c r="I5657" s="1442"/>
      <c r="J5657" s="1443"/>
      <c r="K5657" s="1444"/>
      <c r="L5657" s="1445"/>
      <c r="M5657" s="1453"/>
    </row>
    <row r="5658" ht="26.75" spans="1:13">
      <c r="A5658" s="1412"/>
      <c r="B5658" s="1412"/>
      <c r="C5658" s="1412"/>
      <c r="D5658" s="1412"/>
      <c r="E5658" s="1606" t="s">
        <v>1628</v>
      </c>
      <c r="F5658" s="1607">
        <v>0.708333333333333</v>
      </c>
      <c r="G5658" s="1608"/>
      <c r="H5658" s="1609"/>
      <c r="I5658" s="1442"/>
      <c r="J5658" s="1443"/>
      <c r="K5658" s="1444"/>
      <c r="L5658" s="1647">
        <v>0.9375</v>
      </c>
      <c r="M5658" s="1649">
        <v>0.833333333333333</v>
      </c>
    </row>
    <row r="5659" ht="26.75" spans="1:13">
      <c r="A5659" s="1412"/>
      <c r="B5659" s="1412"/>
      <c r="C5659" s="1412"/>
      <c r="D5659" s="1412"/>
      <c r="E5659" s="1610" t="s">
        <v>1629</v>
      </c>
      <c r="F5659" s="1611" t="s">
        <v>8</v>
      </c>
      <c r="G5659" s="1611" t="s">
        <v>9</v>
      </c>
      <c r="H5659" s="1612" t="s">
        <v>10</v>
      </c>
      <c r="I5659" s="1442"/>
      <c r="J5659" s="1443"/>
      <c r="K5659" s="1444"/>
      <c r="L5659" s="1445"/>
      <c r="M5659" s="1453"/>
    </row>
    <row r="5660" ht="26" spans="1:13">
      <c r="A5660" s="1412"/>
      <c r="B5660" s="1412"/>
      <c r="C5660" s="1412"/>
      <c r="D5660" s="1412"/>
      <c r="E5660" s="1613">
        <v>45783</v>
      </c>
      <c r="F5660" s="1626">
        <v>0.04342</v>
      </c>
      <c r="G5660" s="1626"/>
      <c r="H5660" s="1626">
        <v>0.04435</v>
      </c>
      <c r="I5660" s="1442"/>
      <c r="J5660" s="1443"/>
      <c r="K5660" s="1444"/>
      <c r="L5660" s="1445"/>
      <c r="M5660" s="1453"/>
    </row>
    <row r="5661" ht="26" spans="1:13">
      <c r="A5661" s="1412"/>
      <c r="B5661" s="1412"/>
      <c r="C5661" s="1412"/>
      <c r="D5661" s="1412"/>
      <c r="E5661" s="1613">
        <v>45756</v>
      </c>
      <c r="F5661" s="1626">
        <v>0.04435</v>
      </c>
      <c r="G5661" s="1626"/>
      <c r="H5661" s="1626">
        <v>0.0431</v>
      </c>
      <c r="I5661" s="1442"/>
      <c r="J5661" s="1443"/>
      <c r="K5661" s="1444"/>
      <c r="L5661" s="1445"/>
      <c r="M5661" s="1453"/>
    </row>
    <row r="5662" ht="26" spans="1:13">
      <c r="A5662" s="1412"/>
      <c r="B5662" s="1412"/>
      <c r="C5662" s="1412"/>
      <c r="D5662" s="1412"/>
      <c r="E5662" s="1613">
        <v>45728</v>
      </c>
      <c r="F5662" s="1626">
        <v>0.0431</v>
      </c>
      <c r="G5662" s="1626"/>
      <c r="H5662" s="1626">
        <v>0.04632</v>
      </c>
      <c r="I5662" s="1442"/>
      <c r="J5662" s="1443"/>
      <c r="K5662" s="1444"/>
      <c r="L5662" s="1648"/>
      <c r="M5662" s="1453"/>
    </row>
    <row r="5663" ht="26" spans="1:13">
      <c r="A5663" s="1412"/>
      <c r="B5663" s="1412"/>
      <c r="C5663" s="1412"/>
      <c r="D5663" s="1412"/>
      <c r="E5663" s="1613">
        <v>45700</v>
      </c>
      <c r="F5663" s="1626">
        <v>0.04632</v>
      </c>
      <c r="G5663" s="1626"/>
      <c r="H5663" s="1626">
        <v>0.0468</v>
      </c>
      <c r="I5663" s="1442"/>
      <c r="J5663" s="1443"/>
      <c r="K5663" s="1444"/>
      <c r="L5663" s="1445"/>
      <c r="M5663" s="1453"/>
    </row>
    <row r="5664" ht="26" spans="1:13">
      <c r="A5664" s="1412"/>
      <c r="B5664" s="1412"/>
      <c r="C5664" s="1412"/>
      <c r="D5664" s="1412"/>
      <c r="E5664" s="1613">
        <v>45664</v>
      </c>
      <c r="F5664" s="1626">
        <v>0.0468</v>
      </c>
      <c r="G5664" s="1626"/>
      <c r="H5664" s="1626">
        <v>0.04235</v>
      </c>
      <c r="I5664" s="1442"/>
      <c r="J5664" s="1443"/>
      <c r="K5664" s="1444"/>
      <c r="L5664" s="1445"/>
      <c r="M5664" s="1453"/>
    </row>
    <row r="5665" ht="26.75" spans="1:13">
      <c r="A5665" s="1412"/>
      <c r="B5665" s="1412"/>
      <c r="C5665" s="1412"/>
      <c r="D5665" s="1412"/>
      <c r="E5665" s="1613">
        <v>45637</v>
      </c>
      <c r="F5665" s="1626">
        <v>0.04235</v>
      </c>
      <c r="G5665" s="1626"/>
      <c r="H5665" s="1626">
        <v>0.04347</v>
      </c>
      <c r="I5665" s="1448"/>
      <c r="J5665" s="1449"/>
      <c r="K5665" s="1450"/>
      <c r="L5665" s="1451"/>
      <c r="M5665" s="1455"/>
    </row>
    <row r="5666" ht="52.75" spans="1:13">
      <c r="A5666" s="1412"/>
      <c r="B5666" s="1412"/>
      <c r="C5666" s="1412"/>
      <c r="D5666" s="1412">
        <v>1</v>
      </c>
      <c r="E5666" s="1610" t="s">
        <v>7</v>
      </c>
      <c r="F5666" s="1653" t="s">
        <v>1298</v>
      </c>
      <c r="G5666" s="1654"/>
      <c r="H5666" s="1655"/>
      <c r="I5666" s="1656" t="s">
        <v>1622</v>
      </c>
      <c r="J5666" s="1657"/>
      <c r="K5666" s="1658"/>
      <c r="L5666" s="1659" t="s">
        <v>1623</v>
      </c>
      <c r="M5666" s="1660" t="s">
        <v>1624</v>
      </c>
    </row>
    <row r="5667" ht="26" spans="1:13">
      <c r="A5667" s="1412"/>
      <c r="B5667" s="1412"/>
      <c r="C5667" s="1412"/>
      <c r="D5667" s="1412"/>
      <c r="E5667" s="1598" t="s">
        <v>1625</v>
      </c>
      <c r="F5667" s="1599"/>
      <c r="G5667" s="1600"/>
      <c r="H5667" s="1601"/>
      <c r="I5667" s="2135" t="s">
        <v>1057</v>
      </c>
      <c r="J5667" s="1443"/>
      <c r="K5667" s="1444"/>
      <c r="L5667" s="1445"/>
      <c r="M5667" s="1453"/>
    </row>
    <row r="5668" ht="26" spans="1:13">
      <c r="A5668" s="1412"/>
      <c r="B5668" s="1412"/>
      <c r="C5668" s="1412"/>
      <c r="D5668" s="1412"/>
      <c r="E5668" s="1602" t="s">
        <v>1626</v>
      </c>
      <c r="F5668" s="1623"/>
      <c r="G5668" s="1604"/>
      <c r="H5668" s="1605"/>
      <c r="I5668" s="1442"/>
      <c r="J5668" s="1443"/>
      <c r="K5668" s="1444"/>
      <c r="L5668" s="1445"/>
      <c r="M5668" s="1453"/>
    </row>
    <row r="5669" ht="26.75" spans="1:13">
      <c r="A5669" s="1412"/>
      <c r="B5669" s="1412"/>
      <c r="C5669" s="1412"/>
      <c r="D5669" s="1412"/>
      <c r="E5669" s="1602" t="s">
        <v>1627</v>
      </c>
      <c r="F5669" s="1615">
        <v>0.002</v>
      </c>
      <c r="G5669" s="1616"/>
      <c r="H5669" s="1617"/>
      <c r="I5669" s="1442"/>
      <c r="J5669" s="1443"/>
      <c r="K5669" s="1444"/>
      <c r="L5669" s="1445"/>
      <c r="M5669" s="1453"/>
    </row>
    <row r="5670" ht="26.75" spans="1:13">
      <c r="A5670" s="1412"/>
      <c r="B5670" s="1412"/>
      <c r="C5670" s="1412"/>
      <c r="D5670" s="1412"/>
      <c r="E5670" s="1606" t="s">
        <v>1628</v>
      </c>
      <c r="F5670" s="1607">
        <v>0.25</v>
      </c>
      <c r="G5670" s="1608"/>
      <c r="H5670" s="1609"/>
      <c r="I5670" s="1442"/>
      <c r="J5670" s="1443"/>
      <c r="K5670" s="1444"/>
      <c r="L5670" s="1647">
        <v>0.479166666666667</v>
      </c>
      <c r="M5670" s="1649">
        <v>0.375</v>
      </c>
    </row>
    <row r="5671" ht="26.75" spans="1:13">
      <c r="A5671" s="1412"/>
      <c r="B5671" s="1412"/>
      <c r="C5671" s="1412"/>
      <c r="D5671" s="1412"/>
      <c r="E5671" s="1610" t="s">
        <v>1629</v>
      </c>
      <c r="F5671" s="1611" t="s">
        <v>8</v>
      </c>
      <c r="G5671" s="1611" t="s">
        <v>9</v>
      </c>
      <c r="H5671" s="1612" t="s">
        <v>10</v>
      </c>
      <c r="I5671" s="1442"/>
      <c r="J5671" s="1443"/>
      <c r="K5671" s="1444"/>
      <c r="L5671" s="1445"/>
      <c r="M5671" s="1453"/>
    </row>
    <row r="5672" ht="26" spans="1:13">
      <c r="A5672" s="1412"/>
      <c r="B5672" s="1412"/>
      <c r="C5672" s="1412"/>
      <c r="D5672" s="1412"/>
      <c r="E5672" s="1613">
        <v>45792</v>
      </c>
      <c r="F5672" s="1626">
        <v>0.002</v>
      </c>
      <c r="G5672" s="1626">
        <v>0</v>
      </c>
      <c r="H5672" s="1626">
        <v>0.005</v>
      </c>
      <c r="I5672" s="1442"/>
      <c r="J5672" s="1443"/>
      <c r="K5672" s="1444"/>
      <c r="L5672" s="1445"/>
      <c r="M5672" s="1453"/>
    </row>
    <row r="5673" ht="26" spans="1:13">
      <c r="A5673" s="1412"/>
      <c r="B5673" s="1412"/>
      <c r="C5673" s="1412"/>
      <c r="D5673" s="1412"/>
      <c r="E5673" s="1613">
        <v>45758</v>
      </c>
      <c r="F5673" s="1626">
        <v>0.005</v>
      </c>
      <c r="G5673" s="1626">
        <v>0.001</v>
      </c>
      <c r="H5673" s="1626">
        <v>0</v>
      </c>
      <c r="I5673" s="1442"/>
      <c r="J5673" s="1443"/>
      <c r="K5673" s="1444"/>
      <c r="L5673" s="1445"/>
      <c r="M5673" s="1453"/>
    </row>
    <row r="5674" ht="26" spans="1:13">
      <c r="A5674" s="1412"/>
      <c r="B5674" s="1412"/>
      <c r="C5674" s="1412"/>
      <c r="D5674" s="1412"/>
      <c r="E5674" s="1613">
        <v>45730</v>
      </c>
      <c r="F5674" s="1626">
        <v>-0.001</v>
      </c>
      <c r="G5674" s="1626">
        <v>0.001</v>
      </c>
      <c r="H5674" s="1626">
        <v>0.004</v>
      </c>
      <c r="I5674" s="1442"/>
      <c r="J5674" s="1443"/>
      <c r="K5674" s="1444"/>
      <c r="L5674" s="1648"/>
      <c r="M5674" s="1453"/>
    </row>
    <row r="5675" ht="26" spans="1:13">
      <c r="A5675" s="1412"/>
      <c r="B5675" s="1412"/>
      <c r="C5675" s="1412"/>
      <c r="D5675" s="1412"/>
      <c r="E5675" s="1613">
        <v>45701</v>
      </c>
      <c r="F5675" s="1626">
        <v>0.004</v>
      </c>
      <c r="G5675" s="1626">
        <v>0.001</v>
      </c>
      <c r="H5675" s="1626">
        <v>0.001</v>
      </c>
      <c r="I5675" s="1442"/>
      <c r="J5675" s="1443"/>
      <c r="K5675" s="1444"/>
      <c r="L5675" s="1445"/>
      <c r="M5675" s="1453"/>
    </row>
    <row r="5676" ht="26" spans="1:13">
      <c r="A5676" s="1412"/>
      <c r="B5676" s="1412"/>
      <c r="C5676" s="1412"/>
      <c r="D5676" s="1412"/>
      <c r="E5676" s="1613">
        <v>45673</v>
      </c>
      <c r="F5676" s="1626">
        <v>0.001</v>
      </c>
      <c r="G5676" s="1626">
        <v>0.002</v>
      </c>
      <c r="H5676" s="1626">
        <v>-0.001</v>
      </c>
      <c r="I5676" s="1442"/>
      <c r="J5676" s="1443"/>
      <c r="K5676" s="1444"/>
      <c r="L5676" s="1445"/>
      <c r="M5676" s="1453"/>
    </row>
    <row r="5677" ht="26.75" spans="1:13">
      <c r="A5677" s="1412"/>
      <c r="B5677" s="1412"/>
      <c r="C5677" s="1412"/>
      <c r="D5677" s="1412"/>
      <c r="E5677" s="1613">
        <v>45639</v>
      </c>
      <c r="F5677" s="1626">
        <v>-0.001</v>
      </c>
      <c r="G5677" s="1626">
        <v>0.001</v>
      </c>
      <c r="H5677" s="1626">
        <v>-0.001</v>
      </c>
      <c r="I5677" s="1448"/>
      <c r="J5677" s="1449"/>
      <c r="K5677" s="1450"/>
      <c r="L5677" s="1451"/>
      <c r="M5677" s="1455"/>
    </row>
    <row r="5678" ht="52.75" spans="1:13">
      <c r="A5678" s="1412"/>
      <c r="B5678" s="1412"/>
      <c r="C5678" s="1412"/>
      <c r="D5678" s="1412">
        <v>1</v>
      </c>
      <c r="E5678" s="1610" t="s">
        <v>7</v>
      </c>
      <c r="F5678" s="1653" t="s">
        <v>803</v>
      </c>
      <c r="G5678" s="1654"/>
      <c r="H5678" s="1655"/>
      <c r="I5678" s="1656" t="s">
        <v>1622</v>
      </c>
      <c r="J5678" s="1657"/>
      <c r="K5678" s="1658"/>
      <c r="L5678" s="1659" t="s">
        <v>1623</v>
      </c>
      <c r="M5678" s="1660" t="s">
        <v>1624</v>
      </c>
    </row>
    <row r="5679" ht="26" spans="1:13">
      <c r="A5679" s="1412"/>
      <c r="B5679" s="1412"/>
      <c r="C5679" s="1412"/>
      <c r="D5679" s="1412"/>
      <c r="E5679" s="1598" t="s">
        <v>1625</v>
      </c>
      <c r="F5679" s="1643"/>
      <c r="G5679" s="1644"/>
      <c r="H5679" s="1645"/>
      <c r="I5679" s="2166" t="s">
        <v>829</v>
      </c>
      <c r="J5679" s="1717"/>
      <c r="K5679" s="1718"/>
      <c r="L5679" s="1445"/>
      <c r="M5679" s="1453"/>
    </row>
    <row r="5680" ht="26" spans="1:13">
      <c r="A5680" s="1412"/>
      <c r="B5680" s="1412"/>
      <c r="C5680" s="1412"/>
      <c r="D5680" s="1412"/>
      <c r="E5680" s="1602" t="s">
        <v>1626</v>
      </c>
      <c r="F5680" s="1623"/>
      <c r="G5680" s="1726"/>
      <c r="H5680" s="1727"/>
      <c r="I5680" s="1442"/>
      <c r="J5680" s="1443"/>
      <c r="K5680" s="1444"/>
      <c r="L5680" s="1445"/>
      <c r="M5680" s="1453"/>
    </row>
    <row r="5681" ht="26.75" spans="1:13">
      <c r="A5681" s="1412"/>
      <c r="B5681" s="1412"/>
      <c r="C5681" s="1412"/>
      <c r="D5681" s="1412"/>
      <c r="E5681" s="1602" t="s">
        <v>1627</v>
      </c>
      <c r="F5681" s="1627">
        <v>0</v>
      </c>
      <c r="G5681" s="1728"/>
      <c r="H5681" s="1729"/>
      <c r="I5681" s="1442"/>
      <c r="J5681" s="1443"/>
      <c r="K5681" s="1444"/>
      <c r="L5681" s="1445"/>
      <c r="M5681" s="1453"/>
    </row>
    <row r="5682" ht="26.75" spans="1:13">
      <c r="A5682" s="1412"/>
      <c r="B5682" s="1412"/>
      <c r="C5682" s="1412"/>
      <c r="D5682" s="1412"/>
      <c r="E5682" s="1606" t="s">
        <v>1628</v>
      </c>
      <c r="F5682" s="1607">
        <v>0.520833333333333</v>
      </c>
      <c r="G5682" s="1608"/>
      <c r="H5682" s="1609"/>
      <c r="I5682" s="1442"/>
      <c r="J5682" s="1443"/>
      <c r="K5682" s="1444"/>
      <c r="L5682" s="1647">
        <v>0.75</v>
      </c>
      <c r="M5682" s="1649">
        <v>0.645833333333333</v>
      </c>
    </row>
    <row r="5683" ht="26.75" spans="1:13">
      <c r="A5683" s="1412"/>
      <c r="B5683" s="1412"/>
      <c r="C5683" s="1412"/>
      <c r="D5683" s="1412"/>
      <c r="E5683" s="1610" t="s">
        <v>1629</v>
      </c>
      <c r="F5683" s="1611" t="s">
        <v>8</v>
      </c>
      <c r="G5683" s="1611" t="s">
        <v>9</v>
      </c>
      <c r="H5683" s="1612" t="s">
        <v>10</v>
      </c>
      <c r="I5683" s="1442"/>
      <c r="J5683" s="1443"/>
      <c r="K5683" s="1444"/>
      <c r="L5683" s="1445"/>
      <c r="M5683" s="1453"/>
    </row>
    <row r="5684" ht="26" spans="1:13">
      <c r="A5684" s="1412"/>
      <c r="B5684" s="1412"/>
      <c r="C5684" s="1412"/>
      <c r="D5684" s="1412"/>
      <c r="E5684" s="1613">
        <v>45813</v>
      </c>
      <c r="F5684" s="2157" t="s">
        <v>2391</v>
      </c>
      <c r="G5684" s="2157" t="s">
        <v>2392</v>
      </c>
      <c r="H5684" s="2157" t="s">
        <v>2393</v>
      </c>
      <c r="I5684" s="1442"/>
      <c r="J5684" s="1443"/>
      <c r="K5684" s="1444"/>
      <c r="L5684" s="1445"/>
      <c r="M5684" s="1453"/>
    </row>
    <row r="5685" ht="26" spans="1:13">
      <c r="A5685" s="1412"/>
      <c r="B5685" s="1412"/>
      <c r="C5685" s="1412"/>
      <c r="D5685" s="1412"/>
      <c r="E5685" s="1613">
        <v>45806</v>
      </c>
      <c r="F5685" s="2157" t="s">
        <v>2394</v>
      </c>
      <c r="G5685" s="2157" t="s">
        <v>1948</v>
      </c>
      <c r="H5685" s="2157" t="s">
        <v>2249</v>
      </c>
      <c r="I5685" s="1442"/>
      <c r="J5685" s="1443"/>
      <c r="K5685" s="1444"/>
      <c r="L5685" s="1445"/>
      <c r="M5685" s="1453"/>
    </row>
    <row r="5686" ht="26" spans="1:13">
      <c r="A5686" s="1412"/>
      <c r="B5686" s="1412"/>
      <c r="C5686" s="1412"/>
      <c r="D5686" s="1412"/>
      <c r="E5686" s="1613">
        <v>45799</v>
      </c>
      <c r="F5686" s="2157" t="s">
        <v>1950</v>
      </c>
      <c r="G5686" s="2157" t="s">
        <v>2383</v>
      </c>
      <c r="H5686" s="2157" t="s">
        <v>1948</v>
      </c>
      <c r="I5686" s="1442"/>
      <c r="J5686" s="1443"/>
      <c r="K5686" s="1444"/>
      <c r="L5686" s="1648"/>
      <c r="M5686" s="1453"/>
    </row>
    <row r="5687" ht="26" spans="1:13">
      <c r="A5687" s="1412"/>
      <c r="B5687" s="1412"/>
      <c r="C5687" s="1412"/>
      <c r="D5687" s="1412"/>
      <c r="E5687" s="1613">
        <v>45792</v>
      </c>
      <c r="F5687" s="2157" t="s">
        <v>1948</v>
      </c>
      <c r="G5687" s="2157" t="s">
        <v>1948</v>
      </c>
      <c r="H5687" s="2157" t="s">
        <v>1948</v>
      </c>
      <c r="I5687" s="1442"/>
      <c r="J5687" s="1443"/>
      <c r="K5687" s="1444"/>
      <c r="L5687" s="1445"/>
      <c r="M5687" s="1453"/>
    </row>
    <row r="5688" ht="26" spans="1:13">
      <c r="A5688" s="1412"/>
      <c r="B5688" s="1412"/>
      <c r="C5688" s="1412"/>
      <c r="D5688" s="1412"/>
      <c r="E5688" s="1613">
        <v>45785</v>
      </c>
      <c r="F5688" s="2157" t="s">
        <v>1949</v>
      </c>
      <c r="G5688" s="2157" t="s">
        <v>1956</v>
      </c>
      <c r="H5688" s="2157" t="s">
        <v>1953</v>
      </c>
      <c r="I5688" s="1442"/>
      <c r="J5688" s="1443"/>
      <c r="K5688" s="1444"/>
      <c r="L5688" s="1445"/>
      <c r="M5688" s="1453"/>
    </row>
    <row r="5689" ht="26.75" spans="1:13">
      <c r="A5689" s="1412"/>
      <c r="B5689" s="1412"/>
      <c r="C5689" s="1412"/>
      <c r="D5689" s="1412"/>
      <c r="E5689" s="1613">
        <v>45778</v>
      </c>
      <c r="F5689" s="2157" t="s">
        <v>1953</v>
      </c>
      <c r="G5689" s="2157" t="s">
        <v>1978</v>
      </c>
      <c r="H5689" s="2157" t="s">
        <v>1945</v>
      </c>
      <c r="I5689" s="1448"/>
      <c r="J5689" s="1449"/>
      <c r="K5689" s="1450"/>
      <c r="L5689" s="1451"/>
      <c r="M5689" s="1455"/>
    </row>
    <row r="5690" ht="52.75" spans="1:13">
      <c r="A5690" s="1412"/>
      <c r="B5690" s="1412"/>
      <c r="C5690" s="1412"/>
      <c r="D5690" s="1412">
        <v>1</v>
      </c>
      <c r="E5690" s="1610" t="s">
        <v>7</v>
      </c>
      <c r="F5690" s="1653" t="s">
        <v>1299</v>
      </c>
      <c r="G5690" s="1654"/>
      <c r="H5690" s="1655"/>
      <c r="I5690" s="1656" t="s">
        <v>1622</v>
      </c>
      <c r="J5690" s="1657"/>
      <c r="K5690" s="1658"/>
      <c r="L5690" s="1659" t="s">
        <v>1623</v>
      </c>
      <c r="M5690" s="1660" t="s">
        <v>1624</v>
      </c>
    </row>
    <row r="5691" ht="26" spans="1:13">
      <c r="A5691" s="1412"/>
      <c r="B5691" s="1412"/>
      <c r="C5691" s="1412"/>
      <c r="D5691" s="1412"/>
      <c r="E5691" s="1598" t="s">
        <v>1625</v>
      </c>
      <c r="F5691" s="1599"/>
      <c r="G5691" s="1600"/>
      <c r="H5691" s="1601"/>
      <c r="I5691" s="2135" t="s">
        <v>1300</v>
      </c>
      <c r="J5691" s="1443"/>
      <c r="K5691" s="1444"/>
      <c r="L5691" s="1445"/>
      <c r="M5691" s="1453"/>
    </row>
    <row r="5692" ht="26" spans="1:13">
      <c r="A5692" s="1412"/>
      <c r="B5692" s="1412"/>
      <c r="C5692" s="1412"/>
      <c r="D5692" s="1412"/>
      <c r="E5692" s="1602" t="s">
        <v>1626</v>
      </c>
      <c r="F5692" s="1603">
        <v>0</v>
      </c>
      <c r="G5692" s="1604"/>
      <c r="H5692" s="1605"/>
      <c r="I5692" s="1442"/>
      <c r="J5692" s="1443"/>
      <c r="K5692" s="1444"/>
      <c r="L5692" s="1445"/>
      <c r="M5692" s="1453"/>
    </row>
    <row r="5693" ht="26.75" spans="1:13">
      <c r="A5693" s="1412"/>
      <c r="B5693" s="1412"/>
      <c r="C5693" s="1412"/>
      <c r="D5693" s="1412"/>
      <c r="E5693" s="1602" t="s">
        <v>1627</v>
      </c>
      <c r="F5693" s="1623">
        <v>-0.005</v>
      </c>
      <c r="G5693" s="1604"/>
      <c r="H5693" s="1605"/>
      <c r="I5693" s="1442"/>
      <c r="J5693" s="1443"/>
      <c r="K5693" s="1444"/>
      <c r="L5693" s="1445"/>
      <c r="M5693" s="1453"/>
    </row>
    <row r="5694" ht="26.75" spans="1:13">
      <c r="A5694" s="1412"/>
      <c r="B5694" s="1412"/>
      <c r="C5694" s="1412"/>
      <c r="D5694" s="1412"/>
      <c r="E5694" s="1606" t="s">
        <v>1628</v>
      </c>
      <c r="F5694" s="1607">
        <v>0.520833333333333</v>
      </c>
      <c r="G5694" s="1608"/>
      <c r="H5694" s="1609"/>
      <c r="I5694" s="1442"/>
      <c r="J5694" s="1443"/>
      <c r="K5694" s="1444"/>
      <c r="L5694" s="1647">
        <v>0.75</v>
      </c>
      <c r="M5694" s="1649">
        <v>0.645833333333333</v>
      </c>
    </row>
    <row r="5695" ht="26.75" spans="1:13">
      <c r="A5695" s="1412"/>
      <c r="B5695" s="1412"/>
      <c r="C5695" s="1412"/>
      <c r="D5695" s="1412"/>
      <c r="E5695" s="1610" t="s">
        <v>1629</v>
      </c>
      <c r="F5695" s="1611" t="s">
        <v>8</v>
      </c>
      <c r="G5695" s="1611" t="s">
        <v>9</v>
      </c>
      <c r="H5695" s="1612" t="s">
        <v>10</v>
      </c>
      <c r="I5695" s="1442"/>
      <c r="J5695" s="1443"/>
      <c r="K5695" s="1444"/>
      <c r="L5695" s="1445"/>
      <c r="M5695" s="1453"/>
    </row>
    <row r="5696" ht="26" spans="1:13">
      <c r="A5696" s="1412"/>
      <c r="B5696" s="1412"/>
      <c r="C5696" s="1412"/>
      <c r="D5696" s="1412"/>
      <c r="E5696" s="1613">
        <v>45792</v>
      </c>
      <c r="F5696" s="1626">
        <v>-0.005</v>
      </c>
      <c r="G5696" s="1626">
        <v>0.002</v>
      </c>
      <c r="H5696" s="1626">
        <v>0</v>
      </c>
      <c r="I5696" s="1442"/>
      <c r="J5696" s="1443"/>
      <c r="K5696" s="1444"/>
      <c r="L5696" s="1445"/>
      <c r="M5696" s="1453"/>
    </row>
    <row r="5697" ht="26" spans="1:13">
      <c r="A5697" s="1412"/>
      <c r="B5697" s="1412"/>
      <c r="C5697" s="1412"/>
      <c r="D5697" s="1412"/>
      <c r="E5697" s="1613">
        <v>45758</v>
      </c>
      <c r="F5697" s="1626">
        <v>-0.004</v>
      </c>
      <c r="G5697" s="1626">
        <v>0.002</v>
      </c>
      <c r="H5697" s="1626">
        <v>0.001</v>
      </c>
      <c r="I5697" s="1442"/>
      <c r="J5697" s="1443"/>
      <c r="K5697" s="1444"/>
      <c r="L5697" s="1445"/>
      <c r="M5697" s="1453"/>
    </row>
    <row r="5698" ht="26" spans="1:13">
      <c r="A5698" s="1412"/>
      <c r="B5698" s="1412"/>
      <c r="C5698" s="1412"/>
      <c r="D5698" s="1412"/>
      <c r="E5698" s="1613">
        <v>45729</v>
      </c>
      <c r="F5698" s="1626">
        <v>0</v>
      </c>
      <c r="G5698" s="1626">
        <v>0.003</v>
      </c>
      <c r="H5698" s="1626">
        <v>0.006</v>
      </c>
      <c r="I5698" s="1442"/>
      <c r="J5698" s="1443"/>
      <c r="K5698" s="1444"/>
      <c r="L5698" s="1648"/>
      <c r="M5698" s="1453"/>
    </row>
    <row r="5699" ht="26" spans="1:13">
      <c r="A5699" s="1412"/>
      <c r="B5699" s="1412"/>
      <c r="C5699" s="1412"/>
      <c r="D5699" s="1412"/>
      <c r="E5699" s="1613">
        <v>45701</v>
      </c>
      <c r="F5699" s="1626">
        <v>0.004</v>
      </c>
      <c r="G5699" s="1626">
        <v>0.003</v>
      </c>
      <c r="H5699" s="1626">
        <v>0.005</v>
      </c>
      <c r="I5699" s="1442"/>
      <c r="J5699" s="1443"/>
      <c r="K5699" s="1444"/>
      <c r="L5699" s="1445"/>
      <c r="M5699" s="1453"/>
    </row>
    <row r="5700" ht="26" spans="1:13">
      <c r="A5700" s="1412"/>
      <c r="B5700" s="1412"/>
      <c r="C5700" s="1412"/>
      <c r="D5700" s="1412"/>
      <c r="E5700" s="1613">
        <v>45671</v>
      </c>
      <c r="F5700" s="1626">
        <v>0.002</v>
      </c>
      <c r="G5700" s="1626">
        <v>0.004</v>
      </c>
      <c r="H5700" s="1626">
        <v>0.004</v>
      </c>
      <c r="I5700" s="1442"/>
      <c r="J5700" s="1443"/>
      <c r="K5700" s="1444"/>
      <c r="L5700" s="1445"/>
      <c r="M5700" s="1453"/>
    </row>
    <row r="5701" ht="26.75" spans="1:13">
      <c r="A5701" s="1412"/>
      <c r="B5701" s="1412"/>
      <c r="C5701" s="1412"/>
      <c r="D5701" s="1412"/>
      <c r="E5701" s="1613">
        <v>45638</v>
      </c>
      <c r="F5701" s="1626">
        <v>0.004</v>
      </c>
      <c r="G5701" s="1626">
        <v>0.002</v>
      </c>
      <c r="H5701" s="1626">
        <v>0.003</v>
      </c>
      <c r="I5701" s="1448"/>
      <c r="J5701" s="1449"/>
      <c r="K5701" s="1450"/>
      <c r="L5701" s="1451"/>
      <c r="M5701" s="1455"/>
    </row>
    <row r="5702" ht="52.75" spans="1:13">
      <c r="A5702" s="1412"/>
      <c r="B5702" s="1412"/>
      <c r="C5702" s="1412"/>
      <c r="D5702" s="1412">
        <v>1</v>
      </c>
      <c r="E5702" s="1610" t="s">
        <v>7</v>
      </c>
      <c r="F5702" s="1653" t="s">
        <v>1184</v>
      </c>
      <c r="G5702" s="1654"/>
      <c r="H5702" s="1655"/>
      <c r="I5702" s="1656" t="s">
        <v>1622</v>
      </c>
      <c r="J5702" s="1657"/>
      <c r="K5702" s="1658"/>
      <c r="L5702" s="1659" t="s">
        <v>1623</v>
      </c>
      <c r="M5702" s="1660" t="s">
        <v>1624</v>
      </c>
    </row>
    <row r="5703" ht="26" spans="1:13">
      <c r="A5703" s="1412"/>
      <c r="B5703" s="1412"/>
      <c r="C5703" s="1412"/>
      <c r="D5703" s="1412"/>
      <c r="E5703" s="1598" t="s">
        <v>1625</v>
      </c>
      <c r="F5703" s="1599"/>
      <c r="G5703" s="1600"/>
      <c r="H5703" s="1601"/>
      <c r="I5703" s="2135" t="s">
        <v>1301</v>
      </c>
      <c r="J5703" s="1443"/>
      <c r="K5703" s="1444"/>
      <c r="L5703" s="1445"/>
      <c r="M5703" s="1453"/>
    </row>
    <row r="5704" ht="26" spans="1:13">
      <c r="A5704" s="1412"/>
      <c r="B5704" s="1412"/>
      <c r="C5704" s="1412"/>
      <c r="D5704" s="1412"/>
      <c r="E5704" s="1602" t="s">
        <v>1626</v>
      </c>
      <c r="F5704" s="1623"/>
      <c r="G5704" s="1604"/>
      <c r="H5704" s="1605"/>
      <c r="I5704" s="1442"/>
      <c r="J5704" s="1443"/>
      <c r="K5704" s="1444"/>
      <c r="L5704" s="1445"/>
      <c r="M5704" s="1453"/>
    </row>
    <row r="5705" ht="26.75" spans="1:13">
      <c r="A5705" s="1412"/>
      <c r="B5705" s="1412"/>
      <c r="C5705" s="1412"/>
      <c r="D5705" s="1412"/>
      <c r="E5705" s="1602" t="s">
        <v>1627</v>
      </c>
      <c r="F5705" s="1615">
        <v>0.04819</v>
      </c>
      <c r="G5705" s="1616"/>
      <c r="H5705" s="1617"/>
      <c r="I5705" s="1442"/>
      <c r="J5705" s="1443"/>
      <c r="K5705" s="1444"/>
      <c r="L5705" s="1445"/>
      <c r="M5705" s="1453"/>
    </row>
    <row r="5706" ht="26.75" spans="1:13">
      <c r="A5706" s="1412"/>
      <c r="B5706" s="1412"/>
      <c r="C5706" s="1412"/>
      <c r="D5706" s="1412"/>
      <c r="E5706" s="1606" t="s">
        <v>1628</v>
      </c>
      <c r="F5706" s="1607">
        <v>0.708333333333333</v>
      </c>
      <c r="G5706" s="1608"/>
      <c r="H5706" s="1609"/>
      <c r="I5706" s="1442"/>
      <c r="J5706" s="1443"/>
      <c r="K5706" s="1444"/>
      <c r="L5706" s="1647">
        <v>0.9375</v>
      </c>
      <c r="M5706" s="1649">
        <v>0.833333333333333</v>
      </c>
    </row>
    <row r="5707" ht="26.75" spans="1:13">
      <c r="A5707" s="1412"/>
      <c r="B5707" s="1412"/>
      <c r="C5707" s="1412"/>
      <c r="D5707" s="1412"/>
      <c r="E5707" s="1610" t="s">
        <v>1629</v>
      </c>
      <c r="F5707" s="1611" t="s">
        <v>8</v>
      </c>
      <c r="G5707" s="1611" t="s">
        <v>9</v>
      </c>
      <c r="H5707" s="1612" t="s">
        <v>10</v>
      </c>
      <c r="I5707" s="1442"/>
      <c r="J5707" s="1443"/>
      <c r="K5707" s="1444"/>
      <c r="L5707" s="1445"/>
      <c r="M5707" s="1453"/>
    </row>
    <row r="5708" ht="26" spans="1:13">
      <c r="A5708" s="1412"/>
      <c r="B5708" s="1412"/>
      <c r="C5708" s="1412"/>
      <c r="D5708" s="1412"/>
      <c r="E5708" s="1613">
        <v>45820</v>
      </c>
      <c r="F5708" s="1626"/>
      <c r="G5708" s="1626"/>
      <c r="H5708" s="1626">
        <v>0.04819</v>
      </c>
      <c r="I5708" s="1442"/>
      <c r="J5708" s="1443"/>
      <c r="K5708" s="1444"/>
      <c r="L5708" s="1445"/>
      <c r="M5708" s="1453"/>
    </row>
    <row r="5709" ht="26" spans="1:13">
      <c r="A5709" s="1412"/>
      <c r="B5709" s="1412"/>
      <c r="C5709" s="1412"/>
      <c r="D5709" s="1412"/>
      <c r="E5709" s="1613">
        <v>45785</v>
      </c>
      <c r="F5709" s="1626">
        <v>0.04819</v>
      </c>
      <c r="G5709" s="1626"/>
      <c r="H5709" s="1626">
        <v>0.04813</v>
      </c>
      <c r="I5709" s="1442"/>
      <c r="J5709" s="1443"/>
      <c r="K5709" s="1444"/>
      <c r="L5709" s="1445"/>
      <c r="M5709" s="1453"/>
    </row>
    <row r="5710" ht="26" spans="1:13">
      <c r="A5710" s="1412"/>
      <c r="B5710" s="1412"/>
      <c r="C5710" s="1412"/>
      <c r="D5710" s="1412"/>
      <c r="E5710" s="1613">
        <v>45757</v>
      </c>
      <c r="F5710" s="1626">
        <v>0.04813</v>
      </c>
      <c r="G5710" s="1626"/>
      <c r="H5710" s="1626">
        <v>0.04623</v>
      </c>
      <c r="I5710" s="1442"/>
      <c r="J5710" s="1443"/>
      <c r="K5710" s="1444"/>
      <c r="L5710" s="1648"/>
      <c r="M5710" s="1453"/>
    </row>
    <row r="5711" ht="26" spans="1:13">
      <c r="A5711" s="1412"/>
      <c r="B5711" s="1412"/>
      <c r="C5711" s="1412"/>
      <c r="D5711" s="1412"/>
      <c r="E5711" s="1613">
        <v>45729</v>
      </c>
      <c r="F5711" s="1626">
        <v>0.04623</v>
      </c>
      <c r="G5711" s="1626"/>
      <c r="H5711" s="1626">
        <v>0.04748</v>
      </c>
      <c r="I5711" s="1442"/>
      <c r="J5711" s="1443"/>
      <c r="K5711" s="1444"/>
      <c r="L5711" s="1445"/>
      <c r="M5711" s="1453"/>
    </row>
    <row r="5712" ht="26" spans="1:13">
      <c r="A5712" s="1412"/>
      <c r="B5712" s="1412"/>
      <c r="C5712" s="1412"/>
      <c r="D5712" s="1412"/>
      <c r="E5712" s="1613">
        <v>45701</v>
      </c>
      <c r="F5712" s="1626">
        <v>0.04748</v>
      </c>
      <c r="G5712" s="1626"/>
      <c r="H5712" s="1626">
        <v>0.04913</v>
      </c>
      <c r="I5712" s="1442"/>
      <c r="J5712" s="1443"/>
      <c r="K5712" s="1444"/>
      <c r="L5712" s="1445"/>
      <c r="M5712" s="1453"/>
    </row>
    <row r="5713" ht="26.75" spans="1:13">
      <c r="A5713" s="1412"/>
      <c r="B5713" s="1412"/>
      <c r="C5713" s="1412"/>
      <c r="D5713" s="1412"/>
      <c r="E5713" s="1613">
        <v>45665</v>
      </c>
      <c r="F5713" s="1626">
        <v>0.04913</v>
      </c>
      <c r="G5713" s="1626"/>
      <c r="H5713" s="1626">
        <v>0.04535</v>
      </c>
      <c r="I5713" s="1448"/>
      <c r="J5713" s="1449"/>
      <c r="K5713" s="1450"/>
      <c r="L5713" s="1451"/>
      <c r="M5713" s="1455"/>
    </row>
    <row r="5714" ht="52.75" spans="1:13">
      <c r="A5714" s="1412"/>
      <c r="B5714" s="1412"/>
      <c r="C5714" s="1412"/>
      <c r="D5714" s="1412">
        <v>1</v>
      </c>
      <c r="E5714" s="1610" t="s">
        <v>7</v>
      </c>
      <c r="F5714" s="1653" t="s">
        <v>1302</v>
      </c>
      <c r="G5714" s="1654"/>
      <c r="H5714" s="1655"/>
      <c r="I5714" s="1656" t="s">
        <v>1622</v>
      </c>
      <c r="J5714" s="1657"/>
      <c r="K5714" s="1658"/>
      <c r="L5714" s="1659" t="s">
        <v>1623</v>
      </c>
      <c r="M5714" s="1660" t="s">
        <v>1624</v>
      </c>
    </row>
    <row r="5715" ht="26" spans="1:13">
      <c r="A5715" s="1412"/>
      <c r="B5715" s="1412"/>
      <c r="C5715" s="1412"/>
      <c r="D5715" s="1412"/>
      <c r="E5715" s="1598" t="s">
        <v>1625</v>
      </c>
      <c r="F5715" s="1599"/>
      <c r="G5715" s="1600"/>
      <c r="H5715" s="1601"/>
      <c r="I5715" s="2135" t="s">
        <v>1303</v>
      </c>
      <c r="J5715" s="1443"/>
      <c r="K5715" s="1444"/>
      <c r="L5715" s="1445"/>
      <c r="M5715" s="1453"/>
    </row>
    <row r="5716" ht="26" spans="1:13">
      <c r="A5716" s="1412"/>
      <c r="B5716" s="1412"/>
      <c r="C5716" s="1412"/>
      <c r="D5716" s="1412"/>
      <c r="E5716" s="1602" t="s">
        <v>1626</v>
      </c>
      <c r="F5716" s="1623">
        <v>0</v>
      </c>
      <c r="G5716" s="1604"/>
      <c r="H5716" s="1605"/>
      <c r="I5716" s="1442"/>
      <c r="J5716" s="1443"/>
      <c r="K5716" s="1444"/>
      <c r="L5716" s="1445"/>
      <c r="M5716" s="1453"/>
    </row>
    <row r="5717" ht="26.75" spans="1:13">
      <c r="A5717" s="1412"/>
      <c r="B5717" s="1412"/>
      <c r="C5717" s="1412"/>
      <c r="D5717" s="1412"/>
      <c r="E5717" s="1602" t="s">
        <v>1627</v>
      </c>
      <c r="F5717" s="1615">
        <v>0.004</v>
      </c>
      <c r="G5717" s="1616"/>
      <c r="H5717" s="1617"/>
      <c r="I5717" s="1442"/>
      <c r="J5717" s="1443"/>
      <c r="K5717" s="1444"/>
      <c r="L5717" s="1445"/>
      <c r="M5717" s="1453"/>
    </row>
    <row r="5718" ht="26.75" spans="1:13">
      <c r="A5718" s="1412"/>
      <c r="B5718" s="1412"/>
      <c r="C5718" s="1412"/>
      <c r="D5718" s="1412"/>
      <c r="E5718" s="1606" t="s">
        <v>1628</v>
      </c>
      <c r="F5718" s="1607">
        <v>0.25</v>
      </c>
      <c r="G5718" s="1608"/>
      <c r="H5718" s="1609"/>
      <c r="I5718" s="1442"/>
      <c r="J5718" s="1443"/>
      <c r="K5718" s="1444"/>
      <c r="L5718" s="1647">
        <v>0.479166666666667</v>
      </c>
      <c r="M5718" s="1649">
        <v>0.375</v>
      </c>
    </row>
    <row r="5719" ht="26.75" spans="1:13">
      <c r="A5719" s="1412"/>
      <c r="B5719" s="1412"/>
      <c r="C5719" s="1412"/>
      <c r="D5719" s="1412"/>
      <c r="E5719" s="1610" t="s">
        <v>1629</v>
      </c>
      <c r="F5719" s="1611" t="s">
        <v>8</v>
      </c>
      <c r="G5719" s="1611" t="s">
        <v>9</v>
      </c>
      <c r="H5719" s="1612" t="s">
        <v>10</v>
      </c>
      <c r="I5719" s="1442"/>
      <c r="J5719" s="1443"/>
      <c r="K5719" s="1444"/>
      <c r="L5719" s="1445"/>
      <c r="M5719" s="1453"/>
    </row>
    <row r="5720" ht="26" spans="1:13">
      <c r="A5720" s="1412"/>
      <c r="B5720" s="1412"/>
      <c r="C5720" s="1412"/>
      <c r="D5720" s="1412"/>
      <c r="E5720" s="1613">
        <v>45821</v>
      </c>
      <c r="F5720" s="1626"/>
      <c r="G5720" s="1626">
        <v>0.001</v>
      </c>
      <c r="H5720" s="1626">
        <v>0.004</v>
      </c>
      <c r="I5720" s="1442"/>
      <c r="J5720" s="1443"/>
      <c r="K5720" s="1444"/>
      <c r="L5720" s="1445"/>
      <c r="M5720" s="1453"/>
    </row>
    <row r="5721" ht="26" spans="1:13">
      <c r="A5721" s="1412"/>
      <c r="B5721" s="1412"/>
      <c r="C5721" s="1412"/>
      <c r="D5721" s="1412"/>
      <c r="E5721" s="1613">
        <v>45807</v>
      </c>
      <c r="F5721" s="1626">
        <v>0.001</v>
      </c>
      <c r="G5721" s="1626">
        <v>0.001</v>
      </c>
      <c r="H5721" s="1626">
        <v>0.004</v>
      </c>
      <c r="I5721" s="1442"/>
      <c r="J5721" s="1443"/>
      <c r="K5721" s="1444"/>
      <c r="L5721" s="1445"/>
      <c r="M5721" s="1453"/>
    </row>
    <row r="5722" ht="26" spans="1:13">
      <c r="A5722" s="1412"/>
      <c r="B5722" s="1412"/>
      <c r="C5722" s="1412"/>
      <c r="D5722" s="1412"/>
      <c r="E5722" s="1613">
        <v>45791</v>
      </c>
      <c r="F5722" s="1626">
        <v>0.004</v>
      </c>
      <c r="G5722" s="1626">
        <v>0.004</v>
      </c>
      <c r="H5722" s="1626">
        <v>0.003</v>
      </c>
      <c r="I5722" s="1442"/>
      <c r="J5722" s="1443"/>
      <c r="K5722" s="1444"/>
      <c r="L5722" s="1648"/>
      <c r="M5722" s="1453"/>
    </row>
    <row r="5723" ht="26" spans="1:13">
      <c r="A5723" s="1412"/>
      <c r="B5723" s="1412"/>
      <c r="C5723" s="1412"/>
      <c r="D5723" s="1412"/>
      <c r="E5723" s="1613">
        <v>45777</v>
      </c>
      <c r="F5723" s="1626">
        <v>0.004</v>
      </c>
      <c r="G5723" s="1626">
        <v>0.003</v>
      </c>
      <c r="H5723" s="1626">
        <v>0.003</v>
      </c>
      <c r="I5723" s="1442"/>
      <c r="J5723" s="1443"/>
      <c r="K5723" s="1444"/>
      <c r="L5723" s="1445"/>
      <c r="M5723" s="1453"/>
    </row>
    <row r="5724" ht="26" spans="1:13">
      <c r="A5724" s="1412"/>
      <c r="B5724" s="1412"/>
      <c r="C5724" s="1412"/>
      <c r="D5724" s="1412"/>
      <c r="E5724" s="1613">
        <v>45758</v>
      </c>
      <c r="F5724" s="1626">
        <v>0.003</v>
      </c>
      <c r="G5724" s="1626">
        <v>0.003</v>
      </c>
      <c r="H5724" s="1626">
        <v>0.004</v>
      </c>
      <c r="I5724" s="1442"/>
      <c r="J5724" s="1443"/>
      <c r="K5724" s="1444"/>
      <c r="L5724" s="1445"/>
      <c r="M5724" s="1453"/>
    </row>
    <row r="5725" ht="26.75" spans="1:13">
      <c r="A5725" s="1412"/>
      <c r="B5725" s="1412"/>
      <c r="C5725" s="1412"/>
      <c r="D5725" s="1412"/>
      <c r="E5725" s="1613">
        <v>45747</v>
      </c>
      <c r="F5725" s="1626">
        <v>0.003</v>
      </c>
      <c r="G5725" s="1626">
        <v>0.003</v>
      </c>
      <c r="H5725" s="1626">
        <v>0.004</v>
      </c>
      <c r="I5725" s="1448"/>
      <c r="J5725" s="1449"/>
      <c r="K5725" s="1450"/>
      <c r="L5725" s="1451"/>
      <c r="M5725" s="1455"/>
    </row>
    <row r="5726" ht="52.75" spans="1:13">
      <c r="A5726" s="1412"/>
      <c r="B5726" s="1412"/>
      <c r="C5726" s="1412" t="s">
        <v>0</v>
      </c>
      <c r="D5726" s="1412">
        <v>1</v>
      </c>
      <c r="E5726" s="1610" t="s">
        <v>7</v>
      </c>
      <c r="F5726" s="1653" t="s">
        <v>1306</v>
      </c>
      <c r="G5726" s="1654"/>
      <c r="H5726" s="1655"/>
      <c r="I5726" s="1656" t="s">
        <v>1622</v>
      </c>
      <c r="J5726" s="1657"/>
      <c r="K5726" s="1658"/>
      <c r="L5726" s="1659" t="s">
        <v>1623</v>
      </c>
      <c r="M5726" s="1660" t="s">
        <v>1624</v>
      </c>
    </row>
    <row r="5727" ht="26" spans="1:13">
      <c r="A5727" s="1412"/>
      <c r="B5727" s="1412"/>
      <c r="C5727" s="1412"/>
      <c r="D5727" s="1412"/>
      <c r="E5727" s="1598" t="s">
        <v>1625</v>
      </c>
      <c r="F5727" s="1599"/>
      <c r="G5727" s="1600"/>
      <c r="H5727" s="1601"/>
      <c r="I5727" s="2135" t="s">
        <v>1307</v>
      </c>
      <c r="J5727" s="1443"/>
      <c r="K5727" s="1444"/>
      <c r="L5727" s="1445"/>
      <c r="M5727" s="1453"/>
    </row>
    <row r="5728" ht="26" spans="1:13">
      <c r="A5728" s="1412"/>
      <c r="B5728" s="1412"/>
      <c r="C5728" s="1412"/>
      <c r="D5728" s="1412"/>
      <c r="E5728" s="1602" t="s">
        <v>1626</v>
      </c>
      <c r="F5728" s="1623"/>
      <c r="G5728" s="1604"/>
      <c r="H5728" s="1605"/>
      <c r="I5728" s="1442"/>
      <c r="J5728" s="1443"/>
      <c r="K5728" s="1444"/>
      <c r="L5728" s="1445"/>
      <c r="M5728" s="1453"/>
    </row>
    <row r="5729" ht="26.75" spans="1:13">
      <c r="A5729" s="1412"/>
      <c r="B5729" s="1412"/>
      <c r="C5729" s="1412"/>
      <c r="D5729" s="1412"/>
      <c r="E5729" s="1602" t="s">
        <v>1627</v>
      </c>
      <c r="F5729" s="1615">
        <v>0.005</v>
      </c>
      <c r="G5729" s="1616"/>
      <c r="H5729" s="1617"/>
      <c r="I5729" s="1442"/>
      <c r="J5729" s="1443"/>
      <c r="K5729" s="1444"/>
      <c r="L5729" s="1445"/>
      <c r="M5729" s="1453"/>
    </row>
    <row r="5730" ht="26.75" spans="1:13">
      <c r="A5730" s="1412"/>
      <c r="B5730" s="1412"/>
      <c r="C5730" s="1412"/>
      <c r="D5730" s="1412"/>
      <c r="E5730" s="1606" t="s">
        <v>1628</v>
      </c>
      <c r="F5730" s="1607">
        <v>0.125</v>
      </c>
      <c r="G5730" s="1608"/>
      <c r="H5730" s="1609"/>
      <c r="I5730" s="1442"/>
      <c r="J5730" s="1443"/>
      <c r="K5730" s="1444"/>
      <c r="L5730" s="1647">
        <v>0.354166666666667</v>
      </c>
      <c r="M5730" s="1649">
        <v>0.25</v>
      </c>
    </row>
    <row r="5731" ht="26.75" spans="1:13">
      <c r="A5731" s="1412"/>
      <c r="B5731" s="1412"/>
      <c r="C5731" s="1412"/>
      <c r="D5731" s="1412"/>
      <c r="E5731" s="1610" t="s">
        <v>1629</v>
      </c>
      <c r="F5731" s="1611" t="s">
        <v>8</v>
      </c>
      <c r="G5731" s="1611" t="s">
        <v>9</v>
      </c>
      <c r="H5731" s="1612" t="s">
        <v>10</v>
      </c>
      <c r="I5731" s="1442"/>
      <c r="J5731" s="1443"/>
      <c r="K5731" s="1444"/>
      <c r="L5731" s="1445"/>
      <c r="M5731" s="1453"/>
    </row>
    <row r="5732" ht="26" spans="1:13">
      <c r="A5732" s="1412"/>
      <c r="B5732" s="1412"/>
      <c r="C5732" s="1412"/>
      <c r="D5732" s="1412"/>
      <c r="E5732" s="1613">
        <v>45778</v>
      </c>
      <c r="F5732" s="1626">
        <v>0.005</v>
      </c>
      <c r="G5732" s="1626">
        <v>0.005</v>
      </c>
      <c r="H5732" s="1626">
        <v>0.005</v>
      </c>
      <c r="I5732" s="1442"/>
      <c r="J5732" s="1443"/>
      <c r="K5732" s="1444"/>
      <c r="L5732" s="1445"/>
      <c r="M5732" s="1453"/>
    </row>
    <row r="5733" ht="26" spans="1:13">
      <c r="A5733" s="1412"/>
      <c r="B5733" s="1412"/>
      <c r="C5733" s="1412"/>
      <c r="D5733" s="1412"/>
      <c r="E5733" s="1613">
        <v>45735</v>
      </c>
      <c r="F5733" s="1626">
        <v>0.005</v>
      </c>
      <c r="G5733" s="1626">
        <v>0.005</v>
      </c>
      <c r="H5733" s="1626">
        <v>0.005</v>
      </c>
      <c r="I5733" s="1442"/>
      <c r="J5733" s="1443"/>
      <c r="K5733" s="1444"/>
      <c r="L5733" s="1445"/>
      <c r="M5733" s="1453"/>
    </row>
    <row r="5734" ht="26" spans="1:13">
      <c r="A5734" s="1412"/>
      <c r="B5734" s="1412"/>
      <c r="C5734" s="1412"/>
      <c r="D5734" s="1412"/>
      <c r="E5734" s="1613">
        <v>45681</v>
      </c>
      <c r="F5734" s="1626">
        <v>0.005</v>
      </c>
      <c r="G5734" s="1626">
        <v>0.005</v>
      </c>
      <c r="H5734" s="1626">
        <v>0.0025</v>
      </c>
      <c r="I5734" s="1442"/>
      <c r="J5734" s="1443"/>
      <c r="K5734" s="1444"/>
      <c r="L5734" s="1648"/>
      <c r="M5734" s="1453"/>
    </row>
    <row r="5735" ht="26" spans="1:13">
      <c r="A5735" s="1412"/>
      <c r="B5735" s="1412"/>
      <c r="C5735" s="1412"/>
      <c r="D5735" s="1412"/>
      <c r="E5735" s="1613">
        <v>45645</v>
      </c>
      <c r="F5735" s="1626">
        <v>0.0025</v>
      </c>
      <c r="G5735" s="1626">
        <v>0.0025</v>
      </c>
      <c r="H5735" s="1626">
        <v>0.0025</v>
      </c>
      <c r="I5735" s="1442"/>
      <c r="J5735" s="1443"/>
      <c r="K5735" s="1444"/>
      <c r="L5735" s="1445"/>
      <c r="M5735" s="1453"/>
    </row>
    <row r="5736" ht="26" spans="1:13">
      <c r="A5736" s="1412"/>
      <c r="B5736" s="1412"/>
      <c r="C5736" s="1412"/>
      <c r="D5736" s="1412"/>
      <c r="E5736" s="1613">
        <v>45596</v>
      </c>
      <c r="F5736" s="1626">
        <v>0.0025</v>
      </c>
      <c r="G5736" s="1626">
        <v>0.0025</v>
      </c>
      <c r="H5736" s="1626">
        <v>0.0025</v>
      </c>
      <c r="I5736" s="1442"/>
      <c r="J5736" s="1443"/>
      <c r="K5736" s="1444"/>
      <c r="L5736" s="1445"/>
      <c r="M5736" s="1453"/>
    </row>
    <row r="5737" ht="26.75" spans="1:13">
      <c r="A5737" s="1412"/>
      <c r="B5737" s="1412"/>
      <c r="C5737" s="1412"/>
      <c r="D5737" s="1412"/>
      <c r="E5737" s="1613">
        <v>45555</v>
      </c>
      <c r="F5737" s="1626">
        <v>0.0025</v>
      </c>
      <c r="G5737" s="1626">
        <v>0.0025</v>
      </c>
      <c r="H5737" s="1626">
        <v>0.0025</v>
      </c>
      <c r="I5737" s="1448"/>
      <c r="J5737" s="1449"/>
      <c r="K5737" s="1450"/>
      <c r="L5737" s="1451"/>
      <c r="M5737" s="1455"/>
    </row>
    <row r="5738" ht="52.75" spans="1:13">
      <c r="A5738" s="1412"/>
      <c r="B5738" s="1412"/>
      <c r="C5738" s="1412"/>
      <c r="D5738" s="1412">
        <v>1</v>
      </c>
      <c r="E5738" s="1610" t="s">
        <v>7</v>
      </c>
      <c r="F5738" s="1653" t="s">
        <v>1308</v>
      </c>
      <c r="G5738" s="1654"/>
      <c r="H5738" s="1655"/>
      <c r="I5738" s="1656" t="s">
        <v>1622</v>
      </c>
      <c r="J5738" s="1657"/>
      <c r="K5738" s="1658"/>
      <c r="L5738" s="1659" t="s">
        <v>1623</v>
      </c>
      <c r="M5738" s="1660" t="s">
        <v>1624</v>
      </c>
    </row>
    <row r="5739" ht="26" spans="1:13">
      <c r="A5739" s="1412"/>
      <c r="B5739" s="1412"/>
      <c r="C5739" s="1412"/>
      <c r="D5739" s="1412"/>
      <c r="E5739" s="1598" t="s">
        <v>1625</v>
      </c>
      <c r="F5739" s="1599"/>
      <c r="G5739" s="1600"/>
      <c r="H5739" s="1601"/>
      <c r="I5739" s="2135" t="s">
        <v>1309</v>
      </c>
      <c r="J5739" s="1443"/>
      <c r="K5739" s="1444"/>
      <c r="L5739" s="1445"/>
      <c r="M5739" s="1453"/>
    </row>
    <row r="5740" ht="26" spans="1:13">
      <c r="A5740" s="1412"/>
      <c r="B5740" s="1412"/>
      <c r="C5740" s="1412"/>
      <c r="D5740" s="1412"/>
      <c r="E5740" s="1602" t="s">
        <v>1626</v>
      </c>
      <c r="F5740" s="1623">
        <v>0.003</v>
      </c>
      <c r="G5740" s="1604"/>
      <c r="H5740" s="1605"/>
      <c r="I5740" s="1442"/>
      <c r="J5740" s="1443"/>
      <c r="K5740" s="1444"/>
      <c r="L5740" s="1445"/>
      <c r="M5740" s="1453"/>
    </row>
    <row r="5741" ht="26.75" spans="1:13">
      <c r="A5741" s="1412"/>
      <c r="B5741" s="1412"/>
      <c r="C5741" s="1412"/>
      <c r="D5741" s="1412"/>
      <c r="E5741" s="1602" t="s">
        <v>1627</v>
      </c>
      <c r="F5741" s="1623">
        <v>0.001</v>
      </c>
      <c r="G5741" s="1604"/>
      <c r="H5741" s="1605"/>
      <c r="I5741" s="1442"/>
      <c r="J5741" s="1443"/>
      <c r="K5741" s="1444"/>
      <c r="L5741" s="1445"/>
      <c r="M5741" s="1453"/>
    </row>
    <row r="5742" ht="26.75" spans="1:13">
      <c r="A5742" s="1412"/>
      <c r="B5742" s="1412"/>
      <c r="C5742" s="1412"/>
      <c r="D5742" s="1412"/>
      <c r="E5742" s="1606" t="s">
        <v>1628</v>
      </c>
      <c r="F5742" s="1607">
        <v>0.520833333333333</v>
      </c>
      <c r="G5742" s="1608"/>
      <c r="H5742" s="1609"/>
      <c r="I5742" s="1442"/>
      <c r="J5742" s="1443"/>
      <c r="K5742" s="1444"/>
      <c r="L5742" s="1647">
        <v>0.75</v>
      </c>
      <c r="M5742" s="1649">
        <v>0.645833333333333</v>
      </c>
    </row>
    <row r="5743" ht="26.75" spans="1:13">
      <c r="A5743" s="1412"/>
      <c r="B5743" s="1412"/>
      <c r="C5743" s="1412"/>
      <c r="D5743" s="1412"/>
      <c r="E5743" s="1610" t="s">
        <v>1629</v>
      </c>
      <c r="F5743" s="1611" t="s">
        <v>8</v>
      </c>
      <c r="G5743" s="1611" t="s">
        <v>9</v>
      </c>
      <c r="H5743" s="1612" t="s">
        <v>10</v>
      </c>
      <c r="I5743" s="1442"/>
      <c r="J5743" s="1443"/>
      <c r="K5743" s="1444"/>
      <c r="L5743" s="1445"/>
      <c r="M5743" s="1453"/>
    </row>
    <row r="5744" ht="26" spans="1:13">
      <c r="A5744" s="1412"/>
      <c r="B5744" s="1412"/>
      <c r="C5744" s="1412"/>
      <c r="D5744" s="1412"/>
      <c r="E5744" s="1613">
        <v>45792</v>
      </c>
      <c r="F5744" s="1618">
        <v>0.001</v>
      </c>
      <c r="G5744" s="1618">
        <v>0.003</v>
      </c>
      <c r="H5744" s="1618">
        <v>0.008</v>
      </c>
      <c r="I5744" s="1442"/>
      <c r="J5744" s="1443"/>
      <c r="K5744" s="1444"/>
      <c r="L5744" s="1445"/>
      <c r="M5744" s="1453"/>
    </row>
    <row r="5745" ht="26" spans="1:13">
      <c r="A5745" s="1412"/>
      <c r="B5745" s="1412"/>
      <c r="C5745" s="1412"/>
      <c r="D5745" s="1412"/>
      <c r="E5745" s="1613">
        <v>45763</v>
      </c>
      <c r="F5745" s="1618">
        <v>0.005</v>
      </c>
      <c r="G5745" s="1618">
        <v>0.004</v>
      </c>
      <c r="H5745" s="1618">
        <v>0.007</v>
      </c>
      <c r="I5745" s="1442"/>
      <c r="J5745" s="1443"/>
      <c r="K5745" s="1444"/>
      <c r="L5745" s="1445"/>
      <c r="M5745" s="1453"/>
    </row>
    <row r="5746" ht="26" spans="1:13">
      <c r="A5746" s="1412"/>
      <c r="B5746" s="1412"/>
      <c r="C5746" s="1412"/>
      <c r="D5746" s="1412"/>
      <c r="E5746" s="1613">
        <v>45733</v>
      </c>
      <c r="F5746" s="1618">
        <v>0.003</v>
      </c>
      <c r="G5746" s="1618">
        <v>0.003</v>
      </c>
      <c r="H5746" s="1618">
        <v>-0.006</v>
      </c>
      <c r="I5746" s="1442"/>
      <c r="J5746" s="1443"/>
      <c r="K5746" s="1444"/>
      <c r="L5746" s="1648"/>
      <c r="M5746" s="1453"/>
    </row>
    <row r="5747" ht="26" spans="1:13">
      <c r="A5747" s="1412"/>
      <c r="B5747" s="1412"/>
      <c r="C5747" s="1412"/>
      <c r="D5747" s="1412"/>
      <c r="E5747" s="1613">
        <v>45702</v>
      </c>
      <c r="F5747" s="1618">
        <v>-0.004</v>
      </c>
      <c r="G5747" s="1618">
        <v>0.003</v>
      </c>
      <c r="H5747" s="1618">
        <v>0.007</v>
      </c>
      <c r="I5747" s="1442"/>
      <c r="J5747" s="1443"/>
      <c r="K5747" s="1444"/>
      <c r="L5747" s="1445"/>
      <c r="M5747" s="1453"/>
    </row>
    <row r="5748" ht="26" spans="1:13">
      <c r="A5748" s="1412"/>
      <c r="B5748" s="1412"/>
      <c r="C5748" s="1412"/>
      <c r="D5748" s="1412"/>
      <c r="E5748" s="1613">
        <v>45673</v>
      </c>
      <c r="F5748" s="1618">
        <v>0.004</v>
      </c>
      <c r="G5748" s="1618">
        <v>0.005</v>
      </c>
      <c r="H5748" s="1618">
        <v>0.002</v>
      </c>
      <c r="I5748" s="1442"/>
      <c r="J5748" s="1443"/>
      <c r="K5748" s="1444"/>
      <c r="L5748" s="1445"/>
      <c r="M5748" s="1453"/>
    </row>
    <row r="5749" ht="26.75" spans="1:13">
      <c r="A5749" s="1412"/>
      <c r="B5749" s="1412"/>
      <c r="C5749" s="1412"/>
      <c r="D5749" s="1412"/>
      <c r="E5749" s="1613">
        <v>45643</v>
      </c>
      <c r="F5749" s="1618">
        <v>0.002</v>
      </c>
      <c r="G5749" s="1618">
        <v>0.004</v>
      </c>
      <c r="H5749" s="1618">
        <v>0.002</v>
      </c>
      <c r="I5749" s="1448"/>
      <c r="J5749" s="1449"/>
      <c r="K5749" s="1450"/>
      <c r="L5749" s="1451"/>
      <c r="M5749" s="1455"/>
    </row>
    <row r="5750" ht="52.75" spans="1:13">
      <c r="A5750" s="1412"/>
      <c r="B5750" s="1412"/>
      <c r="C5750" s="1412"/>
      <c r="D5750" s="1412">
        <v>1</v>
      </c>
      <c r="E5750" s="1610" t="s">
        <v>7</v>
      </c>
      <c r="F5750" s="1653" t="s">
        <v>1310</v>
      </c>
      <c r="G5750" s="1654"/>
      <c r="H5750" s="1655"/>
      <c r="I5750" s="1656" t="s">
        <v>1622</v>
      </c>
      <c r="J5750" s="1657"/>
      <c r="K5750" s="1658"/>
      <c r="L5750" s="1659" t="s">
        <v>1623</v>
      </c>
      <c r="M5750" s="1660" t="s">
        <v>1624</v>
      </c>
    </row>
    <row r="5751" ht="26" spans="1:13">
      <c r="A5751" s="1412"/>
      <c r="B5751" s="1412"/>
      <c r="C5751" s="1412"/>
      <c r="D5751" s="1412"/>
      <c r="E5751" s="1598" t="s">
        <v>1625</v>
      </c>
      <c r="F5751" s="1599"/>
      <c r="G5751" s="1600"/>
      <c r="H5751" s="1601"/>
      <c r="I5751" s="2135" t="s">
        <v>1311</v>
      </c>
      <c r="J5751" s="1443"/>
      <c r="K5751" s="1444"/>
      <c r="L5751" s="1445"/>
      <c r="M5751" s="1453"/>
    </row>
    <row r="5752" ht="26" spans="1:13">
      <c r="A5752" s="1412"/>
      <c r="B5752" s="1412"/>
      <c r="C5752" s="1412"/>
      <c r="D5752" s="1412"/>
      <c r="E5752" s="1602" t="s">
        <v>1626</v>
      </c>
      <c r="F5752" s="1623">
        <v>0.001</v>
      </c>
      <c r="G5752" s="1604"/>
      <c r="H5752" s="1605"/>
      <c r="I5752" s="1442"/>
      <c r="J5752" s="1443"/>
      <c r="K5752" s="1444"/>
      <c r="L5752" s="1445"/>
      <c r="M5752" s="1453"/>
    </row>
    <row r="5753" ht="26.75" spans="1:13">
      <c r="A5753" s="1412"/>
      <c r="B5753" s="1412"/>
      <c r="C5753" s="1412"/>
      <c r="D5753" s="1412"/>
      <c r="E5753" s="1602" t="s">
        <v>1627</v>
      </c>
      <c r="F5753" s="1623">
        <v>0.001</v>
      </c>
      <c r="G5753" s="1604"/>
      <c r="H5753" s="1605"/>
      <c r="I5753" s="1442"/>
      <c r="J5753" s="1443"/>
      <c r="K5753" s="1444"/>
      <c r="L5753" s="1445"/>
      <c r="M5753" s="1453"/>
    </row>
    <row r="5754" ht="26.75" spans="1:13">
      <c r="A5754" s="1412"/>
      <c r="B5754" s="1412"/>
      <c r="C5754" s="1412"/>
      <c r="D5754" s="1412"/>
      <c r="E5754" s="1606" t="s">
        <v>1628</v>
      </c>
      <c r="F5754" s="1607">
        <v>0.520833333333333</v>
      </c>
      <c r="G5754" s="1608"/>
      <c r="H5754" s="1609"/>
      <c r="I5754" s="1442"/>
      <c r="J5754" s="1443"/>
      <c r="K5754" s="1444"/>
      <c r="L5754" s="1647">
        <v>0.75</v>
      </c>
      <c r="M5754" s="1649">
        <v>0.645833333333333</v>
      </c>
    </row>
    <row r="5755" ht="26.75" spans="1:13">
      <c r="A5755" s="1412"/>
      <c r="B5755" s="1412"/>
      <c r="C5755" s="1412"/>
      <c r="D5755" s="1412"/>
      <c r="E5755" s="1610" t="s">
        <v>1629</v>
      </c>
      <c r="F5755" s="1611" t="s">
        <v>8</v>
      </c>
      <c r="G5755" s="1611" t="s">
        <v>9</v>
      </c>
      <c r="H5755" s="1612" t="s">
        <v>10</v>
      </c>
      <c r="I5755" s="1442"/>
      <c r="J5755" s="1443"/>
      <c r="K5755" s="1444"/>
      <c r="L5755" s="1445"/>
      <c r="M5755" s="1453"/>
    </row>
    <row r="5756" ht="26" spans="1:13">
      <c r="A5756" s="1412"/>
      <c r="B5756" s="1412"/>
      <c r="C5756" s="1412"/>
      <c r="D5756" s="1412"/>
      <c r="E5756" s="1613">
        <v>45792</v>
      </c>
      <c r="F5756" s="1746">
        <v>0.001</v>
      </c>
      <c r="G5756" s="1746">
        <v>0</v>
      </c>
      <c r="H5756" s="1746">
        <v>0.017</v>
      </c>
      <c r="I5756" s="1442"/>
      <c r="J5756" s="1443"/>
      <c r="K5756" s="1444"/>
      <c r="L5756" s="1445"/>
      <c r="M5756" s="1453"/>
    </row>
    <row r="5757" ht="26" spans="1:13">
      <c r="A5757" s="1412"/>
      <c r="B5757" s="1412"/>
      <c r="C5757" s="1412"/>
      <c r="D5757" s="1412"/>
      <c r="E5757" s="1613">
        <v>45763</v>
      </c>
      <c r="F5757" s="1746">
        <v>0.014</v>
      </c>
      <c r="G5757" s="1746">
        <v>0.013</v>
      </c>
      <c r="H5757" s="1746">
        <v>0.002</v>
      </c>
      <c r="I5757" s="1442"/>
      <c r="J5757" s="1443"/>
      <c r="K5757" s="1444"/>
      <c r="L5757" s="1445"/>
      <c r="M5757" s="1453"/>
    </row>
    <row r="5758" ht="26" spans="1:13">
      <c r="A5758" s="1412"/>
      <c r="B5758" s="1412"/>
      <c r="C5758" s="1412"/>
      <c r="D5758" s="1412"/>
      <c r="E5758" s="1613">
        <v>45733</v>
      </c>
      <c r="F5758" s="1746">
        <v>0.002</v>
      </c>
      <c r="G5758" s="1746">
        <v>0.006</v>
      </c>
      <c r="H5758" s="1746">
        <v>-0.012</v>
      </c>
      <c r="I5758" s="1442"/>
      <c r="J5758" s="1443"/>
      <c r="K5758" s="1444"/>
      <c r="L5758" s="1648"/>
      <c r="M5758" s="1453"/>
    </row>
    <row r="5759" ht="26" spans="1:13">
      <c r="A5759" s="1412"/>
      <c r="B5759" s="1412"/>
      <c r="C5759" s="1412"/>
      <c r="D5759" s="1412"/>
      <c r="E5759" s="1613">
        <v>45702</v>
      </c>
      <c r="F5759" s="1746">
        <v>-0.009</v>
      </c>
      <c r="G5759" s="1746">
        <v>-0.002</v>
      </c>
      <c r="H5759" s="1746">
        <v>0.007</v>
      </c>
      <c r="I5759" s="1442"/>
      <c r="J5759" s="1443"/>
      <c r="K5759" s="1444"/>
      <c r="L5759" s="1445"/>
      <c r="M5759" s="1453"/>
    </row>
    <row r="5760" ht="26" spans="1:13">
      <c r="A5760" s="1412"/>
      <c r="B5760" s="1412"/>
      <c r="C5760" s="1412"/>
      <c r="D5760" s="1412"/>
      <c r="E5760" s="1613">
        <v>45673</v>
      </c>
      <c r="F5760" s="1746">
        <v>0.004</v>
      </c>
      <c r="G5760" s="1746">
        <v>0.006</v>
      </c>
      <c r="H5760" s="1746">
        <v>0.008</v>
      </c>
      <c r="I5760" s="1442"/>
      <c r="J5760" s="1443"/>
      <c r="K5760" s="1444"/>
      <c r="L5760" s="1445"/>
      <c r="M5760" s="1453"/>
    </row>
    <row r="5761" ht="26.75" spans="1:13">
      <c r="A5761" s="1412"/>
      <c r="B5761" s="1412"/>
      <c r="C5761" s="1412"/>
      <c r="D5761" s="1412"/>
      <c r="E5761" s="1613">
        <v>45643</v>
      </c>
      <c r="F5761" s="1746">
        <v>0.007</v>
      </c>
      <c r="G5761" s="1746">
        <v>0.006</v>
      </c>
      <c r="H5761" s="1746">
        <v>0.005</v>
      </c>
      <c r="I5761" s="1448"/>
      <c r="J5761" s="1449"/>
      <c r="K5761" s="1450"/>
      <c r="L5761" s="1451"/>
      <c r="M5761" s="1455"/>
    </row>
    <row r="5762" ht="52.75" spans="1:13">
      <c r="A5762" s="1412"/>
      <c r="B5762" s="1412"/>
      <c r="C5762" s="1412"/>
      <c r="D5762" s="1412">
        <v>1</v>
      </c>
      <c r="E5762" s="1610" t="s">
        <v>7</v>
      </c>
      <c r="F5762" s="1653" t="s">
        <v>1312</v>
      </c>
      <c r="G5762" s="1654"/>
      <c r="H5762" s="1655"/>
      <c r="I5762" s="1656" t="s">
        <v>1622</v>
      </c>
      <c r="J5762" s="1657"/>
      <c r="K5762" s="1658"/>
      <c r="L5762" s="1659" t="s">
        <v>1623</v>
      </c>
      <c r="M5762" s="1660" t="s">
        <v>1624</v>
      </c>
    </row>
    <row r="5763" ht="26" spans="1:13">
      <c r="A5763" s="1412"/>
      <c r="B5763" s="1412"/>
      <c r="C5763" s="1412"/>
      <c r="D5763" s="1412"/>
      <c r="E5763" s="1598" t="s">
        <v>1625</v>
      </c>
      <c r="F5763" s="1599"/>
      <c r="G5763" s="1600"/>
      <c r="H5763" s="1601"/>
      <c r="I5763" s="2135" t="s">
        <v>1313</v>
      </c>
      <c r="J5763" s="1443"/>
      <c r="K5763" s="1444"/>
      <c r="L5763" s="1445"/>
      <c r="M5763" s="1453"/>
    </row>
    <row r="5764" ht="26" spans="1:13">
      <c r="A5764" s="1412"/>
      <c r="B5764" s="1412"/>
      <c r="C5764" s="1412"/>
      <c r="D5764" s="1412"/>
      <c r="E5764" s="1602" t="s">
        <v>1626</v>
      </c>
      <c r="F5764" s="1623"/>
      <c r="G5764" s="1604"/>
      <c r="H5764" s="1605"/>
      <c r="I5764" s="1442"/>
      <c r="J5764" s="1443"/>
      <c r="K5764" s="1444"/>
      <c r="L5764" s="1445"/>
      <c r="M5764" s="1453"/>
    </row>
    <row r="5765" ht="26.75" spans="1:13">
      <c r="A5765" s="1412"/>
      <c r="B5765" s="1412"/>
      <c r="C5765" s="1412"/>
      <c r="D5765" s="1412"/>
      <c r="E5765" s="1602" t="s">
        <v>1627</v>
      </c>
      <c r="F5765" s="1615">
        <v>0.035</v>
      </c>
      <c r="G5765" s="1616"/>
      <c r="H5765" s="1617"/>
      <c r="I5765" s="1442"/>
      <c r="J5765" s="1443"/>
      <c r="K5765" s="1444"/>
      <c r="L5765" s="1445"/>
      <c r="M5765" s="1453"/>
    </row>
    <row r="5766" ht="26.75" spans="1:13">
      <c r="A5766" s="1412"/>
      <c r="B5766" s="1412"/>
      <c r="C5766" s="1412"/>
      <c r="D5766" s="1412"/>
      <c r="E5766" s="1606" t="s">
        <v>1628</v>
      </c>
      <c r="F5766" s="1607">
        <v>0.25</v>
      </c>
      <c r="G5766" s="1608"/>
      <c r="H5766" s="1609"/>
      <c r="I5766" s="1442"/>
      <c r="J5766" s="1443"/>
      <c r="K5766" s="1444"/>
      <c r="L5766" s="1647">
        <v>0.479166666666667</v>
      </c>
      <c r="M5766" s="1649">
        <v>0.375</v>
      </c>
    </row>
    <row r="5767" ht="26.75" spans="1:13">
      <c r="A5767" s="1412"/>
      <c r="B5767" s="1412"/>
      <c r="C5767" s="1412"/>
      <c r="D5767" s="1412"/>
      <c r="E5767" s="1610" t="s">
        <v>1629</v>
      </c>
      <c r="F5767" s="1611" t="s">
        <v>8</v>
      </c>
      <c r="G5767" s="1611" t="s">
        <v>9</v>
      </c>
      <c r="H5767" s="1612" t="s">
        <v>10</v>
      </c>
      <c r="I5767" s="1442"/>
      <c r="J5767" s="1443"/>
      <c r="K5767" s="1444"/>
      <c r="L5767" s="1445"/>
      <c r="M5767" s="1453"/>
    </row>
    <row r="5768" ht="26" spans="1:13">
      <c r="A5768" s="1412"/>
      <c r="B5768" s="1412"/>
      <c r="C5768" s="1412"/>
      <c r="D5768" s="1412"/>
      <c r="E5768" s="1613">
        <v>45798</v>
      </c>
      <c r="F5768" s="1626">
        <v>0.035</v>
      </c>
      <c r="G5768" s="1626">
        <v>0.033</v>
      </c>
      <c r="H5768" s="1626">
        <v>0.026</v>
      </c>
      <c r="I5768" s="1442"/>
      <c r="J5768" s="1443"/>
      <c r="K5768" s="1444"/>
      <c r="L5768" s="1445"/>
      <c r="M5768" s="1453"/>
    </row>
    <row r="5769" ht="26" spans="1:13">
      <c r="A5769" s="1412"/>
      <c r="B5769" s="1412"/>
      <c r="C5769" s="1412"/>
      <c r="D5769" s="1412"/>
      <c r="E5769" s="1613">
        <v>45763</v>
      </c>
      <c r="F5769" s="1626">
        <v>0.026</v>
      </c>
      <c r="G5769" s="1626">
        <v>0.027</v>
      </c>
      <c r="H5769" s="1626">
        <v>0.028</v>
      </c>
      <c r="I5769" s="1442"/>
      <c r="J5769" s="1443"/>
      <c r="K5769" s="1444"/>
      <c r="L5769" s="1445"/>
      <c r="M5769" s="1453"/>
    </row>
    <row r="5770" ht="26" spans="1:13">
      <c r="A5770" s="1412"/>
      <c r="B5770" s="1412"/>
      <c r="C5770" s="1412"/>
      <c r="D5770" s="1412"/>
      <c r="E5770" s="1613">
        <v>45742</v>
      </c>
      <c r="F5770" s="1626">
        <v>0.028</v>
      </c>
      <c r="G5770" s="1626">
        <v>0.03</v>
      </c>
      <c r="H5770" s="1626">
        <v>0.03</v>
      </c>
      <c r="I5770" s="1442"/>
      <c r="J5770" s="1443"/>
      <c r="K5770" s="1444"/>
      <c r="L5770" s="1648"/>
      <c r="M5770" s="1453"/>
    </row>
    <row r="5771" ht="26" spans="1:13">
      <c r="A5771" s="1412"/>
      <c r="B5771" s="1412"/>
      <c r="C5771" s="1412"/>
      <c r="D5771" s="1412"/>
      <c r="E5771" s="1613">
        <v>45707</v>
      </c>
      <c r="F5771" s="1626">
        <v>0.03</v>
      </c>
      <c r="G5771" s="1626">
        <v>0.028</v>
      </c>
      <c r="H5771" s="1626">
        <v>0.025</v>
      </c>
      <c r="I5771" s="1442"/>
      <c r="J5771" s="1443"/>
      <c r="K5771" s="1444"/>
      <c r="L5771" s="1445"/>
      <c r="M5771" s="1453"/>
    </row>
    <row r="5772" ht="26" spans="1:13">
      <c r="A5772" s="1412"/>
      <c r="B5772" s="1412"/>
      <c r="C5772" s="1412"/>
      <c r="D5772" s="1412"/>
      <c r="E5772" s="1613">
        <v>45672</v>
      </c>
      <c r="F5772" s="1626">
        <v>0.025</v>
      </c>
      <c r="G5772" s="1626">
        <v>0.026</v>
      </c>
      <c r="H5772" s="1626">
        <v>0.026</v>
      </c>
      <c r="I5772" s="1442"/>
      <c r="J5772" s="1443"/>
      <c r="K5772" s="1444"/>
      <c r="L5772" s="1445"/>
      <c r="M5772" s="1453"/>
    </row>
    <row r="5773" ht="26.75" spans="1:13">
      <c r="A5773" s="1412"/>
      <c r="B5773" s="1412"/>
      <c r="C5773" s="1412"/>
      <c r="D5773" s="1412"/>
      <c r="E5773" s="1613">
        <v>45644</v>
      </c>
      <c r="F5773" s="1626">
        <v>0.026</v>
      </c>
      <c r="G5773" s="1626">
        <v>0.026</v>
      </c>
      <c r="H5773" s="1626">
        <v>0.023</v>
      </c>
      <c r="I5773" s="1448"/>
      <c r="J5773" s="1449"/>
      <c r="K5773" s="1450"/>
      <c r="L5773" s="1451"/>
      <c r="M5773" s="1455"/>
    </row>
    <row r="5774" ht="52.75" spans="1:13">
      <c r="A5774" s="1412"/>
      <c r="B5774" s="1412"/>
      <c r="C5774" s="1412"/>
      <c r="D5774" s="1412">
        <v>1</v>
      </c>
      <c r="E5774" s="1610" t="s">
        <v>7</v>
      </c>
      <c r="F5774" s="1653" t="s">
        <v>1314</v>
      </c>
      <c r="G5774" s="1654"/>
      <c r="H5774" s="1655"/>
      <c r="I5774" s="1656" t="s">
        <v>1622</v>
      </c>
      <c r="J5774" s="1657"/>
      <c r="K5774" s="1658"/>
      <c r="L5774" s="1659" t="s">
        <v>1623</v>
      </c>
      <c r="M5774" s="1660" t="s">
        <v>1624</v>
      </c>
    </row>
    <row r="5775" ht="26" spans="1:13">
      <c r="A5775" s="1412"/>
      <c r="B5775" s="1412"/>
      <c r="C5775" s="1412"/>
      <c r="D5775" s="1412"/>
      <c r="E5775" s="1598" t="s">
        <v>1625</v>
      </c>
      <c r="F5775" s="1599"/>
      <c r="G5775" s="1600"/>
      <c r="H5775" s="1601"/>
      <c r="I5775" s="2135" t="s">
        <v>1315</v>
      </c>
      <c r="J5775" s="1443"/>
      <c r="K5775" s="1444"/>
      <c r="L5775" s="1445"/>
      <c r="M5775" s="1453"/>
    </row>
    <row r="5776" ht="26" spans="1:13">
      <c r="A5776" s="1412"/>
      <c r="B5776" s="1412"/>
      <c r="C5776" s="1412"/>
      <c r="D5776" s="1412"/>
      <c r="E5776" s="1602" t="s">
        <v>1626</v>
      </c>
      <c r="F5776" s="1623">
        <v>0.019</v>
      </c>
      <c r="G5776" s="1604"/>
      <c r="H5776" s="1605"/>
      <c r="I5776" s="1442"/>
      <c r="J5776" s="1443"/>
      <c r="K5776" s="1444"/>
      <c r="L5776" s="1445"/>
      <c r="M5776" s="1453"/>
    </row>
    <row r="5777" ht="26.75" spans="1:13">
      <c r="A5777" s="1412"/>
      <c r="B5777" s="1412"/>
      <c r="C5777" s="1412"/>
      <c r="D5777" s="1412"/>
      <c r="E5777" s="1602" t="s">
        <v>1627</v>
      </c>
      <c r="F5777" s="1623">
        <v>0.019</v>
      </c>
      <c r="G5777" s="1604"/>
      <c r="H5777" s="1605"/>
      <c r="I5777" s="1442"/>
      <c r="J5777" s="1443"/>
      <c r="K5777" s="1444"/>
      <c r="L5777" s="1445"/>
      <c r="M5777" s="1453"/>
    </row>
    <row r="5778" ht="26.75" spans="1:13">
      <c r="A5778" s="1412"/>
      <c r="B5778" s="1412"/>
      <c r="C5778" s="1412"/>
      <c r="D5778" s="1412"/>
      <c r="E5778" s="1606" t="s">
        <v>1628</v>
      </c>
      <c r="F5778" s="1607">
        <v>0.375</v>
      </c>
      <c r="G5778" s="1608"/>
      <c r="H5778" s="1609"/>
      <c r="I5778" s="1442"/>
      <c r="J5778" s="1443"/>
      <c r="K5778" s="1444"/>
      <c r="L5778" s="1647">
        <v>0.604166666666667</v>
      </c>
      <c r="M5778" s="1649">
        <v>0.5</v>
      </c>
    </row>
    <row r="5779" ht="26.75" spans="1:13">
      <c r="A5779" s="1412"/>
      <c r="B5779" s="1412"/>
      <c r="C5779" s="1412"/>
      <c r="D5779" s="1412"/>
      <c r="E5779" s="1610" t="s">
        <v>1629</v>
      </c>
      <c r="F5779" s="1611" t="s">
        <v>8</v>
      </c>
      <c r="G5779" s="1611" t="s">
        <v>9</v>
      </c>
      <c r="H5779" s="1612" t="s">
        <v>10</v>
      </c>
      <c r="I5779" s="1442"/>
      <c r="J5779" s="1443"/>
      <c r="K5779" s="1444"/>
      <c r="L5779" s="1445"/>
      <c r="M5779" s="1453"/>
    </row>
    <row r="5780" ht="26" spans="1:13">
      <c r="A5780" s="1412"/>
      <c r="B5780" s="1412"/>
      <c r="C5780" s="1412"/>
      <c r="D5780" s="1412"/>
      <c r="E5780" s="1613">
        <v>45811</v>
      </c>
      <c r="F5780" s="1746">
        <v>0.019</v>
      </c>
      <c r="G5780" s="1746">
        <v>0.02</v>
      </c>
      <c r="H5780" s="1746">
        <v>0.022</v>
      </c>
      <c r="I5780" s="1442"/>
      <c r="J5780" s="1443"/>
      <c r="K5780" s="1444"/>
      <c r="L5780" s="1445"/>
      <c r="M5780" s="1453"/>
    </row>
    <row r="5781" ht="26" spans="1:13">
      <c r="A5781" s="1412"/>
      <c r="B5781" s="1412"/>
      <c r="C5781" s="1412"/>
      <c r="D5781" s="1412"/>
      <c r="E5781" s="1613">
        <v>45796</v>
      </c>
      <c r="F5781" s="1746">
        <v>0.022</v>
      </c>
      <c r="G5781" s="1746">
        <v>0.022</v>
      </c>
      <c r="H5781" s="1746">
        <v>0.022</v>
      </c>
      <c r="I5781" s="1442"/>
      <c r="J5781" s="1443"/>
      <c r="K5781" s="1444"/>
      <c r="L5781" s="1445"/>
      <c r="M5781" s="1453"/>
    </row>
    <row r="5782" ht="26" spans="1:13">
      <c r="A5782" s="1412"/>
      <c r="B5782" s="1412"/>
      <c r="C5782" s="1412"/>
      <c r="D5782" s="1412"/>
      <c r="E5782" s="1613">
        <v>45779</v>
      </c>
      <c r="F5782" s="1746">
        <v>0.022</v>
      </c>
      <c r="G5782" s="1746">
        <v>0.021</v>
      </c>
      <c r="H5782" s="1746">
        <v>0.022</v>
      </c>
      <c r="I5782" s="1442"/>
      <c r="J5782" s="1443"/>
      <c r="K5782" s="1444"/>
      <c r="L5782" s="1648"/>
      <c r="M5782" s="1453"/>
    </row>
    <row r="5783" ht="26" spans="1:13">
      <c r="A5783" s="1412"/>
      <c r="B5783" s="1412"/>
      <c r="C5783" s="1412"/>
      <c r="D5783" s="1412"/>
      <c r="E5783" s="1613">
        <v>45763</v>
      </c>
      <c r="F5783" s="1746">
        <v>0.022</v>
      </c>
      <c r="G5783" s="1746">
        <v>0.022</v>
      </c>
      <c r="H5783" s="1746">
        <v>0.023</v>
      </c>
      <c r="I5783" s="1442"/>
      <c r="J5783" s="1443"/>
      <c r="K5783" s="1444"/>
      <c r="L5783" s="1445"/>
      <c r="M5783" s="1453"/>
    </row>
    <row r="5784" ht="26" spans="1:13">
      <c r="A5784" s="1412"/>
      <c r="B5784" s="1412"/>
      <c r="C5784" s="1412"/>
      <c r="D5784" s="1412"/>
      <c r="E5784" s="1613">
        <v>45748</v>
      </c>
      <c r="F5784" s="1746">
        <v>0.022</v>
      </c>
      <c r="G5784" s="1746">
        <v>0.022</v>
      </c>
      <c r="H5784" s="1746">
        <v>0.023</v>
      </c>
      <c r="I5784" s="1442"/>
      <c r="J5784" s="1443"/>
      <c r="K5784" s="1444"/>
      <c r="L5784" s="1445"/>
      <c r="M5784" s="1453"/>
    </row>
    <row r="5785" ht="26.75" spans="1:13">
      <c r="A5785" s="1412"/>
      <c r="B5785" s="1412"/>
      <c r="C5785" s="1412"/>
      <c r="D5785" s="1412"/>
      <c r="E5785" s="1613">
        <v>45735</v>
      </c>
      <c r="F5785" s="1746">
        <v>0.023</v>
      </c>
      <c r="G5785" s="1746">
        <v>0.024</v>
      </c>
      <c r="H5785" s="1746">
        <v>0.025</v>
      </c>
      <c r="I5785" s="1448"/>
      <c r="J5785" s="1449"/>
      <c r="K5785" s="1450"/>
      <c r="L5785" s="1451"/>
      <c r="M5785" s="1455"/>
    </row>
    <row r="5786" ht="52.75" spans="1:13">
      <c r="A5786" s="1412"/>
      <c r="B5786" s="1412"/>
      <c r="C5786" s="1412"/>
      <c r="D5786" s="1412">
        <v>1</v>
      </c>
      <c r="E5786" s="1610" t="s">
        <v>7</v>
      </c>
      <c r="F5786" s="1653" t="s">
        <v>803</v>
      </c>
      <c r="G5786" s="1654"/>
      <c r="H5786" s="1655"/>
      <c r="I5786" s="1656" t="s">
        <v>1622</v>
      </c>
      <c r="J5786" s="1657"/>
      <c r="K5786" s="1658"/>
      <c r="L5786" s="1659" t="s">
        <v>1623</v>
      </c>
      <c r="M5786" s="1660" t="s">
        <v>1624</v>
      </c>
    </row>
    <row r="5787" ht="26" spans="1:13">
      <c r="A5787" s="1412"/>
      <c r="B5787" s="1412"/>
      <c r="C5787" s="1412"/>
      <c r="D5787" s="1412"/>
      <c r="E5787" s="1598" t="s">
        <v>1625</v>
      </c>
      <c r="F5787" s="1599"/>
      <c r="G5787" s="1600"/>
      <c r="H5787" s="1601"/>
      <c r="I5787" s="2135" t="s">
        <v>829</v>
      </c>
      <c r="J5787" s="1443"/>
      <c r="K5787" s="1444"/>
      <c r="L5787" s="1445"/>
      <c r="M5787" s="1453"/>
    </row>
    <row r="5788" ht="26" spans="1:13">
      <c r="A5788" s="1412"/>
      <c r="B5788" s="1412"/>
      <c r="C5788" s="1412"/>
      <c r="D5788" s="1412"/>
      <c r="E5788" s="1602" t="s">
        <v>1626</v>
      </c>
      <c r="F5788" s="1623"/>
      <c r="G5788" s="1604"/>
      <c r="H5788" s="1605"/>
      <c r="I5788" s="1442"/>
      <c r="J5788" s="1443"/>
      <c r="K5788" s="1444"/>
      <c r="L5788" s="1445"/>
      <c r="M5788" s="1453"/>
    </row>
    <row r="5789" ht="26.75" spans="1:13">
      <c r="A5789" s="1412"/>
      <c r="B5789" s="1412"/>
      <c r="C5789" s="1412"/>
      <c r="D5789" s="1412"/>
      <c r="E5789" s="1602" t="s">
        <v>1627</v>
      </c>
      <c r="F5789" s="1623" t="s">
        <v>1316</v>
      </c>
      <c r="G5789" s="1604"/>
      <c r="H5789" s="1605"/>
      <c r="I5789" s="1442"/>
      <c r="J5789" s="1443"/>
      <c r="K5789" s="1444"/>
      <c r="L5789" s="1445"/>
      <c r="M5789" s="1453"/>
    </row>
    <row r="5790" ht="26.75" spans="1:13">
      <c r="A5790" s="1412"/>
      <c r="B5790" s="1412"/>
      <c r="C5790" s="1412"/>
      <c r="D5790" s="1412"/>
      <c r="E5790" s="1606" t="s">
        <v>1628</v>
      </c>
      <c r="F5790" s="1607">
        <v>0.520833333333333</v>
      </c>
      <c r="G5790" s="1608"/>
      <c r="H5790" s="1609"/>
      <c r="I5790" s="1442"/>
      <c r="J5790" s="1443"/>
      <c r="K5790" s="1444"/>
      <c r="L5790" s="1647">
        <v>0.75</v>
      </c>
      <c r="M5790" s="1649">
        <v>0.645833333333333</v>
      </c>
    </row>
    <row r="5791" ht="26.75" spans="1:13">
      <c r="A5791" s="1412"/>
      <c r="B5791" s="1412"/>
      <c r="C5791" s="1412"/>
      <c r="D5791" s="1412"/>
      <c r="E5791" s="1610" t="s">
        <v>1629</v>
      </c>
      <c r="F5791" s="1611" t="s">
        <v>8</v>
      </c>
      <c r="G5791" s="1611" t="s">
        <v>9</v>
      </c>
      <c r="H5791" s="1612" t="s">
        <v>10</v>
      </c>
      <c r="I5791" s="1442"/>
      <c r="J5791" s="1443"/>
      <c r="K5791" s="1444"/>
      <c r="L5791" s="1445"/>
      <c r="M5791" s="1453"/>
    </row>
    <row r="5792" ht="26" spans="1:13">
      <c r="A5792" s="1412"/>
      <c r="B5792" s="1412"/>
      <c r="C5792" s="1412"/>
      <c r="D5792" s="1412"/>
      <c r="E5792" s="1613">
        <v>45820</v>
      </c>
      <c r="F5792" s="2171" t="s">
        <v>2395</v>
      </c>
      <c r="G5792" s="2171" t="s">
        <v>1952</v>
      </c>
      <c r="H5792" s="2171" t="s">
        <v>2395</v>
      </c>
      <c r="I5792" s="1442"/>
      <c r="J5792" s="1443"/>
      <c r="K5792" s="1444"/>
      <c r="L5792" s="1445"/>
      <c r="M5792" s="1453"/>
    </row>
    <row r="5793" ht="26" spans="1:13">
      <c r="A5793" s="1412"/>
      <c r="B5793" s="1412"/>
      <c r="C5793" s="1412"/>
      <c r="D5793" s="1412"/>
      <c r="E5793" s="1613">
        <v>45813</v>
      </c>
      <c r="F5793" s="2171" t="s">
        <v>2391</v>
      </c>
      <c r="G5793" s="2171" t="s">
        <v>2392</v>
      </c>
      <c r="H5793" s="2171" t="s">
        <v>2396</v>
      </c>
      <c r="I5793" s="1442"/>
      <c r="J5793" s="1443"/>
      <c r="K5793" s="1444"/>
      <c r="L5793" s="1445"/>
      <c r="M5793" s="1453"/>
    </row>
    <row r="5794" ht="26" spans="1:13">
      <c r="A5794" s="1412"/>
      <c r="B5794" s="1412"/>
      <c r="C5794" s="1412"/>
      <c r="D5794" s="1412"/>
      <c r="E5794" s="1613">
        <v>45806</v>
      </c>
      <c r="F5794" s="2171" t="s">
        <v>2382</v>
      </c>
      <c r="G5794" s="2171" t="s">
        <v>1948</v>
      </c>
      <c r="H5794" s="2171" t="s">
        <v>2249</v>
      </c>
      <c r="I5794" s="1442"/>
      <c r="J5794" s="1443"/>
      <c r="K5794" s="1444"/>
      <c r="L5794" s="1648"/>
      <c r="M5794" s="1453"/>
    </row>
    <row r="5795" ht="26" spans="1:13">
      <c r="A5795" s="1412"/>
      <c r="B5795" s="1412"/>
      <c r="C5795" s="1412"/>
      <c r="D5795" s="1412"/>
      <c r="E5795" s="1613">
        <v>45799</v>
      </c>
      <c r="F5795" s="2171" t="s">
        <v>1950</v>
      </c>
      <c r="G5795" s="2171" t="s">
        <v>2383</v>
      </c>
      <c r="H5795" s="2171" t="s">
        <v>1948</v>
      </c>
      <c r="I5795" s="1442"/>
      <c r="J5795" s="1443"/>
      <c r="K5795" s="1444"/>
      <c r="L5795" s="1445"/>
      <c r="M5795" s="1453"/>
    </row>
    <row r="5796" ht="26" spans="1:13">
      <c r="A5796" s="1412"/>
      <c r="B5796" s="1412"/>
      <c r="C5796" s="1412"/>
      <c r="D5796" s="1412"/>
      <c r="E5796" s="1613">
        <v>45792</v>
      </c>
      <c r="F5796" s="2171" t="s">
        <v>1948</v>
      </c>
      <c r="G5796" s="2171" t="s">
        <v>1948</v>
      </c>
      <c r="H5796" s="2171" t="s">
        <v>1948</v>
      </c>
      <c r="I5796" s="1442"/>
      <c r="J5796" s="1443"/>
      <c r="K5796" s="1444"/>
      <c r="L5796" s="1445"/>
      <c r="M5796" s="1453"/>
    </row>
    <row r="5797" ht="26.75" spans="1:13">
      <c r="A5797" s="1412"/>
      <c r="B5797" s="1412"/>
      <c r="C5797" s="1412"/>
      <c r="D5797" s="1412"/>
      <c r="E5797" s="1613">
        <v>45785</v>
      </c>
      <c r="F5797" s="2171" t="s">
        <v>1949</v>
      </c>
      <c r="G5797" s="2171" t="s">
        <v>1956</v>
      </c>
      <c r="H5797" s="2171" t="s">
        <v>1953</v>
      </c>
      <c r="I5797" s="1448"/>
      <c r="J5797" s="1449"/>
      <c r="K5797" s="1450"/>
      <c r="L5797" s="1451"/>
      <c r="M5797" s="1455"/>
    </row>
    <row r="5798" ht="52.75" spans="1:13">
      <c r="A5798" s="1412"/>
      <c r="B5798" s="1412"/>
      <c r="C5798" s="1412"/>
      <c r="D5798" s="1412">
        <v>1</v>
      </c>
      <c r="E5798" s="1610" t="s">
        <v>7</v>
      </c>
      <c r="F5798" s="1653" t="s">
        <v>872</v>
      </c>
      <c r="G5798" s="1654"/>
      <c r="H5798" s="1655"/>
      <c r="I5798" s="1656" t="s">
        <v>1622</v>
      </c>
      <c r="J5798" s="1657"/>
      <c r="K5798" s="1658"/>
      <c r="L5798" s="1659" t="s">
        <v>1623</v>
      </c>
      <c r="M5798" s="1660" t="s">
        <v>1624</v>
      </c>
    </row>
    <row r="5799" ht="26" spans="1:13">
      <c r="A5799" s="1412"/>
      <c r="B5799" s="1412"/>
      <c r="C5799" s="1412"/>
      <c r="D5799" s="1412"/>
      <c r="E5799" s="1598" t="s">
        <v>1625</v>
      </c>
      <c r="F5799" s="1599"/>
      <c r="G5799" s="1600"/>
      <c r="H5799" s="1601"/>
      <c r="I5799" s="2135" t="s">
        <v>983</v>
      </c>
      <c r="J5799" s="1443"/>
      <c r="K5799" s="1444"/>
      <c r="L5799" s="1445"/>
      <c r="M5799" s="1453"/>
    </row>
    <row r="5800" ht="26" spans="1:13">
      <c r="A5800" s="1412"/>
      <c r="B5800" s="1412"/>
      <c r="C5800" s="1412"/>
      <c r="D5800" s="1412"/>
      <c r="E5800" s="1602" t="s">
        <v>1626</v>
      </c>
      <c r="F5800" s="1623"/>
      <c r="G5800" s="1604"/>
      <c r="H5800" s="1605"/>
      <c r="I5800" s="1442"/>
      <c r="J5800" s="1443"/>
      <c r="K5800" s="1444"/>
      <c r="L5800" s="1445"/>
      <c r="M5800" s="1453"/>
    </row>
    <row r="5801" ht="26.75" spans="1:13">
      <c r="A5801" s="1412"/>
      <c r="B5801" s="1412"/>
      <c r="C5801" s="1412"/>
      <c r="D5801" s="1412"/>
      <c r="E5801" s="1602" t="s">
        <v>1627</v>
      </c>
      <c r="F5801" s="1623" t="s">
        <v>1317</v>
      </c>
      <c r="G5801" s="1604"/>
      <c r="H5801" s="1605"/>
      <c r="I5801" s="1442"/>
      <c r="J5801" s="1443"/>
      <c r="K5801" s="1444"/>
      <c r="L5801" s="1445"/>
      <c r="M5801" s="1453"/>
    </row>
    <row r="5802" ht="26.75" spans="1:13">
      <c r="A5802" s="1412"/>
      <c r="B5802" s="1412"/>
      <c r="C5802" s="1412"/>
      <c r="D5802" s="1412"/>
      <c r="E5802" s="1606" t="s">
        <v>1628</v>
      </c>
      <c r="F5802" s="1607">
        <v>0.604166666666667</v>
      </c>
      <c r="G5802" s="1608"/>
      <c r="H5802" s="1609"/>
      <c r="I5802" s="1442"/>
      <c r="J5802" s="1443"/>
      <c r="K5802" s="1444"/>
      <c r="L5802" s="1647">
        <v>0.833333333333333</v>
      </c>
      <c r="M5802" s="1649">
        <v>0.729166666666667</v>
      </c>
    </row>
    <row r="5803" ht="26.75" spans="1:13">
      <c r="A5803" s="1412"/>
      <c r="B5803" s="1412"/>
      <c r="C5803" s="1412"/>
      <c r="D5803" s="1412"/>
      <c r="E5803" s="1610" t="s">
        <v>1629</v>
      </c>
      <c r="F5803" s="1611" t="s">
        <v>8</v>
      </c>
      <c r="G5803" s="1611" t="s">
        <v>9</v>
      </c>
      <c r="H5803" s="1612" t="s">
        <v>10</v>
      </c>
      <c r="I5803" s="1442"/>
      <c r="J5803" s="1443"/>
      <c r="K5803" s="1444"/>
      <c r="L5803" s="1445"/>
      <c r="M5803" s="1453"/>
    </row>
    <row r="5804" ht="26" spans="1:13">
      <c r="A5804" s="1412"/>
      <c r="B5804" s="1412"/>
      <c r="C5804" s="1412"/>
      <c r="D5804" s="1412"/>
      <c r="E5804" s="1613">
        <v>45819</v>
      </c>
      <c r="F5804" s="2171" t="s">
        <v>2397</v>
      </c>
      <c r="G5804" s="2171" t="s">
        <v>2153</v>
      </c>
      <c r="H5804" s="2171" t="s">
        <v>2389</v>
      </c>
      <c r="I5804" s="1442"/>
      <c r="J5804" s="1443"/>
      <c r="K5804" s="1444"/>
      <c r="L5804" s="1445"/>
      <c r="M5804" s="1453"/>
    </row>
    <row r="5805" ht="26" spans="1:13">
      <c r="A5805" s="1412"/>
      <c r="B5805" s="1412"/>
      <c r="C5805" s="1412"/>
      <c r="D5805" s="1412"/>
      <c r="E5805" s="1613">
        <v>45812</v>
      </c>
      <c r="F5805" s="2171" t="s">
        <v>2389</v>
      </c>
      <c r="G5805" s="2171" t="s">
        <v>2390</v>
      </c>
      <c r="H5805" s="2171" t="s">
        <v>2380</v>
      </c>
      <c r="I5805" s="1442"/>
      <c r="J5805" s="1443"/>
      <c r="K5805" s="1444"/>
      <c r="L5805" s="1445"/>
      <c r="M5805" s="1453"/>
    </row>
    <row r="5806" ht="26" spans="1:13">
      <c r="A5806" s="1412"/>
      <c r="B5806" s="1412"/>
      <c r="C5806" s="1412"/>
      <c r="D5806" s="1412"/>
      <c r="E5806" s="1613">
        <v>45806</v>
      </c>
      <c r="F5806" s="2171" t="s">
        <v>2380</v>
      </c>
      <c r="G5806" s="2171" t="s">
        <v>2381</v>
      </c>
      <c r="H5806" s="2171" t="s">
        <v>2362</v>
      </c>
      <c r="I5806" s="1442"/>
      <c r="J5806" s="1443"/>
      <c r="K5806" s="1444"/>
      <c r="L5806" s="1648"/>
      <c r="M5806" s="1453"/>
    </row>
    <row r="5807" ht="26" spans="1:13">
      <c r="A5807" s="1412"/>
      <c r="B5807" s="1412"/>
      <c r="C5807" s="1412"/>
      <c r="D5807" s="1412"/>
      <c r="E5807" s="1613">
        <v>45798</v>
      </c>
      <c r="F5807" s="2171" t="s">
        <v>2362</v>
      </c>
      <c r="G5807" s="2171" t="s">
        <v>2398</v>
      </c>
      <c r="H5807" s="2171" t="s">
        <v>2343</v>
      </c>
      <c r="I5807" s="1442"/>
      <c r="J5807" s="1443"/>
      <c r="K5807" s="1444"/>
      <c r="L5807" s="1445"/>
      <c r="M5807" s="1453"/>
    </row>
    <row r="5808" ht="26" spans="1:13">
      <c r="A5808" s="1412"/>
      <c r="B5808" s="1412"/>
      <c r="C5808" s="1412"/>
      <c r="D5808" s="1412"/>
      <c r="E5808" s="1613">
        <v>45791</v>
      </c>
      <c r="F5808" s="2171" t="s">
        <v>2343</v>
      </c>
      <c r="G5808" s="2171" t="s">
        <v>2399</v>
      </c>
      <c r="H5808" s="2171" t="s">
        <v>2400</v>
      </c>
      <c r="I5808" s="1442"/>
      <c r="J5808" s="1443"/>
      <c r="K5808" s="1444"/>
      <c r="L5808" s="1445"/>
      <c r="M5808" s="1453"/>
    </row>
    <row r="5809" ht="26.75" spans="1:13">
      <c r="A5809" s="1412"/>
      <c r="B5809" s="1412"/>
      <c r="C5809" s="1412"/>
      <c r="D5809" s="1412"/>
      <c r="E5809" s="1613">
        <v>45784</v>
      </c>
      <c r="F5809" s="2171" t="s">
        <v>2400</v>
      </c>
      <c r="G5809" s="2171" t="s">
        <v>2401</v>
      </c>
      <c r="H5809" s="2171" t="s">
        <v>2340</v>
      </c>
      <c r="I5809" s="1448"/>
      <c r="J5809" s="1449"/>
      <c r="K5809" s="1450"/>
      <c r="L5809" s="1451"/>
      <c r="M5809" s="1455"/>
    </row>
    <row r="5810" ht="52.75" spans="1:13">
      <c r="A5810" s="1412"/>
      <c r="B5810" s="1412"/>
      <c r="C5810" s="1412"/>
      <c r="D5810" s="1412">
        <v>1</v>
      </c>
      <c r="E5810" s="1610" t="s">
        <v>7</v>
      </c>
      <c r="F5810" s="1653" t="s">
        <v>1318</v>
      </c>
      <c r="G5810" s="1654"/>
      <c r="H5810" s="1655"/>
      <c r="I5810" s="1656" t="s">
        <v>1622</v>
      </c>
      <c r="J5810" s="1657"/>
      <c r="K5810" s="1658"/>
      <c r="L5810" s="1659" t="s">
        <v>1623</v>
      </c>
      <c r="M5810" s="1660" t="s">
        <v>1624</v>
      </c>
    </row>
    <row r="5811" ht="26" spans="1:13">
      <c r="A5811" s="1412"/>
      <c r="B5811" s="1412"/>
      <c r="C5811" s="1412"/>
      <c r="D5811" s="1412"/>
      <c r="E5811" s="1598" t="s">
        <v>1625</v>
      </c>
      <c r="F5811" s="1599"/>
      <c r="G5811" s="1600"/>
      <c r="H5811" s="1601"/>
      <c r="I5811" s="2135" t="s">
        <v>1319</v>
      </c>
      <c r="J5811" s="1443"/>
      <c r="K5811" s="1444"/>
      <c r="L5811" s="1445"/>
      <c r="M5811" s="1453"/>
    </row>
    <row r="5812" ht="26" spans="1:13">
      <c r="A5812" s="1412"/>
      <c r="B5812" s="1412"/>
      <c r="C5812" s="1412"/>
      <c r="D5812" s="1412"/>
      <c r="E5812" s="1602" t="s">
        <v>1626</v>
      </c>
      <c r="F5812" s="1623"/>
      <c r="G5812" s="1604"/>
      <c r="H5812" s="1605"/>
      <c r="I5812" s="1442"/>
      <c r="J5812" s="1443"/>
      <c r="K5812" s="1444"/>
      <c r="L5812" s="1445"/>
      <c r="M5812" s="1453"/>
    </row>
    <row r="5813" ht="26.75" spans="1:13">
      <c r="A5813" s="1412"/>
      <c r="B5813" s="1412"/>
      <c r="C5813" s="1412"/>
      <c r="D5813" s="1412"/>
      <c r="E5813" s="1602" t="s">
        <v>1627</v>
      </c>
      <c r="F5813" s="1623"/>
      <c r="G5813" s="1604"/>
      <c r="H5813" s="1605"/>
      <c r="I5813" s="1442"/>
      <c r="J5813" s="1443"/>
      <c r="K5813" s="1444"/>
      <c r="L5813" s="1445"/>
      <c r="M5813" s="1453"/>
    </row>
    <row r="5814" ht="26.75" spans="1:13">
      <c r="A5814" s="1412"/>
      <c r="B5814" s="1412"/>
      <c r="C5814" s="1412"/>
      <c r="D5814" s="1412"/>
      <c r="E5814" s="1606" t="s">
        <v>1628</v>
      </c>
      <c r="F5814" s="1607">
        <v>0.770833333333333</v>
      </c>
      <c r="G5814" s="1608"/>
      <c r="H5814" s="1609"/>
      <c r="I5814" s="1442"/>
      <c r="J5814" s="1443"/>
      <c r="K5814" s="1444"/>
      <c r="L5814" s="1747"/>
      <c r="M5814" s="1649">
        <v>0.895833333333333</v>
      </c>
    </row>
    <row r="5815" ht="26.75" spans="1:13">
      <c r="A5815" s="1412"/>
      <c r="B5815" s="1412"/>
      <c r="C5815" s="1412"/>
      <c r="D5815" s="1412"/>
      <c r="E5815" s="1610" t="s">
        <v>1629</v>
      </c>
      <c r="F5815" s="1611" t="s">
        <v>8</v>
      </c>
      <c r="G5815" s="1611" t="s">
        <v>9</v>
      </c>
      <c r="H5815" s="1612" t="s">
        <v>10</v>
      </c>
      <c r="I5815" s="1442"/>
      <c r="J5815" s="1443"/>
      <c r="K5815" s="1444"/>
      <c r="L5815" s="1445"/>
      <c r="M5815" s="1453"/>
    </row>
    <row r="5816" ht="26" spans="1:13">
      <c r="A5816" s="1412"/>
      <c r="B5816" s="1412"/>
      <c r="C5816" s="1412"/>
      <c r="D5816" s="1412"/>
      <c r="E5816" s="1613">
        <v>45735</v>
      </c>
      <c r="F5816" s="1746"/>
      <c r="G5816" s="1746"/>
      <c r="H5816" s="1746"/>
      <c r="I5816" s="1442"/>
      <c r="J5816" s="1443"/>
      <c r="K5816" s="1444"/>
      <c r="L5816" s="1445"/>
      <c r="M5816" s="1453"/>
    </row>
    <row r="5817" ht="26" spans="1:13">
      <c r="A5817" s="1412"/>
      <c r="B5817" s="1412"/>
      <c r="C5817" s="1412"/>
      <c r="D5817" s="1412"/>
      <c r="E5817" s="1652">
        <v>45644</v>
      </c>
      <c r="F5817" s="1746"/>
      <c r="G5817" s="1746"/>
      <c r="H5817" s="1746"/>
      <c r="I5817" s="1442"/>
      <c r="J5817" s="1443"/>
      <c r="K5817" s="1444"/>
      <c r="L5817" s="1445"/>
      <c r="M5817" s="1453"/>
    </row>
    <row r="5818" ht="26" spans="1:13">
      <c r="A5818" s="1412"/>
      <c r="B5818" s="1412"/>
      <c r="C5818" s="1412"/>
      <c r="D5818" s="1412"/>
      <c r="E5818" s="1613">
        <v>45553</v>
      </c>
      <c r="F5818" s="1746"/>
      <c r="G5818" s="1746"/>
      <c r="H5818" s="1746"/>
      <c r="I5818" s="1442"/>
      <c r="J5818" s="1443"/>
      <c r="K5818" s="1444"/>
      <c r="L5818" s="1648"/>
      <c r="M5818" s="1453"/>
    </row>
    <row r="5819" ht="26" spans="1:13">
      <c r="A5819" s="1412"/>
      <c r="B5819" s="1412"/>
      <c r="C5819" s="1412"/>
      <c r="D5819" s="1412"/>
      <c r="E5819" s="1613">
        <v>45455</v>
      </c>
      <c r="F5819" s="1746"/>
      <c r="G5819" s="1746"/>
      <c r="H5819" s="1746"/>
      <c r="I5819" s="1442"/>
      <c r="J5819" s="1443"/>
      <c r="K5819" s="1444"/>
      <c r="L5819" s="1445"/>
      <c r="M5819" s="1453"/>
    </row>
    <row r="5820" ht="26" spans="1:13">
      <c r="A5820" s="1412"/>
      <c r="B5820" s="1412"/>
      <c r="C5820" s="1412"/>
      <c r="D5820" s="1412"/>
      <c r="E5820" s="1613">
        <v>45371</v>
      </c>
      <c r="F5820" s="1746"/>
      <c r="G5820" s="1746"/>
      <c r="H5820" s="1746"/>
      <c r="I5820" s="1442"/>
      <c r="J5820" s="1443"/>
      <c r="K5820" s="1444"/>
      <c r="L5820" s="1445"/>
      <c r="M5820" s="1453"/>
    </row>
    <row r="5821" ht="26.75" spans="1:13">
      <c r="A5821" s="1412"/>
      <c r="B5821" s="1412"/>
      <c r="C5821" s="1412"/>
      <c r="D5821" s="1412"/>
      <c r="E5821" s="1652">
        <v>45273</v>
      </c>
      <c r="F5821" s="1746"/>
      <c r="G5821" s="1746"/>
      <c r="H5821" s="1746"/>
      <c r="I5821" s="1448"/>
      <c r="J5821" s="1449"/>
      <c r="K5821" s="1450"/>
      <c r="L5821" s="1451"/>
      <c r="M5821" s="1455"/>
    </row>
    <row r="5822" ht="52.75" spans="1:13">
      <c r="A5822" s="1412"/>
      <c r="B5822" s="1412"/>
      <c r="C5822" s="1412"/>
      <c r="D5822" s="1412">
        <v>1</v>
      </c>
      <c r="E5822" s="1610" t="s">
        <v>7</v>
      </c>
      <c r="F5822" s="1653" t="s">
        <v>877</v>
      </c>
      <c r="G5822" s="1654"/>
      <c r="H5822" s="1655"/>
      <c r="I5822" s="1656" t="s">
        <v>1622</v>
      </c>
      <c r="J5822" s="1657"/>
      <c r="K5822" s="1658"/>
      <c r="L5822" s="1659" t="s">
        <v>1623</v>
      </c>
      <c r="M5822" s="1660" t="s">
        <v>1624</v>
      </c>
    </row>
    <row r="5823" ht="26" spans="1:13">
      <c r="A5823" s="1412"/>
      <c r="B5823" s="1412"/>
      <c r="C5823" s="1412"/>
      <c r="D5823" s="1412"/>
      <c r="E5823" s="1598" t="s">
        <v>1625</v>
      </c>
      <c r="F5823" s="1599"/>
      <c r="G5823" s="1600"/>
      <c r="H5823" s="1601"/>
      <c r="I5823" s="2135" t="s">
        <v>1322</v>
      </c>
      <c r="J5823" s="1443"/>
      <c r="K5823" s="1444"/>
      <c r="L5823" s="1445"/>
      <c r="M5823" s="1453"/>
    </row>
    <row r="5824" ht="26" spans="1:13">
      <c r="A5824" s="1412"/>
      <c r="B5824" s="1412"/>
      <c r="C5824" s="1412"/>
      <c r="D5824" s="1412"/>
      <c r="E5824" s="1602" t="s">
        <v>1626</v>
      </c>
      <c r="F5824" s="1623"/>
      <c r="G5824" s="1604"/>
      <c r="H5824" s="1605"/>
      <c r="I5824" s="1442"/>
      <c r="J5824" s="1443"/>
      <c r="K5824" s="1444"/>
      <c r="L5824" s="1445"/>
      <c r="M5824" s="1453"/>
    </row>
    <row r="5825" ht="26.75" spans="1:13">
      <c r="A5825" s="1412"/>
      <c r="B5825" s="1412"/>
      <c r="C5825" s="1412"/>
      <c r="D5825" s="1412"/>
      <c r="E5825" s="1602" t="s">
        <v>1627</v>
      </c>
      <c r="F5825" s="1615">
        <v>0.045</v>
      </c>
      <c r="G5825" s="1616"/>
      <c r="H5825" s="1617"/>
      <c r="I5825" s="1442"/>
      <c r="J5825" s="1443"/>
      <c r="K5825" s="1444"/>
      <c r="L5825" s="1445"/>
      <c r="M5825" s="1453"/>
    </row>
    <row r="5826" ht="26.75" spans="1:13">
      <c r="A5826" s="1412"/>
      <c r="B5826" s="1412"/>
      <c r="C5826" s="1412"/>
      <c r="D5826" s="1412"/>
      <c r="E5826" s="1606" t="s">
        <v>1628</v>
      </c>
      <c r="F5826" s="1607">
        <v>0.75</v>
      </c>
      <c r="G5826" s="1608"/>
      <c r="H5826" s="1609"/>
      <c r="I5826" s="1442"/>
      <c r="J5826" s="1443"/>
      <c r="K5826" s="1444"/>
      <c r="L5826" s="1647">
        <v>0.979166666666667</v>
      </c>
      <c r="M5826" s="1649">
        <v>0.875</v>
      </c>
    </row>
    <row r="5827" ht="26.75" spans="1:13">
      <c r="A5827" s="1412"/>
      <c r="B5827" s="1412"/>
      <c r="C5827" s="1412"/>
      <c r="D5827" s="1412"/>
      <c r="E5827" s="1610" t="s">
        <v>1629</v>
      </c>
      <c r="F5827" s="1611" t="s">
        <v>8</v>
      </c>
      <c r="G5827" s="1611" t="s">
        <v>9</v>
      </c>
      <c r="H5827" s="1612" t="s">
        <v>10</v>
      </c>
      <c r="I5827" s="1442"/>
      <c r="J5827" s="1443"/>
      <c r="K5827" s="1444"/>
      <c r="L5827" s="1445"/>
      <c r="M5827" s="1453"/>
    </row>
    <row r="5828" ht="26" spans="1:13">
      <c r="A5828" s="1412"/>
      <c r="B5828" s="1412"/>
      <c r="C5828" s="1412"/>
      <c r="D5828" s="1412"/>
      <c r="E5828" s="1613">
        <v>45735</v>
      </c>
      <c r="F5828" s="1626">
        <v>0.045</v>
      </c>
      <c r="G5828" s="1626">
        <v>0.045</v>
      </c>
      <c r="H5828" s="1626">
        <v>0.045</v>
      </c>
      <c r="I5828" s="1442"/>
      <c r="J5828" s="1443"/>
      <c r="K5828" s="1444"/>
      <c r="L5828" s="1445"/>
      <c r="M5828" s="1453"/>
    </row>
    <row r="5829" ht="26" spans="1:13">
      <c r="A5829" s="1412"/>
      <c r="B5829" s="1412"/>
      <c r="C5829" s="1412"/>
      <c r="D5829" s="1412"/>
      <c r="E5829" s="1652">
        <v>45686</v>
      </c>
      <c r="F5829" s="1626">
        <v>0.045</v>
      </c>
      <c r="G5829" s="1626">
        <v>0.045</v>
      </c>
      <c r="H5829" s="1626">
        <v>0.045</v>
      </c>
      <c r="I5829" s="1442"/>
      <c r="J5829" s="1443"/>
      <c r="K5829" s="1444"/>
      <c r="L5829" s="1445"/>
      <c r="M5829" s="1453"/>
    </row>
    <row r="5830" ht="26" spans="1:13">
      <c r="A5830" s="1412"/>
      <c r="B5830" s="1412"/>
      <c r="C5830" s="1412"/>
      <c r="D5830" s="1412"/>
      <c r="E5830" s="1652">
        <v>45644</v>
      </c>
      <c r="F5830" s="1626">
        <v>0.045</v>
      </c>
      <c r="G5830" s="1626">
        <v>0.045</v>
      </c>
      <c r="H5830" s="1626">
        <v>0.0475</v>
      </c>
      <c r="I5830" s="1442"/>
      <c r="J5830" s="1443"/>
      <c r="K5830" s="1444"/>
      <c r="L5830" s="1648"/>
      <c r="M5830" s="1453"/>
    </row>
    <row r="5831" ht="26" spans="1:13">
      <c r="A5831" s="1412"/>
      <c r="B5831" s="1412"/>
      <c r="C5831" s="1412"/>
      <c r="D5831" s="1412"/>
      <c r="E5831" s="1652">
        <v>45603</v>
      </c>
      <c r="F5831" s="1626">
        <v>0.0475</v>
      </c>
      <c r="G5831" s="1626">
        <v>0.0475</v>
      </c>
      <c r="H5831" s="1626">
        <v>0.05</v>
      </c>
      <c r="I5831" s="1442"/>
      <c r="J5831" s="1443"/>
      <c r="K5831" s="1444"/>
      <c r="L5831" s="1445"/>
      <c r="M5831" s="1453"/>
    </row>
    <row r="5832" ht="26" spans="1:13">
      <c r="A5832" s="1412"/>
      <c r="B5832" s="1412"/>
      <c r="C5832" s="1412"/>
      <c r="D5832" s="1412"/>
      <c r="E5832" s="1613">
        <v>45553</v>
      </c>
      <c r="F5832" s="1626">
        <v>0.05</v>
      </c>
      <c r="G5832" s="1626">
        <v>0.0525</v>
      </c>
      <c r="H5832" s="1626">
        <v>0.055</v>
      </c>
      <c r="I5832" s="1442"/>
      <c r="J5832" s="1443"/>
      <c r="K5832" s="1444"/>
      <c r="L5832" s="1445"/>
      <c r="M5832" s="1453"/>
    </row>
    <row r="5833" ht="26.75" spans="1:13">
      <c r="A5833" s="1412"/>
      <c r="B5833" s="1412"/>
      <c r="C5833" s="1412"/>
      <c r="D5833" s="1412"/>
      <c r="E5833" s="1613">
        <v>45504</v>
      </c>
      <c r="F5833" s="1626">
        <v>0.055</v>
      </c>
      <c r="G5833" s="1626">
        <v>0.055</v>
      </c>
      <c r="H5833" s="1626">
        <v>0.055</v>
      </c>
      <c r="I5833" s="1448"/>
      <c r="J5833" s="1449"/>
      <c r="K5833" s="1450"/>
      <c r="L5833" s="1451"/>
      <c r="M5833" s="1455"/>
    </row>
    <row r="5834" ht="52.75" spans="1:13">
      <c r="A5834" s="1412"/>
      <c r="B5834" s="1412"/>
      <c r="C5834" s="1412"/>
      <c r="D5834" s="1412">
        <v>1</v>
      </c>
      <c r="E5834" s="1610" t="s">
        <v>7</v>
      </c>
      <c r="F5834" s="1653" t="s">
        <v>1324</v>
      </c>
      <c r="G5834" s="1654"/>
      <c r="H5834" s="1655"/>
      <c r="I5834" s="1656" t="s">
        <v>1622</v>
      </c>
      <c r="J5834" s="1657"/>
      <c r="K5834" s="1658"/>
      <c r="L5834" s="1659" t="s">
        <v>1623</v>
      </c>
      <c r="M5834" s="1660" t="s">
        <v>1624</v>
      </c>
    </row>
    <row r="5835" ht="26" spans="1:13">
      <c r="A5835" s="1412"/>
      <c r="B5835" s="1412"/>
      <c r="C5835" s="1412"/>
      <c r="D5835" s="1412"/>
      <c r="E5835" s="1598" t="s">
        <v>1625</v>
      </c>
      <c r="F5835" s="1599"/>
      <c r="G5835" s="1600"/>
      <c r="H5835" s="1601"/>
      <c r="I5835" s="2135" t="s">
        <v>993</v>
      </c>
      <c r="J5835" s="1443"/>
      <c r="K5835" s="1444"/>
      <c r="L5835" s="1445"/>
      <c r="M5835" s="1453"/>
    </row>
    <row r="5836" ht="26" spans="1:13">
      <c r="A5836" s="1412"/>
      <c r="B5836" s="1412"/>
      <c r="C5836" s="1412"/>
      <c r="D5836" s="1412"/>
      <c r="E5836" s="1602" t="s">
        <v>1626</v>
      </c>
      <c r="F5836" s="1623"/>
      <c r="G5836" s="1604"/>
      <c r="H5836" s="1605"/>
      <c r="I5836" s="1442"/>
      <c r="J5836" s="1443"/>
      <c r="K5836" s="1444"/>
      <c r="L5836" s="1445"/>
      <c r="M5836" s="1453"/>
    </row>
    <row r="5837" ht="26.75" spans="1:13">
      <c r="A5837" s="1412"/>
      <c r="B5837" s="1412"/>
      <c r="C5837" s="1412"/>
      <c r="D5837" s="1412"/>
      <c r="E5837" s="1602" t="s">
        <v>1627</v>
      </c>
      <c r="F5837" s="1615">
        <v>0</v>
      </c>
      <c r="G5837" s="1616"/>
      <c r="H5837" s="1617"/>
      <c r="I5837" s="1442"/>
      <c r="J5837" s="1443"/>
      <c r="K5837" s="1444"/>
      <c r="L5837" s="1445"/>
      <c r="M5837" s="1453"/>
    </row>
    <row r="5838" ht="26.75" spans="1:13">
      <c r="A5838" s="1412"/>
      <c r="B5838" s="1412"/>
      <c r="C5838" s="1412"/>
      <c r="D5838" s="1412"/>
      <c r="E5838" s="1606" t="s">
        <v>1628</v>
      </c>
      <c r="F5838" s="1607" t="e">
        <v>#VALUE!</v>
      </c>
      <c r="G5838" s="1608"/>
      <c r="H5838" s="1609"/>
      <c r="I5838" s="1442"/>
      <c r="J5838" s="1443"/>
      <c r="K5838" s="1444"/>
      <c r="L5838" s="1647" t="s">
        <v>818</v>
      </c>
      <c r="M5838" s="1649" t="e">
        <v>#VALUE!</v>
      </c>
    </row>
    <row r="5839" ht="26.75" spans="1:13">
      <c r="A5839" s="1412"/>
      <c r="B5839" s="1412"/>
      <c r="C5839" s="1412"/>
      <c r="D5839" s="1412"/>
      <c r="E5839" s="1610" t="s">
        <v>1629</v>
      </c>
      <c r="F5839" s="1611" t="s">
        <v>8</v>
      </c>
      <c r="G5839" s="1611" t="s">
        <v>9</v>
      </c>
      <c r="H5839" s="1612" t="s">
        <v>10</v>
      </c>
      <c r="I5839" s="1442"/>
      <c r="J5839" s="1443"/>
      <c r="K5839" s="1444"/>
      <c r="L5839" s="1445"/>
      <c r="M5839" s="1453"/>
    </row>
    <row r="5840" ht="26" spans="1:13">
      <c r="A5840" s="1412"/>
      <c r="B5840" s="1412"/>
      <c r="C5840" s="1412"/>
      <c r="D5840" s="1412"/>
      <c r="E5840" s="1613">
        <v>45796</v>
      </c>
      <c r="F5840" s="1626">
        <v>0.022</v>
      </c>
      <c r="G5840" s="1626">
        <v>0.022</v>
      </c>
      <c r="H5840" s="1626">
        <v>0.022</v>
      </c>
      <c r="I5840" s="1442"/>
      <c r="J5840" s="1443"/>
      <c r="K5840" s="1444"/>
      <c r="L5840" s="1445"/>
      <c r="M5840" s="1453"/>
    </row>
    <row r="5841" ht="26" spans="1:13">
      <c r="A5841" s="1412"/>
      <c r="B5841" s="1412"/>
      <c r="C5841" s="1412"/>
      <c r="D5841" s="1412"/>
      <c r="E5841" s="1613">
        <v>45779</v>
      </c>
      <c r="F5841" s="1626">
        <v>0.022</v>
      </c>
      <c r="G5841" s="1626">
        <v>0.021</v>
      </c>
      <c r="H5841" s="1626">
        <v>0.022</v>
      </c>
      <c r="I5841" s="1442"/>
      <c r="J5841" s="1443"/>
      <c r="K5841" s="1444"/>
      <c r="L5841" s="1445"/>
      <c r="M5841" s="1453"/>
    </row>
    <row r="5842" ht="26" spans="1:13">
      <c r="A5842" s="1412"/>
      <c r="B5842" s="1412"/>
      <c r="C5842" s="1412"/>
      <c r="D5842" s="1412"/>
      <c r="E5842" s="1613">
        <v>45763</v>
      </c>
      <c r="F5842" s="1626">
        <v>0.022</v>
      </c>
      <c r="G5842" s="1626">
        <v>0.022</v>
      </c>
      <c r="H5842" s="1626">
        <v>0.023</v>
      </c>
      <c r="I5842" s="1442"/>
      <c r="J5842" s="1443"/>
      <c r="K5842" s="1444"/>
      <c r="L5842" s="1648"/>
      <c r="M5842" s="1453"/>
    </row>
    <row r="5843" ht="26" spans="1:13">
      <c r="A5843" s="1412"/>
      <c r="B5843" s="1412"/>
      <c r="C5843" s="1412"/>
      <c r="D5843" s="1412"/>
      <c r="E5843" s="1613">
        <v>45748</v>
      </c>
      <c r="F5843" s="1626">
        <v>0.022</v>
      </c>
      <c r="G5843" s="1626">
        <v>0.022</v>
      </c>
      <c r="H5843" s="1626">
        <v>0.023</v>
      </c>
      <c r="I5843" s="1442"/>
      <c r="J5843" s="1443"/>
      <c r="K5843" s="1444"/>
      <c r="L5843" s="1445"/>
      <c r="M5843" s="1453"/>
    </row>
    <row r="5844" ht="26" spans="1:13">
      <c r="A5844" s="1412"/>
      <c r="B5844" s="1412"/>
      <c r="C5844" s="1412"/>
      <c r="D5844" s="1412"/>
      <c r="E5844" s="1613">
        <v>45735</v>
      </c>
      <c r="F5844" s="1626">
        <v>0.023</v>
      </c>
      <c r="G5844" s="1626">
        <v>0.024</v>
      </c>
      <c r="H5844" s="1626">
        <v>0.025</v>
      </c>
      <c r="I5844" s="1442"/>
      <c r="J5844" s="1443"/>
      <c r="K5844" s="1444"/>
      <c r="L5844" s="1445"/>
      <c r="M5844" s="1453"/>
    </row>
    <row r="5845" ht="26.75" spans="1:13">
      <c r="A5845" s="1412"/>
      <c r="B5845" s="1412"/>
      <c r="C5845" s="1412"/>
      <c r="D5845" s="1412"/>
      <c r="E5845" s="1613">
        <v>45719</v>
      </c>
      <c r="F5845" s="1626">
        <v>0.024</v>
      </c>
      <c r="G5845" s="1626">
        <v>0.023</v>
      </c>
      <c r="H5845" s="1626">
        <v>0.025</v>
      </c>
      <c r="I5845" s="1448"/>
      <c r="J5845" s="1449"/>
      <c r="K5845" s="1450"/>
      <c r="L5845" s="1451"/>
      <c r="M5845" s="1455"/>
    </row>
    <row r="5846" ht="52.75" spans="1:13">
      <c r="A5846" s="1412"/>
      <c r="B5846" s="1412"/>
      <c r="C5846" s="1412"/>
      <c r="D5846" s="1412">
        <v>1</v>
      </c>
      <c r="E5846" s="1610" t="s">
        <v>7</v>
      </c>
      <c r="F5846" s="1653" t="s">
        <v>1325</v>
      </c>
      <c r="G5846" s="1654"/>
      <c r="H5846" s="1655"/>
      <c r="I5846" s="1656" t="s">
        <v>1622</v>
      </c>
      <c r="J5846" s="1657"/>
      <c r="K5846" s="1658"/>
      <c r="L5846" s="1659" t="s">
        <v>1623</v>
      </c>
      <c r="M5846" s="1660" t="s">
        <v>1624</v>
      </c>
    </row>
    <row r="5847" ht="26" spans="1:13">
      <c r="A5847" s="1412"/>
      <c r="B5847" s="1412"/>
      <c r="C5847" s="1412"/>
      <c r="D5847" s="1412"/>
      <c r="E5847" s="1598" t="s">
        <v>1625</v>
      </c>
      <c r="F5847" s="1599"/>
      <c r="G5847" s="1600"/>
      <c r="H5847" s="1601"/>
      <c r="I5847" s="2135" t="s">
        <v>993</v>
      </c>
      <c r="J5847" s="1443"/>
      <c r="K5847" s="1444"/>
      <c r="L5847" s="1445"/>
      <c r="M5847" s="1453"/>
    </row>
    <row r="5848" ht="26" spans="1:13">
      <c r="A5848" s="1412"/>
      <c r="B5848" s="1412"/>
      <c r="C5848" s="1412"/>
      <c r="D5848" s="1412"/>
      <c r="E5848" s="1602" t="s">
        <v>1626</v>
      </c>
      <c r="F5848" s="1623"/>
      <c r="G5848" s="1604"/>
      <c r="H5848" s="1605"/>
      <c r="I5848" s="1442"/>
      <c r="J5848" s="1443"/>
      <c r="K5848" s="1444"/>
      <c r="L5848" s="1445"/>
      <c r="M5848" s="1453"/>
    </row>
    <row r="5849" ht="26.75" spans="1:13">
      <c r="A5849" s="1412"/>
      <c r="B5849" s="1412"/>
      <c r="C5849" s="1412"/>
      <c r="D5849" s="1412"/>
      <c r="E5849" s="1602" t="s">
        <v>1627</v>
      </c>
      <c r="F5849" s="1615">
        <v>0</v>
      </c>
      <c r="G5849" s="1616"/>
      <c r="H5849" s="1617"/>
      <c r="I5849" s="1442"/>
      <c r="J5849" s="1443"/>
      <c r="K5849" s="1444"/>
      <c r="L5849" s="1445"/>
      <c r="M5849" s="1453"/>
    </row>
    <row r="5850" ht="26.75" spans="1:13">
      <c r="A5850" s="1412"/>
      <c r="B5850" s="1412"/>
      <c r="C5850" s="1412"/>
      <c r="D5850" s="1412"/>
      <c r="E5850" s="1606" t="s">
        <v>1628</v>
      </c>
      <c r="F5850" s="1607" t="e">
        <v>#VALUE!</v>
      </c>
      <c r="G5850" s="1608"/>
      <c r="H5850" s="1609"/>
      <c r="I5850" s="1442"/>
      <c r="J5850" s="1443"/>
      <c r="K5850" s="1444"/>
      <c r="L5850" s="1647" t="s">
        <v>818</v>
      </c>
      <c r="M5850" s="1649" t="e">
        <v>#VALUE!</v>
      </c>
    </row>
    <row r="5851" ht="26.75" spans="1:13">
      <c r="A5851" s="1412"/>
      <c r="B5851" s="1412"/>
      <c r="C5851" s="1412"/>
      <c r="D5851" s="1412"/>
      <c r="E5851" s="1610" t="s">
        <v>1629</v>
      </c>
      <c r="F5851" s="1611" t="s">
        <v>8</v>
      </c>
      <c r="G5851" s="1611" t="s">
        <v>9</v>
      </c>
      <c r="H5851" s="1612" t="s">
        <v>10</v>
      </c>
      <c r="I5851" s="1442"/>
      <c r="J5851" s="1443"/>
      <c r="K5851" s="1444"/>
      <c r="L5851" s="1445"/>
      <c r="M5851" s="1453"/>
    </row>
    <row r="5852" ht="26" spans="1:13">
      <c r="A5852" s="1412"/>
      <c r="B5852" s="1412"/>
      <c r="C5852" s="1412"/>
      <c r="D5852" s="1412"/>
      <c r="E5852" s="1613">
        <v>45776</v>
      </c>
      <c r="F5852" s="2160" t="s">
        <v>2367</v>
      </c>
      <c r="G5852" s="2160" t="s">
        <v>2368</v>
      </c>
      <c r="H5852" s="2160" t="s">
        <v>2369</v>
      </c>
      <c r="I5852" s="1442"/>
      <c r="J5852" s="1443"/>
      <c r="K5852" s="1444"/>
      <c r="L5852" s="1445"/>
      <c r="M5852" s="1453"/>
    </row>
    <row r="5853" ht="26" spans="1:13">
      <c r="A5853" s="1412"/>
      <c r="B5853" s="1412"/>
      <c r="C5853" s="1412"/>
      <c r="D5853" s="1412"/>
      <c r="E5853" s="1613">
        <v>45748</v>
      </c>
      <c r="F5853" s="2160" t="s">
        <v>2324</v>
      </c>
      <c r="G5853" s="2160" t="s">
        <v>2325</v>
      </c>
      <c r="H5853" s="2160" t="s">
        <v>2326</v>
      </c>
      <c r="I5853" s="1442"/>
      <c r="J5853" s="1443"/>
      <c r="K5853" s="1444"/>
      <c r="L5853" s="1445"/>
      <c r="M5853" s="1453"/>
    </row>
    <row r="5854" ht="26" spans="1:13">
      <c r="A5854" s="1412"/>
      <c r="B5854" s="1412"/>
      <c r="C5854" s="1412"/>
      <c r="D5854" s="1412"/>
      <c r="E5854" s="1613">
        <v>45727</v>
      </c>
      <c r="F5854" s="2160" t="s">
        <v>2262</v>
      </c>
      <c r="G5854" s="2160" t="s">
        <v>2263</v>
      </c>
      <c r="H5854" s="2160" t="s">
        <v>2264</v>
      </c>
      <c r="I5854" s="1442"/>
      <c r="J5854" s="1443"/>
      <c r="K5854" s="1444"/>
      <c r="L5854" s="1648"/>
      <c r="M5854" s="1453"/>
    </row>
    <row r="5855" ht="26" spans="1:13">
      <c r="A5855" s="1412"/>
      <c r="B5855" s="1412"/>
      <c r="C5855" s="1412"/>
      <c r="D5855" s="1412"/>
      <c r="E5855" s="1613">
        <v>45692</v>
      </c>
      <c r="F5855" s="2160" t="s">
        <v>2265</v>
      </c>
      <c r="G5855" s="2160" t="s">
        <v>2266</v>
      </c>
      <c r="H5855" s="2160" t="s">
        <v>2267</v>
      </c>
      <c r="I5855" s="1442"/>
      <c r="J5855" s="1443"/>
      <c r="K5855" s="1444"/>
      <c r="L5855" s="1445"/>
      <c r="M5855" s="1453"/>
    </row>
    <row r="5856" ht="26" spans="1:13">
      <c r="A5856" s="1412"/>
      <c r="B5856" s="1412"/>
      <c r="C5856" s="1412"/>
      <c r="D5856" s="1412"/>
      <c r="E5856" s="1613">
        <v>45664</v>
      </c>
      <c r="F5856" s="2160" t="s">
        <v>2268</v>
      </c>
      <c r="G5856" s="2160" t="s">
        <v>2269</v>
      </c>
      <c r="H5856" s="2160" t="s">
        <v>2270</v>
      </c>
      <c r="I5856" s="1442"/>
      <c r="J5856" s="1443"/>
      <c r="K5856" s="1444"/>
      <c r="L5856" s="1445"/>
      <c r="M5856" s="1453"/>
    </row>
    <row r="5857" ht="26.75" spans="1:13">
      <c r="A5857" s="1412"/>
      <c r="B5857" s="1412"/>
      <c r="C5857" s="1412"/>
      <c r="D5857" s="1412"/>
      <c r="E5857" s="1613">
        <v>45629</v>
      </c>
      <c r="F5857" s="2160" t="s">
        <v>2146</v>
      </c>
      <c r="G5857" s="2160" t="s">
        <v>2147</v>
      </c>
      <c r="H5857" s="2160" t="s">
        <v>2148</v>
      </c>
      <c r="I5857" s="1448"/>
      <c r="J5857" s="1449"/>
      <c r="K5857" s="1450"/>
      <c r="L5857" s="1451"/>
      <c r="M5857" s="1455"/>
    </row>
    <row r="5858" ht="52.75" spans="1:13">
      <c r="A5858" s="1412"/>
      <c r="B5858" s="1412"/>
      <c r="C5858" s="1412"/>
      <c r="D5858" s="1412">
        <v>1</v>
      </c>
      <c r="E5858" s="1610" t="s">
        <v>7</v>
      </c>
      <c r="F5858" s="1653" t="s">
        <v>878</v>
      </c>
      <c r="G5858" s="1654"/>
      <c r="H5858" s="1655"/>
      <c r="I5858" s="1656" t="s">
        <v>1622</v>
      </c>
      <c r="J5858" s="1657"/>
      <c r="K5858" s="1658"/>
      <c r="L5858" s="1659" t="s">
        <v>1623</v>
      </c>
      <c r="M5858" s="1660" t="s">
        <v>1624</v>
      </c>
    </row>
    <row r="5859" ht="26" spans="1:13">
      <c r="A5859" s="1412"/>
      <c r="B5859" s="1412"/>
      <c r="C5859" s="1412"/>
      <c r="D5859" s="1412"/>
      <c r="E5859" s="1598" t="s">
        <v>1625</v>
      </c>
      <c r="F5859" s="1599"/>
      <c r="G5859" s="1600"/>
      <c r="H5859" s="1601"/>
      <c r="I5859" s="2135" t="s">
        <v>1326</v>
      </c>
      <c r="J5859" s="1443"/>
      <c r="K5859" s="1444"/>
      <c r="L5859" s="1445"/>
      <c r="M5859" s="1453"/>
    </row>
    <row r="5860" ht="26" spans="1:13">
      <c r="A5860" s="1412"/>
      <c r="B5860" s="1412"/>
      <c r="C5860" s="1412"/>
      <c r="D5860" s="1412"/>
      <c r="E5860" s="1602" t="s">
        <v>1626</v>
      </c>
      <c r="F5860" s="1623"/>
      <c r="G5860" s="1604"/>
      <c r="H5860" s="1605"/>
      <c r="I5860" s="1442"/>
      <c r="J5860" s="1443"/>
      <c r="K5860" s="1444"/>
      <c r="L5860" s="1445"/>
      <c r="M5860" s="1453"/>
    </row>
    <row r="5861" ht="26.75" spans="1:13">
      <c r="A5861" s="1412"/>
      <c r="B5861" s="1412"/>
      <c r="C5861" s="1412"/>
      <c r="D5861" s="1412"/>
      <c r="E5861" s="1602" t="s">
        <v>1627</v>
      </c>
      <c r="F5861" s="1615"/>
      <c r="G5861" s="1616"/>
      <c r="H5861" s="1617"/>
      <c r="I5861" s="1442"/>
      <c r="J5861" s="1443"/>
      <c r="K5861" s="1444"/>
      <c r="L5861" s="1445"/>
      <c r="M5861" s="1453"/>
    </row>
    <row r="5862" ht="26.75" spans="1:13">
      <c r="A5862" s="1412"/>
      <c r="B5862" s="1412"/>
      <c r="C5862" s="1412"/>
      <c r="D5862" s="1412"/>
      <c r="E5862" s="1606" t="s">
        <v>1628</v>
      </c>
      <c r="F5862" s="1607">
        <v>0.770833333333333</v>
      </c>
      <c r="G5862" s="1608"/>
      <c r="H5862" s="1609"/>
      <c r="I5862" s="1442"/>
      <c r="J5862" s="1443"/>
      <c r="K5862" s="1444"/>
      <c r="L5862" s="1647">
        <v>0</v>
      </c>
      <c r="M5862" s="1649">
        <v>0.895833333333333</v>
      </c>
    </row>
    <row r="5863" ht="26.75" spans="1:13">
      <c r="A5863" s="1412"/>
      <c r="B5863" s="1412"/>
      <c r="C5863" s="1412"/>
      <c r="D5863" s="1412"/>
      <c r="E5863" s="1610" t="s">
        <v>1629</v>
      </c>
      <c r="F5863" s="1611" t="s">
        <v>8</v>
      </c>
      <c r="G5863" s="1611" t="s">
        <v>9</v>
      </c>
      <c r="H5863" s="1612" t="s">
        <v>10</v>
      </c>
      <c r="I5863" s="1442"/>
      <c r="J5863" s="1443"/>
      <c r="K5863" s="1444"/>
      <c r="L5863" s="1445"/>
      <c r="M5863" s="1453"/>
    </row>
    <row r="5864" ht="26" spans="1:13">
      <c r="A5864" s="1412"/>
      <c r="B5864" s="1412"/>
      <c r="C5864" s="1412"/>
      <c r="D5864" s="1412"/>
      <c r="E5864" s="1652">
        <v>45784</v>
      </c>
      <c r="F5864" s="1626"/>
      <c r="G5864" s="1626"/>
      <c r="H5864" s="1626"/>
      <c r="I5864" s="1442"/>
      <c r="J5864" s="1443"/>
      <c r="K5864" s="1444"/>
      <c r="L5864" s="1445"/>
      <c r="M5864" s="1453"/>
    </row>
    <row r="5865" ht="26" spans="1:13">
      <c r="A5865" s="1412"/>
      <c r="B5865" s="1412"/>
      <c r="C5865" s="1412"/>
      <c r="D5865" s="1412"/>
      <c r="E5865" s="1652">
        <v>45735</v>
      </c>
      <c r="F5865" s="1626"/>
      <c r="G5865" s="1626"/>
      <c r="H5865" s="1626"/>
      <c r="I5865" s="1442"/>
      <c r="J5865" s="1443"/>
      <c r="K5865" s="1444"/>
      <c r="L5865" s="1445"/>
      <c r="M5865" s="1453"/>
    </row>
    <row r="5866" ht="26" spans="1:13">
      <c r="A5866" s="1412"/>
      <c r="B5866" s="1412"/>
      <c r="C5866" s="1412"/>
      <c r="D5866" s="1412"/>
      <c r="E5866" s="1652">
        <v>45686</v>
      </c>
      <c r="F5866" s="1626"/>
      <c r="G5866" s="1626"/>
      <c r="H5866" s="1626"/>
      <c r="I5866" s="1442"/>
      <c r="J5866" s="1443"/>
      <c r="K5866" s="1444"/>
      <c r="L5866" s="1648"/>
      <c r="M5866" s="1453"/>
    </row>
    <row r="5867" ht="26" spans="1:13">
      <c r="A5867" s="1412"/>
      <c r="B5867" s="1412"/>
      <c r="C5867" s="1412"/>
      <c r="D5867" s="1412"/>
      <c r="E5867" s="1652">
        <v>45644</v>
      </c>
      <c r="F5867" s="1626"/>
      <c r="G5867" s="1626"/>
      <c r="H5867" s="1626"/>
      <c r="I5867" s="1442"/>
      <c r="J5867" s="1443"/>
      <c r="K5867" s="1444"/>
      <c r="L5867" s="1445"/>
      <c r="M5867" s="1453"/>
    </row>
    <row r="5868" ht="26" spans="1:13">
      <c r="A5868" s="1412"/>
      <c r="B5868" s="1412"/>
      <c r="C5868" s="1412"/>
      <c r="D5868" s="1412"/>
      <c r="E5868" s="1652">
        <v>45603</v>
      </c>
      <c r="F5868" s="1626"/>
      <c r="G5868" s="1626"/>
      <c r="H5868" s="1626"/>
      <c r="I5868" s="1442"/>
      <c r="J5868" s="1443"/>
      <c r="K5868" s="1444"/>
      <c r="L5868" s="1445"/>
      <c r="M5868" s="1453"/>
    </row>
    <row r="5869" ht="26.75" spans="1:13">
      <c r="A5869" s="1412"/>
      <c r="B5869" s="1412"/>
      <c r="C5869" s="1412"/>
      <c r="D5869" s="1412"/>
      <c r="E5869" s="1652">
        <v>45553</v>
      </c>
      <c r="F5869" s="1626"/>
      <c r="G5869" s="1626"/>
      <c r="H5869" s="1626"/>
      <c r="I5869" s="1448"/>
      <c r="J5869" s="1449"/>
      <c r="K5869" s="1450"/>
      <c r="L5869" s="1451"/>
      <c r="M5869" s="1455"/>
    </row>
    <row r="5870" ht="52.75" spans="1:13">
      <c r="A5870" s="1412"/>
      <c r="B5870" s="1412"/>
      <c r="C5870" s="1412"/>
      <c r="D5870" s="1412">
        <v>1</v>
      </c>
      <c r="E5870" s="1610" t="s">
        <v>7</v>
      </c>
      <c r="F5870" s="1653" t="s">
        <v>1327</v>
      </c>
      <c r="G5870" s="1654"/>
      <c r="H5870" s="1655"/>
      <c r="I5870" s="1656" t="s">
        <v>1622</v>
      </c>
      <c r="J5870" s="1657"/>
      <c r="K5870" s="1658"/>
      <c r="L5870" s="1659" t="s">
        <v>1623</v>
      </c>
      <c r="M5870" s="1660" t="s">
        <v>1624</v>
      </c>
    </row>
    <row r="5871" ht="26" spans="1:13">
      <c r="A5871" s="1412"/>
      <c r="B5871" s="1412"/>
      <c r="C5871" s="1412"/>
      <c r="D5871" s="1412"/>
      <c r="E5871" s="1598" t="s">
        <v>1625</v>
      </c>
      <c r="F5871" s="1643"/>
      <c r="G5871" s="1644"/>
      <c r="H5871" s="1645"/>
      <c r="I5871" s="2172" t="s">
        <v>1326</v>
      </c>
      <c r="J5871" s="1717"/>
      <c r="K5871" s="1718"/>
      <c r="L5871" s="1445"/>
      <c r="M5871" s="1453"/>
    </row>
    <row r="5872" ht="26" spans="1:13">
      <c r="A5872" s="1412"/>
      <c r="B5872" s="1412"/>
      <c r="C5872" s="1412"/>
      <c r="D5872" s="1412"/>
      <c r="E5872" s="1602" t="s">
        <v>1626</v>
      </c>
      <c r="F5872" s="1623"/>
      <c r="G5872" s="1726"/>
      <c r="H5872" s="1727"/>
      <c r="I5872" s="1442"/>
      <c r="J5872" s="1443"/>
      <c r="K5872" s="1444"/>
      <c r="L5872" s="1445"/>
      <c r="M5872" s="1453"/>
    </row>
    <row r="5873" ht="26.75" spans="1:13">
      <c r="A5873" s="1412"/>
      <c r="B5873" s="1412"/>
      <c r="C5873" s="1412"/>
      <c r="D5873" s="1412"/>
      <c r="E5873" s="1602" t="s">
        <v>1627</v>
      </c>
      <c r="F5873" s="1615">
        <v>0.0025</v>
      </c>
      <c r="G5873" s="1728"/>
      <c r="H5873" s="1729"/>
      <c r="I5873" s="1442"/>
      <c r="J5873" s="1443"/>
      <c r="K5873" s="1444"/>
      <c r="L5873" s="1445"/>
      <c r="M5873" s="1453"/>
    </row>
    <row r="5874" ht="26.75" spans="1:13">
      <c r="A5874" s="1412"/>
      <c r="B5874" s="1412"/>
      <c r="C5874" s="1412"/>
      <c r="D5874" s="1412"/>
      <c r="E5874" s="1606" t="s">
        <v>1628</v>
      </c>
      <c r="F5874" s="1607">
        <v>0.3125</v>
      </c>
      <c r="G5874" s="1608"/>
      <c r="H5874" s="1609"/>
      <c r="I5874" s="1442"/>
      <c r="J5874" s="1443"/>
      <c r="K5874" s="1444"/>
      <c r="L5874" s="1647">
        <v>0.541666666666667</v>
      </c>
      <c r="M5874" s="1649">
        <v>0.4375</v>
      </c>
    </row>
    <row r="5875" ht="26.75" spans="1:13">
      <c r="A5875" s="1412"/>
      <c r="B5875" s="1412"/>
      <c r="C5875" s="1412"/>
      <c r="D5875" s="1412"/>
      <c r="E5875" s="1610" t="s">
        <v>1629</v>
      </c>
      <c r="F5875" s="1611" t="s">
        <v>8</v>
      </c>
      <c r="G5875" s="1611" t="s">
        <v>9</v>
      </c>
      <c r="H5875" s="1612" t="s">
        <v>10</v>
      </c>
      <c r="I5875" s="1442"/>
      <c r="J5875" s="1443"/>
      <c r="K5875" s="1444"/>
      <c r="L5875" s="1445"/>
      <c r="M5875" s="1453"/>
    </row>
    <row r="5876" ht="26" spans="1:13">
      <c r="A5876" s="1412"/>
      <c r="B5876" s="1412"/>
      <c r="C5876" s="1412"/>
      <c r="D5876" s="1412"/>
      <c r="E5876" s="1613">
        <v>45638</v>
      </c>
      <c r="F5876" s="1626">
        <v>0.005</v>
      </c>
      <c r="G5876" s="1626">
        <v>0.0075</v>
      </c>
      <c r="H5876" s="1626">
        <v>0.01</v>
      </c>
      <c r="I5876" s="1442"/>
      <c r="J5876" s="1443"/>
      <c r="K5876" s="1444"/>
      <c r="L5876" s="1445"/>
      <c r="M5876" s="1453"/>
    </row>
    <row r="5877" ht="26" spans="1:13">
      <c r="A5877" s="1412"/>
      <c r="B5877" s="1412"/>
      <c r="C5877" s="1412"/>
      <c r="D5877" s="1412"/>
      <c r="E5877" s="1613">
        <v>45561</v>
      </c>
      <c r="F5877" s="1626">
        <v>0.01</v>
      </c>
      <c r="G5877" s="1626">
        <v>0.01</v>
      </c>
      <c r="H5877" s="1626">
        <v>0.0125</v>
      </c>
      <c r="I5877" s="1442"/>
      <c r="J5877" s="1443"/>
      <c r="K5877" s="1444"/>
      <c r="L5877" s="1445"/>
      <c r="M5877" s="1453"/>
    </row>
    <row r="5878" ht="26" spans="1:13">
      <c r="A5878" s="1412"/>
      <c r="B5878" s="1412"/>
      <c r="C5878" s="1412"/>
      <c r="D5878" s="1412"/>
      <c r="E5878" s="1613">
        <v>45463</v>
      </c>
      <c r="F5878" s="1626">
        <v>0.0125</v>
      </c>
      <c r="G5878" s="1626">
        <v>0.015</v>
      </c>
      <c r="H5878" s="1626">
        <v>0.015</v>
      </c>
      <c r="I5878" s="1442"/>
      <c r="J5878" s="1443"/>
      <c r="K5878" s="1444"/>
      <c r="L5878" s="1648"/>
      <c r="M5878" s="1453"/>
    </row>
    <row r="5879" ht="26" spans="1:13">
      <c r="A5879" s="1412"/>
      <c r="B5879" s="1412"/>
      <c r="C5879" s="1412"/>
      <c r="D5879" s="1412"/>
      <c r="E5879" s="1613">
        <v>45372</v>
      </c>
      <c r="F5879" s="1626">
        <v>0.015</v>
      </c>
      <c r="G5879" s="1626">
        <v>0.0175</v>
      </c>
      <c r="H5879" s="1626">
        <v>0.0175</v>
      </c>
      <c r="I5879" s="1442"/>
      <c r="J5879" s="1443"/>
      <c r="K5879" s="1444"/>
      <c r="L5879" s="1445"/>
      <c r="M5879" s="1453"/>
    </row>
    <row r="5880" ht="26" spans="1:13">
      <c r="A5880" s="1412"/>
      <c r="B5880" s="1412"/>
      <c r="C5880" s="1412"/>
      <c r="D5880" s="1412"/>
      <c r="E5880" s="1613">
        <v>45274</v>
      </c>
      <c r="F5880" s="1626">
        <v>0.0175</v>
      </c>
      <c r="G5880" s="1626">
        <v>0.0175</v>
      </c>
      <c r="H5880" s="1626">
        <v>0.0175</v>
      </c>
      <c r="I5880" s="1442"/>
      <c r="J5880" s="1443"/>
      <c r="K5880" s="1444"/>
      <c r="L5880" s="1445"/>
      <c r="M5880" s="1453"/>
    </row>
    <row r="5881" ht="26.75" spans="1:13">
      <c r="A5881" s="1412"/>
      <c r="B5881" s="1412"/>
      <c r="C5881" s="1412"/>
      <c r="D5881" s="1412"/>
      <c r="E5881" s="1613">
        <v>45190</v>
      </c>
      <c r="F5881" s="1626">
        <v>0.0175</v>
      </c>
      <c r="G5881" s="1626">
        <v>0.02</v>
      </c>
      <c r="H5881" s="1626">
        <v>0.0175</v>
      </c>
      <c r="I5881" s="1448"/>
      <c r="J5881" s="1449"/>
      <c r="K5881" s="1450"/>
      <c r="L5881" s="1451"/>
      <c r="M5881" s="1455"/>
    </row>
    <row r="5882" ht="52.75" spans="1:13">
      <c r="A5882" s="1412"/>
      <c r="B5882" s="1412"/>
      <c r="C5882" s="1412"/>
      <c r="D5882" s="1412">
        <v>1</v>
      </c>
      <c r="E5882" s="1610" t="s">
        <v>7</v>
      </c>
      <c r="F5882" s="1653" t="s">
        <v>1328</v>
      </c>
      <c r="G5882" s="1654"/>
      <c r="H5882" s="1655"/>
      <c r="I5882" s="1656" t="s">
        <v>1622</v>
      </c>
      <c r="J5882" s="1657"/>
      <c r="K5882" s="1658"/>
      <c r="L5882" s="1659" t="s">
        <v>1623</v>
      </c>
      <c r="M5882" s="1660" t="s">
        <v>1624</v>
      </c>
    </row>
    <row r="5883" ht="26" spans="1:13">
      <c r="A5883" s="1412"/>
      <c r="B5883" s="1412"/>
      <c r="C5883" s="1412"/>
      <c r="D5883" s="1412"/>
      <c r="E5883" s="1598" t="s">
        <v>1625</v>
      </c>
      <c r="F5883" s="1599"/>
      <c r="G5883" s="1600"/>
      <c r="H5883" s="1601"/>
      <c r="I5883" s="2135" t="s">
        <v>1329</v>
      </c>
      <c r="J5883" s="1443"/>
      <c r="K5883" s="1444"/>
      <c r="L5883" s="1445"/>
      <c r="M5883" s="1453"/>
    </row>
    <row r="5884" ht="26" spans="1:13">
      <c r="A5884" s="1412"/>
      <c r="B5884" s="1412"/>
      <c r="C5884" s="1412"/>
      <c r="D5884" s="1412"/>
      <c r="E5884" s="1602" t="s">
        <v>1626</v>
      </c>
      <c r="F5884" s="1623">
        <v>0.0425</v>
      </c>
      <c r="G5884" s="1604"/>
      <c r="H5884" s="1605"/>
      <c r="I5884" s="1442"/>
      <c r="J5884" s="1443"/>
      <c r="K5884" s="1444"/>
      <c r="L5884" s="1445"/>
      <c r="M5884" s="1453"/>
    </row>
    <row r="5885" ht="26.75" spans="1:13">
      <c r="A5885" s="1412"/>
      <c r="B5885" s="1412"/>
      <c r="C5885" s="1412"/>
      <c r="D5885" s="1412"/>
      <c r="E5885" s="1602" t="s">
        <v>1627</v>
      </c>
      <c r="F5885" s="1623">
        <v>0.0425</v>
      </c>
      <c r="G5885" s="1604"/>
      <c r="H5885" s="1605"/>
      <c r="I5885" s="1442"/>
      <c r="J5885" s="1443"/>
      <c r="K5885" s="1444"/>
      <c r="L5885" s="1445"/>
      <c r="M5885" s="1453"/>
    </row>
    <row r="5886" ht="26.75" spans="1:13">
      <c r="A5886" s="1412"/>
      <c r="B5886" s="1412"/>
      <c r="C5886" s="1412"/>
      <c r="D5886" s="1412"/>
      <c r="E5886" s="1606" t="s">
        <v>1628</v>
      </c>
      <c r="F5886" s="1607">
        <v>0.458333333333333</v>
      </c>
      <c r="G5886" s="1608"/>
      <c r="H5886" s="1609"/>
      <c r="I5886" s="1442"/>
      <c r="J5886" s="1443"/>
      <c r="K5886" s="1444"/>
      <c r="L5886" s="1647">
        <v>0.6875</v>
      </c>
      <c r="M5886" s="1649">
        <v>0.583333333333333</v>
      </c>
    </row>
    <row r="5887" ht="26.75" spans="1:13">
      <c r="A5887" s="1412"/>
      <c r="B5887" s="1412"/>
      <c r="C5887" s="1412"/>
      <c r="D5887" s="1412"/>
      <c r="E5887" s="1610" t="s">
        <v>1629</v>
      </c>
      <c r="F5887" s="1611" t="s">
        <v>8</v>
      </c>
      <c r="G5887" s="1611" t="s">
        <v>9</v>
      </c>
      <c r="H5887" s="1612" t="s">
        <v>10</v>
      </c>
      <c r="I5887" s="1442"/>
      <c r="J5887" s="1443"/>
      <c r="K5887" s="1444"/>
      <c r="L5887" s="1445"/>
      <c r="M5887" s="1453"/>
    </row>
    <row r="5888" ht="26" spans="1:13">
      <c r="A5888" s="1412"/>
      <c r="B5888" s="1412"/>
      <c r="C5888" s="1412"/>
      <c r="D5888" s="1412"/>
      <c r="E5888" s="1613">
        <v>45785</v>
      </c>
      <c r="F5888" s="1626">
        <v>0.0425</v>
      </c>
      <c r="G5888" s="1626">
        <v>0.0425</v>
      </c>
      <c r="H5888" s="1626">
        <v>0.045</v>
      </c>
      <c r="I5888" s="1442"/>
      <c r="J5888" s="1443"/>
      <c r="K5888" s="1444"/>
      <c r="L5888" s="1445"/>
      <c r="M5888" s="1453"/>
    </row>
    <row r="5889" ht="26" spans="1:13">
      <c r="A5889" s="1412"/>
      <c r="B5889" s="1412"/>
      <c r="C5889" s="1412"/>
      <c r="D5889" s="1412"/>
      <c r="E5889" s="1613">
        <v>45736</v>
      </c>
      <c r="F5889" s="1626">
        <v>0.045</v>
      </c>
      <c r="G5889" s="1626">
        <v>0.045</v>
      </c>
      <c r="H5889" s="1626">
        <v>0.045</v>
      </c>
      <c r="I5889" s="1442"/>
      <c r="J5889" s="1443"/>
      <c r="K5889" s="1444"/>
      <c r="L5889" s="1445"/>
      <c r="M5889" s="1453"/>
    </row>
    <row r="5890" ht="26" spans="1:13">
      <c r="A5890" s="1412"/>
      <c r="B5890" s="1412"/>
      <c r="C5890" s="1412"/>
      <c r="D5890" s="1412"/>
      <c r="E5890" s="1613">
        <v>45694</v>
      </c>
      <c r="F5890" s="1626">
        <v>0.045</v>
      </c>
      <c r="G5890" s="1626">
        <v>0.045</v>
      </c>
      <c r="H5890" s="1626">
        <v>0.0475</v>
      </c>
      <c r="I5890" s="1442"/>
      <c r="J5890" s="1443"/>
      <c r="K5890" s="1444"/>
      <c r="L5890" s="1648"/>
      <c r="M5890" s="1453"/>
    </row>
    <row r="5891" ht="26" spans="1:13">
      <c r="A5891" s="1412"/>
      <c r="B5891" s="1412"/>
      <c r="C5891" s="1412"/>
      <c r="D5891" s="1412"/>
      <c r="E5891" s="1613">
        <v>45645</v>
      </c>
      <c r="F5891" s="1626">
        <v>0.0475</v>
      </c>
      <c r="G5891" s="1626">
        <v>0.0475</v>
      </c>
      <c r="H5891" s="1626">
        <v>0.0475</v>
      </c>
      <c r="I5891" s="1442"/>
      <c r="J5891" s="1443"/>
      <c r="K5891" s="1444"/>
      <c r="L5891" s="1445"/>
      <c r="M5891" s="1453"/>
    </row>
    <row r="5892" ht="26" spans="1:13">
      <c r="A5892" s="1412"/>
      <c r="B5892" s="1412"/>
      <c r="C5892" s="1412"/>
      <c r="D5892" s="1412"/>
      <c r="E5892" s="1613">
        <v>45603</v>
      </c>
      <c r="F5892" s="1626">
        <v>0.0475</v>
      </c>
      <c r="G5892" s="1626">
        <v>0.0475</v>
      </c>
      <c r="H5892" s="1626">
        <v>0.05</v>
      </c>
      <c r="I5892" s="1442"/>
      <c r="J5892" s="1443"/>
      <c r="K5892" s="1444"/>
      <c r="L5892" s="1445"/>
      <c r="M5892" s="1453"/>
    </row>
    <row r="5893" ht="26.75" spans="1:13">
      <c r="A5893" s="1412"/>
      <c r="B5893" s="1412"/>
      <c r="C5893" s="1412"/>
      <c r="D5893" s="1412"/>
      <c r="E5893" s="1613">
        <v>45554</v>
      </c>
      <c r="F5893" s="1626">
        <v>0.05</v>
      </c>
      <c r="G5893" s="1626">
        <v>0.05</v>
      </c>
      <c r="H5893" s="1626">
        <v>0.05</v>
      </c>
      <c r="I5893" s="1448"/>
      <c r="J5893" s="1449"/>
      <c r="K5893" s="1450"/>
      <c r="L5893" s="1451"/>
      <c r="M5893" s="1455"/>
    </row>
    <row r="5894" ht="52.75" spans="1:13">
      <c r="A5894" s="1412"/>
      <c r="B5894" s="1412"/>
      <c r="C5894" s="1412"/>
      <c r="D5894" s="1412">
        <v>1</v>
      </c>
      <c r="E5894" s="1610" t="s">
        <v>7</v>
      </c>
      <c r="F5894" s="1653" t="s">
        <v>803</v>
      </c>
      <c r="G5894" s="1654"/>
      <c r="H5894" s="1655"/>
      <c r="I5894" s="1656" t="s">
        <v>1622</v>
      </c>
      <c r="J5894" s="1657"/>
      <c r="K5894" s="1658"/>
      <c r="L5894" s="1659" t="s">
        <v>1623</v>
      </c>
      <c r="M5894" s="1660" t="s">
        <v>1624</v>
      </c>
    </row>
    <row r="5895" ht="26" spans="1:13">
      <c r="A5895" s="1412"/>
      <c r="B5895" s="1412"/>
      <c r="C5895" s="1412"/>
      <c r="D5895" s="1412"/>
      <c r="E5895" s="1598" t="s">
        <v>1625</v>
      </c>
      <c r="F5895" s="1599"/>
      <c r="G5895" s="1600"/>
      <c r="H5895" s="1601"/>
      <c r="I5895" s="2135" t="s">
        <v>829</v>
      </c>
      <c r="J5895" s="1443"/>
      <c r="K5895" s="1444"/>
      <c r="L5895" s="1445"/>
      <c r="M5895" s="1453"/>
    </row>
    <row r="5896" ht="26" spans="1:13">
      <c r="A5896" s="1412"/>
      <c r="B5896" s="1412"/>
      <c r="C5896" s="1412"/>
      <c r="D5896" s="1412"/>
      <c r="E5896" s="1602" t="s">
        <v>1626</v>
      </c>
      <c r="F5896" s="1623"/>
      <c r="G5896" s="1604"/>
      <c r="H5896" s="1605"/>
      <c r="I5896" s="1442"/>
      <c r="J5896" s="1443"/>
      <c r="K5896" s="1444"/>
      <c r="L5896" s="1445"/>
      <c r="M5896" s="1453"/>
    </row>
    <row r="5897" ht="26.75" spans="1:13">
      <c r="A5897" s="1412"/>
      <c r="B5897" s="1412"/>
      <c r="C5897" s="1412"/>
      <c r="D5897" s="1412"/>
      <c r="E5897" s="1602" t="s">
        <v>1627</v>
      </c>
      <c r="F5897" s="1615" t="s">
        <v>1316</v>
      </c>
      <c r="G5897" s="1616"/>
      <c r="H5897" s="1617"/>
      <c r="I5897" s="1442"/>
      <c r="J5897" s="1443"/>
      <c r="K5897" s="1444"/>
      <c r="L5897" s="1445"/>
      <c r="M5897" s="1453"/>
    </row>
    <row r="5898" ht="26.75" spans="1:13">
      <c r="A5898" s="1412"/>
      <c r="B5898" s="1412"/>
      <c r="C5898" s="1412"/>
      <c r="D5898" s="1412"/>
      <c r="E5898" s="1606" t="s">
        <v>1628</v>
      </c>
      <c r="F5898" s="1607">
        <v>0.520833333333333</v>
      </c>
      <c r="G5898" s="1608"/>
      <c r="H5898" s="1609"/>
      <c r="I5898" s="1442"/>
      <c r="J5898" s="1443"/>
      <c r="K5898" s="1444"/>
      <c r="L5898" s="1647">
        <v>0.75</v>
      </c>
      <c r="M5898" s="1649">
        <v>0.645833333333333</v>
      </c>
    </row>
    <row r="5899" ht="26.75" spans="1:13">
      <c r="A5899" s="1412"/>
      <c r="B5899" s="1412"/>
      <c r="C5899" s="1412"/>
      <c r="D5899" s="1412"/>
      <c r="E5899" s="1610" t="s">
        <v>1629</v>
      </c>
      <c r="F5899" s="1611" t="s">
        <v>8</v>
      </c>
      <c r="G5899" s="1611" t="s">
        <v>9</v>
      </c>
      <c r="H5899" s="1612" t="s">
        <v>10</v>
      </c>
      <c r="I5899" s="1442"/>
      <c r="J5899" s="1443"/>
      <c r="K5899" s="1444"/>
      <c r="L5899" s="1445"/>
      <c r="M5899" s="1453"/>
    </row>
    <row r="5900" ht="26" spans="1:13">
      <c r="A5900" s="1412"/>
      <c r="B5900" s="1412"/>
      <c r="C5900" s="1412"/>
      <c r="D5900" s="1412"/>
      <c r="E5900" s="1613">
        <v>45820</v>
      </c>
      <c r="F5900" s="2160" t="s">
        <v>2395</v>
      </c>
      <c r="G5900" s="2160" t="s">
        <v>1952</v>
      </c>
      <c r="H5900" s="2160" t="s">
        <v>2395</v>
      </c>
      <c r="I5900" s="1442"/>
      <c r="J5900" s="1443"/>
      <c r="K5900" s="1444"/>
      <c r="L5900" s="1445"/>
      <c r="M5900" s="1453"/>
    </row>
    <row r="5901" ht="26" spans="1:13">
      <c r="A5901" s="1412"/>
      <c r="B5901" s="1412"/>
      <c r="C5901" s="1412"/>
      <c r="D5901" s="1412"/>
      <c r="E5901" s="1613">
        <v>45813</v>
      </c>
      <c r="F5901" s="2160" t="s">
        <v>2391</v>
      </c>
      <c r="G5901" s="2160" t="s">
        <v>2392</v>
      </c>
      <c r="H5901" s="2160" t="s">
        <v>2396</v>
      </c>
      <c r="I5901" s="1442"/>
      <c r="J5901" s="1443"/>
      <c r="K5901" s="1444"/>
      <c r="L5901" s="1445"/>
      <c r="M5901" s="1453"/>
    </row>
    <row r="5902" ht="26" spans="1:13">
      <c r="A5902" s="1412"/>
      <c r="B5902" s="1412"/>
      <c r="C5902" s="1412"/>
      <c r="D5902" s="1412"/>
      <c r="E5902" s="1613">
        <v>45806</v>
      </c>
      <c r="F5902" s="2160" t="s">
        <v>2382</v>
      </c>
      <c r="G5902" s="2160" t="s">
        <v>1948</v>
      </c>
      <c r="H5902" s="2160" t="s">
        <v>2249</v>
      </c>
      <c r="I5902" s="1442"/>
      <c r="J5902" s="1443"/>
      <c r="K5902" s="1444"/>
      <c r="L5902" s="1648"/>
      <c r="M5902" s="1453"/>
    </row>
    <row r="5903" ht="26" spans="1:13">
      <c r="A5903" s="1412"/>
      <c r="B5903" s="1412"/>
      <c r="C5903" s="1412"/>
      <c r="D5903" s="1412"/>
      <c r="E5903" s="1613">
        <v>45799</v>
      </c>
      <c r="F5903" s="2160" t="s">
        <v>1950</v>
      </c>
      <c r="G5903" s="2160" t="s">
        <v>2383</v>
      </c>
      <c r="H5903" s="2160" t="s">
        <v>1948</v>
      </c>
      <c r="I5903" s="1442"/>
      <c r="J5903" s="1443"/>
      <c r="K5903" s="1444"/>
      <c r="L5903" s="1445"/>
      <c r="M5903" s="1453"/>
    </row>
    <row r="5904" ht="26" spans="1:13">
      <c r="A5904" s="1412"/>
      <c r="B5904" s="1412"/>
      <c r="C5904" s="1412"/>
      <c r="D5904" s="1412"/>
      <c r="E5904" s="1613">
        <v>45792</v>
      </c>
      <c r="F5904" s="2160" t="s">
        <v>1948</v>
      </c>
      <c r="G5904" s="2160" t="s">
        <v>1948</v>
      </c>
      <c r="H5904" s="2160" t="s">
        <v>1948</v>
      </c>
      <c r="I5904" s="1442"/>
      <c r="J5904" s="1443"/>
      <c r="K5904" s="1444"/>
      <c r="L5904" s="1445"/>
      <c r="M5904" s="1453"/>
    </row>
    <row r="5905" ht="26.75" spans="1:13">
      <c r="A5905" s="1412"/>
      <c r="B5905" s="1412"/>
      <c r="C5905" s="1412"/>
      <c r="D5905" s="1412"/>
      <c r="E5905" s="1613">
        <v>45785</v>
      </c>
      <c r="F5905" s="2160" t="s">
        <v>1949</v>
      </c>
      <c r="G5905" s="2160" t="s">
        <v>1956</v>
      </c>
      <c r="H5905" s="2160" t="s">
        <v>1953</v>
      </c>
      <c r="I5905" s="1448"/>
      <c r="J5905" s="1449"/>
      <c r="K5905" s="1450"/>
      <c r="L5905" s="1451"/>
      <c r="M5905" s="1455"/>
    </row>
    <row r="5906" ht="52.75" spans="1:13">
      <c r="A5906" s="1412"/>
      <c r="B5906" s="1412"/>
      <c r="C5906" s="1412"/>
      <c r="D5906" s="1412">
        <v>1</v>
      </c>
      <c r="E5906" s="1610" t="s">
        <v>7</v>
      </c>
      <c r="F5906" s="1653" t="s">
        <v>1330</v>
      </c>
      <c r="G5906" s="1654"/>
      <c r="H5906" s="1655"/>
      <c r="I5906" s="1656" t="s">
        <v>1622</v>
      </c>
      <c r="J5906" s="1657"/>
      <c r="K5906" s="1658"/>
      <c r="L5906" s="1659" t="s">
        <v>1623</v>
      </c>
      <c r="M5906" s="1660" t="s">
        <v>1624</v>
      </c>
    </row>
    <row r="5907" ht="26" spans="1:13">
      <c r="A5907" s="1412"/>
      <c r="B5907" s="1412"/>
      <c r="C5907" s="1412"/>
      <c r="D5907" s="1412"/>
      <c r="E5907" s="1598" t="s">
        <v>1625</v>
      </c>
      <c r="F5907" s="1599"/>
      <c r="G5907" s="1600"/>
      <c r="H5907" s="1601"/>
      <c r="I5907" s="2135" t="s">
        <v>829</v>
      </c>
      <c r="J5907" s="1443"/>
      <c r="K5907" s="1444"/>
      <c r="L5907" s="1445"/>
      <c r="M5907" s="1453"/>
    </row>
    <row r="5908" ht="26" spans="1:13">
      <c r="A5908" s="1412"/>
      <c r="B5908" s="1412"/>
      <c r="C5908" s="1412"/>
      <c r="D5908" s="1412"/>
      <c r="E5908" s="1602" t="s">
        <v>1626</v>
      </c>
      <c r="F5908" s="1603">
        <v>0.0425</v>
      </c>
      <c r="G5908" s="1604"/>
      <c r="H5908" s="1605"/>
      <c r="I5908" s="1442"/>
      <c r="J5908" s="1443"/>
      <c r="K5908" s="1444"/>
      <c r="L5908" s="1445"/>
      <c r="M5908" s="1453"/>
    </row>
    <row r="5909" ht="26.75" spans="1:13">
      <c r="A5909" s="1412"/>
      <c r="B5909" s="1412"/>
      <c r="C5909" s="1412"/>
      <c r="D5909" s="1412"/>
      <c r="E5909" s="1602" t="s">
        <v>1627</v>
      </c>
      <c r="F5909" s="1603">
        <v>0</v>
      </c>
      <c r="G5909" s="1604"/>
      <c r="H5909" s="1605"/>
      <c r="I5909" s="1442"/>
      <c r="J5909" s="1443"/>
      <c r="K5909" s="1444"/>
      <c r="L5909" s="1445"/>
      <c r="M5909" s="1453"/>
    </row>
    <row r="5910" ht="26.75" spans="1:13">
      <c r="A5910" s="1412"/>
      <c r="B5910" s="1412"/>
      <c r="C5910" s="1412"/>
      <c r="D5910" s="1412"/>
      <c r="E5910" s="1606" t="s">
        <v>1628</v>
      </c>
      <c r="F5910" s="1607" t="e">
        <v>#VALUE!</v>
      </c>
      <c r="G5910" s="1608"/>
      <c r="H5910" s="1609"/>
      <c r="I5910" s="1442"/>
      <c r="J5910" s="1443"/>
      <c r="K5910" s="1444"/>
      <c r="L5910" s="1647" t="s">
        <v>818</v>
      </c>
      <c r="M5910" s="1649" t="e">
        <v>#VALUE!</v>
      </c>
    </row>
    <row r="5911" ht="26.75" spans="1:13">
      <c r="A5911" s="1412"/>
      <c r="B5911" s="1412"/>
      <c r="C5911" s="1412"/>
      <c r="D5911" s="1412"/>
      <c r="E5911" s="1610" t="s">
        <v>1629</v>
      </c>
      <c r="F5911" s="1611" t="s">
        <v>8</v>
      </c>
      <c r="G5911" s="1611" t="s">
        <v>9</v>
      </c>
      <c r="H5911" s="1612" t="s">
        <v>10</v>
      </c>
      <c r="I5911" s="1442"/>
      <c r="J5911" s="1443"/>
      <c r="K5911" s="1444"/>
      <c r="L5911" s="1445"/>
      <c r="M5911" s="1453"/>
    </row>
    <row r="5912" ht="26" spans="1:13">
      <c r="A5912" s="1412"/>
      <c r="B5912" s="1412"/>
      <c r="C5912" s="1412"/>
      <c r="D5912" s="1412"/>
      <c r="E5912" s="1613">
        <v>45782</v>
      </c>
      <c r="F5912" s="2160" t="s">
        <v>2370</v>
      </c>
      <c r="G5912" s="2160" t="s">
        <v>2233</v>
      </c>
      <c r="H5912" s="2160" t="s">
        <v>2371</v>
      </c>
      <c r="I5912" s="1442"/>
      <c r="J5912" s="1443"/>
      <c r="K5912" s="1444"/>
      <c r="L5912" s="1445"/>
      <c r="M5912" s="1453"/>
    </row>
    <row r="5913" ht="26" spans="1:13">
      <c r="A5913" s="1412"/>
      <c r="B5913" s="1412"/>
      <c r="C5913" s="1412"/>
      <c r="D5913" s="1412"/>
      <c r="E5913" s="1613">
        <v>45750</v>
      </c>
      <c r="F5913" s="2160" t="s">
        <v>2371</v>
      </c>
      <c r="G5913" s="2160" t="s">
        <v>2372</v>
      </c>
      <c r="H5913" s="2160" t="s">
        <v>2373</v>
      </c>
      <c r="I5913" s="1442"/>
      <c r="J5913" s="1443"/>
      <c r="K5913" s="1444"/>
      <c r="L5913" s="1445"/>
      <c r="M5913" s="1453"/>
    </row>
    <row r="5914" ht="26" spans="1:13">
      <c r="A5914" s="1412"/>
      <c r="B5914" s="1412"/>
      <c r="C5914" s="1412"/>
      <c r="D5914" s="1412"/>
      <c r="E5914" s="1613">
        <v>45721</v>
      </c>
      <c r="F5914" s="2160" t="s">
        <v>2373</v>
      </c>
      <c r="G5914" s="2160" t="s">
        <v>2374</v>
      </c>
      <c r="H5914" s="2160" t="s">
        <v>2336</v>
      </c>
      <c r="I5914" s="1442"/>
      <c r="J5914" s="1443"/>
      <c r="K5914" s="1444"/>
      <c r="L5914" s="1648"/>
      <c r="M5914" s="1453"/>
    </row>
    <row r="5915" ht="26" spans="1:13">
      <c r="A5915" s="1412"/>
      <c r="B5915" s="1412"/>
      <c r="C5915" s="1412"/>
      <c r="D5915" s="1412"/>
      <c r="E5915" s="1613">
        <v>45693</v>
      </c>
      <c r="F5915" s="2160" t="s">
        <v>2336</v>
      </c>
      <c r="G5915" s="2160" t="s">
        <v>2375</v>
      </c>
      <c r="H5915" s="2160" t="s">
        <v>2376</v>
      </c>
      <c r="I5915" s="1442"/>
      <c r="J5915" s="1443"/>
      <c r="K5915" s="1444"/>
      <c r="L5915" s="1445"/>
      <c r="M5915" s="1453"/>
    </row>
    <row r="5916" ht="26" spans="1:13">
      <c r="A5916" s="1412"/>
      <c r="B5916" s="1412"/>
      <c r="C5916" s="1412"/>
      <c r="D5916" s="1412"/>
      <c r="E5916" s="1613">
        <v>45664</v>
      </c>
      <c r="F5916" s="2160" t="s">
        <v>2377</v>
      </c>
      <c r="G5916" s="2160" t="s">
        <v>2373</v>
      </c>
      <c r="H5916" s="2160" t="s">
        <v>2378</v>
      </c>
      <c r="I5916" s="1442"/>
      <c r="J5916" s="1443"/>
      <c r="K5916" s="1444"/>
      <c r="L5916" s="1445"/>
      <c r="M5916" s="1453"/>
    </row>
    <row r="5917" ht="26.75" spans="1:13">
      <c r="A5917" s="1412"/>
      <c r="B5917" s="1412"/>
      <c r="C5917" s="1412"/>
      <c r="D5917" s="1412"/>
      <c r="E5917" s="1613">
        <v>45630</v>
      </c>
      <c r="F5917" s="2160" t="s">
        <v>2378</v>
      </c>
      <c r="G5917" s="2160" t="s">
        <v>2379</v>
      </c>
      <c r="H5917" s="2160" t="s">
        <v>2084</v>
      </c>
      <c r="I5917" s="1448"/>
      <c r="J5917" s="1449"/>
      <c r="K5917" s="1450"/>
      <c r="L5917" s="1451"/>
      <c r="M5917" s="1455"/>
    </row>
    <row r="5918" ht="52.75" spans="1:13">
      <c r="A5918" s="1412"/>
      <c r="B5918" s="1412"/>
      <c r="C5918" s="1412"/>
      <c r="D5918" s="1412">
        <v>1</v>
      </c>
      <c r="E5918" s="1610" t="s">
        <v>7</v>
      </c>
      <c r="F5918" s="1653" t="s">
        <v>1331</v>
      </c>
      <c r="G5918" s="1654"/>
      <c r="H5918" s="1655"/>
      <c r="I5918" s="1656" t="s">
        <v>1622</v>
      </c>
      <c r="J5918" s="1657"/>
      <c r="K5918" s="1658"/>
      <c r="L5918" s="1659" t="s">
        <v>1623</v>
      </c>
      <c r="M5918" s="1660" t="s">
        <v>1624</v>
      </c>
    </row>
    <row r="5919" ht="26" spans="1:13">
      <c r="A5919" s="1412"/>
      <c r="B5919" s="1412"/>
      <c r="C5919" s="1412"/>
      <c r="D5919" s="1412"/>
      <c r="E5919" s="1598" t="s">
        <v>1625</v>
      </c>
      <c r="F5919" s="1599"/>
      <c r="G5919" s="1600"/>
      <c r="H5919" s="1601"/>
      <c r="I5919" s="2135" t="s">
        <v>1332</v>
      </c>
      <c r="J5919" s="1443"/>
      <c r="K5919" s="1444"/>
      <c r="L5919" s="1445"/>
      <c r="M5919" s="1453"/>
    </row>
    <row r="5920" ht="26" spans="1:13">
      <c r="A5920" s="1412"/>
      <c r="B5920" s="1412"/>
      <c r="C5920" s="1412"/>
      <c r="D5920" s="1412"/>
      <c r="E5920" s="1602" t="s">
        <v>1626</v>
      </c>
      <c r="F5920" s="1623"/>
      <c r="G5920" s="1604"/>
      <c r="H5920" s="1605"/>
      <c r="I5920" s="1442"/>
      <c r="J5920" s="1443"/>
      <c r="K5920" s="1444"/>
      <c r="L5920" s="1445"/>
      <c r="M5920" s="1453"/>
    </row>
    <row r="5921" ht="26.75" spans="1:13">
      <c r="A5921" s="1412"/>
      <c r="B5921" s="1412"/>
      <c r="C5921" s="1412"/>
      <c r="D5921" s="1412"/>
      <c r="E5921" s="1602" t="s">
        <v>1627</v>
      </c>
      <c r="F5921" s="1603">
        <v>-4</v>
      </c>
      <c r="G5921" s="1604"/>
      <c r="H5921" s="1605"/>
      <c r="I5921" s="1442"/>
      <c r="J5921" s="1443"/>
      <c r="K5921" s="1444"/>
      <c r="L5921" s="1445"/>
      <c r="M5921" s="1453"/>
    </row>
    <row r="5922" ht="26.75" spans="1:13">
      <c r="A5922" s="1412"/>
      <c r="B5922" s="1412"/>
      <c r="C5922" s="1412"/>
      <c r="D5922" s="1412"/>
      <c r="E5922" s="1606" t="s">
        <v>1628</v>
      </c>
      <c r="F5922" s="1607">
        <v>0.520833333333333</v>
      </c>
      <c r="G5922" s="1608"/>
      <c r="H5922" s="1609"/>
      <c r="I5922" s="1442"/>
      <c r="J5922" s="1443"/>
      <c r="K5922" s="1444"/>
      <c r="L5922" s="1647">
        <v>0.75</v>
      </c>
      <c r="M5922" s="1649">
        <v>0.645833333333333</v>
      </c>
    </row>
    <row r="5923" ht="26.75" spans="1:13">
      <c r="A5923" s="1412"/>
      <c r="B5923" s="1412"/>
      <c r="C5923" s="1412"/>
      <c r="D5923" s="1412"/>
      <c r="E5923" s="1610" t="s">
        <v>1629</v>
      </c>
      <c r="F5923" s="1611" t="s">
        <v>8</v>
      </c>
      <c r="G5923" s="1611" t="s">
        <v>9</v>
      </c>
      <c r="H5923" s="1612" t="s">
        <v>10</v>
      </c>
      <c r="I5923" s="1442"/>
      <c r="J5923" s="1443"/>
      <c r="K5923" s="1444"/>
      <c r="L5923" s="1445"/>
      <c r="M5923" s="1453"/>
    </row>
    <row r="5924" ht="26" spans="1:13">
      <c r="A5924" s="1412"/>
      <c r="B5924" s="1412"/>
      <c r="C5924" s="1412"/>
      <c r="D5924" s="1412"/>
      <c r="E5924" s="1613">
        <v>45792</v>
      </c>
      <c r="F5924" s="1614">
        <v>-4</v>
      </c>
      <c r="G5924" s="1614">
        <v>-11.3</v>
      </c>
      <c r="H5924" s="1614">
        <v>-26.4</v>
      </c>
      <c r="I5924" s="1442"/>
      <c r="J5924" s="1443"/>
      <c r="K5924" s="1444"/>
      <c r="L5924" s="1445"/>
      <c r="M5924" s="1453"/>
    </row>
    <row r="5925" ht="26" spans="1:13">
      <c r="A5925" s="1412"/>
      <c r="B5925" s="1412"/>
      <c r="C5925" s="1412"/>
      <c r="D5925" s="1412"/>
      <c r="E5925" s="1613">
        <v>45764</v>
      </c>
      <c r="F5925" s="1614">
        <v>-26.4</v>
      </c>
      <c r="G5925" s="1614">
        <v>2.2</v>
      </c>
      <c r="H5925" s="1614">
        <v>12.5</v>
      </c>
      <c r="I5925" s="1442"/>
      <c r="J5925" s="1443"/>
      <c r="K5925" s="1444"/>
      <c r="L5925" s="1445"/>
      <c r="M5925" s="1453"/>
    </row>
    <row r="5926" ht="26" spans="1:13">
      <c r="A5926" s="1412"/>
      <c r="B5926" s="1412"/>
      <c r="C5926" s="1412"/>
      <c r="D5926" s="1412"/>
      <c r="E5926" s="1613">
        <v>45736</v>
      </c>
      <c r="F5926" s="1614">
        <v>12.5</v>
      </c>
      <c r="G5926" s="1614">
        <v>8.8</v>
      </c>
      <c r="H5926" s="1614">
        <v>18.1</v>
      </c>
      <c r="I5926" s="1442"/>
      <c r="J5926" s="1443"/>
      <c r="K5926" s="1444"/>
      <c r="L5926" s="1648"/>
      <c r="M5926" s="1453"/>
    </row>
    <row r="5927" ht="26" spans="1:13">
      <c r="A5927" s="1412"/>
      <c r="B5927" s="1412"/>
      <c r="C5927" s="1412"/>
      <c r="D5927" s="1412"/>
      <c r="E5927" s="1613">
        <v>45708</v>
      </c>
      <c r="F5927" s="1614">
        <v>18.1</v>
      </c>
      <c r="G5927" s="1614">
        <v>19.4</v>
      </c>
      <c r="H5927" s="1614">
        <v>44.3</v>
      </c>
      <c r="I5927" s="1442"/>
      <c r="J5927" s="1443"/>
      <c r="K5927" s="1444"/>
      <c r="L5927" s="1445"/>
      <c r="M5927" s="1453"/>
    </row>
    <row r="5928" ht="26" spans="1:13">
      <c r="A5928" s="1412"/>
      <c r="B5928" s="1412"/>
      <c r="C5928" s="1412"/>
      <c r="D5928" s="1412"/>
      <c r="E5928" s="1613">
        <v>45673</v>
      </c>
      <c r="F5928" s="1614">
        <v>44.3</v>
      </c>
      <c r="G5928" s="1614">
        <v>-5</v>
      </c>
      <c r="H5928" s="1614">
        <v>-10.9</v>
      </c>
      <c r="I5928" s="1442"/>
      <c r="J5928" s="1443"/>
      <c r="K5928" s="1444"/>
      <c r="L5928" s="1445"/>
      <c r="M5928" s="1453"/>
    </row>
    <row r="5929" ht="26.75" spans="1:13">
      <c r="A5929" s="1412"/>
      <c r="B5929" s="1412"/>
      <c r="C5929" s="1412"/>
      <c r="D5929" s="1412"/>
      <c r="E5929" s="1613">
        <v>45645</v>
      </c>
      <c r="F5929" s="1614">
        <v>-16.4</v>
      </c>
      <c r="G5929" s="1614">
        <v>2.9</v>
      </c>
      <c r="H5929" s="1614">
        <v>-5.5</v>
      </c>
      <c r="I5929" s="1448"/>
      <c r="J5929" s="1449"/>
      <c r="K5929" s="1450"/>
      <c r="L5929" s="1451"/>
      <c r="M5929" s="1455"/>
    </row>
    <row r="5930" ht="25" customHeight="1" spans="1:13">
      <c r="A5930" s="1412"/>
      <c r="B5930" s="1412"/>
      <c r="C5930" s="1412" t="s">
        <v>0</v>
      </c>
      <c r="D5930" s="1412">
        <v>1</v>
      </c>
      <c r="E5930" s="1610" t="s">
        <v>7</v>
      </c>
      <c r="F5930" s="1653" t="str">
        <f>HEC.xlsx!G857</f>
        <v>USD - Manufacturing PMI (Jun)</v>
      </c>
      <c r="G5930" s="1654"/>
      <c r="H5930" s="1655"/>
      <c r="I5930" s="1745" t="s">
        <v>1622</v>
      </c>
      <c r="J5930" s="1657"/>
      <c r="K5930" s="1658"/>
      <c r="L5930" s="1659" t="s">
        <v>1623</v>
      </c>
      <c r="M5930" s="1660" t="s">
        <v>1624</v>
      </c>
    </row>
    <row r="5931" ht="24" customHeight="1" spans="1:13">
      <c r="A5931" s="1412"/>
      <c r="B5931" s="1412"/>
      <c r="C5931" s="1412"/>
      <c r="D5931" s="1412"/>
      <c r="E5931" s="1598" t="s">
        <v>1625</v>
      </c>
      <c r="F5931" s="1643"/>
      <c r="G5931" s="1644"/>
      <c r="H5931" s="1645"/>
      <c r="I5931" s="2166" t="str">
        <f>HEC.xlsx!K857</f>
        <v>The Manufacturing Purchasing Managers' Index (PMI) is a diffusion index incorporating survey results provided by manufacturing firms throughout the country. A reading above fifty suggests the manufacturing sector is expanding, while a reading below fifty suggests the manufacturing sector is in contraction. Policymakers and traders watch these surveys closely as purchasing managers usually have early access to data about their company’s performance, rather than waiting for the hard data to emerge. While manufacturing accounts for a far smaller percentage of economic output than services, it is far more cyclical and is therefore a useful indicator of where in the economic cycle the economy is currently situated. A reading that is stronger than forecast is generally supportive (bullish) for the USD while a weaker than forecast reading is generally negative (bearish) for the USD.
Learn More: USDJPY | EURUSD
</v>
      </c>
      <c r="J5931" s="1717"/>
      <c r="K5931" s="1718"/>
      <c r="L5931" s="1445"/>
      <c r="M5931" s="1453"/>
    </row>
    <row r="5932" ht="26" spans="1:13">
      <c r="A5932" s="1412"/>
      <c r="B5932" s="1412"/>
      <c r="C5932" s="1412"/>
      <c r="D5932" s="1412"/>
      <c r="E5932" s="1602" t="s">
        <v>1626</v>
      </c>
      <c r="F5932" s="1623"/>
      <c r="G5932" s="1726"/>
      <c r="H5932" s="1727"/>
      <c r="I5932" s="1442"/>
      <c r="J5932" s="1443"/>
      <c r="K5932" s="1444"/>
      <c r="L5932" s="1445"/>
      <c r="M5932" s="1453"/>
    </row>
    <row r="5933" ht="26.75" spans="1:13">
      <c r="A5933" s="1412"/>
      <c r="B5933" s="1412"/>
      <c r="C5933" s="1412"/>
      <c r="D5933" s="1412"/>
      <c r="E5933" s="1602" t="s">
        <v>1627</v>
      </c>
      <c r="F5933" s="1627">
        <f>HEC.xlsx!J857</f>
        <v>52</v>
      </c>
      <c r="G5933" s="1728"/>
      <c r="H5933" s="1729"/>
      <c r="I5933" s="1442"/>
      <c r="J5933" s="1443"/>
      <c r="K5933" s="1444"/>
      <c r="L5933" s="1445"/>
      <c r="M5933" s="1453"/>
    </row>
    <row r="5934" ht="26.75" spans="1:13">
      <c r="A5934" s="1412"/>
      <c r="B5934" s="1412"/>
      <c r="C5934" s="1412"/>
      <c r="D5934" s="1412"/>
      <c r="E5934" s="1606" t="s">
        <v>1628</v>
      </c>
      <c r="F5934" s="1607">
        <f>MOD(L5934-TIME(5,30,0),1)</f>
        <v>0.572916666666667</v>
      </c>
      <c r="G5934" s="1608"/>
      <c r="H5934" s="1609"/>
      <c r="I5934" s="1442"/>
      <c r="J5934" s="1443"/>
      <c r="K5934" s="1444"/>
      <c r="L5934" s="1647" t="str">
        <f>HEC.xlsx!D857</f>
        <v>19:15</v>
      </c>
      <c r="M5934" s="1649">
        <v>0.25</v>
      </c>
    </row>
    <row r="5935" ht="26.75" spans="1:25">
      <c r="A5935" s="1412"/>
      <c r="B5935" s="1412"/>
      <c r="C5935" s="1412"/>
      <c r="D5935" s="1412"/>
      <c r="E5935" s="1610" t="s">
        <v>1629</v>
      </c>
      <c r="F5935" s="1611" t="s">
        <v>8</v>
      </c>
      <c r="G5935" s="1611" t="s">
        <v>9</v>
      </c>
      <c r="H5935" s="1612" t="s">
        <v>10</v>
      </c>
      <c r="I5935" s="1442"/>
      <c r="J5935" s="1443"/>
      <c r="K5935" s="1444"/>
      <c r="L5935" s="1445"/>
      <c r="M5935" s="1453"/>
      <c r="O5935" s="1749"/>
      <c r="P5935" s="1749"/>
      <c r="Q5935" s="1749"/>
      <c r="R5935" s="1749"/>
      <c r="S5935" s="1749"/>
      <c r="T5935" s="1690"/>
      <c r="U5935" s="1694"/>
      <c r="V5935" s="1695"/>
      <c r="W5935" s="1695"/>
      <c r="X5935" s="1695"/>
      <c r="Y5935" s="1690"/>
    </row>
    <row r="5936" ht="29" customHeight="1" spans="1:25">
      <c r="A5936" s="1412"/>
      <c r="B5936" s="1412"/>
      <c r="C5936" s="1412"/>
      <c r="D5936" s="1412"/>
      <c r="E5936" s="1613">
        <f t="shared" ref="E5936:E5941" si="0">X5936</f>
        <v>0</v>
      </c>
      <c r="F5936" s="1614">
        <f t="shared" ref="F5936" si="1">Q5936</f>
        <v>0</v>
      </c>
      <c r="G5936" s="1614">
        <f t="shared" ref="G5936" si="2">R5936</f>
        <v>0</v>
      </c>
      <c r="H5936" s="1614">
        <f t="shared" ref="H5936" si="3">S5936</f>
        <v>0</v>
      </c>
      <c r="I5936" s="1442"/>
      <c r="J5936" s="1443"/>
      <c r="K5936" s="1444"/>
      <c r="L5936" s="1445"/>
      <c r="M5936" s="1453"/>
      <c r="O5936" s="1750"/>
      <c r="P5936" s="1750"/>
      <c r="Q5936" s="1751"/>
      <c r="R5936" s="1751"/>
      <c r="S5936" s="1751"/>
      <c r="T5936" s="1752"/>
      <c r="U5936" s="1697"/>
      <c r="V5936" s="1698"/>
      <c r="W5936" s="1698"/>
      <c r="X5936" s="1697"/>
      <c r="Y5936" s="1690"/>
    </row>
    <row r="5937" ht="29" customHeight="1" spans="1:25">
      <c r="A5937" s="1412"/>
      <c r="B5937" s="1412"/>
      <c r="C5937" s="1412"/>
      <c r="D5937" s="1412"/>
      <c r="E5937" s="1613">
        <f t="shared" si="0"/>
        <v>0</v>
      </c>
      <c r="F5937" s="1614">
        <f t="shared" ref="F5937:F5941" si="4">Q5937</f>
        <v>0</v>
      </c>
      <c r="G5937" s="1614">
        <f t="shared" ref="G5937:G5941" si="5">R5937</f>
        <v>0</v>
      </c>
      <c r="H5937" s="1614">
        <f t="shared" ref="H5937:H5941" si="6">S5937</f>
        <v>0</v>
      </c>
      <c r="I5937" s="1442"/>
      <c r="J5937" s="1443"/>
      <c r="K5937" s="1444"/>
      <c r="L5937" s="1445"/>
      <c r="M5937" s="1453"/>
      <c r="O5937" s="1750"/>
      <c r="P5937" s="1750"/>
      <c r="Q5937" s="1751"/>
      <c r="R5937" s="1751"/>
      <c r="S5937" s="1751"/>
      <c r="T5937" s="1752"/>
      <c r="U5937" s="1697"/>
      <c r="V5937" s="1698"/>
      <c r="W5937" s="1698"/>
      <c r="X5937" s="1697"/>
      <c r="Y5937" s="1690"/>
    </row>
    <row r="5938" ht="24" customHeight="1" spans="1:25">
      <c r="A5938" s="1412"/>
      <c r="B5938" s="1412"/>
      <c r="C5938" s="1412"/>
      <c r="D5938" s="1412"/>
      <c r="E5938" s="1613">
        <f t="shared" si="0"/>
        <v>0</v>
      </c>
      <c r="F5938" s="1614">
        <f t="shared" si="4"/>
        <v>0</v>
      </c>
      <c r="G5938" s="1614">
        <f t="shared" si="5"/>
        <v>0</v>
      </c>
      <c r="H5938" s="1614">
        <f t="shared" si="6"/>
        <v>0</v>
      </c>
      <c r="I5938" s="1442"/>
      <c r="J5938" s="1443"/>
      <c r="K5938" s="1444"/>
      <c r="L5938" s="1648"/>
      <c r="M5938" s="1453"/>
      <c r="O5938" s="1750"/>
      <c r="P5938" s="1750"/>
      <c r="Q5938" s="1751"/>
      <c r="R5938" s="1751"/>
      <c r="S5938" s="1751"/>
      <c r="T5938" s="1752"/>
      <c r="U5938" s="1697"/>
      <c r="V5938" s="1698"/>
      <c r="W5938" s="1698"/>
      <c r="X5938" s="1697"/>
      <c r="Y5938" s="1690"/>
    </row>
    <row r="5939" ht="22" customHeight="1" spans="1:25">
      <c r="A5939" s="1412"/>
      <c r="B5939" s="1412"/>
      <c r="C5939" s="1412"/>
      <c r="D5939" s="1412"/>
      <c r="E5939" s="1613">
        <f t="shared" si="0"/>
        <v>0</v>
      </c>
      <c r="F5939" s="1614">
        <f t="shared" si="4"/>
        <v>0</v>
      </c>
      <c r="G5939" s="1614">
        <f t="shared" si="5"/>
        <v>0</v>
      </c>
      <c r="H5939" s="1614">
        <f t="shared" si="6"/>
        <v>0</v>
      </c>
      <c r="I5939" s="1442"/>
      <c r="J5939" s="1443"/>
      <c r="K5939" s="1444"/>
      <c r="L5939" s="1445"/>
      <c r="M5939" s="1453"/>
      <c r="O5939" s="1750"/>
      <c r="P5939" s="1750"/>
      <c r="Q5939" s="1751"/>
      <c r="R5939" s="1751"/>
      <c r="S5939" s="1751"/>
      <c r="T5939" s="1752"/>
      <c r="U5939" s="1697"/>
      <c r="V5939" s="1698"/>
      <c r="W5939" s="1698"/>
      <c r="X5939" s="1697"/>
      <c r="Y5939" s="1690"/>
    </row>
    <row r="5940" ht="28" customHeight="1" spans="1:25">
      <c r="A5940" s="1412"/>
      <c r="B5940" s="1412"/>
      <c r="C5940" s="1412"/>
      <c r="D5940" s="1412"/>
      <c r="E5940" s="1613">
        <f t="shared" si="0"/>
        <v>0</v>
      </c>
      <c r="F5940" s="1614">
        <f t="shared" si="4"/>
        <v>0</v>
      </c>
      <c r="G5940" s="1614">
        <f t="shared" si="5"/>
        <v>0</v>
      </c>
      <c r="H5940" s="1614">
        <f t="shared" si="6"/>
        <v>0</v>
      </c>
      <c r="I5940" s="1442"/>
      <c r="J5940" s="1443"/>
      <c r="K5940" s="1444"/>
      <c r="L5940" s="1445"/>
      <c r="M5940" s="1453"/>
      <c r="O5940" s="1750"/>
      <c r="P5940" s="1750"/>
      <c r="Q5940" s="1751"/>
      <c r="R5940" s="1751"/>
      <c r="S5940" s="1751"/>
      <c r="T5940" s="1752"/>
      <c r="U5940" s="1697"/>
      <c r="V5940" s="1698"/>
      <c r="W5940" s="1698"/>
      <c r="X5940" s="1697"/>
      <c r="Y5940" s="1690"/>
    </row>
    <row r="5941" ht="29" customHeight="1" spans="1:25">
      <c r="A5941" s="1412"/>
      <c r="B5941" s="1412"/>
      <c r="C5941" s="1412"/>
      <c r="D5941" s="1412"/>
      <c r="E5941" s="1613">
        <f t="shared" si="0"/>
        <v>0</v>
      </c>
      <c r="F5941" s="1614">
        <f t="shared" si="4"/>
        <v>0</v>
      </c>
      <c r="G5941" s="1614">
        <f t="shared" si="5"/>
        <v>0</v>
      </c>
      <c r="H5941" s="1614">
        <f t="shared" si="6"/>
        <v>0</v>
      </c>
      <c r="I5941" s="1448"/>
      <c r="J5941" s="1449"/>
      <c r="K5941" s="1450"/>
      <c r="L5941" s="1451"/>
      <c r="M5941" s="1455"/>
      <c r="O5941" s="1750"/>
      <c r="P5941" s="1750"/>
      <c r="Q5941" s="1751"/>
      <c r="R5941" s="1751"/>
      <c r="S5941" s="1751"/>
      <c r="T5941" s="1752"/>
      <c r="U5941" s="1697"/>
      <c r="V5941" s="1698"/>
      <c r="W5941" s="1698"/>
      <c r="X5941" s="1697"/>
      <c r="Y5941" s="1690"/>
    </row>
    <row r="5942" ht="25" customHeight="1" spans="1:13">
      <c r="A5942" s="1412"/>
      <c r="B5942" s="1412"/>
      <c r="C5942" s="1412"/>
      <c r="D5942" s="1412">
        <v>1</v>
      </c>
      <c r="E5942" s="1610" t="s">
        <v>7</v>
      </c>
      <c r="F5942" s="1653" t="str">
        <f>HEC.xlsx!G858</f>
        <v>USD - Services PMI (Jun)</v>
      </c>
      <c r="G5942" s="1654"/>
      <c r="H5942" s="1655"/>
      <c r="I5942" s="1745" t="s">
        <v>1622</v>
      </c>
      <c r="J5942" s="1657"/>
      <c r="K5942" s="1658"/>
      <c r="L5942" s="1659" t="s">
        <v>1623</v>
      </c>
      <c r="M5942" s="1660" t="s">
        <v>1624</v>
      </c>
    </row>
    <row r="5943" ht="24" customHeight="1" spans="1:13">
      <c r="A5943" s="1412"/>
      <c r="B5943" s="1412"/>
      <c r="C5943" s="1412"/>
      <c r="D5943" s="1412"/>
      <c r="E5943" s="1598" t="s">
        <v>1625</v>
      </c>
      <c r="F5943" s="1643"/>
      <c r="G5943" s="1644"/>
      <c r="H5943" s="1645"/>
      <c r="I5943" s="2166" t="str">
        <f>HEC.xlsx!K869</f>
        <v>The Core Personal Consumption Expenditure (PCE) Price Index measures the changes in the price of goods and services purchased by consumers for the purpose of consumption, excluding food and energy. Unlike the fixed-weight CPI, PCE is chain-weighted and thus adjusts to changing consumer behaviour. Core PCE is the Fed's preferred inflation measure and thus receives greater attention.
A reading that is stronger than forecast is generally supportive (bullish) for the USD, while a weaker than forecast reading is generally negative (bearish) for the USD.
Learn More: USDJPY | EURUSD</v>
      </c>
      <c r="J5943" s="1717"/>
      <c r="K5943" s="1718"/>
      <c r="L5943" s="1445"/>
      <c r="M5943" s="1453"/>
    </row>
    <row r="5944" ht="26" spans="1:13">
      <c r="A5944" s="1412"/>
      <c r="B5944" s="1412"/>
      <c r="C5944" s="1412"/>
      <c r="D5944" s="1412"/>
      <c r="E5944" s="1602" t="s">
        <v>1626</v>
      </c>
      <c r="F5944" s="1623"/>
      <c r="G5944" s="1726"/>
      <c r="H5944" s="1727"/>
      <c r="I5944" s="1442"/>
      <c r="J5944" s="1443"/>
      <c r="K5944" s="1444"/>
      <c r="L5944" s="1445"/>
      <c r="M5944" s="1453"/>
    </row>
    <row r="5945" ht="26.75" spans="1:13">
      <c r="A5945" s="1412"/>
      <c r="B5945" s="1412"/>
      <c r="C5945" s="1412"/>
      <c r="D5945" s="1412"/>
      <c r="E5945" s="1602" t="s">
        <v>1627</v>
      </c>
      <c r="F5945" s="1627">
        <f>HEC.xlsx!J858</f>
        <v>53.7</v>
      </c>
      <c r="G5945" s="1728"/>
      <c r="H5945" s="1729"/>
      <c r="I5945" s="1442"/>
      <c r="J5945" s="1443"/>
      <c r="K5945" s="1444"/>
      <c r="L5945" s="1445"/>
      <c r="M5945" s="1453"/>
    </row>
    <row r="5946" ht="26.75" spans="1:13">
      <c r="A5946" s="1412"/>
      <c r="B5946" s="1412"/>
      <c r="C5946" s="1412"/>
      <c r="D5946" s="1412"/>
      <c r="E5946" s="1606" t="s">
        <v>1628</v>
      </c>
      <c r="F5946" s="1607">
        <f>MOD(L5946-TIME(5,30,0),1)</f>
        <v>0.583333333333333</v>
      </c>
      <c r="G5946" s="1608"/>
      <c r="H5946" s="1609"/>
      <c r="I5946" s="1442"/>
      <c r="J5946" s="1443"/>
      <c r="K5946" s="1444"/>
      <c r="L5946" s="1647" t="str">
        <f>HEC.xlsx!D858</f>
        <v>19:30</v>
      </c>
      <c r="M5946" s="1649">
        <v>0.25</v>
      </c>
    </row>
    <row r="5947" ht="26.75" spans="1:25">
      <c r="A5947" s="1412"/>
      <c r="B5947" s="1412"/>
      <c r="C5947" s="1412"/>
      <c r="D5947" s="1412"/>
      <c r="E5947" s="1610" t="s">
        <v>1629</v>
      </c>
      <c r="F5947" s="1611" t="s">
        <v>8</v>
      </c>
      <c r="G5947" s="1611" t="s">
        <v>9</v>
      </c>
      <c r="H5947" s="1612" t="s">
        <v>10</v>
      </c>
      <c r="I5947" s="1442"/>
      <c r="J5947" s="1443"/>
      <c r="K5947" s="1444"/>
      <c r="L5947" s="1445"/>
      <c r="M5947" s="1453"/>
      <c r="O5947" s="1749"/>
      <c r="P5947" s="1749"/>
      <c r="Q5947" s="1749"/>
      <c r="R5947" s="1749"/>
      <c r="S5947" s="1749"/>
      <c r="T5947" s="1690"/>
      <c r="U5947" s="1694"/>
      <c r="V5947" s="1695"/>
      <c r="W5947" s="1695"/>
      <c r="X5947" s="1695"/>
      <c r="Y5947" s="1690"/>
    </row>
    <row r="5948" ht="26" spans="1:25">
      <c r="A5948" s="1412"/>
      <c r="B5948" s="1412"/>
      <c r="C5948" s="1412"/>
      <c r="D5948" s="1412"/>
      <c r="E5948" s="1613">
        <f t="shared" ref="E5948:E5953" si="7">X5948</f>
        <v>0</v>
      </c>
      <c r="F5948" s="1614">
        <f t="shared" ref="F5948:F5953" si="8">Q5948</f>
        <v>0</v>
      </c>
      <c r="G5948" s="1614">
        <f t="shared" ref="G5948:G5953" si="9">R5948</f>
        <v>0</v>
      </c>
      <c r="H5948" s="1614">
        <f t="shared" ref="H5948:H5953" si="10">S5948</f>
        <v>0</v>
      </c>
      <c r="I5948" s="1442"/>
      <c r="J5948" s="1443"/>
      <c r="K5948" s="1444"/>
      <c r="L5948" s="1445"/>
      <c r="M5948" s="1453"/>
      <c r="O5948" s="1750"/>
      <c r="P5948" s="1750"/>
      <c r="Q5948" s="1751"/>
      <c r="R5948" s="1751"/>
      <c r="S5948" s="1751"/>
      <c r="T5948" s="1752"/>
      <c r="U5948" s="1697"/>
      <c r="V5948" s="1698"/>
      <c r="W5948" s="1698"/>
      <c r="X5948" s="1697"/>
      <c r="Y5948" s="1690"/>
    </row>
    <row r="5949" ht="26" spans="1:25">
      <c r="A5949" s="1412"/>
      <c r="B5949" s="1412"/>
      <c r="C5949" s="1412"/>
      <c r="D5949" s="1412"/>
      <c r="E5949" s="1613">
        <f t="shared" si="7"/>
        <v>0</v>
      </c>
      <c r="F5949" s="1614">
        <f t="shared" si="8"/>
        <v>0</v>
      </c>
      <c r="G5949" s="1614">
        <f t="shared" si="9"/>
        <v>0</v>
      </c>
      <c r="H5949" s="1614">
        <f t="shared" si="10"/>
        <v>0</v>
      </c>
      <c r="I5949" s="1442"/>
      <c r="J5949" s="1443"/>
      <c r="K5949" s="1444"/>
      <c r="L5949" s="1445"/>
      <c r="M5949" s="1453"/>
      <c r="O5949" s="1750"/>
      <c r="P5949" s="1750"/>
      <c r="Q5949" s="1751"/>
      <c r="R5949" s="1751"/>
      <c r="S5949" s="1751"/>
      <c r="T5949" s="1752"/>
      <c r="U5949" s="1697"/>
      <c r="V5949" s="1698"/>
      <c r="W5949" s="1698"/>
      <c r="X5949" s="1697"/>
      <c r="Y5949" s="1690"/>
    </row>
    <row r="5950" ht="26" spans="1:25">
      <c r="A5950" s="1412"/>
      <c r="B5950" s="1412"/>
      <c r="C5950" s="1412"/>
      <c r="D5950" s="1412"/>
      <c r="E5950" s="1613">
        <f t="shared" si="7"/>
        <v>0</v>
      </c>
      <c r="F5950" s="1614">
        <f t="shared" si="8"/>
        <v>0</v>
      </c>
      <c r="G5950" s="1614">
        <f t="shared" si="9"/>
        <v>0</v>
      </c>
      <c r="H5950" s="1614">
        <f t="shared" si="10"/>
        <v>0</v>
      </c>
      <c r="I5950" s="1442"/>
      <c r="J5950" s="1443"/>
      <c r="K5950" s="1444"/>
      <c r="L5950" s="1648"/>
      <c r="M5950" s="1453"/>
      <c r="O5950" s="1750"/>
      <c r="P5950" s="1750"/>
      <c r="Q5950" s="1751"/>
      <c r="R5950" s="1751"/>
      <c r="S5950" s="1751"/>
      <c r="T5950" s="1752"/>
      <c r="U5950" s="1697"/>
      <c r="V5950" s="1698"/>
      <c r="W5950" s="1698"/>
      <c r="X5950" s="1697"/>
      <c r="Y5950" s="1690"/>
    </row>
    <row r="5951" ht="26" spans="1:25">
      <c r="A5951" s="1412"/>
      <c r="B5951" s="1412"/>
      <c r="C5951" s="1412"/>
      <c r="D5951" s="1412"/>
      <c r="E5951" s="1613">
        <f t="shared" si="7"/>
        <v>0</v>
      </c>
      <c r="F5951" s="1614">
        <f t="shared" si="8"/>
        <v>0</v>
      </c>
      <c r="G5951" s="1614">
        <f t="shared" si="9"/>
        <v>0</v>
      </c>
      <c r="H5951" s="1614">
        <f t="shared" si="10"/>
        <v>0</v>
      </c>
      <c r="I5951" s="1442"/>
      <c r="J5951" s="1443"/>
      <c r="K5951" s="1444"/>
      <c r="L5951" s="1445"/>
      <c r="M5951" s="1453"/>
      <c r="O5951" s="1750"/>
      <c r="P5951" s="1750"/>
      <c r="Q5951" s="1751"/>
      <c r="R5951" s="1751"/>
      <c r="S5951" s="1751"/>
      <c r="T5951" s="1752"/>
      <c r="U5951" s="1697"/>
      <c r="V5951" s="1698"/>
      <c r="W5951" s="1698"/>
      <c r="X5951" s="1697"/>
      <c r="Y5951" s="1690"/>
    </row>
    <row r="5952" ht="26" spans="1:25">
      <c r="A5952" s="1412"/>
      <c r="B5952" s="1412"/>
      <c r="C5952" s="1412"/>
      <c r="D5952" s="1412"/>
      <c r="E5952" s="1613">
        <f t="shared" si="7"/>
        <v>0</v>
      </c>
      <c r="F5952" s="1614">
        <f t="shared" si="8"/>
        <v>0</v>
      </c>
      <c r="G5952" s="1614">
        <f t="shared" si="9"/>
        <v>0</v>
      </c>
      <c r="H5952" s="1614">
        <f t="shared" si="10"/>
        <v>0</v>
      </c>
      <c r="I5952" s="1442"/>
      <c r="J5952" s="1443"/>
      <c r="K5952" s="1444"/>
      <c r="L5952" s="1445"/>
      <c r="M5952" s="1453"/>
      <c r="O5952" s="1750"/>
      <c r="P5952" s="1750"/>
      <c r="Q5952" s="1751"/>
      <c r="R5952" s="1751"/>
      <c r="S5952" s="1751"/>
      <c r="T5952" s="1752"/>
      <c r="U5952" s="1697"/>
      <c r="V5952" s="1698"/>
      <c r="W5952" s="1698"/>
      <c r="X5952" s="1697"/>
      <c r="Y5952" s="1690"/>
    </row>
    <row r="5953" ht="26.75" spans="1:25">
      <c r="A5953" s="1412"/>
      <c r="B5953" s="1412"/>
      <c r="C5953" s="1412"/>
      <c r="D5953" s="1412"/>
      <c r="E5953" s="1613">
        <f t="shared" si="7"/>
        <v>0</v>
      </c>
      <c r="F5953" s="1614">
        <f t="shared" si="8"/>
        <v>0</v>
      </c>
      <c r="G5953" s="1614">
        <f t="shared" si="9"/>
        <v>0</v>
      </c>
      <c r="H5953" s="1614">
        <f t="shared" si="10"/>
        <v>0</v>
      </c>
      <c r="I5953" s="1448"/>
      <c r="J5953" s="1449"/>
      <c r="K5953" s="1450"/>
      <c r="L5953" s="1451"/>
      <c r="M5953" s="1455"/>
      <c r="O5953" s="1750"/>
      <c r="P5953" s="1750"/>
      <c r="Q5953" s="1751"/>
      <c r="R5953" s="1751"/>
      <c r="S5953" s="1751"/>
      <c r="T5953" s="1752"/>
      <c r="U5953" s="1697"/>
      <c r="V5953" s="1698"/>
      <c r="W5953" s="1698"/>
      <c r="X5953" s="1697"/>
      <c r="Y5953" s="1690"/>
    </row>
    <row r="5954" ht="52.75" spans="1:13">
      <c r="A5954" s="1412"/>
      <c r="B5954" s="1412"/>
      <c r="C5954" s="1412"/>
      <c r="D5954" s="1412">
        <v>1</v>
      </c>
      <c r="E5954" s="1610" t="s">
        <v>7</v>
      </c>
      <c r="F5954" s="1653" t="str">
        <f>HEC.xlsx!G859</f>
        <v>USD - Existing Home Sales (May)</v>
      </c>
      <c r="G5954" s="1654"/>
      <c r="H5954" s="1655"/>
      <c r="I5954" s="1745" t="s">
        <v>1622</v>
      </c>
      <c r="J5954" s="1657"/>
      <c r="K5954" s="1658"/>
      <c r="L5954" s="1659" t="s">
        <v>1623</v>
      </c>
      <c r="M5954" s="1660" t="s">
        <v>1624</v>
      </c>
    </row>
    <row r="5955" ht="26" spans="1:13">
      <c r="A5955" s="1412"/>
      <c r="B5955" s="1412"/>
      <c r="C5955" s="1412"/>
      <c r="D5955" s="1412"/>
      <c r="E5955" s="1598" t="s">
        <v>1625</v>
      </c>
      <c r="F5955" s="1643"/>
      <c r="G5955" s="1644"/>
      <c r="H5955" s="1645"/>
      <c r="I5955" s="2166" t="str">
        <f>HEC.xlsx!K859</f>
        <v>
Existing Home Sales measures the change in the annualised number of existing residential buildings that were sold during the prior month. This report helps to gauge the strength of the U.S. housing market and is an important indicator of overall economic strength.
A reading that is stronger than forecast is generally supportive (bullish) for the USD, while a weaker than forecast reading is generally negative (bearish) for the USD.
Learn More: USDJPY | EURUSD
</v>
      </c>
      <c r="J5955" s="1717"/>
      <c r="K5955" s="1718"/>
      <c r="L5955" s="1445"/>
      <c r="M5955" s="1453"/>
    </row>
    <row r="5956" ht="26" spans="1:13">
      <c r="A5956" s="1412"/>
      <c r="B5956" s="1412"/>
      <c r="C5956" s="1412"/>
      <c r="D5956" s="1412"/>
      <c r="E5956" s="1602" t="s">
        <v>1626</v>
      </c>
      <c r="F5956" s="1623"/>
      <c r="G5956" s="1726"/>
      <c r="H5956" s="1727"/>
      <c r="I5956" s="1442"/>
      <c r="J5956" s="1443"/>
      <c r="K5956" s="1444"/>
      <c r="L5956" s="1445"/>
      <c r="M5956" s="1453"/>
    </row>
    <row r="5957" ht="26.75" spans="1:13">
      <c r="A5957" s="1412"/>
      <c r="B5957" s="1412"/>
      <c r="C5957" s="1412"/>
      <c r="D5957" s="1412"/>
      <c r="E5957" s="1602" t="s">
        <v>1627</v>
      </c>
      <c r="F5957" s="1627" t="str">
        <f>HEC.xlsx!J859</f>
        <v>4.00M</v>
      </c>
      <c r="G5957" s="1728"/>
      <c r="H5957" s="1729"/>
      <c r="I5957" s="1442"/>
      <c r="J5957" s="1443"/>
      <c r="K5957" s="1444"/>
      <c r="L5957" s="1445"/>
      <c r="M5957" s="1453"/>
    </row>
    <row r="5958" ht="26.75" spans="1:13">
      <c r="A5958" s="1412"/>
      <c r="B5958" s="1412"/>
      <c r="C5958" s="1412"/>
      <c r="D5958" s="1412"/>
      <c r="E5958" s="1606" t="s">
        <v>1628</v>
      </c>
      <c r="F5958" s="1607">
        <f>MOD(L5958-TIME(5,30,0),1)</f>
        <v>0.583333333333333</v>
      </c>
      <c r="G5958" s="1608"/>
      <c r="H5958" s="1609"/>
      <c r="I5958" s="1442"/>
      <c r="J5958" s="1443"/>
      <c r="K5958" s="1444"/>
      <c r="L5958" s="1647" t="str">
        <f>HEC.xlsx!D859</f>
        <v>19:30</v>
      </c>
      <c r="M5958" s="1649">
        <v>0.25</v>
      </c>
    </row>
    <row r="5959" ht="26.75" spans="1:25">
      <c r="A5959" s="1412"/>
      <c r="B5959" s="1412"/>
      <c r="C5959" s="1412"/>
      <c r="D5959" s="1412"/>
      <c r="E5959" s="1610" t="s">
        <v>1629</v>
      </c>
      <c r="F5959" s="1611" t="s">
        <v>8</v>
      </c>
      <c r="G5959" s="1611" t="s">
        <v>9</v>
      </c>
      <c r="H5959" s="1612" t="s">
        <v>10</v>
      </c>
      <c r="I5959" s="1442"/>
      <c r="J5959" s="1443"/>
      <c r="K5959" s="1444"/>
      <c r="L5959" s="1445"/>
      <c r="M5959" s="1453"/>
      <c r="O5959" s="1749"/>
      <c r="P5959" s="1749"/>
      <c r="Q5959" s="1749"/>
      <c r="R5959" s="1749"/>
      <c r="S5959" s="1749"/>
      <c r="T5959" s="1690"/>
      <c r="U5959" s="1694"/>
      <c r="V5959" s="1695"/>
      <c r="W5959" s="1695"/>
      <c r="X5959" s="1695"/>
      <c r="Y5959" s="1690"/>
    </row>
    <row r="5960" ht="26" spans="1:25">
      <c r="A5960" s="1412"/>
      <c r="B5960" s="1412"/>
      <c r="C5960" s="1412"/>
      <c r="D5960" s="1412"/>
      <c r="E5960" s="1613">
        <f t="shared" ref="E5960:E5965" si="11">X5960</f>
        <v>0</v>
      </c>
      <c r="F5960" s="1614" t="e">
        <f>#REF!</f>
        <v>#REF!</v>
      </c>
      <c r="G5960" s="1614" t="e">
        <f>#REF!</f>
        <v>#REF!</v>
      </c>
      <c r="H5960" s="1614" t="e">
        <f>#REF!</f>
        <v>#REF!</v>
      </c>
      <c r="I5960" s="1442"/>
      <c r="J5960" s="1443"/>
      <c r="K5960" s="1444"/>
      <c r="L5960" s="1445"/>
      <c r="M5960" s="1453"/>
      <c r="O5960" s="1750"/>
      <c r="P5960" s="1750"/>
      <c r="Q5960" s="1751"/>
      <c r="R5960" s="1751"/>
      <c r="S5960" s="1751"/>
      <c r="T5960" s="1752"/>
      <c r="U5960" s="1697"/>
      <c r="V5960" s="1698"/>
      <c r="W5960" s="1698"/>
      <c r="X5960" s="1697"/>
      <c r="Y5960" s="1690"/>
    </row>
    <row r="5961" ht="26" spans="1:25">
      <c r="A5961" s="1412"/>
      <c r="B5961" s="1412"/>
      <c r="C5961" s="1412"/>
      <c r="D5961" s="1412"/>
      <c r="E5961" s="1613">
        <f t="shared" si="11"/>
        <v>0</v>
      </c>
      <c r="F5961" s="1614" t="e">
        <f>#REF!</f>
        <v>#REF!</v>
      </c>
      <c r="G5961" s="1614" t="e">
        <f>#REF!</f>
        <v>#REF!</v>
      </c>
      <c r="H5961" s="1614" t="e">
        <f>#REF!</f>
        <v>#REF!</v>
      </c>
      <c r="I5961" s="1442"/>
      <c r="J5961" s="1443"/>
      <c r="K5961" s="1444"/>
      <c r="L5961" s="1445"/>
      <c r="M5961" s="1453"/>
      <c r="O5961" s="1750"/>
      <c r="P5961" s="1750"/>
      <c r="Q5961" s="1751"/>
      <c r="R5961" s="1751"/>
      <c r="S5961" s="1751"/>
      <c r="T5961" s="1752"/>
      <c r="U5961" s="1697"/>
      <c r="V5961" s="1698"/>
      <c r="W5961" s="1698"/>
      <c r="X5961" s="1697"/>
      <c r="Y5961" s="1690"/>
    </row>
    <row r="5962" ht="26" spans="1:25">
      <c r="A5962" s="1412"/>
      <c r="B5962" s="1412"/>
      <c r="C5962" s="1412"/>
      <c r="D5962" s="1412"/>
      <c r="E5962" s="1613">
        <f t="shared" si="11"/>
        <v>0</v>
      </c>
      <c r="F5962" s="1614" t="e">
        <f>#REF!</f>
        <v>#REF!</v>
      </c>
      <c r="G5962" s="1614" t="e">
        <f>#REF!</f>
        <v>#REF!</v>
      </c>
      <c r="H5962" s="1614" t="e">
        <f>#REF!</f>
        <v>#REF!</v>
      </c>
      <c r="I5962" s="1442"/>
      <c r="J5962" s="1443"/>
      <c r="K5962" s="1444"/>
      <c r="L5962" s="1648"/>
      <c r="M5962" s="1453"/>
      <c r="O5962" s="1750"/>
      <c r="P5962" s="1750"/>
      <c r="Q5962" s="1751"/>
      <c r="R5962" s="1751"/>
      <c r="S5962" s="1751"/>
      <c r="T5962" s="1752"/>
      <c r="U5962" s="1697"/>
      <c r="V5962" s="1698"/>
      <c r="W5962" s="1698"/>
      <c r="X5962" s="1697"/>
      <c r="Y5962" s="1690"/>
    </row>
    <row r="5963" ht="26" spans="1:25">
      <c r="A5963" s="1412"/>
      <c r="B5963" s="1412"/>
      <c r="C5963" s="1412"/>
      <c r="D5963" s="1412"/>
      <c r="E5963" s="1613">
        <f t="shared" si="11"/>
        <v>0</v>
      </c>
      <c r="F5963" s="1614" t="e">
        <f>#REF!</f>
        <v>#REF!</v>
      </c>
      <c r="G5963" s="1614" t="e">
        <f>#REF!</f>
        <v>#REF!</v>
      </c>
      <c r="H5963" s="1614" t="e">
        <f>#REF!</f>
        <v>#REF!</v>
      </c>
      <c r="I5963" s="1442"/>
      <c r="J5963" s="1443"/>
      <c r="K5963" s="1444"/>
      <c r="L5963" s="1445"/>
      <c r="M5963" s="1453"/>
      <c r="O5963" s="1750"/>
      <c r="P5963" s="1750"/>
      <c r="Q5963" s="1751"/>
      <c r="R5963" s="1751"/>
      <c r="S5963" s="1751"/>
      <c r="T5963" s="1752"/>
      <c r="U5963" s="1697"/>
      <c r="V5963" s="1698"/>
      <c r="W5963" s="1698"/>
      <c r="X5963" s="1697"/>
      <c r="Y5963" s="1690"/>
    </row>
    <row r="5964" ht="26" spans="1:25">
      <c r="A5964" s="1412"/>
      <c r="B5964" s="1412"/>
      <c r="C5964" s="1412"/>
      <c r="D5964" s="1412"/>
      <c r="E5964" s="1613">
        <f t="shared" si="11"/>
        <v>0</v>
      </c>
      <c r="F5964" s="1614" t="e">
        <f>#REF!</f>
        <v>#REF!</v>
      </c>
      <c r="G5964" s="1614" t="e">
        <f>#REF!</f>
        <v>#REF!</v>
      </c>
      <c r="H5964" s="1614" t="e">
        <f>#REF!</f>
        <v>#REF!</v>
      </c>
      <c r="I5964" s="1442"/>
      <c r="J5964" s="1443"/>
      <c r="K5964" s="1444"/>
      <c r="L5964" s="1445"/>
      <c r="M5964" s="1453"/>
      <c r="O5964" s="1750"/>
      <c r="P5964" s="1750"/>
      <c r="Q5964" s="1751"/>
      <c r="R5964" s="1751"/>
      <c r="S5964" s="1751"/>
      <c r="T5964" s="1752"/>
      <c r="U5964" s="1697"/>
      <c r="V5964" s="1698"/>
      <c r="W5964" s="1698"/>
      <c r="X5964" s="1697"/>
      <c r="Y5964" s="1690"/>
    </row>
    <row r="5965" ht="26.75" spans="1:25">
      <c r="A5965" s="1412"/>
      <c r="B5965" s="1412"/>
      <c r="C5965" s="1412"/>
      <c r="D5965" s="1412"/>
      <c r="E5965" s="1613">
        <f t="shared" si="11"/>
        <v>0</v>
      </c>
      <c r="F5965" s="1614" t="e">
        <f>#REF!</f>
        <v>#REF!</v>
      </c>
      <c r="G5965" s="1614" t="e">
        <f>#REF!</f>
        <v>#REF!</v>
      </c>
      <c r="H5965" s="1614" t="e">
        <f>#REF!</f>
        <v>#REF!</v>
      </c>
      <c r="I5965" s="1448"/>
      <c r="J5965" s="1449"/>
      <c r="K5965" s="1450"/>
      <c r="L5965" s="1451"/>
      <c r="M5965" s="1455"/>
      <c r="O5965" s="1750"/>
      <c r="P5965" s="1750"/>
      <c r="Q5965" s="1751"/>
      <c r="R5965" s="1751"/>
      <c r="S5965" s="1751"/>
      <c r="T5965" s="1752"/>
      <c r="U5965" s="1697"/>
      <c r="V5965" s="1698"/>
      <c r="W5965" s="1698"/>
      <c r="X5965" s="1697"/>
      <c r="Y5965" s="1690"/>
    </row>
    <row r="5966" ht="52.75" spans="1:13">
      <c r="A5966" s="1412"/>
      <c r="B5966" s="1412"/>
      <c r="C5966" s="1412"/>
      <c r="D5966" s="1412">
        <v>1</v>
      </c>
      <c r="E5966" s="1610" t="s">
        <v>7</v>
      </c>
      <c r="F5966" s="1653" t="str">
        <f>HEC.xlsx!G860</f>
        <v>USD CB Consumer Confidence (Jun)</v>
      </c>
      <c r="G5966" s="1654"/>
      <c r="H5966" s="1655"/>
      <c r="I5966" s="1745" t="s">
        <v>1622</v>
      </c>
      <c r="J5966" s="1657"/>
      <c r="K5966" s="1658"/>
      <c r="L5966" s="1659" t="s">
        <v>1623</v>
      </c>
      <c r="M5966" s="1660" t="s">
        <v>1624</v>
      </c>
    </row>
    <row r="5967" ht="26" spans="1:13">
      <c r="A5967" s="1412"/>
      <c r="B5967" s="1412"/>
      <c r="C5967" s="1412"/>
      <c r="D5967" s="1412"/>
      <c r="E5967" s="1598" t="s">
        <v>1625</v>
      </c>
      <c r="F5967" s="1643"/>
      <c r="G5967" s="1644"/>
      <c r="H5967" s="1645"/>
      <c r="I5967" s="2166" t="str">
        <f>HEC.xlsx!K860</f>
        <v>
Conference Board (CB) Consumer Confidence measures the level of confidence consumers have in the economy. When consumers are optimistic, they tend to spend more which increases consumption and overall economic growth.
A reading that is stronger than forecast is generally supportive (bullish) for the USD, while a weaker than forecast reading is generally negative (bearish) for the USD.
Learn More: USDJPY | EURUSD
</v>
      </c>
      <c r="J5967" s="1717"/>
      <c r="K5967" s="1718"/>
      <c r="L5967" s="1445"/>
      <c r="M5967" s="1453"/>
    </row>
    <row r="5968" ht="26" spans="1:13">
      <c r="A5968" s="1412"/>
      <c r="B5968" s="1412"/>
      <c r="C5968" s="1412"/>
      <c r="D5968" s="1412"/>
      <c r="E5968" s="1602" t="s">
        <v>1626</v>
      </c>
      <c r="F5968" s="1623"/>
      <c r="G5968" s="1726"/>
      <c r="H5968" s="1727"/>
      <c r="I5968" s="1442"/>
      <c r="J5968" s="1443"/>
      <c r="K5968" s="1444"/>
      <c r="L5968" s="1445"/>
      <c r="M5968" s="1453"/>
    </row>
    <row r="5969" ht="26.75" spans="1:13">
      <c r="A5969" s="1412"/>
      <c r="B5969" s="1412"/>
      <c r="C5969" s="1412"/>
      <c r="D5969" s="1412"/>
      <c r="E5969" s="1602" t="s">
        <v>1627</v>
      </c>
      <c r="F5969" s="1627">
        <f>HEC.xlsx!J860</f>
        <v>98.4</v>
      </c>
      <c r="G5969" s="1728"/>
      <c r="H5969" s="1729"/>
      <c r="I5969" s="1442"/>
      <c r="J5969" s="1443"/>
      <c r="K5969" s="1444"/>
      <c r="L5969" s="1445"/>
      <c r="M5969" s="1453"/>
    </row>
    <row r="5970" ht="26.75" spans="1:13">
      <c r="A5970" s="1412"/>
      <c r="B5970" s="1412"/>
      <c r="C5970" s="1412"/>
      <c r="D5970" s="1412"/>
      <c r="E5970" s="1606" t="s">
        <v>1628</v>
      </c>
      <c r="F5970" s="1607">
        <f>MOD(L5970-TIME(5,30,0),1)</f>
        <v>0.5625</v>
      </c>
      <c r="G5970" s="1608"/>
      <c r="H5970" s="1609"/>
      <c r="I5970" s="1442"/>
      <c r="J5970" s="1443"/>
      <c r="K5970" s="1444"/>
      <c r="L5970" s="1647" t="str">
        <f>HEC.xlsx!D860</f>
        <v>19:00</v>
      </c>
      <c r="M5970" s="1649">
        <v>0.25</v>
      </c>
    </row>
    <row r="5971" ht="26.75" spans="1:25">
      <c r="A5971" s="1412"/>
      <c r="B5971" s="1412"/>
      <c r="C5971" s="1412"/>
      <c r="D5971" s="1412"/>
      <c r="E5971" s="1610" t="s">
        <v>1629</v>
      </c>
      <c r="F5971" s="1611" t="s">
        <v>8</v>
      </c>
      <c r="G5971" s="1611" t="s">
        <v>9</v>
      </c>
      <c r="H5971" s="1612" t="s">
        <v>10</v>
      </c>
      <c r="I5971" s="1442"/>
      <c r="J5971" s="1443"/>
      <c r="K5971" s="1444"/>
      <c r="L5971" s="1445"/>
      <c r="M5971" s="1453"/>
      <c r="O5971" s="1749"/>
      <c r="P5971" s="1749"/>
      <c r="Q5971" s="1749"/>
      <c r="R5971" s="1749"/>
      <c r="S5971" s="1749"/>
      <c r="T5971" s="1690"/>
      <c r="U5971" s="1694"/>
      <c r="V5971" s="1695"/>
      <c r="W5971" s="1695"/>
      <c r="X5971" s="1695"/>
      <c r="Y5971" s="1690"/>
    </row>
    <row r="5972" ht="26" spans="1:25">
      <c r="A5972" s="1412"/>
      <c r="B5972" s="1412"/>
      <c r="C5972" s="1412"/>
      <c r="D5972" s="1412"/>
      <c r="E5972" s="1613">
        <f t="shared" ref="E5972:E5977" si="12">X5972</f>
        <v>0</v>
      </c>
      <c r="F5972" s="1614">
        <f>Q5972</f>
        <v>0</v>
      </c>
      <c r="G5972" s="1614">
        <f t="shared" ref="G5972:H5972" si="13">R5972</f>
        <v>0</v>
      </c>
      <c r="H5972" s="1614">
        <f t="shared" si="13"/>
        <v>0</v>
      </c>
      <c r="I5972" s="1442"/>
      <c r="J5972" s="1443"/>
      <c r="K5972" s="1444"/>
      <c r="L5972" s="1445"/>
      <c r="M5972" s="1453"/>
      <c r="O5972" s="1750"/>
      <c r="P5972" s="1750"/>
      <c r="Q5972" s="1751"/>
      <c r="R5972" s="1751"/>
      <c r="S5972" s="1751"/>
      <c r="T5972" s="1752"/>
      <c r="U5972" s="1697"/>
      <c r="V5972" s="1698"/>
      <c r="W5972" s="1698"/>
      <c r="X5972" s="1697"/>
      <c r="Y5972" s="1690"/>
    </row>
    <row r="5973" ht="26" spans="1:25">
      <c r="A5973" s="1412"/>
      <c r="B5973" s="1412"/>
      <c r="C5973" s="1412"/>
      <c r="D5973" s="1412"/>
      <c r="E5973" s="1613">
        <f t="shared" si="12"/>
        <v>0</v>
      </c>
      <c r="F5973" s="1614">
        <f t="shared" ref="F5973:F5977" si="14">Q5973</f>
        <v>0</v>
      </c>
      <c r="G5973" s="1614">
        <f t="shared" ref="G5973:G5977" si="15">R5973</f>
        <v>0</v>
      </c>
      <c r="H5973" s="1614">
        <f t="shared" ref="H5973:H5977" si="16">S5973</f>
        <v>0</v>
      </c>
      <c r="I5973" s="1442"/>
      <c r="J5973" s="1443"/>
      <c r="K5973" s="1444"/>
      <c r="L5973" s="1445"/>
      <c r="M5973" s="1453"/>
      <c r="O5973" s="1750"/>
      <c r="P5973" s="1750"/>
      <c r="Q5973" s="1751"/>
      <c r="R5973" s="1751"/>
      <c r="S5973" s="1751"/>
      <c r="T5973" s="1752"/>
      <c r="U5973" s="1697"/>
      <c r="V5973" s="1698"/>
      <c r="W5973" s="1698"/>
      <c r="X5973" s="1697"/>
      <c r="Y5973" s="1690"/>
    </row>
    <row r="5974" ht="26" spans="1:25">
      <c r="A5974" s="1412"/>
      <c r="B5974" s="1412"/>
      <c r="C5974" s="1412"/>
      <c r="D5974" s="1412"/>
      <c r="E5974" s="1613">
        <f t="shared" si="12"/>
        <v>0</v>
      </c>
      <c r="F5974" s="1614">
        <f t="shared" si="14"/>
        <v>0</v>
      </c>
      <c r="G5974" s="1614">
        <f t="shared" si="15"/>
        <v>0</v>
      </c>
      <c r="H5974" s="1614">
        <f t="shared" si="16"/>
        <v>0</v>
      </c>
      <c r="I5974" s="1442"/>
      <c r="J5974" s="1443"/>
      <c r="K5974" s="1444"/>
      <c r="L5974" s="1648"/>
      <c r="M5974" s="1453"/>
      <c r="O5974" s="1750"/>
      <c r="P5974" s="1750"/>
      <c r="Q5974" s="1751"/>
      <c r="R5974" s="1751"/>
      <c r="S5974" s="1751"/>
      <c r="T5974" s="1752"/>
      <c r="U5974" s="1697"/>
      <c r="V5974" s="1698"/>
      <c r="W5974" s="1698"/>
      <c r="X5974" s="1697"/>
      <c r="Y5974" s="1690"/>
    </row>
    <row r="5975" ht="26" spans="1:25">
      <c r="A5975" s="1412"/>
      <c r="B5975" s="1412"/>
      <c r="C5975" s="1412"/>
      <c r="D5975" s="1412"/>
      <c r="E5975" s="1613">
        <f t="shared" si="12"/>
        <v>0</v>
      </c>
      <c r="F5975" s="1614">
        <f t="shared" si="14"/>
        <v>0</v>
      </c>
      <c r="G5975" s="1614">
        <f t="shared" si="15"/>
        <v>0</v>
      </c>
      <c r="H5975" s="1614">
        <f t="shared" si="16"/>
        <v>0</v>
      </c>
      <c r="I5975" s="1442"/>
      <c r="J5975" s="1443"/>
      <c r="K5975" s="1444"/>
      <c r="L5975" s="1445"/>
      <c r="M5975" s="1453"/>
      <c r="O5975" s="1750"/>
      <c r="P5975" s="1750"/>
      <c r="Q5975" s="1751"/>
      <c r="R5975" s="1751"/>
      <c r="S5975" s="1751"/>
      <c r="T5975" s="1752"/>
      <c r="U5975" s="1697"/>
      <c r="V5975" s="1698"/>
      <c r="W5975" s="1698"/>
      <c r="X5975" s="1697"/>
      <c r="Y5975" s="1690"/>
    </row>
    <row r="5976" ht="26" spans="1:25">
      <c r="A5976" s="1412"/>
      <c r="B5976" s="1412"/>
      <c r="C5976" s="1412"/>
      <c r="D5976" s="1412"/>
      <c r="E5976" s="1613">
        <f t="shared" si="12"/>
        <v>0</v>
      </c>
      <c r="F5976" s="1614">
        <f t="shared" si="14"/>
        <v>0</v>
      </c>
      <c r="G5976" s="1614">
        <f t="shared" si="15"/>
        <v>0</v>
      </c>
      <c r="H5976" s="1614">
        <f t="shared" si="16"/>
        <v>0</v>
      </c>
      <c r="I5976" s="1442"/>
      <c r="J5976" s="1443"/>
      <c r="K5976" s="1444"/>
      <c r="L5976" s="1445"/>
      <c r="M5976" s="1453"/>
      <c r="O5976" s="1750"/>
      <c r="P5976" s="1750"/>
      <c r="Q5976" s="1751"/>
      <c r="R5976" s="1751"/>
      <c r="S5976" s="1751"/>
      <c r="T5976" s="1752"/>
      <c r="U5976" s="1697"/>
      <c r="V5976" s="1698"/>
      <c r="W5976" s="1698"/>
      <c r="X5976" s="1697"/>
      <c r="Y5976" s="1690"/>
    </row>
    <row r="5977" ht="26.75" spans="1:25">
      <c r="A5977" s="1412"/>
      <c r="B5977" s="1412"/>
      <c r="C5977" s="1412"/>
      <c r="D5977" s="1412"/>
      <c r="E5977" s="1613">
        <f t="shared" si="12"/>
        <v>0</v>
      </c>
      <c r="F5977" s="1614">
        <f t="shared" si="14"/>
        <v>0</v>
      </c>
      <c r="G5977" s="1614">
        <f t="shared" si="15"/>
        <v>0</v>
      </c>
      <c r="H5977" s="1614">
        <f t="shared" si="16"/>
        <v>0</v>
      </c>
      <c r="I5977" s="1448"/>
      <c r="J5977" s="1449"/>
      <c r="K5977" s="1450"/>
      <c r="L5977" s="1451"/>
      <c r="M5977" s="1455"/>
      <c r="O5977" s="1750"/>
      <c r="P5977" s="1750"/>
      <c r="Q5977" s="1751"/>
      <c r="R5977" s="1751"/>
      <c r="S5977" s="1751"/>
      <c r="T5977" s="1752"/>
      <c r="U5977" s="1697"/>
      <c r="V5977" s="1698"/>
      <c r="W5977" s="1698"/>
      <c r="X5977" s="1697"/>
      <c r="Y5977" s="1690"/>
    </row>
    <row r="5978" ht="52.75" spans="1:13">
      <c r="A5978" s="1412"/>
      <c r="B5978" s="1412"/>
      <c r="C5978" s="1412"/>
      <c r="D5978" s="1412">
        <v>1</v>
      </c>
      <c r="E5978" s="1610" t="s">
        <v>7</v>
      </c>
      <c r="F5978" s="1653" t="str">
        <f>HEC.xlsx!G861</f>
        <v>USD Fed Chair Powell Speaks</v>
      </c>
      <c r="G5978" s="1654"/>
      <c r="H5978" s="1655"/>
      <c r="I5978" s="1745" t="s">
        <v>1622</v>
      </c>
      <c r="J5978" s="1657"/>
      <c r="K5978" s="1658"/>
      <c r="L5978" s="1659" t="s">
        <v>1623</v>
      </c>
      <c r="M5978" s="1660" t="s">
        <v>1624</v>
      </c>
    </row>
    <row r="5979" ht="26" spans="1:13">
      <c r="A5979" s="1412"/>
      <c r="B5979" s="1412"/>
      <c r="C5979" s="1412"/>
      <c r="D5979" s="1412"/>
      <c r="E5979" s="1598" t="s">
        <v>1625</v>
      </c>
      <c r="F5979" s="1643"/>
      <c r="G5979" s="1644"/>
      <c r="H5979" s="1645"/>
      <c r="I5979" s="2166" t="str">
        <f>HEC.xlsx!K861</f>
        <v>
Federal Reserve Chair Jerome Powell (Feb. 2018 – Feb. 2022) is to testify on the economic outlook and recent monetary policy actions before the Joint Economic Committee, in Washington DC. The testimony is in two parts; the first is a prepared statement, then the committee conducts a question and answer session. The Q&amp;A portion of the testimony can see heavy market volatility for the duration.
Learn More: USDJPY | EURUSD
</v>
      </c>
      <c r="J5979" s="1717"/>
      <c r="K5979" s="1718"/>
      <c r="L5979" s="1445"/>
      <c r="M5979" s="1453"/>
    </row>
    <row r="5980" ht="26" spans="1:13">
      <c r="A5980" s="1412"/>
      <c r="B5980" s="1412"/>
      <c r="C5980" s="1412"/>
      <c r="D5980" s="1412"/>
      <c r="E5980" s="1602" t="s">
        <v>1626</v>
      </c>
      <c r="F5980" s="1623"/>
      <c r="G5980" s="1726"/>
      <c r="H5980" s="1727"/>
      <c r="I5980" s="1442"/>
      <c r="J5980" s="1443"/>
      <c r="K5980" s="1444"/>
      <c r="L5980" s="1445"/>
      <c r="M5980" s="1453"/>
    </row>
    <row r="5981" ht="26.75" spans="1:13">
      <c r="A5981" s="1412"/>
      <c r="B5981" s="1412"/>
      <c r="C5981" s="1412"/>
      <c r="D5981" s="1412"/>
      <c r="E5981" s="1602" t="s">
        <v>1627</v>
      </c>
      <c r="F5981" s="1627">
        <f>HEC.xlsx!J861</f>
        <v>0</v>
      </c>
      <c r="G5981" s="1728"/>
      <c r="H5981" s="1729"/>
      <c r="I5981" s="1442"/>
      <c r="J5981" s="1443"/>
      <c r="K5981" s="1444"/>
      <c r="L5981" s="1445"/>
      <c r="M5981" s="1453"/>
    </row>
    <row r="5982" ht="26.75" spans="1:13">
      <c r="A5982" s="1412"/>
      <c r="B5982" s="1412"/>
      <c r="C5982" s="1412"/>
      <c r="D5982" s="1412"/>
      <c r="E5982" s="1606" t="s">
        <v>1628</v>
      </c>
      <c r="F5982" s="1607">
        <f>MOD(L5982-TIME(5,30,0),1)</f>
        <v>0.583333333333333</v>
      </c>
      <c r="G5982" s="1608"/>
      <c r="H5982" s="1609"/>
      <c r="I5982" s="1442"/>
      <c r="J5982" s="1443"/>
      <c r="K5982" s="1444"/>
      <c r="L5982" s="1647" t="str">
        <f>HEC.xlsx!D861</f>
        <v>19:30</v>
      </c>
      <c r="M5982" s="1649">
        <v>0.25</v>
      </c>
    </row>
    <row r="5983" ht="26.75" spans="1:25">
      <c r="A5983" s="1412"/>
      <c r="B5983" s="1412"/>
      <c r="C5983" s="1412"/>
      <c r="D5983" s="1412"/>
      <c r="E5983" s="1610" t="s">
        <v>1629</v>
      </c>
      <c r="F5983" s="1611" t="s">
        <v>8</v>
      </c>
      <c r="G5983" s="1611" t="s">
        <v>9</v>
      </c>
      <c r="H5983" s="1612" t="s">
        <v>10</v>
      </c>
      <c r="I5983" s="1442"/>
      <c r="J5983" s="1443"/>
      <c r="K5983" s="1444"/>
      <c r="L5983" s="1445"/>
      <c r="M5983" s="1453"/>
      <c r="O5983" s="1749"/>
      <c r="P5983" s="1749"/>
      <c r="Q5983" s="1749"/>
      <c r="R5983" s="1749"/>
      <c r="S5983" s="1749"/>
      <c r="T5983" s="1690"/>
      <c r="U5983" s="1694"/>
      <c r="V5983" s="1695"/>
      <c r="W5983" s="1695"/>
      <c r="X5983" s="1695"/>
      <c r="Y5983" s="1690"/>
    </row>
    <row r="5984" ht="26" spans="1:25">
      <c r="A5984" s="1412"/>
      <c r="B5984" s="1412"/>
      <c r="C5984" s="1412"/>
      <c r="D5984" s="1412"/>
      <c r="E5984" s="1613">
        <f t="shared" ref="E5984:E5989" si="17">X5984</f>
        <v>0</v>
      </c>
      <c r="F5984" s="1614">
        <f>Q5984</f>
        <v>0</v>
      </c>
      <c r="G5984" s="1614">
        <f t="shared" ref="G5984:G5989" si="18">R5984</f>
        <v>0</v>
      </c>
      <c r="H5984" s="1614">
        <f t="shared" ref="H5984:H5989" si="19">S5984</f>
        <v>0</v>
      </c>
      <c r="I5984" s="1442"/>
      <c r="J5984" s="1443"/>
      <c r="K5984" s="1444"/>
      <c r="L5984" s="1445"/>
      <c r="M5984" s="1453"/>
      <c r="O5984" s="1750"/>
      <c r="P5984" s="1750"/>
      <c r="Q5984" s="1751"/>
      <c r="R5984" s="1751"/>
      <c r="S5984" s="1751"/>
      <c r="T5984" s="1752"/>
      <c r="U5984" s="1697"/>
      <c r="V5984" s="1698"/>
      <c r="W5984" s="1698"/>
      <c r="X5984" s="1697"/>
      <c r="Y5984" s="1690"/>
    </row>
    <row r="5985" ht="26" spans="1:25">
      <c r="A5985" s="1412"/>
      <c r="B5985" s="1412"/>
      <c r="C5985" s="1412"/>
      <c r="D5985" s="1412"/>
      <c r="E5985" s="1613">
        <f t="shared" si="17"/>
        <v>0</v>
      </c>
      <c r="F5985" s="1614">
        <f t="shared" ref="F5985:F5989" si="20">Q5985</f>
        <v>0</v>
      </c>
      <c r="G5985" s="1614">
        <f t="shared" si="18"/>
        <v>0</v>
      </c>
      <c r="H5985" s="1614">
        <f t="shared" si="19"/>
        <v>0</v>
      </c>
      <c r="I5985" s="1442"/>
      <c r="J5985" s="1443"/>
      <c r="K5985" s="1444"/>
      <c r="L5985" s="1445"/>
      <c r="M5985" s="1453"/>
      <c r="O5985" s="1750"/>
      <c r="P5985" s="1750"/>
      <c r="Q5985" s="1751"/>
      <c r="R5985" s="1751"/>
      <c r="S5985" s="1751"/>
      <c r="T5985" s="1752"/>
      <c r="U5985" s="1697"/>
      <c r="V5985" s="1698"/>
      <c r="W5985" s="1698"/>
      <c r="X5985" s="1697"/>
      <c r="Y5985" s="1690"/>
    </row>
    <row r="5986" ht="26" spans="1:25">
      <c r="A5986" s="1412"/>
      <c r="B5986" s="1412"/>
      <c r="C5986" s="1412"/>
      <c r="D5986" s="1412"/>
      <c r="E5986" s="1613">
        <f t="shared" si="17"/>
        <v>0</v>
      </c>
      <c r="F5986" s="1614">
        <f t="shared" si="20"/>
        <v>0</v>
      </c>
      <c r="G5986" s="1614">
        <f t="shared" si="18"/>
        <v>0</v>
      </c>
      <c r="H5986" s="1614">
        <f t="shared" si="19"/>
        <v>0</v>
      </c>
      <c r="I5986" s="1442"/>
      <c r="J5986" s="1443"/>
      <c r="K5986" s="1444"/>
      <c r="L5986" s="1648"/>
      <c r="M5986" s="1453"/>
      <c r="O5986" s="1750"/>
      <c r="P5986" s="1750"/>
      <c r="Q5986" s="1751"/>
      <c r="R5986" s="1751"/>
      <c r="S5986" s="1751"/>
      <c r="T5986" s="1752"/>
      <c r="U5986" s="1697"/>
      <c r="V5986" s="1698"/>
      <c r="W5986" s="1698"/>
      <c r="X5986" s="1697"/>
      <c r="Y5986" s="1690"/>
    </row>
    <row r="5987" ht="26" spans="1:25">
      <c r="A5987" s="1412"/>
      <c r="B5987" s="1412"/>
      <c r="C5987" s="1412"/>
      <c r="D5987" s="1412"/>
      <c r="E5987" s="1613">
        <f t="shared" si="17"/>
        <v>0</v>
      </c>
      <c r="F5987" s="1614">
        <f t="shared" si="20"/>
        <v>0</v>
      </c>
      <c r="G5987" s="1614">
        <f t="shared" si="18"/>
        <v>0</v>
      </c>
      <c r="H5987" s="1614">
        <f t="shared" si="19"/>
        <v>0</v>
      </c>
      <c r="I5987" s="1442"/>
      <c r="J5987" s="1443"/>
      <c r="K5987" s="1444"/>
      <c r="L5987" s="1445"/>
      <c r="M5987" s="1453"/>
      <c r="O5987" s="1750"/>
      <c r="P5987" s="1750"/>
      <c r="Q5987" s="1751"/>
      <c r="R5987" s="1751"/>
      <c r="S5987" s="1751"/>
      <c r="T5987" s="1752"/>
      <c r="U5987" s="1697"/>
      <c r="V5987" s="1698"/>
      <c r="W5987" s="1698"/>
      <c r="X5987" s="1697"/>
      <c r="Y5987" s="1690"/>
    </row>
    <row r="5988" ht="26" spans="1:25">
      <c r="A5988" s="1412"/>
      <c r="B5988" s="1412"/>
      <c r="C5988" s="1412"/>
      <c r="D5988" s="1412"/>
      <c r="E5988" s="1613">
        <f t="shared" si="17"/>
        <v>0</v>
      </c>
      <c r="F5988" s="1614">
        <f t="shared" si="20"/>
        <v>0</v>
      </c>
      <c r="G5988" s="1614">
        <f t="shared" si="18"/>
        <v>0</v>
      </c>
      <c r="H5988" s="1614">
        <f t="shared" si="19"/>
        <v>0</v>
      </c>
      <c r="I5988" s="1442"/>
      <c r="J5988" s="1443"/>
      <c r="K5988" s="1444"/>
      <c r="L5988" s="1445"/>
      <c r="M5988" s="1453"/>
      <c r="O5988" s="1750"/>
      <c r="P5988" s="1750"/>
      <c r="Q5988" s="1751"/>
      <c r="R5988" s="1751"/>
      <c r="S5988" s="1751"/>
      <c r="T5988" s="1752"/>
      <c r="U5988" s="1697"/>
      <c r="V5988" s="1698"/>
      <c r="W5988" s="1698"/>
      <c r="X5988" s="1697"/>
      <c r="Y5988" s="1690"/>
    </row>
    <row r="5989" ht="26.75" spans="1:25">
      <c r="A5989" s="1412"/>
      <c r="B5989" s="1412"/>
      <c r="C5989" s="1412"/>
      <c r="D5989" s="1412"/>
      <c r="E5989" s="1613">
        <f t="shared" si="17"/>
        <v>0</v>
      </c>
      <c r="F5989" s="1614">
        <f t="shared" si="20"/>
        <v>0</v>
      </c>
      <c r="G5989" s="1614">
        <f t="shared" si="18"/>
        <v>0</v>
      </c>
      <c r="H5989" s="1614">
        <f t="shared" si="19"/>
        <v>0</v>
      </c>
      <c r="I5989" s="1448"/>
      <c r="J5989" s="1449"/>
      <c r="K5989" s="1450"/>
      <c r="L5989" s="1451"/>
      <c r="M5989" s="1455"/>
      <c r="O5989" s="1750"/>
      <c r="P5989" s="1750"/>
      <c r="Q5989" s="1751"/>
      <c r="R5989" s="1751"/>
      <c r="S5989" s="1751"/>
      <c r="T5989" s="1752"/>
      <c r="U5989" s="1697"/>
      <c r="V5989" s="1698"/>
      <c r="W5989" s="1698"/>
      <c r="X5989" s="1697"/>
      <c r="Y5989" s="1690"/>
    </row>
    <row r="5990" ht="52.75" spans="1:13">
      <c r="A5990" s="1412"/>
      <c r="B5990" s="1412"/>
      <c r="C5990" s="1412"/>
      <c r="D5990" s="1412">
        <v>1</v>
      </c>
      <c r="E5990" s="1610" t="s">
        <v>7</v>
      </c>
      <c r="F5990" s="1653" t="str">
        <f>HEC.xlsx!G862</f>
        <v>USD Fed Chair Powell Speaks</v>
      </c>
      <c r="G5990" s="1654"/>
      <c r="H5990" s="1655"/>
      <c r="I5990" s="1745" t="s">
        <v>1622</v>
      </c>
      <c r="J5990" s="1657"/>
      <c r="K5990" s="1658"/>
      <c r="L5990" s="1659" t="s">
        <v>1623</v>
      </c>
      <c r="M5990" s="1660" t="s">
        <v>1624</v>
      </c>
    </row>
    <row r="5991" ht="26" spans="1:13">
      <c r="A5991" s="1412"/>
      <c r="B5991" s="1412"/>
      <c r="C5991" s="1412"/>
      <c r="D5991" s="1412"/>
      <c r="E5991" s="1598" t="s">
        <v>1625</v>
      </c>
      <c r="F5991" s="1643"/>
      <c r="G5991" s="1644"/>
      <c r="H5991" s="1645"/>
      <c r="I5991" s="2166" t="str">
        <f>HEC.xlsx!K862</f>
        <v>
Federal Reserve Chair Jerome Powell (Feb. 2018 – Feb. 2022) is to testify on the economic outlook and recent monetary policy actions before the Joint Economic Committee, in Washington DC. The testimony is in two parts; the first is a prepared statement, then the committee conducts a question and answer session. The Q&amp;A portion of the testimony can see heavy market volatility for the duration.
Learn More: USDJPY | EURUSD
</v>
      </c>
      <c r="J5991" s="1717"/>
      <c r="K5991" s="1718"/>
      <c r="L5991" s="1445"/>
      <c r="M5991" s="1453"/>
    </row>
    <row r="5992" ht="26" spans="1:13">
      <c r="A5992" s="1412"/>
      <c r="B5992" s="1412"/>
      <c r="C5992" s="1412"/>
      <c r="D5992" s="1412"/>
      <c r="E5992" s="1602" t="s">
        <v>1626</v>
      </c>
      <c r="F5992" s="1623"/>
      <c r="G5992" s="1726"/>
      <c r="H5992" s="1727"/>
      <c r="I5992" s="1442"/>
      <c r="J5992" s="1443"/>
      <c r="K5992" s="1444"/>
      <c r="L5992" s="1445"/>
      <c r="M5992" s="1453"/>
    </row>
    <row r="5993" ht="26.75" spans="1:13">
      <c r="A5993" s="1412"/>
      <c r="B5993" s="1412"/>
      <c r="C5993" s="1412"/>
      <c r="D5993" s="1412"/>
      <c r="E5993" s="1602" t="s">
        <v>1627</v>
      </c>
      <c r="F5993" s="1627">
        <f>HEC.xlsx!J862</f>
        <v>0</v>
      </c>
      <c r="G5993" s="1728"/>
      <c r="H5993" s="1729"/>
      <c r="I5993" s="1442"/>
      <c r="J5993" s="1443"/>
      <c r="K5993" s="1444"/>
      <c r="L5993" s="1445"/>
      <c r="M5993" s="1453"/>
    </row>
    <row r="5994" ht="26.75" spans="1:13">
      <c r="A5994" s="1412"/>
      <c r="B5994" s="1412"/>
      <c r="C5994" s="1412"/>
      <c r="D5994" s="1412"/>
      <c r="E5994" s="1606" t="s">
        <v>1628</v>
      </c>
      <c r="F5994" s="1607">
        <f>MOD(L5994-TIME(5,30,0),1)</f>
        <v>0.583333333333333</v>
      </c>
      <c r="G5994" s="1608"/>
      <c r="H5994" s="1609"/>
      <c r="I5994" s="1442"/>
      <c r="J5994" s="1443"/>
      <c r="K5994" s="1444"/>
      <c r="L5994" s="1647" t="str">
        <f>HEC.xlsx!D862</f>
        <v>19:30</v>
      </c>
      <c r="M5994" s="1649">
        <v>0.25</v>
      </c>
    </row>
    <row r="5995" ht="26.75" spans="1:25">
      <c r="A5995" s="1412"/>
      <c r="B5995" s="1412"/>
      <c r="C5995" s="1412"/>
      <c r="D5995" s="1412"/>
      <c r="E5995" s="1610" t="s">
        <v>1629</v>
      </c>
      <c r="F5995" s="1611" t="s">
        <v>8</v>
      </c>
      <c r="G5995" s="1611" t="s">
        <v>9</v>
      </c>
      <c r="H5995" s="1612" t="s">
        <v>10</v>
      </c>
      <c r="I5995" s="1442"/>
      <c r="J5995" s="1443"/>
      <c r="K5995" s="1444"/>
      <c r="L5995" s="1445"/>
      <c r="M5995" s="1453"/>
      <c r="O5995" s="1749"/>
      <c r="P5995" s="1749"/>
      <c r="Q5995" s="1749"/>
      <c r="R5995" s="1749"/>
      <c r="S5995" s="1749"/>
      <c r="T5995" s="1690"/>
      <c r="U5995" s="1694"/>
      <c r="V5995" s="1695"/>
      <c r="W5995" s="1695"/>
      <c r="X5995" s="1695"/>
      <c r="Y5995" s="1690"/>
    </row>
    <row r="5996" ht="26" spans="1:25">
      <c r="A5996" s="1412"/>
      <c r="B5996" s="1412"/>
      <c r="C5996" s="1412"/>
      <c r="D5996" s="1412"/>
      <c r="E5996" s="1613">
        <f t="shared" ref="E5996:E6001" si="21">X5996</f>
        <v>0</v>
      </c>
      <c r="F5996" s="1614">
        <f>Q5996</f>
        <v>0</v>
      </c>
      <c r="G5996" s="1614">
        <f t="shared" ref="G5996:G6001" si="22">R5996</f>
        <v>0</v>
      </c>
      <c r="H5996" s="1614">
        <f t="shared" ref="H5996:H6001" si="23">S5996</f>
        <v>0</v>
      </c>
      <c r="I5996" s="1442"/>
      <c r="J5996" s="1443"/>
      <c r="K5996" s="1444"/>
      <c r="L5996" s="1445"/>
      <c r="M5996" s="1453"/>
      <c r="O5996" s="1750"/>
      <c r="P5996" s="1750"/>
      <c r="Q5996" s="1751"/>
      <c r="R5996" s="1751"/>
      <c r="S5996" s="1751"/>
      <c r="T5996" s="1752"/>
      <c r="U5996" s="1697"/>
      <c r="V5996" s="1698"/>
      <c r="W5996" s="1698"/>
      <c r="X5996" s="1697"/>
      <c r="Y5996" s="1690"/>
    </row>
    <row r="5997" ht="26" spans="1:25">
      <c r="A5997" s="1412"/>
      <c r="B5997" s="1412"/>
      <c r="C5997" s="1412"/>
      <c r="D5997" s="1412"/>
      <c r="E5997" s="1613">
        <f t="shared" si="21"/>
        <v>0</v>
      </c>
      <c r="F5997" s="1614">
        <f t="shared" ref="F5997:F6001" si="24">Q5997</f>
        <v>0</v>
      </c>
      <c r="G5997" s="1614">
        <f t="shared" si="22"/>
        <v>0</v>
      </c>
      <c r="H5997" s="1614">
        <f t="shared" si="23"/>
        <v>0</v>
      </c>
      <c r="I5997" s="1442"/>
      <c r="J5997" s="1443"/>
      <c r="K5997" s="1444"/>
      <c r="L5997" s="1445"/>
      <c r="M5997" s="1453"/>
      <c r="O5997" s="1750"/>
      <c r="P5997" s="1750"/>
      <c r="Q5997" s="1751"/>
      <c r="R5997" s="1751"/>
      <c r="S5997" s="1751"/>
      <c r="T5997" s="1752"/>
      <c r="U5997" s="1697"/>
      <c r="V5997" s="1698"/>
      <c r="W5997" s="1698"/>
      <c r="X5997" s="1697"/>
      <c r="Y5997" s="1690"/>
    </row>
    <row r="5998" ht="26" spans="1:25">
      <c r="A5998" s="1412"/>
      <c r="B5998" s="1412"/>
      <c r="C5998" s="1412"/>
      <c r="D5998" s="1412"/>
      <c r="E5998" s="1613">
        <f t="shared" si="21"/>
        <v>0</v>
      </c>
      <c r="F5998" s="1614">
        <f t="shared" si="24"/>
        <v>0</v>
      </c>
      <c r="G5998" s="1614">
        <f t="shared" si="22"/>
        <v>0</v>
      </c>
      <c r="H5998" s="1614">
        <f t="shared" si="23"/>
        <v>0</v>
      </c>
      <c r="I5998" s="1442"/>
      <c r="J5998" s="1443"/>
      <c r="K5998" s="1444"/>
      <c r="L5998" s="1648"/>
      <c r="M5998" s="1453"/>
      <c r="O5998" s="1750"/>
      <c r="P5998" s="1750"/>
      <c r="Q5998" s="1751"/>
      <c r="R5998" s="1751"/>
      <c r="S5998" s="1751"/>
      <c r="T5998" s="1752"/>
      <c r="U5998" s="1697"/>
      <c r="V5998" s="1698"/>
      <c r="W5998" s="1698"/>
      <c r="X5998" s="1697"/>
      <c r="Y5998" s="1690"/>
    </row>
    <row r="5999" ht="26" spans="1:25">
      <c r="A5999" s="1412"/>
      <c r="B5999" s="1412"/>
      <c r="C5999" s="1412"/>
      <c r="D5999" s="1412"/>
      <c r="E5999" s="1613">
        <f t="shared" si="21"/>
        <v>0</v>
      </c>
      <c r="F5999" s="1614">
        <f t="shared" si="24"/>
        <v>0</v>
      </c>
      <c r="G5999" s="1614">
        <f t="shared" si="22"/>
        <v>0</v>
      </c>
      <c r="H5999" s="1614">
        <f t="shared" si="23"/>
        <v>0</v>
      </c>
      <c r="I5999" s="1442"/>
      <c r="J5999" s="1443"/>
      <c r="K5999" s="1444"/>
      <c r="L5999" s="1445"/>
      <c r="M5999" s="1453"/>
      <c r="O5999" s="1750"/>
      <c r="P5999" s="1750"/>
      <c r="Q5999" s="1751"/>
      <c r="R5999" s="1751"/>
      <c r="S5999" s="1751"/>
      <c r="T5999" s="1752"/>
      <c r="U5999" s="1697"/>
      <c r="V5999" s="1698"/>
      <c r="W5999" s="1698"/>
      <c r="X5999" s="1697"/>
      <c r="Y5999" s="1690"/>
    </row>
    <row r="6000" ht="26" spans="1:25">
      <c r="A6000" s="1412"/>
      <c r="B6000" s="1412"/>
      <c r="C6000" s="1412"/>
      <c r="D6000" s="1412"/>
      <c r="E6000" s="1613">
        <f t="shared" si="21"/>
        <v>0</v>
      </c>
      <c r="F6000" s="1614">
        <f t="shared" si="24"/>
        <v>0</v>
      </c>
      <c r="G6000" s="1614">
        <f t="shared" si="22"/>
        <v>0</v>
      </c>
      <c r="H6000" s="1614">
        <f t="shared" si="23"/>
        <v>0</v>
      </c>
      <c r="I6000" s="1442"/>
      <c r="J6000" s="1443"/>
      <c r="K6000" s="1444"/>
      <c r="L6000" s="1445"/>
      <c r="M6000" s="1453"/>
      <c r="O6000" s="1750"/>
      <c r="P6000" s="1750"/>
      <c r="Q6000" s="1751"/>
      <c r="R6000" s="1751"/>
      <c r="S6000" s="1751"/>
      <c r="T6000" s="1752"/>
      <c r="U6000" s="1697"/>
      <c r="V6000" s="1698"/>
      <c r="W6000" s="1698"/>
      <c r="X6000" s="1697"/>
      <c r="Y6000" s="1690"/>
    </row>
    <row r="6001" ht="26.75" spans="1:25">
      <c r="A6001" s="1412"/>
      <c r="B6001" s="1412"/>
      <c r="C6001" s="1412"/>
      <c r="D6001" s="1412"/>
      <c r="E6001" s="1613">
        <f t="shared" si="21"/>
        <v>0</v>
      </c>
      <c r="F6001" s="1614">
        <f t="shared" si="24"/>
        <v>0</v>
      </c>
      <c r="G6001" s="1614">
        <f t="shared" si="22"/>
        <v>0</v>
      </c>
      <c r="H6001" s="1614">
        <f t="shared" si="23"/>
        <v>0</v>
      </c>
      <c r="I6001" s="1448"/>
      <c r="J6001" s="1449"/>
      <c r="K6001" s="1450"/>
      <c r="L6001" s="1451"/>
      <c r="M6001" s="1455"/>
      <c r="O6001" s="1750"/>
      <c r="P6001" s="1750"/>
      <c r="Q6001" s="1751"/>
      <c r="R6001" s="1751"/>
      <c r="S6001" s="1751"/>
      <c r="T6001" s="1752"/>
      <c r="U6001" s="1697"/>
      <c r="V6001" s="1698"/>
      <c r="W6001" s="1698"/>
      <c r="X6001" s="1697"/>
      <c r="Y6001" s="1690"/>
    </row>
    <row r="6002" ht="52.75" spans="1:13">
      <c r="A6002" s="1412"/>
      <c r="B6002" s="1412"/>
      <c r="C6002" s="1412"/>
      <c r="D6002" s="1412">
        <v>1</v>
      </c>
      <c r="E6002" s="1610" t="s">
        <v>7</v>
      </c>
      <c r="F6002" s="1653" t="str">
        <f>HEC.xlsx!G863</f>
        <v>USD New Home Sales (May)</v>
      </c>
      <c r="G6002" s="1654"/>
      <c r="H6002" s="1655"/>
      <c r="I6002" s="1745" t="s">
        <v>1622</v>
      </c>
      <c r="J6002" s="1657"/>
      <c r="K6002" s="1658"/>
      <c r="L6002" s="1659" t="s">
        <v>1623</v>
      </c>
      <c r="M6002" s="1660" t="s">
        <v>1624</v>
      </c>
    </row>
    <row r="6003" ht="26" spans="1:13">
      <c r="A6003" s="1412"/>
      <c r="B6003" s="1412"/>
      <c r="C6003" s="1412"/>
      <c r="D6003" s="1412"/>
      <c r="E6003" s="1598" t="s">
        <v>1625</v>
      </c>
      <c r="F6003" s="1643"/>
      <c r="G6003" s="1644"/>
      <c r="H6003" s="1645"/>
      <c r="I6003" s="2166" t="str">
        <f>HEC.xlsx!K863</f>
        <v>New Home Sales measures the annualised number of new single-family homes that were sold during the prior month. When it's released ahead of Existing Home Sales, this report tends to have more impact because the two reports are highly correlated.
A reading that is stronger than forecast is generally supportive (bullish) for the USD, while a weaker than forecast reading is generally negative (bearish) for the USD.
Learn More: USDJPY | EURUSD
</v>
      </c>
      <c r="J6003" s="1717"/>
      <c r="K6003" s="1718"/>
      <c r="L6003" s="1445"/>
      <c r="M6003" s="1453"/>
    </row>
    <row r="6004" ht="26" spans="1:13">
      <c r="A6004" s="1412"/>
      <c r="B6004" s="1412"/>
      <c r="C6004" s="1412"/>
      <c r="D6004" s="1412"/>
      <c r="E6004" s="1602" t="s">
        <v>1626</v>
      </c>
      <c r="F6004" s="1623"/>
      <c r="G6004" s="1726"/>
      <c r="H6004" s="1727"/>
      <c r="I6004" s="1442"/>
      <c r="J6004" s="1443"/>
      <c r="K6004" s="1444"/>
      <c r="L6004" s="1445"/>
      <c r="M6004" s="1453"/>
    </row>
    <row r="6005" ht="26.75" spans="1:13">
      <c r="A6005" s="1412"/>
      <c r="B6005" s="1412"/>
      <c r="C6005" s="1412"/>
      <c r="D6005" s="1412"/>
      <c r="E6005" s="1602" t="s">
        <v>1627</v>
      </c>
      <c r="F6005" s="1627" t="str">
        <f>HEC.xlsx!J863</f>
        <v>722K</v>
      </c>
      <c r="G6005" s="1728"/>
      <c r="H6005" s="1729"/>
      <c r="I6005" s="1442"/>
      <c r="J6005" s="1443"/>
      <c r="K6005" s="1444"/>
      <c r="L6005" s="1445"/>
      <c r="M6005" s="1453"/>
    </row>
    <row r="6006" ht="26.75" spans="1:13">
      <c r="A6006" s="1412"/>
      <c r="B6006" s="1412"/>
      <c r="C6006" s="1412"/>
      <c r="D6006" s="1412"/>
      <c r="E6006" s="1606" t="s">
        <v>1628</v>
      </c>
      <c r="F6006" s="1607">
        <f>MOD(L6006-TIME(5,30,0),1)</f>
        <v>0.583333333333333</v>
      </c>
      <c r="G6006" s="1608"/>
      <c r="H6006" s="1609"/>
      <c r="I6006" s="1442"/>
      <c r="J6006" s="1443"/>
      <c r="K6006" s="1444"/>
      <c r="L6006" s="1647" t="str">
        <f>HEC.xlsx!D863</f>
        <v>19:30</v>
      </c>
      <c r="M6006" s="1649">
        <v>0.25</v>
      </c>
    </row>
    <row r="6007" ht="26.75" spans="1:25">
      <c r="A6007" s="1412"/>
      <c r="B6007" s="1412"/>
      <c r="C6007" s="1412"/>
      <c r="D6007" s="1412"/>
      <c r="E6007" s="1610" t="s">
        <v>1629</v>
      </c>
      <c r="F6007" s="1611" t="s">
        <v>8</v>
      </c>
      <c r="G6007" s="1611" t="s">
        <v>9</v>
      </c>
      <c r="H6007" s="1612" t="s">
        <v>10</v>
      </c>
      <c r="I6007" s="1442"/>
      <c r="J6007" s="1443"/>
      <c r="K6007" s="1444"/>
      <c r="L6007" s="1445"/>
      <c r="M6007" s="1453"/>
      <c r="O6007" s="1749"/>
      <c r="P6007" s="1749"/>
      <c r="Q6007" s="1749"/>
      <c r="R6007" s="1749"/>
      <c r="S6007" s="1749"/>
      <c r="T6007" s="1690"/>
      <c r="U6007" s="1694"/>
      <c r="V6007" s="1695"/>
      <c r="W6007" s="1695"/>
      <c r="X6007" s="1695"/>
      <c r="Y6007" s="1690"/>
    </row>
    <row r="6008" ht="26" spans="1:25">
      <c r="A6008" s="1412"/>
      <c r="B6008" s="1412"/>
      <c r="C6008" s="1412"/>
      <c r="D6008" s="1412"/>
      <c r="E6008" s="1613">
        <f t="shared" ref="E6008:E6013" si="25">X6008</f>
        <v>0</v>
      </c>
      <c r="F6008" s="1614" t="e">
        <f>#REF!</f>
        <v>#REF!</v>
      </c>
      <c r="G6008" s="1614" t="e">
        <f>#REF!</f>
        <v>#REF!</v>
      </c>
      <c r="H6008" s="1614" t="e">
        <f>#REF!</f>
        <v>#REF!</v>
      </c>
      <c r="I6008" s="1442"/>
      <c r="J6008" s="1443"/>
      <c r="K6008" s="1444"/>
      <c r="L6008" s="1445"/>
      <c r="M6008" s="1453"/>
      <c r="O6008" s="1750"/>
      <c r="P6008" s="1750"/>
      <c r="Q6008" s="1751"/>
      <c r="R6008" s="1751"/>
      <c r="S6008" s="1751"/>
      <c r="T6008" s="1752"/>
      <c r="U6008" s="1697"/>
      <c r="V6008" s="1698"/>
      <c r="W6008" s="1698"/>
      <c r="X6008" s="1697"/>
      <c r="Y6008" s="1690"/>
    </row>
    <row r="6009" ht="26" spans="1:25">
      <c r="A6009" s="1412"/>
      <c r="B6009" s="1412"/>
      <c r="C6009" s="1412"/>
      <c r="D6009" s="1412"/>
      <c r="E6009" s="1613">
        <f t="shared" si="25"/>
        <v>0</v>
      </c>
      <c r="F6009" s="1614" t="e">
        <f>#REF!</f>
        <v>#REF!</v>
      </c>
      <c r="G6009" s="1614" t="e">
        <f>#REF!</f>
        <v>#REF!</v>
      </c>
      <c r="H6009" s="1614" t="e">
        <f>#REF!</f>
        <v>#REF!</v>
      </c>
      <c r="I6009" s="1442"/>
      <c r="J6009" s="1443"/>
      <c r="K6009" s="1444"/>
      <c r="L6009" s="1445"/>
      <c r="M6009" s="1453"/>
      <c r="O6009" s="1750"/>
      <c r="P6009" s="1750"/>
      <c r="Q6009" s="1751"/>
      <c r="R6009" s="1751"/>
      <c r="S6009" s="1751"/>
      <c r="T6009" s="1752"/>
      <c r="U6009" s="1697"/>
      <c r="V6009" s="1698"/>
      <c r="W6009" s="1698"/>
      <c r="X6009" s="1697"/>
      <c r="Y6009" s="1690"/>
    </row>
    <row r="6010" ht="26" spans="1:25">
      <c r="A6010" s="1412"/>
      <c r="B6010" s="1412"/>
      <c r="C6010" s="1412"/>
      <c r="D6010" s="1412"/>
      <c r="E6010" s="1613">
        <f t="shared" si="25"/>
        <v>0</v>
      </c>
      <c r="F6010" s="1614" t="e">
        <f>#REF!</f>
        <v>#REF!</v>
      </c>
      <c r="G6010" s="1614" t="e">
        <f>#REF!</f>
        <v>#REF!</v>
      </c>
      <c r="H6010" s="1614" t="e">
        <f>#REF!</f>
        <v>#REF!</v>
      </c>
      <c r="I6010" s="1442"/>
      <c r="J6010" s="1443"/>
      <c r="K6010" s="1444"/>
      <c r="L6010" s="1648"/>
      <c r="M6010" s="1453"/>
      <c r="O6010" s="1750"/>
      <c r="P6010" s="1750"/>
      <c r="Q6010" s="1751"/>
      <c r="R6010" s="1751"/>
      <c r="S6010" s="1751"/>
      <c r="T6010" s="1752"/>
      <c r="U6010" s="1697"/>
      <c r="V6010" s="1698"/>
      <c r="W6010" s="1698"/>
      <c r="X6010" s="1697"/>
      <c r="Y6010" s="1690"/>
    </row>
    <row r="6011" ht="26" spans="1:25">
      <c r="A6011" s="1412"/>
      <c r="B6011" s="1412"/>
      <c r="C6011" s="1412"/>
      <c r="D6011" s="1412"/>
      <c r="E6011" s="1613">
        <f t="shared" si="25"/>
        <v>0</v>
      </c>
      <c r="F6011" s="1614" t="e">
        <f>#REF!</f>
        <v>#REF!</v>
      </c>
      <c r="G6011" s="1614" t="e">
        <f>#REF!</f>
        <v>#REF!</v>
      </c>
      <c r="H6011" s="1614" t="e">
        <f>#REF!</f>
        <v>#REF!</v>
      </c>
      <c r="I6011" s="1442"/>
      <c r="J6011" s="1443"/>
      <c r="K6011" s="1444"/>
      <c r="L6011" s="1445"/>
      <c r="M6011" s="1453"/>
      <c r="O6011" s="1750"/>
      <c r="P6011" s="1750"/>
      <c r="Q6011" s="1751"/>
      <c r="R6011" s="1751"/>
      <c r="S6011" s="1751"/>
      <c r="T6011" s="1752"/>
      <c r="U6011" s="1697"/>
      <c r="V6011" s="1698"/>
      <c r="W6011" s="1698"/>
      <c r="X6011" s="1697"/>
      <c r="Y6011" s="1690"/>
    </row>
    <row r="6012" ht="26" spans="1:25">
      <c r="A6012" s="1412"/>
      <c r="B6012" s="1412"/>
      <c r="C6012" s="1412"/>
      <c r="D6012" s="1412"/>
      <c r="E6012" s="1613">
        <f t="shared" si="25"/>
        <v>0</v>
      </c>
      <c r="F6012" s="1614" t="e">
        <f>#REF!</f>
        <v>#REF!</v>
      </c>
      <c r="G6012" s="1614" t="e">
        <f>#REF!</f>
        <v>#REF!</v>
      </c>
      <c r="H6012" s="1614" t="e">
        <f>#REF!</f>
        <v>#REF!</v>
      </c>
      <c r="I6012" s="1442"/>
      <c r="J6012" s="1443"/>
      <c r="K6012" s="1444"/>
      <c r="L6012" s="1445"/>
      <c r="M6012" s="1453"/>
      <c r="O6012" s="1750"/>
      <c r="P6012" s="1750"/>
      <c r="Q6012" s="1751"/>
      <c r="R6012" s="1751"/>
      <c r="S6012" s="1751"/>
      <c r="T6012" s="1752"/>
      <c r="U6012" s="1697"/>
      <c r="V6012" s="1698"/>
      <c r="W6012" s="1698"/>
      <c r="X6012" s="1697"/>
      <c r="Y6012" s="1690"/>
    </row>
    <row r="6013" ht="26.75" spans="1:25">
      <c r="A6013" s="1412"/>
      <c r="B6013" s="1412"/>
      <c r="C6013" s="1412"/>
      <c r="D6013" s="1412"/>
      <c r="E6013" s="1613">
        <f t="shared" si="25"/>
        <v>0</v>
      </c>
      <c r="F6013" s="1614" t="e">
        <f>#REF!</f>
        <v>#REF!</v>
      </c>
      <c r="G6013" s="1614" t="e">
        <f>#REF!</f>
        <v>#REF!</v>
      </c>
      <c r="H6013" s="1614" t="e">
        <f>#REF!</f>
        <v>#REF!</v>
      </c>
      <c r="I6013" s="1448"/>
      <c r="J6013" s="1449"/>
      <c r="K6013" s="1450"/>
      <c r="L6013" s="1451"/>
      <c r="M6013" s="1455"/>
      <c r="O6013" s="1750"/>
      <c r="P6013" s="1750"/>
      <c r="Q6013" s="1751"/>
      <c r="R6013" s="1751"/>
      <c r="S6013" s="1751"/>
      <c r="T6013" s="1752"/>
      <c r="U6013" s="1697"/>
      <c r="V6013" s="1698"/>
      <c r="W6013" s="1698"/>
      <c r="X6013" s="1697"/>
      <c r="Y6013" s="1690"/>
    </row>
    <row r="6014" ht="52.75" spans="1:13">
      <c r="A6014" s="1412"/>
      <c r="B6014" s="1412"/>
      <c r="C6014" s="1412"/>
      <c r="D6014" s="1412">
        <v>1</v>
      </c>
      <c r="E6014" s="1610" t="s">
        <v>7</v>
      </c>
      <c r="F6014" s="1653" t="str">
        <f>HEC.xlsx!G864</f>
        <v>USD Crude Oil Inventories</v>
      </c>
      <c r="G6014" s="1654"/>
      <c r="H6014" s="1655"/>
      <c r="I6014" s="1745" t="s">
        <v>1622</v>
      </c>
      <c r="J6014" s="1657"/>
      <c r="K6014" s="1658"/>
      <c r="L6014" s="1659" t="s">
        <v>1623</v>
      </c>
      <c r="M6014" s="1660" t="s">
        <v>1624</v>
      </c>
    </row>
    <row r="6015" ht="26" spans="1:13">
      <c r="A6015" s="1412"/>
      <c r="B6015" s="1412"/>
      <c r="C6015" s="1412"/>
      <c r="D6015" s="1412"/>
      <c r="E6015" s="1598" t="s">
        <v>1625</v>
      </c>
      <c r="F6015" s="1643"/>
      <c r="G6015" s="1644"/>
      <c r="H6015" s="1645"/>
      <c r="I6015" s="2166" t="str">
        <f>HEC.xlsx!K864</f>
        <v>
The Energy Information Administration's (EIA) Crude Oil Inventories measures the weekly change in the number of barrels of commercial crude oil held by US firms. The level of inventories influences the price of petroleum products, which can have an impact on inflation.
If the increase in crude inventories is more than expected, it implies weaker demand and is bearish for crude prices. The same can be said if a decline in inventories is less than expected.
If the increase in crude is less than expected, it implies greater demand and is bullish for crude prices. The same can be said if a decline in inventories is more than expected.
Learn More: USOILRoll</v>
      </c>
      <c r="J6015" s="1717"/>
      <c r="K6015" s="1718"/>
      <c r="L6015" s="1445"/>
      <c r="M6015" s="1453"/>
    </row>
    <row r="6016" ht="26" spans="1:13">
      <c r="A6016" s="1412"/>
      <c r="B6016" s="1412"/>
      <c r="C6016" s="1412"/>
      <c r="D6016" s="1412"/>
      <c r="E6016" s="1602" t="s">
        <v>1626</v>
      </c>
      <c r="F6016" s="1623"/>
      <c r="G6016" s="1726"/>
      <c r="H6016" s="1727"/>
      <c r="I6016" s="1442"/>
      <c r="J6016" s="1443"/>
      <c r="K6016" s="1444"/>
      <c r="L6016" s="1445"/>
      <c r="M6016" s="1453"/>
    </row>
    <row r="6017" ht="26.75" spans="1:13">
      <c r="A6017" s="1412"/>
      <c r="B6017" s="1412"/>
      <c r="C6017" s="1412"/>
      <c r="D6017" s="1412"/>
      <c r="E6017" s="1602" t="s">
        <v>1627</v>
      </c>
      <c r="F6017" s="1627">
        <f>HEC.xlsx!J864</f>
        <v>0</v>
      </c>
      <c r="G6017" s="1728"/>
      <c r="H6017" s="1729"/>
      <c r="I6017" s="1442"/>
      <c r="J6017" s="1443"/>
      <c r="K6017" s="1444"/>
      <c r="L6017" s="1445"/>
      <c r="M6017" s="1453"/>
    </row>
    <row r="6018" ht="26.75" spans="1:13">
      <c r="A6018" s="1412"/>
      <c r="B6018" s="1412"/>
      <c r="C6018" s="1412"/>
      <c r="D6018" s="1412"/>
      <c r="E6018" s="1606" t="s">
        <v>1628</v>
      </c>
      <c r="F6018" s="1607">
        <f>MOD(L6018-TIME(5,30,0),1)</f>
        <v>0.604166666666667</v>
      </c>
      <c r="G6018" s="1608"/>
      <c r="H6018" s="1609"/>
      <c r="I6018" s="1442"/>
      <c r="J6018" s="1443"/>
      <c r="K6018" s="1444"/>
      <c r="L6018" s="1647" t="str">
        <f>HEC.xlsx!D864</f>
        <v>20:00</v>
      </c>
      <c r="M6018" s="1649">
        <v>0.25</v>
      </c>
    </row>
    <row r="6019" ht="26.75" spans="1:25">
      <c r="A6019" s="1412"/>
      <c r="B6019" s="1412"/>
      <c r="C6019" s="1412"/>
      <c r="D6019" s="1412"/>
      <c r="E6019" s="1610" t="s">
        <v>1629</v>
      </c>
      <c r="F6019" s="1611" t="s">
        <v>8</v>
      </c>
      <c r="G6019" s="1611" t="s">
        <v>9</v>
      </c>
      <c r="H6019" s="1612" t="s">
        <v>10</v>
      </c>
      <c r="I6019" s="1442"/>
      <c r="J6019" s="1443"/>
      <c r="K6019" s="1444"/>
      <c r="L6019" s="1445"/>
      <c r="M6019" s="1453"/>
      <c r="O6019" s="1749"/>
      <c r="P6019" s="1749"/>
      <c r="Q6019" s="1749"/>
      <c r="R6019" s="1749"/>
      <c r="S6019" s="1749"/>
      <c r="T6019" s="1690"/>
      <c r="U6019" s="1694"/>
      <c r="V6019" s="1695"/>
      <c r="W6019" s="1695"/>
      <c r="X6019" s="1695"/>
      <c r="Y6019" s="1690"/>
    </row>
    <row r="6020" ht="26" spans="1:25">
      <c r="A6020" s="1412"/>
      <c r="B6020" s="1412"/>
      <c r="C6020" s="1412"/>
      <c r="D6020" s="1412"/>
      <c r="E6020" s="1613">
        <f t="shared" ref="E6020:E6025" si="26">X6020</f>
        <v>0</v>
      </c>
      <c r="F6020" s="1614" t="e">
        <f>#REF!</f>
        <v>#REF!</v>
      </c>
      <c r="G6020" s="1614" t="e">
        <f>#REF!</f>
        <v>#REF!</v>
      </c>
      <c r="H6020" s="1614" t="e">
        <f>#REF!</f>
        <v>#REF!</v>
      </c>
      <c r="I6020" s="1442"/>
      <c r="J6020" s="1443"/>
      <c r="K6020" s="1444"/>
      <c r="L6020" s="1445"/>
      <c r="M6020" s="1453"/>
      <c r="O6020" s="1750"/>
      <c r="P6020" s="1750"/>
      <c r="Q6020" s="1751"/>
      <c r="R6020" s="1751"/>
      <c r="S6020" s="1751"/>
      <c r="T6020" s="1752"/>
      <c r="U6020" s="1697"/>
      <c r="V6020" s="1698"/>
      <c r="W6020" s="1698"/>
      <c r="X6020" s="1697"/>
      <c r="Y6020" s="1690"/>
    </row>
    <row r="6021" ht="26" spans="1:25">
      <c r="A6021" s="1412"/>
      <c r="B6021" s="1412"/>
      <c r="C6021" s="1412"/>
      <c r="D6021" s="1412"/>
      <c r="E6021" s="1613">
        <f t="shared" si="26"/>
        <v>0</v>
      </c>
      <c r="F6021" s="1614" t="e">
        <f>#REF!</f>
        <v>#REF!</v>
      </c>
      <c r="G6021" s="1614" t="e">
        <f>#REF!</f>
        <v>#REF!</v>
      </c>
      <c r="H6021" s="1614" t="e">
        <f>#REF!</f>
        <v>#REF!</v>
      </c>
      <c r="I6021" s="1442"/>
      <c r="J6021" s="1443"/>
      <c r="K6021" s="1444"/>
      <c r="L6021" s="1445"/>
      <c r="M6021" s="1453"/>
      <c r="O6021" s="1750"/>
      <c r="P6021" s="1750"/>
      <c r="Q6021" s="1751"/>
      <c r="R6021" s="1751"/>
      <c r="S6021" s="1751"/>
      <c r="T6021" s="1752"/>
      <c r="U6021" s="1697"/>
      <c r="V6021" s="1698"/>
      <c r="W6021" s="1698"/>
      <c r="X6021" s="1697"/>
      <c r="Y6021" s="1690"/>
    </row>
    <row r="6022" ht="26" spans="1:25">
      <c r="A6022" s="1412"/>
      <c r="B6022" s="1412"/>
      <c r="C6022" s="1412"/>
      <c r="D6022" s="1412"/>
      <c r="E6022" s="1613">
        <f t="shared" si="26"/>
        <v>0</v>
      </c>
      <c r="F6022" s="1614" t="e">
        <f>#REF!</f>
        <v>#REF!</v>
      </c>
      <c r="G6022" s="1614" t="e">
        <f>#REF!</f>
        <v>#REF!</v>
      </c>
      <c r="H6022" s="1614" t="e">
        <f>#REF!</f>
        <v>#REF!</v>
      </c>
      <c r="I6022" s="1442"/>
      <c r="J6022" s="1443"/>
      <c r="K6022" s="1444"/>
      <c r="L6022" s="1648"/>
      <c r="M6022" s="1453"/>
      <c r="O6022" s="1750"/>
      <c r="P6022" s="1750"/>
      <c r="Q6022" s="1751"/>
      <c r="R6022" s="1751"/>
      <c r="S6022" s="1751"/>
      <c r="T6022" s="1752"/>
      <c r="U6022" s="1697"/>
      <c r="V6022" s="1698"/>
      <c r="W6022" s="1698"/>
      <c r="X6022" s="1697"/>
      <c r="Y6022" s="1690"/>
    </row>
    <row r="6023" ht="26" spans="1:25">
      <c r="A6023" s="1412"/>
      <c r="B6023" s="1412"/>
      <c r="C6023" s="1412"/>
      <c r="D6023" s="1412"/>
      <c r="E6023" s="1613">
        <f t="shared" si="26"/>
        <v>0</v>
      </c>
      <c r="F6023" s="1614" t="e">
        <f>#REF!</f>
        <v>#REF!</v>
      </c>
      <c r="G6023" s="1614" t="e">
        <f>#REF!</f>
        <v>#REF!</v>
      </c>
      <c r="H6023" s="1614" t="e">
        <f>#REF!</f>
        <v>#REF!</v>
      </c>
      <c r="I6023" s="1442"/>
      <c r="J6023" s="1443"/>
      <c r="K6023" s="1444"/>
      <c r="L6023" s="1445"/>
      <c r="M6023" s="1453"/>
      <c r="O6023" s="1750"/>
      <c r="P6023" s="1750"/>
      <c r="Q6023" s="1751"/>
      <c r="R6023" s="1751"/>
      <c r="S6023" s="1751"/>
      <c r="T6023" s="1752"/>
      <c r="U6023" s="1697"/>
      <c r="V6023" s="1698"/>
      <c r="W6023" s="1698"/>
      <c r="X6023" s="1697"/>
      <c r="Y6023" s="1690"/>
    </row>
    <row r="6024" ht="26" spans="1:25">
      <c r="A6024" s="1412"/>
      <c r="B6024" s="1412"/>
      <c r="C6024" s="1412"/>
      <c r="D6024" s="1412"/>
      <c r="E6024" s="1613">
        <f t="shared" si="26"/>
        <v>0</v>
      </c>
      <c r="F6024" s="1614" t="e">
        <f>#REF!</f>
        <v>#REF!</v>
      </c>
      <c r="G6024" s="1614" t="e">
        <f>#REF!</f>
        <v>#REF!</v>
      </c>
      <c r="H6024" s="1614" t="e">
        <f>#REF!</f>
        <v>#REF!</v>
      </c>
      <c r="I6024" s="1442"/>
      <c r="J6024" s="1443"/>
      <c r="K6024" s="1444"/>
      <c r="L6024" s="1445"/>
      <c r="M6024" s="1453"/>
      <c r="O6024" s="1750"/>
      <c r="P6024" s="1750"/>
      <c r="Q6024" s="1751"/>
      <c r="R6024" s="1751"/>
      <c r="S6024" s="1751"/>
      <c r="T6024" s="1752"/>
      <c r="U6024" s="1697"/>
      <c r="V6024" s="1698"/>
      <c r="W6024" s="1698"/>
      <c r="X6024" s="1697"/>
      <c r="Y6024" s="1690"/>
    </row>
    <row r="6025" ht="26.75" spans="1:25">
      <c r="A6025" s="1412"/>
      <c r="B6025" s="1412"/>
      <c r="C6025" s="1412"/>
      <c r="D6025" s="1412"/>
      <c r="E6025" s="1613">
        <f t="shared" si="26"/>
        <v>0</v>
      </c>
      <c r="F6025" s="1614" t="e">
        <f>#REF!</f>
        <v>#REF!</v>
      </c>
      <c r="G6025" s="1614" t="e">
        <f>#REF!</f>
        <v>#REF!</v>
      </c>
      <c r="H6025" s="1614" t="e">
        <f>#REF!</f>
        <v>#REF!</v>
      </c>
      <c r="I6025" s="1448"/>
      <c r="J6025" s="1449"/>
      <c r="K6025" s="1450"/>
      <c r="L6025" s="1451"/>
      <c r="M6025" s="1455"/>
      <c r="O6025" s="1750"/>
      <c r="P6025" s="1750"/>
      <c r="Q6025" s="1751"/>
      <c r="R6025" s="1751"/>
      <c r="S6025" s="1751"/>
      <c r="T6025" s="1752"/>
      <c r="U6025" s="1697"/>
      <c r="V6025" s="1698"/>
      <c r="W6025" s="1698"/>
      <c r="X6025" s="1697"/>
      <c r="Y6025" s="1690"/>
    </row>
    <row r="6026" ht="52.75" spans="1:13">
      <c r="A6026" s="1412"/>
      <c r="B6026" s="1412"/>
      <c r="C6026" s="1412"/>
      <c r="D6026" s="1412">
        <v>1</v>
      </c>
      <c r="E6026" s="1610" t="s">
        <v>7</v>
      </c>
      <c r="F6026" s="1653" t="str">
        <f>HEC.xlsx!G865</f>
        <v>USD Durable Goods Orders (May)</v>
      </c>
      <c r="G6026" s="1654"/>
      <c r="H6026" s="1655"/>
      <c r="I6026" s="1745" t="s">
        <v>1622</v>
      </c>
      <c r="J6026" s="1657"/>
      <c r="K6026" s="1658"/>
      <c r="L6026" s="1659" t="s">
        <v>1623</v>
      </c>
      <c r="M6026" s="1660" t="s">
        <v>1624</v>
      </c>
    </row>
    <row r="6027" ht="26" spans="1:13">
      <c r="A6027" s="1412"/>
      <c r="B6027" s="1412"/>
      <c r="C6027" s="1412"/>
      <c r="D6027" s="1412"/>
      <c r="E6027" s="1598" t="s">
        <v>1625</v>
      </c>
      <c r="F6027" s="1643"/>
      <c r="G6027" s="1644"/>
      <c r="H6027" s="1645"/>
      <c r="I6027" s="2166" t="str">
        <f>HEC.xlsx!K865</f>
        <v>
Durable Goods Orders reports the change in the total value of new orders for long lasting manufactured goods, including transportation items.
A reading that is stronger than forecast is generally supportive (bullish) for the USD, while a weaker than forecast reading is generally negative (bearish) for the USD.
Learn More: USDJPY | EURUSD</v>
      </c>
      <c r="J6027" s="1717"/>
      <c r="K6027" s="1718"/>
      <c r="L6027" s="1445"/>
      <c r="M6027" s="1453"/>
    </row>
    <row r="6028" ht="26" spans="1:13">
      <c r="A6028" s="1412"/>
      <c r="B6028" s="1412"/>
      <c r="C6028" s="1412"/>
      <c r="D6028" s="1412"/>
      <c r="E6028" s="1602" t="s">
        <v>1626</v>
      </c>
      <c r="F6028" s="1623"/>
      <c r="G6028" s="1726"/>
      <c r="H6028" s="1727"/>
      <c r="I6028" s="1442"/>
      <c r="J6028" s="1443"/>
      <c r="K6028" s="1444"/>
      <c r="L6028" s="1445"/>
      <c r="M6028" s="1453"/>
    </row>
    <row r="6029" ht="26.75" spans="1:13">
      <c r="A6029" s="1412"/>
      <c r="B6029" s="1412"/>
      <c r="C6029" s="1412"/>
      <c r="D6029" s="1412"/>
      <c r="E6029" s="1602" t="s">
        <v>1627</v>
      </c>
      <c r="F6029" s="1615">
        <f>HEC.xlsx!J865</f>
        <v>-0.066</v>
      </c>
      <c r="G6029" s="1728"/>
      <c r="H6029" s="1729"/>
      <c r="I6029" s="1442"/>
      <c r="J6029" s="1443"/>
      <c r="K6029" s="1444"/>
      <c r="L6029" s="1445"/>
      <c r="M6029" s="1453"/>
    </row>
    <row r="6030" ht="26.75" spans="1:13">
      <c r="A6030" s="1412"/>
      <c r="B6030" s="1412"/>
      <c r="C6030" s="1412"/>
      <c r="D6030" s="1412"/>
      <c r="E6030" s="1606" t="s">
        <v>1628</v>
      </c>
      <c r="F6030" s="1607">
        <f>MOD(L6030-TIME(5,30,0),1)</f>
        <v>0.520833333333333</v>
      </c>
      <c r="G6030" s="1608"/>
      <c r="H6030" s="1609"/>
      <c r="I6030" s="1442"/>
      <c r="J6030" s="1443"/>
      <c r="K6030" s="1444"/>
      <c r="L6030" s="1647" t="str">
        <f>HEC.xlsx!D865</f>
        <v>18:00</v>
      </c>
      <c r="M6030" s="1649">
        <v>0.25</v>
      </c>
    </row>
    <row r="6031" ht="26.75" spans="1:25">
      <c r="A6031" s="1412"/>
      <c r="B6031" s="1412"/>
      <c r="C6031" s="1412"/>
      <c r="D6031" s="1412"/>
      <c r="E6031" s="1610" t="s">
        <v>1629</v>
      </c>
      <c r="F6031" s="1611" t="s">
        <v>8</v>
      </c>
      <c r="G6031" s="1611" t="s">
        <v>9</v>
      </c>
      <c r="H6031" s="1612" t="s">
        <v>10</v>
      </c>
      <c r="I6031" s="1442"/>
      <c r="J6031" s="1443"/>
      <c r="K6031" s="1444"/>
      <c r="L6031" s="1445"/>
      <c r="M6031" s="1453"/>
      <c r="O6031" s="1749"/>
      <c r="P6031" s="1749"/>
      <c r="Q6031" s="1749"/>
      <c r="R6031" s="1749"/>
      <c r="S6031" s="1749"/>
      <c r="T6031" s="1690"/>
      <c r="U6031" s="1694"/>
      <c r="V6031" s="1695"/>
      <c r="W6031" s="1695"/>
      <c r="X6031" s="1695"/>
      <c r="Y6031" s="1690"/>
    </row>
    <row r="6032" ht="26" spans="1:25">
      <c r="A6032" s="1412"/>
      <c r="B6032" s="1412"/>
      <c r="C6032" s="1412"/>
      <c r="D6032" s="1412"/>
      <c r="E6032" s="1613">
        <f t="shared" ref="E6032:E6037" si="27">X6032</f>
        <v>0</v>
      </c>
      <c r="F6032" s="1614">
        <f>Q6032</f>
        <v>0</v>
      </c>
      <c r="G6032" s="1614" t="e">
        <f>#REF!</f>
        <v>#REF!</v>
      </c>
      <c r="H6032" s="1614" t="e">
        <f>#REF!</f>
        <v>#REF!</v>
      </c>
      <c r="I6032" s="1442"/>
      <c r="J6032" s="1443"/>
      <c r="K6032" s="1444"/>
      <c r="L6032" s="1445"/>
      <c r="M6032" s="1453"/>
      <c r="O6032" s="1750"/>
      <c r="P6032" s="1750"/>
      <c r="Q6032" s="1753"/>
      <c r="R6032" s="1753"/>
      <c r="S6032" s="1753"/>
      <c r="T6032" s="1752"/>
      <c r="U6032" s="1697"/>
      <c r="V6032" s="1698"/>
      <c r="W6032" s="1698"/>
      <c r="X6032" s="1697"/>
      <c r="Y6032" s="1690"/>
    </row>
    <row r="6033" ht="26" spans="1:25">
      <c r="A6033" s="1412"/>
      <c r="B6033" s="1412"/>
      <c r="C6033" s="1412"/>
      <c r="D6033" s="1412"/>
      <c r="E6033" s="1613">
        <f t="shared" si="27"/>
        <v>0</v>
      </c>
      <c r="F6033" s="1614">
        <f t="shared" ref="F6033:F6037" si="28">Q6033</f>
        <v>0</v>
      </c>
      <c r="G6033" s="1614" t="e">
        <f>#REF!</f>
        <v>#REF!</v>
      </c>
      <c r="H6033" s="1614" t="e">
        <f>#REF!</f>
        <v>#REF!</v>
      </c>
      <c r="I6033" s="1442"/>
      <c r="J6033" s="1443"/>
      <c r="K6033" s="1444"/>
      <c r="L6033" s="1445"/>
      <c r="M6033" s="1453"/>
      <c r="O6033" s="1750"/>
      <c r="P6033" s="1750"/>
      <c r="Q6033" s="1753"/>
      <c r="R6033" s="1753"/>
      <c r="S6033" s="1753"/>
      <c r="T6033" s="1752"/>
      <c r="U6033" s="1697"/>
      <c r="V6033" s="1698"/>
      <c r="W6033" s="1698"/>
      <c r="X6033" s="1697"/>
      <c r="Y6033" s="1690"/>
    </row>
    <row r="6034" ht="26" spans="1:25">
      <c r="A6034" s="1412"/>
      <c r="B6034" s="1412"/>
      <c r="C6034" s="1412"/>
      <c r="D6034" s="1412"/>
      <c r="E6034" s="1613">
        <f t="shared" si="27"/>
        <v>0</v>
      </c>
      <c r="F6034" s="1614">
        <f t="shared" si="28"/>
        <v>0</v>
      </c>
      <c r="G6034" s="1614" t="e">
        <f>#REF!</f>
        <v>#REF!</v>
      </c>
      <c r="H6034" s="1614" t="e">
        <f>#REF!</f>
        <v>#REF!</v>
      </c>
      <c r="I6034" s="1442"/>
      <c r="J6034" s="1443"/>
      <c r="K6034" s="1444"/>
      <c r="L6034" s="1648"/>
      <c r="M6034" s="1453"/>
      <c r="O6034" s="1750"/>
      <c r="P6034" s="1750"/>
      <c r="Q6034" s="1753"/>
      <c r="R6034" s="1753"/>
      <c r="S6034" s="1753"/>
      <c r="T6034" s="1752"/>
      <c r="U6034" s="1697"/>
      <c r="V6034" s="1698"/>
      <c r="W6034" s="1698"/>
      <c r="X6034" s="1697"/>
      <c r="Y6034" s="1690"/>
    </row>
    <row r="6035" ht="26" spans="1:25">
      <c r="A6035" s="1412"/>
      <c r="B6035" s="1412"/>
      <c r="C6035" s="1412"/>
      <c r="D6035" s="1412"/>
      <c r="E6035" s="1613">
        <f t="shared" si="27"/>
        <v>0</v>
      </c>
      <c r="F6035" s="1614">
        <f t="shared" si="28"/>
        <v>0</v>
      </c>
      <c r="G6035" s="1614" t="e">
        <f>#REF!</f>
        <v>#REF!</v>
      </c>
      <c r="H6035" s="1614" t="e">
        <f>#REF!</f>
        <v>#REF!</v>
      </c>
      <c r="I6035" s="1442"/>
      <c r="J6035" s="1443"/>
      <c r="K6035" s="1444"/>
      <c r="L6035" s="1445"/>
      <c r="M6035" s="1453"/>
      <c r="O6035" s="1750"/>
      <c r="P6035" s="1750"/>
      <c r="Q6035" s="1753"/>
      <c r="R6035" s="1753"/>
      <c r="S6035" s="1753"/>
      <c r="T6035" s="1752"/>
      <c r="U6035" s="1697"/>
      <c r="V6035" s="1698"/>
      <c r="W6035" s="1698"/>
      <c r="X6035" s="1697"/>
      <c r="Y6035" s="1690"/>
    </row>
    <row r="6036" ht="26" spans="1:25">
      <c r="A6036" s="1412"/>
      <c r="B6036" s="1412"/>
      <c r="C6036" s="1412"/>
      <c r="D6036" s="1412"/>
      <c r="E6036" s="1613">
        <f t="shared" si="27"/>
        <v>0</v>
      </c>
      <c r="F6036" s="1614">
        <f t="shared" si="28"/>
        <v>0</v>
      </c>
      <c r="G6036" s="1614" t="e">
        <f>#REF!</f>
        <v>#REF!</v>
      </c>
      <c r="H6036" s="1614" t="e">
        <f>#REF!</f>
        <v>#REF!</v>
      </c>
      <c r="I6036" s="1442"/>
      <c r="J6036" s="1443"/>
      <c r="K6036" s="1444"/>
      <c r="L6036" s="1445"/>
      <c r="M6036" s="1453"/>
      <c r="O6036" s="1750"/>
      <c r="P6036" s="1750"/>
      <c r="Q6036" s="1753"/>
      <c r="R6036" s="1753"/>
      <c r="S6036" s="1753"/>
      <c r="T6036" s="1752"/>
      <c r="U6036" s="1697"/>
      <c r="V6036" s="1698"/>
      <c r="W6036" s="1698"/>
      <c r="X6036" s="1697"/>
      <c r="Y6036" s="1690"/>
    </row>
    <row r="6037" ht="26.75" spans="1:25">
      <c r="A6037" s="1412"/>
      <c r="B6037" s="1412"/>
      <c r="C6037" s="1412"/>
      <c r="D6037" s="1412"/>
      <c r="E6037" s="1613">
        <f t="shared" si="27"/>
        <v>0</v>
      </c>
      <c r="F6037" s="1614">
        <f t="shared" si="28"/>
        <v>0</v>
      </c>
      <c r="G6037" s="1614" t="e">
        <f>#REF!</f>
        <v>#REF!</v>
      </c>
      <c r="H6037" s="1614" t="e">
        <f>#REF!</f>
        <v>#REF!</v>
      </c>
      <c r="I6037" s="1448"/>
      <c r="J6037" s="1449"/>
      <c r="K6037" s="1450"/>
      <c r="L6037" s="1451"/>
      <c r="M6037" s="1455"/>
      <c r="O6037" s="1750"/>
      <c r="P6037" s="1750"/>
      <c r="Q6037" s="1753"/>
      <c r="R6037" s="1753"/>
      <c r="S6037" s="1753"/>
      <c r="T6037" s="1752"/>
      <c r="U6037" s="1697"/>
      <c r="V6037" s="1698"/>
      <c r="W6037" s="1698"/>
      <c r="X6037" s="1697"/>
      <c r="Y6037" s="1690"/>
    </row>
    <row r="6038" ht="52.75" spans="1:13">
      <c r="A6038" s="1412"/>
      <c r="B6038" s="1412"/>
      <c r="C6038" s="1412"/>
      <c r="D6038" s="1412">
        <v>1</v>
      </c>
      <c r="E6038" s="1610" t="s">
        <v>7</v>
      </c>
      <c r="F6038" s="1653" t="str">
        <f>HEC.xlsx!G866</f>
        <v>USD GDP (QoQ) (Q1)</v>
      </c>
      <c r="G6038" s="1654"/>
      <c r="H6038" s="1655"/>
      <c r="I6038" s="1745" t="s">
        <v>1622</v>
      </c>
      <c r="J6038" s="1657"/>
      <c r="K6038" s="1658"/>
      <c r="L6038" s="1659" t="s">
        <v>1623</v>
      </c>
      <c r="M6038" s="1660" t="s">
        <v>1624</v>
      </c>
    </row>
    <row r="6039" ht="26" spans="1:13">
      <c r="A6039" s="1412"/>
      <c r="B6039" s="1412"/>
      <c r="C6039" s="1412"/>
      <c r="D6039" s="1412"/>
      <c r="E6039" s="1598" t="s">
        <v>1625</v>
      </c>
      <c r="F6039" s="1643"/>
      <c r="G6039" s="1644"/>
      <c r="H6039" s="1645"/>
      <c r="I6039" s="2166" t="str">
        <f>HEC.xlsx!K866</f>
        <v>
Gross Domestic Product (GDP) measures the annualised change in the inflation-adjusted value of all goods and services produced by the economy. It is the broadest measure of economic activity and the primary indicator of the economy's health.
A reading that is stronger than forecast is generally supportive (bullish) for the USD, while a weaker than forecast reading is generally negative (bearish) for the USD.
Learn More: USDJPY | EURUSD</v>
      </c>
      <c r="J6039" s="1717"/>
      <c r="K6039" s="1718"/>
      <c r="L6039" s="1445"/>
      <c r="M6039" s="1453"/>
    </row>
    <row r="6040" ht="26" spans="1:13">
      <c r="A6040" s="1412"/>
      <c r="B6040" s="1412"/>
      <c r="C6040" s="1412"/>
      <c r="D6040" s="1412"/>
      <c r="E6040" s="1602" t="s">
        <v>1626</v>
      </c>
      <c r="F6040" s="1623"/>
      <c r="G6040" s="1726"/>
      <c r="H6040" s="1727"/>
      <c r="I6040" s="1442"/>
      <c r="J6040" s="1443"/>
      <c r="K6040" s="1444"/>
      <c r="L6040" s="1445"/>
      <c r="M6040" s="1453"/>
    </row>
    <row r="6041" ht="26.75" spans="1:13">
      <c r="A6041" s="1412"/>
      <c r="B6041" s="1412"/>
      <c r="C6041" s="1412"/>
      <c r="D6041" s="1412"/>
      <c r="E6041" s="1602" t="s">
        <v>1627</v>
      </c>
      <c r="F6041" s="1615">
        <f>HEC.xlsx!J866</f>
        <v>0.024</v>
      </c>
      <c r="G6041" s="1728"/>
      <c r="H6041" s="1729"/>
      <c r="I6041" s="1442"/>
      <c r="J6041" s="1443"/>
      <c r="K6041" s="1444"/>
      <c r="L6041" s="1445"/>
      <c r="M6041" s="1453"/>
    </row>
    <row r="6042" ht="26.75" spans="1:13">
      <c r="A6042" s="1412"/>
      <c r="B6042" s="1412"/>
      <c r="C6042" s="1412"/>
      <c r="D6042" s="1412"/>
      <c r="E6042" s="1606" t="s">
        <v>1628</v>
      </c>
      <c r="F6042" s="1607">
        <f>MOD(L6042-TIME(5,30,0),1)</f>
        <v>0.520833333333333</v>
      </c>
      <c r="G6042" s="1608"/>
      <c r="H6042" s="1609"/>
      <c r="I6042" s="1442"/>
      <c r="J6042" s="1443"/>
      <c r="K6042" s="1444"/>
      <c r="L6042" s="1647" t="str">
        <f>HEC.xlsx!D866</f>
        <v>18:00</v>
      </c>
      <c r="M6042" s="1649">
        <v>0.25</v>
      </c>
    </row>
    <row r="6043" ht="26.75" spans="1:25">
      <c r="A6043" s="1412"/>
      <c r="B6043" s="1412"/>
      <c r="C6043" s="1412"/>
      <c r="D6043" s="1412"/>
      <c r="E6043" s="1610" t="s">
        <v>1629</v>
      </c>
      <c r="F6043" s="1611" t="s">
        <v>8</v>
      </c>
      <c r="G6043" s="1611" t="s">
        <v>9</v>
      </c>
      <c r="H6043" s="1612" t="s">
        <v>10</v>
      </c>
      <c r="I6043" s="1442"/>
      <c r="J6043" s="1443"/>
      <c r="K6043" s="1444"/>
      <c r="L6043" s="1445"/>
      <c r="M6043" s="1453"/>
      <c r="O6043" s="1749"/>
      <c r="P6043" s="1749"/>
      <c r="Q6043" s="1749"/>
      <c r="R6043" s="1749"/>
      <c r="S6043" s="1749"/>
      <c r="T6043" s="1690"/>
      <c r="U6043" s="1694"/>
      <c r="V6043" s="1695"/>
      <c r="W6043" s="1695"/>
      <c r="X6043" s="1695"/>
      <c r="Y6043" s="1690"/>
    </row>
    <row r="6044" ht="26" spans="1:25">
      <c r="A6044" s="1412"/>
      <c r="B6044" s="1412"/>
      <c r="C6044" s="1412"/>
      <c r="D6044" s="1412"/>
      <c r="E6044" s="1613">
        <f t="shared" ref="E6044:E6049" si="29">X6044</f>
        <v>0</v>
      </c>
      <c r="F6044" s="1746">
        <f>Q6044</f>
        <v>0</v>
      </c>
      <c r="G6044" s="1746">
        <f t="shared" ref="G6044:H6049" si="30">R6044</f>
        <v>0</v>
      </c>
      <c r="H6044" s="1746">
        <f t="shared" si="30"/>
        <v>0</v>
      </c>
      <c r="I6044" s="1442"/>
      <c r="J6044" s="1443"/>
      <c r="K6044" s="1444"/>
      <c r="L6044" s="1445"/>
      <c r="M6044" s="1453"/>
      <c r="O6044" s="1750"/>
      <c r="P6044" s="1750"/>
      <c r="Q6044" s="1753"/>
      <c r="R6044" s="1753"/>
      <c r="S6044" s="1753"/>
      <c r="T6044" s="1752"/>
      <c r="U6044" s="1697"/>
      <c r="V6044" s="1698"/>
      <c r="W6044" s="1698"/>
      <c r="X6044" s="1697"/>
      <c r="Y6044" s="1690"/>
    </row>
    <row r="6045" ht="26" spans="1:25">
      <c r="A6045" s="1412"/>
      <c r="B6045" s="1412"/>
      <c r="C6045" s="1412"/>
      <c r="D6045" s="1412"/>
      <c r="E6045" s="1613">
        <f t="shared" si="29"/>
        <v>0</v>
      </c>
      <c r="F6045" s="1746">
        <f t="shared" ref="F6045:F6049" si="31">Q6045</f>
        <v>0</v>
      </c>
      <c r="G6045" s="1746">
        <f t="shared" si="30"/>
        <v>0</v>
      </c>
      <c r="H6045" s="1746">
        <f t="shared" si="30"/>
        <v>0</v>
      </c>
      <c r="I6045" s="1442"/>
      <c r="J6045" s="1443"/>
      <c r="K6045" s="1444"/>
      <c r="L6045" s="1445"/>
      <c r="M6045" s="1453"/>
      <c r="O6045" s="1750"/>
      <c r="P6045" s="1750"/>
      <c r="Q6045" s="1753"/>
      <c r="R6045" s="1753"/>
      <c r="S6045" s="1753"/>
      <c r="T6045" s="1752"/>
      <c r="U6045" s="1697"/>
      <c r="V6045" s="1698"/>
      <c r="W6045" s="1698"/>
      <c r="X6045" s="1697"/>
      <c r="Y6045" s="1690"/>
    </row>
    <row r="6046" ht="26" spans="1:25">
      <c r="A6046" s="1412"/>
      <c r="B6046" s="1412"/>
      <c r="C6046" s="1412"/>
      <c r="D6046" s="1412"/>
      <c r="E6046" s="1613">
        <f t="shared" si="29"/>
        <v>0</v>
      </c>
      <c r="F6046" s="1746">
        <f t="shared" si="31"/>
        <v>0</v>
      </c>
      <c r="G6046" s="1746">
        <f t="shared" si="30"/>
        <v>0</v>
      </c>
      <c r="H6046" s="1746">
        <f t="shared" si="30"/>
        <v>0</v>
      </c>
      <c r="I6046" s="1442"/>
      <c r="J6046" s="1443"/>
      <c r="K6046" s="1444"/>
      <c r="L6046" s="1648"/>
      <c r="M6046" s="1453"/>
      <c r="O6046" s="1750"/>
      <c r="P6046" s="1750"/>
      <c r="Q6046" s="1753"/>
      <c r="R6046" s="1753"/>
      <c r="S6046" s="1753"/>
      <c r="T6046" s="1752"/>
      <c r="U6046" s="1697"/>
      <c r="V6046" s="1698"/>
      <c r="W6046" s="1698"/>
      <c r="X6046" s="1697"/>
      <c r="Y6046" s="1690"/>
    </row>
    <row r="6047" ht="26" spans="1:25">
      <c r="A6047" s="1412"/>
      <c r="B6047" s="1412"/>
      <c r="C6047" s="1412"/>
      <c r="D6047" s="1412"/>
      <c r="E6047" s="1613">
        <f t="shared" si="29"/>
        <v>0</v>
      </c>
      <c r="F6047" s="1746">
        <f t="shared" si="31"/>
        <v>0</v>
      </c>
      <c r="G6047" s="1746">
        <f t="shared" si="30"/>
        <v>0</v>
      </c>
      <c r="H6047" s="1746">
        <f t="shared" si="30"/>
        <v>0</v>
      </c>
      <c r="I6047" s="1442"/>
      <c r="J6047" s="1443"/>
      <c r="K6047" s="1444"/>
      <c r="L6047" s="1445"/>
      <c r="M6047" s="1453"/>
      <c r="O6047" s="1750"/>
      <c r="P6047" s="1750"/>
      <c r="Q6047" s="1753"/>
      <c r="R6047" s="1753"/>
      <c r="S6047" s="1753"/>
      <c r="T6047" s="1752"/>
      <c r="U6047" s="1697"/>
      <c r="V6047" s="1698"/>
      <c r="W6047" s="1698"/>
      <c r="X6047" s="1697"/>
      <c r="Y6047" s="1690"/>
    </row>
    <row r="6048" ht="26" spans="1:25">
      <c r="A6048" s="1412"/>
      <c r="B6048" s="1412"/>
      <c r="C6048" s="1412"/>
      <c r="D6048" s="1412"/>
      <c r="E6048" s="1613">
        <f t="shared" si="29"/>
        <v>0</v>
      </c>
      <c r="F6048" s="1746">
        <f t="shared" si="31"/>
        <v>0</v>
      </c>
      <c r="G6048" s="1746">
        <f t="shared" si="30"/>
        <v>0</v>
      </c>
      <c r="H6048" s="1746">
        <f t="shared" si="30"/>
        <v>0</v>
      </c>
      <c r="I6048" s="1442"/>
      <c r="J6048" s="1443"/>
      <c r="K6048" s="1444"/>
      <c r="L6048" s="1445"/>
      <c r="M6048" s="1453"/>
      <c r="O6048" s="1750"/>
      <c r="P6048" s="1750"/>
      <c r="Q6048" s="1753"/>
      <c r="R6048" s="1753"/>
      <c r="S6048" s="1753"/>
      <c r="T6048" s="1752"/>
      <c r="U6048" s="1697"/>
      <c r="V6048" s="1698"/>
      <c r="W6048" s="1698"/>
      <c r="X6048" s="1697"/>
      <c r="Y6048" s="1690"/>
    </row>
    <row r="6049" ht="26.75" spans="1:25">
      <c r="A6049" s="1412"/>
      <c r="B6049" s="1412"/>
      <c r="C6049" s="1412"/>
      <c r="D6049" s="1412"/>
      <c r="E6049" s="1613">
        <f t="shared" si="29"/>
        <v>0</v>
      </c>
      <c r="F6049" s="1746">
        <f t="shared" si="31"/>
        <v>0</v>
      </c>
      <c r="G6049" s="1746">
        <f t="shared" si="30"/>
        <v>0</v>
      </c>
      <c r="H6049" s="1746">
        <f t="shared" si="30"/>
        <v>0</v>
      </c>
      <c r="I6049" s="1448"/>
      <c r="J6049" s="1449"/>
      <c r="K6049" s="1450"/>
      <c r="L6049" s="1451"/>
      <c r="M6049" s="1455"/>
      <c r="O6049" s="1750"/>
      <c r="P6049" s="1750"/>
      <c r="Q6049" s="1753"/>
      <c r="R6049" s="1753"/>
      <c r="S6049" s="1753"/>
      <c r="T6049" s="1752"/>
      <c r="U6049" s="1697"/>
      <c r="V6049" s="1698"/>
      <c r="W6049" s="1698"/>
      <c r="X6049" s="1697"/>
      <c r="Y6049" s="1690"/>
    </row>
    <row r="6050" ht="52.75" spans="1:13">
      <c r="A6050" s="1412"/>
      <c r="B6050" s="1412"/>
      <c r="C6050" s="1412"/>
      <c r="D6050" s="1412">
        <v>1</v>
      </c>
      <c r="E6050" s="1610" t="s">
        <v>7</v>
      </c>
      <c r="F6050" s="1653" t="str">
        <f>HEC.xlsx!G867</f>
        <v>USD Initial Jobless Claims</v>
      </c>
      <c r="G6050" s="1654"/>
      <c r="H6050" s="1655"/>
      <c r="I6050" s="1745" t="s">
        <v>1622</v>
      </c>
      <c r="J6050" s="1657"/>
      <c r="K6050" s="1658"/>
      <c r="L6050" s="1659" t="s">
        <v>1623</v>
      </c>
      <c r="M6050" s="1660" t="s">
        <v>1624</v>
      </c>
    </row>
    <row r="6051" ht="26" spans="1:13">
      <c r="A6051" s="1412"/>
      <c r="B6051" s="1412"/>
      <c r="C6051" s="1412"/>
      <c r="D6051" s="1412"/>
      <c r="E6051" s="1598" t="s">
        <v>1625</v>
      </c>
      <c r="F6051" s="1643"/>
      <c r="G6051" s="1644"/>
      <c r="H6051" s="1645"/>
      <c r="I6051" s="2166" t="str">
        <f>HEC.xlsx!K867</f>
        <v>
Initial Jobless Claims measures the number of people who filed for unemployment insurance for the first time during the past week. This is the most timely U.S. economic data, but the market impact varies from week to week.
A reading that is higher than forecast is generally negative (bearish) for the USD, while a lower than forecast reading is generally supportive (bullish) for the USD.
Learn More: USDJPY | EURUSD</v>
      </c>
      <c r="J6051" s="1717"/>
      <c r="K6051" s="1718"/>
      <c r="L6051" s="1445"/>
      <c r="M6051" s="1453"/>
    </row>
    <row r="6052" ht="26" spans="1:13">
      <c r="A6052" s="1412"/>
      <c r="B6052" s="1412"/>
      <c r="C6052" s="1412"/>
      <c r="D6052" s="1412"/>
      <c r="E6052" s="1602" t="s">
        <v>1626</v>
      </c>
      <c r="F6052" s="1623"/>
      <c r="G6052" s="1726"/>
      <c r="H6052" s="1727"/>
      <c r="I6052" s="1442"/>
      <c r="J6052" s="1443"/>
      <c r="K6052" s="1444"/>
      <c r="L6052" s="1445"/>
      <c r="M6052" s="1453"/>
    </row>
    <row r="6053" ht="26.75" spans="1:13">
      <c r="A6053" s="1412"/>
      <c r="B6053" s="1412"/>
      <c r="C6053" s="1412"/>
      <c r="D6053" s="1412"/>
      <c r="E6053" s="1602" t="s">
        <v>1627</v>
      </c>
      <c r="F6053" s="1627" t="str">
        <f>HEC.xlsx!J867</f>
        <v>246K</v>
      </c>
      <c r="G6053" s="1728"/>
      <c r="H6053" s="1729"/>
      <c r="I6053" s="1442"/>
      <c r="J6053" s="1443"/>
      <c r="K6053" s="1444"/>
      <c r="L6053" s="1445"/>
      <c r="M6053" s="1453"/>
    </row>
    <row r="6054" ht="26.75" spans="1:13">
      <c r="A6054" s="1412"/>
      <c r="B6054" s="1412"/>
      <c r="C6054" s="1412"/>
      <c r="D6054" s="1412"/>
      <c r="E6054" s="1606" t="s">
        <v>1628</v>
      </c>
      <c r="F6054" s="1607">
        <f>MOD(L6054-TIME(5,30,0),1)</f>
        <v>0.520833333333333</v>
      </c>
      <c r="G6054" s="1608"/>
      <c r="H6054" s="1609"/>
      <c r="I6054" s="1442"/>
      <c r="J6054" s="1443"/>
      <c r="K6054" s="1444"/>
      <c r="L6054" s="1647" t="str">
        <f>HEC.xlsx!D867</f>
        <v>18:00</v>
      </c>
      <c r="M6054" s="1649">
        <v>0.25</v>
      </c>
    </row>
    <row r="6055" ht="26.75" spans="1:25">
      <c r="A6055" s="1412"/>
      <c r="B6055" s="1412"/>
      <c r="C6055" s="1412"/>
      <c r="D6055" s="1412"/>
      <c r="E6055" s="1610" t="s">
        <v>1629</v>
      </c>
      <c r="F6055" s="1611" t="s">
        <v>8</v>
      </c>
      <c r="G6055" s="1611" t="s">
        <v>9</v>
      </c>
      <c r="H6055" s="1612" t="s">
        <v>10</v>
      </c>
      <c r="I6055" s="1442"/>
      <c r="J6055" s="1443"/>
      <c r="K6055" s="1444"/>
      <c r="L6055" s="1445"/>
      <c r="M6055" s="1453"/>
      <c r="O6055" s="1749"/>
      <c r="P6055" s="1749"/>
      <c r="Q6055" s="1749"/>
      <c r="R6055" s="1749"/>
      <c r="S6055" s="1749"/>
      <c r="T6055" s="1690"/>
      <c r="U6055" s="1694"/>
      <c r="V6055" s="1695"/>
      <c r="W6055" s="1695"/>
      <c r="X6055" s="1695"/>
      <c r="Y6055" s="1690"/>
    </row>
    <row r="6056" ht="26" spans="1:25">
      <c r="A6056" s="1412"/>
      <c r="B6056" s="1412"/>
      <c r="C6056" s="1412"/>
      <c r="D6056" s="1412"/>
      <c r="E6056" s="1613">
        <f t="shared" ref="E6056:E6061" si="32">X6056</f>
        <v>0</v>
      </c>
      <c r="F6056" s="1746" t="e">
        <f>#REF!</f>
        <v>#REF!</v>
      </c>
      <c r="G6056" s="1746" t="e">
        <f>#REF!</f>
        <v>#REF!</v>
      </c>
      <c r="H6056" s="1746" t="e">
        <f>#REF!</f>
        <v>#REF!</v>
      </c>
      <c r="I6056" s="1442"/>
      <c r="J6056" s="1443"/>
      <c r="K6056" s="1444"/>
      <c r="L6056" s="1445"/>
      <c r="M6056" s="1453"/>
      <c r="O6056" s="1750"/>
      <c r="P6056" s="1750"/>
      <c r="Q6056" s="1753"/>
      <c r="R6056" s="1753"/>
      <c r="S6056" s="1753"/>
      <c r="T6056" s="1752"/>
      <c r="U6056" s="1697"/>
      <c r="V6056" s="1698"/>
      <c r="W6056" s="1698"/>
      <c r="X6056" s="1697"/>
      <c r="Y6056" s="1690"/>
    </row>
    <row r="6057" ht="26" spans="1:25">
      <c r="A6057" s="1412"/>
      <c r="B6057" s="1412"/>
      <c r="C6057" s="1412"/>
      <c r="D6057" s="1412"/>
      <c r="E6057" s="1613">
        <f t="shared" si="32"/>
        <v>0</v>
      </c>
      <c r="F6057" s="1746" t="e">
        <f>#REF!</f>
        <v>#REF!</v>
      </c>
      <c r="G6057" s="1746" t="e">
        <f>#REF!</f>
        <v>#REF!</v>
      </c>
      <c r="H6057" s="1746" t="e">
        <f>#REF!</f>
        <v>#REF!</v>
      </c>
      <c r="I6057" s="1442"/>
      <c r="J6057" s="1443"/>
      <c r="K6057" s="1444"/>
      <c r="L6057" s="1445"/>
      <c r="M6057" s="1453"/>
      <c r="O6057" s="1750"/>
      <c r="P6057" s="1750"/>
      <c r="Q6057" s="1753"/>
      <c r="R6057" s="1753"/>
      <c r="S6057" s="1753"/>
      <c r="T6057" s="1752"/>
      <c r="U6057" s="1697"/>
      <c r="V6057" s="1698"/>
      <c r="W6057" s="1698"/>
      <c r="X6057" s="1697"/>
      <c r="Y6057" s="1690"/>
    </row>
    <row r="6058" ht="26" spans="1:25">
      <c r="A6058" s="1412"/>
      <c r="B6058" s="1412"/>
      <c r="C6058" s="1412"/>
      <c r="D6058" s="1412"/>
      <c r="E6058" s="1613">
        <f t="shared" si="32"/>
        <v>0</v>
      </c>
      <c r="F6058" s="1746" t="e">
        <f>#REF!</f>
        <v>#REF!</v>
      </c>
      <c r="G6058" s="1746" t="e">
        <f>#REF!</f>
        <v>#REF!</v>
      </c>
      <c r="H6058" s="1746" t="e">
        <f>#REF!</f>
        <v>#REF!</v>
      </c>
      <c r="I6058" s="1442"/>
      <c r="J6058" s="1443"/>
      <c r="K6058" s="1444"/>
      <c r="L6058" s="1648"/>
      <c r="M6058" s="1453"/>
      <c r="O6058" s="1750"/>
      <c r="P6058" s="1750"/>
      <c r="Q6058" s="1753"/>
      <c r="R6058" s="1753"/>
      <c r="S6058" s="1753"/>
      <c r="T6058" s="1752"/>
      <c r="U6058" s="1697"/>
      <c r="V6058" s="1698"/>
      <c r="W6058" s="1698"/>
      <c r="X6058" s="1697"/>
      <c r="Y6058" s="1690"/>
    </row>
    <row r="6059" ht="26" spans="1:25">
      <c r="A6059" s="1412"/>
      <c r="B6059" s="1412"/>
      <c r="C6059" s="1412"/>
      <c r="D6059" s="1412"/>
      <c r="E6059" s="1613">
        <f t="shared" si="32"/>
        <v>0</v>
      </c>
      <c r="F6059" s="1746" t="e">
        <f>#REF!</f>
        <v>#REF!</v>
      </c>
      <c r="G6059" s="1746" t="e">
        <f>#REF!</f>
        <v>#REF!</v>
      </c>
      <c r="H6059" s="1746" t="e">
        <f>#REF!</f>
        <v>#REF!</v>
      </c>
      <c r="I6059" s="1442"/>
      <c r="J6059" s="1443"/>
      <c r="K6059" s="1444"/>
      <c r="L6059" s="1445"/>
      <c r="M6059" s="1453"/>
      <c r="O6059" s="1750"/>
      <c r="P6059" s="1750"/>
      <c r="Q6059" s="1753"/>
      <c r="R6059" s="1753"/>
      <c r="S6059" s="1753"/>
      <c r="T6059" s="1752"/>
      <c r="U6059" s="1697"/>
      <c r="V6059" s="1698"/>
      <c r="W6059" s="1698"/>
      <c r="X6059" s="1697"/>
      <c r="Y6059" s="1690"/>
    </row>
    <row r="6060" ht="26" spans="1:25">
      <c r="A6060" s="1412"/>
      <c r="B6060" s="1412"/>
      <c r="C6060" s="1412"/>
      <c r="D6060" s="1412"/>
      <c r="E6060" s="1613">
        <f t="shared" si="32"/>
        <v>0</v>
      </c>
      <c r="F6060" s="1746" t="e">
        <f>#REF!</f>
        <v>#REF!</v>
      </c>
      <c r="G6060" s="1746" t="e">
        <f>#REF!</f>
        <v>#REF!</v>
      </c>
      <c r="H6060" s="1746" t="e">
        <f>#REF!</f>
        <v>#REF!</v>
      </c>
      <c r="I6060" s="1442"/>
      <c r="J6060" s="1443"/>
      <c r="K6060" s="1444"/>
      <c r="L6060" s="1445"/>
      <c r="M6060" s="1453"/>
      <c r="O6060" s="1750"/>
      <c r="P6060" s="1750"/>
      <c r="Q6060" s="1753"/>
      <c r="R6060" s="1753"/>
      <c r="S6060" s="1753"/>
      <c r="T6060" s="1752"/>
      <c r="U6060" s="1697"/>
      <c r="V6060" s="1698"/>
      <c r="W6060" s="1698"/>
      <c r="X6060" s="1697"/>
      <c r="Y6060" s="1690"/>
    </row>
    <row r="6061" ht="26.75" spans="1:25">
      <c r="A6061" s="1412"/>
      <c r="B6061" s="1412"/>
      <c r="C6061" s="1412"/>
      <c r="D6061" s="1412"/>
      <c r="E6061" s="1613">
        <f t="shared" si="32"/>
        <v>0</v>
      </c>
      <c r="F6061" s="1746" t="e">
        <f>#REF!</f>
        <v>#REF!</v>
      </c>
      <c r="G6061" s="1746" t="e">
        <f>#REF!</f>
        <v>#REF!</v>
      </c>
      <c r="H6061" s="1746" t="e">
        <f>#REF!</f>
        <v>#REF!</v>
      </c>
      <c r="I6061" s="1448"/>
      <c r="J6061" s="1449"/>
      <c r="K6061" s="1450"/>
      <c r="L6061" s="1451"/>
      <c r="M6061" s="1455"/>
      <c r="O6061" s="1750"/>
      <c r="P6061" s="1750"/>
      <c r="Q6061" s="1753"/>
      <c r="R6061" s="1753"/>
      <c r="S6061" s="1753"/>
      <c r="T6061" s="1752"/>
      <c r="U6061" s="1697"/>
      <c r="V6061" s="1698"/>
      <c r="W6061" s="1698"/>
      <c r="X6061" s="1697"/>
      <c r="Y6061" s="1690"/>
    </row>
    <row r="6062" ht="52.75" spans="1:13">
      <c r="A6062" s="1412"/>
      <c r="B6062" s="1412"/>
      <c r="C6062" s="1412"/>
      <c r="D6062" s="1412">
        <v>1</v>
      </c>
      <c r="E6062" s="1610" t="s">
        <v>7</v>
      </c>
      <c r="F6062" s="1653" t="str">
        <f>HEC.xlsx!G868</f>
        <v>USD Core PCE Price Index (YoY)</v>
      </c>
      <c r="G6062" s="1654"/>
      <c r="H6062" s="1655"/>
      <c r="I6062" s="1745" t="s">
        <v>1622</v>
      </c>
      <c r="J6062" s="1657"/>
      <c r="K6062" s="1658"/>
      <c r="L6062" s="1659" t="s">
        <v>1623</v>
      </c>
      <c r="M6062" s="1660" t="s">
        <v>1624</v>
      </c>
    </row>
    <row r="6063" ht="26" spans="1:13">
      <c r="A6063" s="1412"/>
      <c r="B6063" s="1412"/>
      <c r="C6063" s="1412"/>
      <c r="D6063" s="1412"/>
      <c r="E6063" s="1598" t="s">
        <v>1625</v>
      </c>
      <c r="F6063" s="1643"/>
      <c r="G6063" s="1644"/>
      <c r="H6063" s="1645"/>
      <c r="I6063" s="2166" t="str">
        <f>HEC.xlsx!K868</f>
        <v>The Core PCE price Index is the less volatile measure of the PCE price index which excludes the more volatile and seasonal food and energy prices. The impact on the currency may go both ways, a rise in inflation may lead to a rise in interest rates and a rise in local currency, on the other hand, during recession, a rise in inflation may lead to a deepened recession and therefore a fall in local currency.
Learn More: USDJPY | EURUSD</v>
      </c>
      <c r="J6063" s="1717"/>
      <c r="K6063" s="1718"/>
      <c r="L6063" s="1445"/>
      <c r="M6063" s="1453"/>
    </row>
    <row r="6064" ht="26" spans="1:13">
      <c r="A6064" s="1412"/>
      <c r="B6064" s="1412"/>
      <c r="C6064" s="1412"/>
      <c r="D6064" s="1412"/>
      <c r="E6064" s="1602" t="s">
        <v>1626</v>
      </c>
      <c r="F6064" s="1623"/>
      <c r="G6064" s="1726"/>
      <c r="H6064" s="1727"/>
      <c r="I6064" s="1442"/>
      <c r="J6064" s="1443"/>
      <c r="K6064" s="1444"/>
      <c r="L6064" s="1445"/>
      <c r="M6064" s="1453"/>
    </row>
    <row r="6065" ht="26.75" spans="1:13">
      <c r="A6065" s="1412"/>
      <c r="B6065" s="1412"/>
      <c r="C6065" s="1412"/>
      <c r="D6065" s="1412"/>
      <c r="E6065" s="1602" t="s">
        <v>1627</v>
      </c>
      <c r="F6065" s="1615">
        <f>HEC.xlsx!J868</f>
        <v>0.026</v>
      </c>
      <c r="G6065" s="1728"/>
      <c r="H6065" s="1729"/>
      <c r="I6065" s="1442"/>
      <c r="J6065" s="1443"/>
      <c r="K6065" s="1444"/>
      <c r="L6065" s="1445"/>
      <c r="M6065" s="1453"/>
    </row>
    <row r="6066" ht="26.75" spans="1:13">
      <c r="A6066" s="1412"/>
      <c r="B6066" s="1412"/>
      <c r="C6066" s="1412"/>
      <c r="D6066" s="1412"/>
      <c r="E6066" s="1606" t="s">
        <v>1628</v>
      </c>
      <c r="F6066" s="1607">
        <f>MOD(L6066-TIME(5,30,0),1)</f>
        <v>0.520833333333333</v>
      </c>
      <c r="G6066" s="1608"/>
      <c r="H6066" s="1609"/>
      <c r="I6066" s="1442"/>
      <c r="J6066" s="1443"/>
      <c r="K6066" s="1444"/>
      <c r="L6066" s="1647" t="str">
        <f>HEC.xlsx!D868</f>
        <v>18:00</v>
      </c>
      <c r="M6066" s="1649">
        <v>0.25</v>
      </c>
    </row>
    <row r="6067" ht="26.75" spans="1:28">
      <c r="A6067" s="1412"/>
      <c r="B6067" s="1412"/>
      <c r="C6067" s="1412"/>
      <c r="D6067" s="1412"/>
      <c r="E6067" s="1610" t="s">
        <v>1629</v>
      </c>
      <c r="F6067" s="1611" t="s">
        <v>8</v>
      </c>
      <c r="G6067" s="1611" t="s">
        <v>9</v>
      </c>
      <c r="H6067" s="1612" t="s">
        <v>10</v>
      </c>
      <c r="I6067" s="1442"/>
      <c r="J6067" s="1443"/>
      <c r="K6067" s="1444"/>
      <c r="L6067" s="1445"/>
      <c r="M6067" s="1453"/>
      <c r="O6067" s="1749"/>
      <c r="P6067" s="1749"/>
      <c r="Q6067" s="1749"/>
      <c r="R6067" s="1749"/>
      <c r="S6067" s="1749"/>
      <c r="T6067" s="1690"/>
      <c r="U6067" s="1694"/>
      <c r="V6067" s="1695"/>
      <c r="W6067" s="1695"/>
      <c r="X6067" s="1695"/>
      <c r="Y6067" s="1690"/>
      <c r="Z6067" s="1754" t="s">
        <v>8</v>
      </c>
      <c r="AA6067" s="1754" t="s">
        <v>9</v>
      </c>
      <c r="AB6067" s="1754" t="s">
        <v>10</v>
      </c>
    </row>
    <row r="6068" ht="26" spans="1:28">
      <c r="A6068" s="1412"/>
      <c r="B6068" s="1412"/>
      <c r="C6068" s="1412"/>
      <c r="D6068" s="1412"/>
      <c r="E6068" s="1613">
        <f t="shared" ref="E6068:E6073" si="33">X6068</f>
        <v>0</v>
      </c>
      <c r="F6068" s="1746">
        <f>Q6068</f>
        <v>0</v>
      </c>
      <c r="G6068" s="1746">
        <f t="shared" ref="G6068:H6068" si="34">R6068</f>
        <v>0</v>
      </c>
      <c r="H6068" s="1746">
        <f t="shared" si="34"/>
        <v>0</v>
      </c>
      <c r="I6068" s="1442"/>
      <c r="J6068" s="1443"/>
      <c r="K6068" s="1444"/>
      <c r="L6068" s="1445"/>
      <c r="M6068" s="1453"/>
      <c r="O6068" s="1750"/>
      <c r="P6068" s="1750"/>
      <c r="Q6068" s="1753"/>
      <c r="R6068" s="1753"/>
      <c r="S6068" s="1753"/>
      <c r="T6068" s="1752"/>
      <c r="U6068" s="1697"/>
      <c r="V6068" s="1698"/>
      <c r="W6068" s="1698"/>
      <c r="X6068" s="1697"/>
      <c r="Y6068" s="1690"/>
      <c r="Z6068" s="1755">
        <v>0.027</v>
      </c>
      <c r="AA6068" s="1756">
        <v>0.026</v>
      </c>
      <c r="AB6068" s="1755">
        <v>0.026</v>
      </c>
    </row>
    <row r="6069" ht="26" spans="1:28">
      <c r="A6069" s="1412"/>
      <c r="B6069" s="1412"/>
      <c r="C6069" s="1412"/>
      <c r="D6069" s="1412"/>
      <c r="E6069" s="1613">
        <f t="shared" si="33"/>
        <v>0</v>
      </c>
      <c r="F6069" s="1746">
        <f t="shared" ref="F6069:F6073" si="35">Q6069</f>
        <v>0</v>
      </c>
      <c r="G6069" s="1746">
        <f t="shared" ref="G6069:G6073" si="36">R6069</f>
        <v>0</v>
      </c>
      <c r="H6069" s="1746">
        <f t="shared" ref="H6069:H6073" si="37">S6069</f>
        <v>0</v>
      </c>
      <c r="I6069" s="1442"/>
      <c r="J6069" s="1443"/>
      <c r="K6069" s="1444"/>
      <c r="L6069" s="1445"/>
      <c r="M6069" s="1453"/>
      <c r="O6069" s="1750"/>
      <c r="P6069" s="1750"/>
      <c r="Q6069" s="1753"/>
      <c r="R6069" s="1753"/>
      <c r="S6069" s="1753"/>
      <c r="T6069" s="1752"/>
      <c r="U6069" s="1697"/>
      <c r="V6069" s="1698"/>
      <c r="W6069" s="1698"/>
      <c r="X6069" s="1697"/>
      <c r="Y6069" s="1690"/>
      <c r="Z6069" s="1757">
        <v>0.025</v>
      </c>
      <c r="AA6069" s="1756">
        <v>0.025</v>
      </c>
      <c r="AB6069" s="1755">
        <v>0.027</v>
      </c>
    </row>
    <row r="6070" ht="26" spans="1:28">
      <c r="A6070" s="1412"/>
      <c r="B6070" s="1412"/>
      <c r="C6070" s="1412"/>
      <c r="D6070" s="1412"/>
      <c r="E6070" s="1613">
        <f t="shared" si="33"/>
        <v>0</v>
      </c>
      <c r="F6070" s="1746">
        <f t="shared" si="35"/>
        <v>0</v>
      </c>
      <c r="G6070" s="1746">
        <f t="shared" si="36"/>
        <v>0</v>
      </c>
      <c r="H6070" s="1746">
        <f t="shared" si="37"/>
        <v>0</v>
      </c>
      <c r="I6070" s="1442"/>
      <c r="J6070" s="1443"/>
      <c r="K6070" s="1444"/>
      <c r="L6070" s="1648"/>
      <c r="M6070" s="1453"/>
      <c r="O6070" s="1750"/>
      <c r="P6070" s="1750"/>
      <c r="Q6070" s="1753"/>
      <c r="R6070" s="1753"/>
      <c r="S6070" s="1753"/>
      <c r="T6070" s="1752"/>
      <c r="U6070" s="1697"/>
      <c r="V6070" s="1698"/>
      <c r="W6070" s="1698"/>
      <c r="X6070" s="1697"/>
      <c r="Y6070" s="1690"/>
      <c r="Z6070" s="1757">
        <v>0.026</v>
      </c>
      <c r="AA6070" s="1756">
        <v>0.026</v>
      </c>
      <c r="AB6070" s="1755">
        <v>0.03</v>
      </c>
    </row>
    <row r="6071" ht="26" spans="1:28">
      <c r="A6071" s="1412"/>
      <c r="B6071" s="1412"/>
      <c r="C6071" s="1412"/>
      <c r="D6071" s="1412"/>
      <c r="E6071" s="1613">
        <f t="shared" si="33"/>
        <v>0</v>
      </c>
      <c r="F6071" s="1746">
        <f t="shared" si="35"/>
        <v>0</v>
      </c>
      <c r="G6071" s="1746">
        <f t="shared" si="36"/>
        <v>0</v>
      </c>
      <c r="H6071" s="1746">
        <f t="shared" si="37"/>
        <v>0</v>
      </c>
      <c r="I6071" s="1442"/>
      <c r="J6071" s="1443"/>
      <c r="K6071" s="1444"/>
      <c r="L6071" s="1445"/>
      <c r="M6071" s="1453"/>
      <c r="O6071" s="1750"/>
      <c r="P6071" s="1750"/>
      <c r="Q6071" s="1753"/>
      <c r="R6071" s="1753"/>
      <c r="S6071" s="1753"/>
      <c r="T6071" s="1752"/>
      <c r="U6071" s="1697"/>
      <c r="V6071" s="1698"/>
      <c r="W6071" s="1698"/>
      <c r="X6071" s="1697"/>
      <c r="Y6071" s="1690"/>
      <c r="Z6071" s="1755">
        <v>0.028</v>
      </c>
      <c r="AA6071" s="1756">
        <v>0.027</v>
      </c>
      <c r="AB6071" s="1755">
        <v>0.027</v>
      </c>
    </row>
    <row r="6072" ht="26" spans="1:28">
      <c r="A6072" s="1412"/>
      <c r="B6072" s="1412"/>
      <c r="C6072" s="1412"/>
      <c r="D6072" s="1412"/>
      <c r="E6072" s="1613">
        <f t="shared" si="33"/>
        <v>0</v>
      </c>
      <c r="F6072" s="1746">
        <f t="shared" si="35"/>
        <v>0</v>
      </c>
      <c r="G6072" s="1746">
        <f t="shared" si="36"/>
        <v>0</v>
      </c>
      <c r="H6072" s="1746">
        <f t="shared" si="37"/>
        <v>0</v>
      </c>
      <c r="I6072" s="1442"/>
      <c r="J6072" s="1443"/>
      <c r="K6072" s="1444"/>
      <c r="L6072" s="1445"/>
      <c r="M6072" s="1453"/>
      <c r="O6072" s="1750"/>
      <c r="P6072" s="1750"/>
      <c r="Q6072" s="1753"/>
      <c r="R6072" s="1753"/>
      <c r="S6072" s="1753"/>
      <c r="T6072" s="1752"/>
      <c r="U6072" s="1697"/>
      <c r="V6072" s="1698"/>
      <c r="W6072" s="1698"/>
      <c r="X6072" s="1697"/>
      <c r="Y6072" s="1690"/>
      <c r="Z6072" s="1757">
        <v>0.026</v>
      </c>
      <c r="AA6072" s="1756">
        <v>0.026</v>
      </c>
      <c r="AB6072" s="1755">
        <v>0.029</v>
      </c>
    </row>
    <row r="6073" ht="26.75" spans="1:28">
      <c r="A6073" s="1412"/>
      <c r="B6073" s="1412"/>
      <c r="C6073" s="1412"/>
      <c r="D6073" s="1412"/>
      <c r="E6073" s="1613">
        <f t="shared" si="33"/>
        <v>0</v>
      </c>
      <c r="F6073" s="1746">
        <f t="shared" si="35"/>
        <v>0</v>
      </c>
      <c r="G6073" s="1746">
        <f t="shared" si="36"/>
        <v>0</v>
      </c>
      <c r="H6073" s="1746">
        <f t="shared" si="37"/>
        <v>0</v>
      </c>
      <c r="I6073" s="1448"/>
      <c r="J6073" s="1449"/>
      <c r="K6073" s="1450"/>
      <c r="L6073" s="1451"/>
      <c r="M6073" s="1455"/>
      <c r="O6073" s="1750"/>
      <c r="P6073" s="1750"/>
      <c r="Q6073" s="1753"/>
      <c r="R6073" s="1753"/>
      <c r="S6073" s="1753"/>
      <c r="T6073" s="1752"/>
      <c r="U6073" s="1697"/>
      <c r="V6073" s="1698"/>
      <c r="W6073" s="1698"/>
      <c r="X6073" s="1697"/>
      <c r="Y6073" s="1690"/>
      <c r="Z6073" s="1757">
        <v>0.028</v>
      </c>
      <c r="AA6073" s="1756">
        <v>0.028</v>
      </c>
      <c r="AB6073" s="1757">
        <v>0.028</v>
      </c>
    </row>
    <row r="6074" ht="52.75" spans="1:28">
      <c r="A6074" s="1412"/>
      <c r="B6074" s="1412"/>
      <c r="C6074" s="1412"/>
      <c r="D6074" s="1412">
        <v>1</v>
      </c>
      <c r="E6074" s="1610" t="s">
        <v>7</v>
      </c>
      <c r="F6074" s="1653" t="str">
        <f>HEC.xlsx!G869</f>
        <v>USD Core PCE Price Index (MoM)</v>
      </c>
      <c r="G6074" s="1654"/>
      <c r="H6074" s="1655"/>
      <c r="I6074" s="1745" t="s">
        <v>1622</v>
      </c>
      <c r="J6074" s="1657"/>
      <c r="K6074" s="1658"/>
      <c r="L6074" s="1659" t="s">
        <v>1623</v>
      </c>
      <c r="M6074" s="1660" t="s">
        <v>1624</v>
      </c>
      <c r="Z6074" s="1757">
        <v>0.028</v>
      </c>
      <c r="AA6074" s="1756">
        <v>0.028</v>
      </c>
      <c r="AB6074" s="1757">
        <v>0.028</v>
      </c>
    </row>
    <row r="6075" ht="26" spans="1:13">
      <c r="A6075" s="1412"/>
      <c r="B6075" s="1412"/>
      <c r="C6075" s="1412"/>
      <c r="D6075" s="1412"/>
      <c r="E6075" s="1598" t="s">
        <v>1625</v>
      </c>
      <c r="F6075" s="1643"/>
      <c r="G6075" s="1644"/>
      <c r="H6075" s="1645"/>
      <c r="I6075" s="2166" t="str">
        <f>HEC.xlsx!K869</f>
        <v>The Core Personal Consumption Expenditure (PCE) Price Index measures the changes in the price of goods and services purchased by consumers for the purpose of consumption, excluding food and energy. Unlike the fixed-weight CPI, PCE is chain-weighted and thus adjusts to changing consumer behaviour. Core PCE is the Fed's preferred inflation measure and thus receives greater attention.
A reading that is stronger than forecast is generally supportive (bullish) for the USD, while a weaker than forecast reading is generally negative (bearish) for the USD.
Learn More: USDJPY | EURUSD</v>
      </c>
      <c r="J6075" s="1717"/>
      <c r="K6075" s="1718"/>
      <c r="L6075" s="1445"/>
      <c r="M6075" s="1453"/>
    </row>
    <row r="6076" ht="26" spans="1:13">
      <c r="A6076" s="1412"/>
      <c r="B6076" s="1412"/>
      <c r="C6076" s="1412"/>
      <c r="D6076" s="1412"/>
      <c r="E6076" s="1602" t="s">
        <v>1626</v>
      </c>
      <c r="F6076" s="1623"/>
      <c r="G6076" s="1726"/>
      <c r="H6076" s="1727"/>
      <c r="I6076" s="1442"/>
      <c r="J6076" s="1443"/>
      <c r="K6076" s="1444"/>
      <c r="L6076" s="1445"/>
      <c r="M6076" s="1453"/>
    </row>
    <row r="6077" ht="26.75" spans="1:13">
      <c r="A6077" s="1412"/>
      <c r="B6077" s="1412"/>
      <c r="C6077" s="1412"/>
      <c r="D6077" s="1412"/>
      <c r="E6077" s="1602" t="s">
        <v>1627</v>
      </c>
      <c r="F6077" s="1615">
        <f>HEC.xlsx!J869</f>
        <v>0.001</v>
      </c>
      <c r="G6077" s="1728"/>
      <c r="H6077" s="1729"/>
      <c r="I6077" s="1442"/>
      <c r="J6077" s="1443"/>
      <c r="K6077" s="1444"/>
      <c r="L6077" s="1445"/>
      <c r="M6077" s="1453"/>
    </row>
    <row r="6078" ht="26.75" spans="1:13">
      <c r="A6078" s="1412"/>
      <c r="B6078" s="1412"/>
      <c r="C6078" s="1412"/>
      <c r="D6078" s="1412"/>
      <c r="E6078" s="1606" t="s">
        <v>1628</v>
      </c>
      <c r="F6078" s="1607">
        <f>MOD(L6078-TIME(5,30,0),1)</f>
        <v>0.520833333333333</v>
      </c>
      <c r="G6078" s="1608"/>
      <c r="H6078" s="1609"/>
      <c r="I6078" s="1442"/>
      <c r="J6078" s="1443"/>
      <c r="K6078" s="1444"/>
      <c r="L6078" s="1647" t="str">
        <f>HEC.xlsx!D869</f>
        <v>18:00</v>
      </c>
      <c r="M6078" s="1649">
        <v>0.25</v>
      </c>
    </row>
    <row r="6079" ht="26.75" spans="1:29">
      <c r="A6079" s="1412"/>
      <c r="B6079" s="1412"/>
      <c r="C6079" s="1412"/>
      <c r="D6079" s="1412"/>
      <c r="E6079" s="1610" t="s">
        <v>1629</v>
      </c>
      <c r="F6079" s="1611" t="s">
        <v>8</v>
      </c>
      <c r="G6079" s="1611" t="s">
        <v>9</v>
      </c>
      <c r="H6079" s="1612" t="s">
        <v>10</v>
      </c>
      <c r="I6079" s="1442"/>
      <c r="J6079" s="1443"/>
      <c r="K6079" s="1444"/>
      <c r="L6079" s="1445"/>
      <c r="M6079" s="1453"/>
      <c r="O6079" s="1749"/>
      <c r="P6079" s="1749"/>
      <c r="Q6079" s="1749"/>
      <c r="R6079" s="1749"/>
      <c r="S6079" s="1749"/>
      <c r="T6079" s="1690"/>
      <c r="U6079" s="1694"/>
      <c r="V6079" s="1695"/>
      <c r="W6079" s="1695"/>
      <c r="X6079" s="1695"/>
      <c r="Y6079" s="1690"/>
      <c r="Z6079" s="1754" t="s">
        <v>8</v>
      </c>
      <c r="AA6079" s="1754" t="s">
        <v>9</v>
      </c>
      <c r="AB6079" s="1754" t="s">
        <v>10</v>
      </c>
      <c r="AC6079" s="1754"/>
    </row>
    <row r="6080" ht="26" spans="1:29">
      <c r="A6080" s="1412"/>
      <c r="B6080" s="1412"/>
      <c r="C6080" s="1412"/>
      <c r="D6080" s="1412"/>
      <c r="E6080" s="1613">
        <f t="shared" ref="E6080:E6085" si="38">X6080</f>
        <v>0</v>
      </c>
      <c r="F6080" s="1746">
        <f>Q6080</f>
        <v>0</v>
      </c>
      <c r="G6080" s="1746">
        <f t="shared" ref="G6080:G6085" si="39">R6080</f>
        <v>0</v>
      </c>
      <c r="H6080" s="1746">
        <f t="shared" ref="H6080:H6085" si="40">S6080</f>
        <v>0</v>
      </c>
      <c r="I6080" s="1442"/>
      <c r="J6080" s="1443"/>
      <c r="K6080" s="1444"/>
      <c r="L6080" s="1445"/>
      <c r="M6080" s="1453"/>
      <c r="O6080" s="1750"/>
      <c r="P6080" s="1750"/>
      <c r="Q6080" s="1753"/>
      <c r="R6080" s="1753"/>
      <c r="S6080" s="1753"/>
      <c r="T6080" s="1752"/>
      <c r="U6080" s="1697"/>
      <c r="V6080" s="1698"/>
      <c r="W6080" s="1698"/>
      <c r="X6080" s="1697"/>
      <c r="Y6080" s="1690"/>
      <c r="Z6080" s="1755">
        <v>0.002</v>
      </c>
      <c r="AA6080" s="1756">
        <v>0.001</v>
      </c>
      <c r="AB6080" s="1757">
        <v>0.001</v>
      </c>
      <c r="AC6080" s="1758"/>
    </row>
    <row r="6081" ht="26" spans="1:29">
      <c r="A6081" s="1412"/>
      <c r="B6081" s="1412"/>
      <c r="C6081" s="1412"/>
      <c r="D6081" s="1412"/>
      <c r="E6081" s="1613">
        <f t="shared" si="38"/>
        <v>0</v>
      </c>
      <c r="F6081" s="1746">
        <f t="shared" ref="F6081:F6085" si="41">Q6081</f>
        <v>0</v>
      </c>
      <c r="G6081" s="1746">
        <f t="shared" si="39"/>
        <v>0</v>
      </c>
      <c r="H6081" s="1746">
        <f t="shared" si="40"/>
        <v>0</v>
      </c>
      <c r="I6081" s="1442"/>
      <c r="J6081" s="1443"/>
      <c r="K6081" s="1444"/>
      <c r="L6081" s="1445"/>
      <c r="M6081" s="1453"/>
      <c r="O6081" s="1750"/>
      <c r="P6081" s="1750"/>
      <c r="Q6081" s="1753"/>
      <c r="R6081" s="1753"/>
      <c r="S6081" s="1753"/>
      <c r="T6081" s="1752"/>
      <c r="U6081" s="1697"/>
      <c r="V6081" s="1698"/>
      <c r="W6081" s="1698"/>
      <c r="X6081" s="1697"/>
      <c r="Y6081" s="1690"/>
      <c r="Z6081" s="1757">
        <v>0.001</v>
      </c>
      <c r="AA6081" s="1756">
        <v>0.001</v>
      </c>
      <c r="AB6081" s="1755">
        <v>0.001</v>
      </c>
      <c r="AC6081" s="1758"/>
    </row>
    <row r="6082" ht="26" spans="1:29">
      <c r="A6082" s="1412"/>
      <c r="B6082" s="1412"/>
      <c r="C6082" s="1412"/>
      <c r="D6082" s="1412"/>
      <c r="E6082" s="1613">
        <f t="shared" si="38"/>
        <v>0</v>
      </c>
      <c r="F6082" s="1746">
        <f t="shared" si="41"/>
        <v>0</v>
      </c>
      <c r="G6082" s="1746">
        <f t="shared" si="39"/>
        <v>0</v>
      </c>
      <c r="H6082" s="1746">
        <f t="shared" si="40"/>
        <v>0</v>
      </c>
      <c r="I6082" s="1442"/>
      <c r="J6082" s="1443"/>
      <c r="K6082" s="1444"/>
      <c r="L6082" s="1648"/>
      <c r="M6082" s="1453"/>
      <c r="O6082" s="1750"/>
      <c r="P6082" s="1750"/>
      <c r="Q6082" s="1753"/>
      <c r="R6082" s="1753"/>
      <c r="S6082" s="1753"/>
      <c r="T6082" s="1752"/>
      <c r="U6082" s="1697"/>
      <c r="V6082" s="1698"/>
      <c r="W6082" s="1698"/>
      <c r="X6082" s="1697"/>
      <c r="Y6082" s="1690"/>
      <c r="Z6082" s="1788">
        <v>0</v>
      </c>
      <c r="AA6082" s="1756">
        <v>0.001</v>
      </c>
      <c r="AB6082" s="1755">
        <v>0.005</v>
      </c>
      <c r="AC6082" s="1758"/>
    </row>
    <row r="6083" ht="26" spans="1:29">
      <c r="A6083" s="1412"/>
      <c r="B6083" s="1412"/>
      <c r="C6083" s="1412"/>
      <c r="D6083" s="1412"/>
      <c r="E6083" s="1613">
        <f t="shared" si="38"/>
        <v>0</v>
      </c>
      <c r="F6083" s="1746">
        <f t="shared" si="41"/>
        <v>0</v>
      </c>
      <c r="G6083" s="1746">
        <f t="shared" si="39"/>
        <v>0</v>
      </c>
      <c r="H6083" s="1746">
        <f t="shared" si="40"/>
        <v>0</v>
      </c>
      <c r="I6083" s="1442"/>
      <c r="J6083" s="1443"/>
      <c r="K6083" s="1444"/>
      <c r="L6083" s="1445"/>
      <c r="M6083" s="1453"/>
      <c r="O6083" s="1750"/>
      <c r="P6083" s="1750"/>
      <c r="Q6083" s="1753"/>
      <c r="R6083" s="1753"/>
      <c r="S6083" s="1753"/>
      <c r="T6083" s="1752"/>
      <c r="U6083" s="1697"/>
      <c r="V6083" s="1698"/>
      <c r="W6083" s="1698"/>
      <c r="X6083" s="1697"/>
      <c r="Y6083" s="1690"/>
      <c r="Z6083" s="1755">
        <v>0.004</v>
      </c>
      <c r="AA6083" s="1756">
        <v>0.003</v>
      </c>
      <c r="AB6083" s="1757">
        <v>0.003</v>
      </c>
      <c r="AC6083" s="1758"/>
    </row>
    <row r="6084" ht="26" spans="1:29">
      <c r="A6084" s="1412"/>
      <c r="B6084" s="1412"/>
      <c r="C6084" s="1412"/>
      <c r="D6084" s="1412"/>
      <c r="E6084" s="1613">
        <f t="shared" si="38"/>
        <v>0</v>
      </c>
      <c r="F6084" s="1746">
        <f t="shared" si="41"/>
        <v>0</v>
      </c>
      <c r="G6084" s="1746">
        <f t="shared" si="39"/>
        <v>0</v>
      </c>
      <c r="H6084" s="1746">
        <f t="shared" si="40"/>
        <v>0</v>
      </c>
      <c r="I6084" s="1442"/>
      <c r="J6084" s="1443"/>
      <c r="K6084" s="1444"/>
      <c r="L6084" s="1445"/>
      <c r="M6084" s="1453"/>
      <c r="O6084" s="1750"/>
      <c r="P6084" s="1750"/>
      <c r="Q6084" s="1753"/>
      <c r="R6084" s="1753"/>
      <c r="S6084" s="1753"/>
      <c r="T6084" s="1752"/>
      <c r="U6084" s="1697"/>
      <c r="V6084" s="1698"/>
      <c r="W6084" s="1698"/>
      <c r="X6084" s="1697"/>
      <c r="Y6084" s="1690"/>
      <c r="Z6084" s="1757">
        <v>0.003</v>
      </c>
      <c r="AA6084" s="1756">
        <v>0.003</v>
      </c>
      <c r="AB6084" s="1757">
        <v>0.002</v>
      </c>
      <c r="AC6084" s="1758"/>
    </row>
    <row r="6085" ht="26.75" spans="1:29">
      <c r="A6085" s="1412"/>
      <c r="B6085" s="1412"/>
      <c r="C6085" s="1412"/>
      <c r="D6085" s="1412"/>
      <c r="E6085" s="1613">
        <f t="shared" si="38"/>
        <v>0</v>
      </c>
      <c r="F6085" s="1746">
        <f t="shared" si="41"/>
        <v>0</v>
      </c>
      <c r="G6085" s="1746">
        <f t="shared" si="39"/>
        <v>0</v>
      </c>
      <c r="H6085" s="1746">
        <f t="shared" si="40"/>
        <v>0</v>
      </c>
      <c r="I6085" s="1448"/>
      <c r="J6085" s="1449"/>
      <c r="K6085" s="1450"/>
      <c r="L6085" s="1451"/>
      <c r="M6085" s="1455"/>
      <c r="O6085" s="1750"/>
      <c r="P6085" s="1750"/>
      <c r="Q6085" s="1753"/>
      <c r="R6085" s="1753"/>
      <c r="S6085" s="1753"/>
      <c r="T6085" s="1752"/>
      <c r="U6085" s="1697"/>
      <c r="V6085" s="1698"/>
      <c r="W6085" s="1698"/>
      <c r="X6085" s="1697"/>
      <c r="Y6085" s="1690"/>
      <c r="Z6085" s="1757">
        <v>0.002</v>
      </c>
      <c r="AA6085" s="1756">
        <v>0.002</v>
      </c>
      <c r="AB6085" s="1757">
        <v>0.001</v>
      </c>
      <c r="AC6085" s="1758"/>
    </row>
    <row r="6086" ht="25" customHeight="1" spans="1:29">
      <c r="A6086" s="1412"/>
      <c r="B6086" s="1412"/>
      <c r="C6086" s="1412" t="s">
        <v>0</v>
      </c>
      <c r="D6086" s="1759">
        <v>1</v>
      </c>
      <c r="E6086" s="1594" t="s">
        <v>7</v>
      </c>
      <c r="F6086" s="1595" t="s">
        <v>1371</v>
      </c>
      <c r="G6086" s="1596"/>
      <c r="H6086" s="1760"/>
      <c r="I6086" s="1774" t="s">
        <v>1622</v>
      </c>
      <c r="J6086" s="1560"/>
      <c r="K6086" s="1775"/>
      <c r="L6086" s="1776" t="s">
        <v>1623</v>
      </c>
      <c r="M6086" s="1452" t="s">
        <v>1624</v>
      </c>
      <c r="Z6086" s="1788">
        <v>0.001</v>
      </c>
      <c r="AA6086" s="1756">
        <v>0.002</v>
      </c>
      <c r="AB6086" s="1757">
        <v>0.003</v>
      </c>
      <c r="AC6086" s="1758"/>
    </row>
    <row r="6087" ht="24" customHeight="1" spans="1:29">
      <c r="A6087" s="1412"/>
      <c r="B6087" s="1412"/>
      <c r="C6087" s="1412"/>
      <c r="D6087" s="1759"/>
      <c r="E6087" s="1598" t="s">
        <v>1625</v>
      </c>
      <c r="F6087" s="1643"/>
      <c r="G6087" s="1644"/>
      <c r="H6087" s="1645"/>
      <c r="I6087" s="1717" t="s">
        <v>847</v>
      </c>
      <c r="J6087" s="1717"/>
      <c r="K6087" s="1777"/>
      <c r="L6087" s="1778"/>
      <c r="M6087" s="1785"/>
      <c r="Z6087" s="1757">
        <v>0.003</v>
      </c>
      <c r="AA6087" s="1756">
        <v>0.003</v>
      </c>
      <c r="AB6087" s="1757">
        <v>0.003</v>
      </c>
      <c r="AC6087" s="1758"/>
    </row>
    <row r="6088" ht="26" spans="1:29">
      <c r="A6088" s="1412"/>
      <c r="B6088" s="1412"/>
      <c r="C6088" s="1412"/>
      <c r="D6088" s="1759"/>
      <c r="E6088" s="1598" t="s">
        <v>1626</v>
      </c>
      <c r="F6088" s="1761"/>
      <c r="G6088" s="1762"/>
      <c r="H6088" s="1763"/>
      <c r="I6088" s="1443"/>
      <c r="J6088" s="1443"/>
      <c r="K6088" s="1779"/>
      <c r="L6088" s="1778"/>
      <c r="M6088" s="1785"/>
      <c r="Z6088" s="1757">
        <v>0.003</v>
      </c>
      <c r="AA6088" s="1756">
        <v>0.003</v>
      </c>
      <c r="AB6088" s="1755">
        <v>0.002</v>
      </c>
      <c r="AC6088" s="1758"/>
    </row>
    <row r="6089" ht="26.75" spans="1:29">
      <c r="A6089" s="1412"/>
      <c r="B6089" s="1412"/>
      <c r="C6089" s="1412"/>
      <c r="D6089" s="1759"/>
      <c r="E6089" s="1598" t="s">
        <v>1627</v>
      </c>
      <c r="F6089" s="1764">
        <v>49.5</v>
      </c>
      <c r="G6089" s="1765"/>
      <c r="H6089" s="1766"/>
      <c r="I6089" s="1443"/>
      <c r="J6089" s="1443"/>
      <c r="K6089" s="1779"/>
      <c r="L6089" s="1778"/>
      <c r="M6089" s="1785"/>
      <c r="Z6089" s="1788">
        <v>0.001</v>
      </c>
      <c r="AA6089" s="1756">
        <v>0.002</v>
      </c>
      <c r="AB6089" s="1757">
        <v>0.002</v>
      </c>
      <c r="AC6089" s="1758"/>
    </row>
    <row r="6090" ht="26.75" spans="1:13">
      <c r="A6090" s="1412"/>
      <c r="B6090" s="1412"/>
      <c r="C6090" s="1412"/>
      <c r="D6090" s="1759"/>
      <c r="E6090" s="1767" t="s">
        <v>1628</v>
      </c>
      <c r="F6090" s="1607">
        <v>0.0625</v>
      </c>
      <c r="G6090" s="1608"/>
      <c r="H6090" s="1768"/>
      <c r="I6090" s="1443"/>
      <c r="J6090" s="1443"/>
      <c r="K6090" s="1779"/>
      <c r="L6090" s="1780">
        <v>0.291666666666667</v>
      </c>
      <c r="M6090" s="1780">
        <v>0.1875</v>
      </c>
    </row>
    <row r="6091" ht="26.75" spans="1:13">
      <c r="A6091" s="1412"/>
      <c r="B6091" s="1412"/>
      <c r="C6091" s="1412"/>
      <c r="D6091" s="1759"/>
      <c r="E6091" s="1610" t="s">
        <v>1629</v>
      </c>
      <c r="F6091" s="1769" t="s">
        <v>8</v>
      </c>
      <c r="G6091" s="1769" t="s">
        <v>9</v>
      </c>
      <c r="H6091" s="1770" t="s">
        <v>10</v>
      </c>
      <c r="I6091" s="1443"/>
      <c r="J6091" s="1443"/>
      <c r="K6091" s="1779"/>
      <c r="L6091" s="1778"/>
      <c r="M6091" s="1785"/>
    </row>
    <row r="6092" ht="26" spans="1:13">
      <c r="A6092" s="1412"/>
      <c r="B6092" s="1412"/>
      <c r="C6092" s="1412"/>
      <c r="D6092" s="1759"/>
      <c r="E6092" s="1613">
        <v>45808</v>
      </c>
      <c r="F6092" s="1771">
        <v>49.5</v>
      </c>
      <c r="G6092" s="1771">
        <v>49.5</v>
      </c>
      <c r="H6092" s="1771">
        <v>49</v>
      </c>
      <c r="I6092" s="1443"/>
      <c r="J6092" s="1443"/>
      <c r="K6092" s="1779"/>
      <c r="L6092" s="1778"/>
      <c r="M6092" s="1785"/>
    </row>
    <row r="6093" ht="26" spans="1:13">
      <c r="A6093" s="1412"/>
      <c r="B6093" s="1412"/>
      <c r="C6093" s="1412"/>
      <c r="D6093" s="1759"/>
      <c r="E6093" s="1613">
        <v>45777</v>
      </c>
      <c r="F6093" s="1771">
        <v>49</v>
      </c>
      <c r="G6093" s="1771">
        <v>49.7</v>
      </c>
      <c r="H6093" s="1771">
        <v>50.5</v>
      </c>
      <c r="I6093" s="1443"/>
      <c r="J6093" s="1443"/>
      <c r="K6093" s="1779"/>
      <c r="L6093" s="1778"/>
      <c r="M6093" s="1785"/>
    </row>
    <row r="6094" ht="26" spans="1:13">
      <c r="A6094" s="1412"/>
      <c r="B6094" s="1412"/>
      <c r="C6094" s="1412"/>
      <c r="D6094" s="1759"/>
      <c r="E6094" s="1613">
        <v>45747</v>
      </c>
      <c r="F6094" s="1771">
        <v>50.5</v>
      </c>
      <c r="G6094" s="1771">
        <v>50.4</v>
      </c>
      <c r="H6094" s="1771">
        <v>50.2</v>
      </c>
      <c r="I6094" s="1443"/>
      <c r="J6094" s="1443"/>
      <c r="K6094" s="1779"/>
      <c r="L6094" s="1781"/>
      <c r="M6094" s="1785"/>
    </row>
    <row r="6095" ht="26" spans="1:13">
      <c r="A6095" s="1412"/>
      <c r="B6095" s="1412"/>
      <c r="C6095" s="1412"/>
      <c r="D6095" s="1759"/>
      <c r="E6095" s="1613">
        <v>45717</v>
      </c>
      <c r="F6095" s="1771">
        <v>50.2</v>
      </c>
      <c r="G6095" s="1771">
        <v>50</v>
      </c>
      <c r="H6095" s="1771">
        <v>49.1</v>
      </c>
      <c r="I6095" s="1443"/>
      <c r="J6095" s="1443"/>
      <c r="K6095" s="1779"/>
      <c r="L6095" s="1778"/>
      <c r="M6095" s="1785"/>
    </row>
    <row r="6096" ht="26" spans="1:13">
      <c r="A6096" s="1412"/>
      <c r="B6096" s="1412"/>
      <c r="C6096" s="1412"/>
      <c r="D6096" s="1759"/>
      <c r="E6096" s="1613">
        <v>45684</v>
      </c>
      <c r="F6096" s="1771">
        <v>49.1</v>
      </c>
      <c r="G6096" s="1771">
        <v>50.1</v>
      </c>
      <c r="H6096" s="1771">
        <v>50.1</v>
      </c>
      <c r="I6096" s="1443"/>
      <c r="J6096" s="1443"/>
      <c r="K6096" s="1779"/>
      <c r="L6096" s="1778"/>
      <c r="M6096" s="1785"/>
    </row>
    <row r="6097" ht="26.75" spans="1:13">
      <c r="A6097" s="1412"/>
      <c r="B6097" s="1412"/>
      <c r="C6097" s="1412"/>
      <c r="D6097" s="1759"/>
      <c r="E6097" s="1613">
        <v>45657</v>
      </c>
      <c r="F6097" s="1771">
        <v>50.1</v>
      </c>
      <c r="G6097" s="1771">
        <v>50.3</v>
      </c>
      <c r="H6097" s="1771">
        <v>50.3</v>
      </c>
      <c r="I6097" s="1449"/>
      <c r="J6097" s="1449"/>
      <c r="K6097" s="1782"/>
      <c r="L6097" s="1783"/>
      <c r="M6097" s="1786"/>
    </row>
    <row r="6098" ht="25" customHeight="1" spans="1:13">
      <c r="A6098" s="1412"/>
      <c r="B6098" s="1412"/>
      <c r="C6098" s="1412"/>
      <c r="D6098" s="1759">
        <v>1</v>
      </c>
      <c r="E6098" s="1594" t="s">
        <v>7</v>
      </c>
      <c r="F6098" s="1595" t="s">
        <v>1373</v>
      </c>
      <c r="G6098" s="1596"/>
      <c r="H6098" s="1760"/>
      <c r="I6098" s="1774" t="s">
        <v>1622</v>
      </c>
      <c r="J6098" s="1560"/>
      <c r="K6098" s="1775"/>
      <c r="L6098" s="1784" t="s">
        <v>1623</v>
      </c>
      <c r="M6098" s="1787" t="s">
        <v>1624</v>
      </c>
    </row>
    <row r="6099" ht="24" customHeight="1" spans="1:13">
      <c r="A6099" s="1412"/>
      <c r="B6099" s="1412"/>
      <c r="C6099" s="1412"/>
      <c r="D6099" s="1759"/>
      <c r="E6099" s="1598" t="s">
        <v>1625</v>
      </c>
      <c r="F6099" s="1643"/>
      <c r="G6099" s="1644"/>
      <c r="H6099" s="1645"/>
      <c r="I6099" s="1717" t="s">
        <v>987</v>
      </c>
      <c r="J6099" s="1717"/>
      <c r="K6099" s="1777"/>
      <c r="L6099" s="1778"/>
      <c r="M6099" s="1785"/>
    </row>
    <row r="6100" ht="26" spans="1:13">
      <c r="A6100" s="1412"/>
      <c r="B6100" s="1412"/>
      <c r="C6100" s="1412"/>
      <c r="D6100" s="1759"/>
      <c r="E6100" s="1598" t="s">
        <v>1626</v>
      </c>
      <c r="F6100" s="1761"/>
      <c r="G6100" s="1762"/>
      <c r="H6100" s="1763"/>
      <c r="I6100" s="1443"/>
      <c r="J6100" s="1443"/>
      <c r="K6100" s="1779"/>
      <c r="L6100" s="1778"/>
      <c r="M6100" s="1785"/>
    </row>
    <row r="6101" ht="26.75" spans="1:13">
      <c r="A6101" s="1412"/>
      <c r="B6101" s="1412"/>
      <c r="C6101" s="1412"/>
      <c r="D6101" s="1759"/>
      <c r="E6101" s="1598" t="s">
        <v>1627</v>
      </c>
      <c r="F6101" s="1761">
        <v>0.007</v>
      </c>
      <c r="G6101" s="1762"/>
      <c r="H6101" s="1763"/>
      <c r="I6101" s="1443"/>
      <c r="J6101" s="1443"/>
      <c r="K6101" s="1779"/>
      <c r="L6101" s="1778"/>
      <c r="M6101" s="1785"/>
    </row>
    <row r="6102" ht="26.75" spans="1:13">
      <c r="A6102" s="1412"/>
      <c r="B6102" s="1412"/>
      <c r="C6102" s="1412"/>
      <c r="D6102" s="1759"/>
      <c r="E6102" s="1767" t="s">
        <v>1628</v>
      </c>
      <c r="F6102" s="1607">
        <v>0.25</v>
      </c>
      <c r="G6102" s="1608"/>
      <c r="H6102" s="1768"/>
      <c r="I6102" s="1443"/>
      <c r="J6102" s="1443"/>
      <c r="K6102" s="1779"/>
      <c r="L6102" s="1780">
        <v>0.479166666666667</v>
      </c>
      <c r="M6102" s="1780">
        <v>0.375</v>
      </c>
    </row>
    <row r="6103" ht="26.75" spans="1:13">
      <c r="A6103" s="1412"/>
      <c r="B6103" s="1412"/>
      <c r="C6103" s="1412"/>
      <c r="D6103" s="1759"/>
      <c r="E6103" s="1610" t="s">
        <v>1629</v>
      </c>
      <c r="F6103" s="1769" t="s">
        <v>8</v>
      </c>
      <c r="G6103" s="1769" t="s">
        <v>9</v>
      </c>
      <c r="H6103" s="1770" t="s">
        <v>10</v>
      </c>
      <c r="I6103" s="1443"/>
      <c r="J6103" s="1443"/>
      <c r="K6103" s="1779"/>
      <c r="L6103" s="1778"/>
      <c r="M6103" s="1785"/>
    </row>
    <row r="6104" ht="26" spans="1:13">
      <c r="A6104" s="1412"/>
      <c r="B6104" s="1412"/>
      <c r="C6104" s="1412"/>
      <c r="D6104" s="1759"/>
      <c r="E6104" s="1613">
        <v>45792</v>
      </c>
      <c r="F6104" s="1772">
        <v>0.013</v>
      </c>
      <c r="G6104" s="1772">
        <v>0.012</v>
      </c>
      <c r="H6104" s="1772">
        <v>0.015</v>
      </c>
      <c r="I6104" s="1443"/>
      <c r="J6104" s="1443"/>
      <c r="K6104" s="1779"/>
      <c r="L6104" s="1778"/>
      <c r="M6104" s="1785"/>
    </row>
    <row r="6105" ht="26" spans="1:13">
      <c r="A6105" s="1412"/>
      <c r="B6105" s="1412"/>
      <c r="C6105" s="1412"/>
      <c r="D6105" s="1759"/>
      <c r="E6105" s="1613">
        <v>45744</v>
      </c>
      <c r="F6105" s="1772">
        <v>0.015</v>
      </c>
      <c r="G6105" s="1772">
        <v>0.014</v>
      </c>
      <c r="H6105" s="1772">
        <v>0.009</v>
      </c>
      <c r="I6105" s="1443"/>
      <c r="J6105" s="1443"/>
      <c r="K6105" s="1779"/>
      <c r="L6105" s="1778"/>
      <c r="M6105" s="1785"/>
    </row>
    <row r="6106" ht="26" spans="1:13">
      <c r="A6106" s="1412"/>
      <c r="B6106" s="1412"/>
      <c r="C6106" s="1412"/>
      <c r="D6106" s="1759"/>
      <c r="E6106" s="1613">
        <v>45701</v>
      </c>
      <c r="F6106" s="1772">
        <v>0.014</v>
      </c>
      <c r="G6106" s="1772">
        <v>0.011</v>
      </c>
      <c r="H6106" s="1772">
        <v>0.01</v>
      </c>
      <c r="I6106" s="1443"/>
      <c r="J6106" s="1443"/>
      <c r="K6106" s="1779"/>
      <c r="L6106" s="1781"/>
      <c r="M6106" s="1785"/>
    </row>
    <row r="6107" ht="26" spans="1:13">
      <c r="A6107" s="1412"/>
      <c r="B6107" s="1412"/>
      <c r="C6107" s="1412"/>
      <c r="D6107" s="1759"/>
      <c r="E6107" s="1613">
        <v>45649</v>
      </c>
      <c r="F6107" s="1772">
        <v>0.009</v>
      </c>
      <c r="G6107" s="1772">
        <v>0.01</v>
      </c>
      <c r="H6107" s="1772">
        <v>0.007</v>
      </c>
      <c r="I6107" s="1443"/>
      <c r="J6107" s="1443"/>
      <c r="K6107" s="1779"/>
      <c r="L6107" s="1778"/>
      <c r="M6107" s="1785"/>
    </row>
    <row r="6108" ht="26" spans="1:13">
      <c r="A6108" s="1412"/>
      <c r="B6108" s="1412"/>
      <c r="C6108" s="1412"/>
      <c r="D6108" s="1759"/>
      <c r="E6108" s="1613">
        <v>45611</v>
      </c>
      <c r="F6108" s="1772">
        <v>0.01</v>
      </c>
      <c r="G6108" s="1772">
        <v>0.001</v>
      </c>
      <c r="H6108" s="1772">
        <v>0.007</v>
      </c>
      <c r="I6108" s="1443"/>
      <c r="J6108" s="1443"/>
      <c r="K6108" s="1779"/>
      <c r="L6108" s="1778"/>
      <c r="M6108" s="1785"/>
    </row>
    <row r="6109" ht="26.75" spans="1:13">
      <c r="A6109" s="1412"/>
      <c r="B6109" s="1412"/>
      <c r="C6109" s="1412"/>
      <c r="D6109" s="1759"/>
      <c r="E6109" s="1613">
        <v>45565</v>
      </c>
      <c r="F6109" s="1772">
        <v>0.007</v>
      </c>
      <c r="G6109" s="1772">
        <v>0.009</v>
      </c>
      <c r="H6109" s="1772">
        <v>0.003</v>
      </c>
      <c r="I6109" s="1449"/>
      <c r="J6109" s="1449"/>
      <c r="K6109" s="1782"/>
      <c r="L6109" s="1783"/>
      <c r="M6109" s="1786"/>
    </row>
    <row r="6110" ht="25" customHeight="1" spans="1:13">
      <c r="A6110" s="1412"/>
      <c r="B6110" s="1412"/>
      <c r="C6110" s="1412"/>
      <c r="D6110" s="1759">
        <v>1</v>
      </c>
      <c r="E6110" s="1594" t="s">
        <v>7</v>
      </c>
      <c r="F6110" s="1595" t="s">
        <v>1372</v>
      </c>
      <c r="G6110" s="1596"/>
      <c r="H6110" s="1760"/>
      <c r="I6110" s="1774" t="s">
        <v>1622</v>
      </c>
      <c r="J6110" s="1560"/>
      <c r="K6110" s="1775"/>
      <c r="L6110" s="1784" t="s">
        <v>1623</v>
      </c>
      <c r="M6110" s="1787" t="s">
        <v>1624</v>
      </c>
    </row>
    <row r="6111" ht="24" customHeight="1" spans="1:13">
      <c r="A6111" s="1412"/>
      <c r="B6111" s="1412"/>
      <c r="C6111" s="1412"/>
      <c r="D6111" s="1759"/>
      <c r="E6111" s="1598" t="s">
        <v>1625</v>
      </c>
      <c r="F6111" s="1643"/>
      <c r="G6111" s="1644"/>
      <c r="H6111" s="1645"/>
      <c r="I6111" s="1717" t="s">
        <v>1374</v>
      </c>
      <c r="J6111" s="1717"/>
      <c r="K6111" s="1777"/>
      <c r="L6111" s="1778"/>
      <c r="M6111" s="1785"/>
    </row>
    <row r="6112" ht="26" spans="1:13">
      <c r="A6112" s="1412"/>
      <c r="B6112" s="1412"/>
      <c r="C6112" s="1412"/>
      <c r="D6112" s="1759"/>
      <c r="E6112" s="1598" t="s">
        <v>1626</v>
      </c>
      <c r="F6112" s="1761"/>
      <c r="G6112" s="1762"/>
      <c r="H6112" s="1763"/>
      <c r="I6112" s="1443"/>
      <c r="J6112" s="1443"/>
      <c r="K6112" s="1779"/>
      <c r="L6112" s="1778"/>
      <c r="M6112" s="1785"/>
    </row>
    <row r="6113" ht="26.75" spans="1:13">
      <c r="A6113" s="1412"/>
      <c r="B6113" s="1412"/>
      <c r="C6113" s="1412"/>
      <c r="D6113" s="1759"/>
      <c r="E6113" s="1598" t="s">
        <v>1627</v>
      </c>
      <c r="F6113" s="1764">
        <v>0.01</v>
      </c>
      <c r="G6113" s="1765"/>
      <c r="H6113" s="1766"/>
      <c r="I6113" s="1443"/>
      <c r="J6113" s="1443"/>
      <c r="K6113" s="1779"/>
      <c r="L6113" s="1778"/>
      <c r="M6113" s="1785"/>
    </row>
    <row r="6114" ht="26.75" spans="1:13">
      <c r="A6114" s="1412"/>
      <c r="B6114" s="1412"/>
      <c r="C6114" s="1412"/>
      <c r="D6114" s="1759"/>
      <c r="E6114" s="1767" t="s">
        <v>1628</v>
      </c>
      <c r="F6114" s="1607">
        <v>0.25</v>
      </c>
      <c r="G6114" s="1608"/>
      <c r="H6114" s="1768"/>
      <c r="I6114" s="1443"/>
      <c r="J6114" s="1443"/>
      <c r="K6114" s="1779"/>
      <c r="L6114" s="1780">
        <v>0.479166666666667</v>
      </c>
      <c r="M6114" s="1780">
        <v>0.375</v>
      </c>
    </row>
    <row r="6115" ht="26.75" spans="1:13">
      <c r="A6115" s="1412"/>
      <c r="B6115" s="1412"/>
      <c r="C6115" s="1412"/>
      <c r="D6115" s="1759"/>
      <c r="E6115" s="1610" t="s">
        <v>1629</v>
      </c>
      <c r="F6115" s="1769" t="s">
        <v>8</v>
      </c>
      <c r="G6115" s="1769" t="s">
        <v>9</v>
      </c>
      <c r="H6115" s="1770" t="s">
        <v>10</v>
      </c>
      <c r="I6115" s="1443"/>
      <c r="J6115" s="1443"/>
      <c r="K6115" s="1779"/>
      <c r="L6115" s="1778"/>
      <c r="M6115" s="1785"/>
    </row>
    <row r="6116" ht="26" spans="1:13">
      <c r="A6116" s="1412"/>
      <c r="B6116" s="1412"/>
      <c r="C6116" s="1412"/>
      <c r="D6116" s="1759"/>
      <c r="E6116" s="1613">
        <v>45792</v>
      </c>
      <c r="F6116" s="1773">
        <v>0.007</v>
      </c>
      <c r="G6116" s="1773">
        <v>0.006</v>
      </c>
      <c r="H6116" s="1773">
        <v>0.001</v>
      </c>
      <c r="I6116" s="1443"/>
      <c r="J6116" s="1443"/>
      <c r="K6116" s="1779"/>
      <c r="L6116" s="1778"/>
      <c r="M6116" s="1785"/>
    </row>
    <row r="6117" ht="26" spans="1:13">
      <c r="A6117" s="1412"/>
      <c r="B6117" s="1412"/>
      <c r="C6117" s="1412"/>
      <c r="D6117" s="1759"/>
      <c r="E6117" s="1613">
        <v>45744</v>
      </c>
      <c r="F6117" s="1773">
        <v>0.001</v>
      </c>
      <c r="G6117" s="1773">
        <v>0.001</v>
      </c>
      <c r="H6117" s="1773">
        <v>0</v>
      </c>
      <c r="I6117" s="1443"/>
      <c r="J6117" s="1443"/>
      <c r="K6117" s="1779"/>
      <c r="L6117" s="1778"/>
      <c r="M6117" s="1785"/>
    </row>
    <row r="6118" ht="26" spans="1:13">
      <c r="A6118" s="1412"/>
      <c r="B6118" s="1412"/>
      <c r="C6118" s="1412"/>
      <c r="D6118" s="1759"/>
      <c r="E6118" s="1613">
        <v>45701</v>
      </c>
      <c r="F6118" s="1773">
        <v>0.001</v>
      </c>
      <c r="G6118" s="1773">
        <v>-0.001</v>
      </c>
      <c r="H6118" s="1773">
        <v>0</v>
      </c>
      <c r="I6118" s="1443"/>
      <c r="J6118" s="1443"/>
      <c r="K6118" s="1779"/>
      <c r="L6118" s="1781"/>
      <c r="M6118" s="1785"/>
    </row>
    <row r="6119" ht="26" spans="1:13">
      <c r="A6119" s="1412"/>
      <c r="B6119" s="1412"/>
      <c r="C6119" s="1412"/>
      <c r="D6119" s="1759"/>
      <c r="E6119" s="1613">
        <v>45649</v>
      </c>
      <c r="F6119" s="1773">
        <v>0</v>
      </c>
      <c r="G6119" s="1773">
        <v>0.001</v>
      </c>
      <c r="H6119" s="1773">
        <v>0.004</v>
      </c>
      <c r="I6119" s="1443"/>
      <c r="J6119" s="1443"/>
      <c r="K6119" s="1779"/>
      <c r="L6119" s="1778"/>
      <c r="M6119" s="1785"/>
    </row>
    <row r="6120" ht="26" spans="1:13">
      <c r="A6120" s="1412"/>
      <c r="B6120" s="1412"/>
      <c r="C6120" s="1412"/>
      <c r="D6120" s="1759"/>
      <c r="E6120" s="1613">
        <v>45611</v>
      </c>
      <c r="F6120" s="1773">
        <v>0.001</v>
      </c>
      <c r="G6120" s="1773">
        <v>0.002</v>
      </c>
      <c r="H6120" s="1773">
        <v>0.005</v>
      </c>
      <c r="I6120" s="1443"/>
      <c r="J6120" s="1443"/>
      <c r="K6120" s="1779"/>
      <c r="L6120" s="1778"/>
      <c r="M6120" s="1785"/>
    </row>
    <row r="6121" ht="26.75" spans="1:13">
      <c r="A6121" s="1412"/>
      <c r="B6121" s="1412"/>
      <c r="C6121" s="1412"/>
      <c r="D6121" s="1759"/>
      <c r="E6121" s="1613">
        <v>45565</v>
      </c>
      <c r="F6121" s="1773">
        <v>0.005</v>
      </c>
      <c r="G6121" s="1773">
        <v>0.006</v>
      </c>
      <c r="H6121" s="1773">
        <v>0.007</v>
      </c>
      <c r="I6121" s="1449"/>
      <c r="J6121" s="1449"/>
      <c r="K6121" s="1782"/>
      <c r="L6121" s="1783"/>
      <c r="M6121" s="1786"/>
    </row>
    <row r="6122" ht="25" customHeight="1" spans="1:13">
      <c r="A6122" s="1412"/>
      <c r="B6122" s="1412"/>
      <c r="C6122" s="1412"/>
      <c r="D6122" s="1759">
        <v>1</v>
      </c>
      <c r="E6122" s="1594" t="s">
        <v>7</v>
      </c>
      <c r="F6122" s="1595" t="s">
        <v>1375</v>
      </c>
      <c r="G6122" s="1596"/>
      <c r="H6122" s="1760"/>
      <c r="I6122" s="1774" t="s">
        <v>1622</v>
      </c>
      <c r="J6122" s="1560"/>
      <c r="K6122" s="1775"/>
      <c r="L6122" s="1784" t="s">
        <v>1623</v>
      </c>
      <c r="M6122" s="1787" t="s">
        <v>1624</v>
      </c>
    </row>
    <row r="6123" ht="24" customHeight="1" spans="1:13">
      <c r="A6123" s="1412"/>
      <c r="B6123" s="1412"/>
      <c r="C6123" s="1412"/>
      <c r="D6123" s="1759"/>
      <c r="E6123" s="1598" t="s">
        <v>1625</v>
      </c>
      <c r="F6123" s="1643"/>
      <c r="G6123" s="1644"/>
      <c r="H6123" s="1645"/>
      <c r="I6123" s="1717" t="s">
        <v>1376</v>
      </c>
      <c r="J6123" s="1717"/>
      <c r="K6123" s="1777"/>
      <c r="L6123" s="1778"/>
      <c r="M6123" s="1785"/>
    </row>
    <row r="6124" ht="26" spans="1:13">
      <c r="A6124" s="1412"/>
      <c r="B6124" s="1412"/>
      <c r="C6124" s="1412"/>
      <c r="D6124" s="1759"/>
      <c r="E6124" s="1598" t="s">
        <v>1626</v>
      </c>
      <c r="F6124" s="1761"/>
      <c r="G6124" s="1762"/>
      <c r="H6124" s="1763"/>
      <c r="I6124" s="1443"/>
      <c r="J6124" s="1443"/>
      <c r="K6124" s="1779"/>
      <c r="L6124" s="1778"/>
      <c r="M6124" s="1785"/>
    </row>
    <row r="6125" ht="26.75" spans="1:13">
      <c r="A6125" s="1412"/>
      <c r="B6125" s="1412"/>
      <c r="C6125" s="1412"/>
      <c r="D6125" s="1759"/>
      <c r="E6125" s="1598" t="s">
        <v>1627</v>
      </c>
      <c r="F6125" s="1764">
        <v>0</v>
      </c>
      <c r="G6125" s="1765"/>
      <c r="H6125" s="1766"/>
      <c r="I6125" s="1443"/>
      <c r="J6125" s="1443"/>
      <c r="K6125" s="1779"/>
      <c r="L6125" s="1778"/>
      <c r="M6125" s="1785"/>
    </row>
    <row r="6126" ht="26.75" spans="1:13">
      <c r="A6126" s="1412"/>
      <c r="B6126" s="1412"/>
      <c r="C6126" s="1412"/>
      <c r="D6126" s="1759"/>
      <c r="E6126" s="1767" t="s">
        <v>1628</v>
      </c>
      <c r="F6126" s="1607">
        <v>0.5</v>
      </c>
      <c r="G6126" s="1608"/>
      <c r="H6126" s="1768"/>
      <c r="I6126" s="1443"/>
      <c r="J6126" s="1443"/>
      <c r="K6126" s="1779"/>
      <c r="L6126" s="1780">
        <v>0.729166666666667</v>
      </c>
      <c r="M6126" s="1780">
        <v>0.625</v>
      </c>
    </row>
    <row r="6127" ht="26.75" spans="1:13">
      <c r="A6127" s="1412"/>
      <c r="B6127" s="1412"/>
      <c r="C6127" s="1412"/>
      <c r="D6127" s="1759"/>
      <c r="E6127" s="1610" t="s">
        <v>1629</v>
      </c>
      <c r="F6127" s="1769" t="s">
        <v>8</v>
      </c>
      <c r="G6127" s="1769" t="s">
        <v>9</v>
      </c>
      <c r="H6127" s="1770" t="s">
        <v>10</v>
      </c>
      <c r="I6127" s="1443"/>
      <c r="J6127" s="1443"/>
      <c r="K6127" s="1779"/>
      <c r="L6127" s="1778"/>
      <c r="M6127" s="1785"/>
    </row>
    <row r="6128" ht="26" spans="1:13">
      <c r="A6128" s="1412"/>
      <c r="B6128" s="1412"/>
      <c r="C6128" s="1412"/>
      <c r="D6128" s="1759"/>
      <c r="E6128" s="1613">
        <v>45821</v>
      </c>
      <c r="F6128" s="1773">
        <v>0.001</v>
      </c>
      <c r="G6128" s="1773">
        <v>0.001</v>
      </c>
      <c r="H6128" s="1773">
        <v>0.004</v>
      </c>
      <c r="I6128" s="1443"/>
      <c r="J6128" s="1443"/>
      <c r="K6128" s="1779"/>
      <c r="L6128" s="1778"/>
      <c r="M6128" s="1785"/>
    </row>
    <row r="6129" ht="26" spans="1:13">
      <c r="A6129" s="1412"/>
      <c r="B6129" s="1412"/>
      <c r="C6129" s="1412"/>
      <c r="D6129" s="1759"/>
      <c r="E6129" s="1613">
        <v>45807</v>
      </c>
      <c r="F6129" s="1773">
        <v>0.001</v>
      </c>
      <c r="G6129" s="1773">
        <v>0.001</v>
      </c>
      <c r="H6129" s="1773">
        <v>0.004</v>
      </c>
      <c r="I6129" s="1443"/>
      <c r="J6129" s="1443"/>
      <c r="K6129" s="1779"/>
      <c r="L6129" s="1778"/>
      <c r="M6129" s="1785"/>
    </row>
    <row r="6130" ht="26" spans="1:13">
      <c r="A6130" s="1412"/>
      <c r="B6130" s="1412"/>
      <c r="C6130" s="1412"/>
      <c r="D6130" s="1759"/>
      <c r="E6130" s="1613">
        <v>45791</v>
      </c>
      <c r="F6130" s="1773">
        <v>0.004</v>
      </c>
      <c r="G6130" s="1773">
        <v>0.004</v>
      </c>
      <c r="H6130" s="1773">
        <v>0.003</v>
      </c>
      <c r="I6130" s="1443"/>
      <c r="J6130" s="1443"/>
      <c r="K6130" s="1779"/>
      <c r="L6130" s="1781"/>
      <c r="M6130" s="1785"/>
    </row>
    <row r="6131" ht="26" spans="1:13">
      <c r="A6131" s="1412"/>
      <c r="B6131" s="1412"/>
      <c r="C6131" s="1412"/>
      <c r="D6131" s="1759"/>
      <c r="E6131" s="1613">
        <v>45777</v>
      </c>
      <c r="F6131" s="1773">
        <v>0.004</v>
      </c>
      <c r="G6131" s="1773">
        <v>0.003</v>
      </c>
      <c r="H6131" s="1773">
        <v>0.003</v>
      </c>
      <c r="I6131" s="1443"/>
      <c r="J6131" s="1443"/>
      <c r="K6131" s="1779"/>
      <c r="L6131" s="1778"/>
      <c r="M6131" s="1785"/>
    </row>
    <row r="6132" ht="26" spans="1:13">
      <c r="A6132" s="1412"/>
      <c r="B6132" s="1412"/>
      <c r="C6132" s="1412"/>
      <c r="D6132" s="1759"/>
      <c r="E6132" s="1613">
        <v>45758</v>
      </c>
      <c r="F6132" s="1773">
        <v>0.003</v>
      </c>
      <c r="G6132" s="1773">
        <v>0.003</v>
      </c>
      <c r="H6132" s="1773">
        <v>0.004</v>
      </c>
      <c r="I6132" s="1443"/>
      <c r="J6132" s="1443"/>
      <c r="K6132" s="1779"/>
      <c r="L6132" s="1778"/>
      <c r="M6132" s="1785"/>
    </row>
    <row r="6133" ht="26.75" spans="1:13">
      <c r="A6133" s="1412"/>
      <c r="B6133" s="1412"/>
      <c r="C6133" s="1412"/>
      <c r="D6133" s="1759"/>
      <c r="E6133" s="1613">
        <v>45747</v>
      </c>
      <c r="F6133" s="1773">
        <v>0.003</v>
      </c>
      <c r="G6133" s="1773">
        <v>0.003</v>
      </c>
      <c r="H6133" s="1773">
        <v>0.004</v>
      </c>
      <c r="I6133" s="1449"/>
      <c r="J6133" s="1449"/>
      <c r="K6133" s="1782"/>
      <c r="L6133" s="1783"/>
      <c r="M6133" s="1786"/>
    </row>
    <row r="6134" ht="25" customHeight="1" spans="1:13">
      <c r="A6134" s="1412"/>
      <c r="B6134" s="1412"/>
      <c r="C6134" s="1412"/>
      <c r="D6134" s="1759">
        <v>1</v>
      </c>
      <c r="E6134" s="1594" t="s">
        <v>7</v>
      </c>
      <c r="F6134" s="1595" t="s">
        <v>1377</v>
      </c>
      <c r="G6134" s="1596"/>
      <c r="H6134" s="1760"/>
      <c r="I6134" s="1774" t="s">
        <v>1622</v>
      </c>
      <c r="J6134" s="1560"/>
      <c r="K6134" s="1775"/>
      <c r="L6134" s="1784" t="s">
        <v>1623</v>
      </c>
      <c r="M6134" s="1787" t="s">
        <v>1624</v>
      </c>
    </row>
    <row r="6135" ht="24" customHeight="1" spans="1:13">
      <c r="A6135" s="1412"/>
      <c r="B6135" s="1412"/>
      <c r="C6135" s="1412"/>
      <c r="D6135" s="1759"/>
      <c r="E6135" s="1598" t="s">
        <v>1625</v>
      </c>
      <c r="F6135" s="1643"/>
      <c r="G6135" s="1644"/>
      <c r="H6135" s="1645"/>
      <c r="I6135" s="1717" t="s">
        <v>1378</v>
      </c>
      <c r="J6135" s="1717"/>
      <c r="K6135" s="1777"/>
      <c r="L6135" s="1778"/>
      <c r="M6135" s="1785"/>
    </row>
    <row r="6136" ht="26" spans="1:13">
      <c r="A6136" s="1412"/>
      <c r="B6136" s="1412"/>
      <c r="C6136" s="1412"/>
      <c r="D6136" s="1759"/>
      <c r="E6136" s="1598" t="s">
        <v>1626</v>
      </c>
      <c r="F6136" s="1761"/>
      <c r="G6136" s="1762"/>
      <c r="H6136" s="1763"/>
      <c r="I6136" s="1443"/>
      <c r="J6136" s="1443"/>
      <c r="K6136" s="1779"/>
      <c r="L6136" s="1778"/>
      <c r="M6136" s="1785"/>
    </row>
    <row r="6137" ht="26.75" spans="1:13">
      <c r="A6137" s="1412"/>
      <c r="B6137" s="1412"/>
      <c r="C6137" s="1412"/>
      <c r="D6137" s="1759"/>
      <c r="E6137" s="1598" t="s">
        <v>1627</v>
      </c>
      <c r="F6137" s="1764"/>
      <c r="G6137" s="1765"/>
      <c r="H6137" s="1766"/>
      <c r="I6137" s="1443"/>
      <c r="J6137" s="1443"/>
      <c r="K6137" s="1779"/>
      <c r="L6137" s="1778"/>
      <c r="M6137" s="1785"/>
    </row>
    <row r="6138" ht="26.75" spans="1:13">
      <c r="A6138" s="1412"/>
      <c r="B6138" s="1412"/>
      <c r="C6138" s="1412"/>
      <c r="D6138" s="1759"/>
      <c r="E6138" s="1767" t="s">
        <v>1628</v>
      </c>
      <c r="F6138" s="1607">
        <v>0.572916666666667</v>
      </c>
      <c r="G6138" s="1608"/>
      <c r="H6138" s="1768"/>
      <c r="I6138" s="1443"/>
      <c r="J6138" s="1443"/>
      <c r="K6138" s="1779"/>
      <c r="L6138" s="1780">
        <v>0.802083333333333</v>
      </c>
      <c r="M6138" s="1780">
        <v>0.697916666666667</v>
      </c>
    </row>
    <row r="6139" ht="26.75" spans="1:13">
      <c r="A6139" s="1412"/>
      <c r="B6139" s="1412"/>
      <c r="C6139" s="1412"/>
      <c r="D6139" s="1759"/>
      <c r="E6139" s="1610" t="s">
        <v>1629</v>
      </c>
      <c r="F6139" s="1769" t="s">
        <v>8</v>
      </c>
      <c r="G6139" s="1769" t="s">
        <v>9</v>
      </c>
      <c r="H6139" s="1770" t="s">
        <v>10</v>
      </c>
      <c r="I6139" s="1443"/>
      <c r="J6139" s="1443"/>
      <c r="K6139" s="1779"/>
      <c r="L6139" s="1778"/>
      <c r="M6139" s="1785"/>
    </row>
    <row r="6140" ht="26" spans="1:13">
      <c r="A6140" s="1412"/>
      <c r="B6140" s="1412"/>
      <c r="C6140" s="1412"/>
      <c r="D6140" s="1759"/>
      <c r="E6140" s="1613">
        <v>45807</v>
      </c>
      <c r="F6140" s="1771">
        <v>40.5</v>
      </c>
      <c r="G6140" s="1771">
        <v>45.1</v>
      </c>
      <c r="H6140" s="1771">
        <v>44.6</v>
      </c>
      <c r="I6140" s="1443"/>
      <c r="J6140" s="1443"/>
      <c r="K6140" s="1779"/>
      <c r="L6140" s="1778"/>
      <c r="M6140" s="1785"/>
    </row>
    <row r="6141" ht="26" spans="1:13">
      <c r="A6141" s="1412"/>
      <c r="B6141" s="1412"/>
      <c r="C6141" s="1412"/>
      <c r="D6141" s="1759"/>
      <c r="E6141" s="1613">
        <v>45777</v>
      </c>
      <c r="F6141" s="1771">
        <v>44.6</v>
      </c>
      <c r="G6141" s="1771">
        <v>45.9</v>
      </c>
      <c r="H6141" s="1771">
        <v>47.6</v>
      </c>
      <c r="I6141" s="1443"/>
      <c r="J6141" s="1443"/>
      <c r="K6141" s="1779"/>
      <c r="L6141" s="1778"/>
      <c r="M6141" s="1785"/>
    </row>
    <row r="6142" ht="26" spans="1:13">
      <c r="A6142" s="1412"/>
      <c r="B6142" s="1412"/>
      <c r="C6142" s="1412"/>
      <c r="D6142" s="1759"/>
      <c r="E6142" s="1613">
        <v>45747</v>
      </c>
      <c r="F6142" s="1771">
        <v>47.6</v>
      </c>
      <c r="G6142" s="1771">
        <v>45.5</v>
      </c>
      <c r="H6142" s="1771">
        <v>45.5</v>
      </c>
      <c r="I6142" s="1443"/>
      <c r="J6142" s="1443"/>
      <c r="K6142" s="1779"/>
      <c r="L6142" s="1781"/>
      <c r="M6142" s="1785"/>
    </row>
    <row r="6143" ht="26" spans="1:13">
      <c r="A6143" s="1412"/>
      <c r="B6143" s="1412"/>
      <c r="C6143" s="1412"/>
      <c r="D6143" s="1759"/>
      <c r="E6143" s="1613">
        <v>45716</v>
      </c>
      <c r="F6143" s="1771">
        <v>45.5</v>
      </c>
      <c r="G6143" s="1771">
        <v>40.5</v>
      </c>
      <c r="H6143" s="1771">
        <v>39.5</v>
      </c>
      <c r="I6143" s="1443"/>
      <c r="J6143" s="1443"/>
      <c r="K6143" s="1779"/>
      <c r="L6143" s="1778"/>
      <c r="M6143" s="1785"/>
    </row>
    <row r="6144" ht="26" spans="1:13">
      <c r="A6144" s="1412"/>
      <c r="B6144" s="1412"/>
      <c r="C6144" s="1412"/>
      <c r="D6144" s="1759"/>
      <c r="E6144" s="1613">
        <v>45688</v>
      </c>
      <c r="F6144" s="1771">
        <v>39.5</v>
      </c>
      <c r="G6144" s="1771">
        <v>40.3</v>
      </c>
      <c r="H6144" s="1771">
        <v>36.9</v>
      </c>
      <c r="I6144" s="1443"/>
      <c r="J6144" s="1443"/>
      <c r="K6144" s="1779"/>
      <c r="L6144" s="1778"/>
      <c r="M6144" s="1785"/>
    </row>
    <row r="6145" ht="26.75" spans="1:13">
      <c r="A6145" s="1412"/>
      <c r="B6145" s="1412"/>
      <c r="C6145" s="1412"/>
      <c r="D6145" s="1759"/>
      <c r="E6145" s="1613">
        <v>45656</v>
      </c>
      <c r="F6145" s="1771">
        <v>36.9</v>
      </c>
      <c r="G6145" s="1771">
        <v>42.7</v>
      </c>
      <c r="H6145" s="1771">
        <v>40.2</v>
      </c>
      <c r="I6145" s="1449"/>
      <c r="J6145" s="1449"/>
      <c r="K6145" s="1782"/>
      <c r="L6145" s="1783"/>
      <c r="M6145" s="1786"/>
    </row>
    <row r="6146" ht="25" customHeight="1" spans="1:13">
      <c r="A6146" s="1412"/>
      <c r="B6146" s="1412"/>
      <c r="C6146" s="1412"/>
      <c r="D6146" s="1759">
        <v>1</v>
      </c>
      <c r="E6146" s="1594" t="s">
        <v>7</v>
      </c>
      <c r="F6146" s="1595" t="s">
        <v>1379</v>
      </c>
      <c r="G6146" s="1596"/>
      <c r="H6146" s="1760"/>
      <c r="I6146" s="1774" t="s">
        <v>1622</v>
      </c>
      <c r="J6146" s="1560"/>
      <c r="K6146" s="1775"/>
      <c r="L6146" s="1784" t="s">
        <v>1623</v>
      </c>
      <c r="M6146" s="1787" t="s">
        <v>1624</v>
      </c>
    </row>
    <row r="6147" ht="24" customHeight="1" spans="1:13">
      <c r="A6147" s="1412"/>
      <c r="B6147" s="1412"/>
      <c r="C6147" s="1412"/>
      <c r="D6147" s="1759"/>
      <c r="E6147" s="1662" t="s">
        <v>1625</v>
      </c>
      <c r="F6147" s="1732"/>
      <c r="G6147" s="1733"/>
      <c r="H6147" s="1734"/>
      <c r="I6147" s="1743" t="s">
        <v>1380</v>
      </c>
      <c r="J6147" s="1743"/>
      <c r="K6147" s="1804"/>
      <c r="L6147" s="1805"/>
      <c r="M6147" s="1814"/>
    </row>
    <row r="6148" ht="26" spans="1:13">
      <c r="A6148" s="1412"/>
      <c r="B6148" s="1412"/>
      <c r="C6148" s="1412"/>
      <c r="D6148" s="1759"/>
      <c r="E6148" s="1662" t="s">
        <v>1626</v>
      </c>
      <c r="F6148" s="1789"/>
      <c r="G6148" s="1790"/>
      <c r="H6148" s="1791"/>
      <c r="I6148" s="1480"/>
      <c r="J6148" s="1480"/>
      <c r="K6148" s="1806"/>
      <c r="L6148" s="1805"/>
      <c r="M6148" s="1814"/>
    </row>
    <row r="6149" ht="26.75" spans="1:13">
      <c r="A6149" s="1412"/>
      <c r="B6149" s="1412"/>
      <c r="C6149" s="1412"/>
      <c r="D6149" s="1759"/>
      <c r="E6149" s="1662" t="s">
        <v>1627</v>
      </c>
      <c r="F6149" s="1792"/>
      <c r="G6149" s="1793"/>
      <c r="H6149" s="1794"/>
      <c r="I6149" s="1480"/>
      <c r="J6149" s="1480"/>
      <c r="K6149" s="1806"/>
      <c r="L6149" s="1805"/>
      <c r="M6149" s="1814"/>
    </row>
    <row r="6150" ht="26.75" spans="1:13">
      <c r="A6150" s="1412"/>
      <c r="B6150" s="1412"/>
      <c r="C6150" s="1412"/>
      <c r="D6150" s="1759"/>
      <c r="E6150" s="1795" t="s">
        <v>1628</v>
      </c>
      <c r="F6150" s="1671" t="e">
        <v>#VALUE!</v>
      </c>
      <c r="G6150" s="1672"/>
      <c r="H6150" s="1796"/>
      <c r="I6150" s="1480"/>
      <c r="J6150" s="1480"/>
      <c r="K6150" s="1806"/>
      <c r="L6150" s="1807" t="s">
        <v>818</v>
      </c>
      <c r="M6150" s="1807" t="e">
        <v>#VALUE!</v>
      </c>
    </row>
    <row r="6151" ht="26.75" spans="1:13">
      <c r="A6151" s="1412"/>
      <c r="B6151" s="1412"/>
      <c r="C6151" s="1412"/>
      <c r="D6151" s="1759"/>
      <c r="E6151" s="1594" t="s">
        <v>1629</v>
      </c>
      <c r="F6151" s="1797" t="s">
        <v>8</v>
      </c>
      <c r="G6151" s="1797" t="s">
        <v>9</v>
      </c>
      <c r="H6151" s="1798" t="s">
        <v>10</v>
      </c>
      <c r="I6151" s="1480"/>
      <c r="J6151" s="1480"/>
      <c r="K6151" s="1806"/>
      <c r="L6151" s="1805"/>
      <c r="M6151" s="1814"/>
    </row>
    <row r="6152" ht="26" spans="1:13">
      <c r="A6152" s="1412"/>
      <c r="B6152" s="1412"/>
      <c r="C6152" s="1412"/>
      <c r="D6152" s="1759"/>
      <c r="E6152" s="1652">
        <v>45832</v>
      </c>
      <c r="F6152" s="1799"/>
      <c r="G6152" s="1799"/>
      <c r="H6152" s="1799"/>
      <c r="I6152" s="1480"/>
      <c r="J6152" s="1480"/>
      <c r="K6152" s="1806"/>
      <c r="L6152" s="1805"/>
      <c r="M6152" s="1814"/>
    </row>
    <row r="6153" ht="26" spans="1:13">
      <c r="A6153" s="1412"/>
      <c r="B6153" s="1412"/>
      <c r="C6153" s="1412"/>
      <c r="D6153" s="1759"/>
      <c r="E6153" s="1652">
        <v>45810</v>
      </c>
      <c r="F6153" s="1799"/>
      <c r="G6153" s="1799"/>
      <c r="H6153" s="1799"/>
      <c r="I6153" s="1480"/>
      <c r="J6153" s="1480"/>
      <c r="K6153" s="1806"/>
      <c r="L6153" s="1805"/>
      <c r="M6153" s="1814"/>
    </row>
    <row r="6154" ht="26" spans="1:13">
      <c r="A6154" s="1412"/>
      <c r="B6154" s="1412"/>
      <c r="C6154" s="1412"/>
      <c r="D6154" s="1759"/>
      <c r="E6154" s="1652">
        <v>45803</v>
      </c>
      <c r="F6154" s="1799"/>
      <c r="G6154" s="1799"/>
      <c r="H6154" s="1799"/>
      <c r="I6154" s="1480"/>
      <c r="J6154" s="1480"/>
      <c r="K6154" s="1806"/>
      <c r="L6154" s="1808"/>
      <c r="M6154" s="1814"/>
    </row>
    <row r="6155" ht="26" spans="1:13">
      <c r="A6155" s="1412"/>
      <c r="B6155" s="1412"/>
      <c r="C6155" s="1412"/>
      <c r="D6155" s="1759"/>
      <c r="E6155" s="1652">
        <v>45792</v>
      </c>
      <c r="F6155" s="1799"/>
      <c r="G6155" s="1799"/>
      <c r="H6155" s="1799"/>
      <c r="I6155" s="1480"/>
      <c r="J6155" s="1480"/>
      <c r="K6155" s="1806"/>
      <c r="L6155" s="1805"/>
      <c r="M6155" s="1814"/>
    </row>
    <row r="6156" ht="26" spans="1:13">
      <c r="A6156" s="1412"/>
      <c r="B6156" s="1412"/>
      <c r="C6156" s="1412"/>
      <c r="D6156" s="1759"/>
      <c r="E6156" s="1652">
        <v>45763</v>
      </c>
      <c r="F6156" s="1799"/>
      <c r="G6156" s="1799"/>
      <c r="H6156" s="1799"/>
      <c r="I6156" s="1480"/>
      <c r="J6156" s="1480"/>
      <c r="K6156" s="1806"/>
      <c r="L6156" s="1805"/>
      <c r="M6156" s="1814"/>
    </row>
    <row r="6157" ht="26.75" spans="1:13">
      <c r="A6157" s="1412"/>
      <c r="B6157" s="1412"/>
      <c r="C6157" s="1412"/>
      <c r="D6157" s="1759"/>
      <c r="E6157" s="1652">
        <v>45751</v>
      </c>
      <c r="F6157" s="1799"/>
      <c r="G6157" s="1799"/>
      <c r="H6157" s="1799"/>
      <c r="I6157" s="1483"/>
      <c r="J6157" s="1483"/>
      <c r="K6157" s="1809"/>
      <c r="L6157" s="1810"/>
      <c r="M6157" s="1815"/>
    </row>
    <row r="6158" ht="46" customHeight="1" spans="1:13">
      <c r="A6158" s="1412"/>
      <c r="B6158" s="1412"/>
      <c r="C6158" s="1412"/>
      <c r="D6158" s="1759">
        <v>1</v>
      </c>
      <c r="E6158" s="1594" t="s">
        <v>7</v>
      </c>
      <c r="F6158" s="1595" t="s">
        <v>1381</v>
      </c>
      <c r="G6158" s="1596"/>
      <c r="H6158" s="1760"/>
      <c r="I6158" s="1774" t="s">
        <v>1622</v>
      </c>
      <c r="J6158" s="1560"/>
      <c r="K6158" s="1775"/>
      <c r="L6158" s="1784" t="s">
        <v>1623</v>
      </c>
      <c r="M6158" s="1787" t="s">
        <v>1624</v>
      </c>
    </row>
    <row r="6159" ht="24" customHeight="1" spans="1:13">
      <c r="A6159" s="1412"/>
      <c r="B6159" s="1412"/>
      <c r="C6159" s="1412"/>
      <c r="D6159" s="1759"/>
      <c r="E6159" s="1662" t="s">
        <v>1625</v>
      </c>
      <c r="F6159" s="1732"/>
      <c r="G6159" s="1733"/>
      <c r="H6159" s="1734"/>
      <c r="I6159" s="1743" t="s">
        <v>1380</v>
      </c>
      <c r="J6159" s="1743"/>
      <c r="K6159" s="1804"/>
      <c r="L6159" s="1805"/>
      <c r="M6159" s="1814"/>
    </row>
    <row r="6160" ht="26" spans="1:13">
      <c r="A6160" s="1412"/>
      <c r="B6160" s="1412"/>
      <c r="C6160" s="1412"/>
      <c r="D6160" s="1759"/>
      <c r="E6160" s="1662" t="s">
        <v>1626</v>
      </c>
      <c r="F6160" s="1789"/>
      <c r="G6160" s="1790"/>
      <c r="H6160" s="1791"/>
      <c r="I6160" s="1480"/>
      <c r="J6160" s="1480"/>
      <c r="K6160" s="1806"/>
      <c r="L6160" s="1805"/>
      <c r="M6160" s="1814"/>
    </row>
    <row r="6161" ht="46" customHeight="1" spans="1:13">
      <c r="A6161" s="1412"/>
      <c r="B6161" s="1412"/>
      <c r="C6161" s="1412"/>
      <c r="D6161" s="1759"/>
      <c r="E6161" s="1662" t="s">
        <v>1627</v>
      </c>
      <c r="F6161" s="1792" t="s">
        <v>2402</v>
      </c>
      <c r="G6161" s="1793"/>
      <c r="H6161" s="1794"/>
      <c r="I6161" s="1480"/>
      <c r="J6161" s="1480"/>
      <c r="K6161" s="1806"/>
      <c r="L6161" s="1805"/>
      <c r="M6161" s="1814"/>
    </row>
    <row r="6162" ht="26.75" spans="1:13">
      <c r="A6162" s="1412"/>
      <c r="B6162" s="1412"/>
      <c r="C6162" s="1412"/>
      <c r="D6162" s="1759"/>
      <c r="E6162" s="1795" t="s">
        <v>1628</v>
      </c>
      <c r="F6162" s="1671" t="e">
        <v>#VALUE!</v>
      </c>
      <c r="G6162" s="1672"/>
      <c r="H6162" s="1796"/>
      <c r="I6162" s="1480"/>
      <c r="J6162" s="1480"/>
      <c r="K6162" s="1806"/>
      <c r="L6162" s="1807" t="s">
        <v>818</v>
      </c>
      <c r="M6162" s="1807" t="e">
        <v>#VALUE!</v>
      </c>
    </row>
    <row r="6163" ht="26.75" spans="1:13">
      <c r="A6163" s="1412"/>
      <c r="B6163" s="1412"/>
      <c r="C6163" s="1412"/>
      <c r="D6163" s="1759"/>
      <c r="E6163" s="1594" t="s">
        <v>1629</v>
      </c>
      <c r="F6163" s="1797" t="s">
        <v>8</v>
      </c>
      <c r="G6163" s="1797" t="s">
        <v>9</v>
      </c>
      <c r="H6163" s="1798" t="s">
        <v>10</v>
      </c>
      <c r="I6163" s="1480"/>
      <c r="J6163" s="1480"/>
      <c r="K6163" s="1806"/>
      <c r="L6163" s="1805"/>
      <c r="M6163" s="1814"/>
    </row>
    <row r="6164" ht="26" spans="1:13">
      <c r="A6164" s="1412"/>
      <c r="B6164" s="1412"/>
      <c r="C6164" s="1412"/>
      <c r="D6164" s="1759"/>
      <c r="E6164" s="1652">
        <v>45800</v>
      </c>
      <c r="F6164" s="1799"/>
      <c r="G6164" s="1799"/>
      <c r="H6164" s="1799"/>
      <c r="I6164" s="1480"/>
      <c r="J6164" s="1480"/>
      <c r="K6164" s="1806"/>
      <c r="L6164" s="1805"/>
      <c r="M6164" s="1814"/>
    </row>
    <row r="6165" ht="26" spans="1:13">
      <c r="A6165" s="1412"/>
      <c r="B6165" s="1412"/>
      <c r="C6165" s="1412"/>
      <c r="D6165" s="1759"/>
      <c r="E6165" s="1652">
        <v>45770</v>
      </c>
      <c r="F6165" s="1799"/>
      <c r="G6165" s="1799"/>
      <c r="H6165" s="1799"/>
      <c r="I6165" s="1480"/>
      <c r="J6165" s="1480"/>
      <c r="K6165" s="1806"/>
      <c r="L6165" s="1805"/>
      <c r="M6165" s="1814"/>
    </row>
    <row r="6166" ht="26" spans="1:13">
      <c r="A6166" s="1412"/>
      <c r="B6166" s="1412"/>
      <c r="C6166" s="1412"/>
      <c r="D6166" s="1759"/>
      <c r="E6166" s="1652">
        <v>45741</v>
      </c>
      <c r="F6166" s="1799"/>
      <c r="G6166" s="1799"/>
      <c r="H6166" s="1799"/>
      <c r="I6166" s="1480"/>
      <c r="J6166" s="1480"/>
      <c r="K6166" s="1806"/>
      <c r="L6166" s="1808"/>
      <c r="M6166" s="1814"/>
    </row>
    <row r="6167" ht="26" spans="1:13">
      <c r="A6167" s="1412"/>
      <c r="B6167" s="1412"/>
      <c r="C6167" s="1412"/>
      <c r="D6167" s="1759"/>
      <c r="E6167" s="1652">
        <v>45714</v>
      </c>
      <c r="F6167" s="1799"/>
      <c r="G6167" s="1799"/>
      <c r="H6167" s="1799"/>
      <c r="I6167" s="1480"/>
      <c r="J6167" s="1480"/>
      <c r="K6167" s="1806"/>
      <c r="L6167" s="1805"/>
      <c r="M6167" s="1814"/>
    </row>
    <row r="6168" ht="26" spans="1:13">
      <c r="A6168" s="1412"/>
      <c r="B6168" s="1412"/>
      <c r="C6168" s="1412"/>
      <c r="D6168" s="1759"/>
      <c r="E6168" s="1652">
        <v>45684</v>
      </c>
      <c r="F6168" s="1799"/>
      <c r="G6168" s="1799"/>
      <c r="H6168" s="1799"/>
      <c r="I6168" s="1480"/>
      <c r="J6168" s="1480"/>
      <c r="K6168" s="1806"/>
      <c r="L6168" s="1805"/>
      <c r="M6168" s="1814"/>
    </row>
    <row r="6169" ht="26.75" spans="1:13">
      <c r="A6169" s="1412"/>
      <c r="B6169" s="1412"/>
      <c r="C6169" s="1412"/>
      <c r="D6169" s="1759"/>
      <c r="E6169" s="1652">
        <v>45649</v>
      </c>
      <c r="F6169" s="1799"/>
      <c r="G6169" s="1799"/>
      <c r="H6169" s="1799"/>
      <c r="I6169" s="1483"/>
      <c r="J6169" s="1483"/>
      <c r="K6169" s="1809"/>
      <c r="L6169" s="1810"/>
      <c r="M6169" s="1815"/>
    </row>
    <row r="6170" ht="25" customHeight="1" spans="1:13">
      <c r="A6170" s="1412"/>
      <c r="B6170" s="1412"/>
      <c r="C6170" s="1412"/>
      <c r="D6170" s="1759">
        <v>1</v>
      </c>
      <c r="E6170" s="1610" t="s">
        <v>7</v>
      </c>
      <c r="F6170" s="1653" t="s">
        <v>1382</v>
      </c>
      <c r="G6170" s="1654"/>
      <c r="H6170" s="1800"/>
      <c r="I6170" s="1811" t="s">
        <v>1622</v>
      </c>
      <c r="J6170" s="1657"/>
      <c r="K6170" s="1812"/>
      <c r="L6170" s="1813" t="s">
        <v>1623</v>
      </c>
      <c r="M6170" s="1816" t="s">
        <v>1624</v>
      </c>
    </row>
    <row r="6171" ht="24" customHeight="1" spans="1:13">
      <c r="A6171" s="1412"/>
      <c r="B6171" s="1412"/>
      <c r="C6171" s="1412"/>
      <c r="D6171" s="1759"/>
      <c r="E6171" s="1598" t="s">
        <v>1625</v>
      </c>
      <c r="F6171" s="1643"/>
      <c r="G6171" s="1644"/>
      <c r="H6171" s="1645"/>
      <c r="I6171" s="1717" t="s">
        <v>1383</v>
      </c>
      <c r="J6171" s="1717"/>
      <c r="K6171" s="1777"/>
      <c r="L6171" s="1778"/>
      <c r="M6171" s="1785"/>
    </row>
    <row r="6172" ht="26" spans="1:13">
      <c r="A6172" s="1412"/>
      <c r="B6172" s="1412"/>
      <c r="C6172" s="1412"/>
      <c r="D6172" s="1759"/>
      <c r="E6172" s="1598" t="s">
        <v>1626</v>
      </c>
      <c r="F6172" s="1761"/>
      <c r="G6172" s="1762"/>
      <c r="H6172" s="1763"/>
      <c r="I6172" s="1443"/>
      <c r="J6172" s="1443"/>
      <c r="K6172" s="1779"/>
      <c r="L6172" s="1778"/>
      <c r="M6172" s="1785"/>
    </row>
    <row r="6173" ht="26.75" spans="1:13">
      <c r="A6173" s="1412"/>
      <c r="B6173" s="1412"/>
      <c r="C6173" s="1412"/>
      <c r="D6173" s="1759"/>
      <c r="E6173" s="1598" t="s">
        <v>1627</v>
      </c>
      <c r="F6173" s="1801">
        <v>0.019</v>
      </c>
      <c r="G6173" s="1802"/>
      <c r="H6173" s="1803"/>
      <c r="I6173" s="1443"/>
      <c r="J6173" s="1443"/>
      <c r="K6173" s="1779"/>
      <c r="L6173" s="1778"/>
      <c r="M6173" s="1785"/>
    </row>
    <row r="6174" ht="26.75" spans="1:13">
      <c r="A6174" s="1412"/>
      <c r="B6174" s="1412"/>
      <c r="C6174" s="1412"/>
      <c r="D6174" s="1759"/>
      <c r="E6174" s="1767" t="s">
        <v>1628</v>
      </c>
      <c r="F6174" s="1607">
        <v>0.375</v>
      </c>
      <c r="G6174" s="1608"/>
      <c r="H6174" s="1768"/>
      <c r="I6174" s="1443"/>
      <c r="J6174" s="1443"/>
      <c r="K6174" s="1779"/>
      <c r="L6174" s="1780">
        <v>0.604166666666667</v>
      </c>
      <c r="M6174" s="1780">
        <v>0.5</v>
      </c>
    </row>
    <row r="6175" ht="26.75" spans="1:13">
      <c r="A6175" s="1412"/>
      <c r="B6175" s="1412"/>
      <c r="C6175" s="1412"/>
      <c r="D6175" s="1759"/>
      <c r="E6175" s="1610" t="s">
        <v>1629</v>
      </c>
      <c r="F6175" s="1769" t="s">
        <v>8</v>
      </c>
      <c r="G6175" s="1769" t="s">
        <v>9</v>
      </c>
      <c r="H6175" s="1770" t="s">
        <v>10</v>
      </c>
      <c r="I6175" s="1443"/>
      <c r="J6175" s="1443"/>
      <c r="K6175" s="1779"/>
      <c r="L6175" s="1778"/>
      <c r="M6175" s="1785"/>
    </row>
    <row r="6176" ht="26" spans="1:13">
      <c r="A6176" s="1412"/>
      <c r="B6176" s="1412"/>
      <c r="C6176" s="1412"/>
      <c r="D6176" s="1759"/>
      <c r="E6176" s="1613">
        <v>45826</v>
      </c>
      <c r="F6176" s="1773">
        <v>0.019</v>
      </c>
      <c r="G6176" s="1773">
        <v>0.019</v>
      </c>
      <c r="H6176" s="1773">
        <v>0.022</v>
      </c>
      <c r="I6176" s="1443"/>
      <c r="J6176" s="1443"/>
      <c r="K6176" s="1779"/>
      <c r="L6176" s="1778"/>
      <c r="M6176" s="1785"/>
    </row>
    <row r="6177" ht="26" spans="1:13">
      <c r="A6177" s="1412"/>
      <c r="B6177" s="1412"/>
      <c r="C6177" s="1412"/>
      <c r="D6177" s="1759"/>
      <c r="E6177" s="1613">
        <v>45811</v>
      </c>
      <c r="F6177" s="1773">
        <v>0.019</v>
      </c>
      <c r="G6177" s="1773">
        <v>0.02</v>
      </c>
      <c r="H6177" s="1773">
        <v>0.022</v>
      </c>
      <c r="I6177" s="1443"/>
      <c r="J6177" s="1443"/>
      <c r="K6177" s="1779"/>
      <c r="L6177" s="1778"/>
      <c r="M6177" s="1785"/>
    </row>
    <row r="6178" ht="26" spans="1:13">
      <c r="A6178" s="1412"/>
      <c r="B6178" s="1412"/>
      <c r="C6178" s="1412"/>
      <c r="D6178" s="1759"/>
      <c r="E6178" s="1613">
        <v>45796</v>
      </c>
      <c r="F6178" s="1773">
        <v>0.022</v>
      </c>
      <c r="G6178" s="1773">
        <v>0.022</v>
      </c>
      <c r="H6178" s="1773">
        <v>0.022</v>
      </c>
      <c r="I6178" s="1443"/>
      <c r="J6178" s="1443"/>
      <c r="K6178" s="1779"/>
      <c r="L6178" s="1781"/>
      <c r="M6178" s="1785"/>
    </row>
    <row r="6179" ht="26" spans="1:13">
      <c r="A6179" s="1412"/>
      <c r="B6179" s="1412"/>
      <c r="C6179" s="1412"/>
      <c r="D6179" s="1759"/>
      <c r="E6179" s="1613">
        <v>45779</v>
      </c>
      <c r="F6179" s="1773">
        <v>0.022</v>
      </c>
      <c r="G6179" s="1773">
        <v>0.021</v>
      </c>
      <c r="H6179" s="1773">
        <v>0.022</v>
      </c>
      <c r="I6179" s="1443"/>
      <c r="J6179" s="1443"/>
      <c r="K6179" s="1779"/>
      <c r="L6179" s="1778"/>
      <c r="M6179" s="1785"/>
    </row>
    <row r="6180" ht="26" spans="1:13">
      <c r="A6180" s="1412"/>
      <c r="B6180" s="1412"/>
      <c r="C6180" s="1412"/>
      <c r="D6180" s="1759"/>
      <c r="E6180" s="1613">
        <v>45763</v>
      </c>
      <c r="F6180" s="1773">
        <v>0.022</v>
      </c>
      <c r="G6180" s="1773">
        <v>0.022</v>
      </c>
      <c r="H6180" s="1773">
        <v>0.023</v>
      </c>
      <c r="I6180" s="1443"/>
      <c r="J6180" s="1443"/>
      <c r="K6180" s="1779"/>
      <c r="L6180" s="1778"/>
      <c r="M6180" s="1785"/>
    </row>
    <row r="6181" ht="26.75" spans="1:13">
      <c r="A6181" s="1412"/>
      <c r="B6181" s="1412"/>
      <c r="C6181" s="1412"/>
      <c r="D6181" s="1759"/>
      <c r="E6181" s="1613">
        <v>45748</v>
      </c>
      <c r="F6181" s="1773">
        <v>0.022</v>
      </c>
      <c r="G6181" s="1773">
        <v>0.022</v>
      </c>
      <c r="H6181" s="1773">
        <v>0.023</v>
      </c>
      <c r="I6181" s="1449"/>
      <c r="J6181" s="1449"/>
      <c r="K6181" s="1782"/>
      <c r="L6181" s="1783"/>
      <c r="M6181" s="1786"/>
    </row>
    <row r="6182" ht="25" customHeight="1" spans="1:13">
      <c r="A6182" s="1412"/>
      <c r="B6182" s="1412"/>
      <c r="C6182" s="1412"/>
      <c r="D6182" s="1759">
        <v>1</v>
      </c>
      <c r="E6182" s="1610" t="s">
        <v>7</v>
      </c>
      <c r="F6182" s="1653" t="s">
        <v>1035</v>
      </c>
      <c r="G6182" s="1654"/>
      <c r="H6182" s="1800"/>
      <c r="I6182" s="1811" t="s">
        <v>1622</v>
      </c>
      <c r="J6182" s="1657"/>
      <c r="K6182" s="1812"/>
      <c r="L6182" s="1813" t="s">
        <v>1623</v>
      </c>
      <c r="M6182" s="1816" t="s">
        <v>1624</v>
      </c>
    </row>
    <row r="6183" ht="24" customHeight="1" spans="1:13">
      <c r="A6183" s="1412"/>
      <c r="B6183" s="1412"/>
      <c r="C6183" s="1412"/>
      <c r="D6183" s="1759"/>
      <c r="E6183" s="1598" t="s">
        <v>1625</v>
      </c>
      <c r="F6183" s="1643"/>
      <c r="G6183" s="1644"/>
      <c r="H6183" s="1645"/>
      <c r="I6183" s="1717" t="s">
        <v>1204</v>
      </c>
      <c r="J6183" s="1717"/>
      <c r="K6183" s="1777"/>
      <c r="L6183" s="1778"/>
      <c r="M6183" s="1785"/>
    </row>
    <row r="6184" ht="26" spans="1:13">
      <c r="A6184" s="1412"/>
      <c r="B6184" s="1412"/>
      <c r="C6184" s="1412"/>
      <c r="D6184" s="1759"/>
      <c r="E6184" s="1598" t="s">
        <v>1626</v>
      </c>
      <c r="F6184" s="1761"/>
      <c r="G6184" s="1762"/>
      <c r="H6184" s="1763"/>
      <c r="I6184" s="1443"/>
      <c r="J6184" s="1443"/>
      <c r="K6184" s="1779"/>
      <c r="L6184" s="1778"/>
      <c r="M6184" s="1785"/>
    </row>
    <row r="6185" ht="26.75" spans="1:13">
      <c r="A6185" s="1412"/>
      <c r="B6185" s="1412"/>
      <c r="C6185" s="1412"/>
      <c r="D6185" s="1759"/>
      <c r="E6185" s="1598" t="s">
        <v>1627</v>
      </c>
      <c r="F6185" s="1761"/>
      <c r="G6185" s="1762"/>
      <c r="H6185" s="1763"/>
      <c r="I6185" s="1443"/>
      <c r="J6185" s="1443"/>
      <c r="K6185" s="1779"/>
      <c r="L6185" s="1778"/>
      <c r="M6185" s="1785"/>
    </row>
    <row r="6186" ht="26.75" spans="1:13">
      <c r="A6186" s="1412"/>
      <c r="B6186" s="1412"/>
      <c r="C6186" s="1412"/>
      <c r="D6186" s="1759"/>
      <c r="E6186" s="1767" t="s">
        <v>1628</v>
      </c>
      <c r="F6186" s="1607">
        <v>0.5625</v>
      </c>
      <c r="G6186" s="1608"/>
      <c r="H6186" s="1768"/>
      <c r="I6186" s="1443"/>
      <c r="J6186" s="1443"/>
      <c r="K6186" s="1779"/>
      <c r="L6186" s="1780">
        <v>0.791666666666667</v>
      </c>
      <c r="M6186" s="1780">
        <v>0.6875</v>
      </c>
    </row>
    <row r="6187" ht="26.75" spans="1:13">
      <c r="A6187" s="1412"/>
      <c r="B6187" s="1412"/>
      <c r="C6187" s="1412"/>
      <c r="D6187" s="1759"/>
      <c r="E6187" s="1610" t="s">
        <v>1629</v>
      </c>
      <c r="F6187" s="1769" t="s">
        <v>8</v>
      </c>
      <c r="G6187" s="1769" t="s">
        <v>9</v>
      </c>
      <c r="H6187" s="1770" t="s">
        <v>10</v>
      </c>
      <c r="I6187" s="1443"/>
      <c r="J6187" s="1443"/>
      <c r="K6187" s="1779"/>
      <c r="L6187" s="1778"/>
      <c r="M6187" s="1785"/>
    </row>
    <row r="6188" ht="26" spans="1:13">
      <c r="A6188" s="1412"/>
      <c r="B6188" s="1412"/>
      <c r="C6188" s="1412"/>
      <c r="D6188" s="1759"/>
      <c r="E6188" s="1652">
        <v>45810</v>
      </c>
      <c r="F6188" s="1773"/>
      <c r="G6188" s="1773"/>
      <c r="H6188" s="1773"/>
      <c r="I6188" s="1443"/>
      <c r="J6188" s="1443"/>
      <c r="K6188" s="1779"/>
      <c r="L6188" s="1778"/>
      <c r="M6188" s="1785"/>
    </row>
    <row r="6189" ht="26" spans="1:13">
      <c r="A6189" s="1412"/>
      <c r="B6189" s="1412"/>
      <c r="C6189" s="1412"/>
      <c r="D6189" s="1759"/>
      <c r="E6189" s="1724">
        <v>45802</v>
      </c>
      <c r="F6189" s="1773"/>
      <c r="G6189" s="1773"/>
      <c r="H6189" s="1773"/>
      <c r="I6189" s="1443"/>
      <c r="J6189" s="1443"/>
      <c r="K6189" s="1779"/>
      <c r="L6189" s="1778"/>
      <c r="M6189" s="1785"/>
    </row>
    <row r="6190" ht="26" spans="1:13">
      <c r="A6190" s="1412"/>
      <c r="B6190" s="1412"/>
      <c r="C6190" s="1412"/>
      <c r="D6190" s="1759"/>
      <c r="E6190" s="1652">
        <v>45792</v>
      </c>
      <c r="F6190" s="1773"/>
      <c r="G6190" s="1773"/>
      <c r="H6190" s="1773"/>
      <c r="I6190" s="1443"/>
      <c r="J6190" s="1443"/>
      <c r="K6190" s="1779"/>
      <c r="L6190" s="1781"/>
      <c r="M6190" s="1785"/>
    </row>
    <row r="6191" ht="26" spans="1:13">
      <c r="A6191" s="1412"/>
      <c r="B6191" s="1412"/>
      <c r="C6191" s="1412"/>
      <c r="D6191" s="1759"/>
      <c r="E6191" s="1652">
        <v>45763</v>
      </c>
      <c r="F6191" s="1773"/>
      <c r="G6191" s="1773"/>
      <c r="H6191" s="1773"/>
      <c r="I6191" s="1443"/>
      <c r="J6191" s="1443"/>
      <c r="K6191" s="1779"/>
      <c r="L6191" s="1778"/>
      <c r="M6191" s="1785"/>
    </row>
    <row r="6192" ht="26" spans="1:13">
      <c r="A6192" s="1412"/>
      <c r="B6192" s="1412"/>
      <c r="C6192" s="1412"/>
      <c r="D6192" s="1759"/>
      <c r="E6192" s="1652">
        <v>45751</v>
      </c>
      <c r="F6192" s="1773"/>
      <c r="G6192" s="1773"/>
      <c r="H6192" s="1773"/>
      <c r="I6192" s="1443"/>
      <c r="J6192" s="1443"/>
      <c r="K6192" s="1779"/>
      <c r="L6192" s="1778"/>
      <c r="M6192" s="1785"/>
    </row>
    <row r="6193" ht="26.75" spans="1:13">
      <c r="A6193" s="1412"/>
      <c r="B6193" s="1412"/>
      <c r="C6193" s="1412"/>
      <c r="D6193" s="1759"/>
      <c r="E6193" s="1652">
        <v>45723</v>
      </c>
      <c r="F6193" s="1773"/>
      <c r="G6193" s="1773"/>
      <c r="H6193" s="1773"/>
      <c r="I6193" s="1449"/>
      <c r="J6193" s="1449"/>
      <c r="K6193" s="1782"/>
      <c r="L6193" s="1783"/>
      <c r="M6193" s="1786"/>
    </row>
    <row r="6194" ht="25" customHeight="1" spans="1:13">
      <c r="A6194" s="1412"/>
      <c r="B6194" s="1412"/>
      <c r="C6194" s="1412"/>
      <c r="D6194" s="1759">
        <v>1</v>
      </c>
      <c r="E6194" s="1610" t="s">
        <v>7</v>
      </c>
      <c r="F6194" s="1653" t="s">
        <v>1335</v>
      </c>
      <c r="G6194" s="1654"/>
      <c r="H6194" s="1800"/>
      <c r="I6194" s="1811" t="s">
        <v>1622</v>
      </c>
      <c r="J6194" s="1657"/>
      <c r="K6194" s="1812"/>
      <c r="L6194" s="1813" t="s">
        <v>1623</v>
      </c>
      <c r="M6194" s="1816" t="s">
        <v>1624</v>
      </c>
    </row>
    <row r="6195" ht="24" customHeight="1" spans="1:13">
      <c r="A6195" s="1412"/>
      <c r="B6195" s="1412"/>
      <c r="C6195" s="1412"/>
      <c r="D6195" s="1759"/>
      <c r="E6195" s="1598" t="s">
        <v>1625</v>
      </c>
      <c r="F6195" s="1643"/>
      <c r="G6195" s="1644"/>
      <c r="H6195" s="1645"/>
      <c r="I6195" s="1717" t="s">
        <v>1215</v>
      </c>
      <c r="J6195" s="1717"/>
      <c r="K6195" s="1777"/>
      <c r="L6195" s="1778"/>
      <c r="M6195" s="1785"/>
    </row>
    <row r="6196" ht="26" spans="1:13">
      <c r="A6196" s="1412"/>
      <c r="B6196" s="1412"/>
      <c r="C6196" s="1412"/>
      <c r="D6196" s="1759"/>
      <c r="E6196" s="1598" t="s">
        <v>1626</v>
      </c>
      <c r="F6196" s="1761"/>
      <c r="G6196" s="1762"/>
      <c r="H6196" s="1763"/>
      <c r="I6196" s="1443"/>
      <c r="J6196" s="1443"/>
      <c r="K6196" s="1779"/>
      <c r="L6196" s="1778"/>
      <c r="M6196" s="1785"/>
    </row>
    <row r="6197" ht="26.75" spans="1:13">
      <c r="A6197" s="1412"/>
      <c r="B6197" s="1412"/>
      <c r="C6197" s="1412"/>
      <c r="D6197" s="1759"/>
      <c r="E6197" s="1598" t="s">
        <v>1627</v>
      </c>
      <c r="F6197" s="1764">
        <v>52</v>
      </c>
      <c r="G6197" s="1765"/>
      <c r="H6197" s="1766"/>
      <c r="I6197" s="1443"/>
      <c r="J6197" s="1443"/>
      <c r="K6197" s="1779"/>
      <c r="L6197" s="1778"/>
      <c r="M6197" s="1785"/>
    </row>
    <row r="6198" ht="26.75" spans="1:13">
      <c r="A6198" s="1412"/>
      <c r="B6198" s="1412"/>
      <c r="C6198" s="1412"/>
      <c r="D6198" s="1759"/>
      <c r="E6198" s="1767" t="s">
        <v>1628</v>
      </c>
      <c r="F6198" s="1607">
        <v>0.572916666666667</v>
      </c>
      <c r="G6198" s="1608"/>
      <c r="H6198" s="1768"/>
      <c r="I6198" s="1443"/>
      <c r="J6198" s="1443"/>
      <c r="K6198" s="1779"/>
      <c r="L6198" s="1780">
        <v>0.802083333333333</v>
      </c>
      <c r="M6198" s="1780">
        <v>0.697916666666667</v>
      </c>
    </row>
    <row r="6199" ht="26.75" spans="1:13">
      <c r="A6199" s="1412"/>
      <c r="B6199" s="1412"/>
      <c r="C6199" s="1412"/>
      <c r="D6199" s="1759"/>
      <c r="E6199" s="1610" t="s">
        <v>1629</v>
      </c>
      <c r="F6199" s="1769" t="s">
        <v>8</v>
      </c>
      <c r="G6199" s="1769" t="s">
        <v>9</v>
      </c>
      <c r="H6199" s="1770" t="s">
        <v>10</v>
      </c>
      <c r="I6199" s="1443"/>
      <c r="J6199" s="1443"/>
      <c r="K6199" s="1779"/>
      <c r="L6199" s="1778"/>
      <c r="M6199" s="1785"/>
    </row>
    <row r="6200" ht="26" spans="1:13">
      <c r="A6200" s="1412"/>
      <c r="B6200" s="1412"/>
      <c r="C6200" s="1412"/>
      <c r="D6200" s="1759"/>
      <c r="E6200" s="1613">
        <v>45831</v>
      </c>
      <c r="F6200" s="1771">
        <v>52</v>
      </c>
      <c r="G6200" s="1771">
        <v>51.1</v>
      </c>
      <c r="H6200" s="1771">
        <v>52</v>
      </c>
      <c r="I6200" s="1443"/>
      <c r="J6200" s="1443"/>
      <c r="K6200" s="1779"/>
      <c r="L6200" s="1778"/>
      <c r="M6200" s="1785"/>
    </row>
    <row r="6201" ht="26" spans="1:13">
      <c r="A6201" s="1412"/>
      <c r="B6201" s="1412"/>
      <c r="C6201" s="1412"/>
      <c r="D6201" s="1759"/>
      <c r="E6201" s="1613">
        <v>45810</v>
      </c>
      <c r="F6201" s="1771">
        <v>52</v>
      </c>
      <c r="G6201" s="1771">
        <v>52.3</v>
      </c>
      <c r="H6201" s="1771">
        <v>50.2</v>
      </c>
      <c r="I6201" s="1443"/>
      <c r="J6201" s="1443"/>
      <c r="K6201" s="1779"/>
      <c r="L6201" s="1778"/>
      <c r="M6201" s="1785"/>
    </row>
    <row r="6202" ht="26" spans="1:13">
      <c r="A6202" s="1412"/>
      <c r="B6202" s="1412"/>
      <c r="C6202" s="1412"/>
      <c r="D6202" s="1759"/>
      <c r="E6202" s="1613">
        <v>45799</v>
      </c>
      <c r="F6202" s="1771">
        <v>52.3</v>
      </c>
      <c r="G6202" s="1771">
        <v>49.9</v>
      </c>
      <c r="H6202" s="1771">
        <v>50.2</v>
      </c>
      <c r="I6202" s="1443"/>
      <c r="J6202" s="1443"/>
      <c r="K6202" s="1779"/>
      <c r="L6202" s="1781"/>
      <c r="M6202" s="1785"/>
    </row>
    <row r="6203" ht="26" spans="1:13">
      <c r="A6203" s="1412"/>
      <c r="B6203" s="1412"/>
      <c r="C6203" s="1412"/>
      <c r="D6203" s="1759"/>
      <c r="E6203" s="1613">
        <v>45831</v>
      </c>
      <c r="F6203" s="1771">
        <v>52</v>
      </c>
      <c r="G6203" s="1771">
        <v>51.1</v>
      </c>
      <c r="H6203" s="1771">
        <v>52</v>
      </c>
      <c r="I6203" s="1443"/>
      <c r="J6203" s="1443"/>
      <c r="K6203" s="1779"/>
      <c r="L6203" s="1778"/>
      <c r="M6203" s="1785"/>
    </row>
    <row r="6204" ht="26" spans="1:13">
      <c r="A6204" s="1412"/>
      <c r="B6204" s="1412"/>
      <c r="C6204" s="1412"/>
      <c r="D6204" s="1759"/>
      <c r="E6204" s="1613">
        <v>45810</v>
      </c>
      <c r="F6204" s="1771">
        <v>52</v>
      </c>
      <c r="G6204" s="1771">
        <v>52.3</v>
      </c>
      <c r="H6204" s="1771">
        <v>50.2</v>
      </c>
      <c r="I6204" s="1443"/>
      <c r="J6204" s="1443"/>
      <c r="K6204" s="1779"/>
      <c r="L6204" s="1778"/>
      <c r="M6204" s="1785"/>
    </row>
    <row r="6205" ht="26.75" spans="1:13">
      <c r="A6205" s="1412"/>
      <c r="B6205" s="1412"/>
      <c r="C6205" s="1412"/>
      <c r="D6205" s="1759"/>
      <c r="E6205" s="1613">
        <v>45799</v>
      </c>
      <c r="F6205" s="1771">
        <v>52.3</v>
      </c>
      <c r="G6205" s="1771">
        <v>49.9</v>
      </c>
      <c r="H6205" s="1771">
        <v>50.2</v>
      </c>
      <c r="I6205" s="1449"/>
      <c r="J6205" s="1449"/>
      <c r="K6205" s="1782"/>
      <c r="L6205" s="1783"/>
      <c r="M6205" s="1786"/>
    </row>
    <row r="6206" ht="25" customHeight="1" spans="1:13">
      <c r="A6206" s="1412"/>
      <c r="B6206" s="1412"/>
      <c r="C6206" s="1412"/>
      <c r="D6206" s="1759">
        <v>1</v>
      </c>
      <c r="E6206" s="1610" t="s">
        <v>7</v>
      </c>
      <c r="F6206" s="1653" t="s">
        <v>1384</v>
      </c>
      <c r="G6206" s="1654"/>
      <c r="H6206" s="1800"/>
      <c r="I6206" s="1811" t="s">
        <v>1622</v>
      </c>
      <c r="J6206" s="1657"/>
      <c r="K6206" s="1812"/>
      <c r="L6206" s="1813" t="s">
        <v>1623</v>
      </c>
      <c r="M6206" s="1816" t="s">
        <v>1624</v>
      </c>
    </row>
    <row r="6207" ht="24" customHeight="1" spans="1:13">
      <c r="A6207" s="1412"/>
      <c r="B6207" s="1412"/>
      <c r="C6207" s="1412"/>
      <c r="D6207" s="1759"/>
      <c r="E6207" s="1598" t="s">
        <v>1625</v>
      </c>
      <c r="F6207" s="1643"/>
      <c r="G6207" s="1644"/>
      <c r="H6207" s="1645"/>
      <c r="I6207" s="1717" t="s">
        <v>1385</v>
      </c>
      <c r="J6207" s="1717"/>
      <c r="K6207" s="1777"/>
      <c r="L6207" s="1778"/>
      <c r="M6207" s="1785"/>
    </row>
    <row r="6208" ht="26" spans="1:13">
      <c r="A6208" s="1412"/>
      <c r="B6208" s="1412"/>
      <c r="C6208" s="1412"/>
      <c r="D6208" s="1759"/>
      <c r="E6208" s="1598" t="s">
        <v>1626</v>
      </c>
      <c r="F6208" s="1761"/>
      <c r="G6208" s="1762"/>
      <c r="H6208" s="1763"/>
      <c r="I6208" s="1443"/>
      <c r="J6208" s="1443"/>
      <c r="K6208" s="1779"/>
      <c r="L6208" s="1778"/>
      <c r="M6208" s="1785"/>
    </row>
    <row r="6209" ht="26.75" spans="1:13">
      <c r="A6209" s="1412"/>
      <c r="B6209" s="1412"/>
      <c r="C6209" s="1412"/>
      <c r="D6209" s="1759"/>
      <c r="E6209" s="1598" t="s">
        <v>1627</v>
      </c>
      <c r="F6209" s="1764">
        <v>48.5</v>
      </c>
      <c r="G6209" s="1765"/>
      <c r="H6209" s="1766"/>
      <c r="I6209" s="1443"/>
      <c r="J6209" s="1443"/>
      <c r="K6209" s="1779"/>
      <c r="L6209" s="1778"/>
      <c r="M6209" s="1785"/>
    </row>
    <row r="6210" ht="26.75" spans="1:13">
      <c r="A6210" s="1412"/>
      <c r="B6210" s="1412"/>
      <c r="C6210" s="1412"/>
      <c r="D6210" s="1759"/>
      <c r="E6210" s="1767" t="s">
        <v>1628</v>
      </c>
      <c r="F6210" s="1607">
        <v>0.583333333333333</v>
      </c>
      <c r="G6210" s="1608"/>
      <c r="H6210" s="1768"/>
      <c r="I6210" s="1443"/>
      <c r="J6210" s="1443"/>
      <c r="K6210" s="1779"/>
      <c r="L6210" s="1780">
        <v>0.8125</v>
      </c>
      <c r="M6210" s="1780">
        <v>0.708333333333333</v>
      </c>
    </row>
    <row r="6211" ht="26.75" spans="1:13">
      <c r="A6211" s="1412"/>
      <c r="B6211" s="1412"/>
      <c r="C6211" s="1412"/>
      <c r="D6211" s="1759"/>
      <c r="E6211" s="1610" t="s">
        <v>1629</v>
      </c>
      <c r="F6211" s="1769" t="s">
        <v>8</v>
      </c>
      <c r="G6211" s="1769" t="s">
        <v>9</v>
      </c>
      <c r="H6211" s="1770" t="s">
        <v>10</v>
      </c>
      <c r="I6211" s="1443"/>
      <c r="J6211" s="1443"/>
      <c r="K6211" s="1779"/>
      <c r="L6211" s="1778"/>
      <c r="M6211" s="1785"/>
    </row>
    <row r="6212" ht="26" spans="1:13">
      <c r="A6212" s="1412"/>
      <c r="B6212" s="1412"/>
      <c r="C6212" s="1412"/>
      <c r="D6212" s="1759"/>
      <c r="E6212" s="1613">
        <v>45810</v>
      </c>
      <c r="F6212" s="1771">
        <v>48.5</v>
      </c>
      <c r="G6212" s="1771">
        <v>49.3</v>
      </c>
      <c r="H6212" s="1771">
        <v>48.7</v>
      </c>
      <c r="I6212" s="1443"/>
      <c r="J6212" s="1443"/>
      <c r="K6212" s="1779"/>
      <c r="L6212" s="1778"/>
      <c r="M6212" s="1785"/>
    </row>
    <row r="6213" ht="26" spans="1:13">
      <c r="A6213" s="1412"/>
      <c r="B6213" s="1412"/>
      <c r="C6213" s="1412"/>
      <c r="D6213" s="1759"/>
      <c r="E6213" s="1613">
        <v>45778</v>
      </c>
      <c r="F6213" s="1771">
        <v>48.7</v>
      </c>
      <c r="G6213" s="1771">
        <v>48</v>
      </c>
      <c r="H6213" s="1771">
        <v>49</v>
      </c>
      <c r="I6213" s="1443"/>
      <c r="J6213" s="1443"/>
      <c r="K6213" s="1779"/>
      <c r="L6213" s="1778"/>
      <c r="M6213" s="1785"/>
    </row>
    <row r="6214" ht="26" spans="1:13">
      <c r="A6214" s="1412"/>
      <c r="B6214" s="1412"/>
      <c r="C6214" s="1412"/>
      <c r="D6214" s="1759"/>
      <c r="E6214" s="1613">
        <v>45748</v>
      </c>
      <c r="F6214" s="1771">
        <v>49</v>
      </c>
      <c r="G6214" s="1771">
        <v>49.5</v>
      </c>
      <c r="H6214" s="1771">
        <v>50.3</v>
      </c>
      <c r="I6214" s="1443"/>
      <c r="J6214" s="1443"/>
      <c r="K6214" s="1779"/>
      <c r="L6214" s="1781"/>
      <c r="M6214" s="1785"/>
    </row>
    <row r="6215" ht="26" spans="1:13">
      <c r="A6215" s="1412"/>
      <c r="B6215" s="1412"/>
      <c r="C6215" s="1412"/>
      <c r="D6215" s="1759"/>
      <c r="E6215" s="1613">
        <v>45719</v>
      </c>
      <c r="F6215" s="1771">
        <v>50.3</v>
      </c>
      <c r="G6215" s="1771">
        <v>50.6</v>
      </c>
      <c r="H6215" s="1771">
        <v>50.9</v>
      </c>
      <c r="I6215" s="1443"/>
      <c r="J6215" s="1443"/>
      <c r="K6215" s="1779"/>
      <c r="L6215" s="1778"/>
      <c r="M6215" s="1785"/>
    </row>
    <row r="6216" ht="26" spans="1:13">
      <c r="A6216" s="1412"/>
      <c r="B6216" s="1412"/>
      <c r="C6216" s="1412"/>
      <c r="D6216" s="1759"/>
      <c r="E6216" s="1613">
        <v>45691</v>
      </c>
      <c r="F6216" s="1771">
        <v>50.9</v>
      </c>
      <c r="G6216" s="1771">
        <v>49.3</v>
      </c>
      <c r="H6216" s="1771">
        <v>49.2</v>
      </c>
      <c r="I6216" s="1443"/>
      <c r="J6216" s="1443"/>
      <c r="K6216" s="1779"/>
      <c r="L6216" s="1778"/>
      <c r="M6216" s="1785"/>
    </row>
    <row r="6217" ht="26.75" spans="1:13">
      <c r="A6217" s="1412"/>
      <c r="B6217" s="1412"/>
      <c r="C6217" s="1412"/>
      <c r="D6217" s="1759"/>
      <c r="E6217" s="1613">
        <v>45660</v>
      </c>
      <c r="F6217" s="1771">
        <v>49.3</v>
      </c>
      <c r="G6217" s="1771">
        <v>48.2</v>
      </c>
      <c r="H6217" s="1771">
        <v>48.4</v>
      </c>
      <c r="I6217" s="1449"/>
      <c r="J6217" s="1449"/>
      <c r="K6217" s="1782"/>
      <c r="L6217" s="1783"/>
      <c r="M6217" s="1786"/>
    </row>
    <row r="6218" ht="25" customHeight="1" spans="1:13">
      <c r="A6218" s="1412"/>
      <c r="B6218" s="1412"/>
      <c r="C6218" s="1412"/>
      <c r="D6218" s="1759">
        <v>1</v>
      </c>
      <c r="E6218" s="1610" t="s">
        <v>7</v>
      </c>
      <c r="F6218" s="1653" t="s">
        <v>1386</v>
      </c>
      <c r="G6218" s="1654"/>
      <c r="H6218" s="1800"/>
      <c r="I6218" s="1811" t="s">
        <v>1622</v>
      </c>
      <c r="J6218" s="1657"/>
      <c r="K6218" s="1812"/>
      <c r="L6218" s="1813" t="s">
        <v>1623</v>
      </c>
      <c r="M6218" s="1816" t="s">
        <v>1624</v>
      </c>
    </row>
    <row r="6219" ht="98" customHeight="1" spans="1:13">
      <c r="A6219" s="1412"/>
      <c r="B6219" s="1412"/>
      <c r="C6219" s="1412"/>
      <c r="D6219" s="1759"/>
      <c r="E6219" s="1598" t="s">
        <v>1625</v>
      </c>
      <c r="F6219" s="1643"/>
      <c r="G6219" s="1644"/>
      <c r="H6219" s="1645"/>
      <c r="I6219" s="1717" t="s">
        <v>1257</v>
      </c>
      <c r="J6219" s="1717"/>
      <c r="K6219" s="1777"/>
      <c r="L6219" s="1778"/>
      <c r="M6219" s="1785"/>
    </row>
    <row r="6220" ht="26" spans="1:13">
      <c r="A6220" s="1412"/>
      <c r="B6220" s="1412"/>
      <c r="C6220" s="1412"/>
      <c r="D6220" s="1759"/>
      <c r="E6220" s="1598" t="s">
        <v>1626</v>
      </c>
      <c r="F6220" s="1761"/>
      <c r="G6220" s="1762"/>
      <c r="H6220" s="1763"/>
      <c r="I6220" s="1443"/>
      <c r="J6220" s="1443"/>
      <c r="K6220" s="1779"/>
      <c r="L6220" s="1778"/>
      <c r="M6220" s="1785"/>
    </row>
    <row r="6221" ht="26.75" spans="1:13">
      <c r="A6221" s="1412"/>
      <c r="B6221" s="1412"/>
      <c r="C6221" s="1412"/>
      <c r="D6221" s="1759"/>
      <c r="E6221" s="1598" t="s">
        <v>1627</v>
      </c>
      <c r="F6221" s="1764">
        <v>69.4</v>
      </c>
      <c r="G6221" s="1765"/>
      <c r="H6221" s="1766"/>
      <c r="I6221" s="1443"/>
      <c r="J6221" s="1443"/>
      <c r="K6221" s="1779"/>
      <c r="L6221" s="1778"/>
      <c r="M6221" s="1785"/>
    </row>
    <row r="6222" ht="26.75" spans="1:13">
      <c r="A6222" s="1412"/>
      <c r="B6222" s="1412"/>
      <c r="C6222" s="1412"/>
      <c r="D6222" s="1759"/>
      <c r="E6222" s="1767" t="s">
        <v>1628</v>
      </c>
      <c r="F6222" s="1607">
        <v>0.583333333333333</v>
      </c>
      <c r="G6222" s="1608"/>
      <c r="H6222" s="1768"/>
      <c r="I6222" s="1443"/>
      <c r="J6222" s="1443"/>
      <c r="K6222" s="1779"/>
      <c r="L6222" s="1780">
        <v>0.8125</v>
      </c>
      <c r="M6222" s="1780">
        <v>0.708333333333333</v>
      </c>
    </row>
    <row r="6223" ht="26.75" spans="1:13">
      <c r="A6223" s="1412"/>
      <c r="B6223" s="1412"/>
      <c r="C6223" s="1412"/>
      <c r="D6223" s="1759"/>
      <c r="E6223" s="1610" t="s">
        <v>1629</v>
      </c>
      <c r="F6223" s="1769" t="s">
        <v>8</v>
      </c>
      <c r="G6223" s="1769" t="s">
        <v>9</v>
      </c>
      <c r="H6223" s="1770" t="s">
        <v>10</v>
      </c>
      <c r="I6223" s="1443"/>
      <c r="J6223" s="1443"/>
      <c r="K6223" s="1779"/>
      <c r="L6223" s="1778"/>
      <c r="M6223" s="1785"/>
    </row>
    <row r="6224" ht="26" spans="1:13">
      <c r="A6224" s="1412"/>
      <c r="B6224" s="1412"/>
      <c r="C6224" s="1412"/>
      <c r="D6224" s="1759"/>
      <c r="E6224" s="1613">
        <v>45810</v>
      </c>
      <c r="F6224" s="1771">
        <v>69.4</v>
      </c>
      <c r="G6224" s="1771">
        <v>70.2</v>
      </c>
      <c r="H6224" s="1771">
        <v>69.8</v>
      </c>
      <c r="I6224" s="1443"/>
      <c r="J6224" s="1443"/>
      <c r="K6224" s="1779"/>
      <c r="L6224" s="1778"/>
      <c r="M6224" s="1785"/>
    </row>
    <row r="6225" ht="26" spans="1:13">
      <c r="A6225" s="1412"/>
      <c r="B6225" s="1412"/>
      <c r="C6225" s="1412"/>
      <c r="D6225" s="1759"/>
      <c r="E6225" s="1613">
        <v>45778</v>
      </c>
      <c r="F6225" s="1771">
        <v>69.8</v>
      </c>
      <c r="G6225" s="1771">
        <v>72.9</v>
      </c>
      <c r="H6225" s="1771">
        <v>69.4</v>
      </c>
      <c r="I6225" s="1443"/>
      <c r="J6225" s="1443"/>
      <c r="K6225" s="1779"/>
      <c r="L6225" s="1778"/>
      <c r="M6225" s="1785"/>
    </row>
    <row r="6226" ht="26" spans="1:13">
      <c r="A6226" s="1412"/>
      <c r="B6226" s="1412"/>
      <c r="C6226" s="1412"/>
      <c r="D6226" s="1759"/>
      <c r="E6226" s="1613">
        <v>45748</v>
      </c>
      <c r="F6226" s="1771">
        <v>69.4</v>
      </c>
      <c r="G6226" s="1771">
        <v>64.6</v>
      </c>
      <c r="H6226" s="1771">
        <v>62.4</v>
      </c>
      <c r="I6226" s="1443"/>
      <c r="J6226" s="1443"/>
      <c r="K6226" s="1779"/>
      <c r="L6226" s="1781"/>
      <c r="M6226" s="1785"/>
    </row>
    <row r="6227" ht="26" spans="1:13">
      <c r="A6227" s="1412"/>
      <c r="B6227" s="1412"/>
      <c r="C6227" s="1412"/>
      <c r="D6227" s="1759"/>
      <c r="E6227" s="1613">
        <v>45719</v>
      </c>
      <c r="F6227" s="1771">
        <v>62.4</v>
      </c>
      <c r="G6227" s="1771">
        <v>56.2</v>
      </c>
      <c r="H6227" s="1771">
        <v>54.9</v>
      </c>
      <c r="I6227" s="1443"/>
      <c r="J6227" s="1443"/>
      <c r="K6227" s="1779"/>
      <c r="L6227" s="1778"/>
      <c r="M6227" s="1785"/>
    </row>
    <row r="6228" ht="26" spans="1:13">
      <c r="A6228" s="1412"/>
      <c r="B6228" s="1412"/>
      <c r="C6228" s="1412"/>
      <c r="D6228" s="1759"/>
      <c r="E6228" s="1613">
        <v>45691</v>
      </c>
      <c r="F6228" s="1771">
        <v>54.9</v>
      </c>
      <c r="G6228" s="1771">
        <v>52.6</v>
      </c>
      <c r="H6228" s="1771">
        <v>52.5</v>
      </c>
      <c r="I6228" s="1443"/>
      <c r="J6228" s="1443"/>
      <c r="K6228" s="1779"/>
      <c r="L6228" s="1778"/>
      <c r="M6228" s="1785"/>
    </row>
    <row r="6229" ht="26.75" spans="1:13">
      <c r="A6229" s="1412"/>
      <c r="B6229" s="1412"/>
      <c r="C6229" s="1412"/>
      <c r="D6229" s="1759"/>
      <c r="E6229" s="1613">
        <v>45660</v>
      </c>
      <c r="F6229" s="1771">
        <v>52.5</v>
      </c>
      <c r="G6229" s="1771">
        <v>51.5</v>
      </c>
      <c r="H6229" s="1771">
        <v>50.3</v>
      </c>
      <c r="I6229" s="1449"/>
      <c r="J6229" s="1449"/>
      <c r="K6229" s="1782"/>
      <c r="L6229" s="1783"/>
      <c r="M6229" s="1786"/>
    </row>
    <row r="6230" ht="25" customHeight="1" spans="1:13">
      <c r="A6230" s="1412"/>
      <c r="B6230" s="1412"/>
      <c r="C6230" s="1412"/>
      <c r="D6230" s="1759">
        <v>1</v>
      </c>
      <c r="E6230" s="1610" t="s">
        <v>7</v>
      </c>
      <c r="F6230" s="1653" t="s">
        <v>1387</v>
      </c>
      <c r="G6230" s="1654"/>
      <c r="H6230" s="1800"/>
      <c r="I6230" s="1811" t="s">
        <v>1622</v>
      </c>
      <c r="J6230" s="1657"/>
      <c r="K6230" s="1812"/>
      <c r="L6230" s="1813" t="s">
        <v>1623</v>
      </c>
      <c r="M6230" s="1816" t="s">
        <v>1624</v>
      </c>
    </row>
    <row r="6231" ht="24" customHeight="1" spans="1:13">
      <c r="A6231" s="1412"/>
      <c r="B6231" s="1412"/>
      <c r="C6231" s="1412"/>
      <c r="D6231" s="1759"/>
      <c r="E6231" s="1598" t="s">
        <v>1625</v>
      </c>
      <c r="F6231" s="1643"/>
      <c r="G6231" s="1644"/>
      <c r="H6231" s="1645"/>
      <c r="I6231" s="1717" t="s">
        <v>1389</v>
      </c>
      <c r="J6231" s="1717"/>
      <c r="K6231" s="1777"/>
      <c r="L6231" s="1778"/>
      <c r="M6231" s="1785"/>
    </row>
    <row r="6232" ht="26" spans="1:13">
      <c r="A6232" s="1412"/>
      <c r="B6232" s="1412"/>
      <c r="C6232" s="1412"/>
      <c r="D6232" s="1759"/>
      <c r="E6232" s="1598" t="s">
        <v>1626</v>
      </c>
      <c r="F6232" s="1761"/>
      <c r="G6232" s="1762"/>
      <c r="H6232" s="1763"/>
      <c r="I6232" s="1443"/>
      <c r="J6232" s="1443"/>
      <c r="K6232" s="1779"/>
      <c r="L6232" s="1778"/>
      <c r="M6232" s="1785"/>
    </row>
    <row r="6233" ht="26.75" spans="1:13">
      <c r="A6233" s="1412"/>
      <c r="B6233" s="1412"/>
      <c r="C6233" s="1412"/>
      <c r="D6233" s="1759"/>
      <c r="E6233" s="1598" t="s">
        <v>1627</v>
      </c>
      <c r="F6233" s="1761" t="s">
        <v>1388</v>
      </c>
      <c r="G6233" s="1762"/>
      <c r="H6233" s="1763"/>
      <c r="I6233" s="1443"/>
      <c r="J6233" s="1443"/>
      <c r="K6233" s="1779"/>
      <c r="L6233" s="1778"/>
      <c r="M6233" s="1785"/>
    </row>
    <row r="6234" ht="26.75" spans="1:13">
      <c r="A6234" s="1412"/>
      <c r="B6234" s="1412"/>
      <c r="C6234" s="1412"/>
      <c r="D6234" s="1759"/>
      <c r="E6234" s="1767" t="s">
        <v>1628</v>
      </c>
      <c r="F6234" s="1607">
        <v>0.583333333333333</v>
      </c>
      <c r="G6234" s="1608"/>
      <c r="H6234" s="1768"/>
      <c r="I6234" s="1443"/>
      <c r="J6234" s="1443"/>
      <c r="K6234" s="1779"/>
      <c r="L6234" s="1780">
        <v>0.8125</v>
      </c>
      <c r="M6234" s="1780">
        <v>0.708333333333333</v>
      </c>
    </row>
    <row r="6235" ht="26.75" spans="1:13">
      <c r="A6235" s="1412"/>
      <c r="B6235" s="1412"/>
      <c r="C6235" s="1412"/>
      <c r="D6235" s="1759"/>
      <c r="E6235" s="1610" t="s">
        <v>1629</v>
      </c>
      <c r="F6235" s="1769" t="s">
        <v>8</v>
      </c>
      <c r="G6235" s="1769" t="s">
        <v>9</v>
      </c>
      <c r="H6235" s="1770" t="s">
        <v>10</v>
      </c>
      <c r="I6235" s="1443"/>
      <c r="J6235" s="1443"/>
      <c r="K6235" s="1779"/>
      <c r="L6235" s="1778"/>
      <c r="M6235" s="1785"/>
    </row>
    <row r="6236" ht="26" spans="1:13">
      <c r="A6236" s="1412"/>
      <c r="B6236" s="1412"/>
      <c r="C6236" s="1412"/>
      <c r="D6236" s="1759"/>
      <c r="E6236" s="1613">
        <v>45811</v>
      </c>
      <c r="F6236" s="1817">
        <v>7.391</v>
      </c>
      <c r="G6236" s="1817">
        <v>7.11</v>
      </c>
      <c r="H6236" s="1817">
        <v>7.2</v>
      </c>
      <c r="I6236" s="1443"/>
      <c r="J6236" s="1443"/>
      <c r="K6236" s="1779"/>
      <c r="L6236" s="1778"/>
      <c r="M6236" s="1785"/>
    </row>
    <row r="6237" ht="26" spans="1:13">
      <c r="A6237" s="1412"/>
      <c r="B6237" s="1412"/>
      <c r="C6237" s="1412"/>
      <c r="D6237" s="1759"/>
      <c r="E6237" s="1613">
        <v>45776</v>
      </c>
      <c r="F6237" s="1817">
        <v>7.192</v>
      </c>
      <c r="G6237" s="1817">
        <v>7.49</v>
      </c>
      <c r="H6237" s="1817">
        <v>7.48</v>
      </c>
      <c r="I6237" s="1443"/>
      <c r="J6237" s="1443"/>
      <c r="K6237" s="1779"/>
      <c r="L6237" s="1778"/>
      <c r="M6237" s="1785"/>
    </row>
    <row r="6238" ht="26" spans="1:13">
      <c r="A6238" s="1412"/>
      <c r="B6238" s="1412"/>
      <c r="C6238" s="1412"/>
      <c r="D6238" s="1759"/>
      <c r="E6238" s="1613">
        <v>45748</v>
      </c>
      <c r="F6238" s="1817">
        <v>7.568</v>
      </c>
      <c r="G6238" s="1817">
        <v>7.69</v>
      </c>
      <c r="H6238" s="1817">
        <v>7.762</v>
      </c>
      <c r="I6238" s="1443"/>
      <c r="J6238" s="1443"/>
      <c r="K6238" s="1779"/>
      <c r="L6238" s="1781"/>
      <c r="M6238" s="1785"/>
    </row>
    <row r="6239" ht="26" spans="1:13">
      <c r="A6239" s="1412"/>
      <c r="B6239" s="1412"/>
      <c r="C6239" s="1412"/>
      <c r="D6239" s="1759"/>
      <c r="E6239" s="1613">
        <v>45727</v>
      </c>
      <c r="F6239" s="1817">
        <v>7.74</v>
      </c>
      <c r="G6239" s="1817">
        <v>7.65</v>
      </c>
      <c r="H6239" s="1817">
        <v>7.508</v>
      </c>
      <c r="I6239" s="1443"/>
      <c r="J6239" s="1443"/>
      <c r="K6239" s="1779"/>
      <c r="L6239" s="1778"/>
      <c r="M6239" s="1785"/>
    </row>
    <row r="6240" ht="26" spans="1:13">
      <c r="A6240" s="1412"/>
      <c r="B6240" s="1412"/>
      <c r="C6240" s="1412"/>
      <c r="D6240" s="1759"/>
      <c r="E6240" s="1613">
        <v>45692</v>
      </c>
      <c r="F6240" s="1817">
        <v>7.6</v>
      </c>
      <c r="G6240" s="1817">
        <v>8.01</v>
      </c>
      <c r="H6240" s="1817">
        <v>8.156</v>
      </c>
      <c r="I6240" s="1443"/>
      <c r="J6240" s="1443"/>
      <c r="K6240" s="1779"/>
      <c r="L6240" s="1778"/>
      <c r="M6240" s="1785"/>
    </row>
    <row r="6241" ht="26.75" spans="1:13">
      <c r="A6241" s="1412"/>
      <c r="B6241" s="1412"/>
      <c r="C6241" s="1412"/>
      <c r="D6241" s="1759"/>
      <c r="E6241" s="1613">
        <v>45664</v>
      </c>
      <c r="F6241" s="1817">
        <v>8.098</v>
      </c>
      <c r="G6241" s="1817">
        <v>7.73</v>
      </c>
      <c r="H6241" s="1817">
        <v>7.839</v>
      </c>
      <c r="I6241" s="1449"/>
      <c r="J6241" s="1449"/>
      <c r="K6241" s="1782"/>
      <c r="L6241" s="1783"/>
      <c r="M6241" s="1786"/>
    </row>
    <row r="6242" ht="46" customHeight="1" spans="1:13">
      <c r="A6242" s="1412"/>
      <c r="B6242" s="1412"/>
      <c r="C6242" s="1412"/>
      <c r="D6242" s="1759">
        <v>1</v>
      </c>
      <c r="E6242" s="1610" t="s">
        <v>7</v>
      </c>
      <c r="F6242" s="1653" t="s">
        <v>1390</v>
      </c>
      <c r="G6242" s="1654"/>
      <c r="H6242" s="1800"/>
      <c r="I6242" s="1811" t="s">
        <v>1622</v>
      </c>
      <c r="J6242" s="1657"/>
      <c r="K6242" s="1812"/>
      <c r="L6242" s="1813" t="s">
        <v>1623</v>
      </c>
      <c r="M6242" s="1816" t="s">
        <v>1624</v>
      </c>
    </row>
    <row r="6243" ht="24" customHeight="1" spans="1:13">
      <c r="A6243" s="1412"/>
      <c r="B6243" s="1412"/>
      <c r="C6243" s="1412"/>
      <c r="D6243" s="1759"/>
      <c r="E6243" s="1598" t="s">
        <v>1625</v>
      </c>
      <c r="F6243" s="1643"/>
      <c r="G6243" s="1644"/>
      <c r="H6243" s="1645"/>
      <c r="I6243" s="1717" t="s">
        <v>1130</v>
      </c>
      <c r="J6243" s="1717"/>
      <c r="K6243" s="1777"/>
      <c r="L6243" s="1778"/>
      <c r="M6243" s="1785"/>
    </row>
    <row r="6244" ht="26" spans="1:13">
      <c r="A6244" s="1412"/>
      <c r="B6244" s="1412"/>
      <c r="C6244" s="1412"/>
      <c r="D6244" s="1759"/>
      <c r="E6244" s="1598" t="s">
        <v>1626</v>
      </c>
      <c r="F6244" s="1761"/>
      <c r="G6244" s="1762"/>
      <c r="H6244" s="1763"/>
      <c r="I6244" s="1443"/>
      <c r="J6244" s="1443"/>
      <c r="K6244" s="1779"/>
      <c r="L6244" s="1778"/>
      <c r="M6244" s="1785"/>
    </row>
    <row r="6245" ht="26.75" spans="1:13">
      <c r="A6245" s="1412"/>
      <c r="B6245" s="1412"/>
      <c r="C6245" s="1412"/>
      <c r="D6245" s="1759"/>
      <c r="E6245" s="1598" t="s">
        <v>1627</v>
      </c>
      <c r="F6245" s="1761" t="s">
        <v>1391</v>
      </c>
      <c r="G6245" s="1762"/>
      <c r="H6245" s="1763"/>
      <c r="I6245" s="1443"/>
      <c r="J6245" s="1443"/>
      <c r="K6245" s="1779"/>
      <c r="L6245" s="1778"/>
      <c r="M6245" s="1785"/>
    </row>
    <row r="6246" ht="26.75" spans="1:13">
      <c r="A6246" s="1412"/>
      <c r="B6246" s="1412"/>
      <c r="C6246" s="1412"/>
      <c r="D6246" s="1759"/>
      <c r="E6246" s="1767" t="s">
        <v>1628</v>
      </c>
      <c r="F6246" s="1607">
        <v>0.510416666666667</v>
      </c>
      <c r="G6246" s="1608"/>
      <c r="H6246" s="1768"/>
      <c r="I6246" s="1443"/>
      <c r="J6246" s="1443"/>
      <c r="K6246" s="1779"/>
      <c r="L6246" s="1780">
        <v>0.739583333333333</v>
      </c>
      <c r="M6246" s="1780">
        <v>0.635416666666667</v>
      </c>
    </row>
    <row r="6247" ht="26.75" spans="1:13">
      <c r="A6247" s="1412"/>
      <c r="B6247" s="1412"/>
      <c r="C6247" s="1412"/>
      <c r="D6247" s="1759"/>
      <c r="E6247" s="1610" t="s">
        <v>1629</v>
      </c>
      <c r="F6247" s="1769" t="s">
        <v>8</v>
      </c>
      <c r="G6247" s="1769" t="s">
        <v>9</v>
      </c>
      <c r="H6247" s="1770" t="s">
        <v>10</v>
      </c>
      <c r="I6247" s="1443"/>
      <c r="J6247" s="1443"/>
      <c r="K6247" s="1779"/>
      <c r="L6247" s="1778"/>
      <c r="M6247" s="1785"/>
    </row>
    <row r="6248" ht="26" spans="1:13">
      <c r="A6248" s="1412"/>
      <c r="B6248" s="1412"/>
      <c r="C6248" s="1412"/>
      <c r="D6248" s="1759"/>
      <c r="E6248" s="1613">
        <v>45812</v>
      </c>
      <c r="F6248" s="1817">
        <v>37</v>
      </c>
      <c r="G6248" s="1817">
        <v>111</v>
      </c>
      <c r="H6248" s="1817">
        <v>60</v>
      </c>
      <c r="I6248" s="1443"/>
      <c r="J6248" s="1443"/>
      <c r="K6248" s="1779"/>
      <c r="L6248" s="1778"/>
      <c r="M6248" s="1785"/>
    </row>
    <row r="6249" ht="26" spans="1:13">
      <c r="A6249" s="1412"/>
      <c r="B6249" s="1412"/>
      <c r="C6249" s="1412"/>
      <c r="D6249" s="1759"/>
      <c r="E6249" s="1613">
        <v>45777</v>
      </c>
      <c r="F6249" s="1817">
        <v>62</v>
      </c>
      <c r="G6249" s="1817">
        <v>114</v>
      </c>
      <c r="H6249" s="1817">
        <v>147</v>
      </c>
      <c r="I6249" s="1443"/>
      <c r="J6249" s="1443"/>
      <c r="K6249" s="1779"/>
      <c r="L6249" s="1778"/>
      <c r="M6249" s="1785"/>
    </row>
    <row r="6250" ht="26" spans="1:13">
      <c r="A6250" s="1412"/>
      <c r="B6250" s="1412"/>
      <c r="C6250" s="1412"/>
      <c r="D6250" s="1759"/>
      <c r="E6250" s="1613">
        <v>45749</v>
      </c>
      <c r="F6250" s="1817">
        <v>155</v>
      </c>
      <c r="G6250" s="1817">
        <v>118</v>
      </c>
      <c r="H6250" s="1817">
        <v>84</v>
      </c>
      <c r="I6250" s="1443"/>
      <c r="J6250" s="1443"/>
      <c r="K6250" s="1779"/>
      <c r="L6250" s="1781"/>
      <c r="M6250" s="1785"/>
    </row>
    <row r="6251" ht="26" spans="1:13">
      <c r="A6251" s="1412"/>
      <c r="B6251" s="1412"/>
      <c r="C6251" s="1412"/>
      <c r="D6251" s="1759"/>
      <c r="E6251" s="1613">
        <v>45721</v>
      </c>
      <c r="F6251" s="1817">
        <v>77</v>
      </c>
      <c r="G6251" s="1817">
        <v>141</v>
      </c>
      <c r="H6251" s="1817">
        <v>186</v>
      </c>
      <c r="I6251" s="1443"/>
      <c r="J6251" s="1443"/>
      <c r="K6251" s="1779"/>
      <c r="L6251" s="1778"/>
      <c r="M6251" s="1785"/>
    </row>
    <row r="6252" ht="26" spans="1:13">
      <c r="A6252" s="1412"/>
      <c r="B6252" s="1412"/>
      <c r="C6252" s="1412"/>
      <c r="D6252" s="1759"/>
      <c r="E6252" s="1613">
        <v>45693</v>
      </c>
      <c r="F6252" s="1817">
        <v>183</v>
      </c>
      <c r="G6252" s="1817">
        <v>148</v>
      </c>
      <c r="H6252" s="1817">
        <v>176</v>
      </c>
      <c r="I6252" s="1443"/>
      <c r="J6252" s="1443"/>
      <c r="K6252" s="1779"/>
      <c r="L6252" s="1778"/>
      <c r="M6252" s="1785"/>
    </row>
    <row r="6253" ht="26.75" spans="1:13">
      <c r="A6253" s="1412"/>
      <c r="B6253" s="1412"/>
      <c r="C6253" s="1412"/>
      <c r="D6253" s="1759"/>
      <c r="E6253" s="1613">
        <v>45665</v>
      </c>
      <c r="F6253" s="1817">
        <v>122</v>
      </c>
      <c r="G6253" s="1817">
        <v>139</v>
      </c>
      <c r="H6253" s="1817">
        <v>146</v>
      </c>
      <c r="I6253" s="1449"/>
      <c r="J6253" s="1449"/>
      <c r="K6253" s="1782"/>
      <c r="L6253" s="1783"/>
      <c r="M6253" s="1786"/>
    </row>
    <row r="6254" ht="25" customHeight="1" spans="1:13">
      <c r="A6254" s="1412"/>
      <c r="B6254" s="1412"/>
      <c r="C6254" s="1412"/>
      <c r="D6254" s="1759">
        <v>1</v>
      </c>
      <c r="E6254" s="1610" t="s">
        <v>7</v>
      </c>
      <c r="F6254" s="1653" t="s">
        <v>872</v>
      </c>
      <c r="G6254" s="1654"/>
      <c r="H6254" s="1800"/>
      <c r="I6254" s="1811" t="s">
        <v>1622</v>
      </c>
      <c r="J6254" s="1657"/>
      <c r="K6254" s="1812"/>
      <c r="L6254" s="1813" t="s">
        <v>1623</v>
      </c>
      <c r="M6254" s="1816" t="s">
        <v>1624</v>
      </c>
    </row>
    <row r="6255" ht="24" customHeight="1" spans="1:13">
      <c r="A6255" s="1412"/>
      <c r="B6255" s="1412"/>
      <c r="C6255" s="1412"/>
      <c r="D6255" s="1759"/>
      <c r="E6255" s="1598" t="s">
        <v>1625</v>
      </c>
      <c r="F6255" s="1643"/>
      <c r="G6255" s="1644"/>
      <c r="H6255" s="1645"/>
      <c r="I6255" s="1717" t="s">
        <v>1392</v>
      </c>
      <c r="J6255" s="1717"/>
      <c r="K6255" s="1777"/>
      <c r="L6255" s="1778"/>
      <c r="M6255" s="1785"/>
    </row>
    <row r="6256" ht="26" spans="1:13">
      <c r="A6256" s="1412"/>
      <c r="B6256" s="1412"/>
      <c r="C6256" s="1412"/>
      <c r="D6256" s="1759"/>
      <c r="E6256" s="1598" t="s">
        <v>1626</v>
      </c>
      <c r="F6256" s="1761"/>
      <c r="G6256" s="1762"/>
      <c r="H6256" s="1763"/>
      <c r="I6256" s="1443"/>
      <c r="J6256" s="1443"/>
      <c r="K6256" s="1779"/>
      <c r="L6256" s="1778"/>
      <c r="M6256" s="1785"/>
    </row>
    <row r="6257" ht="26.75" spans="1:13">
      <c r="A6257" s="1412"/>
      <c r="B6257" s="1412"/>
      <c r="C6257" s="1412"/>
      <c r="D6257" s="1759"/>
      <c r="E6257" s="1598" t="s">
        <v>1627</v>
      </c>
      <c r="F6257" s="1764" t="s">
        <v>2403</v>
      </c>
      <c r="G6257" s="1765"/>
      <c r="H6257" s="1766"/>
      <c r="I6257" s="1443"/>
      <c r="J6257" s="1443"/>
      <c r="K6257" s="1779"/>
      <c r="L6257" s="1778"/>
      <c r="M6257" s="1785"/>
    </row>
    <row r="6258" ht="26.75" spans="1:13">
      <c r="A6258" s="1412"/>
      <c r="B6258" s="1412"/>
      <c r="C6258" s="1412"/>
      <c r="D6258" s="1759"/>
      <c r="E6258" s="1767" t="s">
        <v>1628</v>
      </c>
      <c r="F6258" s="1607">
        <v>0.604166666666667</v>
      </c>
      <c r="G6258" s="1608"/>
      <c r="H6258" s="1768"/>
      <c r="I6258" s="1443"/>
      <c r="J6258" s="1443"/>
      <c r="K6258" s="1779"/>
      <c r="L6258" s="1780">
        <v>0.833333333333333</v>
      </c>
      <c r="M6258" s="1780">
        <v>0.729166666666667</v>
      </c>
    </row>
    <row r="6259" ht="26.75" spans="1:13">
      <c r="A6259" s="1412"/>
      <c r="B6259" s="1412"/>
      <c r="C6259" s="1412"/>
      <c r="D6259" s="1759"/>
      <c r="E6259" s="1610" t="s">
        <v>1629</v>
      </c>
      <c r="F6259" s="1769" t="s">
        <v>8</v>
      </c>
      <c r="G6259" s="1769" t="s">
        <v>9</v>
      </c>
      <c r="H6259" s="1770" t="s">
        <v>10</v>
      </c>
      <c r="I6259" s="1443"/>
      <c r="J6259" s="1443"/>
      <c r="K6259" s="1779"/>
      <c r="L6259" s="1778"/>
      <c r="M6259" s="1785"/>
    </row>
    <row r="6260" ht="26" spans="1:13">
      <c r="A6260" s="1412"/>
      <c r="B6260" s="1412"/>
      <c r="C6260" s="1412"/>
      <c r="D6260" s="1759"/>
      <c r="E6260" s="1613">
        <v>45833</v>
      </c>
      <c r="F6260" s="1817">
        <v>-5.83</v>
      </c>
      <c r="G6260" s="1817">
        <v>-1.2</v>
      </c>
      <c r="H6260" s="1817">
        <v>-11.4</v>
      </c>
      <c r="I6260" s="1443"/>
      <c r="J6260" s="1443"/>
      <c r="K6260" s="1779"/>
      <c r="L6260" s="1778"/>
      <c r="M6260" s="1785"/>
    </row>
    <row r="6261" ht="26" spans="1:13">
      <c r="A6261" s="1412"/>
      <c r="B6261" s="1412"/>
      <c r="C6261" s="1412"/>
      <c r="D6261" s="1759"/>
      <c r="E6261" s="1613">
        <v>45826</v>
      </c>
      <c r="F6261" s="1817">
        <v>-11.4</v>
      </c>
      <c r="G6261" s="1817">
        <v>-2.3</v>
      </c>
      <c r="H6261" s="1817">
        <v>-3.64</v>
      </c>
      <c r="I6261" s="1443"/>
      <c r="J6261" s="1443"/>
      <c r="K6261" s="1779"/>
      <c r="L6261" s="1778"/>
      <c r="M6261" s="1785"/>
    </row>
    <row r="6262" ht="26" spans="1:13">
      <c r="A6262" s="1412"/>
      <c r="B6262" s="1412"/>
      <c r="C6262" s="1412"/>
      <c r="D6262" s="1759"/>
      <c r="E6262" s="1613">
        <v>45819</v>
      </c>
      <c r="F6262" s="1817">
        <v>-3.64</v>
      </c>
      <c r="G6262" s="1817">
        <v>-2.4</v>
      </c>
      <c r="H6262" s="1817">
        <v>-4.3</v>
      </c>
      <c r="I6262" s="1443"/>
      <c r="J6262" s="1443"/>
      <c r="K6262" s="1779"/>
      <c r="L6262" s="1781"/>
      <c r="M6262" s="1785"/>
    </row>
    <row r="6263" ht="26" spans="1:13">
      <c r="A6263" s="1412"/>
      <c r="B6263" s="1412"/>
      <c r="C6263" s="1412"/>
      <c r="D6263" s="1759"/>
      <c r="E6263" s="1613">
        <v>45812</v>
      </c>
      <c r="F6263" s="1817">
        <v>-4.3</v>
      </c>
      <c r="G6263" s="1817">
        <v>-2.9</v>
      </c>
      <c r="H6263" s="1817">
        <v>-2.79</v>
      </c>
      <c r="I6263" s="1443"/>
      <c r="J6263" s="1443"/>
      <c r="K6263" s="1779"/>
      <c r="L6263" s="1778"/>
      <c r="M6263" s="1785"/>
    </row>
    <row r="6264" ht="26" spans="1:13">
      <c r="A6264" s="1412"/>
      <c r="B6264" s="1412"/>
      <c r="C6264" s="1412"/>
      <c r="D6264" s="1759"/>
      <c r="E6264" s="1613">
        <v>45806</v>
      </c>
      <c r="F6264" s="1817">
        <v>-2.79</v>
      </c>
      <c r="G6264" s="1817">
        <v>1</v>
      </c>
      <c r="H6264" s="1817">
        <v>1.328</v>
      </c>
      <c r="I6264" s="1443"/>
      <c r="J6264" s="1443"/>
      <c r="K6264" s="1779"/>
      <c r="L6264" s="1778"/>
      <c r="M6264" s="1785"/>
    </row>
    <row r="6265" ht="26.75" spans="1:13">
      <c r="A6265" s="1412"/>
      <c r="B6265" s="1412"/>
      <c r="C6265" s="1412"/>
      <c r="D6265" s="1759"/>
      <c r="E6265" s="1613">
        <v>45798</v>
      </c>
      <c r="F6265" s="1817">
        <v>1.328</v>
      </c>
      <c r="G6265" s="1817">
        <v>-0.9</v>
      </c>
      <c r="H6265" s="1817">
        <v>3.454</v>
      </c>
      <c r="I6265" s="1449"/>
      <c r="J6265" s="1449"/>
      <c r="K6265" s="1782"/>
      <c r="L6265" s="1783"/>
      <c r="M6265" s="1786"/>
    </row>
    <row r="6266" ht="46" customHeight="1" spans="1:13">
      <c r="A6266" s="1412"/>
      <c r="B6266" s="1412"/>
      <c r="C6266" s="1412"/>
      <c r="D6266" s="1759">
        <v>1</v>
      </c>
      <c r="E6266" s="1594" t="s">
        <v>7</v>
      </c>
      <c r="F6266" s="1595" t="s">
        <v>1393</v>
      </c>
      <c r="G6266" s="1596"/>
      <c r="H6266" s="1760"/>
      <c r="I6266" s="1774" t="s">
        <v>1622</v>
      </c>
      <c r="J6266" s="1560"/>
      <c r="K6266" s="1775"/>
      <c r="L6266" s="1784" t="s">
        <v>1623</v>
      </c>
      <c r="M6266" s="1787" t="s">
        <v>1624</v>
      </c>
    </row>
    <row r="6267" ht="24" customHeight="1" spans="1:13">
      <c r="A6267" s="1412"/>
      <c r="B6267" s="1412"/>
      <c r="C6267" s="1412"/>
      <c r="D6267" s="1759"/>
      <c r="E6267" s="1662" t="s">
        <v>1625</v>
      </c>
      <c r="F6267" s="1732"/>
      <c r="G6267" s="1733"/>
      <c r="H6267" s="1734"/>
      <c r="I6267" s="1743" t="s">
        <v>1389</v>
      </c>
      <c r="J6267" s="1743"/>
      <c r="K6267" s="1804"/>
      <c r="L6267" s="1805"/>
      <c r="M6267" s="1814"/>
    </row>
    <row r="6268" ht="26" spans="1:13">
      <c r="A6268" s="1412"/>
      <c r="B6268" s="1412"/>
      <c r="C6268" s="1412"/>
      <c r="D6268" s="1759"/>
      <c r="E6268" s="1662" t="s">
        <v>1626</v>
      </c>
      <c r="F6268" s="1789"/>
      <c r="G6268" s="1790"/>
      <c r="H6268" s="1791"/>
      <c r="I6268" s="1480"/>
      <c r="J6268" s="1480"/>
      <c r="K6268" s="1806"/>
      <c r="L6268" s="1805"/>
      <c r="M6268" s="1814"/>
    </row>
    <row r="6269" ht="46" customHeight="1" spans="1:13">
      <c r="A6269" s="1412"/>
      <c r="B6269" s="1412"/>
      <c r="C6269" s="1412"/>
      <c r="D6269" s="1759"/>
      <c r="E6269" s="1662" t="s">
        <v>1627</v>
      </c>
      <c r="F6269" s="1792" t="s">
        <v>2402</v>
      </c>
      <c r="G6269" s="1793"/>
      <c r="H6269" s="1794"/>
      <c r="I6269" s="1480"/>
      <c r="J6269" s="1480"/>
      <c r="K6269" s="1806"/>
      <c r="L6269" s="1805"/>
      <c r="M6269" s="1814"/>
    </row>
    <row r="6270" ht="26.75" spans="1:13">
      <c r="A6270" s="1412"/>
      <c r="B6270" s="1412"/>
      <c r="C6270" s="1412"/>
      <c r="D6270" s="1759"/>
      <c r="E6270" s="1795" t="s">
        <v>1628</v>
      </c>
      <c r="F6270" s="1671" t="e">
        <v>#VALUE!</v>
      </c>
      <c r="G6270" s="1672"/>
      <c r="H6270" s="1796"/>
      <c r="I6270" s="1480"/>
      <c r="J6270" s="1480"/>
      <c r="K6270" s="1806"/>
      <c r="L6270" s="1807" t="s">
        <v>818</v>
      </c>
      <c r="M6270" s="1807" t="e">
        <v>#VALUE!</v>
      </c>
    </row>
    <row r="6271" ht="26.75" spans="1:13">
      <c r="A6271" s="1412"/>
      <c r="B6271" s="1412"/>
      <c r="C6271" s="1412"/>
      <c r="D6271" s="1759"/>
      <c r="E6271" s="1594" t="s">
        <v>1629</v>
      </c>
      <c r="F6271" s="1797" t="s">
        <v>8</v>
      </c>
      <c r="G6271" s="1797" t="s">
        <v>9</v>
      </c>
      <c r="H6271" s="1798" t="s">
        <v>10</v>
      </c>
      <c r="I6271" s="1480"/>
      <c r="J6271" s="1480"/>
      <c r="K6271" s="1806"/>
      <c r="L6271" s="1805"/>
      <c r="M6271" s="1814"/>
    </row>
    <row r="6272" ht="26" spans="1:13">
      <c r="A6272" s="1412"/>
      <c r="B6272" s="1412"/>
      <c r="C6272" s="1412"/>
      <c r="D6272" s="1759"/>
      <c r="E6272" s="1652">
        <v>45807</v>
      </c>
      <c r="F6272" s="1818"/>
      <c r="G6272" s="1818"/>
      <c r="H6272" s="1818"/>
      <c r="I6272" s="1480"/>
      <c r="J6272" s="1480"/>
      <c r="K6272" s="1806"/>
      <c r="L6272" s="1805"/>
      <c r="M6272" s="1814"/>
    </row>
    <row r="6273" ht="26" spans="1:13">
      <c r="A6273" s="1412"/>
      <c r="B6273" s="1412"/>
      <c r="C6273" s="1412"/>
      <c r="D6273" s="1759"/>
      <c r="E6273" s="1652">
        <v>45777</v>
      </c>
      <c r="F6273" s="1818"/>
      <c r="G6273" s="1818"/>
      <c r="H6273" s="1818"/>
      <c r="I6273" s="1480"/>
      <c r="J6273" s="1480"/>
      <c r="K6273" s="1806"/>
      <c r="L6273" s="1805"/>
      <c r="M6273" s="1814"/>
    </row>
    <row r="6274" ht="26" spans="1:13">
      <c r="A6274" s="1412"/>
      <c r="B6274" s="1412"/>
      <c r="C6274" s="1412"/>
      <c r="D6274" s="1759"/>
      <c r="E6274" s="1652">
        <v>45744</v>
      </c>
      <c r="F6274" s="1818"/>
      <c r="G6274" s="1818"/>
      <c r="H6274" s="1818"/>
      <c r="I6274" s="1480"/>
      <c r="J6274" s="1480"/>
      <c r="K6274" s="1806"/>
      <c r="L6274" s="1808"/>
      <c r="M6274" s="1814"/>
    </row>
    <row r="6275" ht="26" spans="1:13">
      <c r="A6275" s="1412"/>
      <c r="B6275" s="1412"/>
      <c r="C6275" s="1412"/>
      <c r="D6275" s="1759"/>
      <c r="E6275" s="1652">
        <v>45716</v>
      </c>
      <c r="F6275" s="1818"/>
      <c r="G6275" s="1818"/>
      <c r="H6275" s="1818"/>
      <c r="I6275" s="1480"/>
      <c r="J6275" s="1480"/>
      <c r="K6275" s="1806"/>
      <c r="L6275" s="1805"/>
      <c r="M6275" s="1814"/>
    </row>
    <row r="6276" ht="26" spans="1:13">
      <c r="A6276" s="1412"/>
      <c r="B6276" s="1412"/>
      <c r="C6276" s="1412"/>
      <c r="D6276" s="1759"/>
      <c r="E6276" s="1652">
        <v>45688</v>
      </c>
      <c r="F6276" s="1818"/>
      <c r="G6276" s="1818"/>
      <c r="H6276" s="1818"/>
      <c r="I6276" s="1480"/>
      <c r="J6276" s="1480"/>
      <c r="K6276" s="1806"/>
      <c r="L6276" s="1805"/>
      <c r="M6276" s="1814"/>
    </row>
    <row r="6277" ht="26.75" spans="1:13">
      <c r="A6277" s="1412"/>
      <c r="B6277" s="1412"/>
      <c r="C6277" s="1412"/>
      <c r="D6277" s="1759"/>
      <c r="E6277" s="1652">
        <v>45646</v>
      </c>
      <c r="F6277" s="1818"/>
      <c r="G6277" s="1818"/>
      <c r="H6277" s="1818"/>
      <c r="I6277" s="1483"/>
      <c r="J6277" s="1483"/>
      <c r="K6277" s="1809"/>
      <c r="L6277" s="1810"/>
      <c r="M6277" s="1815"/>
    </row>
    <row r="6278" ht="46" customHeight="1" spans="1:13">
      <c r="A6278" s="1412"/>
      <c r="B6278" s="1412"/>
      <c r="C6278" s="1412"/>
      <c r="D6278" s="1759">
        <v>1</v>
      </c>
      <c r="E6278" s="1610" t="s">
        <v>7</v>
      </c>
      <c r="F6278" s="1653" t="s">
        <v>1282</v>
      </c>
      <c r="G6278" s="1654"/>
      <c r="H6278" s="1800"/>
      <c r="I6278" s="1811" t="s">
        <v>1622</v>
      </c>
      <c r="J6278" s="1657"/>
      <c r="K6278" s="1812"/>
      <c r="L6278" s="1813" t="s">
        <v>1623</v>
      </c>
      <c r="M6278" s="1816" t="s">
        <v>1624</v>
      </c>
    </row>
    <row r="6279" ht="24" customHeight="1" spans="1:13">
      <c r="A6279" s="1412"/>
      <c r="B6279" s="1412"/>
      <c r="C6279" s="1412"/>
      <c r="D6279" s="1759"/>
      <c r="E6279" s="1598" t="s">
        <v>1625</v>
      </c>
      <c r="F6279" s="1643"/>
      <c r="G6279" s="1644"/>
      <c r="H6279" s="1645"/>
      <c r="I6279" s="1717" t="s">
        <v>1394</v>
      </c>
      <c r="J6279" s="1717"/>
      <c r="K6279" s="1777"/>
      <c r="L6279" s="1778"/>
      <c r="M6279" s="1785"/>
    </row>
    <row r="6280" ht="26" spans="1:13">
      <c r="A6280" s="1412"/>
      <c r="B6280" s="1412"/>
      <c r="C6280" s="1412"/>
      <c r="D6280" s="1759"/>
      <c r="E6280" s="1598" t="s">
        <v>1626</v>
      </c>
      <c r="F6280" s="1761">
        <v>0.003</v>
      </c>
      <c r="G6280" s="1762"/>
      <c r="H6280" s="1763"/>
      <c r="I6280" s="1443"/>
      <c r="J6280" s="1443"/>
      <c r="K6280" s="1779"/>
      <c r="L6280" s="1778"/>
      <c r="M6280" s="1785"/>
    </row>
    <row r="6281" ht="26.75" spans="1:13">
      <c r="A6281" s="1412"/>
      <c r="B6281" s="1412"/>
      <c r="C6281" s="1412"/>
      <c r="D6281" s="1759"/>
      <c r="E6281" s="1598" t="s">
        <v>1627</v>
      </c>
      <c r="F6281" s="1761">
        <v>0.004</v>
      </c>
      <c r="G6281" s="1762"/>
      <c r="H6281" s="1763"/>
      <c r="I6281" s="1443"/>
      <c r="J6281" s="1443"/>
      <c r="K6281" s="1779"/>
      <c r="L6281" s="1778"/>
      <c r="M6281" s="1785"/>
    </row>
    <row r="6282" ht="26.75" spans="1:13">
      <c r="A6282" s="1412"/>
      <c r="B6282" s="1412"/>
      <c r="C6282" s="1412"/>
      <c r="D6282" s="1759"/>
      <c r="E6282" s="1767" t="s">
        <v>1628</v>
      </c>
      <c r="F6282" s="1607">
        <v>0.520833333333333</v>
      </c>
      <c r="G6282" s="1608"/>
      <c r="H6282" s="1768"/>
      <c r="I6282" s="1443"/>
      <c r="J6282" s="1443"/>
      <c r="K6282" s="1779"/>
      <c r="L6282" s="1780">
        <v>0.75</v>
      </c>
      <c r="M6282" s="1780">
        <v>0.645833333333333</v>
      </c>
    </row>
    <row r="6283" ht="26.75" spans="1:13">
      <c r="A6283" s="1412"/>
      <c r="B6283" s="1412"/>
      <c r="C6283" s="1412"/>
      <c r="D6283" s="1759"/>
      <c r="E6283" s="1610" t="s">
        <v>1629</v>
      </c>
      <c r="F6283" s="1769" t="s">
        <v>8</v>
      </c>
      <c r="G6283" s="1769" t="s">
        <v>9</v>
      </c>
      <c r="H6283" s="1770" t="s">
        <v>10</v>
      </c>
      <c r="I6283" s="1443"/>
      <c r="J6283" s="1443"/>
      <c r="K6283" s="1779"/>
      <c r="L6283" s="1778"/>
      <c r="M6283" s="1785"/>
    </row>
    <row r="6284" ht="26" spans="1:13">
      <c r="A6284" s="1412"/>
      <c r="B6284" s="1412"/>
      <c r="C6284" s="1412"/>
      <c r="D6284" s="1759"/>
      <c r="E6284" s="1613">
        <v>45814</v>
      </c>
      <c r="F6284" s="1773">
        <v>0.004</v>
      </c>
      <c r="G6284" s="1773">
        <v>0.003</v>
      </c>
      <c r="H6284" s="1773">
        <v>0.002</v>
      </c>
      <c r="I6284" s="1443"/>
      <c r="J6284" s="1443"/>
      <c r="K6284" s="1779"/>
      <c r="L6284" s="1778"/>
      <c r="M6284" s="1785"/>
    </row>
    <row r="6285" ht="26" spans="1:13">
      <c r="A6285" s="1412"/>
      <c r="B6285" s="1412"/>
      <c r="C6285" s="1412"/>
      <c r="D6285" s="1759"/>
      <c r="E6285" s="1613">
        <v>45779</v>
      </c>
      <c r="F6285" s="1773">
        <v>0.002</v>
      </c>
      <c r="G6285" s="1773">
        <v>0.003</v>
      </c>
      <c r="H6285" s="1773">
        <v>0.003</v>
      </c>
      <c r="I6285" s="1443"/>
      <c r="J6285" s="1443"/>
      <c r="K6285" s="1779"/>
      <c r="L6285" s="1778"/>
      <c r="M6285" s="1785"/>
    </row>
    <row r="6286" ht="26" spans="1:13">
      <c r="A6286" s="1412"/>
      <c r="B6286" s="1412"/>
      <c r="C6286" s="1412"/>
      <c r="D6286" s="1759"/>
      <c r="E6286" s="1613">
        <v>45751</v>
      </c>
      <c r="F6286" s="1773">
        <v>0.003</v>
      </c>
      <c r="G6286" s="1773">
        <v>0.003</v>
      </c>
      <c r="H6286" s="1773">
        <v>0.002</v>
      </c>
      <c r="I6286" s="1443"/>
      <c r="J6286" s="1443"/>
      <c r="K6286" s="1779"/>
      <c r="L6286" s="1781"/>
      <c r="M6286" s="1785"/>
    </row>
    <row r="6287" ht="26" spans="1:13">
      <c r="A6287" s="1412"/>
      <c r="B6287" s="1412"/>
      <c r="C6287" s="1412"/>
      <c r="D6287" s="1759"/>
      <c r="E6287" s="1613">
        <v>45723</v>
      </c>
      <c r="F6287" s="1773">
        <v>0.003</v>
      </c>
      <c r="G6287" s="1773">
        <v>0.003</v>
      </c>
      <c r="H6287" s="1773">
        <v>0.004</v>
      </c>
      <c r="I6287" s="1443"/>
      <c r="J6287" s="1443"/>
      <c r="K6287" s="1779"/>
      <c r="L6287" s="1778"/>
      <c r="M6287" s="1785"/>
    </row>
    <row r="6288" ht="26" spans="1:13">
      <c r="A6288" s="1412"/>
      <c r="B6288" s="1412"/>
      <c r="C6288" s="1412"/>
      <c r="D6288" s="1759"/>
      <c r="E6288" s="1613">
        <v>45695</v>
      </c>
      <c r="F6288" s="1773">
        <v>0.005</v>
      </c>
      <c r="G6288" s="1773">
        <v>0.003</v>
      </c>
      <c r="H6288" s="1773">
        <v>0.003</v>
      </c>
      <c r="I6288" s="1443"/>
      <c r="J6288" s="1443"/>
      <c r="K6288" s="1779"/>
      <c r="L6288" s="1778"/>
      <c r="M6288" s="1785"/>
    </row>
    <row r="6289" ht="26.75" spans="1:13">
      <c r="A6289" s="1412"/>
      <c r="B6289" s="1412"/>
      <c r="C6289" s="1412"/>
      <c r="D6289" s="1759"/>
      <c r="E6289" s="1613">
        <v>45667</v>
      </c>
      <c r="F6289" s="1773">
        <v>0.003</v>
      </c>
      <c r="G6289" s="1773">
        <v>0.003</v>
      </c>
      <c r="H6289" s="1773">
        <v>0.004</v>
      </c>
      <c r="I6289" s="1449"/>
      <c r="J6289" s="1449"/>
      <c r="K6289" s="1782"/>
      <c r="L6289" s="1783"/>
      <c r="M6289" s="1786"/>
    </row>
    <row r="6290" ht="25" customHeight="1" spans="1:13">
      <c r="A6290" s="1412"/>
      <c r="B6290" s="1412"/>
      <c r="C6290" s="1412"/>
      <c r="D6290" s="1759">
        <v>1</v>
      </c>
      <c r="E6290" s="1610" t="s">
        <v>7</v>
      </c>
      <c r="F6290" s="1653" t="s">
        <v>803</v>
      </c>
      <c r="G6290" s="1654"/>
      <c r="H6290" s="1800"/>
      <c r="I6290" s="1811" t="s">
        <v>1622</v>
      </c>
      <c r="J6290" s="1657"/>
      <c r="K6290" s="1812"/>
      <c r="L6290" s="1813" t="s">
        <v>1623</v>
      </c>
      <c r="M6290" s="1816" t="s">
        <v>1624</v>
      </c>
    </row>
    <row r="6291" ht="24" customHeight="1" spans="1:13">
      <c r="A6291" s="1412"/>
      <c r="B6291" s="1412"/>
      <c r="C6291" s="1412"/>
      <c r="D6291" s="1759"/>
      <c r="E6291" s="1598" t="s">
        <v>1625</v>
      </c>
      <c r="F6291" s="1643"/>
      <c r="G6291" s="1644"/>
      <c r="H6291" s="1645"/>
      <c r="I6291" s="1717" t="s">
        <v>1396</v>
      </c>
      <c r="J6291" s="1717"/>
      <c r="K6291" s="1777"/>
      <c r="L6291" s="1778"/>
      <c r="M6291" s="1785"/>
    </row>
    <row r="6292" ht="26" spans="1:13">
      <c r="A6292" s="1412"/>
      <c r="B6292" s="1412"/>
      <c r="C6292" s="1412"/>
      <c r="D6292" s="1759"/>
      <c r="E6292" s="1598" t="s">
        <v>1626</v>
      </c>
      <c r="F6292" s="1761" t="s">
        <v>1395</v>
      </c>
      <c r="G6292" s="1762"/>
      <c r="H6292" s="1763"/>
      <c r="I6292" s="1443"/>
      <c r="J6292" s="1443"/>
      <c r="K6292" s="1779"/>
      <c r="L6292" s="1778"/>
      <c r="M6292" s="1785"/>
    </row>
    <row r="6293" ht="26.75" spans="1:13">
      <c r="A6293" s="1412"/>
      <c r="B6293" s="1412"/>
      <c r="C6293" s="1412"/>
      <c r="D6293" s="1759"/>
      <c r="E6293" s="1598" t="s">
        <v>1627</v>
      </c>
      <c r="F6293" s="1761" t="s">
        <v>191</v>
      </c>
      <c r="G6293" s="1762"/>
      <c r="H6293" s="1763"/>
      <c r="I6293" s="1443"/>
      <c r="J6293" s="1443"/>
      <c r="K6293" s="1779"/>
      <c r="L6293" s="1778"/>
      <c r="M6293" s="1785"/>
    </row>
    <row r="6294" ht="26.75" spans="1:13">
      <c r="A6294" s="1412"/>
      <c r="B6294" s="1412"/>
      <c r="C6294" s="1412"/>
      <c r="D6294" s="1759"/>
      <c r="E6294" s="1767" t="s">
        <v>1628</v>
      </c>
      <c r="F6294" s="1607">
        <v>0.520833333333333</v>
      </c>
      <c r="G6294" s="1608"/>
      <c r="H6294" s="1768"/>
      <c r="I6294" s="1443"/>
      <c r="J6294" s="1443"/>
      <c r="K6294" s="1779"/>
      <c r="L6294" s="1780">
        <v>0.75</v>
      </c>
      <c r="M6294" s="1780">
        <v>0.645833333333333</v>
      </c>
    </row>
    <row r="6295" ht="26.75" spans="1:13">
      <c r="A6295" s="1412"/>
      <c r="B6295" s="1412"/>
      <c r="C6295" s="1412"/>
      <c r="D6295" s="1759"/>
      <c r="E6295" s="1610" t="s">
        <v>1629</v>
      </c>
      <c r="F6295" s="1769" t="s">
        <v>8</v>
      </c>
      <c r="G6295" s="1769" t="s">
        <v>9</v>
      </c>
      <c r="H6295" s="1770" t="s">
        <v>10</v>
      </c>
      <c r="I6295" s="1443"/>
      <c r="J6295" s="1443"/>
      <c r="K6295" s="1779"/>
      <c r="L6295" s="1778"/>
      <c r="M6295" s="1785"/>
    </row>
    <row r="6296" ht="26" spans="1:13">
      <c r="A6296" s="1412"/>
      <c r="B6296" s="1412"/>
      <c r="C6296" s="1412"/>
      <c r="D6296" s="1759"/>
      <c r="E6296" s="1613">
        <v>45834</v>
      </c>
      <c r="F6296" s="1817">
        <v>236</v>
      </c>
      <c r="G6296" s="1817">
        <v>244</v>
      </c>
      <c r="H6296" s="1817">
        <v>246</v>
      </c>
      <c r="I6296" s="1443"/>
      <c r="J6296" s="1443"/>
      <c r="K6296" s="1779"/>
      <c r="L6296" s="1778"/>
      <c r="M6296" s="1785"/>
    </row>
    <row r="6297" ht="26" spans="1:13">
      <c r="A6297" s="1412"/>
      <c r="B6297" s="1412"/>
      <c r="C6297" s="1412"/>
      <c r="D6297" s="1759"/>
      <c r="E6297" s="1613">
        <v>45826</v>
      </c>
      <c r="F6297" s="1817">
        <v>245</v>
      </c>
      <c r="G6297" s="1817">
        <v>246</v>
      </c>
      <c r="H6297" s="1817">
        <v>250</v>
      </c>
      <c r="I6297" s="1443"/>
      <c r="J6297" s="1443"/>
      <c r="K6297" s="1779"/>
      <c r="L6297" s="1778"/>
      <c r="M6297" s="1785"/>
    </row>
    <row r="6298" ht="26" spans="1:13">
      <c r="A6298" s="1412"/>
      <c r="B6298" s="1412"/>
      <c r="C6298" s="1412"/>
      <c r="D6298" s="1759"/>
      <c r="E6298" s="1613">
        <v>45820</v>
      </c>
      <c r="F6298" s="1817">
        <v>248</v>
      </c>
      <c r="G6298" s="1817">
        <v>242</v>
      </c>
      <c r="H6298" s="1817">
        <v>248</v>
      </c>
      <c r="I6298" s="1443"/>
      <c r="J6298" s="1443"/>
      <c r="K6298" s="1779"/>
      <c r="L6298" s="1781"/>
      <c r="M6298" s="1785"/>
    </row>
    <row r="6299" ht="26" spans="1:13">
      <c r="A6299" s="1412"/>
      <c r="B6299" s="1412"/>
      <c r="C6299" s="1412"/>
      <c r="D6299" s="1759"/>
      <c r="E6299" s="1613">
        <v>45813</v>
      </c>
      <c r="F6299" s="1817">
        <v>247</v>
      </c>
      <c r="G6299" s="1817">
        <v>236</v>
      </c>
      <c r="H6299" s="1817">
        <v>239</v>
      </c>
      <c r="I6299" s="1443"/>
      <c r="J6299" s="1443"/>
      <c r="K6299" s="1779"/>
      <c r="L6299" s="1778"/>
      <c r="M6299" s="1785"/>
    </row>
    <row r="6300" ht="26" spans="1:13">
      <c r="A6300" s="1412"/>
      <c r="B6300" s="1412"/>
      <c r="C6300" s="1412"/>
      <c r="D6300" s="1759"/>
      <c r="E6300" s="1613">
        <v>45806</v>
      </c>
      <c r="F6300" s="1817">
        <v>240</v>
      </c>
      <c r="G6300" s="1817">
        <v>229</v>
      </c>
      <c r="H6300" s="1817">
        <v>226</v>
      </c>
      <c r="I6300" s="1443"/>
      <c r="J6300" s="1443"/>
      <c r="K6300" s="1779"/>
      <c r="L6300" s="1778"/>
      <c r="M6300" s="1785"/>
    </row>
    <row r="6301" ht="26.75" spans="1:13">
      <c r="A6301" s="1412"/>
      <c r="B6301" s="1412"/>
      <c r="C6301" s="1412"/>
      <c r="D6301" s="1759"/>
      <c r="E6301" s="1613">
        <v>45799</v>
      </c>
      <c r="F6301" s="1817">
        <v>227</v>
      </c>
      <c r="G6301" s="1817">
        <v>230</v>
      </c>
      <c r="H6301" s="1817">
        <v>229</v>
      </c>
      <c r="I6301" s="1449"/>
      <c r="J6301" s="1449"/>
      <c r="K6301" s="1782"/>
      <c r="L6301" s="1783"/>
      <c r="M6301" s="1786"/>
    </row>
    <row r="6302" ht="25" customHeight="1" spans="1:13">
      <c r="A6302" s="1412"/>
      <c r="B6302" s="1412"/>
      <c r="C6302" s="1412"/>
      <c r="D6302" s="1759">
        <v>1</v>
      </c>
      <c r="E6302" s="1610" t="s">
        <v>7</v>
      </c>
      <c r="F6302" s="1653" t="s">
        <v>1283</v>
      </c>
      <c r="G6302" s="1654"/>
      <c r="H6302" s="1800"/>
      <c r="I6302" s="1811" t="s">
        <v>1622</v>
      </c>
      <c r="J6302" s="1657"/>
      <c r="K6302" s="1812"/>
      <c r="L6302" s="1813" t="s">
        <v>1623</v>
      </c>
      <c r="M6302" s="1816" t="s">
        <v>1624</v>
      </c>
    </row>
    <row r="6303" ht="24" customHeight="1" spans="1:13">
      <c r="A6303" s="1412"/>
      <c r="B6303" s="1412"/>
      <c r="C6303" s="1412"/>
      <c r="D6303" s="1759"/>
      <c r="E6303" s="1598" t="s">
        <v>1625</v>
      </c>
      <c r="F6303" s="1643"/>
      <c r="G6303" s="1644"/>
      <c r="H6303" s="1645"/>
      <c r="I6303" s="1717" t="s">
        <v>1399</v>
      </c>
      <c r="J6303" s="1717"/>
      <c r="K6303" s="1777"/>
      <c r="L6303" s="1778"/>
      <c r="M6303" s="1785"/>
    </row>
    <row r="6304" ht="26" spans="1:13">
      <c r="A6304" s="1412"/>
      <c r="B6304" s="1412"/>
      <c r="C6304" s="1412"/>
      <c r="D6304" s="1759"/>
      <c r="E6304" s="1598" t="s">
        <v>1626</v>
      </c>
      <c r="F6304" s="1761" t="s">
        <v>1397</v>
      </c>
      <c r="G6304" s="1762"/>
      <c r="H6304" s="1763"/>
      <c r="I6304" s="1443"/>
      <c r="J6304" s="1443"/>
      <c r="K6304" s="1779"/>
      <c r="L6304" s="1778"/>
      <c r="M6304" s="1785"/>
    </row>
    <row r="6305" ht="26.75" spans="1:13">
      <c r="A6305" s="1412"/>
      <c r="B6305" s="1412"/>
      <c r="C6305" s="1412"/>
      <c r="D6305" s="1759"/>
      <c r="E6305" s="1598" t="s">
        <v>1627</v>
      </c>
      <c r="F6305" s="1764" t="s">
        <v>2404</v>
      </c>
      <c r="G6305" s="1765"/>
      <c r="H6305" s="1766"/>
      <c r="I6305" s="1443"/>
      <c r="J6305" s="1443"/>
      <c r="K6305" s="1779"/>
      <c r="L6305" s="1778"/>
      <c r="M6305" s="1785"/>
    </row>
    <row r="6306" ht="26.75" spans="1:13">
      <c r="A6306" s="1412"/>
      <c r="B6306" s="1412"/>
      <c r="C6306" s="1412"/>
      <c r="D6306" s="1759"/>
      <c r="E6306" s="1767" t="s">
        <v>1628</v>
      </c>
      <c r="F6306" s="1607">
        <v>0.520833333333333</v>
      </c>
      <c r="G6306" s="1608"/>
      <c r="H6306" s="1768"/>
      <c r="I6306" s="1443"/>
      <c r="J6306" s="1443"/>
      <c r="K6306" s="1779"/>
      <c r="L6306" s="1780">
        <v>0.75</v>
      </c>
      <c r="M6306" s="1780">
        <v>0.645833333333333</v>
      </c>
    </row>
    <row r="6307" ht="26.75" spans="1:13">
      <c r="A6307" s="1412"/>
      <c r="B6307" s="1412"/>
      <c r="C6307" s="1412"/>
      <c r="D6307" s="1759"/>
      <c r="E6307" s="1610" t="s">
        <v>1629</v>
      </c>
      <c r="F6307" s="1769" t="s">
        <v>8</v>
      </c>
      <c r="G6307" s="1769" t="s">
        <v>9</v>
      </c>
      <c r="H6307" s="1770" t="s">
        <v>10</v>
      </c>
      <c r="I6307" s="1443"/>
      <c r="J6307" s="1443"/>
      <c r="K6307" s="1779"/>
      <c r="L6307" s="1778"/>
      <c r="M6307" s="1785"/>
    </row>
    <row r="6308" ht="26" spans="1:13">
      <c r="A6308" s="1412"/>
      <c r="B6308" s="1412"/>
      <c r="C6308" s="1412"/>
      <c r="D6308" s="1759"/>
      <c r="E6308" s="1613">
        <v>45814</v>
      </c>
      <c r="F6308" s="1817">
        <v>139</v>
      </c>
      <c r="G6308" s="1817">
        <v>126</v>
      </c>
      <c r="H6308" s="1817">
        <v>147</v>
      </c>
      <c r="I6308" s="1443"/>
      <c r="J6308" s="1443"/>
      <c r="K6308" s="1779"/>
      <c r="L6308" s="1778"/>
      <c r="M6308" s="1785"/>
    </row>
    <row r="6309" ht="26" spans="1:13">
      <c r="A6309" s="1412"/>
      <c r="B6309" s="1412"/>
      <c r="C6309" s="1412"/>
      <c r="D6309" s="1759"/>
      <c r="E6309" s="1613">
        <v>45779</v>
      </c>
      <c r="F6309" s="1817">
        <v>177</v>
      </c>
      <c r="G6309" s="1817">
        <v>138</v>
      </c>
      <c r="H6309" s="1817">
        <v>185</v>
      </c>
      <c r="I6309" s="1443"/>
      <c r="J6309" s="1443"/>
      <c r="K6309" s="1779"/>
      <c r="L6309" s="1778"/>
      <c r="M6309" s="1785"/>
    </row>
    <row r="6310" ht="26" spans="1:13">
      <c r="A6310" s="1412"/>
      <c r="B6310" s="1412"/>
      <c r="C6310" s="1412"/>
      <c r="D6310" s="1759"/>
      <c r="E6310" s="1613">
        <v>45751</v>
      </c>
      <c r="F6310" s="1817">
        <v>228</v>
      </c>
      <c r="G6310" s="1817">
        <v>137</v>
      </c>
      <c r="H6310" s="1817">
        <v>117</v>
      </c>
      <c r="I6310" s="1443"/>
      <c r="J6310" s="1443"/>
      <c r="K6310" s="1779"/>
      <c r="L6310" s="1781"/>
      <c r="M6310" s="1785"/>
    </row>
    <row r="6311" ht="26" spans="1:13">
      <c r="A6311" s="1412"/>
      <c r="B6311" s="1412"/>
      <c r="C6311" s="1412"/>
      <c r="D6311" s="1759"/>
      <c r="E6311" s="1613">
        <v>45723</v>
      </c>
      <c r="F6311" s="1817">
        <v>151</v>
      </c>
      <c r="G6311" s="1817">
        <v>159</v>
      </c>
      <c r="H6311" s="1817">
        <v>125</v>
      </c>
      <c r="I6311" s="1443"/>
      <c r="J6311" s="1443"/>
      <c r="K6311" s="1779"/>
      <c r="L6311" s="1778"/>
      <c r="M6311" s="1785"/>
    </row>
    <row r="6312" ht="26" spans="1:13">
      <c r="A6312" s="1412"/>
      <c r="B6312" s="1412"/>
      <c r="C6312" s="1412"/>
      <c r="D6312" s="1759"/>
      <c r="E6312" s="1613">
        <v>45695</v>
      </c>
      <c r="F6312" s="1817">
        <v>143</v>
      </c>
      <c r="G6312" s="1817">
        <v>169</v>
      </c>
      <c r="H6312" s="1817">
        <v>307</v>
      </c>
      <c r="I6312" s="1443"/>
      <c r="J6312" s="1443"/>
      <c r="K6312" s="1779"/>
      <c r="L6312" s="1778"/>
      <c r="M6312" s="1785"/>
    </row>
    <row r="6313" ht="26.75" spans="1:13">
      <c r="A6313" s="1412"/>
      <c r="B6313" s="1412"/>
      <c r="C6313" s="1412"/>
      <c r="D6313" s="1759"/>
      <c r="E6313" s="1613">
        <v>45667</v>
      </c>
      <c r="F6313" s="1817">
        <v>256</v>
      </c>
      <c r="G6313" s="1817">
        <v>164</v>
      </c>
      <c r="H6313" s="1817">
        <v>212</v>
      </c>
      <c r="I6313" s="1449"/>
      <c r="J6313" s="1449"/>
      <c r="K6313" s="1782"/>
      <c r="L6313" s="1783"/>
      <c r="M6313" s="1786"/>
    </row>
    <row r="6314" ht="25" customHeight="1" spans="1:13">
      <c r="A6314" s="1412"/>
      <c r="B6314" s="1412"/>
      <c r="C6314" s="1412"/>
      <c r="D6314" s="1759">
        <v>1</v>
      </c>
      <c r="E6314" s="1610" t="s">
        <v>7</v>
      </c>
      <c r="F6314" s="1653" t="s">
        <v>1400</v>
      </c>
      <c r="G6314" s="1654"/>
      <c r="H6314" s="1800"/>
      <c r="I6314" s="1811" t="s">
        <v>1622</v>
      </c>
      <c r="J6314" s="1657"/>
      <c r="K6314" s="1812"/>
      <c r="L6314" s="1813" t="s">
        <v>1623</v>
      </c>
      <c r="M6314" s="1816" t="s">
        <v>1624</v>
      </c>
    </row>
    <row r="6315" ht="24" customHeight="1" spans="1:13">
      <c r="A6315" s="1412"/>
      <c r="B6315" s="1412"/>
      <c r="C6315" s="1412"/>
      <c r="D6315" s="1759"/>
      <c r="E6315" s="1598" t="s">
        <v>1625</v>
      </c>
      <c r="F6315" s="1643"/>
      <c r="G6315" s="1644"/>
      <c r="H6315" s="1645"/>
      <c r="I6315" s="1717" t="s">
        <v>1401</v>
      </c>
      <c r="J6315" s="1717"/>
      <c r="K6315" s="1777"/>
      <c r="L6315" s="1778"/>
      <c r="M6315" s="1785"/>
    </row>
    <row r="6316" ht="26" spans="1:13">
      <c r="A6316" s="1412"/>
      <c r="B6316" s="1412"/>
      <c r="C6316" s="1412"/>
      <c r="D6316" s="1759"/>
      <c r="E6316" s="1598" t="s">
        <v>1626</v>
      </c>
      <c r="F6316" s="1761">
        <v>0.043</v>
      </c>
      <c r="G6316" s="1762"/>
      <c r="H6316" s="1763"/>
      <c r="I6316" s="1443"/>
      <c r="J6316" s="1443"/>
      <c r="K6316" s="1779"/>
      <c r="L6316" s="1778"/>
      <c r="M6316" s="1785"/>
    </row>
    <row r="6317" ht="26.75" spans="1:13">
      <c r="A6317" s="1412"/>
      <c r="B6317" s="1412"/>
      <c r="C6317" s="1412"/>
      <c r="D6317" s="1759"/>
      <c r="E6317" s="1598" t="s">
        <v>1627</v>
      </c>
      <c r="F6317" s="1761">
        <v>0.042</v>
      </c>
      <c r="G6317" s="1762"/>
      <c r="H6317" s="1763"/>
      <c r="I6317" s="1443"/>
      <c r="J6317" s="1443"/>
      <c r="K6317" s="1779"/>
      <c r="L6317" s="1778"/>
      <c r="M6317" s="1785"/>
    </row>
    <row r="6318" ht="26.75" spans="1:13">
      <c r="A6318" s="1412"/>
      <c r="B6318" s="1412"/>
      <c r="C6318" s="1412"/>
      <c r="D6318" s="1759"/>
      <c r="E6318" s="1767" t="s">
        <v>1628</v>
      </c>
      <c r="F6318" s="1607">
        <v>0.520833333333333</v>
      </c>
      <c r="G6318" s="1608"/>
      <c r="H6318" s="1768"/>
      <c r="I6318" s="1443"/>
      <c r="J6318" s="1443"/>
      <c r="K6318" s="1779"/>
      <c r="L6318" s="1780">
        <v>0.75</v>
      </c>
      <c r="M6318" s="1780">
        <v>0.645833333333333</v>
      </c>
    </row>
    <row r="6319" ht="26.75" spans="1:13">
      <c r="A6319" s="1412"/>
      <c r="B6319" s="1412"/>
      <c r="C6319" s="1412"/>
      <c r="D6319" s="1759"/>
      <c r="E6319" s="1610" t="s">
        <v>1629</v>
      </c>
      <c r="F6319" s="1769" t="s">
        <v>8</v>
      </c>
      <c r="G6319" s="1769" t="s">
        <v>9</v>
      </c>
      <c r="H6319" s="1770" t="s">
        <v>10</v>
      </c>
      <c r="I6319" s="1443"/>
      <c r="J6319" s="1443"/>
      <c r="K6319" s="1779"/>
      <c r="L6319" s="1778"/>
      <c r="M6319" s="1785"/>
    </row>
    <row r="6320" ht="26" spans="1:13">
      <c r="A6320" s="1412"/>
      <c r="B6320" s="1412"/>
      <c r="C6320" s="1412"/>
      <c r="D6320" s="1759"/>
      <c r="E6320" s="1613">
        <v>45814</v>
      </c>
      <c r="F6320" s="1773">
        <v>0.042</v>
      </c>
      <c r="G6320" s="1773">
        <v>0.042</v>
      </c>
      <c r="H6320" s="1773">
        <v>0.042</v>
      </c>
      <c r="I6320" s="1443"/>
      <c r="J6320" s="1443"/>
      <c r="K6320" s="1779"/>
      <c r="L6320" s="1778"/>
      <c r="M6320" s="1785"/>
    </row>
    <row r="6321" ht="26" spans="1:13">
      <c r="A6321" s="1412"/>
      <c r="B6321" s="1412"/>
      <c r="C6321" s="1412"/>
      <c r="D6321" s="1759"/>
      <c r="E6321" s="1613">
        <v>45779</v>
      </c>
      <c r="F6321" s="1773">
        <v>0.042</v>
      </c>
      <c r="G6321" s="1773">
        <v>0.042</v>
      </c>
      <c r="H6321" s="1773">
        <v>0.042</v>
      </c>
      <c r="I6321" s="1443"/>
      <c r="J6321" s="1443"/>
      <c r="K6321" s="1779"/>
      <c r="L6321" s="1778"/>
      <c r="M6321" s="1785"/>
    </row>
    <row r="6322" ht="26" spans="1:13">
      <c r="A6322" s="1412"/>
      <c r="B6322" s="1412"/>
      <c r="C6322" s="1412"/>
      <c r="D6322" s="1759"/>
      <c r="E6322" s="1613">
        <v>45751</v>
      </c>
      <c r="F6322" s="1773">
        <v>0.042</v>
      </c>
      <c r="G6322" s="1773">
        <v>0.041</v>
      </c>
      <c r="H6322" s="1773">
        <v>0.041</v>
      </c>
      <c r="I6322" s="1443"/>
      <c r="J6322" s="1443"/>
      <c r="K6322" s="1779"/>
      <c r="L6322" s="1781"/>
      <c r="M6322" s="1785"/>
    </row>
    <row r="6323" ht="26" spans="1:13">
      <c r="A6323" s="1412"/>
      <c r="B6323" s="1412"/>
      <c r="C6323" s="1412"/>
      <c r="D6323" s="1759"/>
      <c r="E6323" s="1613">
        <v>45723</v>
      </c>
      <c r="F6323" s="1773">
        <v>0.041</v>
      </c>
      <c r="G6323" s="1773">
        <v>0.04</v>
      </c>
      <c r="H6323" s="1773">
        <v>0.04</v>
      </c>
      <c r="I6323" s="1443"/>
      <c r="J6323" s="1443"/>
      <c r="K6323" s="1779"/>
      <c r="L6323" s="1778"/>
      <c r="M6323" s="1785"/>
    </row>
    <row r="6324" ht="26" spans="1:13">
      <c r="A6324" s="1412"/>
      <c r="B6324" s="1412"/>
      <c r="C6324" s="1412"/>
      <c r="D6324" s="1759"/>
      <c r="E6324" s="1613">
        <v>45695</v>
      </c>
      <c r="F6324" s="1773">
        <v>0.04</v>
      </c>
      <c r="G6324" s="1773">
        <v>0.041</v>
      </c>
      <c r="H6324" s="1773">
        <v>0.041</v>
      </c>
      <c r="I6324" s="1443"/>
      <c r="J6324" s="1443"/>
      <c r="K6324" s="1779"/>
      <c r="L6324" s="1778"/>
      <c r="M6324" s="1785"/>
    </row>
    <row r="6325" ht="26.75" spans="1:13">
      <c r="A6325" s="1412"/>
      <c r="B6325" s="1412"/>
      <c r="C6325" s="1412"/>
      <c r="D6325" s="1759"/>
      <c r="E6325" s="1613">
        <v>45667</v>
      </c>
      <c r="F6325" s="1773">
        <v>0.041</v>
      </c>
      <c r="G6325" s="1773">
        <v>0.042</v>
      </c>
      <c r="H6325" s="1773">
        <v>0.042</v>
      </c>
      <c r="I6325" s="1449"/>
      <c r="J6325" s="1449"/>
      <c r="K6325" s="1782"/>
      <c r="L6325" s="1783"/>
      <c r="M6325" s="1786"/>
    </row>
    <row r="6326" ht="25" customHeight="1" spans="1:13">
      <c r="A6326" s="1412"/>
      <c r="B6326" s="1412"/>
      <c r="C6326" s="1412"/>
      <c r="D6326" s="1759">
        <v>1</v>
      </c>
      <c r="E6326" s="1610" t="s">
        <v>7</v>
      </c>
      <c r="F6326" s="1653" t="s">
        <v>1338</v>
      </c>
      <c r="G6326" s="1654"/>
      <c r="H6326" s="1800"/>
      <c r="I6326" s="1811" t="s">
        <v>1622</v>
      </c>
      <c r="J6326" s="1657"/>
      <c r="K6326" s="1812"/>
      <c r="L6326" s="1813" t="s">
        <v>1623</v>
      </c>
      <c r="M6326" s="1816" t="s">
        <v>1624</v>
      </c>
    </row>
    <row r="6327" ht="24" customHeight="1" spans="1:13">
      <c r="A6327" s="1412"/>
      <c r="B6327" s="1412"/>
      <c r="C6327" s="1412"/>
      <c r="D6327" s="1759"/>
      <c r="E6327" s="1598" t="s">
        <v>1625</v>
      </c>
      <c r="F6327" s="1643"/>
      <c r="G6327" s="1644"/>
      <c r="H6327" s="1645"/>
      <c r="I6327" s="1717" t="s">
        <v>1402</v>
      </c>
      <c r="J6327" s="1717"/>
      <c r="K6327" s="1777"/>
      <c r="L6327" s="1778"/>
      <c r="M6327" s="1785"/>
    </row>
    <row r="6328" ht="26" spans="1:13">
      <c r="A6328" s="1412"/>
      <c r="B6328" s="1412"/>
      <c r="C6328" s="1412"/>
      <c r="D6328" s="1759"/>
      <c r="E6328" s="1598" t="s">
        <v>1626</v>
      </c>
      <c r="F6328" s="1764">
        <v>53.1</v>
      </c>
      <c r="G6328" s="1765"/>
      <c r="H6328" s="1766"/>
      <c r="I6328" s="1443"/>
      <c r="J6328" s="1443"/>
      <c r="K6328" s="1779"/>
      <c r="L6328" s="1778"/>
      <c r="M6328" s="1785"/>
    </row>
    <row r="6329" ht="26.75" spans="1:13">
      <c r="A6329" s="1412"/>
      <c r="B6329" s="1412"/>
      <c r="C6329" s="1412"/>
      <c r="D6329" s="1759"/>
      <c r="E6329" s="1598" t="s">
        <v>1627</v>
      </c>
      <c r="F6329" s="1764">
        <v>53.1</v>
      </c>
      <c r="G6329" s="1765"/>
      <c r="H6329" s="1766"/>
      <c r="I6329" s="1443"/>
      <c r="J6329" s="1443"/>
      <c r="K6329" s="1779"/>
      <c r="L6329" s="1778"/>
      <c r="M6329" s="1785"/>
    </row>
    <row r="6330" ht="26.75" spans="1:13">
      <c r="A6330" s="1412"/>
      <c r="B6330" s="1412"/>
      <c r="C6330" s="1412"/>
      <c r="D6330" s="1759"/>
      <c r="E6330" s="1767" t="s">
        <v>1628</v>
      </c>
      <c r="F6330" s="1607">
        <v>0.572916666666667</v>
      </c>
      <c r="G6330" s="1608"/>
      <c r="H6330" s="1768"/>
      <c r="I6330" s="1443"/>
      <c r="J6330" s="1443"/>
      <c r="K6330" s="1779"/>
      <c r="L6330" s="1780">
        <v>0.802083333333333</v>
      </c>
      <c r="M6330" s="1780">
        <v>0.697916666666667</v>
      </c>
    </row>
    <row r="6331" ht="26.75" spans="1:13">
      <c r="A6331" s="1412"/>
      <c r="B6331" s="1412"/>
      <c r="C6331" s="1412"/>
      <c r="D6331" s="1759"/>
      <c r="E6331" s="1610" t="s">
        <v>1629</v>
      </c>
      <c r="F6331" s="1769" t="s">
        <v>8</v>
      </c>
      <c r="G6331" s="1769" t="s">
        <v>9</v>
      </c>
      <c r="H6331" s="1770" t="s">
        <v>10</v>
      </c>
      <c r="I6331" s="1443"/>
      <c r="J6331" s="1443"/>
      <c r="K6331" s="1779"/>
      <c r="L6331" s="1778"/>
      <c r="M6331" s="1785"/>
    </row>
    <row r="6332" ht="26" spans="1:13">
      <c r="A6332" s="1412"/>
      <c r="B6332" s="1412"/>
      <c r="C6332" s="1412"/>
      <c r="D6332" s="1759"/>
      <c r="E6332" s="1613">
        <v>45831</v>
      </c>
      <c r="F6332" s="1771">
        <v>53.1</v>
      </c>
      <c r="G6332" s="1771">
        <v>52.9</v>
      </c>
      <c r="H6332" s="1771">
        <v>53.7</v>
      </c>
      <c r="I6332" s="1443"/>
      <c r="J6332" s="1443"/>
      <c r="K6332" s="1779"/>
      <c r="L6332" s="1778"/>
      <c r="M6332" s="1785"/>
    </row>
    <row r="6333" ht="26" spans="1:13">
      <c r="A6333" s="1412"/>
      <c r="B6333" s="1412"/>
      <c r="C6333" s="1412"/>
      <c r="D6333" s="1759"/>
      <c r="E6333" s="1613">
        <v>45812</v>
      </c>
      <c r="F6333" s="1771">
        <v>53.7</v>
      </c>
      <c r="G6333" s="1771">
        <v>52.3</v>
      </c>
      <c r="H6333" s="1771">
        <v>50.8</v>
      </c>
      <c r="I6333" s="1443"/>
      <c r="J6333" s="1443"/>
      <c r="K6333" s="1779"/>
      <c r="L6333" s="1778"/>
      <c r="M6333" s="1785"/>
    </row>
    <row r="6334" ht="26" spans="1:13">
      <c r="A6334" s="1412"/>
      <c r="B6334" s="1412"/>
      <c r="C6334" s="1412"/>
      <c r="D6334" s="1759"/>
      <c r="E6334" s="1613">
        <v>45799</v>
      </c>
      <c r="F6334" s="1771">
        <v>52.3</v>
      </c>
      <c r="G6334" s="1771">
        <v>51</v>
      </c>
      <c r="H6334" s="1771">
        <v>50.8</v>
      </c>
      <c r="I6334" s="1443"/>
      <c r="J6334" s="1443"/>
      <c r="K6334" s="1779"/>
      <c r="L6334" s="1781"/>
      <c r="M6334" s="1785"/>
    </row>
    <row r="6335" ht="26" spans="1:13">
      <c r="A6335" s="1412"/>
      <c r="B6335" s="1412"/>
      <c r="C6335" s="1412"/>
      <c r="D6335" s="1759"/>
      <c r="E6335" s="1613">
        <v>45841</v>
      </c>
      <c r="F6335" s="1771">
        <v>0</v>
      </c>
      <c r="G6335" s="1771">
        <v>53.1</v>
      </c>
      <c r="H6335" s="1771">
        <v>53.1</v>
      </c>
      <c r="I6335" s="1443"/>
      <c r="J6335" s="1443"/>
      <c r="K6335" s="1779"/>
      <c r="L6335" s="1778"/>
      <c r="M6335" s="1785"/>
    </row>
    <row r="6336" ht="26" spans="1:13">
      <c r="A6336" s="1412"/>
      <c r="B6336" s="1412"/>
      <c r="C6336" s="1412"/>
      <c r="D6336" s="1759"/>
      <c r="E6336" s="1613">
        <v>45831</v>
      </c>
      <c r="F6336" s="1771">
        <v>53.1</v>
      </c>
      <c r="G6336" s="1771">
        <v>52.9</v>
      </c>
      <c r="H6336" s="1771">
        <v>53.7</v>
      </c>
      <c r="I6336" s="1443"/>
      <c r="J6336" s="1443"/>
      <c r="K6336" s="1779"/>
      <c r="L6336" s="1778"/>
      <c r="M6336" s="1785"/>
    </row>
    <row r="6337" ht="26.75" spans="1:13">
      <c r="A6337" s="1412"/>
      <c r="B6337" s="1412"/>
      <c r="C6337" s="1412"/>
      <c r="D6337" s="1759"/>
      <c r="E6337" s="1613">
        <v>45812</v>
      </c>
      <c r="F6337" s="1771">
        <v>53.7</v>
      </c>
      <c r="G6337" s="1771">
        <v>52.3</v>
      </c>
      <c r="H6337" s="1771">
        <v>50.8</v>
      </c>
      <c r="I6337" s="1449"/>
      <c r="J6337" s="1449"/>
      <c r="K6337" s="1782"/>
      <c r="L6337" s="1783"/>
      <c r="M6337" s="1786"/>
    </row>
    <row r="6338" ht="25" customHeight="1" spans="1:13">
      <c r="A6338" s="1412"/>
      <c r="B6338" s="1412"/>
      <c r="C6338" s="1412"/>
      <c r="D6338" s="1759">
        <v>1</v>
      </c>
      <c r="E6338" s="1610" t="s">
        <v>7</v>
      </c>
      <c r="F6338" s="1653" t="s">
        <v>1403</v>
      </c>
      <c r="G6338" s="1654"/>
      <c r="H6338" s="1800"/>
      <c r="I6338" s="1811" t="s">
        <v>1622</v>
      </c>
      <c r="J6338" s="1657"/>
      <c r="K6338" s="1812"/>
      <c r="L6338" s="1813" t="s">
        <v>1623</v>
      </c>
      <c r="M6338" s="1816" t="s">
        <v>1624</v>
      </c>
    </row>
    <row r="6339" ht="24" customHeight="1" spans="1:13">
      <c r="A6339" s="1412"/>
      <c r="B6339" s="1412"/>
      <c r="C6339" s="1412"/>
      <c r="D6339" s="1759"/>
      <c r="E6339" s="1598" t="s">
        <v>1625</v>
      </c>
      <c r="F6339" s="1643"/>
      <c r="G6339" s="1644"/>
      <c r="H6339" s="1645"/>
      <c r="I6339" s="1717" t="s">
        <v>1404</v>
      </c>
      <c r="J6339" s="1717"/>
      <c r="K6339" s="1777"/>
      <c r="L6339" s="1778"/>
      <c r="M6339" s="1785"/>
    </row>
    <row r="6340" ht="26" spans="1:13">
      <c r="A6340" s="1412"/>
      <c r="B6340" s="1412"/>
      <c r="C6340" s="1412"/>
      <c r="D6340" s="1759"/>
      <c r="E6340" s="1598" t="s">
        <v>1626</v>
      </c>
      <c r="F6340" s="1764">
        <v>50.8</v>
      </c>
      <c r="G6340" s="1765"/>
      <c r="H6340" s="1766"/>
      <c r="I6340" s="1443"/>
      <c r="J6340" s="1443"/>
      <c r="K6340" s="1779"/>
      <c r="L6340" s="1778"/>
      <c r="M6340" s="1785"/>
    </row>
    <row r="6341" ht="26.75" spans="1:13">
      <c r="A6341" s="1412"/>
      <c r="B6341" s="1412"/>
      <c r="C6341" s="1412"/>
      <c r="D6341" s="1759"/>
      <c r="E6341" s="1598" t="s">
        <v>1627</v>
      </c>
      <c r="F6341" s="1764">
        <v>49.9</v>
      </c>
      <c r="G6341" s="1765"/>
      <c r="H6341" s="1766"/>
      <c r="I6341" s="1443"/>
      <c r="J6341" s="1443"/>
      <c r="K6341" s="1779"/>
      <c r="L6341" s="1778"/>
      <c r="M6341" s="1785"/>
    </row>
    <row r="6342" ht="26.75" spans="1:13">
      <c r="A6342" s="1412"/>
      <c r="B6342" s="1412"/>
      <c r="C6342" s="1412"/>
      <c r="D6342" s="1759"/>
      <c r="E6342" s="1767" t="s">
        <v>1628</v>
      </c>
      <c r="F6342" s="1607">
        <v>0.583333333333333</v>
      </c>
      <c r="G6342" s="1608"/>
      <c r="H6342" s="1768"/>
      <c r="I6342" s="1443"/>
      <c r="J6342" s="1443"/>
      <c r="K6342" s="1779"/>
      <c r="L6342" s="1780">
        <v>0.8125</v>
      </c>
      <c r="M6342" s="1780">
        <v>0.708333333333333</v>
      </c>
    </row>
    <row r="6343" ht="26.75" spans="1:13">
      <c r="A6343" s="1412"/>
      <c r="B6343" s="1412"/>
      <c r="C6343" s="1412"/>
      <c r="D6343" s="1759"/>
      <c r="E6343" s="1610" t="s">
        <v>1629</v>
      </c>
      <c r="F6343" s="1769" t="s">
        <v>8</v>
      </c>
      <c r="G6343" s="1769" t="s">
        <v>9</v>
      </c>
      <c r="H6343" s="1770" t="s">
        <v>10</v>
      </c>
      <c r="I6343" s="1443"/>
      <c r="J6343" s="1443"/>
      <c r="K6343" s="1779"/>
      <c r="L6343" s="1778"/>
      <c r="M6343" s="1785"/>
    </row>
    <row r="6344" ht="26" spans="1:13">
      <c r="A6344" s="1412"/>
      <c r="B6344" s="1412"/>
      <c r="C6344" s="1412"/>
      <c r="D6344" s="1759"/>
      <c r="E6344" s="1613">
        <v>45812</v>
      </c>
      <c r="F6344" s="1771">
        <v>49.9</v>
      </c>
      <c r="G6344" s="1771">
        <v>52</v>
      </c>
      <c r="H6344" s="1771">
        <v>51.6</v>
      </c>
      <c r="I6344" s="1443"/>
      <c r="J6344" s="1443"/>
      <c r="K6344" s="1779"/>
      <c r="L6344" s="1778"/>
      <c r="M6344" s="1785"/>
    </row>
    <row r="6345" ht="26" spans="1:13">
      <c r="A6345" s="1412"/>
      <c r="B6345" s="1412"/>
      <c r="C6345" s="1412"/>
      <c r="D6345" s="1759"/>
      <c r="E6345" s="1613">
        <v>45782</v>
      </c>
      <c r="F6345" s="1771">
        <v>51.6</v>
      </c>
      <c r="G6345" s="1771">
        <v>50.2</v>
      </c>
      <c r="H6345" s="1771">
        <v>50.8</v>
      </c>
      <c r="I6345" s="1443"/>
      <c r="J6345" s="1443"/>
      <c r="K6345" s="1779"/>
      <c r="L6345" s="1778"/>
      <c r="M6345" s="1785"/>
    </row>
    <row r="6346" ht="26" spans="1:13">
      <c r="A6346" s="1412"/>
      <c r="B6346" s="1412"/>
      <c r="C6346" s="1412"/>
      <c r="D6346" s="1759"/>
      <c r="E6346" s="1613">
        <v>45750</v>
      </c>
      <c r="F6346" s="1771">
        <v>50.8</v>
      </c>
      <c r="G6346" s="1771">
        <v>53</v>
      </c>
      <c r="H6346" s="1771">
        <v>53.5</v>
      </c>
      <c r="I6346" s="1443"/>
      <c r="J6346" s="1443"/>
      <c r="K6346" s="1779"/>
      <c r="L6346" s="1781"/>
      <c r="M6346" s="1785"/>
    </row>
    <row r="6347" ht="26" spans="1:13">
      <c r="A6347" s="1412"/>
      <c r="B6347" s="1412"/>
      <c r="C6347" s="1412"/>
      <c r="D6347" s="1759"/>
      <c r="E6347" s="1613">
        <v>45721</v>
      </c>
      <c r="F6347" s="1771">
        <v>53.5</v>
      </c>
      <c r="G6347" s="1771">
        <v>52.5</v>
      </c>
      <c r="H6347" s="1771">
        <v>52.8</v>
      </c>
      <c r="I6347" s="1443"/>
      <c r="J6347" s="1443"/>
      <c r="K6347" s="1779"/>
      <c r="L6347" s="1778"/>
      <c r="M6347" s="1785"/>
    </row>
    <row r="6348" ht="26" spans="1:13">
      <c r="A6348" s="1412"/>
      <c r="B6348" s="1412"/>
      <c r="C6348" s="1412"/>
      <c r="D6348" s="1759"/>
      <c r="E6348" s="1613">
        <v>45693</v>
      </c>
      <c r="F6348" s="1771">
        <v>52.8</v>
      </c>
      <c r="G6348" s="1771">
        <v>54.2</v>
      </c>
      <c r="H6348" s="1771">
        <v>54</v>
      </c>
      <c r="I6348" s="1443"/>
      <c r="J6348" s="1443"/>
      <c r="K6348" s="1779"/>
      <c r="L6348" s="1778"/>
      <c r="M6348" s="1785"/>
    </row>
    <row r="6349" ht="26.75" spans="1:13">
      <c r="A6349" s="1412"/>
      <c r="B6349" s="1412"/>
      <c r="C6349" s="1412"/>
      <c r="D6349" s="1759"/>
      <c r="E6349" s="1613">
        <v>45664</v>
      </c>
      <c r="F6349" s="1771">
        <v>54.1</v>
      </c>
      <c r="G6349" s="1771">
        <v>53.5</v>
      </c>
      <c r="H6349" s="1771">
        <v>52.1</v>
      </c>
      <c r="I6349" s="1449"/>
      <c r="J6349" s="1449"/>
      <c r="K6349" s="1782"/>
      <c r="L6349" s="1783"/>
      <c r="M6349" s="1786"/>
    </row>
    <row r="6350" ht="25" customHeight="1" spans="1:13">
      <c r="A6350" s="1412"/>
      <c r="B6350" s="1412"/>
      <c r="C6350" s="1412"/>
      <c r="D6350" s="1759">
        <v>1</v>
      </c>
      <c r="E6350" s="1610" t="s">
        <v>7</v>
      </c>
      <c r="F6350" s="1653" t="s">
        <v>1405</v>
      </c>
      <c r="G6350" s="1654"/>
      <c r="H6350" s="1800"/>
      <c r="I6350" s="1811" t="s">
        <v>1622</v>
      </c>
      <c r="J6350" s="1657"/>
      <c r="K6350" s="1812"/>
      <c r="L6350" s="1813" t="s">
        <v>1623</v>
      </c>
      <c r="M6350" s="1816" t="s">
        <v>1624</v>
      </c>
    </row>
    <row r="6351" ht="24" customHeight="1" spans="1:13">
      <c r="A6351" s="1412"/>
      <c r="B6351" s="1412"/>
      <c r="C6351" s="1412"/>
      <c r="D6351" s="1759"/>
      <c r="E6351" s="1598" t="s">
        <v>1625</v>
      </c>
      <c r="F6351" s="1643"/>
      <c r="G6351" s="1644"/>
      <c r="H6351" s="1645"/>
      <c r="I6351" s="1717" t="s">
        <v>1406</v>
      </c>
      <c r="J6351" s="1717"/>
      <c r="K6351" s="1777"/>
      <c r="L6351" s="1778"/>
      <c r="M6351" s="1785"/>
    </row>
    <row r="6352" ht="46" customHeight="1" spans="1:13">
      <c r="A6352" s="1412"/>
      <c r="B6352" s="1412"/>
      <c r="C6352" s="1412"/>
      <c r="D6352" s="1759"/>
      <c r="E6352" s="1598" t="s">
        <v>1626</v>
      </c>
      <c r="F6352" s="1764" t="s">
        <v>2402</v>
      </c>
      <c r="G6352" s="1765"/>
      <c r="H6352" s="1766"/>
      <c r="I6352" s="1443"/>
      <c r="J6352" s="1443"/>
      <c r="K6352" s="1779"/>
      <c r="L6352" s="1778"/>
      <c r="M6352" s="1785"/>
    </row>
    <row r="6353" ht="26.75" spans="1:13">
      <c r="A6353" s="1412"/>
      <c r="B6353" s="1412"/>
      <c r="C6353" s="1412"/>
      <c r="D6353" s="1759"/>
      <c r="E6353" s="1598" t="s">
        <v>1627</v>
      </c>
      <c r="F6353" s="1764">
        <v>68.7</v>
      </c>
      <c r="G6353" s="1765"/>
      <c r="H6353" s="1766"/>
      <c r="I6353" s="1443"/>
      <c r="J6353" s="1443"/>
      <c r="K6353" s="1779"/>
      <c r="L6353" s="1778"/>
      <c r="M6353" s="1785"/>
    </row>
    <row r="6354" ht="26.75" spans="1:13">
      <c r="A6354" s="1412"/>
      <c r="B6354" s="1412"/>
      <c r="C6354" s="1412"/>
      <c r="D6354" s="1759"/>
      <c r="E6354" s="1767" t="s">
        <v>1628</v>
      </c>
      <c r="F6354" s="1607">
        <v>0.583333333333333</v>
      </c>
      <c r="G6354" s="1608"/>
      <c r="H6354" s="1768"/>
      <c r="I6354" s="1443"/>
      <c r="J6354" s="1443"/>
      <c r="K6354" s="1779"/>
      <c r="L6354" s="1780">
        <v>0.8125</v>
      </c>
      <c r="M6354" s="1780">
        <v>0.708333333333333</v>
      </c>
    </row>
    <row r="6355" ht="26.75" spans="1:13">
      <c r="A6355" s="1412"/>
      <c r="B6355" s="1412"/>
      <c r="C6355" s="1412"/>
      <c r="D6355" s="1759"/>
      <c r="E6355" s="1610" t="s">
        <v>1629</v>
      </c>
      <c r="F6355" s="1769" t="s">
        <v>8</v>
      </c>
      <c r="G6355" s="1769" t="s">
        <v>9</v>
      </c>
      <c r="H6355" s="1770" t="s">
        <v>10</v>
      </c>
      <c r="I6355" s="1443"/>
      <c r="J6355" s="1443"/>
      <c r="K6355" s="1779"/>
      <c r="L6355" s="1778"/>
      <c r="M6355" s="1785"/>
    </row>
    <row r="6356" ht="26" spans="1:13">
      <c r="A6356" s="1412"/>
      <c r="B6356" s="1412"/>
      <c r="C6356" s="1412"/>
      <c r="D6356" s="1759"/>
      <c r="E6356" s="1613">
        <v>45812</v>
      </c>
      <c r="F6356" s="1771">
        <v>68.7</v>
      </c>
      <c r="G6356" s="1771">
        <v>65.1</v>
      </c>
      <c r="H6356" s="1771">
        <v>65.1</v>
      </c>
      <c r="I6356" s="1443"/>
      <c r="J6356" s="1443"/>
      <c r="K6356" s="1779"/>
      <c r="L6356" s="1778"/>
      <c r="M6356" s="1785"/>
    </row>
    <row r="6357" ht="26" spans="1:13">
      <c r="A6357" s="1412"/>
      <c r="B6357" s="1412"/>
      <c r="C6357" s="1412"/>
      <c r="D6357" s="1759"/>
      <c r="E6357" s="1613">
        <v>45782</v>
      </c>
      <c r="F6357" s="1771">
        <v>65.1</v>
      </c>
      <c r="G6357" s="1771">
        <v>61.2</v>
      </c>
      <c r="H6357" s="1771">
        <v>60.9</v>
      </c>
      <c r="I6357" s="1443"/>
      <c r="J6357" s="1443"/>
      <c r="K6357" s="1779"/>
      <c r="L6357" s="1778"/>
      <c r="M6357" s="1785"/>
    </row>
    <row r="6358" ht="26" spans="1:13">
      <c r="A6358" s="1412"/>
      <c r="B6358" s="1412"/>
      <c r="C6358" s="1412"/>
      <c r="D6358" s="1759"/>
      <c r="E6358" s="1613">
        <v>45750</v>
      </c>
      <c r="F6358" s="1771">
        <v>60.9</v>
      </c>
      <c r="G6358" s="1771">
        <v>63.1</v>
      </c>
      <c r="H6358" s="1771">
        <v>62.6</v>
      </c>
      <c r="I6358" s="1443"/>
      <c r="J6358" s="1443"/>
      <c r="K6358" s="1779"/>
      <c r="L6358" s="1781"/>
      <c r="M6358" s="1785"/>
    </row>
    <row r="6359" ht="26" spans="1:13">
      <c r="A6359" s="1412"/>
      <c r="B6359" s="1412"/>
      <c r="C6359" s="1412"/>
      <c r="D6359" s="1759"/>
      <c r="E6359" s="1613">
        <v>45721</v>
      </c>
      <c r="F6359" s="1771">
        <v>62.6</v>
      </c>
      <c r="G6359" s="1771">
        <v>60</v>
      </c>
      <c r="H6359" s="1771">
        <v>60.4</v>
      </c>
      <c r="I6359" s="1443"/>
      <c r="J6359" s="1443"/>
      <c r="K6359" s="1779"/>
      <c r="L6359" s="1778"/>
      <c r="M6359" s="1785"/>
    </row>
    <row r="6360" ht="52" spans="1:13">
      <c r="A6360" s="1412"/>
      <c r="B6360" s="1412"/>
      <c r="C6360" s="1412"/>
      <c r="D6360" s="1759"/>
      <c r="E6360" s="1613">
        <v>45693</v>
      </c>
      <c r="F6360" s="1771">
        <v>60.4</v>
      </c>
      <c r="G6360" s="1771" t="s">
        <v>2405</v>
      </c>
      <c r="H6360" s="1771">
        <v>64.4</v>
      </c>
      <c r="I6360" s="1443"/>
      <c r="J6360" s="1443"/>
      <c r="K6360" s="1779"/>
      <c r="L6360" s="1778"/>
      <c r="M6360" s="1785"/>
    </row>
    <row r="6361" ht="26.75" spans="1:13">
      <c r="A6361" s="1412"/>
      <c r="B6361" s="1412"/>
      <c r="C6361" s="1412"/>
      <c r="D6361" s="1759"/>
      <c r="E6361" s="1613">
        <v>45664</v>
      </c>
      <c r="F6361" s="1771">
        <v>64.4</v>
      </c>
      <c r="G6361" s="1771">
        <v>57.5</v>
      </c>
      <c r="H6361" s="1771">
        <v>58.2</v>
      </c>
      <c r="I6361" s="1819"/>
      <c r="J6361" s="1819"/>
      <c r="K6361" s="1820"/>
      <c r="L6361" s="1783"/>
      <c r="M6361" s="1786"/>
    </row>
    <row r="6362" ht="52.75" spans="1:13">
      <c r="A6362" s="1412"/>
      <c r="B6362" s="1412"/>
      <c r="C6362" s="1412" t="s">
        <v>0</v>
      </c>
      <c r="D6362" s="1759">
        <v>1</v>
      </c>
      <c r="E6362" s="1594" t="s">
        <v>7</v>
      </c>
      <c r="F6362" s="1595" t="s">
        <v>1409</v>
      </c>
      <c r="G6362" s="1596"/>
      <c r="H6362" s="1760"/>
      <c r="I6362" s="1821" t="s">
        <v>1622</v>
      </c>
      <c r="J6362" s="1822"/>
      <c r="K6362" s="1823"/>
      <c r="L6362" s="1776" t="s">
        <v>1623</v>
      </c>
      <c r="M6362" s="1452" t="s">
        <v>1624</v>
      </c>
    </row>
    <row r="6363" ht="26" spans="1:13">
      <c r="A6363" s="1412"/>
      <c r="B6363" s="1412"/>
      <c r="C6363" s="1412"/>
      <c r="D6363" s="1759"/>
      <c r="E6363" s="1598" t="s">
        <v>1625</v>
      </c>
      <c r="F6363" s="1643"/>
      <c r="G6363" s="1644"/>
      <c r="H6363" s="1645"/>
      <c r="I6363" s="1717" t="s">
        <v>1211</v>
      </c>
      <c r="J6363" s="1717"/>
      <c r="K6363" s="1777"/>
      <c r="L6363" s="1778"/>
      <c r="M6363" s="1785"/>
    </row>
    <row r="6364" ht="26" spans="1:13">
      <c r="A6364" s="1412"/>
      <c r="B6364" s="1412"/>
      <c r="C6364" s="1412"/>
      <c r="D6364" s="1759"/>
      <c r="E6364" s="1598" t="s">
        <v>1626</v>
      </c>
      <c r="F6364" s="1761"/>
      <c r="G6364" s="1762"/>
      <c r="H6364" s="1763"/>
      <c r="I6364" s="1443"/>
      <c r="J6364" s="1443"/>
      <c r="K6364" s="1779"/>
      <c r="L6364" s="1778"/>
      <c r="M6364" s="1785"/>
    </row>
    <row r="6365" ht="26.75" spans="1:13">
      <c r="A6365" s="1412"/>
      <c r="B6365" s="1412"/>
      <c r="C6365" s="1412"/>
      <c r="D6365" s="1759"/>
      <c r="E6365" s="1598" t="s">
        <v>1627</v>
      </c>
      <c r="F6365" s="1761">
        <v>0.0385</v>
      </c>
      <c r="G6365" s="1762"/>
      <c r="H6365" s="1763"/>
      <c r="I6365" s="1443"/>
      <c r="J6365" s="1443"/>
      <c r="K6365" s="1779"/>
      <c r="L6365" s="1778"/>
      <c r="M6365" s="1785"/>
    </row>
    <row r="6366" ht="26.75" spans="1:13">
      <c r="A6366" s="1412"/>
      <c r="B6366" s="1412"/>
      <c r="C6366" s="1412"/>
      <c r="D6366" s="1759"/>
      <c r="E6366" s="1767" t="s">
        <v>1628</v>
      </c>
      <c r="F6366" s="1607">
        <v>0.1875</v>
      </c>
      <c r="G6366" s="1608"/>
      <c r="H6366" s="1768"/>
      <c r="I6366" s="1443"/>
      <c r="J6366" s="1443"/>
      <c r="K6366" s="1779"/>
      <c r="L6366" s="1780">
        <v>0.416666666666667</v>
      </c>
      <c r="M6366" s="1780">
        <v>0.3125</v>
      </c>
    </row>
    <row r="6367" ht="26.75" spans="1:13">
      <c r="A6367" s="1412"/>
      <c r="B6367" s="1412"/>
      <c r="C6367" s="1412"/>
      <c r="D6367" s="1759"/>
      <c r="E6367" s="1610" t="s">
        <v>1629</v>
      </c>
      <c r="F6367" s="1769" t="s">
        <v>8</v>
      </c>
      <c r="G6367" s="1769" t="s">
        <v>9</v>
      </c>
      <c r="H6367" s="1770" t="s">
        <v>10</v>
      </c>
      <c r="I6367" s="1443"/>
      <c r="J6367" s="1443"/>
      <c r="K6367" s="1779"/>
      <c r="L6367" s="1778"/>
      <c r="M6367" s="1785"/>
    </row>
    <row r="6368" ht="26" spans="1:13">
      <c r="A6368" s="1412"/>
      <c r="B6368" s="1412"/>
      <c r="C6368" s="1412"/>
      <c r="D6368" s="1759"/>
      <c r="E6368" s="1613">
        <v>45797</v>
      </c>
      <c r="F6368" s="1773">
        <v>0.0385</v>
      </c>
      <c r="G6368" s="1773">
        <v>0.0385</v>
      </c>
      <c r="H6368" s="1773">
        <v>0.041</v>
      </c>
      <c r="I6368" s="1443"/>
      <c r="J6368" s="1443"/>
      <c r="K6368" s="1779"/>
      <c r="L6368" s="1778"/>
      <c r="M6368" s="1785"/>
    </row>
    <row r="6369" ht="26" spans="1:13">
      <c r="A6369" s="1412"/>
      <c r="B6369" s="1412"/>
      <c r="C6369" s="1412"/>
      <c r="D6369" s="1759"/>
      <c r="E6369" s="1613">
        <v>45748</v>
      </c>
      <c r="F6369" s="1773">
        <v>0.041</v>
      </c>
      <c r="G6369" s="1773">
        <v>0.041</v>
      </c>
      <c r="H6369" s="1773">
        <v>0.041</v>
      </c>
      <c r="I6369" s="1443"/>
      <c r="J6369" s="1443"/>
      <c r="K6369" s="1779"/>
      <c r="L6369" s="1778"/>
      <c r="M6369" s="1785"/>
    </row>
    <row r="6370" ht="26" spans="1:13">
      <c r="A6370" s="1412"/>
      <c r="B6370" s="1412"/>
      <c r="C6370" s="1412"/>
      <c r="D6370" s="1759"/>
      <c r="E6370" s="1613">
        <v>45706</v>
      </c>
      <c r="F6370" s="1773">
        <v>0.041</v>
      </c>
      <c r="G6370" s="1773">
        <v>0.041</v>
      </c>
      <c r="H6370" s="1773">
        <v>0.0435</v>
      </c>
      <c r="I6370" s="1443"/>
      <c r="J6370" s="1443"/>
      <c r="K6370" s="1779"/>
      <c r="L6370" s="1781"/>
      <c r="M6370" s="1785"/>
    </row>
    <row r="6371" ht="26" spans="1:13">
      <c r="A6371" s="1412"/>
      <c r="B6371" s="1412"/>
      <c r="C6371" s="1412"/>
      <c r="D6371" s="1759"/>
      <c r="E6371" s="1613">
        <v>45636</v>
      </c>
      <c r="F6371" s="1773">
        <v>0.0435</v>
      </c>
      <c r="G6371" s="1773">
        <v>0.0435</v>
      </c>
      <c r="H6371" s="1773">
        <v>0.0435</v>
      </c>
      <c r="I6371" s="1443"/>
      <c r="J6371" s="1443"/>
      <c r="K6371" s="1779"/>
      <c r="L6371" s="1778"/>
      <c r="M6371" s="1785"/>
    </row>
    <row r="6372" ht="26" spans="1:13">
      <c r="A6372" s="1412"/>
      <c r="B6372" s="1412"/>
      <c r="C6372" s="1412"/>
      <c r="D6372" s="1759"/>
      <c r="E6372" s="1613">
        <v>45601</v>
      </c>
      <c r="F6372" s="1773">
        <v>0.0435</v>
      </c>
      <c r="G6372" s="1773">
        <v>0.0435</v>
      </c>
      <c r="H6372" s="1773">
        <v>0.0435</v>
      </c>
      <c r="I6372" s="1443"/>
      <c r="J6372" s="1443"/>
      <c r="K6372" s="1779"/>
      <c r="L6372" s="1778"/>
      <c r="M6372" s="1785"/>
    </row>
    <row r="6373" ht="26.75" spans="1:13">
      <c r="A6373" s="1412"/>
      <c r="B6373" s="1412"/>
      <c r="C6373" s="1412"/>
      <c r="D6373" s="1759"/>
      <c r="E6373" s="1613">
        <v>45798</v>
      </c>
      <c r="F6373" s="1773">
        <v>0.0435</v>
      </c>
      <c r="G6373" s="1773">
        <v>0.0435</v>
      </c>
      <c r="H6373" s="1773">
        <v>0.0435</v>
      </c>
      <c r="I6373" s="1449"/>
      <c r="J6373" s="1449"/>
      <c r="K6373" s="1782"/>
      <c r="L6373" s="1783"/>
      <c r="M6373" s="1786"/>
    </row>
    <row r="6374" ht="52.75" spans="1:13">
      <c r="A6374" s="1412"/>
      <c r="B6374" s="1412"/>
      <c r="C6374" s="1412"/>
      <c r="D6374" s="1759">
        <v>1</v>
      </c>
      <c r="E6374" s="1594" t="s">
        <v>7</v>
      </c>
      <c r="F6374" s="1595" t="s">
        <v>1038</v>
      </c>
      <c r="G6374" s="1596"/>
      <c r="H6374" s="1760"/>
      <c r="I6374" s="1774" t="s">
        <v>1622</v>
      </c>
      <c r="J6374" s="1560"/>
      <c r="K6374" s="1775"/>
      <c r="L6374" s="1784" t="s">
        <v>1623</v>
      </c>
      <c r="M6374" s="1787" t="s">
        <v>1624</v>
      </c>
    </row>
    <row r="6375" ht="26" spans="1:13">
      <c r="A6375" s="1412"/>
      <c r="B6375" s="1412"/>
      <c r="C6375" s="1412"/>
      <c r="D6375" s="1759"/>
      <c r="E6375" s="1598" t="s">
        <v>1625</v>
      </c>
      <c r="F6375" s="1643"/>
      <c r="G6375" s="1644"/>
      <c r="H6375" s="1645"/>
      <c r="I6375" s="1717" t="s">
        <v>1411</v>
      </c>
      <c r="J6375" s="1717"/>
      <c r="K6375" s="1777"/>
      <c r="L6375" s="1778"/>
      <c r="M6375" s="1785"/>
    </row>
    <row r="6376" ht="26" spans="1:13">
      <c r="A6376" s="1412"/>
      <c r="B6376" s="1412"/>
      <c r="C6376" s="1412"/>
      <c r="D6376" s="1759"/>
      <c r="E6376" s="1598" t="s">
        <v>1626</v>
      </c>
      <c r="F6376" s="1761"/>
      <c r="G6376" s="1762"/>
      <c r="H6376" s="1763"/>
      <c r="I6376" s="1443"/>
      <c r="J6376" s="1443"/>
      <c r="K6376" s="1779"/>
      <c r="L6376" s="1778"/>
      <c r="M6376" s="1785"/>
    </row>
    <row r="6377" ht="26.75" spans="1:13">
      <c r="A6377" s="1412"/>
      <c r="B6377" s="1412"/>
      <c r="C6377" s="1412"/>
      <c r="D6377" s="1759"/>
      <c r="E6377" s="1598" t="s">
        <v>1627</v>
      </c>
      <c r="F6377" s="1761">
        <v>0.0325</v>
      </c>
      <c r="G6377" s="1762"/>
      <c r="H6377" s="1763"/>
      <c r="I6377" s="1443"/>
      <c r="J6377" s="1443"/>
      <c r="K6377" s="1779"/>
      <c r="L6377" s="1778"/>
      <c r="M6377" s="1785"/>
    </row>
    <row r="6378" ht="26.75" spans="1:13">
      <c r="A6378" s="1412"/>
      <c r="B6378" s="1412"/>
      <c r="C6378" s="1412"/>
      <c r="D6378" s="1759"/>
      <c r="E6378" s="1767" t="s">
        <v>1628</v>
      </c>
      <c r="F6378" s="1607">
        <v>0.0833333333333333</v>
      </c>
      <c r="G6378" s="1608"/>
      <c r="H6378" s="1768"/>
      <c r="I6378" s="1443"/>
      <c r="J6378" s="1443"/>
      <c r="K6378" s="1779"/>
      <c r="L6378" s="1780">
        <v>0.3125</v>
      </c>
      <c r="M6378" s="1780">
        <v>0.208333333333333</v>
      </c>
    </row>
    <row r="6379" ht="26.75" spans="1:13">
      <c r="A6379" s="1412"/>
      <c r="B6379" s="1412"/>
      <c r="C6379" s="1412"/>
      <c r="D6379" s="1759"/>
      <c r="E6379" s="1610" t="s">
        <v>1629</v>
      </c>
      <c r="F6379" s="1769" t="s">
        <v>8</v>
      </c>
      <c r="G6379" s="1769" t="s">
        <v>9</v>
      </c>
      <c r="H6379" s="1770" t="s">
        <v>10</v>
      </c>
      <c r="I6379" s="1443"/>
      <c r="J6379" s="1443"/>
      <c r="K6379" s="1779"/>
      <c r="L6379" s="1778"/>
      <c r="M6379" s="1785"/>
    </row>
    <row r="6380" ht="26" spans="1:13">
      <c r="A6380" s="1412"/>
      <c r="B6380" s="1412"/>
      <c r="C6380" s="1412"/>
      <c r="D6380" s="1759"/>
      <c r="E6380" s="1613">
        <v>45805</v>
      </c>
      <c r="F6380" s="1773">
        <v>0.0325</v>
      </c>
      <c r="G6380" s="1773">
        <v>0.0325</v>
      </c>
      <c r="H6380" s="1773">
        <v>0.035</v>
      </c>
      <c r="I6380" s="1443"/>
      <c r="J6380" s="1443"/>
      <c r="K6380" s="1779"/>
      <c r="L6380" s="1778"/>
      <c r="M6380" s="1785"/>
    </row>
    <row r="6381" ht="26" spans="1:13">
      <c r="A6381" s="1412"/>
      <c r="B6381" s="1412"/>
      <c r="C6381" s="1412"/>
      <c r="D6381" s="1759"/>
      <c r="E6381" s="1613">
        <v>45756</v>
      </c>
      <c r="F6381" s="1773">
        <v>0.035</v>
      </c>
      <c r="G6381" s="1773">
        <v>0.035</v>
      </c>
      <c r="H6381" s="1773">
        <v>0.0375</v>
      </c>
      <c r="I6381" s="1443"/>
      <c r="J6381" s="1443"/>
      <c r="K6381" s="1779"/>
      <c r="L6381" s="1778"/>
      <c r="M6381" s="1785"/>
    </row>
    <row r="6382" ht="26" spans="1:13">
      <c r="A6382" s="1412"/>
      <c r="B6382" s="1412"/>
      <c r="C6382" s="1412"/>
      <c r="D6382" s="1759"/>
      <c r="E6382" s="1613">
        <v>45707</v>
      </c>
      <c r="F6382" s="1773">
        <v>0.0375</v>
      </c>
      <c r="G6382" s="1773">
        <v>0.0375</v>
      </c>
      <c r="H6382" s="1773">
        <v>0.0425</v>
      </c>
      <c r="I6382" s="1443"/>
      <c r="J6382" s="1443"/>
      <c r="K6382" s="1779"/>
      <c r="L6382" s="1781"/>
      <c r="M6382" s="1785"/>
    </row>
    <row r="6383" ht="26" spans="1:13">
      <c r="A6383" s="1412"/>
      <c r="B6383" s="1412"/>
      <c r="C6383" s="1412"/>
      <c r="D6383" s="1759"/>
      <c r="E6383" s="1613">
        <v>45623</v>
      </c>
      <c r="F6383" s="1773">
        <v>0.0425</v>
      </c>
      <c r="G6383" s="1773">
        <v>0.0425</v>
      </c>
      <c r="H6383" s="1773">
        <v>0.0475</v>
      </c>
      <c r="I6383" s="1443"/>
      <c r="J6383" s="1443"/>
      <c r="K6383" s="1779"/>
      <c r="L6383" s="1778"/>
      <c r="M6383" s="1785"/>
    </row>
    <row r="6384" ht="26" spans="1:13">
      <c r="A6384" s="1412"/>
      <c r="B6384" s="1412"/>
      <c r="C6384" s="1412"/>
      <c r="D6384" s="1759"/>
      <c r="E6384" s="1613">
        <v>45574</v>
      </c>
      <c r="F6384" s="1773">
        <v>0.0475</v>
      </c>
      <c r="G6384" s="1773">
        <v>0.0475</v>
      </c>
      <c r="H6384" s="1773">
        <v>0.0525</v>
      </c>
      <c r="I6384" s="1443"/>
      <c r="J6384" s="1443"/>
      <c r="K6384" s="1779"/>
      <c r="L6384" s="1778"/>
      <c r="M6384" s="1785"/>
    </row>
    <row r="6385" ht="26.75" spans="1:13">
      <c r="A6385" s="1412"/>
      <c r="B6385" s="1412"/>
      <c r="C6385" s="1412"/>
      <c r="D6385" s="1759"/>
      <c r="E6385" s="1613">
        <v>45518</v>
      </c>
      <c r="F6385" s="1773">
        <v>0.0525</v>
      </c>
      <c r="G6385" s="1773">
        <v>0.055</v>
      </c>
      <c r="H6385" s="1773">
        <v>0.055</v>
      </c>
      <c r="I6385" s="1449"/>
      <c r="J6385" s="1449"/>
      <c r="K6385" s="1782"/>
      <c r="L6385" s="1783"/>
      <c r="M6385" s="1786"/>
    </row>
    <row r="6386" ht="52.75" spans="1:13">
      <c r="A6386" s="1412"/>
      <c r="B6386" s="1412"/>
      <c r="C6386" s="1412"/>
      <c r="D6386" s="1759">
        <v>1</v>
      </c>
      <c r="E6386" s="1594" t="s">
        <v>7</v>
      </c>
      <c r="F6386" s="1595" t="s">
        <v>872</v>
      </c>
      <c r="G6386" s="1596"/>
      <c r="H6386" s="1760"/>
      <c r="I6386" s="1774" t="s">
        <v>1622</v>
      </c>
      <c r="J6386" s="1560"/>
      <c r="K6386" s="1775"/>
      <c r="L6386" s="1784" t="s">
        <v>1623</v>
      </c>
      <c r="M6386" s="1787" t="s">
        <v>1624</v>
      </c>
    </row>
    <row r="6387" ht="26" spans="1:13">
      <c r="A6387" s="1412"/>
      <c r="B6387" s="1412"/>
      <c r="C6387" s="1412"/>
      <c r="D6387" s="1759"/>
      <c r="E6387" s="1598" t="s">
        <v>1625</v>
      </c>
      <c r="F6387" s="1643"/>
      <c r="G6387" s="1644"/>
      <c r="H6387" s="1645"/>
      <c r="I6387" s="1717" t="s">
        <v>983</v>
      </c>
      <c r="J6387" s="1717"/>
      <c r="K6387" s="1777"/>
      <c r="L6387" s="1778"/>
      <c r="M6387" s="1785"/>
    </row>
    <row r="6388" ht="26" spans="1:13">
      <c r="A6388" s="1412"/>
      <c r="B6388" s="1412"/>
      <c r="C6388" s="1412"/>
      <c r="D6388" s="1759"/>
      <c r="E6388" s="1598" t="s">
        <v>1626</v>
      </c>
      <c r="F6388" s="1761"/>
      <c r="G6388" s="1762"/>
      <c r="H6388" s="1763"/>
      <c r="I6388" s="1443"/>
      <c r="J6388" s="1443"/>
      <c r="K6388" s="1779"/>
      <c r="L6388" s="1778"/>
      <c r="M6388" s="1785"/>
    </row>
    <row r="6389" ht="26.75" spans="1:13">
      <c r="A6389" s="1412"/>
      <c r="B6389" s="1412"/>
      <c r="C6389" s="1412"/>
      <c r="D6389" s="1759"/>
      <c r="E6389" s="1598" t="s">
        <v>1627</v>
      </c>
      <c r="F6389" s="1764" t="s">
        <v>2406</v>
      </c>
      <c r="G6389" s="1765"/>
      <c r="H6389" s="1766"/>
      <c r="I6389" s="1443"/>
      <c r="J6389" s="1443"/>
      <c r="K6389" s="1779"/>
      <c r="L6389" s="1778"/>
      <c r="M6389" s="1785"/>
    </row>
    <row r="6390" ht="26.75" spans="1:13">
      <c r="A6390" s="1412"/>
      <c r="B6390" s="1412"/>
      <c r="C6390" s="1412"/>
      <c r="D6390" s="1759"/>
      <c r="E6390" s="1767" t="s">
        <v>1628</v>
      </c>
      <c r="F6390" s="1607">
        <v>0.604166666666667</v>
      </c>
      <c r="G6390" s="1608"/>
      <c r="H6390" s="1768"/>
      <c r="I6390" s="1443"/>
      <c r="J6390" s="1443"/>
      <c r="K6390" s="1779"/>
      <c r="L6390" s="1780">
        <v>0.833333333333333</v>
      </c>
      <c r="M6390" s="1780">
        <v>0.729166666666667</v>
      </c>
    </row>
    <row r="6391" ht="26.75" spans="1:13">
      <c r="A6391" s="1412"/>
      <c r="B6391" s="1412"/>
      <c r="C6391" s="1412"/>
      <c r="D6391" s="1759"/>
      <c r="E6391" s="1610" t="s">
        <v>1629</v>
      </c>
      <c r="F6391" s="1769" t="s">
        <v>8</v>
      </c>
      <c r="G6391" s="1769" t="s">
        <v>9</v>
      </c>
      <c r="H6391" s="1770" t="s">
        <v>10</v>
      </c>
      <c r="I6391" s="1443"/>
      <c r="J6391" s="1443"/>
      <c r="K6391" s="1779"/>
      <c r="L6391" s="1778"/>
      <c r="M6391" s="1785"/>
    </row>
    <row r="6392" ht="26" spans="1:13">
      <c r="A6392" s="1412"/>
      <c r="B6392" s="1412"/>
      <c r="C6392" s="1412"/>
      <c r="D6392" s="1759"/>
      <c r="E6392" s="1613">
        <v>45840</v>
      </c>
      <c r="F6392" s="1773">
        <v>3.845</v>
      </c>
      <c r="G6392" s="1773">
        <v>-3.5</v>
      </c>
      <c r="H6392" s="1773">
        <v>-5.83</v>
      </c>
      <c r="I6392" s="1443"/>
      <c r="J6392" s="1443"/>
      <c r="K6392" s="1779"/>
      <c r="L6392" s="1778"/>
      <c r="M6392" s="1785"/>
    </row>
    <row r="6393" ht="26" spans="1:13">
      <c r="A6393" s="1412"/>
      <c r="B6393" s="1412"/>
      <c r="C6393" s="1412"/>
      <c r="D6393" s="1759"/>
      <c r="E6393" s="1613">
        <v>45833</v>
      </c>
      <c r="F6393" s="1773">
        <v>-5.83</v>
      </c>
      <c r="G6393" s="1773">
        <v>-1.2</v>
      </c>
      <c r="H6393" s="1773">
        <v>-11.4</v>
      </c>
      <c r="I6393" s="1443"/>
      <c r="J6393" s="1443"/>
      <c r="K6393" s="1779"/>
      <c r="L6393" s="1778"/>
      <c r="M6393" s="1785"/>
    </row>
    <row r="6394" ht="26" spans="1:13">
      <c r="A6394" s="1412"/>
      <c r="B6394" s="1412"/>
      <c r="C6394" s="1412"/>
      <c r="D6394" s="1759"/>
      <c r="E6394" s="1613">
        <v>45826</v>
      </c>
      <c r="F6394" s="1773">
        <v>-11.4</v>
      </c>
      <c r="G6394" s="1773">
        <v>-2.3</v>
      </c>
      <c r="H6394" s="1773">
        <v>-3.64</v>
      </c>
      <c r="I6394" s="1443"/>
      <c r="J6394" s="1443"/>
      <c r="K6394" s="1779"/>
      <c r="L6394" s="1781"/>
      <c r="M6394" s="1785"/>
    </row>
    <row r="6395" ht="26" spans="1:13">
      <c r="A6395" s="1412"/>
      <c r="B6395" s="1412"/>
      <c r="C6395" s="1412"/>
      <c r="D6395" s="1759"/>
      <c r="E6395" s="1613">
        <v>45819</v>
      </c>
      <c r="F6395" s="1773">
        <v>-3.64</v>
      </c>
      <c r="G6395" s="1773">
        <v>-2.4</v>
      </c>
      <c r="H6395" s="1773">
        <v>-4.3</v>
      </c>
      <c r="I6395" s="1443"/>
      <c r="J6395" s="1443"/>
      <c r="K6395" s="1779"/>
      <c r="L6395" s="1778"/>
      <c r="M6395" s="1785"/>
    </row>
    <row r="6396" ht="26" spans="1:13">
      <c r="A6396" s="1412"/>
      <c r="B6396" s="1412"/>
      <c r="C6396" s="1412"/>
      <c r="D6396" s="1759"/>
      <c r="E6396" s="1613">
        <v>45812</v>
      </c>
      <c r="F6396" s="1773">
        <v>-4.3</v>
      </c>
      <c r="G6396" s="1773">
        <v>-2.9</v>
      </c>
      <c r="H6396" s="1773">
        <v>-2.79</v>
      </c>
      <c r="I6396" s="1443"/>
      <c r="J6396" s="1443"/>
      <c r="K6396" s="1779"/>
      <c r="L6396" s="1778"/>
      <c r="M6396" s="1785"/>
    </row>
    <row r="6397" ht="26.75" spans="1:13">
      <c r="A6397" s="1412"/>
      <c r="B6397" s="1412"/>
      <c r="C6397" s="1412"/>
      <c r="D6397" s="1759"/>
      <c r="E6397" s="1613">
        <v>45806</v>
      </c>
      <c r="F6397" s="1773">
        <v>-2.79</v>
      </c>
      <c r="G6397" s="1773">
        <v>1</v>
      </c>
      <c r="H6397" s="1773">
        <v>1.328</v>
      </c>
      <c r="I6397" s="1449"/>
      <c r="J6397" s="1449"/>
      <c r="K6397" s="1782"/>
      <c r="L6397" s="1783"/>
      <c r="M6397" s="1786"/>
    </row>
    <row r="6398" ht="52.75" spans="1:13">
      <c r="A6398" s="1412"/>
      <c r="B6398" s="1412"/>
      <c r="C6398" s="1412"/>
      <c r="D6398" s="1759">
        <v>1</v>
      </c>
      <c r="E6398" s="1594" t="s">
        <v>7</v>
      </c>
      <c r="F6398" s="1595" t="s">
        <v>1041</v>
      </c>
      <c r="G6398" s="1596"/>
      <c r="H6398" s="1760"/>
      <c r="I6398" s="1774" t="s">
        <v>1622</v>
      </c>
      <c r="J6398" s="1560"/>
      <c r="K6398" s="1775"/>
      <c r="L6398" s="1784" t="s">
        <v>1623</v>
      </c>
      <c r="M6398" s="1787" t="s">
        <v>1624</v>
      </c>
    </row>
    <row r="6399" ht="26" spans="1:13">
      <c r="A6399" s="1412"/>
      <c r="B6399" s="1412"/>
      <c r="C6399" s="1412"/>
      <c r="D6399" s="1759"/>
      <c r="E6399" s="1598" t="s">
        <v>1625</v>
      </c>
      <c r="F6399" s="1643"/>
      <c r="G6399" s="1644"/>
      <c r="H6399" s="1645"/>
      <c r="I6399" s="1717" t="s">
        <v>1211</v>
      </c>
      <c r="J6399" s="1717"/>
      <c r="K6399" s="1777"/>
      <c r="L6399" s="1778"/>
      <c r="M6399" s="1785"/>
    </row>
    <row r="6400" ht="26" spans="1:13">
      <c r="A6400" s="1412"/>
      <c r="B6400" s="1412"/>
      <c r="C6400" s="1412"/>
      <c r="D6400" s="1759"/>
      <c r="E6400" s="1598" t="s">
        <v>1626</v>
      </c>
      <c r="F6400" s="1761"/>
      <c r="G6400" s="1762"/>
      <c r="H6400" s="1763"/>
      <c r="I6400" s="1443"/>
      <c r="J6400" s="1443"/>
      <c r="K6400" s="1779"/>
      <c r="L6400" s="1778"/>
      <c r="M6400" s="1785"/>
    </row>
    <row r="6401" ht="26.75" spans="1:13">
      <c r="A6401" s="1412"/>
      <c r="B6401" s="1412"/>
      <c r="C6401" s="1412"/>
      <c r="D6401" s="1759"/>
      <c r="E6401" s="1598" t="s">
        <v>1627</v>
      </c>
      <c r="F6401" s="1761">
        <v>0.0442</v>
      </c>
      <c r="G6401" s="1762"/>
      <c r="H6401" s="1763"/>
      <c r="I6401" s="1443"/>
      <c r="J6401" s="1443"/>
      <c r="K6401" s="1779"/>
      <c r="L6401" s="1778"/>
      <c r="M6401" s="1785"/>
    </row>
    <row r="6402" ht="26.75" spans="1:13">
      <c r="A6402" s="1412"/>
      <c r="B6402" s="1412"/>
      <c r="C6402" s="1412"/>
      <c r="D6402" s="1759"/>
      <c r="E6402" s="1767" t="s">
        <v>1628</v>
      </c>
      <c r="F6402" s="1607">
        <v>0.708333333333333</v>
      </c>
      <c r="G6402" s="1608"/>
      <c r="H6402" s="1768"/>
      <c r="I6402" s="1443"/>
      <c r="J6402" s="1443"/>
      <c r="K6402" s="1779"/>
      <c r="L6402" s="1780">
        <v>0.9375</v>
      </c>
      <c r="M6402" s="1780">
        <v>0.833333333333333</v>
      </c>
    </row>
    <row r="6403" ht="26.75" spans="1:13">
      <c r="A6403" s="1412"/>
      <c r="B6403" s="1412"/>
      <c r="C6403" s="1412"/>
      <c r="D6403" s="1759"/>
      <c r="E6403" s="1610" t="s">
        <v>1629</v>
      </c>
      <c r="F6403" s="1769" t="s">
        <v>8</v>
      </c>
      <c r="G6403" s="1769" t="s">
        <v>9</v>
      </c>
      <c r="H6403" s="1770" t="s">
        <v>10</v>
      </c>
      <c r="I6403" s="1443"/>
      <c r="J6403" s="1443"/>
      <c r="K6403" s="1779"/>
      <c r="L6403" s="1778"/>
      <c r="M6403" s="1785"/>
    </row>
    <row r="6404" ht="26" spans="1:13">
      <c r="A6404" s="1412"/>
      <c r="B6404" s="1412"/>
      <c r="C6404" s="1412"/>
      <c r="D6404" s="1759"/>
      <c r="E6404" s="1613">
        <v>45819</v>
      </c>
      <c r="F6404" s="1773">
        <v>0.0442</v>
      </c>
      <c r="G6404" s="1773"/>
      <c r="H6404" s="1773">
        <v>0.0434</v>
      </c>
      <c r="I6404" s="1443"/>
      <c r="J6404" s="1443"/>
      <c r="K6404" s="1779"/>
      <c r="L6404" s="1778"/>
      <c r="M6404" s="1785"/>
    </row>
    <row r="6405" ht="26" spans="1:13">
      <c r="A6405" s="1412"/>
      <c r="B6405" s="1412"/>
      <c r="C6405" s="1412"/>
      <c r="D6405" s="1759"/>
      <c r="E6405" s="1613">
        <v>45783</v>
      </c>
      <c r="F6405" s="1773">
        <v>0.0434</v>
      </c>
      <c r="G6405" s="1773"/>
      <c r="H6405" s="1773">
        <v>0.0444</v>
      </c>
      <c r="I6405" s="1443"/>
      <c r="J6405" s="1443"/>
      <c r="K6405" s="1779"/>
      <c r="L6405" s="1778"/>
      <c r="M6405" s="1785"/>
    </row>
    <row r="6406" ht="26" spans="1:13">
      <c r="A6406" s="1412"/>
      <c r="B6406" s="1412"/>
      <c r="C6406" s="1412"/>
      <c r="D6406" s="1759"/>
      <c r="E6406" s="1613">
        <v>45756</v>
      </c>
      <c r="F6406" s="1773">
        <v>0.0444</v>
      </c>
      <c r="G6406" s="1773"/>
      <c r="H6406" s="1773">
        <v>0.0431</v>
      </c>
      <c r="I6406" s="1443"/>
      <c r="J6406" s="1443"/>
      <c r="K6406" s="1779"/>
      <c r="L6406" s="1781"/>
      <c r="M6406" s="1785"/>
    </row>
    <row r="6407" ht="26" spans="1:13">
      <c r="A6407" s="1412"/>
      <c r="B6407" s="1412"/>
      <c r="C6407" s="1412"/>
      <c r="D6407" s="1759"/>
      <c r="E6407" s="1613">
        <v>45728</v>
      </c>
      <c r="F6407" s="1773">
        <v>0.0431</v>
      </c>
      <c r="G6407" s="1773"/>
      <c r="H6407" s="1773">
        <v>0.0463</v>
      </c>
      <c r="I6407" s="1443"/>
      <c r="J6407" s="1443"/>
      <c r="K6407" s="1779"/>
      <c r="L6407" s="1778"/>
      <c r="M6407" s="1785"/>
    </row>
    <row r="6408" ht="26" spans="1:13">
      <c r="A6408" s="1412"/>
      <c r="B6408" s="1412"/>
      <c r="C6408" s="1412"/>
      <c r="D6408" s="1759"/>
      <c r="E6408" s="1613">
        <v>45700</v>
      </c>
      <c r="F6408" s="1773">
        <v>0.0463</v>
      </c>
      <c r="G6408" s="1773"/>
      <c r="H6408" s="1773">
        <v>0.0468</v>
      </c>
      <c r="I6408" s="1443"/>
      <c r="J6408" s="1443"/>
      <c r="K6408" s="1779"/>
      <c r="L6408" s="1778"/>
      <c r="M6408" s="1785"/>
    </row>
    <row r="6409" ht="26.75" spans="1:13">
      <c r="A6409" s="1412"/>
      <c r="B6409" s="1412"/>
      <c r="C6409" s="1412"/>
      <c r="D6409" s="1759"/>
      <c r="E6409" s="1613">
        <v>45664</v>
      </c>
      <c r="F6409" s="1773">
        <v>0.0435</v>
      </c>
      <c r="G6409" s="1773"/>
      <c r="H6409" s="1773">
        <v>0.0435</v>
      </c>
      <c r="I6409" s="1449"/>
      <c r="J6409" s="1449"/>
      <c r="K6409" s="1782"/>
      <c r="L6409" s="1783"/>
      <c r="M6409" s="1786"/>
    </row>
    <row r="6410" ht="52.75" spans="1:13">
      <c r="A6410" s="1412"/>
      <c r="B6410" s="1412"/>
      <c r="C6410" s="1412"/>
      <c r="D6410" s="1759">
        <v>1</v>
      </c>
      <c r="E6410" s="1594" t="s">
        <v>7</v>
      </c>
      <c r="F6410" s="1595" t="s">
        <v>1043</v>
      </c>
      <c r="G6410" s="1596"/>
      <c r="H6410" s="1760"/>
      <c r="I6410" s="1774" t="s">
        <v>1622</v>
      </c>
      <c r="J6410" s="1560"/>
      <c r="K6410" s="1775"/>
      <c r="L6410" s="1784" t="s">
        <v>1623</v>
      </c>
      <c r="M6410" s="1787" t="s">
        <v>1624</v>
      </c>
    </row>
    <row r="6411" ht="26" spans="1:13">
      <c r="A6411" s="1412"/>
      <c r="B6411" s="1412"/>
      <c r="C6411" s="1412"/>
      <c r="D6411" s="1759"/>
      <c r="E6411" s="1598" t="s">
        <v>1625</v>
      </c>
      <c r="F6411" s="1643"/>
      <c r="G6411" s="1644"/>
      <c r="H6411" s="1645"/>
      <c r="I6411" s="1717" t="s">
        <v>1044</v>
      </c>
      <c r="J6411" s="1717"/>
      <c r="K6411" s="1777"/>
      <c r="L6411" s="1778"/>
      <c r="M6411" s="1785"/>
    </row>
    <row r="6412" ht="26" spans="1:13">
      <c r="A6412" s="1412"/>
      <c r="B6412" s="1412"/>
      <c r="C6412" s="1412"/>
      <c r="D6412" s="1759"/>
      <c r="E6412" s="1598" t="s">
        <v>1626</v>
      </c>
      <c r="F6412" s="1761"/>
      <c r="G6412" s="1762"/>
      <c r="H6412" s="1763"/>
      <c r="I6412" s="1443"/>
      <c r="J6412" s="1443"/>
      <c r="K6412" s="1779"/>
      <c r="L6412" s="1778"/>
      <c r="M6412" s="1785"/>
    </row>
    <row r="6413" ht="46" customHeight="1" spans="1:13">
      <c r="A6413" s="1412"/>
      <c r="B6413" s="1412"/>
      <c r="C6413" s="1412"/>
      <c r="D6413" s="1759"/>
      <c r="E6413" s="1598" t="s">
        <v>1627</v>
      </c>
      <c r="F6413" s="1764" t="s">
        <v>2402</v>
      </c>
      <c r="G6413" s="1765"/>
      <c r="H6413" s="1766"/>
      <c r="I6413" s="1443"/>
      <c r="J6413" s="1443"/>
      <c r="K6413" s="1779"/>
      <c r="L6413" s="1778"/>
      <c r="M6413" s="1785"/>
    </row>
    <row r="6414" ht="26.75" spans="1:13">
      <c r="A6414" s="1412"/>
      <c r="B6414" s="1412"/>
      <c r="C6414" s="1412"/>
      <c r="D6414" s="1759"/>
      <c r="E6414" s="1767" t="s">
        <v>1628</v>
      </c>
      <c r="F6414" s="1607">
        <v>0.75</v>
      </c>
      <c r="G6414" s="1608"/>
      <c r="H6414" s="1768"/>
      <c r="I6414" s="1443"/>
      <c r="J6414" s="1443"/>
      <c r="K6414" s="1779"/>
      <c r="L6414" s="1780">
        <v>0.979166666666667</v>
      </c>
      <c r="M6414" s="1780">
        <v>0.875</v>
      </c>
    </row>
    <row r="6415" ht="26.75" spans="1:13">
      <c r="A6415" s="1412"/>
      <c r="B6415" s="1412"/>
      <c r="C6415" s="1412"/>
      <c r="D6415" s="1759"/>
      <c r="E6415" s="1610" t="s">
        <v>1629</v>
      </c>
      <c r="F6415" s="1769" t="s">
        <v>8</v>
      </c>
      <c r="G6415" s="1769" t="s">
        <v>9</v>
      </c>
      <c r="H6415" s="1770" t="s">
        <v>10</v>
      </c>
      <c r="I6415" s="1443"/>
      <c r="J6415" s="1443"/>
      <c r="K6415" s="1779"/>
      <c r="L6415" s="1778"/>
      <c r="M6415" s="1785"/>
    </row>
    <row r="6416" ht="26" spans="1:13">
      <c r="A6416" s="1412"/>
      <c r="B6416" s="1412"/>
      <c r="C6416" s="1412"/>
      <c r="D6416" s="1759"/>
      <c r="E6416" s="1613">
        <v>45756</v>
      </c>
      <c r="F6416" s="1773">
        <v>0</v>
      </c>
      <c r="G6416" s="1773">
        <v>0</v>
      </c>
      <c r="H6416" s="1773">
        <v>0</v>
      </c>
      <c r="I6416" s="1443"/>
      <c r="J6416" s="1443"/>
      <c r="K6416" s="1779"/>
      <c r="L6416" s="1778"/>
      <c r="M6416" s="1785"/>
    </row>
    <row r="6417" ht="26" spans="1:13">
      <c r="A6417" s="1412"/>
      <c r="B6417" s="1412"/>
      <c r="C6417" s="1412"/>
      <c r="D6417" s="1759"/>
      <c r="E6417" s="1652">
        <v>45707</v>
      </c>
      <c r="F6417" s="1773">
        <v>0</v>
      </c>
      <c r="G6417" s="1773">
        <v>0</v>
      </c>
      <c r="H6417" s="1773">
        <v>0</v>
      </c>
      <c r="I6417" s="1443"/>
      <c r="J6417" s="1443"/>
      <c r="K6417" s="1779"/>
      <c r="L6417" s="1778"/>
      <c r="M6417" s="1785"/>
    </row>
    <row r="6418" ht="26" spans="1:13">
      <c r="A6418" s="1412"/>
      <c r="B6418" s="1412"/>
      <c r="C6418" s="1412"/>
      <c r="D6418" s="1759"/>
      <c r="E6418" s="1652">
        <v>45665</v>
      </c>
      <c r="F6418" s="1773">
        <v>0</v>
      </c>
      <c r="G6418" s="1773">
        <v>0</v>
      </c>
      <c r="H6418" s="1773">
        <v>0</v>
      </c>
      <c r="I6418" s="1443"/>
      <c r="J6418" s="1443"/>
      <c r="K6418" s="1779"/>
      <c r="L6418" s="1781"/>
      <c r="M6418" s="1785"/>
    </row>
    <row r="6419" ht="26" spans="1:13">
      <c r="A6419" s="1412"/>
      <c r="B6419" s="1412"/>
      <c r="C6419" s="1412"/>
      <c r="D6419" s="1759"/>
      <c r="E6419" s="1652">
        <v>45622</v>
      </c>
      <c r="F6419" s="1773">
        <v>0</v>
      </c>
      <c r="G6419" s="1773">
        <v>0</v>
      </c>
      <c r="H6419" s="1773">
        <v>0</v>
      </c>
      <c r="I6419" s="1443"/>
      <c r="J6419" s="1443"/>
      <c r="K6419" s="1779"/>
      <c r="L6419" s="1778"/>
      <c r="M6419" s="1785"/>
    </row>
    <row r="6420" ht="26" spans="1:13">
      <c r="A6420" s="1412"/>
      <c r="B6420" s="1412"/>
      <c r="C6420" s="1412"/>
      <c r="D6420" s="1759"/>
      <c r="E6420" s="1613">
        <v>45574</v>
      </c>
      <c r="F6420" s="1773">
        <v>0</v>
      </c>
      <c r="G6420" s="1773">
        <v>0</v>
      </c>
      <c r="H6420" s="1773">
        <v>0</v>
      </c>
      <c r="I6420" s="1443"/>
      <c r="J6420" s="1443"/>
      <c r="K6420" s="1779"/>
      <c r="L6420" s="1778"/>
      <c r="M6420" s="1785"/>
    </row>
    <row r="6421" ht="26.75" spans="1:13">
      <c r="A6421" s="1412"/>
      <c r="B6421" s="1412"/>
      <c r="C6421" s="1412"/>
      <c r="D6421" s="1759"/>
      <c r="E6421" s="1613">
        <v>45525</v>
      </c>
      <c r="F6421" s="1773">
        <v>0</v>
      </c>
      <c r="G6421" s="1773">
        <v>0</v>
      </c>
      <c r="H6421" s="1773">
        <v>0</v>
      </c>
      <c r="I6421" s="1449"/>
      <c r="J6421" s="1449"/>
      <c r="K6421" s="1782"/>
      <c r="L6421" s="1783"/>
      <c r="M6421" s="1786"/>
    </row>
    <row r="6422" ht="52.75" spans="1:13">
      <c r="A6422" s="1412"/>
      <c r="B6422" s="1412"/>
      <c r="C6422" s="1412"/>
      <c r="D6422" s="1759">
        <v>1</v>
      </c>
      <c r="E6422" s="1594" t="s">
        <v>7</v>
      </c>
      <c r="F6422" s="1595" t="s">
        <v>803</v>
      </c>
      <c r="G6422" s="1596"/>
      <c r="H6422" s="1760"/>
      <c r="I6422" s="1774" t="s">
        <v>1622</v>
      </c>
      <c r="J6422" s="1560"/>
      <c r="K6422" s="1775"/>
      <c r="L6422" s="1784" t="s">
        <v>1623</v>
      </c>
      <c r="M6422" s="1787" t="s">
        <v>1624</v>
      </c>
    </row>
    <row r="6423" ht="26" spans="1:13">
      <c r="A6423" s="1412"/>
      <c r="B6423" s="1412"/>
      <c r="C6423" s="1412"/>
      <c r="D6423" s="1759"/>
      <c r="E6423" s="1598" t="s">
        <v>1625</v>
      </c>
      <c r="F6423" s="1643"/>
      <c r="G6423" s="1644"/>
      <c r="H6423" s="1645"/>
      <c r="I6423" s="1717" t="s">
        <v>829</v>
      </c>
      <c r="J6423" s="1717"/>
      <c r="K6423" s="1777"/>
      <c r="L6423" s="1778"/>
      <c r="M6423" s="1785"/>
    </row>
    <row r="6424" ht="26" spans="1:13">
      <c r="A6424" s="1412"/>
      <c r="B6424" s="1412"/>
      <c r="C6424" s="1412"/>
      <c r="D6424" s="1759"/>
      <c r="E6424" s="1598" t="s">
        <v>1626</v>
      </c>
      <c r="F6424" s="1761"/>
      <c r="G6424" s="1762"/>
      <c r="H6424" s="1763"/>
      <c r="I6424" s="1443"/>
      <c r="J6424" s="1443"/>
      <c r="K6424" s="1779"/>
      <c r="L6424" s="1778"/>
      <c r="M6424" s="1785"/>
    </row>
    <row r="6425" ht="26.75" spans="1:13">
      <c r="A6425" s="1412"/>
      <c r="B6425" s="1412"/>
      <c r="C6425" s="1412"/>
      <c r="D6425" s="1759"/>
      <c r="E6425" s="1598" t="s">
        <v>1627</v>
      </c>
      <c r="F6425" s="1761" t="s">
        <v>26</v>
      </c>
      <c r="G6425" s="1762"/>
      <c r="H6425" s="1763"/>
      <c r="I6425" s="1443"/>
      <c r="J6425" s="1443"/>
      <c r="K6425" s="1779"/>
      <c r="L6425" s="1778"/>
      <c r="M6425" s="1785"/>
    </row>
    <row r="6426" ht="26.75" spans="1:13">
      <c r="A6426" s="1412"/>
      <c r="B6426" s="1412"/>
      <c r="C6426" s="1412"/>
      <c r="D6426" s="1759"/>
      <c r="E6426" s="1767" t="s">
        <v>1628</v>
      </c>
      <c r="F6426" s="1607">
        <v>0.520833333333333</v>
      </c>
      <c r="G6426" s="1608"/>
      <c r="H6426" s="1768"/>
      <c r="I6426" s="1443"/>
      <c r="J6426" s="1443"/>
      <c r="K6426" s="1779"/>
      <c r="L6426" s="1780">
        <v>0.75</v>
      </c>
      <c r="M6426" s="1780">
        <v>0.645833333333333</v>
      </c>
    </row>
    <row r="6427" ht="26.75" spans="1:13">
      <c r="A6427" s="1412"/>
      <c r="B6427" s="1412"/>
      <c r="C6427" s="1412"/>
      <c r="D6427" s="1759"/>
      <c r="E6427" s="1610" t="s">
        <v>1629</v>
      </c>
      <c r="F6427" s="1769" t="s">
        <v>8</v>
      </c>
      <c r="G6427" s="1769" t="s">
        <v>9</v>
      </c>
      <c r="H6427" s="1770" t="s">
        <v>10</v>
      </c>
      <c r="I6427" s="1443"/>
      <c r="J6427" s="1443"/>
      <c r="K6427" s="1779"/>
      <c r="L6427" s="1778"/>
      <c r="M6427" s="1785"/>
    </row>
    <row r="6428" ht="26" spans="1:13">
      <c r="A6428" s="1412"/>
      <c r="B6428" s="1412"/>
      <c r="C6428" s="1412"/>
      <c r="D6428" s="1759"/>
      <c r="E6428" s="1613">
        <v>45841</v>
      </c>
      <c r="F6428" s="1824"/>
      <c r="G6428" s="1824"/>
      <c r="H6428" s="1824" t="s">
        <v>191</v>
      </c>
      <c r="I6428" s="1443"/>
      <c r="J6428" s="1443"/>
      <c r="K6428" s="1779"/>
      <c r="L6428" s="1778"/>
      <c r="M6428" s="1785"/>
    </row>
    <row r="6429" ht="26" spans="1:13">
      <c r="A6429" s="1412"/>
      <c r="B6429" s="1412"/>
      <c r="C6429" s="1412"/>
      <c r="D6429" s="1759"/>
      <c r="E6429" s="1613">
        <v>45834</v>
      </c>
      <c r="F6429" s="1824" t="s">
        <v>191</v>
      </c>
      <c r="G6429" s="1824"/>
      <c r="H6429" s="1824" t="s">
        <v>1366</v>
      </c>
      <c r="I6429" s="1443"/>
      <c r="J6429" s="1443"/>
      <c r="K6429" s="1779"/>
      <c r="L6429" s="1778"/>
      <c r="M6429" s="1785"/>
    </row>
    <row r="6430" ht="26" spans="1:13">
      <c r="A6430" s="1412"/>
      <c r="B6430" s="1412"/>
      <c r="C6430" s="1412"/>
      <c r="D6430" s="1759"/>
      <c r="E6430" s="1613">
        <v>45826</v>
      </c>
      <c r="F6430" s="1824" t="s">
        <v>699</v>
      </c>
      <c r="G6430" s="1824"/>
      <c r="H6430" s="1824" t="s">
        <v>2407</v>
      </c>
      <c r="I6430" s="1443"/>
      <c r="J6430" s="1443"/>
      <c r="K6430" s="1779"/>
      <c r="L6430" s="1781"/>
      <c r="M6430" s="1785"/>
    </row>
    <row r="6431" ht="26" spans="1:13">
      <c r="A6431" s="1412"/>
      <c r="B6431" s="1412"/>
      <c r="C6431" s="1412"/>
      <c r="D6431" s="1759"/>
      <c r="E6431" s="1613">
        <v>45820</v>
      </c>
      <c r="F6431" s="1824" t="s">
        <v>1316</v>
      </c>
      <c r="G6431" s="1824"/>
      <c r="H6431" s="1824" t="s">
        <v>1316</v>
      </c>
      <c r="I6431" s="1443"/>
      <c r="J6431" s="1443"/>
      <c r="K6431" s="1779"/>
      <c r="L6431" s="1778"/>
      <c r="M6431" s="1785"/>
    </row>
    <row r="6432" ht="26" spans="1:13">
      <c r="A6432" s="1412"/>
      <c r="B6432" s="1412"/>
      <c r="C6432" s="1412"/>
      <c r="D6432" s="1759"/>
      <c r="E6432" s="1613">
        <v>45813</v>
      </c>
      <c r="F6432" s="1824" t="s">
        <v>2408</v>
      </c>
      <c r="G6432" s="1824"/>
      <c r="H6432" s="1824" t="s">
        <v>1395</v>
      </c>
      <c r="I6432" s="1443"/>
      <c r="J6432" s="1443"/>
      <c r="K6432" s="1779"/>
      <c r="L6432" s="1778"/>
      <c r="M6432" s="1785"/>
    </row>
    <row r="6433" ht="26.75" spans="1:13">
      <c r="A6433" s="1412"/>
      <c r="B6433" s="1412"/>
      <c r="C6433" s="1412"/>
      <c r="D6433" s="1759"/>
      <c r="E6433" s="1613">
        <v>45806</v>
      </c>
      <c r="F6433" s="1824" t="s">
        <v>1277</v>
      </c>
      <c r="G6433" s="1824"/>
      <c r="H6433" s="1824" t="s">
        <v>2409</v>
      </c>
      <c r="I6433" s="1449"/>
      <c r="J6433" s="1449"/>
      <c r="K6433" s="1782"/>
      <c r="L6433" s="1783"/>
      <c r="M6433" s="1786"/>
    </row>
    <row r="6434" ht="52.75" spans="1:13">
      <c r="A6434" s="1412"/>
      <c r="B6434" s="1412"/>
      <c r="C6434" s="1412"/>
      <c r="D6434" s="1759">
        <v>1</v>
      </c>
      <c r="E6434" s="1610" t="s">
        <v>7</v>
      </c>
      <c r="F6434" s="1653" t="s">
        <v>1184</v>
      </c>
      <c r="G6434" s="1654"/>
      <c r="H6434" s="1800"/>
      <c r="I6434" s="1811" t="s">
        <v>1622</v>
      </c>
      <c r="J6434" s="1657"/>
      <c r="K6434" s="1812"/>
      <c r="L6434" s="1813" t="s">
        <v>1623</v>
      </c>
      <c r="M6434" s="1816" t="s">
        <v>1624</v>
      </c>
    </row>
    <row r="6435" ht="26" spans="1:13">
      <c r="A6435" s="1412"/>
      <c r="B6435" s="1412"/>
      <c r="C6435" s="1412"/>
      <c r="D6435" s="1759"/>
      <c r="E6435" s="1598" t="s">
        <v>1625</v>
      </c>
      <c r="F6435" s="1643"/>
      <c r="G6435" s="1644"/>
      <c r="H6435" s="1645"/>
      <c r="I6435" s="1717" t="s">
        <v>1412</v>
      </c>
      <c r="J6435" s="1717"/>
      <c r="K6435" s="1777"/>
      <c r="L6435" s="1778"/>
      <c r="M6435" s="1785"/>
    </row>
    <row r="6436" ht="26" spans="1:13">
      <c r="A6436" s="1412"/>
      <c r="B6436" s="1412"/>
      <c r="C6436" s="1412"/>
      <c r="D6436" s="1759"/>
      <c r="E6436" s="1598" t="s">
        <v>1626</v>
      </c>
      <c r="F6436" s="1761"/>
      <c r="G6436" s="1762"/>
      <c r="H6436" s="1763"/>
      <c r="I6436" s="1443"/>
      <c r="J6436" s="1443"/>
      <c r="K6436" s="1779"/>
      <c r="L6436" s="1778"/>
      <c r="M6436" s="1785"/>
    </row>
    <row r="6437" ht="26.75" spans="1:13">
      <c r="A6437" s="1412"/>
      <c r="B6437" s="1412"/>
      <c r="C6437" s="1412"/>
      <c r="D6437" s="1759"/>
      <c r="E6437" s="1598" t="s">
        <v>1627</v>
      </c>
      <c r="F6437" s="1761">
        <v>0.0484</v>
      </c>
      <c r="G6437" s="1762"/>
      <c r="H6437" s="1763"/>
      <c r="I6437" s="1443"/>
      <c r="J6437" s="1443"/>
      <c r="K6437" s="1779"/>
      <c r="L6437" s="1778"/>
      <c r="M6437" s="1785"/>
    </row>
    <row r="6438" ht="26.75" spans="1:13">
      <c r="A6438" s="1412"/>
      <c r="B6438" s="1412"/>
      <c r="C6438" s="1412"/>
      <c r="D6438" s="1759"/>
      <c r="E6438" s="1767" t="s">
        <v>1628</v>
      </c>
      <c r="F6438" s="1607">
        <v>0.708333333333333</v>
      </c>
      <c r="G6438" s="1608"/>
      <c r="H6438" s="1768"/>
      <c r="I6438" s="1443"/>
      <c r="J6438" s="1443"/>
      <c r="K6438" s="1779"/>
      <c r="L6438" s="1780">
        <v>0.9375</v>
      </c>
      <c r="M6438" s="1780">
        <v>0.833333333333333</v>
      </c>
    </row>
    <row r="6439" ht="26.75" spans="1:13">
      <c r="A6439" s="1412"/>
      <c r="B6439" s="1412"/>
      <c r="C6439" s="1412"/>
      <c r="D6439" s="1759"/>
      <c r="E6439" s="1610" t="s">
        <v>1629</v>
      </c>
      <c r="F6439" s="1769" t="s">
        <v>8</v>
      </c>
      <c r="G6439" s="1769" t="s">
        <v>9</v>
      </c>
      <c r="H6439" s="1770" t="s">
        <v>10</v>
      </c>
      <c r="I6439" s="1443"/>
      <c r="J6439" s="1443"/>
      <c r="K6439" s="1779"/>
      <c r="L6439" s="1778"/>
      <c r="M6439" s="1785"/>
    </row>
    <row r="6440" ht="26" spans="1:13">
      <c r="A6440" s="1412"/>
      <c r="B6440" s="1412"/>
      <c r="C6440" s="1412"/>
      <c r="D6440" s="1759"/>
      <c r="E6440" s="1613">
        <v>45820</v>
      </c>
      <c r="F6440" s="1773">
        <v>0.0484</v>
      </c>
      <c r="G6440" s="1773"/>
      <c r="H6440" s="1773">
        <v>0.0482</v>
      </c>
      <c r="I6440" s="1443"/>
      <c r="J6440" s="1443"/>
      <c r="K6440" s="1779"/>
      <c r="L6440" s="1778"/>
      <c r="M6440" s="1785"/>
    </row>
    <row r="6441" ht="26" spans="1:13">
      <c r="A6441" s="1412"/>
      <c r="B6441" s="1412"/>
      <c r="C6441" s="1412"/>
      <c r="D6441" s="1759"/>
      <c r="E6441" s="1613">
        <v>45785</v>
      </c>
      <c r="F6441" s="1773">
        <v>0.0482</v>
      </c>
      <c r="G6441" s="1773"/>
      <c r="H6441" s="1773">
        <v>0.0481</v>
      </c>
      <c r="I6441" s="1443"/>
      <c r="J6441" s="1443"/>
      <c r="K6441" s="1779"/>
      <c r="L6441" s="1778"/>
      <c r="M6441" s="1785"/>
    </row>
    <row r="6442" ht="26" spans="1:13">
      <c r="A6442" s="1412"/>
      <c r="B6442" s="1412"/>
      <c r="C6442" s="1412"/>
      <c r="D6442" s="1759"/>
      <c r="E6442" s="1613">
        <v>45757</v>
      </c>
      <c r="F6442" s="1773">
        <v>0.0481</v>
      </c>
      <c r="G6442" s="1773"/>
      <c r="H6442" s="1773">
        <v>0.0462</v>
      </c>
      <c r="I6442" s="1443"/>
      <c r="J6442" s="1443"/>
      <c r="K6442" s="1779"/>
      <c r="L6442" s="1781"/>
      <c r="M6442" s="1785"/>
    </row>
    <row r="6443" ht="26" spans="1:13">
      <c r="A6443" s="1412"/>
      <c r="B6443" s="1412"/>
      <c r="C6443" s="1412"/>
      <c r="D6443" s="1759"/>
      <c r="E6443" s="1613">
        <v>45729</v>
      </c>
      <c r="F6443" s="1773">
        <v>0.0462</v>
      </c>
      <c r="G6443" s="1773"/>
      <c r="H6443" s="1773">
        <v>0.0475</v>
      </c>
      <c r="I6443" s="1443"/>
      <c r="J6443" s="1443"/>
      <c r="K6443" s="1779"/>
      <c r="L6443" s="1778"/>
      <c r="M6443" s="1785"/>
    </row>
    <row r="6444" ht="26" spans="1:13">
      <c r="A6444" s="1412"/>
      <c r="B6444" s="1412"/>
      <c r="C6444" s="1412"/>
      <c r="D6444" s="1759"/>
      <c r="E6444" s="1613">
        <v>45701</v>
      </c>
      <c r="F6444" s="1773">
        <v>0.0475</v>
      </c>
      <c r="G6444" s="1773"/>
      <c r="H6444" s="1773">
        <v>0.0491</v>
      </c>
      <c r="I6444" s="1443"/>
      <c r="J6444" s="1443"/>
      <c r="K6444" s="1779"/>
      <c r="L6444" s="1778"/>
      <c r="M6444" s="1785"/>
    </row>
    <row r="6445" ht="26.75" spans="1:13">
      <c r="A6445" s="1412"/>
      <c r="B6445" s="1412"/>
      <c r="C6445" s="1412"/>
      <c r="D6445" s="1759"/>
      <c r="E6445" s="1613">
        <v>45665</v>
      </c>
      <c r="F6445" s="1773">
        <v>0.0491</v>
      </c>
      <c r="G6445" s="1773"/>
      <c r="H6445" s="1773">
        <v>0.0454</v>
      </c>
      <c r="I6445" s="1449"/>
      <c r="J6445" s="1449"/>
      <c r="K6445" s="1782"/>
      <c r="L6445" s="1783"/>
      <c r="M6445" s="1786"/>
    </row>
    <row r="6446" ht="52.75" spans="1:13">
      <c r="A6446" s="1412"/>
      <c r="B6446" s="1412"/>
      <c r="C6446" s="1412"/>
      <c r="D6446" s="1759">
        <v>1</v>
      </c>
      <c r="E6446" s="1610" t="s">
        <v>7</v>
      </c>
      <c r="F6446" s="1653" t="s">
        <v>1413</v>
      </c>
      <c r="G6446" s="1654"/>
      <c r="H6446" s="1800"/>
      <c r="I6446" s="1811" t="s">
        <v>1622</v>
      </c>
      <c r="J6446" s="1657"/>
      <c r="K6446" s="1812"/>
      <c r="L6446" s="1813" t="s">
        <v>1623</v>
      </c>
      <c r="M6446" s="1816" t="s">
        <v>1624</v>
      </c>
    </row>
    <row r="6447" ht="26" spans="1:13">
      <c r="A6447" s="1412"/>
      <c r="B6447" s="1412"/>
      <c r="C6447" s="1412"/>
      <c r="D6447" s="1759"/>
      <c r="E6447" s="1598" t="s">
        <v>1625</v>
      </c>
      <c r="F6447" s="1643"/>
      <c r="G6447" s="1644"/>
      <c r="H6447" s="1645"/>
      <c r="I6447" s="1717" t="s">
        <v>1057</v>
      </c>
      <c r="J6447" s="1717"/>
      <c r="K6447" s="1777"/>
      <c r="L6447" s="1778"/>
      <c r="M6447" s="1785"/>
    </row>
    <row r="6448" ht="26" spans="1:13">
      <c r="A6448" s="1412"/>
      <c r="B6448" s="1412"/>
      <c r="C6448" s="1412"/>
      <c r="D6448" s="1759"/>
      <c r="E6448" s="1598" t="s">
        <v>1626</v>
      </c>
      <c r="F6448" s="1761"/>
      <c r="G6448" s="1762"/>
      <c r="H6448" s="1763"/>
      <c r="I6448" s="1443"/>
      <c r="J6448" s="1443"/>
      <c r="K6448" s="1779"/>
      <c r="L6448" s="1778"/>
      <c r="M6448" s="1785"/>
    </row>
    <row r="6449" ht="26.75" spans="1:13">
      <c r="A6449" s="1412"/>
      <c r="B6449" s="1412"/>
      <c r="C6449" s="1412"/>
      <c r="D6449" s="1759"/>
      <c r="E6449" s="1598" t="s">
        <v>1627</v>
      </c>
      <c r="F6449" s="1761">
        <v>-0.003</v>
      </c>
      <c r="G6449" s="1762"/>
      <c r="H6449" s="1763"/>
      <c r="I6449" s="1443"/>
      <c r="J6449" s="1443"/>
      <c r="K6449" s="1779"/>
      <c r="L6449" s="1778"/>
      <c r="M6449" s="1785"/>
    </row>
    <row r="6450" ht="26.75" spans="1:13">
      <c r="A6450" s="1412"/>
      <c r="B6450" s="1412"/>
      <c r="C6450" s="1412"/>
      <c r="D6450" s="1759"/>
      <c r="E6450" s="1767" t="s">
        <v>1628</v>
      </c>
      <c r="F6450" s="1607">
        <v>0.25</v>
      </c>
      <c r="G6450" s="1608"/>
      <c r="H6450" s="1768"/>
      <c r="I6450" s="1443"/>
      <c r="J6450" s="1443"/>
      <c r="K6450" s="1779"/>
      <c r="L6450" s="1780">
        <v>0.479166666666667</v>
      </c>
      <c r="M6450" s="1780">
        <v>0.375</v>
      </c>
    </row>
    <row r="6451" ht="26.75" spans="1:13">
      <c r="A6451" s="1412"/>
      <c r="B6451" s="1412"/>
      <c r="C6451" s="1412"/>
      <c r="D6451" s="1759"/>
      <c r="E6451" s="1610" t="s">
        <v>1629</v>
      </c>
      <c r="F6451" s="1769" t="s">
        <v>8</v>
      </c>
      <c r="G6451" s="1769" t="s">
        <v>9</v>
      </c>
      <c r="H6451" s="1770" t="s">
        <v>10</v>
      </c>
      <c r="I6451" s="1443"/>
      <c r="J6451" s="1443"/>
      <c r="K6451" s="1779"/>
      <c r="L6451" s="1778"/>
      <c r="M6451" s="1785"/>
    </row>
    <row r="6452" ht="26" spans="1:13">
      <c r="A6452" s="1412"/>
      <c r="B6452" s="1412"/>
      <c r="C6452" s="1412"/>
      <c r="D6452" s="1759"/>
      <c r="E6452" s="1613">
        <v>45820</v>
      </c>
      <c r="F6452" s="1773">
        <v>-0.003</v>
      </c>
      <c r="G6452" s="1773">
        <v>-0.001</v>
      </c>
      <c r="H6452" s="1773">
        <v>0.002</v>
      </c>
      <c r="I6452" s="1443"/>
      <c r="J6452" s="1443"/>
      <c r="K6452" s="1779"/>
      <c r="L6452" s="1778"/>
      <c r="M6452" s="1785"/>
    </row>
    <row r="6453" ht="26" spans="1:13">
      <c r="A6453" s="1412"/>
      <c r="B6453" s="1412"/>
      <c r="C6453" s="1412"/>
      <c r="D6453" s="1759"/>
      <c r="E6453" s="1613">
        <v>45792</v>
      </c>
      <c r="F6453" s="1773">
        <v>0.002</v>
      </c>
      <c r="G6453" s="1773">
        <v>0</v>
      </c>
      <c r="H6453" s="1773">
        <v>0.005</v>
      </c>
      <c r="I6453" s="1443"/>
      <c r="J6453" s="1443"/>
      <c r="K6453" s="1779"/>
      <c r="L6453" s="1778"/>
      <c r="M6453" s="1785"/>
    </row>
    <row r="6454" ht="26" spans="1:13">
      <c r="A6454" s="1412"/>
      <c r="B6454" s="1412"/>
      <c r="C6454" s="1412"/>
      <c r="D6454" s="1759"/>
      <c r="E6454" s="1613">
        <v>45758</v>
      </c>
      <c r="F6454" s="1773">
        <v>0.005</v>
      </c>
      <c r="G6454" s="1773">
        <v>0.001</v>
      </c>
      <c r="H6454" s="1773">
        <v>0</v>
      </c>
      <c r="I6454" s="1443"/>
      <c r="J6454" s="1443"/>
      <c r="K6454" s="1779"/>
      <c r="L6454" s="1781"/>
      <c r="M6454" s="1785"/>
    </row>
    <row r="6455" ht="26" spans="1:13">
      <c r="A6455" s="1412"/>
      <c r="B6455" s="1412"/>
      <c r="C6455" s="1412"/>
      <c r="D6455" s="1759"/>
      <c r="E6455" s="1613">
        <v>45730</v>
      </c>
      <c r="F6455" s="1773">
        <v>-0.001</v>
      </c>
      <c r="G6455" s="1773">
        <v>0.001</v>
      </c>
      <c r="H6455" s="1773">
        <v>0.004</v>
      </c>
      <c r="I6455" s="1443"/>
      <c r="J6455" s="1443"/>
      <c r="K6455" s="1779"/>
      <c r="L6455" s="1778"/>
      <c r="M6455" s="1785"/>
    </row>
    <row r="6456" ht="26" spans="1:13">
      <c r="A6456" s="1412"/>
      <c r="B6456" s="1412"/>
      <c r="C6456" s="1412"/>
      <c r="D6456" s="1759"/>
      <c r="E6456" s="1613">
        <v>45701</v>
      </c>
      <c r="F6456" s="1773">
        <v>0.004</v>
      </c>
      <c r="G6456" s="1773">
        <v>0.001</v>
      </c>
      <c r="H6456" s="1773">
        <v>0.001</v>
      </c>
      <c r="I6456" s="1443"/>
      <c r="J6456" s="1443"/>
      <c r="K6456" s="1779"/>
      <c r="L6456" s="1778"/>
      <c r="M6456" s="1785"/>
    </row>
    <row r="6457" ht="26.75" spans="1:13">
      <c r="A6457" s="1412"/>
      <c r="B6457" s="1412"/>
      <c r="C6457" s="1412"/>
      <c r="D6457" s="1759"/>
      <c r="E6457" s="1613">
        <v>45673</v>
      </c>
      <c r="F6457" s="1773">
        <v>0.001</v>
      </c>
      <c r="G6457" s="1773">
        <v>0.002</v>
      </c>
      <c r="H6457" s="1773">
        <v>-0.001</v>
      </c>
      <c r="I6457" s="1449"/>
      <c r="J6457" s="1449"/>
      <c r="K6457" s="1782"/>
      <c r="L6457" s="1783"/>
      <c r="M6457" s="1786"/>
    </row>
    <row r="6458" ht="52.75" spans="1:13">
      <c r="A6458" s="1412"/>
      <c r="B6458" s="1412"/>
      <c r="C6458" s="1412"/>
      <c r="D6458" s="1759">
        <v>1</v>
      </c>
      <c r="E6458" s="1610" t="s">
        <v>7</v>
      </c>
      <c r="F6458" s="1653" t="s">
        <v>1414</v>
      </c>
      <c r="G6458" s="1654"/>
      <c r="H6458" s="1800"/>
      <c r="I6458" s="1811" t="s">
        <v>1622</v>
      </c>
      <c r="J6458" s="1657"/>
      <c r="K6458" s="1812"/>
      <c r="L6458" s="1813" t="s">
        <v>1623</v>
      </c>
      <c r="M6458" s="1816" t="s">
        <v>1624</v>
      </c>
    </row>
    <row r="6459" ht="26" spans="1:13">
      <c r="A6459" s="1412"/>
      <c r="B6459" s="1412"/>
      <c r="C6459" s="1412"/>
      <c r="D6459" s="1759"/>
      <c r="E6459" s="1598" t="s">
        <v>1625</v>
      </c>
      <c r="F6459" s="1643"/>
      <c r="G6459" s="1644"/>
      <c r="H6459" s="1645"/>
      <c r="I6459" s="1717" t="s">
        <v>957</v>
      </c>
      <c r="J6459" s="1717"/>
      <c r="K6459" s="1777"/>
      <c r="L6459" s="1778"/>
      <c r="M6459" s="1785"/>
    </row>
    <row r="6460" ht="26" spans="1:13">
      <c r="A6460" s="1412"/>
      <c r="B6460" s="1412"/>
      <c r="C6460" s="1412"/>
      <c r="D6460" s="1759"/>
      <c r="E6460" s="1598" t="s">
        <v>1626</v>
      </c>
      <c r="F6460" s="1761"/>
      <c r="G6460" s="1762"/>
      <c r="H6460" s="1763"/>
      <c r="I6460" s="1443"/>
      <c r="J6460" s="1443"/>
      <c r="K6460" s="1779"/>
      <c r="L6460" s="1778"/>
      <c r="M6460" s="1785"/>
    </row>
    <row r="6461" ht="26.75" spans="1:13">
      <c r="A6461" s="1412"/>
      <c r="B6461" s="1412"/>
      <c r="C6461" s="1412"/>
      <c r="D6461" s="1759"/>
      <c r="E6461" s="1598" t="s">
        <v>1627</v>
      </c>
      <c r="F6461" s="1801">
        <v>0</v>
      </c>
      <c r="G6461" s="1802"/>
      <c r="H6461" s="1803"/>
      <c r="I6461" s="1443"/>
      <c r="J6461" s="1443"/>
      <c r="K6461" s="1779"/>
      <c r="L6461" s="1778"/>
      <c r="M6461" s="1785"/>
    </row>
    <row r="6462" ht="26.75" spans="1:13">
      <c r="A6462" s="1412"/>
      <c r="B6462" s="1412"/>
      <c r="C6462" s="1412"/>
      <c r="D6462" s="1759"/>
      <c r="E6462" s="1767" t="s">
        <v>1628</v>
      </c>
      <c r="F6462" s="1607">
        <v>0.25</v>
      </c>
      <c r="G6462" s="1608"/>
      <c r="H6462" s="1768"/>
      <c r="I6462" s="1443"/>
      <c r="J6462" s="1443"/>
      <c r="K6462" s="1779"/>
      <c r="L6462" s="1780">
        <v>0.479166666666667</v>
      </c>
      <c r="M6462" s="1780">
        <v>0.375</v>
      </c>
    </row>
    <row r="6463" ht="26.75" spans="1:13">
      <c r="A6463" s="1412"/>
      <c r="B6463" s="1412"/>
      <c r="C6463" s="1412"/>
      <c r="D6463" s="1759"/>
      <c r="E6463" s="1610" t="s">
        <v>1629</v>
      </c>
      <c r="F6463" s="1769" t="s">
        <v>8</v>
      </c>
      <c r="G6463" s="1769" t="s">
        <v>9</v>
      </c>
      <c r="H6463" s="1770" t="s">
        <v>10</v>
      </c>
      <c r="I6463" s="1443"/>
      <c r="J6463" s="1443"/>
      <c r="K6463" s="1779"/>
      <c r="L6463" s="1778"/>
      <c r="M6463" s="1785"/>
    </row>
    <row r="6464" ht="26" spans="1:13">
      <c r="A6464" s="1412"/>
      <c r="B6464" s="1412"/>
      <c r="C6464" s="1412"/>
      <c r="D6464" s="1759"/>
      <c r="E6464" s="1613">
        <v>45838</v>
      </c>
      <c r="F6464" s="1773">
        <v>0</v>
      </c>
      <c r="G6464" s="1773">
        <v>0.002</v>
      </c>
      <c r="H6464" s="1773">
        <v>0.001</v>
      </c>
      <c r="I6464" s="1443"/>
      <c r="J6464" s="1443"/>
      <c r="K6464" s="1779"/>
      <c r="L6464" s="1778"/>
      <c r="M6464" s="1785"/>
    </row>
    <row r="6465" ht="26" spans="1:13">
      <c r="A6465" s="1412"/>
      <c r="B6465" s="1412"/>
      <c r="C6465" s="1412"/>
      <c r="D6465" s="1759"/>
      <c r="E6465" s="1613">
        <v>45821</v>
      </c>
      <c r="F6465" s="1773">
        <v>0.001</v>
      </c>
      <c r="G6465" s="1773">
        <v>0.001</v>
      </c>
      <c r="H6465" s="1773">
        <v>0.004</v>
      </c>
      <c r="I6465" s="1443"/>
      <c r="J6465" s="1443"/>
      <c r="K6465" s="1779"/>
      <c r="L6465" s="1778"/>
      <c r="M6465" s="1785"/>
    </row>
    <row r="6466" ht="26" spans="1:13">
      <c r="A6466" s="1412"/>
      <c r="B6466" s="1412"/>
      <c r="C6466" s="1412"/>
      <c r="D6466" s="1759"/>
      <c r="E6466" s="1613">
        <v>45807</v>
      </c>
      <c r="F6466" s="1773">
        <v>0.001</v>
      </c>
      <c r="G6466" s="1773">
        <v>0.001</v>
      </c>
      <c r="H6466" s="1773">
        <v>0.004</v>
      </c>
      <c r="I6466" s="1443"/>
      <c r="J6466" s="1443"/>
      <c r="K6466" s="1779"/>
      <c r="L6466" s="1781"/>
      <c r="M6466" s="1785"/>
    </row>
    <row r="6467" ht="26" spans="1:13">
      <c r="A6467" s="1412"/>
      <c r="B6467" s="1412"/>
      <c r="C6467" s="1412"/>
      <c r="D6467" s="1759"/>
      <c r="E6467" s="1613">
        <v>45791</v>
      </c>
      <c r="F6467" s="1773">
        <v>0.004</v>
      </c>
      <c r="G6467" s="1773">
        <v>0.004</v>
      </c>
      <c r="H6467" s="1773">
        <v>0.003</v>
      </c>
      <c r="I6467" s="1443"/>
      <c r="J6467" s="1443"/>
      <c r="K6467" s="1779"/>
      <c r="L6467" s="1778"/>
      <c r="M6467" s="1785"/>
    </row>
    <row r="6468" ht="26" spans="1:13">
      <c r="A6468" s="1412"/>
      <c r="B6468" s="1412"/>
      <c r="C6468" s="1412"/>
      <c r="D6468" s="1759"/>
      <c r="E6468" s="1613">
        <v>45777</v>
      </c>
      <c r="F6468" s="1773">
        <v>0.004</v>
      </c>
      <c r="G6468" s="1773">
        <v>0.003</v>
      </c>
      <c r="H6468" s="1773">
        <v>0.003</v>
      </c>
      <c r="I6468" s="1443"/>
      <c r="J6468" s="1443"/>
      <c r="K6468" s="1779"/>
      <c r="L6468" s="1778"/>
      <c r="M6468" s="1785"/>
    </row>
    <row r="6469" ht="26.75" spans="1:13">
      <c r="A6469" s="1412"/>
      <c r="B6469" s="1412"/>
      <c r="C6469" s="1412"/>
      <c r="D6469" s="1759"/>
      <c r="E6469" s="1613">
        <v>45758</v>
      </c>
      <c r="F6469" s="1773">
        <v>0.003</v>
      </c>
      <c r="G6469" s="1773">
        <v>0.003</v>
      </c>
      <c r="H6469" s="1773">
        <v>0.004</v>
      </c>
      <c r="I6469" s="1819"/>
      <c r="J6469" s="1819"/>
      <c r="K6469" s="1820"/>
      <c r="L6469" s="1783"/>
      <c r="M6469" s="1786"/>
    </row>
    <row r="6470" ht="52.75" spans="1:13">
      <c r="A6470" s="1412"/>
      <c r="B6470" s="1412"/>
      <c r="C6470" s="1412" t="s">
        <v>0</v>
      </c>
      <c r="D6470" s="1412">
        <v>1</v>
      </c>
      <c r="E6470" s="1594" t="s">
        <v>7</v>
      </c>
      <c r="F6470" s="1595" t="s">
        <v>1416</v>
      </c>
      <c r="G6470" s="1596"/>
      <c r="H6470" s="1597"/>
      <c r="I6470" s="1559" t="s">
        <v>1622</v>
      </c>
      <c r="J6470" s="1560"/>
      <c r="K6470" s="1561"/>
      <c r="L6470" s="1478" t="s">
        <v>1623</v>
      </c>
      <c r="M6470" s="1452" t="s">
        <v>1624</v>
      </c>
    </row>
    <row r="6471" ht="26" spans="1:13">
      <c r="A6471" s="1412"/>
      <c r="B6471" s="1412"/>
      <c r="C6471" s="1412"/>
      <c r="D6471" s="1412"/>
      <c r="E6471" s="1598" t="s">
        <v>1625</v>
      </c>
      <c r="F6471" s="1599"/>
      <c r="G6471" s="1600"/>
      <c r="H6471" s="1601"/>
      <c r="I6471" s="2135" t="s">
        <v>1417</v>
      </c>
      <c r="J6471" s="1443"/>
      <c r="K6471" s="1444"/>
      <c r="L6471" s="1445"/>
      <c r="M6471" s="1453"/>
    </row>
    <row r="6472" ht="26" spans="1:13">
      <c r="A6472" s="1412"/>
      <c r="B6472" s="1412"/>
      <c r="C6472" s="1412"/>
      <c r="D6472" s="1412"/>
      <c r="E6472" s="1602" t="s">
        <v>1626</v>
      </c>
      <c r="F6472" s="1623"/>
      <c r="G6472" s="1604"/>
      <c r="H6472" s="1605"/>
      <c r="I6472" s="1442"/>
      <c r="J6472" s="1443"/>
      <c r="K6472" s="1444"/>
      <c r="L6472" s="1445"/>
      <c r="M6472" s="1453"/>
    </row>
    <row r="6473" ht="26.75" spans="1:13">
      <c r="A6473" s="1412"/>
      <c r="B6473" s="1412"/>
      <c r="C6473" s="1412"/>
      <c r="D6473" s="1412"/>
      <c r="E6473" s="1602" t="s">
        <v>1627</v>
      </c>
      <c r="F6473" s="1615">
        <v>0.054</v>
      </c>
      <c r="G6473" s="1616"/>
      <c r="H6473" s="1617"/>
      <c r="I6473" s="1442"/>
      <c r="J6473" s="1443"/>
      <c r="K6473" s="1444"/>
      <c r="L6473" s="1445"/>
      <c r="M6473" s="1453"/>
    </row>
    <row r="6474" ht="26.75" spans="1:13">
      <c r="A6474" s="1412"/>
      <c r="B6474" s="1412"/>
      <c r="C6474" s="1412"/>
      <c r="D6474" s="1412"/>
      <c r="E6474" s="1606" t="s">
        <v>1628</v>
      </c>
      <c r="F6474" s="1607">
        <v>0.0833333333333333</v>
      </c>
      <c r="G6474" s="1608"/>
      <c r="H6474" s="1609"/>
      <c r="I6474" s="1442"/>
      <c r="J6474" s="1443"/>
      <c r="K6474" s="1444"/>
      <c r="L6474" s="1647">
        <v>0.3125</v>
      </c>
      <c r="M6474" s="1649">
        <v>0.208333333333333</v>
      </c>
    </row>
    <row r="6475" ht="26.75" spans="1:13">
      <c r="A6475" s="1412"/>
      <c r="B6475" s="1412"/>
      <c r="C6475" s="1412"/>
      <c r="D6475" s="1412"/>
      <c r="E6475" s="1610" t="s">
        <v>1629</v>
      </c>
      <c r="F6475" s="1611" t="s">
        <v>8</v>
      </c>
      <c r="G6475" s="1611" t="s">
        <v>9</v>
      </c>
      <c r="H6475" s="1612" t="s">
        <v>10</v>
      </c>
      <c r="I6475" s="1442"/>
      <c r="J6475" s="1443"/>
      <c r="K6475" s="1444"/>
      <c r="L6475" s="1445"/>
      <c r="M6475" s="1453"/>
    </row>
    <row r="6476" ht="26" spans="1:13">
      <c r="A6476" s="1412"/>
      <c r="B6476" s="1412"/>
      <c r="C6476" s="1412"/>
      <c r="D6476" s="1412"/>
      <c r="E6476" s="1613">
        <v>45763</v>
      </c>
      <c r="F6476" s="1626">
        <v>0.054</v>
      </c>
      <c r="G6476" s="1626">
        <v>0.052</v>
      </c>
      <c r="H6476" s="1626">
        <v>0.054</v>
      </c>
      <c r="I6476" s="1442"/>
      <c r="J6476" s="1443"/>
      <c r="K6476" s="1444"/>
      <c r="L6476" s="1445"/>
      <c r="M6476" s="1453"/>
    </row>
    <row r="6477" ht="26" spans="1:13">
      <c r="A6477" s="1412"/>
      <c r="B6477" s="1412"/>
      <c r="C6477" s="1412"/>
      <c r="D6477" s="1412"/>
      <c r="E6477" s="1613">
        <v>45674</v>
      </c>
      <c r="F6477" s="1626">
        <v>0.054</v>
      </c>
      <c r="G6477" s="1626">
        <v>0.05</v>
      </c>
      <c r="H6477" s="1626">
        <v>0.046</v>
      </c>
      <c r="I6477" s="1442"/>
      <c r="J6477" s="1443"/>
      <c r="K6477" s="1444"/>
      <c r="L6477" s="1445"/>
      <c r="M6477" s="1453"/>
    </row>
    <row r="6478" ht="26" spans="1:13">
      <c r="A6478" s="1412"/>
      <c r="B6478" s="1412"/>
      <c r="C6478" s="1412"/>
      <c r="D6478" s="1412"/>
      <c r="E6478" s="1613">
        <v>45583</v>
      </c>
      <c r="F6478" s="1626">
        <v>0.046</v>
      </c>
      <c r="G6478" s="1626">
        <v>0.046</v>
      </c>
      <c r="H6478" s="1626">
        <v>0.047</v>
      </c>
      <c r="I6478" s="1442"/>
      <c r="J6478" s="1443"/>
      <c r="K6478" s="1444"/>
      <c r="L6478" s="1648"/>
      <c r="M6478" s="1453"/>
    </row>
    <row r="6479" ht="26" spans="1:13">
      <c r="A6479" s="1412"/>
      <c r="B6479" s="1412"/>
      <c r="C6479" s="1412"/>
      <c r="D6479" s="1412"/>
      <c r="E6479" s="1613">
        <v>45488</v>
      </c>
      <c r="F6479" s="1626">
        <v>0.047</v>
      </c>
      <c r="G6479" s="1626">
        <v>0.051</v>
      </c>
      <c r="H6479" s="1626">
        <v>0.053</v>
      </c>
      <c r="I6479" s="1442"/>
      <c r="J6479" s="1443"/>
      <c r="K6479" s="1444"/>
      <c r="L6479" s="1445"/>
      <c r="M6479" s="1453"/>
    </row>
    <row r="6480" ht="26" spans="1:13">
      <c r="A6480" s="1412"/>
      <c r="B6480" s="1412"/>
      <c r="C6480" s="1412"/>
      <c r="D6480" s="1412"/>
      <c r="E6480" s="1613">
        <v>45398</v>
      </c>
      <c r="F6480" s="1626">
        <v>0.053</v>
      </c>
      <c r="G6480" s="1626">
        <v>0.048</v>
      </c>
      <c r="H6480" s="1626">
        <v>0.052</v>
      </c>
      <c r="I6480" s="1442"/>
      <c r="J6480" s="1443"/>
      <c r="K6480" s="1444"/>
      <c r="L6480" s="1445"/>
      <c r="M6480" s="1453"/>
    </row>
    <row r="6481" ht="26.75" spans="1:13">
      <c r="A6481" s="1412"/>
      <c r="B6481" s="1412"/>
      <c r="C6481" s="1412"/>
      <c r="D6481" s="1412"/>
      <c r="E6481" s="1613">
        <v>45637</v>
      </c>
      <c r="F6481" s="1626">
        <v>0.052</v>
      </c>
      <c r="G6481" s="1626">
        <v>0.053</v>
      </c>
      <c r="H6481" s="1626">
        <v>0.049</v>
      </c>
      <c r="I6481" s="1448"/>
      <c r="J6481" s="1449"/>
      <c r="K6481" s="1450"/>
      <c r="L6481" s="1451"/>
      <c r="M6481" s="1455"/>
    </row>
    <row r="6482" ht="52.75" spans="1:13">
      <c r="A6482" s="1412"/>
      <c r="B6482" s="1412"/>
      <c r="C6482" s="1412"/>
      <c r="D6482" s="1412">
        <v>1</v>
      </c>
      <c r="E6482" s="1594" t="s">
        <v>7</v>
      </c>
      <c r="F6482" s="1595" t="s">
        <v>1418</v>
      </c>
      <c r="G6482" s="1596"/>
      <c r="H6482" s="1597"/>
      <c r="I6482" s="1559" t="s">
        <v>1622</v>
      </c>
      <c r="J6482" s="1560"/>
      <c r="K6482" s="1561"/>
      <c r="L6482" s="1478" t="s">
        <v>1623</v>
      </c>
      <c r="M6482" s="1452" t="s">
        <v>1624</v>
      </c>
    </row>
    <row r="6483" ht="26" spans="1:13">
      <c r="A6483" s="1412"/>
      <c r="B6483" s="1412"/>
      <c r="C6483" s="1412"/>
      <c r="D6483" s="1412"/>
      <c r="E6483" s="1598" t="s">
        <v>1625</v>
      </c>
      <c r="F6483" s="1599"/>
      <c r="G6483" s="1600"/>
      <c r="H6483" s="1601"/>
      <c r="I6483" s="2135" t="s">
        <v>1421</v>
      </c>
      <c r="J6483" s="1443"/>
      <c r="K6483" s="1444"/>
      <c r="L6483" s="1445"/>
      <c r="M6483" s="1453"/>
    </row>
    <row r="6484" ht="26" spans="1:13">
      <c r="A6484" s="1412"/>
      <c r="B6484" s="1412"/>
      <c r="C6484" s="1412"/>
      <c r="D6484" s="1412"/>
      <c r="E6484" s="1602" t="s">
        <v>1626</v>
      </c>
      <c r="F6484" s="1623"/>
      <c r="G6484" s="1604"/>
      <c r="H6484" s="1605"/>
      <c r="I6484" s="1442"/>
      <c r="J6484" s="1443"/>
      <c r="K6484" s="1444"/>
      <c r="L6484" s="1445"/>
      <c r="M6484" s="1453"/>
    </row>
    <row r="6485" ht="26.75" spans="1:13">
      <c r="A6485" s="1412"/>
      <c r="B6485" s="1412"/>
      <c r="C6485" s="1412"/>
      <c r="D6485" s="1412"/>
      <c r="E6485" s="1602" t="s">
        <v>1627</v>
      </c>
      <c r="F6485" s="1615">
        <v>0.001</v>
      </c>
      <c r="G6485" s="1616"/>
      <c r="H6485" s="1617"/>
      <c r="I6485" s="1442"/>
      <c r="J6485" s="1443"/>
      <c r="K6485" s="1444"/>
      <c r="L6485" s="1445"/>
      <c r="M6485" s="1453"/>
    </row>
    <row r="6486" ht="26.75" spans="1:13">
      <c r="A6486" s="1412"/>
      <c r="B6486" s="1412"/>
      <c r="C6486" s="1412"/>
      <c r="D6486" s="1412"/>
      <c r="E6486" s="1606" t="s">
        <v>1628</v>
      </c>
      <c r="F6486" s="1607">
        <v>0.520833333333333</v>
      </c>
      <c r="G6486" s="1608"/>
      <c r="H6486" s="1609"/>
      <c r="I6486" s="1442"/>
      <c r="J6486" s="1443"/>
      <c r="K6486" s="1444"/>
      <c r="L6486" s="1647">
        <v>0.75</v>
      </c>
      <c r="M6486" s="1649">
        <v>0.645833333333333</v>
      </c>
    </row>
    <row r="6487" ht="26.75" spans="1:13">
      <c r="A6487" s="1412"/>
      <c r="B6487" s="1412"/>
      <c r="C6487" s="1412"/>
      <c r="D6487" s="1412"/>
      <c r="E6487" s="1610" t="s">
        <v>1629</v>
      </c>
      <c r="F6487" s="1611" t="s">
        <v>8</v>
      </c>
      <c r="G6487" s="1611" t="s">
        <v>9</v>
      </c>
      <c r="H6487" s="1612" t="s">
        <v>10</v>
      </c>
      <c r="I6487" s="1442"/>
      <c r="J6487" s="1443"/>
      <c r="K6487" s="1444"/>
      <c r="L6487" s="1445"/>
      <c r="M6487" s="1453"/>
    </row>
    <row r="6488" ht="26" spans="1:13">
      <c r="A6488" s="1412"/>
      <c r="B6488" s="1412"/>
      <c r="C6488" s="1412"/>
      <c r="D6488" s="1412"/>
      <c r="E6488" s="1613">
        <v>45819</v>
      </c>
      <c r="F6488" s="1640">
        <v>0.001</v>
      </c>
      <c r="G6488" s="1640">
        <v>0.003</v>
      </c>
      <c r="H6488" s="1640">
        <v>0.002</v>
      </c>
      <c r="I6488" s="1442"/>
      <c r="J6488" s="1443"/>
      <c r="K6488" s="1444"/>
      <c r="L6488" s="1445"/>
      <c r="M6488" s="1453"/>
    </row>
    <row r="6489" ht="26" spans="1:13">
      <c r="A6489" s="1412"/>
      <c r="B6489" s="1412"/>
      <c r="C6489" s="1412"/>
      <c r="D6489" s="1412"/>
      <c r="E6489" s="1613">
        <v>45790</v>
      </c>
      <c r="F6489" s="1640">
        <v>0.002</v>
      </c>
      <c r="G6489" s="1640">
        <v>0.003</v>
      </c>
      <c r="H6489" s="1640">
        <v>0.001</v>
      </c>
      <c r="I6489" s="1442"/>
      <c r="J6489" s="1443"/>
      <c r="K6489" s="1444"/>
      <c r="L6489" s="1445"/>
      <c r="M6489" s="1453"/>
    </row>
    <row r="6490" ht="26" spans="1:13">
      <c r="A6490" s="1412"/>
      <c r="B6490" s="1412"/>
      <c r="C6490" s="1412"/>
      <c r="D6490" s="1412"/>
      <c r="E6490" s="1613">
        <v>45757</v>
      </c>
      <c r="F6490" s="1640">
        <v>0.001</v>
      </c>
      <c r="G6490" s="1640">
        <v>0.003</v>
      </c>
      <c r="H6490" s="1640">
        <v>0.002</v>
      </c>
      <c r="I6490" s="1442"/>
      <c r="J6490" s="1443"/>
      <c r="K6490" s="1444"/>
      <c r="L6490" s="1648"/>
      <c r="M6490" s="1453"/>
    </row>
    <row r="6491" ht="26" spans="1:13">
      <c r="A6491" s="1412"/>
      <c r="B6491" s="1412"/>
      <c r="C6491" s="1412"/>
      <c r="D6491" s="1412"/>
      <c r="E6491" s="1613">
        <v>45728</v>
      </c>
      <c r="F6491" s="1640">
        <v>0.002</v>
      </c>
      <c r="G6491" s="1640">
        <v>0.003</v>
      </c>
      <c r="H6491" s="1640">
        <v>0.004</v>
      </c>
      <c r="I6491" s="1442"/>
      <c r="J6491" s="1443"/>
      <c r="K6491" s="1444"/>
      <c r="L6491" s="1445"/>
      <c r="M6491" s="1453"/>
    </row>
    <row r="6492" ht="26" spans="1:13">
      <c r="A6492" s="1412"/>
      <c r="B6492" s="1412"/>
      <c r="C6492" s="1412"/>
      <c r="D6492" s="1412"/>
      <c r="E6492" s="1613">
        <v>45700</v>
      </c>
      <c r="F6492" s="1640">
        <v>0.004</v>
      </c>
      <c r="G6492" s="1640">
        <v>0.003</v>
      </c>
      <c r="H6492" s="1640">
        <v>0.002</v>
      </c>
      <c r="I6492" s="1442"/>
      <c r="J6492" s="1443"/>
      <c r="K6492" s="1444"/>
      <c r="L6492" s="1445"/>
      <c r="M6492" s="1453"/>
    </row>
    <row r="6493" ht="26.75" spans="1:13">
      <c r="A6493" s="1412"/>
      <c r="B6493" s="1412"/>
      <c r="C6493" s="1412"/>
      <c r="D6493" s="1412"/>
      <c r="E6493" s="1613">
        <v>45672</v>
      </c>
      <c r="F6493" s="1640">
        <v>0.002</v>
      </c>
      <c r="G6493" s="1640">
        <v>0.003</v>
      </c>
      <c r="H6493" s="1640">
        <v>0.003</v>
      </c>
      <c r="I6493" s="1448"/>
      <c r="J6493" s="1449"/>
      <c r="K6493" s="1450"/>
      <c r="L6493" s="1451"/>
      <c r="M6493" s="1455"/>
    </row>
    <row r="6494" ht="52.75" spans="1:13">
      <c r="A6494" s="1412"/>
      <c r="B6494" s="1412"/>
      <c r="C6494" s="1412"/>
      <c r="D6494" s="1412">
        <v>1</v>
      </c>
      <c r="E6494" s="1594" t="s">
        <v>7</v>
      </c>
      <c r="F6494" s="1595" t="s">
        <v>1420</v>
      </c>
      <c r="G6494" s="1596"/>
      <c r="H6494" s="1597"/>
      <c r="I6494" s="1559" t="s">
        <v>1622</v>
      </c>
      <c r="J6494" s="1560"/>
      <c r="K6494" s="1561"/>
      <c r="L6494" s="1478" t="s">
        <v>1623</v>
      </c>
      <c r="M6494" s="1452" t="s">
        <v>1624</v>
      </c>
    </row>
    <row r="6495" ht="26" spans="1:13">
      <c r="A6495" s="1412"/>
      <c r="B6495" s="1412"/>
      <c r="C6495" s="1412"/>
      <c r="D6495" s="1412"/>
      <c r="E6495" s="1598" t="s">
        <v>1625</v>
      </c>
      <c r="F6495" s="1599"/>
      <c r="G6495" s="1600"/>
      <c r="H6495" s="1601"/>
      <c r="I6495" s="2135" t="s">
        <v>1421</v>
      </c>
      <c r="J6495" s="1443"/>
      <c r="K6495" s="1444"/>
      <c r="L6495" s="1445"/>
      <c r="M6495" s="1453"/>
    </row>
    <row r="6496" ht="26" spans="1:13">
      <c r="A6496" s="1412"/>
      <c r="B6496" s="1412"/>
      <c r="C6496" s="1412"/>
      <c r="D6496" s="1412"/>
      <c r="E6496" s="1602" t="s">
        <v>1626</v>
      </c>
      <c r="F6496" s="1623"/>
      <c r="G6496" s="1604"/>
      <c r="H6496" s="1605"/>
      <c r="I6496" s="1442"/>
      <c r="J6496" s="1443"/>
      <c r="K6496" s="1444"/>
      <c r="L6496" s="1445"/>
      <c r="M6496" s="1453"/>
    </row>
    <row r="6497" ht="26.75" spans="1:13">
      <c r="A6497" s="1412"/>
      <c r="B6497" s="1412"/>
      <c r="C6497" s="1412"/>
      <c r="D6497" s="1412"/>
      <c r="E6497" s="1602" t="s">
        <v>1627</v>
      </c>
      <c r="F6497" s="1615">
        <v>0.001</v>
      </c>
      <c r="G6497" s="1616"/>
      <c r="H6497" s="1617"/>
      <c r="I6497" s="1442"/>
      <c r="J6497" s="1443"/>
      <c r="K6497" s="1444"/>
      <c r="L6497" s="1445"/>
      <c r="M6497" s="1453"/>
    </row>
    <row r="6498" ht="26.75" spans="1:13">
      <c r="A6498" s="1412"/>
      <c r="B6498" s="1412"/>
      <c r="C6498" s="1412"/>
      <c r="D6498" s="1412"/>
      <c r="E6498" s="1606" t="s">
        <v>1628</v>
      </c>
      <c r="F6498" s="1607">
        <v>0.520833333333333</v>
      </c>
      <c r="G6498" s="1608"/>
      <c r="H6498" s="1609"/>
      <c r="I6498" s="1442"/>
      <c r="J6498" s="1443"/>
      <c r="K6498" s="1444"/>
      <c r="L6498" s="1647">
        <v>0.75</v>
      </c>
      <c r="M6498" s="1649">
        <v>0.645833333333333</v>
      </c>
    </row>
    <row r="6499" ht="26.75" spans="1:13">
      <c r="A6499" s="1412"/>
      <c r="B6499" s="1412"/>
      <c r="C6499" s="1412"/>
      <c r="D6499" s="1412"/>
      <c r="E6499" s="1610" t="s">
        <v>1629</v>
      </c>
      <c r="F6499" s="1611" t="s">
        <v>8</v>
      </c>
      <c r="G6499" s="1611" t="s">
        <v>9</v>
      </c>
      <c r="H6499" s="1612" t="s">
        <v>10</v>
      </c>
      <c r="I6499" s="1442"/>
      <c r="J6499" s="1443"/>
      <c r="K6499" s="1444"/>
      <c r="L6499" s="1445"/>
      <c r="M6499" s="1453"/>
    </row>
    <row r="6500" ht="26" spans="1:13">
      <c r="A6500" s="1412"/>
      <c r="B6500" s="1412"/>
      <c r="C6500" s="1412"/>
      <c r="D6500" s="1412"/>
      <c r="E6500" s="1613">
        <v>45819</v>
      </c>
      <c r="F6500" s="1626">
        <v>0.001</v>
      </c>
      <c r="G6500" s="1626">
        <v>0.002</v>
      </c>
      <c r="H6500" s="1626">
        <v>0.002</v>
      </c>
      <c r="I6500" s="1442"/>
      <c r="J6500" s="1443"/>
      <c r="K6500" s="1444"/>
      <c r="L6500" s="1445"/>
      <c r="M6500" s="1453"/>
    </row>
    <row r="6501" ht="26" spans="1:13">
      <c r="A6501" s="1412"/>
      <c r="B6501" s="1412"/>
      <c r="C6501" s="1412"/>
      <c r="D6501" s="1412"/>
      <c r="E6501" s="1613">
        <v>45790</v>
      </c>
      <c r="F6501" s="1626">
        <v>0.002</v>
      </c>
      <c r="G6501" s="1626">
        <v>0.003</v>
      </c>
      <c r="H6501" s="1626">
        <v>-0.001</v>
      </c>
      <c r="I6501" s="1442"/>
      <c r="J6501" s="1443"/>
      <c r="K6501" s="1444"/>
      <c r="L6501" s="1445"/>
      <c r="M6501" s="1453"/>
    </row>
    <row r="6502" ht="26" spans="1:13">
      <c r="A6502" s="1412"/>
      <c r="B6502" s="1412"/>
      <c r="C6502" s="1412"/>
      <c r="D6502" s="1412"/>
      <c r="E6502" s="1613">
        <v>45757</v>
      </c>
      <c r="F6502" s="1626">
        <v>-0.001</v>
      </c>
      <c r="G6502" s="1626">
        <v>0.001</v>
      </c>
      <c r="H6502" s="1626">
        <v>0.002</v>
      </c>
      <c r="I6502" s="1442"/>
      <c r="J6502" s="1443"/>
      <c r="K6502" s="1444"/>
      <c r="L6502" s="1648"/>
      <c r="M6502" s="1453"/>
    </row>
    <row r="6503" ht="26" spans="1:13">
      <c r="A6503" s="1412"/>
      <c r="B6503" s="1412"/>
      <c r="C6503" s="1412"/>
      <c r="D6503" s="1412"/>
      <c r="E6503" s="1613">
        <v>45728</v>
      </c>
      <c r="F6503" s="1626">
        <v>0.002</v>
      </c>
      <c r="G6503" s="1626">
        <v>0.003</v>
      </c>
      <c r="H6503" s="1626">
        <v>0.005</v>
      </c>
      <c r="I6503" s="1442"/>
      <c r="J6503" s="1443"/>
      <c r="K6503" s="1444"/>
      <c r="L6503" s="1445"/>
      <c r="M6503" s="1453"/>
    </row>
    <row r="6504" ht="26" spans="1:13">
      <c r="A6504" s="1412"/>
      <c r="B6504" s="1412"/>
      <c r="C6504" s="1412"/>
      <c r="D6504" s="1412"/>
      <c r="E6504" s="1613">
        <v>45700</v>
      </c>
      <c r="F6504" s="1626">
        <v>0.005</v>
      </c>
      <c r="G6504" s="1626">
        <v>0.003</v>
      </c>
      <c r="H6504" s="1626">
        <v>0.004</v>
      </c>
      <c r="I6504" s="1442"/>
      <c r="J6504" s="1443"/>
      <c r="K6504" s="1444"/>
      <c r="L6504" s="1445"/>
      <c r="M6504" s="1453"/>
    </row>
    <row r="6505" ht="26.75" spans="1:13">
      <c r="A6505" s="1412"/>
      <c r="B6505" s="1412"/>
      <c r="C6505" s="1412"/>
      <c r="D6505" s="1412"/>
      <c r="E6505" s="1613">
        <v>45672</v>
      </c>
      <c r="F6505" s="1626">
        <v>0.004</v>
      </c>
      <c r="G6505" s="1626">
        <v>0.004</v>
      </c>
      <c r="H6505" s="1626">
        <v>0.003</v>
      </c>
      <c r="I6505" s="1448"/>
      <c r="J6505" s="1449"/>
      <c r="K6505" s="1450"/>
      <c r="L6505" s="1451"/>
      <c r="M6505" s="1455"/>
    </row>
    <row r="6506" ht="52.75" spans="1:13">
      <c r="A6506" s="1412"/>
      <c r="B6506" s="1412"/>
      <c r="C6506" s="1412"/>
      <c r="D6506" s="1412">
        <v>1</v>
      </c>
      <c r="E6506" s="1594" t="s">
        <v>7</v>
      </c>
      <c r="F6506" s="1595" t="s">
        <v>1422</v>
      </c>
      <c r="G6506" s="1596"/>
      <c r="H6506" s="1597"/>
      <c r="I6506" s="1559" t="s">
        <v>1622</v>
      </c>
      <c r="J6506" s="1560"/>
      <c r="K6506" s="1561"/>
      <c r="L6506" s="1478" t="s">
        <v>1623</v>
      </c>
      <c r="M6506" s="1452" t="s">
        <v>1624</v>
      </c>
    </row>
    <row r="6507" ht="26" spans="1:13">
      <c r="A6507" s="1412"/>
      <c r="B6507" s="1412"/>
      <c r="C6507" s="1412"/>
      <c r="D6507" s="1412"/>
      <c r="E6507" s="1598" t="s">
        <v>1625</v>
      </c>
      <c r="F6507" s="1599"/>
      <c r="G6507" s="1600"/>
      <c r="H6507" s="1601"/>
      <c r="I6507" s="2135" t="s">
        <v>1419</v>
      </c>
      <c r="J6507" s="1443"/>
      <c r="K6507" s="1444"/>
      <c r="L6507" s="1445"/>
      <c r="M6507" s="1453"/>
    </row>
    <row r="6508" ht="26" spans="1:13">
      <c r="A6508" s="1412"/>
      <c r="B6508" s="1412"/>
      <c r="C6508" s="1412"/>
      <c r="D6508" s="1412"/>
      <c r="E6508" s="1602" t="s">
        <v>1626</v>
      </c>
      <c r="F6508" s="1623"/>
      <c r="G6508" s="1604"/>
      <c r="H6508" s="1605"/>
      <c r="I6508" s="1442"/>
      <c r="J6508" s="1443"/>
      <c r="K6508" s="1444"/>
      <c r="L6508" s="1445"/>
      <c r="M6508" s="1453"/>
    </row>
    <row r="6509" ht="26.75" spans="1:13">
      <c r="A6509" s="1412"/>
      <c r="B6509" s="1412"/>
      <c r="C6509" s="1412"/>
      <c r="D6509" s="1412"/>
      <c r="E6509" s="1602" t="s">
        <v>1627</v>
      </c>
      <c r="F6509" s="1615">
        <v>0.024</v>
      </c>
      <c r="G6509" s="1616"/>
      <c r="H6509" s="1617"/>
      <c r="I6509" s="1442"/>
      <c r="J6509" s="1443"/>
      <c r="K6509" s="1444"/>
      <c r="L6509" s="1445"/>
      <c r="M6509" s="1453"/>
    </row>
    <row r="6510" ht="26.75" spans="1:13">
      <c r="A6510" s="1412"/>
      <c r="B6510" s="1412"/>
      <c r="C6510" s="1412"/>
      <c r="D6510" s="1412"/>
      <c r="E6510" s="1606" t="s">
        <v>1628</v>
      </c>
      <c r="F6510" s="1607">
        <v>0.520833333333333</v>
      </c>
      <c r="G6510" s="1608"/>
      <c r="H6510" s="1609"/>
      <c r="I6510" s="1442"/>
      <c r="J6510" s="1443"/>
      <c r="K6510" s="1444"/>
      <c r="L6510" s="1647">
        <v>0.75</v>
      </c>
      <c r="M6510" s="1649">
        <v>0.645833333333333</v>
      </c>
    </row>
    <row r="6511" ht="26.75" spans="1:13">
      <c r="A6511" s="1412"/>
      <c r="B6511" s="1412"/>
      <c r="C6511" s="1412"/>
      <c r="D6511" s="1412"/>
      <c r="E6511" s="1610" t="s">
        <v>1629</v>
      </c>
      <c r="F6511" s="1611" t="s">
        <v>8</v>
      </c>
      <c r="G6511" s="1611" t="s">
        <v>9</v>
      </c>
      <c r="H6511" s="1612" t="s">
        <v>10</v>
      </c>
      <c r="I6511" s="1442"/>
      <c r="J6511" s="1443"/>
      <c r="K6511" s="1444"/>
      <c r="L6511" s="1445"/>
      <c r="M6511" s="1453"/>
    </row>
    <row r="6512" ht="26" spans="1:13">
      <c r="A6512" s="1412"/>
      <c r="B6512" s="1412"/>
      <c r="C6512" s="1412"/>
      <c r="D6512" s="1412"/>
      <c r="E6512" s="1613">
        <v>45819</v>
      </c>
      <c r="F6512" s="1640">
        <v>0.024</v>
      </c>
      <c r="G6512" s="1640">
        <v>0.025</v>
      </c>
      <c r="H6512" s="1640">
        <v>0.023</v>
      </c>
      <c r="I6512" s="1442"/>
      <c r="J6512" s="1443"/>
      <c r="K6512" s="1444"/>
      <c r="L6512" s="1445"/>
      <c r="M6512" s="1453"/>
    </row>
    <row r="6513" ht="26" spans="1:13">
      <c r="A6513" s="1412"/>
      <c r="B6513" s="1412"/>
      <c r="C6513" s="1412"/>
      <c r="D6513" s="1412"/>
      <c r="E6513" s="1613">
        <v>45790</v>
      </c>
      <c r="F6513" s="1640">
        <v>0.023</v>
      </c>
      <c r="G6513" s="1640">
        <v>0.024</v>
      </c>
      <c r="H6513" s="1640">
        <v>0.024</v>
      </c>
      <c r="I6513" s="1442"/>
      <c r="J6513" s="1443"/>
      <c r="K6513" s="1444"/>
      <c r="L6513" s="1445"/>
      <c r="M6513" s="1453"/>
    </row>
    <row r="6514" ht="26" spans="1:13">
      <c r="A6514" s="1412"/>
      <c r="B6514" s="1412"/>
      <c r="C6514" s="1412"/>
      <c r="D6514" s="1412"/>
      <c r="E6514" s="1613">
        <v>45757</v>
      </c>
      <c r="F6514" s="1640">
        <v>0.024</v>
      </c>
      <c r="G6514" s="1640">
        <v>0.025</v>
      </c>
      <c r="H6514" s="1640">
        <v>0.028</v>
      </c>
      <c r="I6514" s="1442"/>
      <c r="J6514" s="1443"/>
      <c r="K6514" s="1444"/>
      <c r="L6514" s="1648"/>
      <c r="M6514" s="1453"/>
    </row>
    <row r="6515" ht="26" spans="1:13">
      <c r="A6515" s="1412"/>
      <c r="B6515" s="1412"/>
      <c r="C6515" s="1412"/>
      <c r="D6515" s="1412"/>
      <c r="E6515" s="1613">
        <v>45728</v>
      </c>
      <c r="F6515" s="1640">
        <v>0.028</v>
      </c>
      <c r="G6515" s="1640">
        <v>0.029</v>
      </c>
      <c r="H6515" s="1640">
        <v>0.03</v>
      </c>
      <c r="I6515" s="1442"/>
      <c r="J6515" s="1443"/>
      <c r="K6515" s="1444"/>
      <c r="L6515" s="1445"/>
      <c r="M6515" s="1453"/>
    </row>
    <row r="6516" ht="26" spans="1:13">
      <c r="A6516" s="1412"/>
      <c r="B6516" s="1412"/>
      <c r="C6516" s="1412"/>
      <c r="D6516" s="1412"/>
      <c r="E6516" s="1613">
        <v>45700</v>
      </c>
      <c r="F6516" s="1640">
        <v>0.03</v>
      </c>
      <c r="G6516" s="1640">
        <v>0.029</v>
      </c>
      <c r="H6516" s="1640">
        <v>0.029</v>
      </c>
      <c r="I6516" s="1442"/>
      <c r="J6516" s="1443"/>
      <c r="K6516" s="1444"/>
      <c r="L6516" s="1445"/>
      <c r="M6516" s="1453"/>
    </row>
    <row r="6517" ht="26.75" spans="1:13">
      <c r="A6517" s="1412"/>
      <c r="B6517" s="1412"/>
      <c r="C6517" s="1412"/>
      <c r="D6517" s="1412"/>
      <c r="E6517" s="1613">
        <v>45672</v>
      </c>
      <c r="F6517" s="1640">
        <v>0.052</v>
      </c>
      <c r="G6517" s="1640">
        <v>0.053</v>
      </c>
      <c r="H6517" s="1640">
        <v>0.049</v>
      </c>
      <c r="I6517" s="1448"/>
      <c r="J6517" s="1449"/>
      <c r="K6517" s="1450"/>
      <c r="L6517" s="1451"/>
      <c r="M6517" s="1455"/>
    </row>
    <row r="6518" ht="52.75" spans="1:13">
      <c r="A6518" s="1412"/>
      <c r="B6518" s="1412"/>
      <c r="C6518" s="1412"/>
      <c r="D6518" s="1412">
        <v>1</v>
      </c>
      <c r="E6518" s="1594" t="s">
        <v>7</v>
      </c>
      <c r="F6518" s="1595" t="s">
        <v>1423</v>
      </c>
      <c r="G6518" s="1596"/>
      <c r="H6518" s="1597"/>
      <c r="I6518" s="1559" t="s">
        <v>1622</v>
      </c>
      <c r="J6518" s="1560"/>
      <c r="K6518" s="1561"/>
      <c r="L6518" s="1478" t="s">
        <v>1623</v>
      </c>
      <c r="M6518" s="1452" t="s">
        <v>1624</v>
      </c>
    </row>
    <row r="6519" ht="26" spans="1:13">
      <c r="A6519" s="1412"/>
      <c r="B6519" s="1412"/>
      <c r="C6519" s="1412"/>
      <c r="D6519" s="1412"/>
      <c r="E6519" s="1598" t="s">
        <v>1625</v>
      </c>
      <c r="F6519" s="1599"/>
      <c r="G6519" s="1600"/>
      <c r="H6519" s="1601"/>
      <c r="I6519" s="2135" t="s">
        <v>977</v>
      </c>
      <c r="J6519" s="1443"/>
      <c r="K6519" s="1444"/>
      <c r="L6519" s="1445"/>
      <c r="M6519" s="1453"/>
    </row>
    <row r="6520" ht="26" spans="1:13">
      <c r="A6520" s="1412"/>
      <c r="B6520" s="1412"/>
      <c r="C6520" s="1412"/>
      <c r="D6520" s="1412"/>
      <c r="E6520" s="1602" t="s">
        <v>1626</v>
      </c>
      <c r="F6520" s="1623"/>
      <c r="G6520" s="1604"/>
      <c r="H6520" s="1605"/>
      <c r="I6520" s="1442"/>
      <c r="J6520" s="1443"/>
      <c r="K6520" s="1444"/>
      <c r="L6520" s="1445"/>
      <c r="M6520" s="1453"/>
    </row>
    <row r="6521" ht="26.75" spans="1:13">
      <c r="A6521" s="1412"/>
      <c r="B6521" s="1412"/>
      <c r="C6521" s="1412"/>
      <c r="D6521" s="1412"/>
      <c r="E6521" s="1602" t="s">
        <v>1627</v>
      </c>
      <c r="F6521" s="1615">
        <v>0.034</v>
      </c>
      <c r="G6521" s="1616"/>
      <c r="H6521" s="1617"/>
      <c r="I6521" s="1442"/>
      <c r="J6521" s="1443"/>
      <c r="K6521" s="1444"/>
      <c r="L6521" s="1445"/>
      <c r="M6521" s="1453"/>
    </row>
    <row r="6522" ht="26.75" spans="1:13">
      <c r="A6522" s="1412"/>
      <c r="B6522" s="1412"/>
      <c r="C6522" s="1412"/>
      <c r="D6522" s="1412"/>
      <c r="E6522" s="1606" t="s">
        <v>1628</v>
      </c>
      <c r="F6522" s="1607">
        <v>0.25</v>
      </c>
      <c r="G6522" s="1608"/>
      <c r="H6522" s="1609"/>
      <c r="I6522" s="1442"/>
      <c r="J6522" s="1443"/>
      <c r="K6522" s="1444"/>
      <c r="L6522" s="1647">
        <v>0.479166666666667</v>
      </c>
      <c r="M6522" s="1649">
        <v>0.375</v>
      </c>
    </row>
    <row r="6523" ht="26.75" spans="1:13">
      <c r="A6523" s="1412"/>
      <c r="B6523" s="1412"/>
      <c r="C6523" s="1412"/>
      <c r="D6523" s="1412"/>
      <c r="E6523" s="1610" t="s">
        <v>1629</v>
      </c>
      <c r="F6523" s="1611" t="s">
        <v>8</v>
      </c>
      <c r="G6523" s="1611" t="s">
        <v>9</v>
      </c>
      <c r="H6523" s="1612" t="s">
        <v>10</v>
      </c>
      <c r="I6523" s="1442"/>
      <c r="J6523" s="1443"/>
      <c r="K6523" s="1444"/>
      <c r="L6523" s="1445"/>
      <c r="M6523" s="1453"/>
    </row>
    <row r="6524" ht="26" spans="1:13">
      <c r="A6524" s="1412"/>
      <c r="B6524" s="1412"/>
      <c r="C6524" s="1412"/>
      <c r="D6524" s="1412"/>
      <c r="E6524" s="1613">
        <v>45826</v>
      </c>
      <c r="F6524" s="1640">
        <v>0.034</v>
      </c>
      <c r="G6524" s="1640">
        <v>0.033</v>
      </c>
      <c r="H6524" s="1640">
        <v>0.035</v>
      </c>
      <c r="I6524" s="1442"/>
      <c r="J6524" s="1443"/>
      <c r="K6524" s="1444"/>
      <c r="L6524" s="1445"/>
      <c r="M6524" s="1453"/>
    </row>
    <row r="6525" ht="26" spans="1:13">
      <c r="A6525" s="1412"/>
      <c r="B6525" s="1412"/>
      <c r="C6525" s="1412"/>
      <c r="D6525" s="1412"/>
      <c r="E6525" s="1613">
        <v>45798</v>
      </c>
      <c r="F6525" s="1640">
        <v>0.035</v>
      </c>
      <c r="G6525" s="1640">
        <v>0.033</v>
      </c>
      <c r="H6525" s="1640">
        <v>0.026</v>
      </c>
      <c r="I6525" s="1442"/>
      <c r="J6525" s="1443"/>
      <c r="K6525" s="1444"/>
      <c r="L6525" s="1445"/>
      <c r="M6525" s="1453"/>
    </row>
    <row r="6526" ht="26" spans="1:13">
      <c r="A6526" s="1412"/>
      <c r="B6526" s="1412"/>
      <c r="C6526" s="1412"/>
      <c r="D6526" s="1412"/>
      <c r="E6526" s="1613">
        <v>45763</v>
      </c>
      <c r="F6526" s="1640">
        <v>0.026</v>
      </c>
      <c r="G6526" s="1640">
        <v>0.027</v>
      </c>
      <c r="H6526" s="1640">
        <v>0.028</v>
      </c>
      <c r="I6526" s="1442"/>
      <c r="J6526" s="1443"/>
      <c r="K6526" s="1444"/>
      <c r="L6526" s="1648"/>
      <c r="M6526" s="1453"/>
    </row>
    <row r="6527" ht="26" spans="1:13">
      <c r="A6527" s="1412"/>
      <c r="B6527" s="1412"/>
      <c r="C6527" s="1412"/>
      <c r="D6527" s="1412"/>
      <c r="E6527" s="1613">
        <v>45742</v>
      </c>
      <c r="F6527" s="1640">
        <v>0.028</v>
      </c>
      <c r="G6527" s="1640">
        <v>0.03</v>
      </c>
      <c r="H6527" s="1640">
        <v>0.03</v>
      </c>
      <c r="I6527" s="1442"/>
      <c r="J6527" s="1443"/>
      <c r="K6527" s="1444"/>
      <c r="L6527" s="1445"/>
      <c r="M6527" s="1453"/>
    </row>
    <row r="6528" ht="26" spans="1:13">
      <c r="A6528" s="1412"/>
      <c r="B6528" s="1412"/>
      <c r="C6528" s="1412"/>
      <c r="D6528" s="1412"/>
      <c r="E6528" s="1613">
        <v>45707</v>
      </c>
      <c r="F6528" s="1640">
        <v>0.03</v>
      </c>
      <c r="G6528" s="1640">
        <v>0.028</v>
      </c>
      <c r="H6528" s="1640">
        <v>0.025</v>
      </c>
      <c r="I6528" s="1442"/>
      <c r="J6528" s="1443"/>
      <c r="K6528" s="1444"/>
      <c r="L6528" s="1445"/>
      <c r="M6528" s="1453"/>
    </row>
    <row r="6529" ht="26.75" spans="1:13">
      <c r="A6529" s="1412"/>
      <c r="B6529" s="1412"/>
      <c r="C6529" s="1412"/>
      <c r="D6529" s="1412"/>
      <c r="E6529" s="1613">
        <v>45672</v>
      </c>
      <c r="F6529" s="1640">
        <v>0.025</v>
      </c>
      <c r="G6529" s="1640">
        <v>0.026</v>
      </c>
      <c r="H6529" s="1640">
        <v>0.026</v>
      </c>
      <c r="I6529" s="1448"/>
      <c r="J6529" s="1449"/>
      <c r="K6529" s="1450"/>
      <c r="L6529" s="1451"/>
      <c r="M6529" s="1455"/>
    </row>
    <row r="6530" ht="52.75" spans="1:13">
      <c r="A6530" s="1412"/>
      <c r="B6530" s="1412"/>
      <c r="C6530" s="1412"/>
      <c r="D6530" s="1412">
        <v>1</v>
      </c>
      <c r="E6530" s="1594" t="s">
        <v>7</v>
      </c>
      <c r="F6530" s="1595" t="s">
        <v>1424</v>
      </c>
      <c r="G6530" s="1596"/>
      <c r="H6530" s="1597"/>
      <c r="I6530" s="1559" t="s">
        <v>1622</v>
      </c>
      <c r="J6530" s="1560"/>
      <c r="K6530" s="1561"/>
      <c r="L6530" s="1478" t="s">
        <v>1623</v>
      </c>
      <c r="M6530" s="1452" t="s">
        <v>1624</v>
      </c>
    </row>
    <row r="6531" ht="26" spans="1:13">
      <c r="A6531" s="1412"/>
      <c r="B6531" s="1412"/>
      <c r="C6531" s="1412"/>
      <c r="D6531" s="1412"/>
      <c r="E6531" s="1598" t="s">
        <v>1625</v>
      </c>
      <c r="F6531" s="1599"/>
      <c r="G6531" s="1600"/>
      <c r="H6531" s="1601"/>
      <c r="I6531" s="2135" t="s">
        <v>1300</v>
      </c>
      <c r="J6531" s="1443"/>
      <c r="K6531" s="1444"/>
      <c r="L6531" s="1445"/>
      <c r="M6531" s="1453"/>
    </row>
    <row r="6532" ht="26" spans="1:13">
      <c r="A6532" s="1412"/>
      <c r="B6532" s="1412"/>
      <c r="C6532" s="1412"/>
      <c r="D6532" s="1412"/>
      <c r="E6532" s="1602" t="s">
        <v>1626</v>
      </c>
      <c r="F6532" s="1623"/>
      <c r="G6532" s="1604"/>
      <c r="H6532" s="1605"/>
      <c r="I6532" s="1442"/>
      <c r="J6532" s="1443"/>
      <c r="K6532" s="1444"/>
      <c r="L6532" s="1445"/>
      <c r="M6532" s="1453"/>
    </row>
    <row r="6533" ht="26.75" spans="1:13">
      <c r="A6533" s="1412"/>
      <c r="B6533" s="1412"/>
      <c r="C6533" s="1412"/>
      <c r="D6533" s="1412"/>
      <c r="E6533" s="1602" t="s">
        <v>1627</v>
      </c>
      <c r="F6533" s="1615">
        <v>0.001</v>
      </c>
      <c r="G6533" s="1616"/>
      <c r="H6533" s="1617"/>
      <c r="I6533" s="1442"/>
      <c r="J6533" s="1443"/>
      <c r="K6533" s="1444"/>
      <c r="L6533" s="1445"/>
      <c r="M6533" s="1453"/>
    </row>
    <row r="6534" ht="26.75" spans="1:13">
      <c r="A6534" s="1412"/>
      <c r="B6534" s="1412"/>
      <c r="C6534" s="1412"/>
      <c r="D6534" s="1412"/>
      <c r="E6534" s="1606" t="s">
        <v>1628</v>
      </c>
      <c r="F6534" s="1607">
        <v>0.520833333333333</v>
      </c>
      <c r="G6534" s="1608"/>
      <c r="H6534" s="1609"/>
      <c r="I6534" s="1442"/>
      <c r="J6534" s="1443"/>
      <c r="K6534" s="1444"/>
      <c r="L6534" s="1647">
        <v>0.75</v>
      </c>
      <c r="M6534" s="1649">
        <v>0.645833333333333</v>
      </c>
    </row>
    <row r="6535" ht="26.75" spans="1:13">
      <c r="A6535" s="1412"/>
      <c r="B6535" s="1412"/>
      <c r="C6535" s="1412"/>
      <c r="D6535" s="1412"/>
      <c r="E6535" s="1610" t="s">
        <v>1629</v>
      </c>
      <c r="F6535" s="1611" t="s">
        <v>8</v>
      </c>
      <c r="G6535" s="1611" t="s">
        <v>9</v>
      </c>
      <c r="H6535" s="1612" t="s">
        <v>10</v>
      </c>
      <c r="I6535" s="1442"/>
      <c r="J6535" s="1443"/>
      <c r="K6535" s="1444"/>
      <c r="L6535" s="1445"/>
      <c r="M6535" s="1453"/>
    </row>
    <row r="6536" ht="26" spans="1:13">
      <c r="A6536" s="1412"/>
      <c r="B6536" s="1412"/>
      <c r="C6536" s="1412"/>
      <c r="D6536" s="1412"/>
      <c r="E6536" s="1613">
        <v>45820</v>
      </c>
      <c r="F6536" s="1640">
        <v>0.001</v>
      </c>
      <c r="G6536" s="1640">
        <v>0.002</v>
      </c>
      <c r="H6536" s="1640">
        <v>-0.002</v>
      </c>
      <c r="I6536" s="1442"/>
      <c r="J6536" s="1443"/>
      <c r="K6536" s="1444"/>
      <c r="L6536" s="1445"/>
      <c r="M6536" s="1453"/>
    </row>
    <row r="6537" ht="26" spans="1:13">
      <c r="A6537" s="1412"/>
      <c r="B6537" s="1412"/>
      <c r="C6537" s="1412"/>
      <c r="D6537" s="1412"/>
      <c r="E6537" s="1613">
        <v>45792</v>
      </c>
      <c r="F6537" s="1640">
        <v>-0.005</v>
      </c>
      <c r="G6537" s="1640">
        <v>0.002</v>
      </c>
      <c r="H6537" s="1640">
        <v>0</v>
      </c>
      <c r="I6537" s="1442"/>
      <c r="J6537" s="1443"/>
      <c r="K6537" s="1444"/>
      <c r="L6537" s="1445"/>
      <c r="M6537" s="1453"/>
    </row>
    <row r="6538" ht="26" spans="1:13">
      <c r="A6538" s="1412"/>
      <c r="B6538" s="1412"/>
      <c r="C6538" s="1412"/>
      <c r="D6538" s="1412"/>
      <c r="E6538" s="1613">
        <v>45758</v>
      </c>
      <c r="F6538" s="1640">
        <v>-0.004</v>
      </c>
      <c r="G6538" s="1640">
        <v>0.002</v>
      </c>
      <c r="H6538" s="1640">
        <v>0.001</v>
      </c>
      <c r="I6538" s="1442"/>
      <c r="J6538" s="1443"/>
      <c r="K6538" s="1444"/>
      <c r="L6538" s="1648"/>
      <c r="M6538" s="1453"/>
    </row>
    <row r="6539" ht="26" spans="1:13">
      <c r="A6539" s="1412"/>
      <c r="B6539" s="1412"/>
      <c r="C6539" s="1412"/>
      <c r="D6539" s="1412"/>
      <c r="E6539" s="1613">
        <v>45729</v>
      </c>
      <c r="F6539" s="1640">
        <v>0</v>
      </c>
      <c r="G6539" s="1640">
        <v>0.003</v>
      </c>
      <c r="H6539" s="1640">
        <v>0.006</v>
      </c>
      <c r="I6539" s="1442"/>
      <c r="J6539" s="1443"/>
      <c r="K6539" s="1444"/>
      <c r="L6539" s="1445"/>
      <c r="M6539" s="1453"/>
    </row>
    <row r="6540" ht="26" spans="1:13">
      <c r="A6540" s="1412"/>
      <c r="B6540" s="1412"/>
      <c r="C6540" s="1412"/>
      <c r="D6540" s="1412"/>
      <c r="E6540" s="1613">
        <v>45701</v>
      </c>
      <c r="F6540" s="1640">
        <v>0.004</v>
      </c>
      <c r="G6540" s="1640">
        <v>0.003</v>
      </c>
      <c r="H6540" s="1640">
        <v>0.005</v>
      </c>
      <c r="I6540" s="1442"/>
      <c r="J6540" s="1443"/>
      <c r="K6540" s="1444"/>
      <c r="L6540" s="1445"/>
      <c r="M6540" s="1453"/>
    </row>
    <row r="6541" ht="26.75" spans="1:13">
      <c r="A6541" s="1412"/>
      <c r="B6541" s="1412"/>
      <c r="C6541" s="1412"/>
      <c r="D6541" s="1412"/>
      <c r="E6541" s="1613">
        <v>45671</v>
      </c>
      <c r="F6541" s="1640">
        <v>0.002</v>
      </c>
      <c r="G6541" s="1640">
        <v>0.004</v>
      </c>
      <c r="H6541" s="1640">
        <v>0.004</v>
      </c>
      <c r="I6541" s="1448"/>
      <c r="J6541" s="1449"/>
      <c r="K6541" s="1450"/>
      <c r="L6541" s="1451"/>
      <c r="M6541" s="1455"/>
    </row>
    <row r="6542" ht="52.75" spans="1:13">
      <c r="A6542" s="1412"/>
      <c r="B6542" s="1412"/>
      <c r="C6542" s="1412"/>
      <c r="D6542" s="1412">
        <v>1</v>
      </c>
      <c r="E6542" s="1594" t="s">
        <v>7</v>
      </c>
      <c r="F6542" s="1595" t="s">
        <v>872</v>
      </c>
      <c r="G6542" s="1596"/>
      <c r="H6542" s="1597"/>
      <c r="I6542" s="1559" t="s">
        <v>1622</v>
      </c>
      <c r="J6542" s="1560"/>
      <c r="K6542" s="1561"/>
      <c r="L6542" s="1478" t="s">
        <v>1623</v>
      </c>
      <c r="M6542" s="1452" t="s">
        <v>1624</v>
      </c>
    </row>
    <row r="6543" ht="26" spans="1:13">
      <c r="A6543" s="1412"/>
      <c r="B6543" s="1412"/>
      <c r="C6543" s="1412"/>
      <c r="D6543" s="1412"/>
      <c r="E6543" s="1598" t="s">
        <v>1625</v>
      </c>
      <c r="F6543" s="1599"/>
      <c r="G6543" s="1600"/>
      <c r="H6543" s="1601"/>
      <c r="I6543" s="2135" t="s">
        <v>1426</v>
      </c>
      <c r="J6543" s="1443"/>
      <c r="K6543" s="1444"/>
      <c r="L6543" s="1445"/>
      <c r="M6543" s="1453"/>
    </row>
    <row r="6544" ht="26" spans="1:13">
      <c r="A6544" s="1412"/>
      <c r="B6544" s="1412"/>
      <c r="C6544" s="1412"/>
      <c r="D6544" s="1412"/>
      <c r="E6544" s="1602" t="s">
        <v>1626</v>
      </c>
      <c r="F6544" s="1623"/>
      <c r="G6544" s="1604"/>
      <c r="H6544" s="1605"/>
      <c r="I6544" s="1442"/>
      <c r="J6544" s="1443"/>
      <c r="K6544" s="1444"/>
      <c r="L6544" s="1445"/>
      <c r="M6544" s="1453"/>
    </row>
    <row r="6545" ht="26.75" spans="1:13">
      <c r="A6545" s="1412"/>
      <c r="B6545" s="1412"/>
      <c r="C6545" s="1412"/>
      <c r="D6545" s="1412"/>
      <c r="E6545" s="1602" t="s">
        <v>1627</v>
      </c>
      <c r="F6545" s="1615" t="s">
        <v>1425</v>
      </c>
      <c r="G6545" s="1616"/>
      <c r="H6545" s="1617"/>
      <c r="I6545" s="1442"/>
      <c r="J6545" s="1443"/>
      <c r="K6545" s="1444"/>
      <c r="L6545" s="1445"/>
      <c r="M6545" s="1453"/>
    </row>
    <row r="6546" ht="26.75" spans="1:13">
      <c r="A6546" s="1412"/>
      <c r="B6546" s="1412"/>
      <c r="C6546" s="1412"/>
      <c r="D6546" s="1412"/>
      <c r="E6546" s="1606" t="s">
        <v>1628</v>
      </c>
      <c r="F6546" s="1607">
        <v>0.604166666666667</v>
      </c>
      <c r="G6546" s="1608"/>
      <c r="H6546" s="1609"/>
      <c r="I6546" s="1442"/>
      <c r="J6546" s="1443"/>
      <c r="K6546" s="1444"/>
      <c r="L6546" s="1647">
        <v>0.833333333333333</v>
      </c>
      <c r="M6546" s="1649">
        <v>0.729166666666667</v>
      </c>
    </row>
    <row r="6547" ht="26.75" spans="1:13">
      <c r="A6547" s="1412"/>
      <c r="B6547" s="1412"/>
      <c r="C6547" s="1412"/>
      <c r="D6547" s="1412"/>
      <c r="E6547" s="1610" t="s">
        <v>1629</v>
      </c>
      <c r="F6547" s="1611" t="s">
        <v>8</v>
      </c>
      <c r="G6547" s="1611" t="s">
        <v>9</v>
      </c>
      <c r="H6547" s="1612" t="s">
        <v>10</v>
      </c>
      <c r="I6547" s="1442"/>
      <c r="J6547" s="1443"/>
      <c r="K6547" s="1444"/>
      <c r="L6547" s="1445"/>
      <c r="M6547" s="1453"/>
    </row>
    <row r="6548" ht="26" spans="1:13">
      <c r="A6548" s="1412"/>
      <c r="B6548" s="1412"/>
      <c r="C6548" s="1412"/>
      <c r="D6548" s="1412"/>
      <c r="E6548" s="1613">
        <v>45847</v>
      </c>
      <c r="F6548" s="2161" t="s">
        <v>2410</v>
      </c>
      <c r="G6548" s="2161" t="s">
        <v>2346</v>
      </c>
      <c r="H6548" s="2161" t="s">
        <v>2411</v>
      </c>
      <c r="I6548" s="1442"/>
      <c r="J6548" s="1443"/>
      <c r="K6548" s="1444"/>
      <c r="L6548" s="1445"/>
      <c r="M6548" s="1453"/>
    </row>
    <row r="6549" ht="26" spans="1:13">
      <c r="A6549" s="1412"/>
      <c r="B6549" s="1412"/>
      <c r="C6549" s="1412"/>
      <c r="D6549" s="1412"/>
      <c r="E6549" s="1613">
        <v>45840</v>
      </c>
      <c r="F6549" s="2161" t="s">
        <v>2411</v>
      </c>
      <c r="G6549" s="2161" t="s">
        <v>2212</v>
      </c>
      <c r="H6549" s="2161" t="s">
        <v>2412</v>
      </c>
      <c r="I6549" s="1442"/>
      <c r="J6549" s="1443"/>
      <c r="K6549" s="1444"/>
      <c r="L6549" s="1445"/>
      <c r="M6549" s="1453"/>
    </row>
    <row r="6550" ht="26" spans="1:13">
      <c r="A6550" s="1412"/>
      <c r="B6550" s="1412"/>
      <c r="C6550" s="1412"/>
      <c r="D6550" s="1412"/>
      <c r="E6550" s="1613">
        <v>45833</v>
      </c>
      <c r="F6550" s="2161" t="s">
        <v>2412</v>
      </c>
      <c r="G6550" s="2161" t="s">
        <v>2413</v>
      </c>
      <c r="H6550" s="2161" t="s">
        <v>2414</v>
      </c>
      <c r="I6550" s="1442"/>
      <c r="J6550" s="1443"/>
      <c r="K6550" s="1444"/>
      <c r="L6550" s="1648"/>
      <c r="M6550" s="1453"/>
    </row>
    <row r="6551" ht="26" spans="1:13">
      <c r="A6551" s="1412"/>
      <c r="B6551" s="1412"/>
      <c r="C6551" s="1412"/>
      <c r="D6551" s="1412"/>
      <c r="E6551" s="1613">
        <v>45826</v>
      </c>
      <c r="F6551" s="2161" t="s">
        <v>2414</v>
      </c>
      <c r="G6551" s="2161" t="s">
        <v>2415</v>
      </c>
      <c r="H6551" s="2161" t="s">
        <v>2416</v>
      </c>
      <c r="I6551" s="1442"/>
      <c r="J6551" s="1443"/>
      <c r="K6551" s="1444"/>
      <c r="L6551" s="1445"/>
      <c r="M6551" s="1453"/>
    </row>
    <row r="6552" ht="26" spans="1:13">
      <c r="A6552" s="1412"/>
      <c r="B6552" s="1412"/>
      <c r="C6552" s="1412"/>
      <c r="D6552" s="1412"/>
      <c r="E6552" s="1613">
        <v>45819</v>
      </c>
      <c r="F6552" s="2161" t="s">
        <v>2416</v>
      </c>
      <c r="G6552" s="2161" t="s">
        <v>2217</v>
      </c>
      <c r="H6552" s="2161" t="s">
        <v>2417</v>
      </c>
      <c r="I6552" s="1442"/>
      <c r="J6552" s="1443"/>
      <c r="K6552" s="1444"/>
      <c r="L6552" s="1445"/>
      <c r="M6552" s="1453"/>
    </row>
    <row r="6553" ht="26.75" spans="1:13">
      <c r="A6553" s="1412"/>
      <c r="B6553" s="1412"/>
      <c r="C6553" s="1412"/>
      <c r="D6553" s="1412"/>
      <c r="E6553" s="1613">
        <v>45812</v>
      </c>
      <c r="F6553" s="2161" t="s">
        <v>2417</v>
      </c>
      <c r="G6553" s="2161" t="s">
        <v>2418</v>
      </c>
      <c r="H6553" s="2161" t="s">
        <v>2419</v>
      </c>
      <c r="I6553" s="1448"/>
      <c r="J6553" s="1449"/>
      <c r="K6553" s="1450"/>
      <c r="L6553" s="1451"/>
      <c r="M6553" s="1455"/>
    </row>
    <row r="6554" ht="52.75" spans="1:13">
      <c r="A6554" s="1412"/>
      <c r="B6554" s="1412"/>
      <c r="C6554" s="1412"/>
      <c r="D6554" s="1412">
        <v>1</v>
      </c>
      <c r="E6554" s="1594" t="s">
        <v>7</v>
      </c>
      <c r="F6554" s="1595" t="s">
        <v>1427</v>
      </c>
      <c r="G6554" s="1596"/>
      <c r="H6554" s="1597"/>
      <c r="I6554" s="1559" t="s">
        <v>1622</v>
      </c>
      <c r="J6554" s="1560"/>
      <c r="K6554" s="1561"/>
      <c r="L6554" s="1478" t="s">
        <v>1623</v>
      </c>
      <c r="M6554" s="1452" t="s">
        <v>1624</v>
      </c>
    </row>
    <row r="6555" ht="26" spans="1:13">
      <c r="A6555" s="1412"/>
      <c r="B6555" s="1412"/>
      <c r="C6555" s="1412"/>
      <c r="D6555" s="1412"/>
      <c r="E6555" s="1598" t="s">
        <v>1625</v>
      </c>
      <c r="F6555" s="1599"/>
      <c r="G6555" s="1600"/>
      <c r="H6555" s="1601"/>
      <c r="I6555" s="2135" t="s">
        <v>1072</v>
      </c>
      <c r="J6555" s="1443"/>
      <c r="K6555" s="1444"/>
      <c r="L6555" s="1445"/>
      <c r="M6555" s="1453"/>
    </row>
    <row r="6556" ht="26" spans="1:13">
      <c r="A6556" s="1412"/>
      <c r="B6556" s="1412"/>
      <c r="C6556" s="1412"/>
      <c r="D6556" s="1412"/>
      <c r="E6556" s="1602" t="s">
        <v>1626</v>
      </c>
      <c r="F6556" s="1623"/>
      <c r="G6556" s="1604"/>
      <c r="H6556" s="1605"/>
      <c r="I6556" s="1442"/>
      <c r="J6556" s="1443"/>
      <c r="K6556" s="1444"/>
      <c r="L6556" s="1445"/>
      <c r="M6556" s="1453"/>
    </row>
    <row r="6557" ht="26.75" spans="1:13">
      <c r="A6557" s="1412"/>
      <c r="B6557" s="1412"/>
      <c r="C6557" s="1412"/>
      <c r="D6557" s="1412"/>
      <c r="E6557" s="1602" t="s">
        <v>1627</v>
      </c>
      <c r="F6557" s="1615">
        <v>0.02</v>
      </c>
      <c r="G6557" s="1616"/>
      <c r="H6557" s="1617"/>
      <c r="I6557" s="1442"/>
      <c r="J6557" s="1443"/>
      <c r="K6557" s="1444"/>
      <c r="L6557" s="1445"/>
      <c r="M6557" s="1453"/>
    </row>
    <row r="6558" ht="26.75" spans="1:13">
      <c r="A6558" s="1412"/>
      <c r="B6558" s="1412"/>
      <c r="C6558" s="1412"/>
      <c r="D6558" s="1412"/>
      <c r="E6558" s="1606" t="s">
        <v>1628</v>
      </c>
      <c r="F6558" s="1607">
        <v>0.375</v>
      </c>
      <c r="G6558" s="1608"/>
      <c r="H6558" s="1609"/>
      <c r="I6558" s="1442"/>
      <c r="J6558" s="1443"/>
      <c r="K6558" s="1444"/>
      <c r="L6558" s="1647">
        <v>0.604166666666667</v>
      </c>
      <c r="M6558" s="1649">
        <v>0.5</v>
      </c>
    </row>
    <row r="6559" ht="26.75" spans="1:13">
      <c r="A6559" s="1412"/>
      <c r="B6559" s="1412"/>
      <c r="C6559" s="1412"/>
      <c r="D6559" s="1412"/>
      <c r="E6559" s="1610" t="s">
        <v>1629</v>
      </c>
      <c r="F6559" s="1611" t="s">
        <v>8</v>
      </c>
      <c r="G6559" s="1611" t="s">
        <v>9</v>
      </c>
      <c r="H6559" s="1612" t="s">
        <v>10</v>
      </c>
      <c r="I6559" s="1442"/>
      <c r="J6559" s="1443"/>
      <c r="K6559" s="1444"/>
      <c r="L6559" s="1445"/>
      <c r="M6559" s="1453"/>
    </row>
    <row r="6560" ht="26" spans="1:13">
      <c r="A6560" s="1412"/>
      <c r="B6560" s="1412"/>
      <c r="C6560" s="1412"/>
      <c r="D6560" s="1412"/>
      <c r="E6560" s="1613">
        <v>45839</v>
      </c>
      <c r="F6560" s="1640">
        <v>0.02</v>
      </c>
      <c r="G6560" s="1640">
        <v>0.02</v>
      </c>
      <c r="H6560" s="1640">
        <v>0.019</v>
      </c>
      <c r="I6560" s="1442"/>
      <c r="J6560" s="1443"/>
      <c r="K6560" s="1444"/>
      <c r="L6560" s="1445"/>
      <c r="M6560" s="1453"/>
    </row>
    <row r="6561" ht="26" spans="1:13">
      <c r="A6561" s="1412"/>
      <c r="B6561" s="1412"/>
      <c r="C6561" s="1412"/>
      <c r="D6561" s="1412"/>
      <c r="E6561" s="1613">
        <v>45826</v>
      </c>
      <c r="F6561" s="1640">
        <v>0.019</v>
      </c>
      <c r="G6561" s="1640">
        <v>0.019</v>
      </c>
      <c r="H6561" s="1640">
        <v>0.022</v>
      </c>
      <c r="I6561" s="1442"/>
      <c r="J6561" s="1443"/>
      <c r="K6561" s="1444"/>
      <c r="L6561" s="1445"/>
      <c r="M6561" s="1453"/>
    </row>
    <row r="6562" ht="26" spans="1:13">
      <c r="A6562" s="1412"/>
      <c r="B6562" s="1412"/>
      <c r="C6562" s="1412"/>
      <c r="D6562" s="1412"/>
      <c r="E6562" s="1613">
        <v>45811</v>
      </c>
      <c r="F6562" s="1640">
        <v>0.019</v>
      </c>
      <c r="G6562" s="1640">
        <v>0.02</v>
      </c>
      <c r="H6562" s="1640">
        <v>0.022</v>
      </c>
      <c r="I6562" s="1442"/>
      <c r="J6562" s="1443"/>
      <c r="K6562" s="1444"/>
      <c r="L6562" s="1648"/>
      <c r="M6562" s="1453"/>
    </row>
    <row r="6563" ht="26" spans="1:13">
      <c r="A6563" s="1412"/>
      <c r="B6563" s="1412"/>
      <c r="C6563" s="1412"/>
      <c r="D6563" s="1412"/>
      <c r="E6563" s="1613">
        <v>45796</v>
      </c>
      <c r="F6563" s="1640">
        <v>0.022</v>
      </c>
      <c r="G6563" s="1640">
        <v>0.022</v>
      </c>
      <c r="H6563" s="1640">
        <v>0.022</v>
      </c>
      <c r="I6563" s="1442"/>
      <c r="J6563" s="1443"/>
      <c r="K6563" s="1444"/>
      <c r="L6563" s="1445"/>
      <c r="M6563" s="1453"/>
    </row>
    <row r="6564" ht="26" spans="1:13">
      <c r="A6564" s="1412"/>
      <c r="B6564" s="1412"/>
      <c r="C6564" s="1412"/>
      <c r="D6564" s="1412"/>
      <c r="E6564" s="1613">
        <v>45779</v>
      </c>
      <c r="F6564" s="1640">
        <v>0.022</v>
      </c>
      <c r="G6564" s="1640">
        <v>0.021</v>
      </c>
      <c r="H6564" s="1640">
        <v>0.022</v>
      </c>
      <c r="I6564" s="1442"/>
      <c r="J6564" s="1443"/>
      <c r="K6564" s="1444"/>
      <c r="L6564" s="1445"/>
      <c r="M6564" s="1453"/>
    </row>
    <row r="6565" ht="26.75" spans="1:13">
      <c r="A6565" s="1412"/>
      <c r="B6565" s="1412"/>
      <c r="C6565" s="1412"/>
      <c r="D6565" s="1412"/>
      <c r="E6565" s="1613">
        <v>45763</v>
      </c>
      <c r="F6565" s="1640">
        <v>0.022</v>
      </c>
      <c r="G6565" s="1640">
        <v>0.022</v>
      </c>
      <c r="H6565" s="1640">
        <v>0.023</v>
      </c>
      <c r="I6565" s="1448"/>
      <c r="J6565" s="1449"/>
      <c r="K6565" s="1450"/>
      <c r="L6565" s="1451"/>
      <c r="M6565" s="1455"/>
    </row>
    <row r="6566" ht="52.75" spans="1:13">
      <c r="A6566" s="1412"/>
      <c r="B6566" s="1412"/>
      <c r="C6566" s="1412"/>
      <c r="D6566" s="1412">
        <v>1</v>
      </c>
      <c r="E6566" s="1594" t="s">
        <v>7</v>
      </c>
      <c r="F6566" s="1595" t="s">
        <v>1428</v>
      </c>
      <c r="G6566" s="1596"/>
      <c r="H6566" s="1597"/>
      <c r="I6566" s="1559" t="s">
        <v>1622</v>
      </c>
      <c r="J6566" s="1560"/>
      <c r="K6566" s="1561"/>
      <c r="L6566" s="1478" t="s">
        <v>1623</v>
      </c>
      <c r="M6566" s="1452" t="s">
        <v>1624</v>
      </c>
    </row>
    <row r="6567" ht="26" spans="1:13">
      <c r="A6567" s="1412"/>
      <c r="B6567" s="1412"/>
      <c r="C6567" s="1412"/>
      <c r="D6567" s="1412"/>
      <c r="E6567" s="1598" t="s">
        <v>1625</v>
      </c>
      <c r="F6567" s="1599"/>
      <c r="G6567" s="1600"/>
      <c r="H6567" s="1601"/>
      <c r="I6567" s="2135" t="s">
        <v>1309</v>
      </c>
      <c r="J6567" s="1443"/>
      <c r="K6567" s="1444"/>
      <c r="L6567" s="1445"/>
      <c r="M6567" s="1453"/>
    </row>
    <row r="6568" ht="26" spans="1:13">
      <c r="A6568" s="1412"/>
      <c r="B6568" s="1412"/>
      <c r="C6568" s="1412"/>
      <c r="D6568" s="1412"/>
      <c r="E6568" s="1602" t="s">
        <v>1626</v>
      </c>
      <c r="F6568" s="1623"/>
      <c r="G6568" s="1604"/>
      <c r="H6568" s="1605"/>
      <c r="I6568" s="1442"/>
      <c r="J6568" s="1443"/>
      <c r="K6568" s="1444"/>
      <c r="L6568" s="1445"/>
      <c r="M6568" s="1453"/>
    </row>
    <row r="6569" ht="26.75" spans="1:13">
      <c r="A6569" s="1412"/>
      <c r="B6569" s="1412"/>
      <c r="C6569" s="1412"/>
      <c r="D6569" s="1412"/>
      <c r="E6569" s="1602" t="s">
        <v>1627</v>
      </c>
      <c r="F6569" s="1615">
        <v>-0.003</v>
      </c>
      <c r="G6569" s="1616"/>
      <c r="H6569" s="1617"/>
      <c r="I6569" s="1442"/>
      <c r="J6569" s="1443"/>
      <c r="K6569" s="1444"/>
      <c r="L6569" s="1445"/>
      <c r="M6569" s="1453"/>
    </row>
    <row r="6570" ht="26.75" spans="1:13">
      <c r="A6570" s="1412"/>
      <c r="B6570" s="1412"/>
      <c r="C6570" s="1412"/>
      <c r="D6570" s="1412"/>
      <c r="E6570" s="1606" t="s">
        <v>1628</v>
      </c>
      <c r="F6570" s="1607">
        <v>0.520833333333333</v>
      </c>
      <c r="G6570" s="1608"/>
      <c r="H6570" s="1609"/>
      <c r="I6570" s="1442"/>
      <c r="J6570" s="1443"/>
      <c r="K6570" s="1444"/>
      <c r="L6570" s="1647">
        <v>0.75</v>
      </c>
      <c r="M6570" s="1649">
        <v>0.645833333333333</v>
      </c>
    </row>
    <row r="6571" ht="26.75" spans="1:13">
      <c r="A6571" s="1412"/>
      <c r="B6571" s="1412"/>
      <c r="C6571" s="1412"/>
      <c r="D6571" s="1412"/>
      <c r="E6571" s="1610" t="s">
        <v>1629</v>
      </c>
      <c r="F6571" s="1611" t="s">
        <v>8</v>
      </c>
      <c r="G6571" s="1611" t="s">
        <v>9</v>
      </c>
      <c r="H6571" s="1612" t="s">
        <v>10</v>
      </c>
      <c r="I6571" s="1442"/>
      <c r="J6571" s="1443"/>
      <c r="K6571" s="1444"/>
      <c r="L6571" s="1445"/>
      <c r="M6571" s="1453"/>
    </row>
    <row r="6572" ht="26" spans="1:13">
      <c r="A6572" s="1412"/>
      <c r="B6572" s="1412"/>
      <c r="C6572" s="1412"/>
      <c r="D6572" s="1412"/>
      <c r="E6572" s="1613">
        <v>45825</v>
      </c>
      <c r="F6572" s="1640">
        <v>-0.003</v>
      </c>
      <c r="G6572" s="1640">
        <v>0.002</v>
      </c>
      <c r="H6572" s="1640">
        <v>0</v>
      </c>
      <c r="I6572" s="1442"/>
      <c r="J6572" s="1443"/>
      <c r="K6572" s="1444"/>
      <c r="L6572" s="1445"/>
      <c r="M6572" s="1453"/>
    </row>
    <row r="6573" ht="26" spans="1:13">
      <c r="A6573" s="1412"/>
      <c r="B6573" s="1412"/>
      <c r="C6573" s="1412"/>
      <c r="D6573" s="1412"/>
      <c r="E6573" s="1613">
        <v>45792</v>
      </c>
      <c r="F6573" s="1640">
        <v>0.001</v>
      </c>
      <c r="G6573" s="1640">
        <v>0.003</v>
      </c>
      <c r="H6573" s="1640">
        <v>0.008</v>
      </c>
      <c r="I6573" s="1442"/>
      <c r="J6573" s="1443"/>
      <c r="K6573" s="1444"/>
      <c r="L6573" s="1445"/>
      <c r="M6573" s="1453"/>
    </row>
    <row r="6574" ht="26" spans="1:13">
      <c r="A6574" s="1412"/>
      <c r="B6574" s="1412"/>
      <c r="C6574" s="1412"/>
      <c r="D6574" s="1412"/>
      <c r="E6574" s="1613">
        <v>45763</v>
      </c>
      <c r="F6574" s="1640">
        <v>0.005</v>
      </c>
      <c r="G6574" s="1640">
        <v>0.004</v>
      </c>
      <c r="H6574" s="1640">
        <v>0.007</v>
      </c>
      <c r="I6574" s="1442"/>
      <c r="J6574" s="1443"/>
      <c r="K6574" s="1444"/>
      <c r="L6574" s="1648"/>
      <c r="M6574" s="1453"/>
    </row>
    <row r="6575" ht="26" spans="1:13">
      <c r="A6575" s="1412"/>
      <c r="B6575" s="1412"/>
      <c r="C6575" s="1412"/>
      <c r="D6575" s="1412"/>
      <c r="E6575" s="1613">
        <v>45733</v>
      </c>
      <c r="F6575" s="1640">
        <v>0.003</v>
      </c>
      <c r="G6575" s="1640">
        <v>0.003</v>
      </c>
      <c r="H6575" s="1640">
        <v>-0.006</v>
      </c>
      <c r="I6575" s="1442"/>
      <c r="J6575" s="1443"/>
      <c r="K6575" s="1444"/>
      <c r="L6575" s="1445"/>
      <c r="M6575" s="1453"/>
    </row>
    <row r="6576" ht="26" spans="1:13">
      <c r="A6576" s="1412"/>
      <c r="B6576" s="1412"/>
      <c r="C6576" s="1412"/>
      <c r="D6576" s="1412"/>
      <c r="E6576" s="1613">
        <v>45702</v>
      </c>
      <c r="F6576" s="1640">
        <v>-0.004</v>
      </c>
      <c r="G6576" s="1640">
        <v>0.003</v>
      </c>
      <c r="H6576" s="1640">
        <v>0.007</v>
      </c>
      <c r="I6576" s="1442"/>
      <c r="J6576" s="1443"/>
      <c r="K6576" s="1444"/>
      <c r="L6576" s="1445"/>
      <c r="M6576" s="1453"/>
    </row>
    <row r="6577" ht="26.75" spans="1:13">
      <c r="A6577" s="1412"/>
      <c r="B6577" s="1412"/>
      <c r="C6577" s="1412"/>
      <c r="D6577" s="1412"/>
      <c r="E6577" s="1613">
        <v>45673</v>
      </c>
      <c r="F6577" s="1640">
        <v>0.004</v>
      </c>
      <c r="G6577" s="1640">
        <v>0.005</v>
      </c>
      <c r="H6577" s="1640">
        <v>0.002</v>
      </c>
      <c r="I6577" s="1448"/>
      <c r="J6577" s="1449"/>
      <c r="K6577" s="1450"/>
      <c r="L6577" s="1451"/>
      <c r="M6577" s="1455"/>
    </row>
    <row r="6578" ht="52.75" spans="1:13">
      <c r="A6578" s="1412"/>
      <c r="B6578" s="1412"/>
      <c r="C6578" s="1412"/>
      <c r="D6578" s="1412">
        <v>1</v>
      </c>
      <c r="E6578" s="1594" t="s">
        <v>7</v>
      </c>
      <c r="F6578" s="1595" t="s">
        <v>803</v>
      </c>
      <c r="G6578" s="1596"/>
      <c r="H6578" s="1597"/>
      <c r="I6578" s="1559" t="s">
        <v>1622</v>
      </c>
      <c r="J6578" s="1560"/>
      <c r="K6578" s="1561"/>
      <c r="L6578" s="1478" t="s">
        <v>1623</v>
      </c>
      <c r="M6578" s="1452" t="s">
        <v>1624</v>
      </c>
    </row>
    <row r="6579" ht="26" spans="1:13">
      <c r="A6579" s="1412"/>
      <c r="B6579" s="1412"/>
      <c r="C6579" s="1412"/>
      <c r="D6579" s="1412"/>
      <c r="E6579" s="1598" t="s">
        <v>1625</v>
      </c>
      <c r="F6579" s="1599"/>
      <c r="G6579" s="1600"/>
      <c r="H6579" s="1601"/>
      <c r="I6579" s="2135" t="s">
        <v>955</v>
      </c>
      <c r="J6579" s="1443"/>
      <c r="K6579" s="1444"/>
      <c r="L6579" s="1445"/>
      <c r="M6579" s="1453"/>
    </row>
    <row r="6580" ht="26" spans="1:13">
      <c r="A6580" s="1412"/>
      <c r="B6580" s="1412"/>
      <c r="C6580" s="1412"/>
      <c r="D6580" s="1412"/>
      <c r="E6580" s="1602" t="s">
        <v>1626</v>
      </c>
      <c r="F6580" s="1623"/>
      <c r="G6580" s="1604"/>
      <c r="H6580" s="1605"/>
      <c r="I6580" s="1442"/>
      <c r="J6580" s="1443"/>
      <c r="K6580" s="1444"/>
      <c r="L6580" s="1445"/>
      <c r="M6580" s="1453"/>
    </row>
    <row r="6581" ht="26.75" spans="1:13">
      <c r="A6581" s="1412"/>
      <c r="B6581" s="1412"/>
      <c r="C6581" s="1412"/>
      <c r="D6581" s="1412"/>
      <c r="E6581" s="1602" t="s">
        <v>1627</v>
      </c>
      <c r="F6581" s="1615" t="s">
        <v>190</v>
      </c>
      <c r="G6581" s="1616"/>
      <c r="H6581" s="1617"/>
      <c r="I6581" s="1442"/>
      <c r="J6581" s="1443"/>
      <c r="K6581" s="1444"/>
      <c r="L6581" s="1445"/>
      <c r="M6581" s="1453"/>
    </row>
    <row r="6582" ht="26.75" spans="1:13">
      <c r="A6582" s="1412"/>
      <c r="B6582" s="1412"/>
      <c r="C6582" s="1412"/>
      <c r="D6582" s="1412"/>
      <c r="E6582" s="1606" t="s">
        <v>1628</v>
      </c>
      <c r="F6582" s="1607">
        <v>0.520833333333333</v>
      </c>
      <c r="G6582" s="1608"/>
      <c r="H6582" s="1609"/>
      <c r="I6582" s="1442"/>
      <c r="J6582" s="1443"/>
      <c r="K6582" s="1444"/>
      <c r="L6582" s="1647">
        <v>0.75</v>
      </c>
      <c r="M6582" s="1649">
        <v>0.645833333333333</v>
      </c>
    </row>
    <row r="6583" ht="26.75" spans="1:13">
      <c r="A6583" s="1412"/>
      <c r="B6583" s="1412"/>
      <c r="C6583" s="1412"/>
      <c r="D6583" s="1412"/>
      <c r="E6583" s="1610" t="s">
        <v>1629</v>
      </c>
      <c r="F6583" s="1611" t="s">
        <v>8</v>
      </c>
      <c r="G6583" s="1611" t="s">
        <v>9</v>
      </c>
      <c r="H6583" s="1612" t="s">
        <v>10</v>
      </c>
      <c r="I6583" s="1442"/>
      <c r="J6583" s="1443"/>
      <c r="K6583" s="1444"/>
      <c r="L6583" s="1445"/>
      <c r="M6583" s="1453"/>
    </row>
    <row r="6584" ht="26" spans="1:13">
      <c r="A6584" s="1412"/>
      <c r="B6584" s="1412"/>
      <c r="C6584" s="1412"/>
      <c r="D6584" s="1412"/>
      <c r="E6584" s="1613">
        <v>45848</v>
      </c>
      <c r="F6584" s="1640"/>
      <c r="G6584" s="2161" t="s">
        <v>122</v>
      </c>
      <c r="H6584" s="2161" t="s">
        <v>26</v>
      </c>
      <c r="I6584" s="1442"/>
      <c r="J6584" s="1443"/>
      <c r="K6584" s="1444"/>
      <c r="L6584" s="1445"/>
      <c r="M6584" s="1453"/>
    </row>
    <row r="6585" ht="26" spans="1:13">
      <c r="A6585" s="1412"/>
      <c r="B6585" s="1412"/>
      <c r="C6585" s="1412"/>
      <c r="D6585" s="1412"/>
      <c r="E6585" s="1613">
        <v>45841</v>
      </c>
      <c r="F6585" s="2161" t="s">
        <v>26</v>
      </c>
      <c r="G6585" s="2161" t="s">
        <v>1277</v>
      </c>
      <c r="H6585" s="2161" t="s">
        <v>2420</v>
      </c>
      <c r="I6585" s="1442"/>
      <c r="J6585" s="1443"/>
      <c r="K6585" s="1444"/>
      <c r="L6585" s="1445"/>
      <c r="M6585" s="1453"/>
    </row>
    <row r="6586" ht="26" spans="1:13">
      <c r="A6586" s="1412"/>
      <c r="B6586" s="1412"/>
      <c r="C6586" s="1412"/>
      <c r="D6586" s="1412"/>
      <c r="E6586" s="1613">
        <v>45834</v>
      </c>
      <c r="F6586" s="2161" t="s">
        <v>191</v>
      </c>
      <c r="G6586" s="2161" t="s">
        <v>1365</v>
      </c>
      <c r="H6586" s="2161" t="s">
        <v>1366</v>
      </c>
      <c r="I6586" s="1442"/>
      <c r="J6586" s="1443"/>
      <c r="K6586" s="1444"/>
      <c r="L6586" s="1648"/>
      <c r="M6586" s="1453"/>
    </row>
    <row r="6587" ht="26" spans="1:13">
      <c r="A6587" s="1412"/>
      <c r="B6587" s="1412"/>
      <c r="C6587" s="1412"/>
      <c r="D6587" s="1412"/>
      <c r="E6587" s="1613">
        <v>45826</v>
      </c>
      <c r="F6587" s="2161" t="s">
        <v>699</v>
      </c>
      <c r="G6587" s="2161" t="s">
        <v>1366</v>
      </c>
      <c r="H6587" s="2161" t="s">
        <v>2407</v>
      </c>
      <c r="I6587" s="1442"/>
      <c r="J6587" s="1443"/>
      <c r="K6587" s="1444"/>
      <c r="L6587" s="1445"/>
      <c r="M6587" s="1453"/>
    </row>
    <row r="6588" ht="26" spans="1:13">
      <c r="A6588" s="1412"/>
      <c r="B6588" s="1412"/>
      <c r="C6588" s="1412"/>
      <c r="D6588" s="1412"/>
      <c r="E6588" s="1613">
        <v>45820</v>
      </c>
      <c r="F6588" s="2161" t="s">
        <v>1316</v>
      </c>
      <c r="G6588" s="2161" t="s">
        <v>700</v>
      </c>
      <c r="H6588" s="2161" t="s">
        <v>1316</v>
      </c>
      <c r="I6588" s="1442"/>
      <c r="J6588" s="1443"/>
      <c r="K6588" s="1444"/>
      <c r="L6588" s="1445"/>
      <c r="M6588" s="1453"/>
    </row>
    <row r="6589" ht="26.75" spans="1:13">
      <c r="A6589" s="1412"/>
      <c r="B6589" s="1412"/>
      <c r="C6589" s="1412"/>
      <c r="D6589" s="1412"/>
      <c r="E6589" s="1613">
        <v>45813</v>
      </c>
      <c r="F6589" s="2161" t="s">
        <v>2408</v>
      </c>
      <c r="G6589" s="2161" t="s">
        <v>191</v>
      </c>
      <c r="H6589" s="2161" t="s">
        <v>1395</v>
      </c>
      <c r="I6589" s="1448"/>
      <c r="J6589" s="1449"/>
      <c r="K6589" s="1450"/>
      <c r="L6589" s="1451"/>
      <c r="M6589" s="1455"/>
    </row>
    <row r="6590" ht="52.75" spans="1:13">
      <c r="A6590" s="1412"/>
      <c r="B6590" s="1412"/>
      <c r="C6590" s="1412"/>
      <c r="D6590" s="1412">
        <v>1</v>
      </c>
      <c r="E6590" s="1594" t="s">
        <v>7</v>
      </c>
      <c r="F6590" s="1595" t="s">
        <v>1429</v>
      </c>
      <c r="G6590" s="1596"/>
      <c r="H6590" s="1597"/>
      <c r="I6590" s="1559" t="s">
        <v>1622</v>
      </c>
      <c r="J6590" s="1560"/>
      <c r="K6590" s="1561"/>
      <c r="L6590" s="1478" t="s">
        <v>1623</v>
      </c>
      <c r="M6590" s="1452" t="s">
        <v>1624</v>
      </c>
    </row>
    <row r="6591" ht="26" spans="1:13">
      <c r="A6591" s="1412"/>
      <c r="B6591" s="1412"/>
      <c r="C6591" s="1412"/>
      <c r="D6591" s="1412"/>
      <c r="E6591" s="1598" t="s">
        <v>1625</v>
      </c>
      <c r="F6591" s="1599"/>
      <c r="G6591" s="1600"/>
      <c r="H6591" s="1601"/>
      <c r="I6591" s="2135" t="s">
        <v>1430</v>
      </c>
      <c r="J6591" s="1443"/>
      <c r="K6591" s="1444"/>
      <c r="L6591" s="1445"/>
      <c r="M6591" s="1453"/>
    </row>
    <row r="6592" ht="26" spans="1:13">
      <c r="A6592" s="1412"/>
      <c r="B6592" s="1412"/>
      <c r="C6592" s="1412"/>
      <c r="D6592" s="1412"/>
      <c r="E6592" s="1602" t="s">
        <v>1626</v>
      </c>
      <c r="F6592" s="1623"/>
      <c r="G6592" s="1604"/>
      <c r="H6592" s="1605"/>
      <c r="I6592" s="1442"/>
      <c r="J6592" s="1443"/>
      <c r="K6592" s="1444"/>
      <c r="L6592" s="1445"/>
      <c r="M6592" s="1453"/>
    </row>
    <row r="6593" ht="26.75" spans="1:13">
      <c r="A6593" s="1412"/>
      <c r="B6593" s="1412"/>
      <c r="C6593" s="1412"/>
      <c r="D6593" s="1412"/>
      <c r="E6593" s="1602" t="s">
        <v>1627</v>
      </c>
      <c r="F6593" s="1615"/>
      <c r="G6593" s="1616"/>
      <c r="H6593" s="1617"/>
      <c r="I6593" s="1442"/>
      <c r="J6593" s="1443"/>
      <c r="K6593" s="1444"/>
      <c r="L6593" s="1445"/>
      <c r="M6593" s="1453"/>
    </row>
    <row r="6594" ht="26.75" spans="1:13">
      <c r="A6594" s="1412"/>
      <c r="B6594" s="1412"/>
      <c r="C6594" s="1412"/>
      <c r="D6594" s="1412"/>
      <c r="E6594" s="1606" t="s">
        <v>1628</v>
      </c>
      <c r="F6594" s="1607">
        <v>0.520833333333333</v>
      </c>
      <c r="G6594" s="1608"/>
      <c r="H6594" s="1609"/>
      <c r="I6594" s="1442"/>
      <c r="J6594" s="1443"/>
      <c r="K6594" s="1444"/>
      <c r="L6594" s="1647">
        <v>0.75</v>
      </c>
      <c r="M6594" s="1649">
        <v>0.645833333333333</v>
      </c>
    </row>
    <row r="6595" ht="26.75" spans="1:13">
      <c r="A6595" s="1412"/>
      <c r="B6595" s="1412"/>
      <c r="C6595" s="1412"/>
      <c r="D6595" s="1412"/>
      <c r="E6595" s="1610" t="s">
        <v>1629</v>
      </c>
      <c r="F6595" s="1611" t="s">
        <v>8</v>
      </c>
      <c r="G6595" s="1611" t="s">
        <v>9</v>
      </c>
      <c r="H6595" s="1612" t="s">
        <v>10</v>
      </c>
      <c r="I6595" s="1442"/>
      <c r="J6595" s="1443"/>
      <c r="K6595" s="1444"/>
      <c r="L6595" s="1445"/>
      <c r="M6595" s="1453"/>
    </row>
    <row r="6596" ht="26" spans="1:13">
      <c r="A6596" s="1412"/>
      <c r="B6596" s="1412"/>
      <c r="C6596" s="1412"/>
      <c r="D6596" s="1412"/>
      <c r="E6596" s="1613">
        <v>45828</v>
      </c>
      <c r="F6596" s="1614">
        <v>-4</v>
      </c>
      <c r="G6596" s="1614">
        <v>-1.7</v>
      </c>
      <c r="H6596" s="1614">
        <v>-4</v>
      </c>
      <c r="I6596" s="1442"/>
      <c r="J6596" s="1443"/>
      <c r="K6596" s="1444"/>
      <c r="L6596" s="1445"/>
      <c r="M6596" s="1453"/>
    </row>
    <row r="6597" ht="26" spans="1:13">
      <c r="A6597" s="1412"/>
      <c r="B6597" s="1412"/>
      <c r="C6597" s="1412"/>
      <c r="D6597" s="1412"/>
      <c r="E6597" s="1613">
        <v>45792</v>
      </c>
      <c r="F6597" s="1614">
        <v>-4</v>
      </c>
      <c r="G6597" s="1614">
        <v>-11.3</v>
      </c>
      <c r="H6597" s="1614">
        <v>-26.4</v>
      </c>
      <c r="I6597" s="1442"/>
      <c r="J6597" s="1443"/>
      <c r="K6597" s="1444"/>
      <c r="L6597" s="1445"/>
      <c r="M6597" s="1453"/>
    </row>
    <row r="6598" ht="26" spans="1:13">
      <c r="A6598" s="1412"/>
      <c r="B6598" s="1412"/>
      <c r="C6598" s="1412"/>
      <c r="D6598" s="1412"/>
      <c r="E6598" s="1613">
        <v>45764</v>
      </c>
      <c r="F6598" s="1614">
        <v>-26.4</v>
      </c>
      <c r="G6598" s="1614">
        <v>2.2</v>
      </c>
      <c r="H6598" s="1614">
        <v>12.5</v>
      </c>
      <c r="I6598" s="1442"/>
      <c r="J6598" s="1443"/>
      <c r="K6598" s="1444"/>
      <c r="L6598" s="1648"/>
      <c r="M6598" s="1453"/>
    </row>
    <row r="6599" ht="26" spans="1:13">
      <c r="A6599" s="1412"/>
      <c r="B6599" s="1412"/>
      <c r="C6599" s="1412"/>
      <c r="D6599" s="1412"/>
      <c r="E6599" s="1613">
        <v>45736</v>
      </c>
      <c r="F6599" s="1614">
        <v>12.5</v>
      </c>
      <c r="G6599" s="1614">
        <v>8.8</v>
      </c>
      <c r="H6599" s="1614">
        <v>18.1</v>
      </c>
      <c r="I6599" s="1442"/>
      <c r="J6599" s="1443"/>
      <c r="K6599" s="1444"/>
      <c r="L6599" s="1445"/>
      <c r="M6599" s="1453"/>
    </row>
    <row r="6600" ht="26" spans="1:13">
      <c r="A6600" s="1412"/>
      <c r="B6600" s="1412"/>
      <c r="C6600" s="1412"/>
      <c r="D6600" s="1412"/>
      <c r="E6600" s="1613">
        <v>45708</v>
      </c>
      <c r="F6600" s="1614">
        <v>18.1</v>
      </c>
      <c r="G6600" s="1614">
        <v>19.4</v>
      </c>
      <c r="H6600" s="1614">
        <v>44.3</v>
      </c>
      <c r="I6600" s="1442"/>
      <c r="J6600" s="1443"/>
      <c r="K6600" s="1444"/>
      <c r="L6600" s="1445"/>
      <c r="M6600" s="1453"/>
    </row>
    <row r="6601" ht="26.75" spans="1:13">
      <c r="A6601" s="1412"/>
      <c r="B6601" s="1412"/>
      <c r="C6601" s="1412"/>
      <c r="D6601" s="1412"/>
      <c r="E6601" s="1613">
        <v>45673</v>
      </c>
      <c r="F6601" s="1614">
        <v>44.3</v>
      </c>
      <c r="G6601" s="1614">
        <v>-5</v>
      </c>
      <c r="H6601" s="1614">
        <v>-10.9</v>
      </c>
      <c r="I6601" s="1448"/>
      <c r="J6601" s="1449"/>
      <c r="K6601" s="1450"/>
      <c r="L6601" s="1451"/>
      <c r="M6601" s="1455"/>
    </row>
    <row r="6602" ht="52.75" spans="1:13">
      <c r="A6602" s="1412"/>
      <c r="B6602" s="1412"/>
      <c r="C6602" s="1412"/>
      <c r="D6602" s="1412">
        <v>1</v>
      </c>
      <c r="E6602" s="1594" t="s">
        <v>7</v>
      </c>
      <c r="F6602" s="1595" t="s">
        <v>1431</v>
      </c>
      <c r="G6602" s="1596"/>
      <c r="H6602" s="1597"/>
      <c r="I6602" s="1559" t="s">
        <v>1622</v>
      </c>
      <c r="J6602" s="1560"/>
      <c r="K6602" s="1561"/>
      <c r="L6602" s="1478" t="s">
        <v>1623</v>
      </c>
      <c r="M6602" s="1452" t="s">
        <v>1624</v>
      </c>
    </row>
    <row r="6603" ht="26" spans="1:13">
      <c r="A6603" s="1412"/>
      <c r="B6603" s="1412"/>
      <c r="C6603" s="1412"/>
      <c r="D6603" s="1412"/>
      <c r="E6603" s="1598" t="s">
        <v>1625</v>
      </c>
      <c r="F6603" s="1599"/>
      <c r="G6603" s="1600"/>
      <c r="H6603" s="1601"/>
      <c r="I6603" s="2135" t="s">
        <v>1076</v>
      </c>
      <c r="J6603" s="1443"/>
      <c r="K6603" s="1444"/>
      <c r="L6603" s="1445"/>
      <c r="M6603" s="1453"/>
    </row>
    <row r="6604" ht="26" spans="1:13">
      <c r="A6604" s="1412"/>
      <c r="B6604" s="1412"/>
      <c r="C6604" s="1412"/>
      <c r="D6604" s="1412"/>
      <c r="E6604" s="1602" t="s">
        <v>1626</v>
      </c>
      <c r="F6604" s="1623"/>
      <c r="G6604" s="1604"/>
      <c r="H6604" s="1605"/>
      <c r="I6604" s="1442"/>
      <c r="J6604" s="1443"/>
      <c r="K6604" s="1444"/>
      <c r="L6604" s="1445"/>
      <c r="M6604" s="1453"/>
    </row>
    <row r="6605" ht="26.75" spans="1:13">
      <c r="A6605" s="1412"/>
      <c r="B6605" s="1412"/>
      <c r="C6605" s="1412"/>
      <c r="D6605" s="1412"/>
      <c r="E6605" s="1602" t="s">
        <v>1627</v>
      </c>
      <c r="F6605" s="1615">
        <v>-0.009</v>
      </c>
      <c r="G6605" s="1616"/>
      <c r="H6605" s="1617"/>
      <c r="I6605" s="1442"/>
      <c r="J6605" s="1443"/>
      <c r="K6605" s="1444"/>
      <c r="L6605" s="1445"/>
      <c r="M6605" s="1453"/>
    </row>
    <row r="6606" ht="26.75" spans="1:13">
      <c r="A6606" s="1412"/>
      <c r="B6606" s="1412"/>
      <c r="C6606" s="1412"/>
      <c r="D6606" s="1412"/>
      <c r="E6606" s="1606" t="s">
        <v>1628</v>
      </c>
      <c r="F6606" s="1607">
        <v>0.520833333333333</v>
      </c>
      <c r="G6606" s="1608"/>
      <c r="H6606" s="1609"/>
      <c r="I6606" s="1442"/>
      <c r="J6606" s="1443"/>
      <c r="K6606" s="1444"/>
      <c r="L6606" s="1647">
        <v>0.75</v>
      </c>
      <c r="M6606" s="1649">
        <v>0.645833333333333</v>
      </c>
    </row>
    <row r="6607" ht="26.75" spans="1:13">
      <c r="A6607" s="1412"/>
      <c r="B6607" s="1412"/>
      <c r="C6607" s="1412"/>
      <c r="D6607" s="1412"/>
      <c r="E6607" s="1610" t="s">
        <v>1629</v>
      </c>
      <c r="F6607" s="1611" t="s">
        <v>8</v>
      </c>
      <c r="G6607" s="1611" t="s">
        <v>9</v>
      </c>
      <c r="H6607" s="1612" t="s">
        <v>10</v>
      </c>
      <c r="I6607" s="1442"/>
      <c r="J6607" s="1443"/>
      <c r="K6607" s="1444"/>
      <c r="L6607" s="1445"/>
      <c r="M6607" s="1453"/>
    </row>
    <row r="6608" ht="26" spans="1:13">
      <c r="A6608" s="1412"/>
      <c r="B6608" s="1412"/>
      <c r="C6608" s="1412"/>
      <c r="D6608" s="1412"/>
      <c r="E6608" s="1613">
        <v>45825</v>
      </c>
      <c r="F6608" s="1618">
        <v>-0.009</v>
      </c>
      <c r="G6608" s="1618">
        <v>-0.005</v>
      </c>
      <c r="H6608" s="1618">
        <v>-0.001</v>
      </c>
      <c r="I6608" s="1442"/>
      <c r="J6608" s="1443"/>
      <c r="K6608" s="1444"/>
      <c r="L6608" s="1445"/>
      <c r="M6608" s="1453"/>
    </row>
    <row r="6609" ht="26" spans="1:13">
      <c r="A6609" s="1412"/>
      <c r="B6609" s="1412"/>
      <c r="C6609" s="1412"/>
      <c r="D6609" s="1412"/>
      <c r="E6609" s="1613">
        <v>45792</v>
      </c>
      <c r="F6609" s="1618">
        <v>0.001</v>
      </c>
      <c r="G6609" s="1618">
        <v>0</v>
      </c>
      <c r="H6609" s="1618">
        <v>0.017</v>
      </c>
      <c r="I6609" s="1442"/>
      <c r="J6609" s="1443"/>
      <c r="K6609" s="1444"/>
      <c r="L6609" s="1445"/>
      <c r="M6609" s="1453"/>
    </row>
    <row r="6610" ht="26" spans="1:13">
      <c r="A6610" s="1412"/>
      <c r="B6610" s="1412"/>
      <c r="C6610" s="1412"/>
      <c r="D6610" s="1412"/>
      <c r="E6610" s="1613">
        <v>45763</v>
      </c>
      <c r="F6610" s="1618">
        <v>0.014</v>
      </c>
      <c r="G6610" s="1618">
        <v>0.013</v>
      </c>
      <c r="H6610" s="1618">
        <v>0.002</v>
      </c>
      <c r="I6610" s="1442"/>
      <c r="J6610" s="1443"/>
      <c r="K6610" s="1444"/>
      <c r="L6610" s="1648"/>
      <c r="M6610" s="1453"/>
    </row>
    <row r="6611" ht="26" spans="1:13">
      <c r="A6611" s="1412"/>
      <c r="B6611" s="1412"/>
      <c r="C6611" s="1412"/>
      <c r="D6611" s="1412"/>
      <c r="E6611" s="1613">
        <v>45733</v>
      </c>
      <c r="F6611" s="1618">
        <v>0.002</v>
      </c>
      <c r="G6611" s="1618">
        <v>0.006</v>
      </c>
      <c r="H6611" s="1618">
        <v>-0.012</v>
      </c>
      <c r="I6611" s="1442"/>
      <c r="J6611" s="1443"/>
      <c r="K6611" s="1444"/>
      <c r="L6611" s="1445"/>
      <c r="M6611" s="1453"/>
    </row>
    <row r="6612" ht="26" spans="1:13">
      <c r="A6612" s="1412"/>
      <c r="B6612" s="1412"/>
      <c r="C6612" s="1412"/>
      <c r="D6612" s="1412"/>
      <c r="E6612" s="1613">
        <v>45702</v>
      </c>
      <c r="F6612" s="1618">
        <v>-0.009</v>
      </c>
      <c r="G6612" s="1618">
        <v>-0.002</v>
      </c>
      <c r="H6612" s="1618">
        <v>0.007</v>
      </c>
      <c r="I6612" s="1442"/>
      <c r="J6612" s="1443"/>
      <c r="K6612" s="1444"/>
      <c r="L6612" s="1445"/>
      <c r="M6612" s="1453"/>
    </row>
    <row r="6613" ht="26.75" spans="1:13">
      <c r="A6613" s="1412"/>
      <c r="B6613" s="1412"/>
      <c r="C6613" s="1412"/>
      <c r="D6613" s="1412"/>
      <c r="E6613" s="1613">
        <v>45673</v>
      </c>
      <c r="F6613" s="1618">
        <v>0.004</v>
      </c>
      <c r="G6613" s="1618">
        <v>0.006</v>
      </c>
      <c r="H6613" s="1618">
        <v>0.008</v>
      </c>
      <c r="I6613" s="1448"/>
      <c r="J6613" s="1449"/>
      <c r="K6613" s="1450"/>
      <c r="L6613" s="1451"/>
      <c r="M6613" s="1455"/>
    </row>
    <row r="6614" ht="25" customHeight="1" spans="1:13">
      <c r="A6614" s="1412"/>
      <c r="B6614" s="1412"/>
      <c r="C6614" s="1412" t="s">
        <v>0</v>
      </c>
      <c r="D6614" s="1412">
        <v>1</v>
      </c>
      <c r="E6614" s="1594" t="s">
        <v>7</v>
      </c>
      <c r="F6614" s="1595" t="s">
        <v>1433</v>
      </c>
      <c r="G6614" s="1596"/>
      <c r="H6614" s="1597"/>
      <c r="I6614" s="1559" t="s">
        <v>1622</v>
      </c>
      <c r="J6614" s="1560"/>
      <c r="K6614" s="1561"/>
      <c r="L6614" s="1478" t="s">
        <v>1623</v>
      </c>
      <c r="M6614" s="1452" t="s">
        <v>1624</v>
      </c>
    </row>
    <row r="6615" ht="24" customHeight="1" spans="1:13">
      <c r="A6615" s="1412"/>
      <c r="B6615" s="1412"/>
      <c r="C6615" s="1412"/>
      <c r="D6615" s="1412"/>
      <c r="E6615" s="1598" t="s">
        <v>1625</v>
      </c>
      <c r="F6615" s="1599"/>
      <c r="G6615" s="1600"/>
      <c r="H6615" s="1601"/>
      <c r="I6615" s="2135" t="s">
        <v>890</v>
      </c>
      <c r="J6615" s="1443"/>
      <c r="K6615" s="1444"/>
      <c r="L6615" s="1445"/>
      <c r="M6615" s="1453"/>
    </row>
    <row r="6616" ht="26" spans="1:13">
      <c r="A6616" s="1412"/>
      <c r="B6616" s="1412"/>
      <c r="C6616" s="1412"/>
      <c r="D6616" s="1412"/>
      <c r="E6616" s="1602" t="s">
        <v>1626</v>
      </c>
      <c r="F6616" s="1623"/>
      <c r="G6616" s="1604"/>
      <c r="H6616" s="1605"/>
      <c r="I6616" s="1442"/>
      <c r="J6616" s="1443"/>
      <c r="K6616" s="1444"/>
      <c r="L6616" s="1445"/>
      <c r="M6616" s="1453"/>
    </row>
    <row r="6617" ht="26.75" spans="1:13">
      <c r="A6617" s="1412"/>
      <c r="B6617" s="1412"/>
      <c r="C6617" s="1412"/>
      <c r="D6617" s="1412"/>
      <c r="E6617" s="1602" t="s">
        <v>1627</v>
      </c>
      <c r="F6617" s="1615">
        <v>0</v>
      </c>
      <c r="G6617" s="1616"/>
      <c r="H6617" s="1617"/>
      <c r="I6617" s="1442"/>
      <c r="J6617" s="1443"/>
      <c r="K6617" s="1444"/>
      <c r="L6617" s="1445"/>
      <c r="M6617" s="1453"/>
    </row>
    <row r="6618" ht="26.75" spans="1:13">
      <c r="A6618" s="1412"/>
      <c r="B6618" s="1412"/>
      <c r="C6618" s="1412"/>
      <c r="D6618" s="1412"/>
      <c r="E6618" s="1606" t="s">
        <v>1628</v>
      </c>
      <c r="F6618" s="1607"/>
      <c r="G6618" s="1608"/>
      <c r="H6618" s="1609"/>
      <c r="I6618" s="1442"/>
      <c r="J6618" s="1443"/>
      <c r="K6618" s="1444"/>
      <c r="L6618" s="1647" t="s">
        <v>818</v>
      </c>
      <c r="M6618" s="1649" t="e">
        <v>#VALUE!</v>
      </c>
    </row>
    <row r="6619" ht="26.75" spans="1:26">
      <c r="A6619" s="1412"/>
      <c r="B6619" s="1412"/>
      <c r="C6619" s="1412"/>
      <c r="D6619" s="1412"/>
      <c r="E6619" s="1610" t="s">
        <v>1629</v>
      </c>
      <c r="F6619" s="1611" t="s">
        <v>8</v>
      </c>
      <c r="G6619" s="1611" t="s">
        <v>9</v>
      </c>
      <c r="H6619" s="1612" t="s">
        <v>10</v>
      </c>
      <c r="I6619" s="1442"/>
      <c r="J6619" s="1443"/>
      <c r="K6619" s="1444"/>
      <c r="L6619" s="1445"/>
      <c r="M6619" s="1453"/>
      <c r="Z6619" t="s">
        <v>10</v>
      </c>
    </row>
    <row r="6620" ht="26" spans="1:26">
      <c r="A6620" s="1412"/>
      <c r="B6620" s="1412"/>
      <c r="C6620" s="1412"/>
      <c r="D6620" s="1412"/>
      <c r="E6620" s="1613">
        <v>45763</v>
      </c>
      <c r="F6620" s="1626"/>
      <c r="G6620" s="1626"/>
      <c r="H6620" s="1626"/>
      <c r="I6620" s="1442"/>
      <c r="J6620" s="1443"/>
      <c r="K6620" s="1444"/>
      <c r="L6620" s="1445"/>
      <c r="M6620" s="1453"/>
      <c r="Z6620">
        <v>0.054</v>
      </c>
    </row>
    <row r="6621" ht="26" spans="1:26">
      <c r="A6621" s="1412"/>
      <c r="B6621" s="1412"/>
      <c r="C6621" s="1412"/>
      <c r="D6621" s="1412"/>
      <c r="E6621" s="1613">
        <v>45674</v>
      </c>
      <c r="F6621" s="1626"/>
      <c r="G6621" s="1626"/>
      <c r="H6621" s="1626"/>
      <c r="I6621" s="1442"/>
      <c r="J6621" s="1443"/>
      <c r="K6621" s="1444"/>
      <c r="L6621" s="1445"/>
      <c r="M6621" s="1453"/>
      <c r="Z6621">
        <v>0.054</v>
      </c>
    </row>
    <row r="6622" ht="26" spans="1:26">
      <c r="A6622" s="1412"/>
      <c r="B6622" s="1412"/>
      <c r="C6622" s="1412"/>
      <c r="D6622" s="1412"/>
      <c r="E6622" s="1613">
        <v>45583</v>
      </c>
      <c r="F6622" s="1626"/>
      <c r="G6622" s="1626"/>
      <c r="H6622" s="1626"/>
      <c r="I6622" s="1442"/>
      <c r="J6622" s="1443"/>
      <c r="K6622" s="1444"/>
      <c r="L6622" s="1648"/>
      <c r="M6622" s="1453"/>
      <c r="Z6622">
        <v>0.046</v>
      </c>
    </row>
    <row r="6623" ht="26" spans="1:26">
      <c r="A6623" s="1412"/>
      <c r="B6623" s="1412"/>
      <c r="C6623" s="1412"/>
      <c r="D6623" s="1412"/>
      <c r="E6623" s="1613">
        <v>45488</v>
      </c>
      <c r="F6623" s="1626"/>
      <c r="G6623" s="1626"/>
      <c r="H6623" s="1626"/>
      <c r="I6623" s="1442"/>
      <c r="J6623" s="1443"/>
      <c r="K6623" s="1444"/>
      <c r="L6623" s="1445"/>
      <c r="M6623" s="1453"/>
      <c r="Z6623">
        <v>0.047</v>
      </c>
    </row>
    <row r="6624" ht="26" spans="1:26">
      <c r="A6624" s="1412"/>
      <c r="B6624" s="1412"/>
      <c r="C6624" s="1412"/>
      <c r="D6624" s="1412"/>
      <c r="E6624" s="1613">
        <v>45398</v>
      </c>
      <c r="F6624" s="1626"/>
      <c r="G6624" s="1626"/>
      <c r="H6624" s="1626"/>
      <c r="I6624" s="1442"/>
      <c r="J6624" s="1443"/>
      <c r="K6624" s="1444"/>
      <c r="L6624" s="1445"/>
      <c r="M6624" s="1453"/>
      <c r="Z6624">
        <v>0.053</v>
      </c>
    </row>
    <row r="6625" ht="26.75" spans="1:26">
      <c r="A6625" s="1412"/>
      <c r="B6625" s="1412"/>
      <c r="C6625" s="1412"/>
      <c r="D6625" s="1412"/>
      <c r="E6625" s="1613">
        <v>45308</v>
      </c>
      <c r="F6625" s="1626"/>
      <c r="G6625" s="1626"/>
      <c r="H6625" s="1626"/>
      <c r="I6625" s="1448"/>
      <c r="J6625" s="1449"/>
      <c r="K6625" s="1450"/>
      <c r="L6625" s="1451"/>
      <c r="M6625" s="1455"/>
      <c r="Z6625">
        <v>0.052</v>
      </c>
    </row>
    <row r="6626" ht="25" customHeight="1" spans="1:26">
      <c r="A6626" s="1412"/>
      <c r="B6626" s="1412"/>
      <c r="C6626" s="1412"/>
      <c r="D6626" s="1412">
        <v>1</v>
      </c>
      <c r="E6626" s="1610" t="s">
        <v>7</v>
      </c>
      <c r="F6626" s="1653" t="s">
        <v>1035</v>
      </c>
      <c r="G6626" s="1654"/>
      <c r="H6626" s="1655"/>
      <c r="I6626" s="1656" t="s">
        <v>1622</v>
      </c>
      <c r="J6626" s="1657"/>
      <c r="K6626" s="1658"/>
      <c r="L6626" s="1478" t="s">
        <v>1623</v>
      </c>
      <c r="M6626" s="1452" t="s">
        <v>1624</v>
      </c>
      <c r="Z6626">
        <v>0.049</v>
      </c>
    </row>
    <row r="6627" ht="24" customHeight="1" spans="1:13">
      <c r="A6627" s="1412"/>
      <c r="B6627" s="1412"/>
      <c r="C6627" s="1412"/>
      <c r="D6627" s="1412"/>
      <c r="E6627" s="1598" t="s">
        <v>1625</v>
      </c>
      <c r="F6627" s="1599"/>
      <c r="G6627" s="1600"/>
      <c r="H6627" s="1601"/>
      <c r="I6627" s="2135" t="s">
        <v>1226</v>
      </c>
      <c r="J6627" s="1443"/>
      <c r="K6627" s="1444"/>
      <c r="L6627" s="1445"/>
      <c r="M6627" s="1453"/>
    </row>
    <row r="6628" ht="26" spans="1:13">
      <c r="A6628" s="1412"/>
      <c r="B6628" s="1412"/>
      <c r="C6628" s="1412"/>
      <c r="D6628" s="1412"/>
      <c r="E6628" s="1602" t="s">
        <v>1626</v>
      </c>
      <c r="F6628" s="1623"/>
      <c r="G6628" s="1604"/>
      <c r="H6628" s="1605"/>
      <c r="I6628" s="1442"/>
      <c r="J6628" s="1443"/>
      <c r="K6628" s="1444"/>
      <c r="L6628" s="1445"/>
      <c r="M6628" s="1453"/>
    </row>
    <row r="6629" ht="26.75" spans="1:13">
      <c r="A6629" s="1412"/>
      <c r="B6629" s="1412"/>
      <c r="C6629" s="1412"/>
      <c r="D6629" s="1412"/>
      <c r="E6629" s="1602" t="s">
        <v>1627</v>
      </c>
      <c r="F6629" s="1615"/>
      <c r="G6629" s="1616"/>
      <c r="H6629" s="1617"/>
      <c r="I6629" s="1442"/>
      <c r="J6629" s="1443"/>
      <c r="K6629" s="1444"/>
      <c r="L6629" s="1445"/>
      <c r="M6629" s="1453"/>
    </row>
    <row r="6630" ht="26.75" spans="1:26">
      <c r="A6630" s="1412"/>
      <c r="B6630" s="1412"/>
      <c r="C6630" s="1412"/>
      <c r="D6630" s="1412"/>
      <c r="E6630" s="1606" t="s">
        <v>1628</v>
      </c>
      <c r="F6630" s="1607">
        <v>0.520833333333333</v>
      </c>
      <c r="G6630" s="1608"/>
      <c r="H6630" s="1609"/>
      <c r="I6630" s="1442"/>
      <c r="J6630" s="1443"/>
      <c r="K6630" s="1444"/>
      <c r="L6630" s="1647">
        <v>0.75</v>
      </c>
      <c r="M6630" s="1649">
        <v>0.645833333333333</v>
      </c>
      <c r="Z6630" t="s">
        <v>10</v>
      </c>
    </row>
    <row r="6631" ht="26.75" spans="1:13">
      <c r="A6631" s="1412"/>
      <c r="B6631" s="1412"/>
      <c r="C6631" s="1412"/>
      <c r="D6631" s="1412"/>
      <c r="E6631" s="1610" t="s">
        <v>1629</v>
      </c>
      <c r="F6631" s="1611" t="s">
        <v>8</v>
      </c>
      <c r="G6631" s="1611" t="s">
        <v>9</v>
      </c>
      <c r="H6631" s="1612" t="s">
        <v>10</v>
      </c>
      <c r="I6631" s="1442"/>
      <c r="J6631" s="1443"/>
      <c r="K6631" s="1444"/>
      <c r="L6631" s="1445"/>
      <c r="M6631" s="1453"/>
    </row>
    <row r="6632" ht="26" spans="1:13">
      <c r="A6632" s="1412"/>
      <c r="B6632" s="1412"/>
      <c r="C6632" s="1412"/>
      <c r="D6632" s="1412"/>
      <c r="E6632" s="1613">
        <v>45839</v>
      </c>
      <c r="F6632" s="1640"/>
      <c r="G6632" s="1640"/>
      <c r="H6632" s="1640"/>
      <c r="I6632" s="1442"/>
      <c r="J6632" s="1443"/>
      <c r="K6632" s="1444"/>
      <c r="L6632" s="1445"/>
      <c r="M6632" s="1453"/>
    </row>
    <row r="6633" ht="26" spans="1:13">
      <c r="A6633" s="1412"/>
      <c r="B6633" s="1412"/>
      <c r="C6633" s="1412"/>
      <c r="D6633" s="1412"/>
      <c r="E6633" s="1613">
        <v>45810</v>
      </c>
      <c r="F6633" s="1640"/>
      <c r="G6633" s="1640"/>
      <c r="H6633" s="1640"/>
      <c r="I6633" s="1442"/>
      <c r="J6633" s="1443"/>
      <c r="K6633" s="1444"/>
      <c r="L6633" s="1445"/>
      <c r="M6633" s="1453"/>
    </row>
    <row r="6634" ht="26" spans="1:13">
      <c r="A6634" s="1412"/>
      <c r="B6634" s="1412"/>
      <c r="C6634" s="1412"/>
      <c r="D6634" s="1412"/>
      <c r="E6634" s="1730">
        <v>45802</v>
      </c>
      <c r="F6634" s="1640"/>
      <c r="G6634" s="1640"/>
      <c r="H6634" s="1640"/>
      <c r="I6634" s="1442"/>
      <c r="J6634" s="1443"/>
      <c r="K6634" s="1444"/>
      <c r="L6634" s="1648"/>
      <c r="M6634" s="1453"/>
    </row>
    <row r="6635" ht="26" spans="1:13">
      <c r="A6635" s="1412"/>
      <c r="B6635" s="1412"/>
      <c r="C6635" s="1412"/>
      <c r="D6635" s="1412"/>
      <c r="E6635" s="1613">
        <v>45792</v>
      </c>
      <c r="F6635" s="1640"/>
      <c r="G6635" s="1640"/>
      <c r="H6635" s="1640"/>
      <c r="I6635" s="1442"/>
      <c r="J6635" s="1443"/>
      <c r="K6635" s="1444"/>
      <c r="L6635" s="1445"/>
      <c r="M6635" s="1453"/>
    </row>
    <row r="6636" ht="26" spans="1:13">
      <c r="A6636" s="1412"/>
      <c r="B6636" s="1412"/>
      <c r="C6636" s="1412"/>
      <c r="D6636" s="1412"/>
      <c r="E6636" s="1613">
        <v>45763</v>
      </c>
      <c r="F6636" s="1640"/>
      <c r="G6636" s="1640"/>
      <c r="H6636" s="1640"/>
      <c r="I6636" s="1442"/>
      <c r="J6636" s="1443"/>
      <c r="K6636" s="1444"/>
      <c r="L6636" s="1445"/>
      <c r="M6636" s="1453"/>
    </row>
    <row r="6637" ht="25" customHeight="1" spans="1:13">
      <c r="A6637" s="1412"/>
      <c r="B6637" s="1412"/>
      <c r="C6637" s="1412"/>
      <c r="D6637" s="1412"/>
      <c r="E6637" s="1613">
        <v>45751</v>
      </c>
      <c r="F6637" s="1640"/>
      <c r="G6637" s="1640"/>
      <c r="H6637" s="1640"/>
      <c r="I6637" s="1448"/>
      <c r="J6637" s="1449"/>
      <c r="K6637" s="1450"/>
      <c r="L6637" s="1451"/>
      <c r="M6637" s="1455"/>
    </row>
    <row r="6638" ht="25" customHeight="1" spans="1:13">
      <c r="A6638" s="1412"/>
      <c r="B6638" s="1412"/>
      <c r="C6638" s="1412"/>
      <c r="D6638" s="1412">
        <v>1</v>
      </c>
      <c r="E6638" s="1594" t="s">
        <v>7</v>
      </c>
      <c r="F6638" s="1595" t="s">
        <v>1434</v>
      </c>
      <c r="G6638" s="1596"/>
      <c r="H6638" s="1597"/>
      <c r="I6638" s="1559" t="s">
        <v>1622</v>
      </c>
      <c r="J6638" s="1560"/>
      <c r="K6638" s="1561"/>
      <c r="L6638" s="1478" t="s">
        <v>1623</v>
      </c>
      <c r="M6638" s="1452" t="s">
        <v>1624</v>
      </c>
    </row>
    <row r="6639" ht="24" customHeight="1" spans="1:13">
      <c r="A6639" s="1412"/>
      <c r="B6639" s="1412"/>
      <c r="C6639" s="1412"/>
      <c r="D6639" s="1412"/>
      <c r="E6639" s="1598" t="s">
        <v>1625</v>
      </c>
      <c r="F6639" s="1599"/>
      <c r="G6639" s="1600"/>
      <c r="H6639" s="1601"/>
      <c r="I6639" s="2135" t="s">
        <v>1441</v>
      </c>
      <c r="J6639" s="1443"/>
      <c r="K6639" s="1444"/>
      <c r="L6639" s="1445"/>
      <c r="M6639" s="1453"/>
    </row>
    <row r="6640" ht="26" spans="1:13">
      <c r="A6640" s="1412"/>
      <c r="B6640" s="1412"/>
      <c r="C6640" s="1412"/>
      <c r="D6640" s="1412"/>
      <c r="E6640" s="1602" t="s">
        <v>1626</v>
      </c>
      <c r="F6640" s="1623"/>
      <c r="G6640" s="1604"/>
      <c r="H6640" s="1605"/>
      <c r="I6640" s="1442"/>
      <c r="J6640" s="1443"/>
      <c r="K6640" s="1444"/>
      <c r="L6640" s="1445"/>
      <c r="M6640" s="1453"/>
    </row>
    <row r="6641" ht="26.75" spans="1:13">
      <c r="A6641" s="1412"/>
      <c r="B6641" s="1412"/>
      <c r="C6641" s="1412"/>
      <c r="D6641" s="1412"/>
      <c r="E6641" s="1602" t="s">
        <v>1627</v>
      </c>
      <c r="F6641" s="1615" t="s">
        <v>1341</v>
      </c>
      <c r="G6641" s="1616"/>
      <c r="H6641" s="1617"/>
      <c r="I6641" s="1442"/>
      <c r="J6641" s="1443"/>
      <c r="K6641" s="1444"/>
      <c r="L6641" s="1445"/>
      <c r="M6641" s="1453"/>
    </row>
    <row r="6642" ht="26.75" spans="1:26">
      <c r="A6642" s="1412"/>
      <c r="B6642" s="1412"/>
      <c r="C6642" s="1412"/>
      <c r="D6642" s="1412"/>
      <c r="E6642" s="1606" t="s">
        <v>1628</v>
      </c>
      <c r="F6642" s="1607">
        <v>0.583333333333333</v>
      </c>
      <c r="G6642" s="1608"/>
      <c r="H6642" s="1609"/>
      <c r="I6642" s="1442"/>
      <c r="J6642" s="1443"/>
      <c r="K6642" s="1444"/>
      <c r="L6642" s="1647">
        <v>0.8125</v>
      </c>
      <c r="M6642" s="1649">
        <v>0.708333333333333</v>
      </c>
      <c r="Z6642" t="s">
        <v>10</v>
      </c>
    </row>
    <row r="6643" ht="26.75" spans="1:26">
      <c r="A6643" s="1412"/>
      <c r="B6643" s="1412"/>
      <c r="C6643" s="1412"/>
      <c r="D6643" s="1412"/>
      <c r="E6643" s="1610" t="s">
        <v>1629</v>
      </c>
      <c r="F6643" s="1611" t="s">
        <v>8</v>
      </c>
      <c r="G6643" s="1611" t="s">
        <v>9</v>
      </c>
      <c r="H6643" s="1612" t="s">
        <v>10</v>
      </c>
      <c r="I6643" s="1442"/>
      <c r="J6643" s="1443"/>
      <c r="K6643" s="1444"/>
      <c r="L6643" s="1445"/>
      <c r="M6643" s="1453"/>
      <c r="Z6643" t="s">
        <v>1341</v>
      </c>
    </row>
    <row r="6644" ht="26" spans="1:26">
      <c r="A6644" s="1412"/>
      <c r="B6644" s="1412"/>
      <c r="C6644" s="1412"/>
      <c r="D6644" s="1412"/>
      <c r="E6644" s="1613">
        <v>45831</v>
      </c>
      <c r="F6644" s="2161" t="s">
        <v>2421</v>
      </c>
      <c r="G6644" s="2161" t="s">
        <v>1989</v>
      </c>
      <c r="H6644" s="2161" t="s">
        <v>2422</v>
      </c>
      <c r="I6644" s="1442"/>
      <c r="J6644" s="1443"/>
      <c r="K6644" s="1444"/>
      <c r="L6644" s="1445"/>
      <c r="M6644" s="1453"/>
      <c r="Z6644" t="s">
        <v>64</v>
      </c>
    </row>
    <row r="6645" ht="26" spans="1:26">
      <c r="A6645" s="1412"/>
      <c r="B6645" s="1412"/>
      <c r="C6645" s="1412"/>
      <c r="D6645" s="1412"/>
      <c r="E6645" s="1613">
        <v>45799</v>
      </c>
      <c r="F6645" s="2161" t="s">
        <v>2422</v>
      </c>
      <c r="G6645" s="2161" t="s">
        <v>2181</v>
      </c>
      <c r="H6645" s="2161" t="s">
        <v>2348</v>
      </c>
      <c r="I6645" s="1442"/>
      <c r="J6645" s="1443"/>
      <c r="K6645" s="1444"/>
      <c r="L6645" s="1445"/>
      <c r="M6645" s="1453"/>
      <c r="Z6645" t="s">
        <v>1218</v>
      </c>
    </row>
    <row r="6646" ht="26" spans="1:26">
      <c r="A6646" s="1412"/>
      <c r="B6646" s="1412"/>
      <c r="C6646" s="1412"/>
      <c r="D6646" s="1412"/>
      <c r="E6646" s="1613">
        <v>45771</v>
      </c>
      <c r="F6646" s="2161" t="s">
        <v>2348</v>
      </c>
      <c r="G6646" s="2161" t="s">
        <v>1997</v>
      </c>
      <c r="H6646" s="2161" t="s">
        <v>2349</v>
      </c>
      <c r="I6646" s="1442"/>
      <c r="J6646" s="1443"/>
      <c r="K6646" s="1444"/>
      <c r="L6646" s="1648"/>
      <c r="M6646" s="1453"/>
      <c r="Z6646" t="s">
        <v>2423</v>
      </c>
    </row>
    <row r="6647" ht="26" spans="1:26">
      <c r="A6647" s="1412"/>
      <c r="B6647" s="1412"/>
      <c r="C6647" s="1412"/>
      <c r="D6647" s="1412"/>
      <c r="E6647" s="1613">
        <v>45736</v>
      </c>
      <c r="F6647" s="2161" t="s">
        <v>2309</v>
      </c>
      <c r="G6647" s="2161" t="s">
        <v>1990</v>
      </c>
      <c r="H6647" s="2161" t="s">
        <v>2182</v>
      </c>
      <c r="I6647" s="1442"/>
      <c r="J6647" s="1443"/>
      <c r="K6647" s="1444"/>
      <c r="L6647" s="1445"/>
      <c r="M6647" s="1453"/>
      <c r="Z6647" t="s">
        <v>2424</v>
      </c>
    </row>
    <row r="6648" ht="26" spans="1:26">
      <c r="A6648" s="1412"/>
      <c r="B6648" s="1412"/>
      <c r="C6648" s="1412"/>
      <c r="D6648" s="1412"/>
      <c r="E6648" s="1613">
        <v>45709</v>
      </c>
      <c r="F6648" s="2161" t="s">
        <v>1996</v>
      </c>
      <c r="G6648" s="2161" t="s">
        <v>2310</v>
      </c>
      <c r="H6648" s="2161" t="s">
        <v>2311</v>
      </c>
      <c r="I6648" s="1442"/>
      <c r="J6648" s="1443"/>
      <c r="K6648" s="1444"/>
      <c r="L6648" s="1445"/>
      <c r="M6648" s="1453"/>
      <c r="Z6648" t="s">
        <v>2425</v>
      </c>
    </row>
    <row r="6649" ht="25" customHeight="1" spans="1:26">
      <c r="A6649" s="1412"/>
      <c r="B6649" s="1412"/>
      <c r="C6649" s="1412"/>
      <c r="D6649" s="1412"/>
      <c r="E6649" s="1613">
        <v>45681</v>
      </c>
      <c r="F6649" s="2161" t="s">
        <v>2312</v>
      </c>
      <c r="G6649" s="2161" t="s">
        <v>2313</v>
      </c>
      <c r="H6649" s="2161" t="s">
        <v>2181</v>
      </c>
      <c r="I6649" s="1448"/>
      <c r="J6649" s="1449"/>
      <c r="K6649" s="1450"/>
      <c r="L6649" s="1451"/>
      <c r="M6649" s="1455"/>
      <c r="Z6649" t="s">
        <v>841</v>
      </c>
    </row>
    <row r="6650" ht="25" customHeight="1" spans="1:13">
      <c r="A6650" s="1412"/>
      <c r="B6650" s="1412"/>
      <c r="C6650" s="1412"/>
      <c r="D6650" s="1412">
        <v>1</v>
      </c>
      <c r="E6650" s="1594" t="s">
        <v>7</v>
      </c>
      <c r="F6650" s="1595" t="s">
        <v>872</v>
      </c>
      <c r="G6650" s="1596"/>
      <c r="H6650" s="1597"/>
      <c r="I6650" s="1559" t="s">
        <v>1622</v>
      </c>
      <c r="J6650" s="1560"/>
      <c r="K6650" s="1561"/>
      <c r="L6650" s="1478" t="s">
        <v>1623</v>
      </c>
      <c r="M6650" s="1452" t="s">
        <v>1624</v>
      </c>
    </row>
    <row r="6651" ht="24" customHeight="1" spans="1:13">
      <c r="A6651" s="1412"/>
      <c r="B6651" s="1412"/>
      <c r="C6651" s="1412"/>
      <c r="D6651" s="1412"/>
      <c r="E6651" s="1598" t="s">
        <v>1625</v>
      </c>
      <c r="F6651" s="1599"/>
      <c r="G6651" s="1600"/>
      <c r="H6651" s="1601"/>
      <c r="I6651" s="2135" t="s">
        <v>1437</v>
      </c>
      <c r="J6651" s="1443"/>
      <c r="K6651" s="1444"/>
      <c r="L6651" s="1445"/>
      <c r="M6651" s="1453"/>
    </row>
    <row r="6652" ht="26" spans="1:13">
      <c r="A6652" s="1412"/>
      <c r="B6652" s="1412"/>
      <c r="C6652" s="1412"/>
      <c r="D6652" s="1412"/>
      <c r="E6652" s="1602" t="s">
        <v>1626</v>
      </c>
      <c r="F6652" s="1623"/>
      <c r="G6652" s="1604"/>
      <c r="H6652" s="1605"/>
      <c r="I6652" s="1442"/>
      <c r="J6652" s="1443"/>
      <c r="K6652" s="1444"/>
      <c r="L6652" s="1445"/>
      <c r="M6652" s="1453"/>
    </row>
    <row r="6653" ht="26.75" spans="1:13">
      <c r="A6653" s="1412"/>
      <c r="B6653" s="1412"/>
      <c r="C6653" s="1412"/>
      <c r="D6653" s="1412"/>
      <c r="E6653" s="1602" t="s">
        <v>1627</v>
      </c>
      <c r="F6653" s="1615" t="s">
        <v>1436</v>
      </c>
      <c r="G6653" s="1616"/>
      <c r="H6653" s="1617"/>
      <c r="I6653" s="1442"/>
      <c r="J6653" s="1443"/>
      <c r="K6653" s="1444"/>
      <c r="L6653" s="1445"/>
      <c r="M6653" s="1453"/>
    </row>
    <row r="6654" ht="26.75" spans="1:26">
      <c r="A6654" s="1412"/>
      <c r="B6654" s="1412"/>
      <c r="C6654" s="1412"/>
      <c r="D6654" s="1412"/>
      <c r="E6654" s="1606" t="s">
        <v>1628</v>
      </c>
      <c r="F6654" s="1607">
        <v>0.604166666666667</v>
      </c>
      <c r="G6654" s="1608"/>
      <c r="H6654" s="1609"/>
      <c r="I6654" s="1442"/>
      <c r="J6654" s="1443"/>
      <c r="K6654" s="1444"/>
      <c r="L6654" s="1647">
        <v>0.833333333333333</v>
      </c>
      <c r="M6654" s="1649">
        <v>0.729166666666667</v>
      </c>
      <c r="Z6654" t="s">
        <v>10</v>
      </c>
    </row>
    <row r="6655" ht="26.75" spans="1:26">
      <c r="A6655" s="1412"/>
      <c r="B6655" s="1412"/>
      <c r="C6655" s="1412"/>
      <c r="D6655" s="1412"/>
      <c r="E6655" s="1610" t="s">
        <v>1629</v>
      </c>
      <c r="F6655" s="1611" t="s">
        <v>8</v>
      </c>
      <c r="G6655" s="1611" t="s">
        <v>9</v>
      </c>
      <c r="H6655" s="1612" t="s">
        <v>10</v>
      </c>
      <c r="I6655" s="1442"/>
      <c r="J6655" s="1443"/>
      <c r="K6655" s="1444"/>
      <c r="L6655" s="1445"/>
      <c r="M6655" s="1453"/>
      <c r="Z6655" t="s">
        <v>1436</v>
      </c>
    </row>
    <row r="6656" ht="26" spans="1:26">
      <c r="A6656" s="1412"/>
      <c r="B6656" s="1412"/>
      <c r="C6656" s="1412"/>
      <c r="D6656" s="1412"/>
      <c r="E6656" s="1613">
        <v>45854</v>
      </c>
      <c r="F6656" s="2161" t="s">
        <v>2426</v>
      </c>
      <c r="G6656" s="2161" t="s">
        <v>2214</v>
      </c>
      <c r="H6656" s="2161" t="s">
        <v>2410</v>
      </c>
      <c r="I6656" s="1442"/>
      <c r="J6656" s="1443"/>
      <c r="K6656" s="1444"/>
      <c r="L6656" s="1445"/>
      <c r="M6656" s="1453"/>
      <c r="Z6656" t="s">
        <v>1425</v>
      </c>
    </row>
    <row r="6657" ht="26" spans="1:26">
      <c r="A6657" s="1412"/>
      <c r="B6657" s="1412"/>
      <c r="C6657" s="1412"/>
      <c r="D6657" s="1412"/>
      <c r="E6657" s="1613">
        <v>45847</v>
      </c>
      <c r="F6657" s="2161" t="s">
        <v>2410</v>
      </c>
      <c r="G6657" s="2161" t="s">
        <v>2346</v>
      </c>
      <c r="H6657" s="2161" t="s">
        <v>2411</v>
      </c>
      <c r="I6657" s="1442"/>
      <c r="J6657" s="1443"/>
      <c r="K6657" s="1444"/>
      <c r="L6657" s="1445"/>
      <c r="M6657" s="1453"/>
      <c r="Z6657" t="s">
        <v>1410</v>
      </c>
    </row>
    <row r="6658" ht="26" spans="1:26">
      <c r="A6658" s="1412"/>
      <c r="B6658" s="1412"/>
      <c r="C6658" s="1412"/>
      <c r="D6658" s="1412"/>
      <c r="E6658" s="1613">
        <v>45840</v>
      </c>
      <c r="F6658" s="2161" t="s">
        <v>2411</v>
      </c>
      <c r="G6658" s="2161" t="s">
        <v>2212</v>
      </c>
      <c r="H6658" s="2161" t="s">
        <v>2412</v>
      </c>
      <c r="I6658" s="1442"/>
      <c r="J6658" s="1443"/>
      <c r="K6658" s="1444"/>
      <c r="L6658" s="1648"/>
      <c r="M6658" s="1453"/>
      <c r="Z6658" t="s">
        <v>1357</v>
      </c>
    </row>
    <row r="6659" ht="26" spans="1:26">
      <c r="A6659" s="1412"/>
      <c r="B6659" s="1412"/>
      <c r="C6659" s="1412"/>
      <c r="D6659" s="1412"/>
      <c r="E6659" s="1613">
        <v>45833</v>
      </c>
      <c r="F6659" s="2161" t="s">
        <v>2412</v>
      </c>
      <c r="G6659" s="2161" t="s">
        <v>2413</v>
      </c>
      <c r="H6659" s="2161" t="s">
        <v>2414</v>
      </c>
      <c r="I6659" s="1442"/>
      <c r="J6659" s="1443"/>
      <c r="K6659" s="1444"/>
      <c r="L6659" s="1445"/>
      <c r="M6659" s="1453"/>
      <c r="Z6659" t="s">
        <v>2427</v>
      </c>
    </row>
    <row r="6660" ht="26" spans="1:26">
      <c r="A6660" s="1412"/>
      <c r="B6660" s="1412"/>
      <c r="C6660" s="1412"/>
      <c r="D6660" s="1412"/>
      <c r="E6660" s="1613">
        <v>45826</v>
      </c>
      <c r="F6660" s="2161" t="s">
        <v>2414</v>
      </c>
      <c r="G6660" s="2161" t="s">
        <v>2415</v>
      </c>
      <c r="H6660" s="2161" t="s">
        <v>2416</v>
      </c>
      <c r="I6660" s="1442"/>
      <c r="J6660" s="1443"/>
      <c r="K6660" s="1444"/>
      <c r="L6660" s="1445"/>
      <c r="M6660" s="1453"/>
      <c r="Z6660" t="s">
        <v>1317</v>
      </c>
    </row>
    <row r="6661" ht="25" customHeight="1" spans="1:26">
      <c r="A6661" s="1412"/>
      <c r="B6661" s="1412"/>
      <c r="C6661" s="1412"/>
      <c r="D6661" s="1412"/>
      <c r="E6661" s="1613">
        <v>45819</v>
      </c>
      <c r="F6661" s="2161" t="s">
        <v>2416</v>
      </c>
      <c r="G6661" s="2161" t="s">
        <v>2217</v>
      </c>
      <c r="H6661" s="2161" t="s">
        <v>2417</v>
      </c>
      <c r="I6661" s="1448"/>
      <c r="J6661" s="1449"/>
      <c r="K6661" s="1450"/>
      <c r="L6661" s="1451"/>
      <c r="M6661" s="1455"/>
      <c r="Z6661" t="s">
        <v>2428</v>
      </c>
    </row>
    <row r="6662" ht="25" customHeight="1" spans="1:26">
      <c r="A6662" s="1412"/>
      <c r="B6662" s="1412"/>
      <c r="C6662" s="1412"/>
      <c r="D6662" s="1412">
        <v>1</v>
      </c>
      <c r="E6662" s="1594" t="s">
        <v>7</v>
      </c>
      <c r="F6662" s="1595" t="s">
        <v>1438</v>
      </c>
      <c r="G6662" s="1596"/>
      <c r="H6662" s="1597"/>
      <c r="I6662" s="1559" t="s">
        <v>1622</v>
      </c>
      <c r="J6662" s="1560"/>
      <c r="K6662" s="1561"/>
      <c r="L6662" s="1478" t="s">
        <v>1623</v>
      </c>
      <c r="M6662" s="1452" t="s">
        <v>1624</v>
      </c>
      <c r="Z6662" t="s">
        <v>1272</v>
      </c>
    </row>
    <row r="6663" ht="24" customHeight="1" spans="1:13">
      <c r="A6663" s="1412"/>
      <c r="B6663" s="1412"/>
      <c r="C6663" s="1412"/>
      <c r="D6663" s="1412"/>
      <c r="E6663" s="1598" t="s">
        <v>1625</v>
      </c>
      <c r="F6663" s="1599"/>
      <c r="G6663" s="1600"/>
      <c r="H6663" s="1601"/>
      <c r="I6663" s="2135" t="s">
        <v>1439</v>
      </c>
      <c r="J6663" s="1443"/>
      <c r="K6663" s="1444"/>
      <c r="L6663" s="1445"/>
      <c r="M6663" s="1453"/>
    </row>
    <row r="6664" ht="26" spans="1:13">
      <c r="A6664" s="1412"/>
      <c r="B6664" s="1412"/>
      <c r="C6664" s="1412"/>
      <c r="D6664" s="1412"/>
      <c r="E6664" s="1602" t="s">
        <v>1626</v>
      </c>
      <c r="F6664" s="1623"/>
      <c r="G6664" s="1604"/>
      <c r="H6664" s="1605"/>
      <c r="I6664" s="1442"/>
      <c r="J6664" s="1443"/>
      <c r="K6664" s="1444"/>
      <c r="L6664" s="1445"/>
      <c r="M6664" s="1453"/>
    </row>
    <row r="6665" ht="26.75" spans="1:13">
      <c r="A6665" s="1412"/>
      <c r="B6665" s="1412"/>
      <c r="C6665" s="1412"/>
      <c r="D6665" s="1412"/>
      <c r="E6665" s="1602" t="s">
        <v>1627</v>
      </c>
      <c r="F6665" s="1615">
        <v>0.02</v>
      </c>
      <c r="G6665" s="1616"/>
      <c r="H6665" s="1617"/>
      <c r="I6665" s="1442"/>
      <c r="J6665" s="1443"/>
      <c r="K6665" s="1444"/>
      <c r="L6665" s="1445"/>
      <c r="M6665" s="1453"/>
    </row>
    <row r="6666" ht="26.75" spans="1:26">
      <c r="A6666" s="1412"/>
      <c r="B6666" s="1412"/>
      <c r="C6666" s="1412"/>
      <c r="D6666" s="1412"/>
      <c r="E6666" s="1606" t="s">
        <v>1628</v>
      </c>
      <c r="F6666" s="1607">
        <v>0.510416666666667</v>
      </c>
      <c r="G6666" s="1608"/>
      <c r="H6666" s="1609"/>
      <c r="I6666" s="1442"/>
      <c r="J6666" s="1443"/>
      <c r="K6666" s="1444"/>
      <c r="L6666" s="1647">
        <v>0.739583333333333</v>
      </c>
      <c r="M6666" s="1649">
        <v>0.635416666666667</v>
      </c>
      <c r="Z6666" t="s">
        <v>10</v>
      </c>
    </row>
    <row r="6667" ht="26.75" spans="1:26">
      <c r="A6667" s="1412"/>
      <c r="B6667" s="1412"/>
      <c r="C6667" s="1412"/>
      <c r="D6667" s="1412"/>
      <c r="E6667" s="1610" t="s">
        <v>1629</v>
      </c>
      <c r="F6667" s="1611" t="s">
        <v>8</v>
      </c>
      <c r="G6667" s="1611" t="s">
        <v>9</v>
      </c>
      <c r="H6667" s="1612" t="s">
        <v>10</v>
      </c>
      <c r="I6667" s="1442"/>
      <c r="J6667" s="1443"/>
      <c r="K6667" s="1444"/>
      <c r="L6667" s="1445"/>
      <c r="M6667" s="1453"/>
      <c r="Z6667">
        <v>0.02</v>
      </c>
    </row>
    <row r="6668" ht="26" spans="1:26">
      <c r="A6668" s="1412"/>
      <c r="B6668" s="1412"/>
      <c r="C6668" s="1412"/>
      <c r="D6668" s="1412"/>
      <c r="E6668" s="1613">
        <v>45813</v>
      </c>
      <c r="F6668" s="1626">
        <v>0.02</v>
      </c>
      <c r="G6668" s="1626">
        <v>0.02</v>
      </c>
      <c r="H6668" s="1626">
        <v>0.0225</v>
      </c>
      <c r="I6668" s="1442"/>
      <c r="J6668" s="1443"/>
      <c r="K6668" s="1444"/>
      <c r="L6668" s="1445"/>
      <c r="M6668" s="1453"/>
      <c r="Z6668">
        <v>0.0225</v>
      </c>
    </row>
    <row r="6669" ht="26" spans="1:26">
      <c r="A6669" s="1412"/>
      <c r="B6669" s="1412"/>
      <c r="C6669" s="1412"/>
      <c r="D6669" s="1412"/>
      <c r="E6669" s="1613">
        <v>45764</v>
      </c>
      <c r="F6669" s="1626">
        <v>0.0225</v>
      </c>
      <c r="G6669" s="1626">
        <v>0.0225</v>
      </c>
      <c r="H6669" s="1626">
        <v>0.025</v>
      </c>
      <c r="I6669" s="1442"/>
      <c r="J6669" s="1443"/>
      <c r="K6669" s="1444"/>
      <c r="L6669" s="1445"/>
      <c r="M6669" s="1453"/>
      <c r="Z6669">
        <v>0.025</v>
      </c>
    </row>
    <row r="6670" ht="26" spans="1:26">
      <c r="A6670" s="1412"/>
      <c r="B6670" s="1412"/>
      <c r="C6670" s="1412"/>
      <c r="D6670" s="1412"/>
      <c r="E6670" s="1613">
        <v>45722</v>
      </c>
      <c r="F6670" s="1626">
        <v>0.025</v>
      </c>
      <c r="G6670" s="1626">
        <v>0.025</v>
      </c>
      <c r="H6670" s="1626">
        <v>0.0275</v>
      </c>
      <c r="I6670" s="1442"/>
      <c r="J6670" s="1443"/>
      <c r="K6670" s="1444"/>
      <c r="L6670" s="1648"/>
      <c r="M6670" s="1453"/>
      <c r="Z6670">
        <v>0.0275</v>
      </c>
    </row>
    <row r="6671" ht="26" spans="1:26">
      <c r="A6671" s="1412"/>
      <c r="B6671" s="1412"/>
      <c r="C6671" s="1412"/>
      <c r="D6671" s="1412"/>
      <c r="E6671" s="1613">
        <v>45687</v>
      </c>
      <c r="F6671" s="1626">
        <v>0.0275</v>
      </c>
      <c r="G6671" s="1626">
        <v>0.0275</v>
      </c>
      <c r="H6671" s="1626">
        <v>0.03</v>
      </c>
      <c r="I6671" s="1442"/>
      <c r="J6671" s="1443"/>
      <c r="K6671" s="1444"/>
      <c r="L6671" s="1445"/>
      <c r="M6671" s="1453"/>
      <c r="Z6671">
        <v>0.03</v>
      </c>
    </row>
    <row r="6672" ht="26" spans="1:26">
      <c r="A6672" s="1412"/>
      <c r="B6672" s="1412"/>
      <c r="C6672" s="1412"/>
      <c r="D6672" s="1412"/>
      <c r="E6672" s="1613">
        <v>45638</v>
      </c>
      <c r="F6672" s="1626">
        <v>0.03</v>
      </c>
      <c r="G6672" s="1626">
        <v>0.03</v>
      </c>
      <c r="H6672" s="1626">
        <v>0.0325</v>
      </c>
      <c r="I6672" s="1442"/>
      <c r="J6672" s="1443"/>
      <c r="K6672" s="1444"/>
      <c r="L6672" s="1445"/>
      <c r="M6672" s="1453"/>
      <c r="Z6672">
        <v>0.0325</v>
      </c>
    </row>
    <row r="6673" ht="25" customHeight="1" spans="1:26">
      <c r="A6673" s="1412"/>
      <c r="B6673" s="1412"/>
      <c r="C6673" s="1412"/>
      <c r="D6673" s="1412"/>
      <c r="E6673" s="1613">
        <v>45582</v>
      </c>
      <c r="F6673" s="1626">
        <v>0.0325</v>
      </c>
      <c r="G6673" s="1626">
        <v>0.0325</v>
      </c>
      <c r="H6673" s="1626">
        <v>0.035</v>
      </c>
      <c r="I6673" s="1448"/>
      <c r="J6673" s="1449"/>
      <c r="K6673" s="1450"/>
      <c r="L6673" s="1451"/>
      <c r="M6673" s="1455"/>
      <c r="Z6673">
        <v>0.035</v>
      </c>
    </row>
    <row r="6674" ht="25" customHeight="1" spans="1:26">
      <c r="A6674" s="1412"/>
      <c r="B6674" s="1412"/>
      <c r="C6674" s="1412"/>
      <c r="D6674" s="1412">
        <v>1</v>
      </c>
      <c r="E6674" s="1594" t="s">
        <v>7</v>
      </c>
      <c r="F6674" s="1595" t="s">
        <v>1440</v>
      </c>
      <c r="G6674" s="1596"/>
      <c r="H6674" s="1597"/>
      <c r="I6674" s="1559" t="s">
        <v>1622</v>
      </c>
      <c r="J6674" s="1560"/>
      <c r="K6674" s="1561"/>
      <c r="L6674" s="1478" t="s">
        <v>1623</v>
      </c>
      <c r="M6674" s="1452" t="s">
        <v>1624</v>
      </c>
      <c r="Z6674">
        <v>0.0375</v>
      </c>
    </row>
    <row r="6675" ht="24" customHeight="1" spans="1:26">
      <c r="A6675" s="1412"/>
      <c r="B6675" s="1412"/>
      <c r="C6675" s="1412"/>
      <c r="D6675" s="1412"/>
      <c r="E6675" s="1598" t="s">
        <v>1625</v>
      </c>
      <c r="F6675" s="1599"/>
      <c r="G6675" s="1600"/>
      <c r="H6675" s="1601"/>
      <c r="I6675" s="2135" t="s">
        <v>1435</v>
      </c>
      <c r="J6675" s="1443"/>
      <c r="K6675" s="1444"/>
      <c r="L6675" s="1445"/>
      <c r="M6675" s="1453"/>
      <c r="Z6675">
        <v>0.0375</v>
      </c>
    </row>
    <row r="6676" ht="26" spans="1:13">
      <c r="A6676" s="1412"/>
      <c r="B6676" s="1412"/>
      <c r="C6676" s="1412"/>
      <c r="D6676" s="1412"/>
      <c r="E6676" s="1602" t="s">
        <v>1626</v>
      </c>
      <c r="F6676" s="1623"/>
      <c r="G6676" s="1604"/>
      <c r="H6676" s="1605"/>
      <c r="I6676" s="1442"/>
      <c r="J6676" s="1443"/>
      <c r="K6676" s="1444"/>
      <c r="L6676" s="1445"/>
      <c r="M6676" s="1453"/>
    </row>
    <row r="6677" ht="26.75" spans="1:13">
      <c r="A6677" s="1412"/>
      <c r="B6677" s="1412"/>
      <c r="C6677" s="1412"/>
      <c r="D6677" s="1412"/>
      <c r="E6677" s="1602" t="s">
        <v>1627</v>
      </c>
      <c r="F6677" s="1615">
        <v>0.0215</v>
      </c>
      <c r="G6677" s="1616"/>
      <c r="H6677" s="1617"/>
      <c r="I6677" s="1442"/>
      <c r="J6677" s="1443"/>
      <c r="K6677" s="1444"/>
      <c r="L6677" s="1445"/>
      <c r="M6677" s="1453"/>
    </row>
    <row r="6678" ht="26.75" spans="1:13">
      <c r="A6678" s="1412"/>
      <c r="B6678" s="1412"/>
      <c r="C6678" s="1412"/>
      <c r="D6678" s="1412"/>
      <c r="E6678" s="1606" t="s">
        <v>1628</v>
      </c>
      <c r="F6678" s="1607">
        <v>0.510416666666667</v>
      </c>
      <c r="G6678" s="1608"/>
      <c r="H6678" s="1609"/>
      <c r="I6678" s="1442"/>
      <c r="J6678" s="1443"/>
      <c r="K6678" s="1444"/>
      <c r="L6678" s="1647">
        <v>0.739583333333333</v>
      </c>
      <c r="M6678" s="1649">
        <v>0.635416666666667</v>
      </c>
    </row>
    <row r="6679" ht="26.75" spans="1:26">
      <c r="A6679" s="1412"/>
      <c r="B6679" s="1412"/>
      <c r="C6679" s="1412"/>
      <c r="D6679" s="1412"/>
      <c r="E6679" s="1610" t="s">
        <v>1629</v>
      </c>
      <c r="F6679" s="1611" t="s">
        <v>8</v>
      </c>
      <c r="G6679" s="1611" t="s">
        <v>9</v>
      </c>
      <c r="H6679" s="1612" t="s">
        <v>10</v>
      </c>
      <c r="I6679" s="1442"/>
      <c r="J6679" s="1443"/>
      <c r="K6679" s="1444"/>
      <c r="L6679" s="1445"/>
      <c r="M6679" s="1453"/>
      <c r="Z6679" t="s">
        <v>10</v>
      </c>
    </row>
    <row r="6680" ht="23" customHeight="1" spans="1:26">
      <c r="A6680" s="1412"/>
      <c r="B6680" s="1412"/>
      <c r="C6680" s="1412"/>
      <c r="D6680" s="1412"/>
      <c r="E6680" s="1613">
        <v>45813</v>
      </c>
      <c r="F6680" s="1640">
        <v>0.0215</v>
      </c>
      <c r="G6680" s="1640">
        <v>0.0215</v>
      </c>
      <c r="H6680" s="1640">
        <v>0.024</v>
      </c>
      <c r="I6680" s="1442"/>
      <c r="J6680" s="1443"/>
      <c r="K6680" s="1444"/>
      <c r="L6680" s="1445"/>
      <c r="M6680" s="1453"/>
      <c r="Z6680">
        <v>0.0215</v>
      </c>
    </row>
    <row r="6681" ht="23" customHeight="1" spans="1:26">
      <c r="A6681" s="1412"/>
      <c r="B6681" s="1412"/>
      <c r="C6681" s="1412"/>
      <c r="D6681" s="1412"/>
      <c r="E6681" s="1613">
        <v>45764</v>
      </c>
      <c r="F6681" s="1640">
        <v>0.024</v>
      </c>
      <c r="G6681" s="1640">
        <v>0.024</v>
      </c>
      <c r="H6681" s="1640">
        <v>0.0265</v>
      </c>
      <c r="I6681" s="1442"/>
      <c r="J6681" s="1443"/>
      <c r="K6681" s="1444"/>
      <c r="L6681" s="1445"/>
      <c r="M6681" s="1453"/>
      <c r="Z6681">
        <v>0.024</v>
      </c>
    </row>
    <row r="6682" ht="23" customHeight="1" spans="1:26">
      <c r="A6682" s="1412"/>
      <c r="B6682" s="1412"/>
      <c r="C6682" s="1412"/>
      <c r="D6682" s="1412"/>
      <c r="E6682" s="1613">
        <v>45722</v>
      </c>
      <c r="F6682" s="1640">
        <v>0.0265</v>
      </c>
      <c r="G6682" s="1640">
        <v>0.0265</v>
      </c>
      <c r="H6682" s="1640">
        <v>0.029</v>
      </c>
      <c r="I6682" s="1442"/>
      <c r="J6682" s="1443"/>
      <c r="K6682" s="1444"/>
      <c r="L6682" s="1648"/>
      <c r="M6682" s="1453"/>
      <c r="Z6682">
        <v>0.0265</v>
      </c>
    </row>
    <row r="6683" ht="23" customHeight="1" spans="1:26">
      <c r="A6683" s="1412"/>
      <c r="B6683" s="1412"/>
      <c r="C6683" s="1412"/>
      <c r="D6683" s="1412"/>
      <c r="E6683" s="1613">
        <v>45687</v>
      </c>
      <c r="F6683" s="1640">
        <v>0.029</v>
      </c>
      <c r="G6683" s="1640">
        <v>0.029</v>
      </c>
      <c r="H6683" s="1640">
        <v>0.0315</v>
      </c>
      <c r="I6683" s="1442"/>
      <c r="J6683" s="1443"/>
      <c r="K6683" s="1444"/>
      <c r="L6683" s="1445"/>
      <c r="M6683" s="1453"/>
      <c r="Z6683">
        <v>0.029</v>
      </c>
    </row>
    <row r="6684" ht="23" customHeight="1" spans="1:26">
      <c r="A6684" s="1412"/>
      <c r="B6684" s="1412"/>
      <c r="C6684" s="1412"/>
      <c r="D6684" s="1412"/>
      <c r="E6684" s="1613">
        <v>45638</v>
      </c>
      <c r="F6684" s="1640">
        <v>0.0315</v>
      </c>
      <c r="G6684" s="1640">
        <v>0.0315</v>
      </c>
      <c r="H6684" s="1640">
        <v>0.034</v>
      </c>
      <c r="I6684" s="1442"/>
      <c r="J6684" s="1443"/>
      <c r="K6684" s="1444"/>
      <c r="L6684" s="1445"/>
      <c r="M6684" s="1453"/>
      <c r="Z6684">
        <v>0.0315</v>
      </c>
    </row>
    <row r="6685" ht="25" customHeight="1" spans="1:26">
      <c r="A6685" s="1412"/>
      <c r="B6685" s="1412"/>
      <c r="C6685" s="1412"/>
      <c r="D6685" s="1412"/>
      <c r="E6685" s="1613">
        <v>45547</v>
      </c>
      <c r="F6685" s="1640">
        <v>0.035</v>
      </c>
      <c r="G6685" s="1640">
        <v>0.035</v>
      </c>
      <c r="H6685" s="1640">
        <v>0.0375</v>
      </c>
      <c r="I6685" s="1448"/>
      <c r="J6685" s="1449"/>
      <c r="K6685" s="1450"/>
      <c r="L6685" s="1451"/>
      <c r="M6685" s="1455"/>
      <c r="Z6685">
        <v>0.034</v>
      </c>
    </row>
    <row r="6686" ht="25" customHeight="1" spans="1:26">
      <c r="A6686" s="1412"/>
      <c r="B6686" s="1412"/>
      <c r="C6686" s="1412"/>
      <c r="D6686" s="1412">
        <v>1</v>
      </c>
      <c r="E6686" s="1610" t="s">
        <v>7</v>
      </c>
      <c r="F6686" s="1653" t="s">
        <v>803</v>
      </c>
      <c r="G6686" s="1654"/>
      <c r="H6686" s="1655"/>
      <c r="I6686" s="1656" t="s">
        <v>1622</v>
      </c>
      <c r="J6686" s="1657"/>
      <c r="K6686" s="1658"/>
      <c r="L6686" s="1659" t="s">
        <v>1623</v>
      </c>
      <c r="M6686" s="1660" t="s">
        <v>1624</v>
      </c>
      <c r="Z6686">
        <v>0.0375</v>
      </c>
    </row>
    <row r="6687" ht="24" customHeight="1" spans="1:13">
      <c r="A6687" s="1412"/>
      <c r="B6687" s="1412"/>
      <c r="C6687" s="1412"/>
      <c r="D6687" s="1412"/>
      <c r="E6687" s="1598" t="s">
        <v>1625</v>
      </c>
      <c r="F6687" s="1599"/>
      <c r="G6687" s="1600"/>
      <c r="H6687" s="1601"/>
      <c r="I6687" s="2135" t="s">
        <v>888</v>
      </c>
      <c r="J6687" s="1443"/>
      <c r="K6687" s="1444"/>
      <c r="L6687" s="1445"/>
      <c r="M6687" s="1453"/>
    </row>
    <row r="6688" ht="26" spans="1:13">
      <c r="A6688" s="1412"/>
      <c r="B6688" s="1412"/>
      <c r="C6688" s="1412"/>
      <c r="D6688" s="1412"/>
      <c r="E6688" s="1602" t="s">
        <v>1626</v>
      </c>
      <c r="F6688" s="1623"/>
      <c r="G6688" s="1604"/>
      <c r="H6688" s="1605"/>
      <c r="I6688" s="1442"/>
      <c r="J6688" s="1443"/>
      <c r="K6688" s="1444"/>
      <c r="L6688" s="1445"/>
      <c r="M6688" s="1453"/>
    </row>
    <row r="6689" ht="26.75" spans="1:13">
      <c r="A6689" s="1412"/>
      <c r="B6689" s="1412"/>
      <c r="C6689" s="1412"/>
      <c r="D6689" s="1412"/>
      <c r="E6689" s="1602" t="s">
        <v>1627</v>
      </c>
      <c r="F6689" s="1615"/>
      <c r="G6689" s="1616"/>
      <c r="H6689" s="1617"/>
      <c r="I6689" s="1442"/>
      <c r="J6689" s="1443"/>
      <c r="K6689" s="1444"/>
      <c r="L6689" s="1445"/>
      <c r="M6689" s="1453"/>
    </row>
    <row r="6690" ht="26.75" spans="1:13">
      <c r="A6690" s="1412"/>
      <c r="B6690" s="1412"/>
      <c r="C6690" s="1412"/>
      <c r="D6690" s="1412"/>
      <c r="E6690" s="1606" t="s">
        <v>1628</v>
      </c>
      <c r="F6690" s="1607">
        <v>0.520833333333333</v>
      </c>
      <c r="G6690" s="1608"/>
      <c r="H6690" s="1609"/>
      <c r="I6690" s="1442"/>
      <c r="J6690" s="1443"/>
      <c r="K6690" s="1444"/>
      <c r="L6690" s="1647">
        <v>0.75</v>
      </c>
      <c r="M6690" s="1649">
        <v>0.645833333333333</v>
      </c>
    </row>
    <row r="6691" ht="26.75" spans="1:26">
      <c r="A6691" s="1412"/>
      <c r="B6691" s="1412"/>
      <c r="C6691" s="1412"/>
      <c r="D6691" s="1412"/>
      <c r="E6691" s="1610" t="s">
        <v>1629</v>
      </c>
      <c r="F6691" s="1611" t="s">
        <v>8</v>
      </c>
      <c r="G6691" s="1611" t="s">
        <v>9</v>
      </c>
      <c r="H6691" s="1612" t="s">
        <v>10</v>
      </c>
      <c r="I6691" s="1442"/>
      <c r="J6691" s="1443"/>
      <c r="K6691" s="1444"/>
      <c r="L6691" s="1445"/>
      <c r="M6691" s="1453"/>
      <c r="Z6691" t="s">
        <v>10</v>
      </c>
    </row>
    <row r="6692" ht="23" customHeight="1" spans="1:13">
      <c r="A6692" s="1412"/>
      <c r="B6692" s="1412"/>
      <c r="C6692" s="1412"/>
      <c r="D6692" s="1412"/>
      <c r="E6692" s="1613">
        <v>45855</v>
      </c>
      <c r="F6692" s="1640"/>
      <c r="G6692" s="1640"/>
      <c r="H6692" s="2161" t="s">
        <v>1950</v>
      </c>
      <c r="I6692" s="1442"/>
      <c r="J6692" s="1443"/>
      <c r="K6692" s="1444"/>
      <c r="L6692" s="1445"/>
      <c r="M6692" s="1453"/>
    </row>
    <row r="6693" ht="23" customHeight="1" spans="1:26">
      <c r="A6693" s="1412"/>
      <c r="B6693" s="1412"/>
      <c r="C6693" s="1412"/>
      <c r="D6693" s="1412"/>
      <c r="E6693" s="1613">
        <v>45848</v>
      </c>
      <c r="F6693" s="2161" t="s">
        <v>1950</v>
      </c>
      <c r="G6693" s="2161" t="s">
        <v>2392</v>
      </c>
      <c r="H6693" s="2161" t="s">
        <v>2429</v>
      </c>
      <c r="I6693" s="1442"/>
      <c r="J6693" s="1443"/>
      <c r="K6693" s="1444"/>
      <c r="L6693" s="1445"/>
      <c r="M6693" s="1453"/>
      <c r="Z6693" t="s">
        <v>190</v>
      </c>
    </row>
    <row r="6694" ht="23" customHeight="1" spans="1:26">
      <c r="A6694" s="1412"/>
      <c r="B6694" s="1412"/>
      <c r="C6694" s="1412"/>
      <c r="D6694" s="1412"/>
      <c r="E6694" s="1613">
        <v>45841</v>
      </c>
      <c r="F6694" s="2161" t="s">
        <v>2066</v>
      </c>
      <c r="G6694" s="2161" t="s">
        <v>2382</v>
      </c>
      <c r="H6694" s="2161" t="s">
        <v>2430</v>
      </c>
      <c r="I6694" s="1442"/>
      <c r="J6694" s="1443"/>
      <c r="K6694" s="1444"/>
      <c r="L6694" s="1648"/>
      <c r="M6694" s="1453"/>
      <c r="Z6694" t="s">
        <v>207</v>
      </c>
    </row>
    <row r="6695" ht="23" customHeight="1" spans="1:26">
      <c r="A6695" s="1412"/>
      <c r="B6695" s="1412"/>
      <c r="C6695" s="1412"/>
      <c r="D6695" s="1412"/>
      <c r="E6695" s="1613">
        <v>45834</v>
      </c>
      <c r="F6695" s="2161" t="s">
        <v>2392</v>
      </c>
      <c r="G6695" s="2161" t="s">
        <v>2431</v>
      </c>
      <c r="H6695" s="2161" t="s">
        <v>2432</v>
      </c>
      <c r="I6695" s="1442"/>
      <c r="J6695" s="1443"/>
      <c r="K6695" s="1444"/>
      <c r="L6695" s="1445"/>
      <c r="M6695" s="1453"/>
      <c r="Z6695" t="s">
        <v>2420</v>
      </c>
    </row>
    <row r="6696" ht="23" customHeight="1" spans="1:26">
      <c r="A6696" s="1412"/>
      <c r="B6696" s="1412"/>
      <c r="C6696" s="1412"/>
      <c r="D6696" s="1412"/>
      <c r="E6696" s="1613">
        <v>45826</v>
      </c>
      <c r="F6696" s="2161" t="s">
        <v>2433</v>
      </c>
      <c r="G6696" s="2161" t="s">
        <v>2432</v>
      </c>
      <c r="H6696" s="2161" t="s">
        <v>2434</v>
      </c>
      <c r="I6696" s="1442"/>
      <c r="J6696" s="1443"/>
      <c r="K6696" s="1444"/>
      <c r="L6696" s="1445"/>
      <c r="M6696" s="1453"/>
      <c r="Z6696" t="s">
        <v>1366</v>
      </c>
    </row>
    <row r="6697" ht="25" customHeight="1" spans="1:26">
      <c r="A6697" s="1412"/>
      <c r="B6697" s="1412"/>
      <c r="C6697" s="1412"/>
      <c r="D6697" s="1412"/>
      <c r="E6697" s="1613">
        <v>45820</v>
      </c>
      <c r="F6697" s="2161" t="s">
        <v>2395</v>
      </c>
      <c r="G6697" s="2161" t="s">
        <v>1952</v>
      </c>
      <c r="H6697" s="2161" t="s">
        <v>2395</v>
      </c>
      <c r="I6697" s="1448"/>
      <c r="J6697" s="1449"/>
      <c r="K6697" s="1450"/>
      <c r="L6697" s="1451"/>
      <c r="M6697" s="1455"/>
      <c r="Z6697" t="s">
        <v>2407</v>
      </c>
    </row>
    <row r="6698" ht="25" customHeight="1" spans="1:26">
      <c r="A6698" s="1412"/>
      <c r="B6698" s="1412"/>
      <c r="C6698" s="1412"/>
      <c r="D6698" s="1412">
        <v>1</v>
      </c>
      <c r="E6698" s="1594" t="s">
        <v>7</v>
      </c>
      <c r="F6698" s="1595" t="s">
        <v>889</v>
      </c>
      <c r="G6698" s="1596"/>
      <c r="H6698" s="1597"/>
      <c r="I6698" s="1559" t="s">
        <v>1622</v>
      </c>
      <c r="J6698" s="1560"/>
      <c r="K6698" s="1561"/>
      <c r="L6698" s="1478" t="s">
        <v>1623</v>
      </c>
      <c r="M6698" s="1452" t="s">
        <v>1624</v>
      </c>
      <c r="Z6698" t="s">
        <v>1316</v>
      </c>
    </row>
    <row r="6699" ht="24" customHeight="1" spans="1:13">
      <c r="A6699" s="1412"/>
      <c r="B6699" s="1412"/>
      <c r="C6699" s="1412"/>
      <c r="D6699" s="1412"/>
      <c r="E6699" s="1598" t="s">
        <v>1625</v>
      </c>
      <c r="F6699" s="1599"/>
      <c r="G6699" s="1600"/>
      <c r="H6699" s="1601"/>
      <c r="I6699" s="2135" t="s">
        <v>1442</v>
      </c>
      <c r="J6699" s="1443"/>
      <c r="K6699" s="1444"/>
      <c r="L6699" s="1445"/>
      <c r="M6699" s="1453"/>
    </row>
    <row r="6700" ht="26" spans="1:13">
      <c r="A6700" s="1412"/>
      <c r="B6700" s="1412"/>
      <c r="C6700" s="1412"/>
      <c r="D6700" s="1412"/>
      <c r="E6700" s="1602" t="s">
        <v>1626</v>
      </c>
      <c r="F6700" s="1623"/>
      <c r="G6700" s="1604"/>
      <c r="H6700" s="1605"/>
      <c r="I6700" s="1442"/>
      <c r="J6700" s="1443"/>
      <c r="K6700" s="1444"/>
      <c r="L6700" s="1445"/>
      <c r="M6700" s="1453"/>
    </row>
    <row r="6701" ht="26.75" spans="1:13">
      <c r="A6701" s="1412"/>
      <c r="B6701" s="1412"/>
      <c r="C6701" s="1412"/>
      <c r="D6701" s="1412"/>
      <c r="E6701" s="1602" t="s">
        <v>1627</v>
      </c>
      <c r="F6701" s="1615"/>
      <c r="G6701" s="1616"/>
      <c r="H6701" s="1617"/>
      <c r="I6701" s="1442"/>
      <c r="J6701" s="1443"/>
      <c r="K6701" s="1444"/>
      <c r="L6701" s="1445"/>
      <c r="M6701" s="1453"/>
    </row>
    <row r="6702" ht="26.75" spans="1:13">
      <c r="A6702" s="1412"/>
      <c r="B6702" s="1412"/>
      <c r="C6702" s="1412"/>
      <c r="D6702" s="1412"/>
      <c r="E6702" s="1606" t="s">
        <v>1628</v>
      </c>
      <c r="F6702" s="1607">
        <v>0.53125</v>
      </c>
      <c r="G6702" s="1608"/>
      <c r="H6702" s="1609"/>
      <c r="I6702" s="1442"/>
      <c r="J6702" s="1443"/>
      <c r="K6702" s="1444"/>
      <c r="L6702" s="1647">
        <v>0.760416666666667</v>
      </c>
      <c r="M6702" s="1649">
        <v>0.65625</v>
      </c>
    </row>
    <row r="6703" ht="26.75" spans="1:26">
      <c r="A6703" s="1412"/>
      <c r="B6703" s="1412"/>
      <c r="C6703" s="1412"/>
      <c r="D6703" s="1412"/>
      <c r="E6703" s="1610" t="s">
        <v>1629</v>
      </c>
      <c r="F6703" s="1611" t="s">
        <v>8</v>
      </c>
      <c r="G6703" s="1611" t="s">
        <v>9</v>
      </c>
      <c r="H6703" s="1612" t="s">
        <v>10</v>
      </c>
      <c r="I6703" s="1442"/>
      <c r="J6703" s="1443"/>
      <c r="K6703" s="1444"/>
      <c r="L6703" s="1445"/>
      <c r="M6703" s="1453"/>
      <c r="Z6703" t="s">
        <v>10</v>
      </c>
    </row>
    <row r="6704" ht="23" customHeight="1" spans="1:13">
      <c r="A6704" s="1412"/>
      <c r="B6704" s="1412"/>
      <c r="C6704" s="1412"/>
      <c r="D6704" s="1412"/>
      <c r="E6704" s="1613">
        <v>45813</v>
      </c>
      <c r="F6704" s="1640"/>
      <c r="G6704" s="1640"/>
      <c r="H6704" s="1640"/>
      <c r="I6704" s="1442"/>
      <c r="J6704" s="1443"/>
      <c r="K6704" s="1444"/>
      <c r="L6704" s="1445"/>
      <c r="M6704" s="1453"/>
    </row>
    <row r="6705" ht="23" customHeight="1" spans="1:13">
      <c r="A6705" s="1412"/>
      <c r="B6705" s="1412"/>
      <c r="C6705" s="1412"/>
      <c r="D6705" s="1412"/>
      <c r="E6705" s="1613">
        <v>45764</v>
      </c>
      <c r="F6705" s="1640"/>
      <c r="G6705" s="1640"/>
      <c r="H6705" s="1640"/>
      <c r="I6705" s="1442"/>
      <c r="J6705" s="1443"/>
      <c r="K6705" s="1444"/>
      <c r="L6705" s="1445"/>
      <c r="M6705" s="1453"/>
    </row>
    <row r="6706" ht="23" customHeight="1" spans="1:13">
      <c r="A6706" s="1412"/>
      <c r="B6706" s="1412"/>
      <c r="C6706" s="1412"/>
      <c r="D6706" s="1412"/>
      <c r="E6706" s="1613">
        <v>45722</v>
      </c>
      <c r="F6706" s="1640"/>
      <c r="G6706" s="1640"/>
      <c r="H6706" s="1640"/>
      <c r="I6706" s="1442"/>
      <c r="J6706" s="1443"/>
      <c r="K6706" s="1444"/>
      <c r="L6706" s="1648"/>
      <c r="M6706" s="1453"/>
    </row>
    <row r="6707" ht="23" customHeight="1" spans="1:13">
      <c r="A6707" s="1412"/>
      <c r="B6707" s="1412"/>
      <c r="C6707" s="1412"/>
      <c r="D6707" s="1412"/>
      <c r="E6707" s="1613">
        <v>45687</v>
      </c>
      <c r="F6707" s="1640"/>
      <c r="G6707" s="1640"/>
      <c r="H6707" s="1640"/>
      <c r="I6707" s="1442"/>
      <c r="J6707" s="1443"/>
      <c r="K6707" s="1444"/>
      <c r="L6707" s="1445"/>
      <c r="M6707" s="1453"/>
    </row>
    <row r="6708" ht="23" customHeight="1" spans="1:13">
      <c r="A6708" s="1412"/>
      <c r="B6708" s="1412"/>
      <c r="C6708" s="1412"/>
      <c r="D6708" s="1412"/>
      <c r="E6708" s="1613">
        <v>46003</v>
      </c>
      <c r="F6708" s="1640"/>
      <c r="G6708" s="1640"/>
      <c r="H6708" s="1640"/>
      <c r="I6708" s="1442"/>
      <c r="J6708" s="1443"/>
      <c r="K6708" s="1444"/>
      <c r="L6708" s="1445"/>
      <c r="M6708" s="1453"/>
    </row>
    <row r="6709" ht="25" customHeight="1" spans="1:13">
      <c r="A6709" s="1412"/>
      <c r="B6709" s="1412"/>
      <c r="C6709" s="1412"/>
      <c r="D6709" s="1412"/>
      <c r="E6709" s="1613">
        <v>45947</v>
      </c>
      <c r="F6709" s="1640"/>
      <c r="G6709" s="1640"/>
      <c r="H6709" s="1640"/>
      <c r="I6709" s="1448"/>
      <c r="J6709" s="1449"/>
      <c r="K6709" s="1450"/>
      <c r="L6709" s="1451"/>
      <c r="M6709" s="1455"/>
    </row>
    <row r="6710" ht="25" customHeight="1" spans="1:13">
      <c r="A6710" s="1412"/>
      <c r="B6710" s="1412"/>
      <c r="C6710" s="1412"/>
      <c r="D6710" s="1412">
        <v>1</v>
      </c>
      <c r="E6710" s="1594" t="s">
        <v>7</v>
      </c>
      <c r="F6710" s="1595" t="s">
        <v>1443</v>
      </c>
      <c r="G6710" s="1596"/>
      <c r="H6710" s="1597"/>
      <c r="I6710" s="1559" t="s">
        <v>1622</v>
      </c>
      <c r="J6710" s="1560"/>
      <c r="K6710" s="1561"/>
      <c r="L6710" s="1478" t="s">
        <v>1623</v>
      </c>
      <c r="M6710" s="1452" t="s">
        <v>1624</v>
      </c>
    </row>
    <row r="6711" ht="24" customHeight="1" spans="1:13">
      <c r="A6711" s="1412"/>
      <c r="B6711" s="1412"/>
      <c r="C6711" s="1412"/>
      <c r="D6711" s="1412"/>
      <c r="E6711" s="1598" t="s">
        <v>1625</v>
      </c>
      <c r="F6711" s="1599"/>
      <c r="G6711" s="1600"/>
      <c r="H6711" s="1601"/>
      <c r="I6711" s="2135" t="s">
        <v>1101</v>
      </c>
      <c r="J6711" s="1443"/>
      <c r="K6711" s="1444"/>
      <c r="L6711" s="1445"/>
      <c r="M6711" s="1453"/>
    </row>
    <row r="6712" ht="26" spans="1:13">
      <c r="A6712" s="1412"/>
      <c r="B6712" s="1412"/>
      <c r="C6712" s="1412"/>
      <c r="D6712" s="1412"/>
      <c r="E6712" s="1602" t="s">
        <v>1626</v>
      </c>
      <c r="F6712" s="1623"/>
      <c r="G6712" s="1604"/>
      <c r="H6712" s="1605"/>
      <c r="I6712" s="1442"/>
      <c r="J6712" s="1443"/>
      <c r="K6712" s="1444"/>
      <c r="L6712" s="1445"/>
      <c r="M6712" s="1453"/>
    </row>
    <row r="6713" ht="26.75" spans="1:13">
      <c r="A6713" s="1412"/>
      <c r="B6713" s="1412"/>
      <c r="C6713" s="1412"/>
      <c r="D6713" s="1412"/>
      <c r="E6713" s="1602" t="s">
        <v>1627</v>
      </c>
      <c r="F6713" s="1603">
        <v>52.9</v>
      </c>
      <c r="G6713" s="1604"/>
      <c r="H6713" s="1605"/>
      <c r="I6713" s="1442"/>
      <c r="J6713" s="1443"/>
      <c r="K6713" s="1444"/>
      <c r="L6713" s="1445"/>
      <c r="M6713" s="1453"/>
    </row>
    <row r="6714" ht="26.75" spans="1:26">
      <c r="A6714" s="1412"/>
      <c r="B6714" s="1412"/>
      <c r="C6714" s="1412"/>
      <c r="D6714" s="1412"/>
      <c r="E6714" s="1606" t="s">
        <v>1628</v>
      </c>
      <c r="F6714" s="1607">
        <v>0.572916666666667</v>
      </c>
      <c r="G6714" s="1608"/>
      <c r="H6714" s="1609"/>
      <c r="I6714" s="1442"/>
      <c r="J6714" s="1443"/>
      <c r="K6714" s="1444"/>
      <c r="L6714" s="1647">
        <v>0.802083333333333</v>
      </c>
      <c r="M6714" s="1649">
        <v>0.697916666666667</v>
      </c>
      <c r="Z6714" t="s">
        <v>10</v>
      </c>
    </row>
    <row r="6715" ht="26.75" spans="1:26">
      <c r="A6715" s="1412"/>
      <c r="B6715" s="1412"/>
      <c r="C6715" s="1412"/>
      <c r="D6715" s="1412"/>
      <c r="E6715" s="1610" t="s">
        <v>1629</v>
      </c>
      <c r="F6715" s="1611" t="s">
        <v>8</v>
      </c>
      <c r="G6715" s="1611" t="s">
        <v>9</v>
      </c>
      <c r="H6715" s="1612" t="s">
        <v>10</v>
      </c>
      <c r="I6715" s="1442"/>
      <c r="J6715" s="1443"/>
      <c r="K6715" s="1444"/>
      <c r="L6715" s="1445"/>
      <c r="M6715" s="1453"/>
      <c r="Z6715">
        <v>52.9</v>
      </c>
    </row>
    <row r="6716" ht="23" customHeight="1" spans="1:26">
      <c r="A6716" s="1412"/>
      <c r="B6716" s="1412"/>
      <c r="C6716" s="1412"/>
      <c r="D6716" s="1412"/>
      <c r="E6716" s="1613">
        <v>45839</v>
      </c>
      <c r="F6716" s="1614">
        <v>52.9</v>
      </c>
      <c r="G6716" s="1614">
        <v>52</v>
      </c>
      <c r="H6716" s="1614">
        <v>52</v>
      </c>
      <c r="I6716" s="1442"/>
      <c r="J6716" s="1443"/>
      <c r="K6716" s="1444"/>
      <c r="L6716" s="1445"/>
      <c r="M6716" s="1453"/>
      <c r="Z6716">
        <v>52</v>
      </c>
    </row>
    <row r="6717" ht="23" customHeight="1" spans="1:26">
      <c r="A6717" s="1412"/>
      <c r="B6717" s="1412"/>
      <c r="C6717" s="1412"/>
      <c r="D6717" s="1412"/>
      <c r="E6717" s="1613">
        <v>45831</v>
      </c>
      <c r="F6717" s="1614">
        <v>52</v>
      </c>
      <c r="G6717" s="1614">
        <v>51.1</v>
      </c>
      <c r="H6717" s="1614">
        <v>52</v>
      </c>
      <c r="I6717" s="1442"/>
      <c r="J6717" s="1443"/>
      <c r="K6717" s="1444"/>
      <c r="L6717" s="1445"/>
      <c r="M6717" s="1453"/>
      <c r="Z6717">
        <v>52</v>
      </c>
    </row>
    <row r="6718" ht="23" customHeight="1" spans="1:26">
      <c r="A6718" s="1412"/>
      <c r="B6718" s="1412"/>
      <c r="C6718" s="1412"/>
      <c r="D6718" s="1412"/>
      <c r="E6718" s="1613">
        <v>45839</v>
      </c>
      <c r="F6718" s="1614">
        <v>52.9</v>
      </c>
      <c r="G6718" s="1614">
        <v>52</v>
      </c>
      <c r="H6718" s="1614">
        <v>52</v>
      </c>
      <c r="I6718" s="1442"/>
      <c r="J6718" s="1443"/>
      <c r="K6718" s="1444"/>
      <c r="L6718" s="1648"/>
      <c r="M6718" s="1453"/>
      <c r="Z6718">
        <v>52</v>
      </c>
    </row>
    <row r="6719" ht="23" customHeight="1" spans="1:26">
      <c r="A6719" s="1412"/>
      <c r="B6719" s="1412"/>
      <c r="C6719" s="1412"/>
      <c r="D6719" s="1412"/>
      <c r="E6719" s="1613">
        <v>45831</v>
      </c>
      <c r="F6719" s="1614">
        <v>52</v>
      </c>
      <c r="G6719" s="1614">
        <v>51.1</v>
      </c>
      <c r="H6719" s="1614">
        <v>52</v>
      </c>
      <c r="I6719" s="1442"/>
      <c r="J6719" s="1443"/>
      <c r="K6719" s="1444"/>
      <c r="L6719" s="1445"/>
      <c r="M6719" s="1453"/>
      <c r="Z6719">
        <v>52</v>
      </c>
    </row>
    <row r="6720" ht="23" customHeight="1" spans="1:26">
      <c r="A6720" s="1412"/>
      <c r="B6720" s="1412"/>
      <c r="C6720" s="1412"/>
      <c r="D6720" s="1412"/>
      <c r="E6720" s="1613">
        <v>45839</v>
      </c>
      <c r="F6720" s="1614">
        <v>52.9</v>
      </c>
      <c r="G6720" s="1614">
        <v>52</v>
      </c>
      <c r="H6720" s="1614">
        <v>52</v>
      </c>
      <c r="I6720" s="1442"/>
      <c r="J6720" s="1443"/>
      <c r="K6720" s="1444"/>
      <c r="L6720" s="1445"/>
      <c r="M6720" s="1453"/>
      <c r="Z6720">
        <v>52</v>
      </c>
    </row>
    <row r="6721" ht="25" customHeight="1" spans="1:26">
      <c r="A6721" s="1412"/>
      <c r="B6721" s="1412"/>
      <c r="C6721" s="1412"/>
      <c r="D6721" s="1412"/>
      <c r="E6721" s="1613">
        <v>45831</v>
      </c>
      <c r="F6721" s="1614">
        <v>52</v>
      </c>
      <c r="G6721" s="1614">
        <v>51.1</v>
      </c>
      <c r="H6721" s="1614">
        <v>52</v>
      </c>
      <c r="I6721" s="1448"/>
      <c r="J6721" s="1449"/>
      <c r="K6721" s="1450"/>
      <c r="L6721" s="1451"/>
      <c r="M6721" s="1455"/>
      <c r="Z6721">
        <v>52</v>
      </c>
    </row>
    <row r="6722" ht="25" customHeight="1" spans="1:26">
      <c r="A6722" s="1412"/>
      <c r="B6722" s="1412"/>
      <c r="C6722" s="1412"/>
      <c r="D6722" s="1412">
        <v>1</v>
      </c>
      <c r="E6722" s="1594" t="s">
        <v>7</v>
      </c>
      <c r="F6722" s="1595" t="s">
        <v>1444</v>
      </c>
      <c r="G6722" s="1596"/>
      <c r="H6722" s="1597"/>
      <c r="I6722" s="1559" t="s">
        <v>1622</v>
      </c>
      <c r="J6722" s="1560"/>
      <c r="K6722" s="1561"/>
      <c r="L6722" s="1478" t="s">
        <v>1623</v>
      </c>
      <c r="M6722" s="1452" t="s">
        <v>1624</v>
      </c>
      <c r="Z6722">
        <v>52</v>
      </c>
    </row>
    <row r="6723" ht="24" customHeight="1" spans="1:26">
      <c r="A6723" s="1412"/>
      <c r="B6723" s="1412"/>
      <c r="C6723" s="1412"/>
      <c r="D6723" s="1412"/>
      <c r="E6723" s="1598" t="s">
        <v>1625</v>
      </c>
      <c r="F6723" s="1599"/>
      <c r="G6723" s="1600"/>
      <c r="H6723" s="1601"/>
      <c r="I6723" s="2135" t="s">
        <v>1103</v>
      </c>
      <c r="J6723" s="1443"/>
      <c r="K6723" s="1444"/>
      <c r="L6723" s="1445"/>
      <c r="M6723" s="1453"/>
      <c r="Z6723">
        <v>52</v>
      </c>
    </row>
    <row r="6724" ht="26" spans="1:26">
      <c r="A6724" s="1412"/>
      <c r="B6724" s="1412"/>
      <c r="C6724" s="1412"/>
      <c r="D6724" s="1412"/>
      <c r="E6724" s="1602" t="s">
        <v>1626</v>
      </c>
      <c r="F6724" s="1623"/>
      <c r="G6724" s="1604"/>
      <c r="H6724" s="1605"/>
      <c r="I6724" s="1442"/>
      <c r="J6724" s="1443"/>
      <c r="K6724" s="1444"/>
      <c r="L6724" s="1445"/>
      <c r="M6724" s="1453"/>
      <c r="Z6724" t="s">
        <v>2435</v>
      </c>
    </row>
    <row r="6725" ht="26.75" spans="1:13">
      <c r="A6725" s="1412"/>
      <c r="B6725" s="1412"/>
      <c r="C6725" s="1412"/>
      <c r="D6725" s="1412"/>
      <c r="E6725" s="1602" t="s">
        <v>1627</v>
      </c>
      <c r="F6725" s="1603">
        <v>52.9</v>
      </c>
      <c r="G6725" s="1604"/>
      <c r="H6725" s="1605"/>
      <c r="I6725" s="1442"/>
      <c r="J6725" s="1443"/>
      <c r="K6725" s="1444"/>
      <c r="L6725" s="1445"/>
      <c r="M6725" s="1453"/>
    </row>
    <row r="6726" ht="26.75" spans="1:26">
      <c r="A6726" s="1412"/>
      <c r="B6726" s="1412"/>
      <c r="C6726" s="1412"/>
      <c r="D6726" s="1412"/>
      <c r="E6726" s="1606" t="s">
        <v>1628</v>
      </c>
      <c r="F6726" s="1607">
        <v>0.572916666666667</v>
      </c>
      <c r="G6726" s="1608"/>
      <c r="H6726" s="1609"/>
      <c r="I6726" s="1442"/>
      <c r="J6726" s="1443"/>
      <c r="K6726" s="1444"/>
      <c r="L6726" s="1647">
        <v>0.802083333333333</v>
      </c>
      <c r="M6726" s="1649">
        <v>0.697916666666667</v>
      </c>
      <c r="Z6726" t="s">
        <v>10</v>
      </c>
    </row>
    <row r="6727" ht="26.75" spans="1:26">
      <c r="A6727" s="1412"/>
      <c r="B6727" s="1412"/>
      <c r="C6727" s="1412"/>
      <c r="D6727" s="1412"/>
      <c r="E6727" s="1610" t="s">
        <v>1629</v>
      </c>
      <c r="F6727" s="1611" t="s">
        <v>8</v>
      </c>
      <c r="G6727" s="1611" t="s">
        <v>9</v>
      </c>
      <c r="H6727" s="1612" t="s">
        <v>10</v>
      </c>
      <c r="I6727" s="1442"/>
      <c r="J6727" s="1443"/>
      <c r="K6727" s="1444"/>
      <c r="L6727" s="1445"/>
      <c r="M6727" s="1453"/>
      <c r="Z6727">
        <v>52.9</v>
      </c>
    </row>
    <row r="6728" ht="23" customHeight="1" spans="1:26">
      <c r="A6728" s="1412"/>
      <c r="B6728" s="1412"/>
      <c r="C6728" s="1412"/>
      <c r="D6728" s="1412"/>
      <c r="E6728" s="1613">
        <v>45841</v>
      </c>
      <c r="F6728" s="1614">
        <v>52.9</v>
      </c>
      <c r="G6728" s="1614">
        <v>53.1</v>
      </c>
      <c r="H6728" s="1614">
        <v>53.1</v>
      </c>
      <c r="I6728" s="1442"/>
      <c r="J6728" s="1443"/>
      <c r="K6728" s="1444"/>
      <c r="L6728" s="1445"/>
      <c r="M6728" s="1453"/>
      <c r="Z6728">
        <v>53.1</v>
      </c>
    </row>
    <row r="6729" ht="23" customHeight="1" spans="1:26">
      <c r="A6729" s="1412"/>
      <c r="B6729" s="1412"/>
      <c r="C6729" s="1412"/>
      <c r="D6729" s="1412"/>
      <c r="E6729" s="1613">
        <v>45831</v>
      </c>
      <c r="F6729" s="1614">
        <v>53.1</v>
      </c>
      <c r="G6729" s="1614">
        <v>52.9</v>
      </c>
      <c r="H6729" s="1614">
        <v>53.7</v>
      </c>
      <c r="I6729" s="1442"/>
      <c r="J6729" s="1443"/>
      <c r="K6729" s="1444"/>
      <c r="L6729" s="1445"/>
      <c r="M6729" s="1453"/>
      <c r="Z6729">
        <v>53.7</v>
      </c>
    </row>
    <row r="6730" ht="23" customHeight="1" spans="1:26">
      <c r="A6730" s="1412"/>
      <c r="B6730" s="1412"/>
      <c r="C6730" s="1412"/>
      <c r="D6730" s="1412"/>
      <c r="E6730" s="1613">
        <v>45841</v>
      </c>
      <c r="F6730" s="1614">
        <v>52.9</v>
      </c>
      <c r="G6730" s="1614">
        <v>53.1</v>
      </c>
      <c r="H6730" s="1614">
        <v>53.1</v>
      </c>
      <c r="I6730" s="1442"/>
      <c r="J6730" s="1443"/>
      <c r="K6730" s="1444"/>
      <c r="L6730" s="1648"/>
      <c r="M6730" s="1453"/>
      <c r="Z6730">
        <v>53.1</v>
      </c>
    </row>
    <row r="6731" ht="23" customHeight="1" spans="1:26">
      <c r="A6731" s="1412"/>
      <c r="B6731" s="1412"/>
      <c r="C6731" s="1412"/>
      <c r="D6731" s="1412"/>
      <c r="E6731" s="1613">
        <v>45831</v>
      </c>
      <c r="F6731" s="1614">
        <v>53.1</v>
      </c>
      <c r="G6731" s="1614">
        <v>52.9</v>
      </c>
      <c r="H6731" s="1614">
        <v>53.7</v>
      </c>
      <c r="I6731" s="1442"/>
      <c r="J6731" s="1443"/>
      <c r="K6731" s="1444"/>
      <c r="L6731" s="1445"/>
      <c r="M6731" s="1453"/>
      <c r="Z6731">
        <v>53.7</v>
      </c>
    </row>
    <row r="6732" ht="23" customHeight="1" spans="1:26">
      <c r="A6732" s="1412"/>
      <c r="B6732" s="1412"/>
      <c r="C6732" s="1412"/>
      <c r="D6732" s="1412"/>
      <c r="E6732" s="1613">
        <v>45841</v>
      </c>
      <c r="F6732" s="1614">
        <v>52.9</v>
      </c>
      <c r="G6732" s="1614">
        <v>53.1</v>
      </c>
      <c r="H6732" s="1614">
        <v>53.1</v>
      </c>
      <c r="I6732" s="1442"/>
      <c r="J6732" s="1443"/>
      <c r="K6732" s="1444"/>
      <c r="L6732" s="1445"/>
      <c r="M6732" s="1453"/>
      <c r="Z6732">
        <v>53.1</v>
      </c>
    </row>
    <row r="6733" ht="25" customHeight="1" spans="1:26">
      <c r="A6733" s="1412"/>
      <c r="B6733" s="1412"/>
      <c r="C6733" s="1412"/>
      <c r="D6733" s="1412"/>
      <c r="E6733" s="1613">
        <v>45831</v>
      </c>
      <c r="F6733" s="1614">
        <v>53.1</v>
      </c>
      <c r="G6733" s="1614">
        <v>52.9</v>
      </c>
      <c r="H6733" s="1614">
        <v>53.7</v>
      </c>
      <c r="I6733" s="1448"/>
      <c r="J6733" s="1449"/>
      <c r="K6733" s="1450"/>
      <c r="L6733" s="1451"/>
      <c r="M6733" s="1455"/>
      <c r="Z6733">
        <v>53.7</v>
      </c>
    </row>
    <row r="6734" ht="25" customHeight="1" spans="1:26">
      <c r="A6734" s="1412"/>
      <c r="B6734" s="1412"/>
      <c r="C6734" s="1412"/>
      <c r="D6734" s="1412">
        <v>1</v>
      </c>
      <c r="E6734" s="1594" t="s">
        <v>7</v>
      </c>
      <c r="F6734" s="1595" t="s">
        <v>1445</v>
      </c>
      <c r="G6734" s="1596"/>
      <c r="H6734" s="1597"/>
      <c r="I6734" s="1559" t="s">
        <v>1622</v>
      </c>
      <c r="J6734" s="1560"/>
      <c r="K6734" s="1561"/>
      <c r="L6734" s="1478" t="s">
        <v>1623</v>
      </c>
      <c r="M6734" s="1452" t="s">
        <v>1624</v>
      </c>
      <c r="Z6734">
        <v>53.1</v>
      </c>
    </row>
    <row r="6735" ht="24" customHeight="1" spans="1:26">
      <c r="A6735" s="1412"/>
      <c r="B6735" s="1412"/>
      <c r="C6735" s="1412"/>
      <c r="D6735" s="1412"/>
      <c r="E6735" s="1598" t="s">
        <v>1625</v>
      </c>
      <c r="F6735" s="1599"/>
      <c r="G6735" s="1600"/>
      <c r="H6735" s="1601"/>
      <c r="I6735" s="2135" t="s">
        <v>1446</v>
      </c>
      <c r="J6735" s="1443"/>
      <c r="K6735" s="1444"/>
      <c r="L6735" s="1445"/>
      <c r="M6735" s="1453"/>
      <c r="Z6735">
        <v>53.7</v>
      </c>
    </row>
    <row r="6736" ht="26" spans="1:26">
      <c r="A6736" s="1412"/>
      <c r="B6736" s="1412"/>
      <c r="C6736" s="1412"/>
      <c r="D6736" s="1412"/>
      <c r="E6736" s="1602" t="s">
        <v>1626</v>
      </c>
      <c r="F6736" s="1623"/>
      <c r="G6736" s="1604"/>
      <c r="H6736" s="1605"/>
      <c r="I6736" s="1442"/>
      <c r="J6736" s="1443"/>
      <c r="K6736" s="1444"/>
      <c r="L6736" s="1445"/>
      <c r="M6736" s="1453"/>
      <c r="Z6736">
        <v>0.024</v>
      </c>
    </row>
    <row r="6737" ht="26.75" spans="1:13">
      <c r="A6737" s="1412"/>
      <c r="B6737" s="1412"/>
      <c r="C6737" s="1412"/>
      <c r="D6737" s="1412"/>
      <c r="E6737" s="1602" t="s">
        <v>1627</v>
      </c>
      <c r="F6737" s="1615" t="s">
        <v>1351</v>
      </c>
      <c r="G6737" s="1616"/>
      <c r="H6737" s="1617"/>
      <c r="I6737" s="1442"/>
      <c r="J6737" s="1443"/>
      <c r="K6737" s="1444"/>
      <c r="L6737" s="1445"/>
      <c r="M6737" s="1453"/>
    </row>
    <row r="6738" ht="26.75" spans="1:26">
      <c r="A6738" s="1412"/>
      <c r="B6738" s="1412"/>
      <c r="C6738" s="1412"/>
      <c r="D6738" s="1412"/>
      <c r="E6738" s="1606" t="s">
        <v>1628</v>
      </c>
      <c r="F6738" s="1607">
        <v>0.583333333333333</v>
      </c>
      <c r="G6738" s="1608"/>
      <c r="H6738" s="1609"/>
      <c r="I6738" s="1442"/>
      <c r="J6738" s="1443"/>
      <c r="K6738" s="1444"/>
      <c r="L6738" s="1647">
        <v>0.8125</v>
      </c>
      <c r="M6738" s="1649">
        <v>0.708333333333333</v>
      </c>
      <c r="Z6738" t="s">
        <v>10</v>
      </c>
    </row>
    <row r="6739" ht="26.75" spans="1:26">
      <c r="A6739" s="1412"/>
      <c r="B6739" s="1412"/>
      <c r="C6739" s="1412"/>
      <c r="D6739" s="1412"/>
      <c r="E6739" s="1610" t="s">
        <v>1629</v>
      </c>
      <c r="F6739" s="1611" t="s">
        <v>8</v>
      </c>
      <c r="G6739" s="1611" t="s">
        <v>9</v>
      </c>
      <c r="H6739" s="1612" t="s">
        <v>10</v>
      </c>
      <c r="I6739" s="1442"/>
      <c r="J6739" s="1443"/>
      <c r="K6739" s="1444"/>
      <c r="L6739" s="1445"/>
      <c r="M6739" s="1453"/>
      <c r="Z6739" t="s">
        <v>1351</v>
      </c>
    </row>
    <row r="6740" ht="23" customHeight="1" spans="1:26">
      <c r="A6740" s="1412"/>
      <c r="B6740" s="1412"/>
      <c r="C6740" s="1412"/>
      <c r="D6740" s="1412"/>
      <c r="E6740" s="1613">
        <v>45833</v>
      </c>
      <c r="F6740" s="2161" t="s">
        <v>2436</v>
      </c>
      <c r="G6740" s="2161" t="s">
        <v>2437</v>
      </c>
      <c r="H6740" s="2161" t="s">
        <v>2438</v>
      </c>
      <c r="I6740" s="1442"/>
      <c r="J6740" s="1443"/>
      <c r="K6740" s="1444"/>
      <c r="L6740" s="1445"/>
      <c r="M6740" s="1453"/>
      <c r="Z6740" t="s">
        <v>1353</v>
      </c>
    </row>
    <row r="6741" ht="23" customHeight="1" spans="1:26">
      <c r="A6741" s="1412"/>
      <c r="B6741" s="1412"/>
      <c r="C6741" s="1412"/>
      <c r="D6741" s="1412"/>
      <c r="E6741" s="1613">
        <v>45800</v>
      </c>
      <c r="F6741" s="2161" t="s">
        <v>2439</v>
      </c>
      <c r="G6741" s="2161" t="s">
        <v>2437</v>
      </c>
      <c r="H6741" s="2161" t="s">
        <v>2440</v>
      </c>
      <c r="I6741" s="1442"/>
      <c r="J6741" s="1443"/>
      <c r="K6741" s="1444"/>
      <c r="L6741" s="1445"/>
      <c r="M6741" s="1453"/>
      <c r="Z6741" t="s">
        <v>849</v>
      </c>
    </row>
    <row r="6742" ht="23" customHeight="1" spans="1:26">
      <c r="A6742" s="1412"/>
      <c r="B6742" s="1412"/>
      <c r="C6742" s="1412"/>
      <c r="D6742" s="1412"/>
      <c r="E6742" s="1613">
        <v>45770</v>
      </c>
      <c r="F6742" s="2161" t="s">
        <v>2350</v>
      </c>
      <c r="G6742" s="2161" t="s">
        <v>2351</v>
      </c>
      <c r="H6742" s="2161" t="s">
        <v>2225</v>
      </c>
      <c r="I6742" s="1442"/>
      <c r="J6742" s="1443"/>
      <c r="K6742" s="1444"/>
      <c r="L6742" s="1648"/>
      <c r="M6742" s="1453"/>
      <c r="Z6742" t="s">
        <v>2441</v>
      </c>
    </row>
    <row r="6743" ht="23" customHeight="1" spans="1:26">
      <c r="A6743" s="1412"/>
      <c r="B6743" s="1412"/>
      <c r="C6743" s="1412"/>
      <c r="D6743" s="1412"/>
      <c r="E6743" s="1613">
        <v>45741</v>
      </c>
      <c r="F6743" s="2161" t="s">
        <v>2297</v>
      </c>
      <c r="G6743" s="2161" t="s">
        <v>2298</v>
      </c>
      <c r="H6743" s="2161" t="s">
        <v>2173</v>
      </c>
      <c r="I6743" s="1442"/>
      <c r="J6743" s="1443"/>
      <c r="K6743" s="1444"/>
      <c r="L6743" s="1445"/>
      <c r="M6743" s="1453"/>
      <c r="Z6743" t="s">
        <v>850</v>
      </c>
    </row>
    <row r="6744" ht="23" customHeight="1" spans="1:26">
      <c r="A6744" s="1412"/>
      <c r="B6744" s="1412"/>
      <c r="C6744" s="1412"/>
      <c r="D6744" s="1412"/>
      <c r="E6744" s="1613">
        <v>45714</v>
      </c>
      <c r="F6744" s="2161" t="s">
        <v>2239</v>
      </c>
      <c r="G6744" s="2161" t="s">
        <v>2240</v>
      </c>
      <c r="H6744" s="2161" t="s">
        <v>2241</v>
      </c>
      <c r="I6744" s="1442"/>
      <c r="J6744" s="1443"/>
      <c r="K6744" s="1444"/>
      <c r="L6744" s="1445"/>
      <c r="M6744" s="1453"/>
      <c r="Z6744" t="s">
        <v>2442</v>
      </c>
    </row>
    <row r="6745" ht="25" customHeight="1" spans="1:26">
      <c r="A6745" s="1412"/>
      <c r="B6745" s="1412"/>
      <c r="C6745" s="1412"/>
      <c r="D6745" s="1412"/>
      <c r="E6745" s="1613">
        <v>45684</v>
      </c>
      <c r="F6745" s="2161" t="s">
        <v>2017</v>
      </c>
      <c r="G6745" s="2161" t="s">
        <v>2224</v>
      </c>
      <c r="H6745" s="2161" t="s">
        <v>2225</v>
      </c>
      <c r="I6745" s="1448"/>
      <c r="J6745" s="1449"/>
      <c r="K6745" s="1450"/>
      <c r="L6745" s="1451"/>
      <c r="M6745" s="1455"/>
      <c r="Z6745" t="s">
        <v>2441</v>
      </c>
    </row>
    <row r="6746" ht="25" customHeight="1" spans="1:26">
      <c r="A6746" s="1412"/>
      <c r="B6746" s="1412"/>
      <c r="C6746" s="1412"/>
      <c r="D6746" s="1412">
        <v>1</v>
      </c>
      <c r="E6746" s="1594" t="s">
        <v>7</v>
      </c>
      <c r="F6746" s="1595" t="s">
        <v>1447</v>
      </c>
      <c r="G6746" s="1596"/>
      <c r="H6746" s="1597"/>
      <c r="I6746" s="1559" t="s">
        <v>1622</v>
      </c>
      <c r="J6746" s="1560"/>
      <c r="K6746" s="1561"/>
      <c r="L6746" s="1478" t="s">
        <v>1623</v>
      </c>
      <c r="M6746" s="1452" t="s">
        <v>1624</v>
      </c>
      <c r="Z6746" t="s">
        <v>1567</v>
      </c>
    </row>
    <row r="6747" ht="24" customHeight="1" spans="1:26">
      <c r="A6747" s="1412"/>
      <c r="B6747" s="1412"/>
      <c r="C6747" s="1412"/>
      <c r="D6747" s="1412"/>
      <c r="E6747" s="1598" t="s">
        <v>1625</v>
      </c>
      <c r="F6747" s="1599"/>
      <c r="G6747" s="1600"/>
      <c r="H6747" s="1601"/>
      <c r="I6747" s="2135" t="s">
        <v>1362</v>
      </c>
      <c r="J6747" s="1443"/>
      <c r="K6747" s="1444"/>
      <c r="L6747" s="1445"/>
      <c r="M6747" s="1453"/>
      <c r="Z6747">
        <v>0.001</v>
      </c>
    </row>
    <row r="6748" ht="26" spans="1:26">
      <c r="A6748" s="1412"/>
      <c r="B6748" s="1412"/>
      <c r="C6748" s="1412"/>
      <c r="D6748" s="1412"/>
      <c r="E6748" s="1602" t="s">
        <v>1626</v>
      </c>
      <c r="F6748" s="1623"/>
      <c r="G6748" s="1604"/>
      <c r="H6748" s="1605"/>
      <c r="I6748" s="1442"/>
      <c r="J6748" s="1443"/>
      <c r="K6748" s="1444"/>
      <c r="L6748" s="1445"/>
      <c r="M6748" s="1453"/>
      <c r="Z6748">
        <v>0.002</v>
      </c>
    </row>
    <row r="6749" ht="26.75" spans="1:13">
      <c r="A6749" s="1412"/>
      <c r="B6749" s="1412"/>
      <c r="C6749" s="1412"/>
      <c r="D6749" s="1412"/>
      <c r="E6749" s="1602" t="s">
        <v>1627</v>
      </c>
      <c r="F6749" s="1615">
        <v>0.164</v>
      </c>
      <c r="G6749" s="1616"/>
      <c r="H6749" s="1617"/>
      <c r="I6749" s="1442"/>
      <c r="J6749" s="1443"/>
      <c r="K6749" s="1444"/>
      <c r="L6749" s="1445"/>
      <c r="M6749" s="1453"/>
    </row>
    <row r="6750" ht="26.75" spans="1:26">
      <c r="A6750" s="1412"/>
      <c r="B6750" s="1412"/>
      <c r="C6750" s="1412"/>
      <c r="D6750" s="1412"/>
      <c r="E6750" s="1606" t="s">
        <v>1628</v>
      </c>
      <c r="F6750" s="1607">
        <v>0.520833333333333</v>
      </c>
      <c r="G6750" s="1608"/>
      <c r="H6750" s="1609"/>
      <c r="I6750" s="1442"/>
      <c r="J6750" s="1443"/>
      <c r="K6750" s="1444"/>
      <c r="L6750" s="1647">
        <v>0.75</v>
      </c>
      <c r="M6750" s="1649">
        <v>0.645833333333333</v>
      </c>
      <c r="Z6750" t="s">
        <v>10</v>
      </c>
    </row>
    <row r="6751" ht="26.75" spans="1:26">
      <c r="A6751" s="1412"/>
      <c r="B6751" s="1412"/>
      <c r="C6751" s="1412"/>
      <c r="D6751" s="1412"/>
      <c r="E6751" s="1610" t="s">
        <v>1629</v>
      </c>
      <c r="F6751" s="1611" t="s">
        <v>8</v>
      </c>
      <c r="G6751" s="1611" t="s">
        <v>9</v>
      </c>
      <c r="H6751" s="1612" t="s">
        <v>10</v>
      </c>
      <c r="I6751" s="1442"/>
      <c r="J6751" s="1443"/>
      <c r="K6751" s="1444"/>
      <c r="L6751" s="1445"/>
      <c r="M6751" s="1453"/>
      <c r="Z6751">
        <v>0.164</v>
      </c>
    </row>
    <row r="6752" ht="23" customHeight="1" spans="1:26">
      <c r="A6752" s="1412"/>
      <c r="B6752" s="1412"/>
      <c r="C6752" s="1412"/>
      <c r="D6752" s="1412"/>
      <c r="E6752" s="1613">
        <v>45834</v>
      </c>
      <c r="F6752" s="1640">
        <v>0.164</v>
      </c>
      <c r="G6752" s="1640">
        <v>0.086</v>
      </c>
      <c r="H6752" s="1640">
        <v>-0.066</v>
      </c>
      <c r="I6752" s="1442"/>
      <c r="J6752" s="1443"/>
      <c r="K6752" s="1444"/>
      <c r="L6752" s="1445"/>
      <c r="M6752" s="1453"/>
      <c r="Z6752">
        <v>-0.066</v>
      </c>
    </row>
    <row r="6753" ht="23" customHeight="1" spans="1:26">
      <c r="A6753" s="1412"/>
      <c r="B6753" s="1412"/>
      <c r="C6753" s="1412"/>
      <c r="D6753" s="1412"/>
      <c r="E6753" s="1613">
        <v>45804</v>
      </c>
      <c r="F6753" s="1640">
        <v>-0.063</v>
      </c>
      <c r="G6753" s="1640">
        <v>-0.076</v>
      </c>
      <c r="H6753" s="1640">
        <v>0.076</v>
      </c>
      <c r="I6753" s="1442"/>
      <c r="J6753" s="1443"/>
      <c r="K6753" s="1444"/>
      <c r="L6753" s="1445"/>
      <c r="M6753" s="1453"/>
      <c r="Z6753">
        <v>0.076</v>
      </c>
    </row>
    <row r="6754" ht="23" customHeight="1" spans="1:26">
      <c r="A6754" s="1412"/>
      <c r="B6754" s="1412"/>
      <c r="C6754" s="1412"/>
      <c r="D6754" s="1412"/>
      <c r="E6754" s="1613">
        <v>45771</v>
      </c>
      <c r="F6754" s="1640">
        <v>0.092</v>
      </c>
      <c r="G6754" s="1640">
        <v>0.021</v>
      </c>
      <c r="H6754" s="1640">
        <v>0.009</v>
      </c>
      <c r="I6754" s="1442"/>
      <c r="J6754" s="1443"/>
      <c r="K6754" s="1444"/>
      <c r="L6754" s="1648"/>
      <c r="M6754" s="1453"/>
      <c r="Z6754">
        <v>0.009</v>
      </c>
    </row>
    <row r="6755" ht="23" customHeight="1" spans="1:26">
      <c r="A6755" s="1412"/>
      <c r="B6755" s="1412"/>
      <c r="C6755" s="1412"/>
      <c r="D6755" s="1412"/>
      <c r="E6755" s="1613">
        <v>45742</v>
      </c>
      <c r="F6755" s="1640">
        <v>0.009</v>
      </c>
      <c r="G6755" s="1640">
        <v>-0.011</v>
      </c>
      <c r="H6755" s="1640">
        <v>0.033</v>
      </c>
      <c r="I6755" s="1442"/>
      <c r="J6755" s="1443"/>
      <c r="K6755" s="1444"/>
      <c r="L6755" s="1445"/>
      <c r="M6755" s="1453"/>
      <c r="Z6755">
        <v>0.033</v>
      </c>
    </row>
    <row r="6756" ht="23" customHeight="1" spans="1:26">
      <c r="A6756" s="1412"/>
      <c r="B6756" s="1412"/>
      <c r="C6756" s="1412"/>
      <c r="D6756" s="1412"/>
      <c r="E6756" s="1613">
        <v>45715</v>
      </c>
      <c r="F6756" s="1640">
        <v>0.031</v>
      </c>
      <c r="G6756" s="1640">
        <v>0.02</v>
      </c>
      <c r="H6756" s="1640">
        <v>-0.018</v>
      </c>
      <c r="I6756" s="1442"/>
      <c r="J6756" s="1443"/>
      <c r="K6756" s="1444"/>
      <c r="L6756" s="1445"/>
      <c r="M6756" s="1453"/>
      <c r="Z6756">
        <v>-0.018</v>
      </c>
    </row>
    <row r="6757" ht="25" customHeight="1" spans="1:26">
      <c r="A6757" s="1412"/>
      <c r="B6757" s="1412"/>
      <c r="C6757" s="1412"/>
      <c r="D6757" s="1412"/>
      <c r="E6757" s="1613">
        <v>45685</v>
      </c>
      <c r="F6757" s="1640">
        <v>-0.022</v>
      </c>
      <c r="G6757" s="1640">
        <v>0.003</v>
      </c>
      <c r="H6757" s="1640">
        <v>-0.02</v>
      </c>
      <c r="I6757" s="1448"/>
      <c r="J6757" s="1449"/>
      <c r="K6757" s="1450"/>
      <c r="L6757" s="1451"/>
      <c r="M6757" s="1455"/>
      <c r="Z6757">
        <v>-0.02</v>
      </c>
    </row>
    <row r="6758" ht="52.75" spans="1:29">
      <c r="A6758" s="1412"/>
      <c r="B6758" s="1412"/>
      <c r="C6758" s="1412" t="s">
        <v>0</v>
      </c>
      <c r="D6758" s="1412">
        <v>1</v>
      </c>
      <c r="E6758" s="1594" t="s">
        <v>7</v>
      </c>
      <c r="F6758" s="1595" t="s">
        <v>1449</v>
      </c>
      <c r="G6758" s="1596"/>
      <c r="H6758" s="1597"/>
      <c r="I6758" s="1559" t="s">
        <v>1622</v>
      </c>
      <c r="J6758" s="1560"/>
      <c r="K6758" s="1561"/>
      <c r="L6758" s="1478" t="s">
        <v>1623</v>
      </c>
      <c r="M6758" s="1452" t="s">
        <v>1624</v>
      </c>
      <c r="N6758" s="1825"/>
      <c r="O6758" s="1690"/>
      <c r="P6758" s="1690"/>
      <c r="Q6758" s="1690"/>
      <c r="R6758" s="1690"/>
      <c r="S6758" s="1690"/>
      <c r="T6758" s="1690"/>
      <c r="U6758" s="1690"/>
      <c r="V6758" s="1690"/>
      <c r="W6758" s="1690"/>
      <c r="X6758" s="1690"/>
      <c r="Y6758" s="1690"/>
      <c r="Z6758" s="1690"/>
      <c r="AA6758" s="1690"/>
      <c r="AB6758" s="1690"/>
      <c r="AC6758" s="1690"/>
    </row>
    <row r="6759" ht="26" spans="1:29">
      <c r="A6759" s="1412"/>
      <c r="B6759" s="1412"/>
      <c r="C6759" s="1412"/>
      <c r="D6759" s="1412"/>
      <c r="E6759" s="1598" t="s">
        <v>1625</v>
      </c>
      <c r="F6759" s="1599"/>
      <c r="G6759" s="1600"/>
      <c r="H6759" s="1601"/>
      <c r="I6759" s="2135" t="s">
        <v>1450</v>
      </c>
      <c r="J6759" s="1443"/>
      <c r="K6759" s="1444"/>
      <c r="L6759" s="1445"/>
      <c r="M6759" s="1453"/>
      <c r="N6759" s="1825"/>
      <c r="O6759" s="1690"/>
      <c r="P6759" s="1690"/>
      <c r="Q6759" s="1690"/>
      <c r="R6759" s="1690"/>
      <c r="S6759" s="1690"/>
      <c r="T6759" s="1690"/>
      <c r="U6759" s="1690"/>
      <c r="V6759" s="1690"/>
      <c r="W6759" s="1690"/>
      <c r="X6759" s="1690"/>
      <c r="Y6759" s="1690"/>
      <c r="Z6759" s="1690"/>
      <c r="AA6759" s="1690"/>
      <c r="AB6759" s="1690"/>
      <c r="AC6759" s="1690"/>
    </row>
    <row r="6760" ht="26" spans="1:29">
      <c r="A6760" s="1412"/>
      <c r="B6760" s="1412"/>
      <c r="C6760" s="1412"/>
      <c r="D6760" s="1412"/>
      <c r="E6760" s="1602" t="s">
        <v>1626</v>
      </c>
      <c r="F6760" s="1623"/>
      <c r="G6760" s="1604"/>
      <c r="H6760" s="1605"/>
      <c r="I6760" s="1442"/>
      <c r="J6760" s="1443"/>
      <c r="K6760" s="1444"/>
      <c r="L6760" s="1445"/>
      <c r="M6760" s="1453"/>
      <c r="N6760" s="1825"/>
      <c r="O6760" s="1690"/>
      <c r="P6760" s="1690"/>
      <c r="Q6760" s="1690"/>
      <c r="R6760" s="1690"/>
      <c r="S6760" s="1690"/>
      <c r="T6760" s="1690"/>
      <c r="U6760" s="1690"/>
      <c r="V6760" s="1690"/>
      <c r="W6760" s="1690"/>
      <c r="X6760" s="1690"/>
      <c r="Y6760" s="1690"/>
      <c r="Z6760" s="1690"/>
      <c r="AA6760" s="1690"/>
      <c r="AB6760" s="1690"/>
      <c r="AC6760" s="1690"/>
    </row>
    <row r="6761" ht="26.75" spans="1:29">
      <c r="A6761" s="1412"/>
      <c r="B6761" s="1412"/>
      <c r="C6761" s="1412"/>
      <c r="D6761" s="1412"/>
      <c r="E6761" s="1602" t="s">
        <v>1627</v>
      </c>
      <c r="F6761" s="1627">
        <v>93</v>
      </c>
      <c r="G6761" s="1616"/>
      <c r="H6761" s="1617"/>
      <c r="I6761" s="1442"/>
      <c r="J6761" s="1443"/>
      <c r="K6761" s="1444"/>
      <c r="L6761" s="1445"/>
      <c r="M6761" s="1453"/>
      <c r="N6761" s="1825"/>
      <c r="O6761" s="1690"/>
      <c r="P6761" s="1690"/>
      <c r="Q6761" s="1690"/>
      <c r="R6761" s="1690"/>
      <c r="S6761" s="1690"/>
      <c r="T6761" s="1690"/>
      <c r="U6761" s="1690"/>
      <c r="V6761" s="1690"/>
      <c r="W6761" s="1690"/>
      <c r="X6761" s="1690"/>
      <c r="Y6761" s="1690"/>
      <c r="Z6761" s="1690"/>
      <c r="AA6761" s="1690"/>
      <c r="AB6761" s="1690"/>
      <c r="AC6761" s="1690"/>
    </row>
    <row r="6762" ht="26.75" spans="1:29">
      <c r="A6762" s="1412"/>
      <c r="B6762" s="1412"/>
      <c r="C6762" s="1412"/>
      <c r="D6762" s="1412"/>
      <c r="E6762" s="1606" t="s">
        <v>1628</v>
      </c>
      <c r="F6762" s="1607">
        <v>0.583333333333333</v>
      </c>
      <c r="G6762" s="1608"/>
      <c r="H6762" s="1609"/>
      <c r="I6762" s="1442"/>
      <c r="J6762" s="1443"/>
      <c r="K6762" s="1444"/>
      <c r="L6762" s="1647">
        <v>0.8125</v>
      </c>
      <c r="M6762" s="1649">
        <v>0.708333333333333</v>
      </c>
      <c r="N6762" s="1825"/>
      <c r="O6762" s="1690"/>
      <c r="P6762" s="1690"/>
      <c r="Q6762" s="1690"/>
      <c r="R6762" s="1690"/>
      <c r="S6762" s="1690"/>
      <c r="T6762" s="1690"/>
      <c r="U6762" s="1690"/>
      <c r="V6762" s="1690"/>
      <c r="W6762" s="1690"/>
      <c r="X6762" s="1690"/>
      <c r="Y6762" s="1690"/>
      <c r="Z6762" s="1690"/>
      <c r="AA6762" s="1690"/>
      <c r="AB6762" s="1690"/>
      <c r="AC6762" s="1690"/>
    </row>
    <row r="6763" ht="26.75" spans="1:41">
      <c r="A6763" s="1412"/>
      <c r="B6763" s="1412"/>
      <c r="C6763" s="1412"/>
      <c r="D6763" s="1412"/>
      <c r="E6763" s="1610" t="s">
        <v>1629</v>
      </c>
      <c r="F6763" s="1611" t="s">
        <v>8</v>
      </c>
      <c r="G6763" s="1611" t="s">
        <v>9</v>
      </c>
      <c r="H6763" s="1612" t="s">
        <v>10</v>
      </c>
      <c r="I6763" s="1442"/>
      <c r="J6763" s="1443"/>
      <c r="K6763" s="1444"/>
      <c r="L6763" s="1445"/>
      <c r="M6763" s="1453"/>
      <c r="N6763" s="1825"/>
      <c r="O6763" s="1691" t="s">
        <v>1629</v>
      </c>
      <c r="P6763" s="1691"/>
      <c r="Q6763" s="1691" t="s">
        <v>8</v>
      </c>
      <c r="R6763" s="1691" t="s">
        <v>9</v>
      </c>
      <c r="S6763" s="1691" t="s">
        <v>10</v>
      </c>
      <c r="T6763" s="1690"/>
      <c r="U6763" s="1690"/>
      <c r="V6763" s="1691" t="s">
        <v>8</v>
      </c>
      <c r="W6763" s="1691" t="s">
        <v>9</v>
      </c>
      <c r="X6763" s="1691" t="s">
        <v>10</v>
      </c>
      <c r="Z6763" s="1706" t="s">
        <v>2443</v>
      </c>
      <c r="AA6763" s="1706" t="s">
        <v>2444</v>
      </c>
      <c r="AB6763" s="1706" t="s">
        <v>2445</v>
      </c>
      <c r="AC6763" s="1695" t="s">
        <v>2</v>
      </c>
      <c r="AD6763" s="1754" t="s">
        <v>2446</v>
      </c>
      <c r="AE6763" s="1754" t="s">
        <v>2447</v>
      </c>
      <c r="AF6763" s="1754" t="s">
        <v>8</v>
      </c>
      <c r="AG6763" s="1754" t="s">
        <v>9</v>
      </c>
      <c r="AH6763" s="1754" t="s">
        <v>10</v>
      </c>
      <c r="AI6763" s="1754"/>
      <c r="AJ6763" s="1754" t="s">
        <v>2446</v>
      </c>
      <c r="AK6763" s="1754" t="s">
        <v>2447</v>
      </c>
      <c r="AL6763" s="1754" t="s">
        <v>8</v>
      </c>
      <c r="AM6763" s="1754" t="s">
        <v>9</v>
      </c>
      <c r="AN6763" s="1754" t="s">
        <v>10</v>
      </c>
      <c r="AO6763" s="1754"/>
    </row>
    <row r="6764" ht="26" spans="1:41">
      <c r="A6764" s="1412"/>
      <c r="B6764" s="1412"/>
      <c r="C6764" s="1412"/>
      <c r="D6764" s="1412"/>
      <c r="E6764" s="1613">
        <v>45832</v>
      </c>
      <c r="F6764" s="1614">
        <v>93</v>
      </c>
      <c r="G6764" s="1614">
        <v>99.4</v>
      </c>
      <c r="H6764" s="1614">
        <v>98.4</v>
      </c>
      <c r="I6764" s="1442"/>
      <c r="J6764" s="1443"/>
      <c r="K6764" s="1444"/>
      <c r="L6764" s="1445"/>
      <c r="M6764" s="1453"/>
      <c r="N6764" s="1825"/>
      <c r="O6764" s="1826" t="s">
        <v>2448</v>
      </c>
      <c r="P6764" s="1826"/>
      <c r="Q6764" s="1829">
        <v>93</v>
      </c>
      <c r="R6764" s="1829">
        <v>99.4</v>
      </c>
      <c r="S6764" s="1829">
        <v>98.4</v>
      </c>
      <c r="T6764" s="1696"/>
      <c r="U6764" s="1697" t="s">
        <v>2449</v>
      </c>
      <c r="V6764" s="1698">
        <v>6</v>
      </c>
      <c r="W6764" s="1698" t="s">
        <v>2394</v>
      </c>
      <c r="X6764" s="1697">
        <v>45832</v>
      </c>
      <c r="Y6764" s="78"/>
      <c r="Z6764" s="1706" t="s">
        <v>2450</v>
      </c>
      <c r="AA6764" s="1706" t="s">
        <v>2451</v>
      </c>
      <c r="AB6764" s="1706" t="s">
        <v>2452</v>
      </c>
      <c r="AD6764" s="1754" t="s">
        <v>2453</v>
      </c>
      <c r="AE6764" s="1832">
        <v>0.8125</v>
      </c>
      <c r="AF6764" s="1833"/>
      <c r="AG6764" s="1833"/>
      <c r="AH6764" s="1833">
        <v>93</v>
      </c>
      <c r="AI6764" s="1758"/>
      <c r="AJ6764" s="1754" t="s">
        <v>2454</v>
      </c>
      <c r="AK6764" s="1832">
        <v>0.8125</v>
      </c>
      <c r="AL6764" s="1834"/>
      <c r="AM6764" s="1835"/>
      <c r="AN6764" s="1834">
        <v>93</v>
      </c>
      <c r="AO6764" s="1758"/>
    </row>
    <row r="6765" ht="26" spans="1:41">
      <c r="A6765" s="1412"/>
      <c r="B6765" s="1412"/>
      <c r="C6765" s="1412"/>
      <c r="D6765" s="1412"/>
      <c r="E6765" s="1613">
        <v>45804</v>
      </c>
      <c r="F6765" s="1614">
        <v>98</v>
      </c>
      <c r="G6765" s="1614">
        <v>87.1</v>
      </c>
      <c r="H6765" s="1614">
        <v>85.7</v>
      </c>
      <c r="I6765" s="1442"/>
      <c r="J6765" s="1443"/>
      <c r="K6765" s="1444"/>
      <c r="L6765" s="1445"/>
      <c r="M6765" s="1453"/>
      <c r="N6765" s="1825"/>
      <c r="O6765" s="1826" t="s">
        <v>2455</v>
      </c>
      <c r="P6765" s="1826"/>
      <c r="Q6765" s="1829">
        <v>98</v>
      </c>
      <c r="R6765" s="1829">
        <v>87.1</v>
      </c>
      <c r="S6765" s="1829">
        <v>85.7</v>
      </c>
      <c r="T6765" s="1696"/>
      <c r="U6765" s="1697" t="s">
        <v>2449</v>
      </c>
      <c r="V6765" s="1698">
        <v>5</v>
      </c>
      <c r="W6765" s="1698" t="s">
        <v>2456</v>
      </c>
      <c r="X6765" s="1697">
        <v>45804</v>
      </c>
      <c r="Y6765" s="78"/>
      <c r="Z6765" s="1706" t="s">
        <v>2457</v>
      </c>
      <c r="AA6765" s="1706" t="s">
        <v>2458</v>
      </c>
      <c r="AB6765" s="1706" t="s">
        <v>2459</v>
      </c>
      <c r="AD6765" s="1754" t="s">
        <v>2448</v>
      </c>
      <c r="AE6765" s="1832">
        <v>0.8125</v>
      </c>
      <c r="AF6765" s="1833">
        <v>93</v>
      </c>
      <c r="AG6765" s="1833">
        <v>99.4</v>
      </c>
      <c r="AH6765" s="1833">
        <v>98.4</v>
      </c>
      <c r="AI6765" s="1758"/>
      <c r="AJ6765" s="1754" t="s">
        <v>2460</v>
      </c>
      <c r="AK6765" s="1832">
        <v>0.8125</v>
      </c>
      <c r="AL6765" s="1836">
        <v>93</v>
      </c>
      <c r="AM6765" s="1835">
        <v>99.4</v>
      </c>
      <c r="AN6765" s="1837">
        <v>98.4</v>
      </c>
      <c r="AO6765" s="1758"/>
    </row>
    <row r="6766" ht="26" spans="1:41">
      <c r="A6766" s="1412"/>
      <c r="B6766" s="1412"/>
      <c r="C6766" s="1412"/>
      <c r="D6766" s="1412"/>
      <c r="E6766" s="1613">
        <v>45776</v>
      </c>
      <c r="F6766" s="1614">
        <v>86</v>
      </c>
      <c r="G6766" s="1614">
        <v>87.7</v>
      </c>
      <c r="H6766" s="1614">
        <v>93.9</v>
      </c>
      <c r="I6766" s="1442"/>
      <c r="J6766" s="1443"/>
      <c r="K6766" s="1444"/>
      <c r="L6766" s="1648"/>
      <c r="M6766" s="1453"/>
      <c r="N6766" s="1825"/>
      <c r="O6766" s="1826" t="s">
        <v>2461</v>
      </c>
      <c r="P6766" s="1826"/>
      <c r="Q6766" s="1829">
        <v>86</v>
      </c>
      <c r="R6766" s="1829">
        <v>87.7</v>
      </c>
      <c r="S6766" s="1829">
        <v>93.9</v>
      </c>
      <c r="T6766" s="1696"/>
      <c r="U6766" s="1697" t="s">
        <v>2449</v>
      </c>
      <c r="V6766" s="1698">
        <v>4</v>
      </c>
      <c r="W6766" s="1698" t="s">
        <v>2462</v>
      </c>
      <c r="X6766" s="1697">
        <v>45776</v>
      </c>
      <c r="Y6766" s="78"/>
      <c r="Z6766" s="1706" t="s">
        <v>2463</v>
      </c>
      <c r="AA6766" s="1706" t="s">
        <v>2464</v>
      </c>
      <c r="AB6766" s="1706" t="s">
        <v>2465</v>
      </c>
      <c r="AD6766" s="1754" t="s">
        <v>2455</v>
      </c>
      <c r="AE6766" s="1832">
        <v>0.8125</v>
      </c>
      <c r="AF6766" s="1833">
        <v>98</v>
      </c>
      <c r="AG6766" s="1833">
        <v>87.1</v>
      </c>
      <c r="AH6766" s="1833">
        <v>85.7</v>
      </c>
      <c r="AI6766" s="1758"/>
      <c r="AJ6766" s="1754" t="s">
        <v>2466</v>
      </c>
      <c r="AK6766" s="1832">
        <v>0.8125</v>
      </c>
      <c r="AL6766" s="1837">
        <v>98</v>
      </c>
      <c r="AM6766" s="1835">
        <v>87.1</v>
      </c>
      <c r="AN6766" s="1836">
        <v>85.7</v>
      </c>
      <c r="AO6766" s="1758"/>
    </row>
    <row r="6767" ht="26" spans="1:41">
      <c r="A6767" s="1412"/>
      <c r="B6767" s="1412"/>
      <c r="C6767" s="1412"/>
      <c r="D6767" s="1412"/>
      <c r="E6767" s="1613">
        <v>45741</v>
      </c>
      <c r="F6767" s="1614">
        <v>92.9</v>
      </c>
      <c r="G6767" s="1614">
        <v>94.2</v>
      </c>
      <c r="H6767" s="1614">
        <v>100.1</v>
      </c>
      <c r="I6767" s="1442"/>
      <c r="J6767" s="1443"/>
      <c r="K6767" s="1444"/>
      <c r="L6767" s="1445"/>
      <c r="M6767" s="1453"/>
      <c r="N6767" s="1825"/>
      <c r="O6767" s="1826" t="s">
        <v>2467</v>
      </c>
      <c r="P6767" s="1826"/>
      <c r="Q6767" s="1829">
        <v>92.9</v>
      </c>
      <c r="R6767" s="1829">
        <v>94.2</v>
      </c>
      <c r="S6767" s="1829">
        <v>100.1</v>
      </c>
      <c r="T6767" s="1696"/>
      <c r="U6767" s="1697" t="s">
        <v>2449</v>
      </c>
      <c r="V6767" s="1698">
        <v>3</v>
      </c>
      <c r="W6767" s="1698" t="s">
        <v>2468</v>
      </c>
      <c r="X6767" s="1697">
        <v>45741</v>
      </c>
      <c r="Y6767" s="78"/>
      <c r="Z6767" s="1706" t="s">
        <v>2469</v>
      </c>
      <c r="AA6767" s="1706" t="s">
        <v>2470</v>
      </c>
      <c r="AB6767" s="1706" t="s">
        <v>2471</v>
      </c>
      <c r="AD6767" s="1754" t="s">
        <v>2461</v>
      </c>
      <c r="AE6767" s="1832">
        <v>0.8125</v>
      </c>
      <c r="AF6767" s="1833">
        <v>86</v>
      </c>
      <c r="AG6767" s="1833">
        <v>87.7</v>
      </c>
      <c r="AH6767" s="1833">
        <v>93.9</v>
      </c>
      <c r="AI6767" s="1758"/>
      <c r="AJ6767" s="1754" t="s">
        <v>2472</v>
      </c>
      <c r="AK6767" s="1832">
        <v>0.8125</v>
      </c>
      <c r="AL6767" s="1836">
        <v>86</v>
      </c>
      <c r="AM6767" s="1835">
        <v>87.7</v>
      </c>
      <c r="AN6767" s="1837">
        <v>93.9</v>
      </c>
      <c r="AO6767" s="1758"/>
    </row>
    <row r="6768" ht="26" spans="1:41">
      <c r="A6768" s="1412"/>
      <c r="B6768" s="1412"/>
      <c r="C6768" s="1412"/>
      <c r="D6768" s="1412"/>
      <c r="E6768" s="1613">
        <v>45713</v>
      </c>
      <c r="F6768" s="1614">
        <v>98.3</v>
      </c>
      <c r="G6768" s="1614">
        <v>102.7</v>
      </c>
      <c r="H6768" s="1614">
        <v>105.3</v>
      </c>
      <c r="I6768" s="1442"/>
      <c r="J6768" s="1443"/>
      <c r="K6768" s="1444"/>
      <c r="L6768" s="1445"/>
      <c r="M6768" s="1453"/>
      <c r="N6768" s="1825"/>
      <c r="O6768" s="1826" t="s">
        <v>2473</v>
      </c>
      <c r="P6768" s="1826"/>
      <c r="Q6768" s="1829">
        <v>98.3</v>
      </c>
      <c r="R6768" s="1829">
        <v>102.7</v>
      </c>
      <c r="S6768" s="1829">
        <v>105.3</v>
      </c>
      <c r="T6768" s="1696"/>
      <c r="U6768" s="1697" t="s">
        <v>2449</v>
      </c>
      <c r="V6768" s="1698">
        <v>2</v>
      </c>
      <c r="W6768" s="1698" t="s">
        <v>2468</v>
      </c>
      <c r="X6768" s="1697">
        <v>45713</v>
      </c>
      <c r="Y6768" s="78"/>
      <c r="Z6768" s="1706" t="s">
        <v>2474</v>
      </c>
      <c r="AA6768" s="1706" t="s">
        <v>2475</v>
      </c>
      <c r="AB6768" s="1706" t="s">
        <v>2476</v>
      </c>
      <c r="AD6768" s="1754" t="s">
        <v>2467</v>
      </c>
      <c r="AE6768" s="1832">
        <v>0.8125</v>
      </c>
      <c r="AF6768" s="1833">
        <v>92.9</v>
      </c>
      <c r="AG6768" s="1833">
        <v>94.2</v>
      </c>
      <c r="AH6768" s="1833">
        <v>100.1</v>
      </c>
      <c r="AI6768" s="1758"/>
      <c r="AJ6768" s="1754" t="s">
        <v>2477</v>
      </c>
      <c r="AK6768" s="1832">
        <v>0.8125</v>
      </c>
      <c r="AL6768" s="1836">
        <v>92.9</v>
      </c>
      <c r="AM6768" s="1835">
        <v>94.2</v>
      </c>
      <c r="AN6768" s="1837">
        <v>100.1</v>
      </c>
      <c r="AO6768" s="1758"/>
    </row>
    <row r="6769" ht="26.75" spans="1:41">
      <c r="A6769" s="1412"/>
      <c r="B6769" s="1412"/>
      <c r="C6769" s="1412"/>
      <c r="D6769" s="1412"/>
      <c r="E6769" s="1613">
        <v>45685</v>
      </c>
      <c r="F6769" s="1614">
        <v>104.1</v>
      </c>
      <c r="G6769" s="1614">
        <v>105.7</v>
      </c>
      <c r="H6769" s="1614">
        <v>109.5</v>
      </c>
      <c r="I6769" s="1448"/>
      <c r="J6769" s="1449"/>
      <c r="K6769" s="1450"/>
      <c r="L6769" s="1451"/>
      <c r="M6769" s="1455"/>
      <c r="N6769" s="1825"/>
      <c r="O6769" s="1826" t="s">
        <v>2478</v>
      </c>
      <c r="P6769" s="1826"/>
      <c r="Q6769" s="1829">
        <v>104.1</v>
      </c>
      <c r="R6769" s="1829">
        <v>105.7</v>
      </c>
      <c r="S6769" s="1829">
        <v>109.5</v>
      </c>
      <c r="U6769" s="1697" t="s">
        <v>2449</v>
      </c>
      <c r="V6769" s="1698">
        <v>1</v>
      </c>
      <c r="W6769" s="1698" t="s">
        <v>2479</v>
      </c>
      <c r="X6769" s="1697">
        <v>45685</v>
      </c>
      <c r="Y6769" s="78"/>
      <c r="Z6769" s="1706" t="s">
        <v>2480</v>
      </c>
      <c r="AA6769" s="1706" t="s">
        <v>2476</v>
      </c>
      <c r="AB6769" s="1706" t="s">
        <v>2481</v>
      </c>
      <c r="AD6769" s="1754" t="s">
        <v>2473</v>
      </c>
      <c r="AE6769" s="1832">
        <v>0.854166666666667</v>
      </c>
      <c r="AF6769" s="1833">
        <v>98.3</v>
      </c>
      <c r="AG6769" s="1833">
        <v>102.7</v>
      </c>
      <c r="AH6769" s="1833">
        <v>105.3</v>
      </c>
      <c r="AI6769" s="1758"/>
      <c r="AJ6769" s="1754" t="s">
        <v>2482</v>
      </c>
      <c r="AK6769" s="1832">
        <v>0.854166666666667</v>
      </c>
      <c r="AL6769" s="1836">
        <v>98.3</v>
      </c>
      <c r="AM6769" s="1835">
        <v>102.7</v>
      </c>
      <c r="AN6769" s="1837">
        <v>105.3</v>
      </c>
      <c r="AO6769" s="1758"/>
    </row>
    <row r="6770" ht="52.75" spans="1:41">
      <c r="A6770" s="1412"/>
      <c r="B6770" s="1412"/>
      <c r="C6770" s="1412"/>
      <c r="D6770" s="1412">
        <v>1</v>
      </c>
      <c r="E6770" s="1610" t="s">
        <v>7</v>
      </c>
      <c r="F6770" s="1653" t="s">
        <v>1451</v>
      </c>
      <c r="G6770" s="1654"/>
      <c r="H6770" s="1655"/>
      <c r="I6770" s="1656" t="s">
        <v>1622</v>
      </c>
      <c r="J6770" s="1657"/>
      <c r="K6770" s="1658"/>
      <c r="L6770" s="1478" t="s">
        <v>1623</v>
      </c>
      <c r="M6770" s="1452" t="s">
        <v>1624</v>
      </c>
      <c r="N6770" s="1825"/>
      <c r="O6770" s="1690"/>
      <c r="P6770" s="1690"/>
      <c r="Q6770" s="1690"/>
      <c r="R6770" s="1690"/>
      <c r="S6770" s="1690"/>
      <c r="T6770" s="1690"/>
      <c r="U6770" s="1690"/>
      <c r="V6770" s="1690"/>
      <c r="W6770" s="1690"/>
      <c r="X6770" s="1690"/>
      <c r="AD6770" s="1754" t="s">
        <v>2478</v>
      </c>
      <c r="AE6770" s="1832">
        <v>0.854166666666667</v>
      </c>
      <c r="AF6770" s="1833">
        <v>104.1</v>
      </c>
      <c r="AG6770" s="1833">
        <v>105.7</v>
      </c>
      <c r="AH6770" s="1833">
        <v>109.5</v>
      </c>
      <c r="AI6770" s="1758"/>
      <c r="AJ6770" s="1754" t="s">
        <v>2483</v>
      </c>
      <c r="AK6770" s="1832">
        <v>0.854166666666667</v>
      </c>
      <c r="AL6770" s="1836">
        <v>104.1</v>
      </c>
      <c r="AM6770" s="1835">
        <v>105.7</v>
      </c>
      <c r="AN6770" s="1837">
        <v>109.5</v>
      </c>
      <c r="AO6770" s="1758"/>
    </row>
    <row r="6771" ht="26" spans="1:41">
      <c r="A6771" s="1412"/>
      <c r="B6771" s="1412"/>
      <c r="C6771" s="1412"/>
      <c r="D6771" s="1412"/>
      <c r="E6771" s="1598" t="s">
        <v>1625</v>
      </c>
      <c r="F6771" s="1599"/>
      <c r="G6771" s="1600"/>
      <c r="H6771" s="1601"/>
      <c r="I6771" s="2135" t="s">
        <v>1453</v>
      </c>
      <c r="J6771" s="1443"/>
      <c r="K6771" s="1444"/>
      <c r="L6771" s="1445"/>
      <c r="M6771" s="1453"/>
      <c r="N6771" s="1825"/>
      <c r="O6771" s="1690"/>
      <c r="P6771" s="1690"/>
      <c r="Q6771" s="1690"/>
      <c r="R6771" s="1690"/>
      <c r="S6771" s="1690"/>
      <c r="T6771" s="1690"/>
      <c r="U6771" s="1690"/>
      <c r="V6771" s="1690"/>
      <c r="W6771" s="1690"/>
      <c r="X6771" s="1690"/>
      <c r="AD6771" s="1754"/>
      <c r="AE6771" s="1832"/>
      <c r="AF6771" s="1833"/>
      <c r="AG6771" s="1833"/>
      <c r="AH6771" s="1833"/>
      <c r="AI6771" s="1758"/>
      <c r="AJ6771" s="1754" t="s">
        <v>2484</v>
      </c>
      <c r="AK6771" s="1832">
        <v>0.854166666666667</v>
      </c>
      <c r="AL6771" s="1836">
        <v>104.7</v>
      </c>
      <c r="AM6771" s="1835">
        <v>112.9</v>
      </c>
      <c r="AN6771" s="1837">
        <v>112.8</v>
      </c>
      <c r="AO6771" s="1758"/>
    </row>
    <row r="6772" ht="26" spans="1:41">
      <c r="A6772" s="1412"/>
      <c r="B6772" s="1412"/>
      <c r="C6772" s="1412"/>
      <c r="D6772" s="1412"/>
      <c r="E6772" s="1602" t="s">
        <v>1626</v>
      </c>
      <c r="F6772" s="1623"/>
      <c r="G6772" s="1604"/>
      <c r="H6772" s="1605"/>
      <c r="I6772" s="1442"/>
      <c r="J6772" s="1443"/>
      <c r="K6772" s="1444"/>
      <c r="L6772" s="1445"/>
      <c r="M6772" s="1453"/>
      <c r="N6772" s="1825"/>
      <c r="O6772" s="1690"/>
      <c r="P6772" s="1690"/>
      <c r="Q6772" s="1690"/>
      <c r="R6772" s="1690"/>
      <c r="S6772" s="1690"/>
      <c r="T6772" s="1690"/>
      <c r="U6772" s="1690"/>
      <c r="V6772" s="1690"/>
      <c r="W6772" s="1690"/>
      <c r="X6772" s="1690"/>
      <c r="AD6772" s="1754"/>
      <c r="AE6772" s="1832"/>
      <c r="AF6772" s="1755"/>
      <c r="AG6772" s="1756"/>
      <c r="AH6772" s="1757"/>
      <c r="AI6772" s="1758"/>
      <c r="AJ6772" s="1754"/>
      <c r="AK6772" s="1832"/>
      <c r="AL6772" s="1788"/>
      <c r="AM6772" s="1756"/>
      <c r="AN6772" s="1757"/>
      <c r="AO6772" s="1758"/>
    </row>
    <row r="6773" ht="26.75" spans="1:41">
      <c r="A6773" s="1412"/>
      <c r="B6773" s="1412"/>
      <c r="C6773" s="1412"/>
      <c r="D6773" s="1412"/>
      <c r="E6773" s="1602" t="s">
        <v>1627</v>
      </c>
      <c r="F6773" s="1627" t="s">
        <v>1452</v>
      </c>
      <c r="G6773" s="1616"/>
      <c r="H6773" s="1617"/>
      <c r="I6773" s="1442"/>
      <c r="J6773" s="1443"/>
      <c r="K6773" s="1444"/>
      <c r="L6773" s="1445"/>
      <c r="M6773" s="1453"/>
      <c r="N6773" s="1825"/>
      <c r="O6773" s="1690"/>
      <c r="P6773" s="1690"/>
      <c r="Q6773" s="1690"/>
      <c r="R6773" s="1690"/>
      <c r="S6773" s="1690"/>
      <c r="T6773" s="1690"/>
      <c r="U6773" s="1690"/>
      <c r="V6773" s="1690"/>
      <c r="W6773" s="1690"/>
      <c r="X6773" s="1690"/>
      <c r="AO6773" s="1758"/>
    </row>
    <row r="6774" ht="26.75" spans="1:41">
      <c r="A6774" s="1412"/>
      <c r="B6774" s="1412"/>
      <c r="C6774" s="1412"/>
      <c r="D6774" s="1412"/>
      <c r="E6774" s="1606" t="s">
        <v>1628</v>
      </c>
      <c r="F6774" s="1607">
        <v>0.583333333333333</v>
      </c>
      <c r="G6774" s="1608"/>
      <c r="H6774" s="1609"/>
      <c r="I6774" s="1442"/>
      <c r="J6774" s="1443"/>
      <c r="K6774" s="1444"/>
      <c r="L6774" s="1647">
        <v>0.8125</v>
      </c>
      <c r="M6774" s="1649">
        <v>0.708333333333333</v>
      </c>
      <c r="N6774" s="1825"/>
      <c r="O6774" s="1690"/>
      <c r="P6774" s="1690"/>
      <c r="Q6774" s="1690"/>
      <c r="R6774" s="1690"/>
      <c r="S6774" s="1690"/>
      <c r="T6774" s="1690"/>
      <c r="U6774" s="1690"/>
      <c r="V6774" s="1690"/>
      <c r="W6774" s="1690"/>
      <c r="X6774" s="1690"/>
      <c r="AD6774" s="1754" t="s">
        <v>2446</v>
      </c>
      <c r="AE6774" s="1754" t="s">
        <v>2447</v>
      </c>
      <c r="AF6774" s="1754" t="s">
        <v>8</v>
      </c>
      <c r="AG6774" s="1754" t="s">
        <v>9</v>
      </c>
      <c r="AH6774" s="1754" t="s">
        <v>10</v>
      </c>
      <c r="AJ6774" s="1754" t="s">
        <v>2446</v>
      </c>
      <c r="AK6774" s="1754" t="s">
        <v>2447</v>
      </c>
      <c r="AL6774" s="1754" t="s">
        <v>8</v>
      </c>
      <c r="AM6774" s="1754" t="s">
        <v>9</v>
      </c>
      <c r="AN6774" s="1754" t="s">
        <v>10</v>
      </c>
      <c r="AO6774" s="1754"/>
    </row>
    <row r="6775" ht="26.75" spans="1:41">
      <c r="A6775" s="1412"/>
      <c r="B6775" s="1412"/>
      <c r="C6775" s="1412"/>
      <c r="D6775" s="1412"/>
      <c r="E6775" s="1610" t="s">
        <v>1629</v>
      </c>
      <c r="F6775" s="1611" t="s">
        <v>8</v>
      </c>
      <c r="G6775" s="1611" t="s">
        <v>9</v>
      </c>
      <c r="H6775" s="1612" t="s">
        <v>10</v>
      </c>
      <c r="I6775" s="1442"/>
      <c r="J6775" s="1443"/>
      <c r="K6775" s="1444"/>
      <c r="L6775" s="1445"/>
      <c r="M6775" s="1453"/>
      <c r="N6775" s="1825"/>
      <c r="O6775" s="1827" t="s">
        <v>1629</v>
      </c>
      <c r="P6775" s="1827"/>
      <c r="Q6775" s="1827" t="s">
        <v>8</v>
      </c>
      <c r="R6775" s="1827" t="s">
        <v>9</v>
      </c>
      <c r="S6775" s="1827" t="s">
        <v>10</v>
      </c>
      <c r="U6775" s="1694" t="s">
        <v>2485</v>
      </c>
      <c r="V6775" s="1695" t="s">
        <v>2486</v>
      </c>
      <c r="W6775" s="1695" t="s">
        <v>3</v>
      </c>
      <c r="X6775" s="1695" t="s">
        <v>2</v>
      </c>
      <c r="Y6775" s="78"/>
      <c r="Z6775" s="1706" t="s">
        <v>2443</v>
      </c>
      <c r="AA6775" s="1706" t="s">
        <v>2444</v>
      </c>
      <c r="AB6775" s="1706" t="s">
        <v>2445</v>
      </c>
      <c r="AD6775" s="1754" t="s">
        <v>2453</v>
      </c>
      <c r="AE6775" s="1832">
        <v>0.8125</v>
      </c>
      <c r="AF6775" s="1833"/>
      <c r="AG6775" s="1833"/>
      <c r="AH6775" s="1833" t="s">
        <v>1452</v>
      </c>
      <c r="AI6775" s="1758"/>
      <c r="AJ6775" s="1754" t="s">
        <v>2487</v>
      </c>
      <c r="AK6775" s="1832">
        <v>0.8125</v>
      </c>
      <c r="AL6775" s="1834"/>
      <c r="AM6775" s="1835"/>
      <c r="AN6775" s="1834" t="s">
        <v>1452</v>
      </c>
      <c r="AO6775" s="1758"/>
    </row>
    <row r="6776" ht="26" spans="1:41">
      <c r="A6776" s="1412"/>
      <c r="B6776" s="1412"/>
      <c r="C6776" s="1412"/>
      <c r="D6776" s="1412"/>
      <c r="E6776" s="1613">
        <v>45839</v>
      </c>
      <c r="F6776" s="2161" t="s">
        <v>2488</v>
      </c>
      <c r="G6776" s="2161" t="s">
        <v>2489</v>
      </c>
      <c r="H6776" s="2161" t="s">
        <v>2490</v>
      </c>
      <c r="I6776" s="1442"/>
      <c r="J6776" s="1443"/>
      <c r="K6776" s="1444"/>
      <c r="L6776" s="1445"/>
      <c r="M6776" s="1453"/>
      <c r="N6776" s="1825"/>
      <c r="O6776" s="1828" t="s">
        <v>2491</v>
      </c>
      <c r="P6776" s="1828"/>
      <c r="Q6776" s="1830" t="s">
        <v>1452</v>
      </c>
      <c r="R6776" s="1830" t="s">
        <v>2492</v>
      </c>
      <c r="S6776" s="1830" t="s">
        <v>2493</v>
      </c>
      <c r="T6776" s="1831"/>
      <c r="U6776" s="1697" t="s">
        <v>2449</v>
      </c>
      <c r="V6776" s="1698">
        <v>7</v>
      </c>
      <c r="W6776" s="1698" t="s">
        <v>2494</v>
      </c>
      <c r="X6776" s="1697">
        <v>45839</v>
      </c>
      <c r="Y6776" s="78"/>
      <c r="Z6776" s="1706" t="s">
        <v>2488</v>
      </c>
      <c r="AA6776" s="1706" t="s">
        <v>2489</v>
      </c>
      <c r="AB6776" s="1706" t="s">
        <v>2490</v>
      </c>
      <c r="AD6776" s="1754" t="s">
        <v>2491</v>
      </c>
      <c r="AE6776" s="1832">
        <v>0.8125</v>
      </c>
      <c r="AF6776" s="1833" t="s">
        <v>1452</v>
      </c>
      <c r="AG6776" s="1833" t="s">
        <v>2492</v>
      </c>
      <c r="AH6776" s="1833" t="s">
        <v>2493</v>
      </c>
      <c r="AI6776" s="1758"/>
      <c r="AJ6776" s="1754" t="s">
        <v>2495</v>
      </c>
      <c r="AK6776" s="1832">
        <v>0.8125</v>
      </c>
      <c r="AL6776" s="1837" t="s">
        <v>1452</v>
      </c>
      <c r="AM6776" s="1835" t="s">
        <v>2492</v>
      </c>
      <c r="AN6776" s="1837" t="s">
        <v>2493</v>
      </c>
      <c r="AO6776" s="1758"/>
    </row>
    <row r="6777" ht="26" spans="1:41">
      <c r="A6777" s="1412"/>
      <c r="B6777" s="1412"/>
      <c r="C6777" s="1412"/>
      <c r="D6777" s="1412"/>
      <c r="E6777" s="1613">
        <v>45811</v>
      </c>
      <c r="F6777" s="2161" t="s">
        <v>2496</v>
      </c>
      <c r="G6777" s="2161" t="s">
        <v>2497</v>
      </c>
      <c r="H6777" s="2161" t="s">
        <v>2498</v>
      </c>
      <c r="I6777" s="1442"/>
      <c r="J6777" s="1443"/>
      <c r="K6777" s="1444"/>
      <c r="L6777" s="1445"/>
      <c r="M6777" s="1453"/>
      <c r="N6777" s="1825"/>
      <c r="O6777" s="1828" t="s">
        <v>2499</v>
      </c>
      <c r="P6777" s="1828"/>
      <c r="Q6777" s="1830" t="s">
        <v>1388</v>
      </c>
      <c r="R6777" s="1830" t="s">
        <v>2500</v>
      </c>
      <c r="S6777" s="1830" t="s">
        <v>2501</v>
      </c>
      <c r="T6777" s="1831"/>
      <c r="U6777" s="1697" t="s">
        <v>2449</v>
      </c>
      <c r="V6777" s="1698">
        <v>6</v>
      </c>
      <c r="W6777" s="1698" t="s">
        <v>2502</v>
      </c>
      <c r="X6777" s="1697">
        <v>45811</v>
      </c>
      <c r="Y6777" s="78"/>
      <c r="Z6777" s="1706" t="s">
        <v>2496</v>
      </c>
      <c r="AA6777" s="1706" t="s">
        <v>2497</v>
      </c>
      <c r="AB6777" s="1706" t="s">
        <v>2498</v>
      </c>
      <c r="AD6777" s="1754" t="s">
        <v>2499</v>
      </c>
      <c r="AE6777" s="1832">
        <v>0.8125</v>
      </c>
      <c r="AF6777" s="1833" t="s">
        <v>1388</v>
      </c>
      <c r="AG6777" s="1833" t="s">
        <v>2500</v>
      </c>
      <c r="AH6777" s="1833" t="s">
        <v>2501</v>
      </c>
      <c r="AI6777" s="1758"/>
      <c r="AJ6777" s="1754" t="s">
        <v>2503</v>
      </c>
      <c r="AK6777" s="1832">
        <v>0.8125</v>
      </c>
      <c r="AL6777" s="1837" t="s">
        <v>1388</v>
      </c>
      <c r="AM6777" s="1835" t="s">
        <v>2500</v>
      </c>
      <c r="AN6777" s="1837" t="s">
        <v>2501</v>
      </c>
      <c r="AO6777" s="1758"/>
    </row>
    <row r="6778" ht="26" spans="1:41">
      <c r="A6778" s="1412"/>
      <c r="B6778" s="1412"/>
      <c r="C6778" s="1412"/>
      <c r="D6778" s="1412"/>
      <c r="E6778" s="1613">
        <v>45776</v>
      </c>
      <c r="F6778" s="2161" t="s">
        <v>2367</v>
      </c>
      <c r="G6778" s="2161" t="s">
        <v>2368</v>
      </c>
      <c r="H6778" s="2161" t="s">
        <v>2369</v>
      </c>
      <c r="I6778" s="1442"/>
      <c r="J6778" s="1443"/>
      <c r="K6778" s="1444"/>
      <c r="L6778" s="1648"/>
      <c r="M6778" s="1453"/>
      <c r="N6778" s="1825"/>
      <c r="O6778" s="1828" t="s">
        <v>2461</v>
      </c>
      <c r="P6778" s="1828"/>
      <c r="Q6778" s="1830" t="s">
        <v>1261</v>
      </c>
      <c r="R6778" s="1830" t="s">
        <v>2504</v>
      </c>
      <c r="S6778" s="1830" t="s">
        <v>2505</v>
      </c>
      <c r="T6778" s="1831"/>
      <c r="U6778" s="1697" t="s">
        <v>2449</v>
      </c>
      <c r="V6778" s="1698">
        <v>4</v>
      </c>
      <c r="W6778" s="1698" t="s">
        <v>2462</v>
      </c>
      <c r="X6778" s="1697">
        <v>45776</v>
      </c>
      <c r="Y6778" s="78"/>
      <c r="Z6778" s="1706" t="s">
        <v>2367</v>
      </c>
      <c r="AA6778" s="1706" t="s">
        <v>2368</v>
      </c>
      <c r="AB6778" s="1706" t="s">
        <v>2369</v>
      </c>
      <c r="AD6778" s="1754" t="s">
        <v>2461</v>
      </c>
      <c r="AE6778" s="1832">
        <v>0.8125</v>
      </c>
      <c r="AF6778" s="1833" t="s">
        <v>1261</v>
      </c>
      <c r="AG6778" s="1833" t="s">
        <v>2504</v>
      </c>
      <c r="AH6778" s="1833" t="s">
        <v>2505</v>
      </c>
      <c r="AI6778" s="1758"/>
      <c r="AJ6778" s="1754" t="s">
        <v>2506</v>
      </c>
      <c r="AK6778" s="1832">
        <v>0.8125</v>
      </c>
      <c r="AL6778" s="1836" t="s">
        <v>1261</v>
      </c>
      <c r="AM6778" s="1835" t="s">
        <v>2504</v>
      </c>
      <c r="AN6778" s="1836" t="s">
        <v>2505</v>
      </c>
      <c r="AO6778" s="1758"/>
    </row>
    <row r="6779" ht="26" spans="1:41">
      <c r="A6779" s="1412"/>
      <c r="B6779" s="1412"/>
      <c r="C6779" s="1412"/>
      <c r="D6779" s="1412"/>
      <c r="E6779" s="1613">
        <v>45748</v>
      </c>
      <c r="F6779" s="2161" t="s">
        <v>2324</v>
      </c>
      <c r="G6779" s="2161" t="s">
        <v>2325</v>
      </c>
      <c r="H6779" s="2161" t="s">
        <v>2326</v>
      </c>
      <c r="I6779" s="1442"/>
      <c r="J6779" s="1443"/>
      <c r="K6779" s="1444"/>
      <c r="L6779" s="1445"/>
      <c r="M6779" s="1453"/>
      <c r="N6779" s="1825"/>
      <c r="O6779" s="1828" t="s">
        <v>2507</v>
      </c>
      <c r="P6779" s="1828"/>
      <c r="Q6779" s="1830" t="s">
        <v>1121</v>
      </c>
      <c r="R6779" s="1830" t="s">
        <v>2508</v>
      </c>
      <c r="S6779" s="1830" t="s">
        <v>2509</v>
      </c>
      <c r="T6779" s="1831"/>
      <c r="U6779" s="1697" t="s">
        <v>2449</v>
      </c>
      <c r="V6779" s="1698">
        <v>4</v>
      </c>
      <c r="W6779" s="1698" t="s">
        <v>2494</v>
      </c>
      <c r="X6779" s="1697">
        <v>45748</v>
      </c>
      <c r="Y6779" s="78"/>
      <c r="Z6779" s="1706" t="s">
        <v>2324</v>
      </c>
      <c r="AA6779" s="1706" t="s">
        <v>2325</v>
      </c>
      <c r="AB6779" s="1706" t="s">
        <v>2326</v>
      </c>
      <c r="AD6779" s="1754" t="s">
        <v>2507</v>
      </c>
      <c r="AE6779" s="1832">
        <v>0.8125</v>
      </c>
      <c r="AF6779" s="1833" t="s">
        <v>1121</v>
      </c>
      <c r="AG6779" s="1833" t="s">
        <v>2508</v>
      </c>
      <c r="AH6779" s="1833" t="s">
        <v>2509</v>
      </c>
      <c r="AI6779" s="1758"/>
      <c r="AJ6779" s="1754" t="s">
        <v>2510</v>
      </c>
      <c r="AK6779" s="1832">
        <v>0.8125</v>
      </c>
      <c r="AL6779" s="1836" t="s">
        <v>1121</v>
      </c>
      <c r="AM6779" s="1835" t="s">
        <v>2508</v>
      </c>
      <c r="AN6779" s="1837" t="s">
        <v>2509</v>
      </c>
      <c r="AO6779" s="1758"/>
    </row>
    <row r="6780" ht="26" spans="1:41">
      <c r="A6780" s="1412"/>
      <c r="B6780" s="1412"/>
      <c r="C6780" s="1412"/>
      <c r="D6780" s="1412"/>
      <c r="E6780" s="1613">
        <v>45727</v>
      </c>
      <c r="F6780" s="2161" t="s">
        <v>2262</v>
      </c>
      <c r="G6780" s="2161" t="s">
        <v>2263</v>
      </c>
      <c r="H6780" s="2161" t="s">
        <v>2264</v>
      </c>
      <c r="I6780" s="1442"/>
      <c r="J6780" s="1443"/>
      <c r="K6780" s="1444"/>
      <c r="L6780" s="1445"/>
      <c r="M6780" s="1453"/>
      <c r="N6780" s="1825"/>
      <c r="O6780" s="1828" t="s">
        <v>2511</v>
      </c>
      <c r="P6780" s="1828"/>
      <c r="Q6780" s="1830" t="s">
        <v>1013</v>
      </c>
      <c r="R6780" s="1830" t="s">
        <v>762</v>
      </c>
      <c r="S6780" s="1830" t="s">
        <v>2512</v>
      </c>
      <c r="T6780" s="1831"/>
      <c r="U6780" s="1697" t="s">
        <v>2449</v>
      </c>
      <c r="V6780" s="1698">
        <v>3</v>
      </c>
      <c r="W6780" s="1698" t="s">
        <v>2513</v>
      </c>
      <c r="X6780" s="1697">
        <v>45727</v>
      </c>
      <c r="Y6780" s="78"/>
      <c r="Z6780" s="1706" t="s">
        <v>2262</v>
      </c>
      <c r="AA6780" s="1706" t="s">
        <v>2263</v>
      </c>
      <c r="AB6780" s="1706" t="s">
        <v>2264</v>
      </c>
      <c r="AD6780" s="1754" t="s">
        <v>2511</v>
      </c>
      <c r="AE6780" s="1832">
        <v>0.8125</v>
      </c>
      <c r="AF6780" s="1833" t="s">
        <v>1013</v>
      </c>
      <c r="AG6780" s="1833" t="s">
        <v>762</v>
      </c>
      <c r="AH6780" s="1833" t="s">
        <v>2512</v>
      </c>
      <c r="AI6780" s="1758"/>
      <c r="AJ6780" s="1754" t="s">
        <v>2514</v>
      </c>
      <c r="AK6780" s="1832">
        <v>0.8125</v>
      </c>
      <c r="AL6780" s="1837" t="s">
        <v>1013</v>
      </c>
      <c r="AM6780" s="1835" t="s">
        <v>762</v>
      </c>
      <c r="AN6780" s="1836" t="s">
        <v>2512</v>
      </c>
      <c r="AO6780" s="1758"/>
    </row>
    <row r="6781" ht="26.75" spans="1:41">
      <c r="A6781" s="1412"/>
      <c r="B6781" s="1412"/>
      <c r="C6781" s="1412"/>
      <c r="D6781" s="1412"/>
      <c r="E6781" s="1613">
        <v>45692</v>
      </c>
      <c r="F6781" s="2161" t="s">
        <v>2265</v>
      </c>
      <c r="G6781" s="2161" t="s">
        <v>2266</v>
      </c>
      <c r="H6781" s="2161" t="s">
        <v>2267</v>
      </c>
      <c r="I6781" s="1448"/>
      <c r="J6781" s="1449"/>
      <c r="K6781" s="1450"/>
      <c r="L6781" s="1451"/>
      <c r="M6781" s="1455"/>
      <c r="N6781" s="1825"/>
      <c r="O6781" s="1828" t="s">
        <v>2515</v>
      </c>
      <c r="P6781" s="1828"/>
      <c r="Q6781" s="1830" t="s">
        <v>2516</v>
      </c>
      <c r="R6781" s="1830" t="s">
        <v>2517</v>
      </c>
      <c r="S6781" s="1830" t="s">
        <v>2518</v>
      </c>
      <c r="U6781" s="1697" t="s">
        <v>2449</v>
      </c>
      <c r="V6781" s="1698">
        <v>2</v>
      </c>
      <c r="W6781" s="1698" t="s">
        <v>2519</v>
      </c>
      <c r="X6781" s="1697">
        <v>45692</v>
      </c>
      <c r="Y6781" s="78"/>
      <c r="Z6781" s="1706" t="s">
        <v>2265</v>
      </c>
      <c r="AA6781" s="1706" t="s">
        <v>2266</v>
      </c>
      <c r="AB6781" s="1706" t="s">
        <v>2267</v>
      </c>
      <c r="AD6781" s="1754" t="s">
        <v>2515</v>
      </c>
      <c r="AE6781" s="1832">
        <v>0.854166666666667</v>
      </c>
      <c r="AF6781" s="1833" t="s">
        <v>2516</v>
      </c>
      <c r="AG6781" s="1833" t="s">
        <v>2517</v>
      </c>
      <c r="AH6781" s="1833" t="s">
        <v>2518</v>
      </c>
      <c r="AI6781" s="1758"/>
      <c r="AJ6781" s="1754" t="s">
        <v>2520</v>
      </c>
      <c r="AK6781" s="1832">
        <v>0.854166666666667</v>
      </c>
      <c r="AL6781" s="1836" t="s">
        <v>2516</v>
      </c>
      <c r="AM6781" s="1835" t="s">
        <v>2517</v>
      </c>
      <c r="AN6781" s="1837" t="s">
        <v>2518</v>
      </c>
      <c r="AO6781" s="1758"/>
    </row>
    <row r="6782" ht="52.75" spans="1:41">
      <c r="A6782" s="1412"/>
      <c r="B6782" s="1412"/>
      <c r="C6782" s="1412"/>
      <c r="D6782" s="1412">
        <v>1</v>
      </c>
      <c r="E6782" s="1594" t="s">
        <v>7</v>
      </c>
      <c r="F6782" s="1595" t="s">
        <v>1454</v>
      </c>
      <c r="G6782" s="1596"/>
      <c r="H6782" s="1597"/>
      <c r="I6782" s="1559" t="s">
        <v>1622</v>
      </c>
      <c r="J6782" s="1560"/>
      <c r="K6782" s="1561"/>
      <c r="L6782" s="1478" t="s">
        <v>1623</v>
      </c>
      <c r="M6782" s="1452" t="s">
        <v>1624</v>
      </c>
      <c r="N6782" s="1825"/>
      <c r="O6782" s="1690"/>
      <c r="P6782" s="1690"/>
      <c r="Q6782" s="1690"/>
      <c r="R6782" s="1690"/>
      <c r="S6782" s="1690"/>
      <c r="T6782" s="1690"/>
      <c r="U6782" s="1690"/>
      <c r="V6782" s="1690"/>
      <c r="W6782" s="1690"/>
      <c r="X6782" s="1690"/>
      <c r="AD6782" s="1754"/>
      <c r="AE6782" s="1832"/>
      <c r="AF6782" s="1833"/>
      <c r="AG6782" s="1833"/>
      <c r="AH6782" s="1833"/>
      <c r="AI6782" s="1758"/>
      <c r="AJ6782" s="1754" t="s">
        <v>2521</v>
      </c>
      <c r="AK6782" s="1832">
        <v>0.354166666666667</v>
      </c>
      <c r="AL6782" s="1757">
        <v>0.0025</v>
      </c>
      <c r="AM6782" s="1756">
        <v>0.0025</v>
      </c>
      <c r="AN6782" s="1757">
        <v>0.0025</v>
      </c>
      <c r="AO6782" s="1758"/>
    </row>
    <row r="6783" ht="26" spans="1:41">
      <c r="A6783" s="1412"/>
      <c r="B6783" s="1412"/>
      <c r="C6783" s="1412"/>
      <c r="D6783" s="1412"/>
      <c r="E6783" s="1598" t="s">
        <v>1625</v>
      </c>
      <c r="F6783" s="1599"/>
      <c r="G6783" s="1600"/>
      <c r="H6783" s="1601"/>
      <c r="I6783" s="2135" t="s">
        <v>1455</v>
      </c>
      <c r="J6783" s="1443"/>
      <c r="K6783" s="1444"/>
      <c r="L6783" s="1445"/>
      <c r="M6783" s="1453"/>
      <c r="N6783" s="1825"/>
      <c r="O6783" s="1690"/>
      <c r="P6783" s="1690"/>
      <c r="Q6783" s="1690"/>
      <c r="R6783" s="1690"/>
      <c r="S6783" s="1690"/>
      <c r="T6783" s="1690"/>
      <c r="U6783" s="1690"/>
      <c r="V6783" s="1690"/>
      <c r="W6783" s="1690"/>
      <c r="X6783" s="1690"/>
      <c r="AD6783" s="1754"/>
      <c r="AE6783" s="1832"/>
      <c r="AF6783" s="1833"/>
      <c r="AG6783" s="1833"/>
      <c r="AH6783" s="1833"/>
      <c r="AI6783" s="1758"/>
      <c r="AJ6783" s="1754"/>
      <c r="AK6783" s="1832"/>
      <c r="AL6783" s="1755"/>
      <c r="AM6783" s="1756"/>
      <c r="AN6783" s="1757"/>
      <c r="AO6783" s="1758"/>
    </row>
    <row r="6784" ht="26" spans="1:41">
      <c r="A6784" s="1412"/>
      <c r="B6784" s="1412"/>
      <c r="C6784" s="1412"/>
      <c r="D6784" s="1412"/>
      <c r="E6784" s="1602" t="s">
        <v>1626</v>
      </c>
      <c r="F6784" s="1623"/>
      <c r="G6784" s="1604"/>
      <c r="H6784" s="1605"/>
      <c r="I6784" s="1442"/>
      <c r="J6784" s="1443"/>
      <c r="K6784" s="1444"/>
      <c r="L6784" s="1445"/>
      <c r="M6784" s="1453"/>
      <c r="N6784" s="1825"/>
      <c r="O6784" s="1690"/>
      <c r="P6784" s="1690"/>
      <c r="Q6784" s="1690"/>
      <c r="R6784" s="1690"/>
      <c r="S6784" s="1690"/>
      <c r="T6784" s="1690"/>
      <c r="U6784" s="1690"/>
      <c r="V6784" s="1690"/>
      <c r="W6784" s="1690"/>
      <c r="X6784" s="1690"/>
      <c r="AD6784" s="1754"/>
      <c r="AE6784" s="1832"/>
      <c r="AF6784" s="1755"/>
      <c r="AG6784" s="1756"/>
      <c r="AH6784" s="1757"/>
      <c r="AI6784" s="1758"/>
      <c r="AJ6784" s="1754"/>
      <c r="AK6784" s="1832"/>
      <c r="AL6784" s="1788"/>
      <c r="AM6784" s="1756"/>
      <c r="AN6784" s="1757"/>
      <c r="AO6784" s="1758"/>
    </row>
    <row r="6785" ht="26.75" spans="1:41">
      <c r="A6785" s="1412"/>
      <c r="B6785" s="1412"/>
      <c r="C6785" s="1412"/>
      <c r="D6785" s="1412"/>
      <c r="E6785" s="1602" t="s">
        <v>1627</v>
      </c>
      <c r="F6785" s="1615">
        <v>0.004</v>
      </c>
      <c r="G6785" s="1616"/>
      <c r="H6785" s="1617"/>
      <c r="I6785" s="1442"/>
      <c r="J6785" s="1443"/>
      <c r="K6785" s="1444"/>
      <c r="L6785" s="1445"/>
      <c r="M6785" s="1453"/>
      <c r="N6785" s="1825"/>
      <c r="O6785" s="1690"/>
      <c r="P6785" s="1690"/>
      <c r="Q6785" s="1690"/>
      <c r="R6785" s="1690"/>
      <c r="S6785" s="1690"/>
      <c r="T6785" s="1690"/>
      <c r="U6785" s="1690"/>
      <c r="V6785" s="1690"/>
      <c r="W6785" s="1690"/>
      <c r="X6785" s="1690"/>
      <c r="AO6785" s="1758"/>
    </row>
    <row r="6786" ht="26.75" spans="1:41">
      <c r="A6786" s="1412"/>
      <c r="B6786" s="1412"/>
      <c r="C6786" s="1412"/>
      <c r="D6786" s="1412"/>
      <c r="E6786" s="1606" t="s">
        <v>1628</v>
      </c>
      <c r="F6786" s="1607">
        <v>0.333333333333333</v>
      </c>
      <c r="G6786" s="1608"/>
      <c r="H6786" s="1609"/>
      <c r="I6786" s="1442"/>
      <c r="J6786" s="1443"/>
      <c r="K6786" s="1444"/>
      <c r="L6786" s="1647">
        <v>0.5625</v>
      </c>
      <c r="M6786" s="1649">
        <v>0.458333333333333</v>
      </c>
      <c r="N6786" s="1825"/>
      <c r="O6786" s="1690"/>
      <c r="P6786" s="1690"/>
      <c r="Q6786" s="1690"/>
      <c r="R6786" s="1690"/>
      <c r="S6786" s="1690"/>
      <c r="T6786" s="1690"/>
      <c r="U6786" s="1690"/>
      <c r="V6786" s="1690"/>
      <c r="W6786" s="1690"/>
      <c r="X6786" s="1690"/>
      <c r="AD6786" s="1754" t="s">
        <v>2446</v>
      </c>
      <c r="AE6786" s="1754" t="s">
        <v>2447</v>
      </c>
      <c r="AF6786" s="1754" t="s">
        <v>8</v>
      </c>
      <c r="AG6786" s="1754" t="s">
        <v>9</v>
      </c>
      <c r="AH6786" s="1754" t="s">
        <v>10</v>
      </c>
      <c r="AJ6786" s="1754" t="s">
        <v>1629</v>
      </c>
      <c r="AK6786" s="1754" t="s">
        <v>2447</v>
      </c>
      <c r="AL6786" s="1754" t="s">
        <v>8</v>
      </c>
      <c r="AM6786" s="1754" t="s">
        <v>9</v>
      </c>
      <c r="AN6786" s="1754" t="s">
        <v>10</v>
      </c>
      <c r="AO6786" s="1754"/>
    </row>
    <row r="6787" ht="26.75" spans="1:41">
      <c r="A6787" s="1412"/>
      <c r="B6787" s="1412"/>
      <c r="C6787" s="1412"/>
      <c r="D6787" s="1412"/>
      <c r="E6787" s="1610" t="s">
        <v>1629</v>
      </c>
      <c r="F6787" s="1611" t="s">
        <v>8</v>
      </c>
      <c r="G6787" s="1611" t="s">
        <v>9</v>
      </c>
      <c r="H6787" s="1612" t="s">
        <v>10</v>
      </c>
      <c r="I6787" s="1442"/>
      <c r="J6787" s="1443"/>
      <c r="K6787" s="1444"/>
      <c r="L6787" s="1445"/>
      <c r="M6787" s="1453"/>
      <c r="N6787" s="1825"/>
      <c r="O6787" s="1827" t="s">
        <v>1629</v>
      </c>
      <c r="P6787" s="1827"/>
      <c r="Q6787" s="1827" t="s">
        <v>8</v>
      </c>
      <c r="R6787" s="1827" t="s">
        <v>9</v>
      </c>
      <c r="S6787" s="1827" t="s">
        <v>10</v>
      </c>
      <c r="U6787" s="1694" t="s">
        <v>2485</v>
      </c>
      <c r="V6787" s="1695" t="s">
        <v>2486</v>
      </c>
      <c r="W6787" s="1695" t="s">
        <v>3</v>
      </c>
      <c r="X6787" s="1695" t="s">
        <v>2</v>
      </c>
      <c r="Y6787" s="78"/>
      <c r="Z6787" s="1706" t="s">
        <v>2443</v>
      </c>
      <c r="AA6787" s="1706" t="s">
        <v>2444</v>
      </c>
      <c r="AB6787" s="1706" t="s">
        <v>2445</v>
      </c>
      <c r="AD6787" s="1754" t="s">
        <v>2522</v>
      </c>
      <c r="AE6787" s="1832">
        <v>0.5625</v>
      </c>
      <c r="AF6787" s="1833"/>
      <c r="AG6787" s="1833"/>
      <c r="AH6787" s="1833">
        <v>0.004</v>
      </c>
      <c r="AI6787" s="1758"/>
      <c r="AJ6787" s="1754" t="s">
        <v>2523</v>
      </c>
      <c r="AK6787" s="1832">
        <v>0.5625</v>
      </c>
      <c r="AL6787" s="1834"/>
      <c r="AM6787" s="1835"/>
      <c r="AN6787" s="1757">
        <v>0.004</v>
      </c>
      <c r="AO6787" s="1758"/>
    </row>
    <row r="6788" ht="26" spans="1:41">
      <c r="A6788" s="1412"/>
      <c r="B6788" s="1412"/>
      <c r="C6788" s="1412"/>
      <c r="D6788" s="1412"/>
      <c r="E6788" s="1613">
        <v>45800</v>
      </c>
      <c r="F6788" s="1640">
        <v>0.004</v>
      </c>
      <c r="G6788" s="1640">
        <v>0.002</v>
      </c>
      <c r="H6788" s="1640">
        <v>-0.002</v>
      </c>
      <c r="I6788" s="1442"/>
      <c r="J6788" s="1443"/>
      <c r="K6788" s="1444"/>
      <c r="L6788" s="1445"/>
      <c r="M6788" s="1453"/>
      <c r="N6788" s="1825"/>
      <c r="O6788" s="1828" t="s">
        <v>2524</v>
      </c>
      <c r="P6788" s="1828"/>
      <c r="Q6788" s="1830">
        <v>0.004</v>
      </c>
      <c r="R6788" s="1830">
        <v>0.002</v>
      </c>
      <c r="S6788" s="1830">
        <v>-0.002</v>
      </c>
      <c r="T6788" s="1831"/>
      <c r="U6788" s="1697" t="s">
        <v>2449</v>
      </c>
      <c r="V6788" s="1698">
        <v>5</v>
      </c>
      <c r="W6788" s="1698" t="s">
        <v>2393</v>
      </c>
      <c r="X6788" s="1697">
        <v>45800</v>
      </c>
      <c r="Y6788" s="78"/>
      <c r="Z6788" s="1706" t="s">
        <v>2525</v>
      </c>
      <c r="AA6788" s="1706" t="s">
        <v>2526</v>
      </c>
      <c r="AB6788" s="1706" t="s">
        <v>2527</v>
      </c>
      <c r="AD6788" s="1754" t="s">
        <v>2524</v>
      </c>
      <c r="AE6788" s="1832">
        <v>0.479166666666667</v>
      </c>
      <c r="AF6788" s="1833">
        <v>0.004</v>
      </c>
      <c r="AG6788" s="1833">
        <v>0.002</v>
      </c>
      <c r="AH6788" s="1833">
        <v>-0.002</v>
      </c>
      <c r="AI6788" s="1758"/>
      <c r="AJ6788" s="1754" t="s">
        <v>2528</v>
      </c>
      <c r="AK6788" s="1832">
        <v>0.479166666666667</v>
      </c>
      <c r="AL6788" s="1755">
        <v>0.004</v>
      </c>
      <c r="AM6788" s="1756">
        <v>0.002</v>
      </c>
      <c r="AN6788" s="1757">
        <v>-0.002</v>
      </c>
      <c r="AO6788" s="1758"/>
    </row>
    <row r="6789" ht="26" spans="1:41">
      <c r="A6789" s="1412"/>
      <c r="B6789" s="1412"/>
      <c r="C6789" s="1412"/>
      <c r="D6789" s="1412"/>
      <c r="E6789" s="1613">
        <v>45777</v>
      </c>
      <c r="F6789" s="1640">
        <v>0.002</v>
      </c>
      <c r="G6789" s="1640">
        <v>0.002</v>
      </c>
      <c r="H6789" s="1640">
        <v>-0.002</v>
      </c>
      <c r="I6789" s="1442"/>
      <c r="J6789" s="1443"/>
      <c r="K6789" s="1444"/>
      <c r="L6789" s="1445"/>
      <c r="M6789" s="1453"/>
      <c r="N6789" s="1825"/>
      <c r="O6789" s="1828" t="s">
        <v>2529</v>
      </c>
      <c r="P6789" s="1828"/>
      <c r="Q6789" s="1830">
        <v>0.002</v>
      </c>
      <c r="R6789" s="1830">
        <v>0.002</v>
      </c>
      <c r="S6789" s="1830">
        <v>-0.002</v>
      </c>
      <c r="T6789" s="1831"/>
      <c r="U6789" s="1697" t="s">
        <v>2449</v>
      </c>
      <c r="V6789" s="1698">
        <v>4</v>
      </c>
      <c r="W6789" s="1698" t="s">
        <v>2530</v>
      </c>
      <c r="X6789" s="1697">
        <v>45777</v>
      </c>
      <c r="Y6789" s="78"/>
      <c r="Z6789" s="1706" t="s">
        <v>2526</v>
      </c>
      <c r="AA6789" s="1706" t="s">
        <v>2526</v>
      </c>
      <c r="AB6789" s="1706" t="s">
        <v>2527</v>
      </c>
      <c r="AD6789" s="1754" t="s">
        <v>2529</v>
      </c>
      <c r="AE6789" s="1832">
        <v>0.5625</v>
      </c>
      <c r="AF6789" s="1833">
        <v>0.002</v>
      </c>
      <c r="AG6789" s="1833">
        <v>0.002</v>
      </c>
      <c r="AH6789" s="1833">
        <v>-0.002</v>
      </c>
      <c r="AI6789" s="1758"/>
      <c r="AJ6789" s="1754" t="s">
        <v>2531</v>
      </c>
      <c r="AK6789" s="1832">
        <v>0.5625</v>
      </c>
      <c r="AL6789" s="1757">
        <v>0.002</v>
      </c>
      <c r="AM6789" s="1756">
        <v>0.002</v>
      </c>
      <c r="AN6789" s="1757">
        <v>-0.002</v>
      </c>
      <c r="AO6789" s="1758"/>
    </row>
    <row r="6790" ht="26" spans="1:41">
      <c r="A6790" s="1412"/>
      <c r="B6790" s="1412"/>
      <c r="C6790" s="1412"/>
      <c r="D6790" s="1412"/>
      <c r="E6790" s="1613">
        <v>45713</v>
      </c>
      <c r="F6790" s="1640">
        <v>-0.002</v>
      </c>
      <c r="G6790" s="1640">
        <v>-0.002</v>
      </c>
      <c r="H6790" s="1640">
        <v>0.001</v>
      </c>
      <c r="I6790" s="1442"/>
      <c r="J6790" s="1443"/>
      <c r="K6790" s="1444"/>
      <c r="L6790" s="1648"/>
      <c r="M6790" s="1453"/>
      <c r="N6790" s="1825"/>
      <c r="O6790" s="1828" t="s">
        <v>2473</v>
      </c>
      <c r="P6790" s="1828"/>
      <c r="Q6790" s="1830">
        <v>-0.002</v>
      </c>
      <c r="R6790" s="1830">
        <v>-0.002</v>
      </c>
      <c r="S6790" s="1830">
        <v>0.001</v>
      </c>
      <c r="T6790" s="1831"/>
      <c r="U6790" s="1697" t="s">
        <v>2449</v>
      </c>
      <c r="V6790" s="1698">
        <v>2</v>
      </c>
      <c r="W6790" s="1698" t="s">
        <v>2468</v>
      </c>
      <c r="X6790" s="1697">
        <v>45713</v>
      </c>
      <c r="Y6790" s="78"/>
      <c r="Z6790" s="1706" t="s">
        <v>2527</v>
      </c>
      <c r="AA6790" s="1706" t="s">
        <v>2527</v>
      </c>
      <c r="AB6790" s="1706" t="s">
        <v>2532</v>
      </c>
      <c r="AD6790" s="1754" t="s">
        <v>2473</v>
      </c>
      <c r="AE6790" s="1832">
        <v>0.520833333333333</v>
      </c>
      <c r="AF6790" s="1833">
        <v>-0.002</v>
      </c>
      <c r="AG6790" s="1833">
        <v>-0.002</v>
      </c>
      <c r="AH6790" s="1833">
        <v>0.001</v>
      </c>
      <c r="AI6790" s="1758"/>
      <c r="AJ6790" s="1754" t="s">
        <v>2533</v>
      </c>
      <c r="AK6790" s="1832">
        <v>0.520833333333333</v>
      </c>
      <c r="AL6790" s="1757">
        <v>-0.002</v>
      </c>
      <c r="AM6790" s="1756">
        <v>-0.002</v>
      </c>
      <c r="AN6790" s="1757">
        <v>0.001</v>
      </c>
      <c r="AO6790" s="1758"/>
    </row>
    <row r="6791" ht="26" spans="1:41">
      <c r="A6791" s="1412"/>
      <c r="B6791" s="1412"/>
      <c r="C6791" s="1412"/>
      <c r="D6791" s="1412"/>
      <c r="E6791" s="1613">
        <v>45687</v>
      </c>
      <c r="F6791" s="1640">
        <v>-0.002</v>
      </c>
      <c r="G6791" s="1640">
        <v>-0.001</v>
      </c>
      <c r="H6791" s="1640">
        <v>0.001</v>
      </c>
      <c r="I6791" s="1442"/>
      <c r="J6791" s="1443"/>
      <c r="K6791" s="1444"/>
      <c r="L6791" s="1445"/>
      <c r="M6791" s="1453"/>
      <c r="N6791" s="1825"/>
      <c r="O6791" s="1828" t="s">
        <v>2534</v>
      </c>
      <c r="P6791" s="1828"/>
      <c r="Q6791" s="1830">
        <v>-0.002</v>
      </c>
      <c r="R6791" s="1830">
        <v>-0.001</v>
      </c>
      <c r="S6791" s="1830">
        <v>0.001</v>
      </c>
      <c r="T6791" s="1831"/>
      <c r="U6791" s="1697" t="s">
        <v>2449</v>
      </c>
      <c r="V6791" s="1698">
        <v>1</v>
      </c>
      <c r="W6791" s="1698" t="s">
        <v>2530</v>
      </c>
      <c r="X6791" s="1697">
        <v>45687</v>
      </c>
      <c r="Y6791" s="78"/>
      <c r="Z6791" s="1706" t="s">
        <v>2527</v>
      </c>
      <c r="AA6791" s="1706" t="s">
        <v>2527</v>
      </c>
      <c r="AB6791" s="1706" t="s">
        <v>2532</v>
      </c>
      <c r="AD6791" s="1754" t="s">
        <v>2534</v>
      </c>
      <c r="AE6791" s="1832">
        <v>0.604166666666667</v>
      </c>
      <c r="AF6791" s="1833">
        <v>-0.002</v>
      </c>
      <c r="AG6791" s="1833">
        <v>-0.001</v>
      </c>
      <c r="AH6791" s="1833">
        <v>0.001</v>
      </c>
      <c r="AI6791" s="1758"/>
      <c r="AJ6791" s="1754" t="s">
        <v>2535</v>
      </c>
      <c r="AK6791" s="1832">
        <v>0.604166666666667</v>
      </c>
      <c r="AL6791" s="1788">
        <v>-0.002</v>
      </c>
      <c r="AM6791" s="1756">
        <v>-0.001</v>
      </c>
      <c r="AN6791" s="1757">
        <v>0.001</v>
      </c>
      <c r="AO6791" s="1758"/>
    </row>
    <row r="6792" ht="26" spans="1:41">
      <c r="A6792" s="1412"/>
      <c r="B6792" s="1412"/>
      <c r="C6792" s="1412"/>
      <c r="D6792" s="1412"/>
      <c r="E6792" s="1613">
        <v>45618</v>
      </c>
      <c r="F6792" s="1640">
        <v>0.001</v>
      </c>
      <c r="G6792" s="1640">
        <v>0.002</v>
      </c>
      <c r="H6792" s="1640">
        <v>0.002</v>
      </c>
      <c r="I6792" s="1442"/>
      <c r="J6792" s="1443"/>
      <c r="K6792" s="1444"/>
      <c r="L6792" s="1445"/>
      <c r="M6792" s="1453"/>
      <c r="N6792" s="1825"/>
      <c r="O6792" s="1828" t="s">
        <v>2536</v>
      </c>
      <c r="P6792" s="1828"/>
      <c r="Q6792" s="1830">
        <v>0.001</v>
      </c>
      <c r="R6792" s="1830">
        <v>0.002</v>
      </c>
      <c r="S6792" s="1830">
        <v>0.002</v>
      </c>
      <c r="T6792" s="1831"/>
      <c r="U6792" s="1697" t="s">
        <v>2537</v>
      </c>
      <c r="V6792" s="1698">
        <v>11</v>
      </c>
      <c r="W6792" s="1698" t="s">
        <v>2387</v>
      </c>
      <c r="X6792" s="1697">
        <v>45618</v>
      </c>
      <c r="Y6792" s="78"/>
      <c r="Z6792" s="1706" t="s">
        <v>2532</v>
      </c>
      <c r="AA6792" s="1706" t="s">
        <v>2526</v>
      </c>
      <c r="AB6792" s="1706" t="s">
        <v>2526</v>
      </c>
      <c r="AD6792" s="1754" t="s">
        <v>2536</v>
      </c>
      <c r="AE6792" s="1832">
        <v>0.520833333333333</v>
      </c>
      <c r="AF6792" s="1833">
        <v>0.001</v>
      </c>
      <c r="AG6792" s="1833">
        <v>0.002</v>
      </c>
      <c r="AH6792" s="1833">
        <v>0.002</v>
      </c>
      <c r="AI6792" s="1758"/>
      <c r="AJ6792" s="1754" t="s">
        <v>2538</v>
      </c>
      <c r="AK6792" s="1832">
        <v>0.520833333333333</v>
      </c>
      <c r="AL6792" s="1788">
        <v>0.001</v>
      </c>
      <c r="AM6792" s="1756">
        <v>0.002</v>
      </c>
      <c r="AN6792" s="1757">
        <v>0.002</v>
      </c>
      <c r="AO6792" s="1758"/>
    </row>
    <row r="6793" ht="26.75" spans="1:41">
      <c r="A6793" s="1412"/>
      <c r="B6793" s="1412"/>
      <c r="C6793" s="1412"/>
      <c r="D6793" s="1412"/>
      <c r="E6793" s="1613">
        <v>45595</v>
      </c>
      <c r="F6793" s="1640">
        <v>0.002</v>
      </c>
      <c r="G6793" s="1640">
        <v>-0.001</v>
      </c>
      <c r="H6793" s="1640">
        <v>-0.003</v>
      </c>
      <c r="I6793" s="1448"/>
      <c r="J6793" s="1449"/>
      <c r="K6793" s="1450"/>
      <c r="L6793" s="1451"/>
      <c r="M6793" s="1455"/>
      <c r="N6793" s="1825"/>
      <c r="O6793" s="1828" t="s">
        <v>2539</v>
      </c>
      <c r="P6793" s="1828"/>
      <c r="Q6793" s="1830">
        <v>0.002</v>
      </c>
      <c r="R6793" s="1830">
        <v>-0.001</v>
      </c>
      <c r="S6793" s="1830">
        <v>-0.003</v>
      </c>
      <c r="U6793" s="1697" t="s">
        <v>2537</v>
      </c>
      <c r="V6793" s="1698">
        <v>10</v>
      </c>
      <c r="W6793" s="1698" t="s">
        <v>2530</v>
      </c>
      <c r="X6793" s="1697">
        <v>45595</v>
      </c>
      <c r="Y6793" s="78"/>
      <c r="Z6793" s="1706" t="s">
        <v>2526</v>
      </c>
      <c r="AA6793" s="1706" t="s">
        <v>2527</v>
      </c>
      <c r="AB6793" s="1706" t="s">
        <v>2527</v>
      </c>
      <c r="AD6793" s="1754" t="s">
        <v>2539</v>
      </c>
      <c r="AE6793" s="1832">
        <v>0.604166666666667</v>
      </c>
      <c r="AF6793" s="1833">
        <v>0.002</v>
      </c>
      <c r="AG6793" s="1833">
        <v>-0.001</v>
      </c>
      <c r="AH6793" s="1833">
        <v>-0.003</v>
      </c>
      <c r="AI6793" s="1758"/>
      <c r="AJ6793" s="1754" t="s">
        <v>2540</v>
      </c>
      <c r="AK6793" s="1832">
        <v>0.604166666666667</v>
      </c>
      <c r="AL6793" s="1755">
        <v>0.002</v>
      </c>
      <c r="AM6793" s="1756">
        <v>-0.001</v>
      </c>
      <c r="AN6793" s="1788">
        <v>-0.003</v>
      </c>
      <c r="AO6793" s="1758"/>
    </row>
    <row r="6794" ht="52.75" spans="1:41">
      <c r="A6794" s="1412"/>
      <c r="B6794" s="1412"/>
      <c r="C6794" s="1412"/>
      <c r="D6794" s="1412">
        <v>1</v>
      </c>
      <c r="E6794" s="1594" t="s">
        <v>7</v>
      </c>
      <c r="F6794" s="1595" t="s">
        <v>1456</v>
      </c>
      <c r="G6794" s="1596"/>
      <c r="H6794" s="1597"/>
      <c r="I6794" s="1559" t="s">
        <v>1622</v>
      </c>
      <c r="J6794" s="1560"/>
      <c r="K6794" s="1561"/>
      <c r="L6794" s="1478" t="s">
        <v>1623</v>
      </c>
      <c r="M6794" s="1452" t="s">
        <v>1624</v>
      </c>
      <c r="N6794" s="1825"/>
      <c r="O6794" s="1690"/>
      <c r="P6794" s="1690"/>
      <c r="Q6794" s="1690"/>
      <c r="R6794" s="1690"/>
      <c r="S6794" s="1690"/>
      <c r="T6794" s="1690"/>
      <c r="U6794" s="1690"/>
      <c r="V6794" s="1690"/>
      <c r="W6794" s="1690"/>
      <c r="X6794" s="1690"/>
      <c r="AD6794" s="1754"/>
      <c r="AE6794" s="1832"/>
      <c r="AF6794" s="1833"/>
      <c r="AG6794" s="1833"/>
      <c r="AH6794" s="1833"/>
      <c r="AI6794" s="1758"/>
      <c r="AJ6794" s="1754" t="s">
        <v>2541</v>
      </c>
      <c r="AK6794" s="1832">
        <v>0.479166666666667</v>
      </c>
      <c r="AL6794" s="1757">
        <v>-0.001</v>
      </c>
      <c r="AM6794" s="1756">
        <v>-0.001</v>
      </c>
      <c r="AN6794" s="1757">
        <v>0.002</v>
      </c>
      <c r="AO6794" s="1758"/>
    </row>
    <row r="6795" ht="26" spans="1:41">
      <c r="A6795" s="1412"/>
      <c r="B6795" s="1412"/>
      <c r="C6795" s="1412"/>
      <c r="D6795" s="1412"/>
      <c r="E6795" s="1598" t="s">
        <v>1625</v>
      </c>
      <c r="F6795" s="1599"/>
      <c r="G6795" s="1600"/>
      <c r="H6795" s="1601"/>
      <c r="I6795" s="2135" t="s">
        <v>1458</v>
      </c>
      <c r="J6795" s="1443"/>
      <c r="K6795" s="1444"/>
      <c r="L6795" s="1445"/>
      <c r="M6795" s="1453"/>
      <c r="N6795" s="1825"/>
      <c r="O6795" s="1690"/>
      <c r="P6795" s="1690"/>
      <c r="Q6795" s="1690"/>
      <c r="R6795" s="1690"/>
      <c r="S6795" s="1690"/>
      <c r="T6795" s="1690"/>
      <c r="U6795" s="1690"/>
      <c r="V6795" s="1690"/>
      <c r="W6795" s="1690"/>
      <c r="X6795" s="1690"/>
      <c r="AD6795" s="1754"/>
      <c r="AE6795" s="1832"/>
      <c r="AF6795" s="1833"/>
      <c r="AG6795" s="1833"/>
      <c r="AH6795" s="1833"/>
      <c r="AI6795" s="1758"/>
      <c r="AJ6795" s="1754" t="s">
        <v>2542</v>
      </c>
      <c r="AK6795" s="1832">
        <v>0.5625</v>
      </c>
      <c r="AL6795" s="1788">
        <v>-0.001</v>
      </c>
      <c r="AM6795" s="1756">
        <v>0.001</v>
      </c>
      <c r="AN6795" s="1757">
        <v>0.002</v>
      </c>
      <c r="AO6795" s="1758"/>
    </row>
    <row r="6796" ht="26" spans="1:41">
      <c r="A6796" s="1412"/>
      <c r="B6796" s="1412"/>
      <c r="C6796" s="1412"/>
      <c r="D6796" s="1412"/>
      <c r="E6796" s="1602" t="s">
        <v>1626</v>
      </c>
      <c r="F6796" s="1623"/>
      <c r="G6796" s="1604"/>
      <c r="H6796" s="1605"/>
      <c r="I6796" s="1442"/>
      <c r="J6796" s="1443"/>
      <c r="K6796" s="1444"/>
      <c r="L6796" s="1445"/>
      <c r="M6796" s="1453"/>
      <c r="N6796" s="1825"/>
      <c r="O6796" s="1690"/>
      <c r="P6796" s="1690"/>
      <c r="Q6796" s="1690"/>
      <c r="R6796" s="1690"/>
      <c r="S6796" s="1690"/>
      <c r="T6796" s="1690"/>
      <c r="U6796" s="1690"/>
      <c r="V6796" s="1690"/>
      <c r="W6796" s="1690"/>
      <c r="X6796" s="1690"/>
      <c r="AD6796" s="1754"/>
      <c r="AE6796" s="1832"/>
      <c r="AF6796" s="1755"/>
      <c r="AG6796" s="1756"/>
      <c r="AH6796" s="1757"/>
      <c r="AI6796" s="1758"/>
      <c r="AJ6796" s="1754"/>
      <c r="AK6796" s="1832"/>
      <c r="AL6796" s="1836"/>
      <c r="AM6796" s="1835"/>
      <c r="AN6796" s="1837"/>
      <c r="AO6796" s="1758"/>
    </row>
    <row r="6797" ht="26.75" spans="1:24">
      <c r="A6797" s="1412"/>
      <c r="B6797" s="1412"/>
      <c r="C6797" s="1412"/>
      <c r="D6797" s="1412"/>
      <c r="E6797" s="1602" t="s">
        <v>1627</v>
      </c>
      <c r="F6797" s="1615" t="s">
        <v>1457</v>
      </c>
      <c r="G6797" s="1616"/>
      <c r="H6797" s="1617"/>
      <c r="I6797" s="1442"/>
      <c r="J6797" s="1443"/>
      <c r="K6797" s="1444"/>
      <c r="L6797" s="1445"/>
      <c r="M6797" s="1453"/>
      <c r="N6797" s="1825"/>
      <c r="O6797" s="1690"/>
      <c r="P6797" s="1690"/>
      <c r="Q6797" s="1690"/>
      <c r="R6797" s="1690"/>
      <c r="S6797" s="1690"/>
      <c r="T6797" s="1690"/>
      <c r="U6797" s="1690"/>
      <c r="V6797" s="1690"/>
      <c r="W6797" s="1690"/>
      <c r="X6797" s="1690"/>
    </row>
    <row r="6798" ht="26.75" spans="1:41">
      <c r="A6798" s="1412"/>
      <c r="B6798" s="1412"/>
      <c r="C6798" s="1412"/>
      <c r="D6798" s="1412"/>
      <c r="E6798" s="1606" t="s">
        <v>1628</v>
      </c>
      <c r="F6798" s="1607">
        <v>0.510416666666667</v>
      </c>
      <c r="G6798" s="1608"/>
      <c r="H6798" s="1609"/>
      <c r="I6798" s="1442"/>
      <c r="J6798" s="1443"/>
      <c r="K6798" s="1444"/>
      <c r="L6798" s="1647">
        <v>0.739583333333333</v>
      </c>
      <c r="M6798" s="1649">
        <v>0.635416666666667</v>
      </c>
      <c r="N6798" s="1825"/>
      <c r="O6798" s="1690"/>
      <c r="P6798" s="1690"/>
      <c r="Q6798" s="1690"/>
      <c r="R6798" s="1690"/>
      <c r="S6798" s="1690"/>
      <c r="T6798" s="1690"/>
      <c r="U6798" s="1690"/>
      <c r="V6798" s="1690"/>
      <c r="W6798" s="1690"/>
      <c r="X6798" s="1690"/>
      <c r="AD6798" s="1754" t="s">
        <v>2446</v>
      </c>
      <c r="AE6798" s="1754" t="s">
        <v>2447</v>
      </c>
      <c r="AF6798" s="1754" t="s">
        <v>8</v>
      </c>
      <c r="AG6798" s="1754" t="s">
        <v>9</v>
      </c>
      <c r="AH6798" s="1754" t="s">
        <v>10</v>
      </c>
      <c r="AI6798" s="1754"/>
      <c r="AJ6798" s="1754" t="s">
        <v>2446</v>
      </c>
      <c r="AK6798" s="1754" t="s">
        <v>2447</v>
      </c>
      <c r="AL6798" s="1754" t="s">
        <v>8</v>
      </c>
      <c r="AM6798" s="1754" t="s">
        <v>9</v>
      </c>
      <c r="AN6798" s="1754" t="s">
        <v>10</v>
      </c>
      <c r="AO6798" s="1754"/>
    </row>
    <row r="6799" ht="26.75" spans="1:41">
      <c r="A6799" s="1412"/>
      <c r="B6799" s="1412"/>
      <c r="C6799" s="1412"/>
      <c r="D6799" s="1412"/>
      <c r="E6799" s="1610" t="s">
        <v>1629</v>
      </c>
      <c r="F6799" s="1611" t="s">
        <v>8</v>
      </c>
      <c r="G6799" s="1611" t="s">
        <v>9</v>
      </c>
      <c r="H6799" s="1612" t="s">
        <v>10</v>
      </c>
      <c r="I6799" s="1442"/>
      <c r="J6799" s="1443"/>
      <c r="K6799" s="1444"/>
      <c r="L6799" s="1445"/>
      <c r="M6799" s="1453"/>
      <c r="N6799" s="1825"/>
      <c r="O6799" s="1827" t="s">
        <v>1629</v>
      </c>
      <c r="P6799" s="1827"/>
      <c r="Q6799" s="1827" t="s">
        <v>8</v>
      </c>
      <c r="R6799" s="1827" t="s">
        <v>9</v>
      </c>
      <c r="S6799" s="1827" t="s">
        <v>10</v>
      </c>
      <c r="U6799" s="1694" t="s">
        <v>2485</v>
      </c>
      <c r="V6799" s="1695" t="s">
        <v>2486</v>
      </c>
      <c r="W6799" s="1695" t="s">
        <v>3</v>
      </c>
      <c r="X6799" s="1695" t="s">
        <v>2</v>
      </c>
      <c r="Y6799" s="78"/>
      <c r="Z6799" s="1706" t="s">
        <v>2443</v>
      </c>
      <c r="AA6799" s="1706" t="s">
        <v>2444</v>
      </c>
      <c r="AB6799" s="1706" t="s">
        <v>2445</v>
      </c>
      <c r="AD6799" s="1754" t="s">
        <v>2522</v>
      </c>
      <c r="AE6799" s="1832">
        <v>0.739583333333333</v>
      </c>
      <c r="AF6799" s="1833"/>
      <c r="AG6799" s="1833"/>
      <c r="AH6799" s="1833" t="s">
        <v>1457</v>
      </c>
      <c r="AI6799" s="1758"/>
      <c r="AJ6799" s="1754" t="s">
        <v>2543</v>
      </c>
      <c r="AK6799" s="1832">
        <v>0.739583333333333</v>
      </c>
      <c r="AL6799" s="1834"/>
      <c r="AM6799" s="1835"/>
      <c r="AN6799" s="1834" t="s">
        <v>1457</v>
      </c>
      <c r="AO6799" s="1758"/>
    </row>
    <row r="6800" ht="26" spans="1:41">
      <c r="A6800" s="1412"/>
      <c r="B6800" s="1412"/>
      <c r="C6800" s="1412"/>
      <c r="D6800" s="1412"/>
      <c r="E6800" s="1613">
        <v>45840</v>
      </c>
      <c r="F6800" s="2160" t="s">
        <v>2544</v>
      </c>
      <c r="G6800" s="2160" t="s">
        <v>2072</v>
      </c>
      <c r="H6800" s="2160" t="s">
        <v>2462</v>
      </c>
      <c r="I6800" s="1442"/>
      <c r="J6800" s="1443"/>
      <c r="K6800" s="1444"/>
      <c r="L6800" s="1445"/>
      <c r="M6800" s="1453"/>
      <c r="N6800" s="1825"/>
      <c r="O6800" s="1828" t="s">
        <v>2545</v>
      </c>
      <c r="P6800" s="1828"/>
      <c r="Q6800" s="1830" t="s">
        <v>1457</v>
      </c>
      <c r="R6800" s="1830" t="s">
        <v>399</v>
      </c>
      <c r="S6800" s="1830" t="s">
        <v>2546</v>
      </c>
      <c r="T6800" s="1831"/>
      <c r="U6800" s="1697" t="s">
        <v>2449</v>
      </c>
      <c r="V6800" s="1698">
        <v>7</v>
      </c>
      <c r="W6800" s="1698" t="s">
        <v>2547</v>
      </c>
      <c r="X6800" s="1697">
        <v>45840</v>
      </c>
      <c r="Y6800" s="78"/>
      <c r="Z6800" s="1706" t="s">
        <v>2544</v>
      </c>
      <c r="AA6800" s="1706" t="s">
        <v>2072</v>
      </c>
      <c r="AB6800" s="1706" t="s">
        <v>2462</v>
      </c>
      <c r="AD6800" s="1754" t="s">
        <v>2545</v>
      </c>
      <c r="AE6800" s="1832">
        <v>0.739583333333333</v>
      </c>
      <c r="AF6800" s="1833" t="s">
        <v>1457</v>
      </c>
      <c r="AG6800" s="1833" t="s">
        <v>399</v>
      </c>
      <c r="AH6800" s="1833" t="s">
        <v>2546</v>
      </c>
      <c r="AI6800" s="1758"/>
      <c r="AJ6800" s="1754" t="s">
        <v>2548</v>
      </c>
      <c r="AK6800" s="1832">
        <v>0.739583333333333</v>
      </c>
      <c r="AL6800" s="1836" t="s">
        <v>1457</v>
      </c>
      <c r="AM6800" s="1835" t="s">
        <v>399</v>
      </c>
      <c r="AN6800" s="1836" t="s">
        <v>2546</v>
      </c>
      <c r="AO6800" s="1758"/>
    </row>
    <row r="6801" ht="26" spans="1:41">
      <c r="A6801" s="1412"/>
      <c r="B6801" s="1412"/>
      <c r="C6801" s="1412"/>
      <c r="D6801" s="1412"/>
      <c r="E6801" s="1613">
        <v>45812</v>
      </c>
      <c r="F6801" s="2160" t="s">
        <v>2549</v>
      </c>
      <c r="G6801" s="2160" t="s">
        <v>2074</v>
      </c>
      <c r="H6801" s="2160" t="s">
        <v>2550</v>
      </c>
      <c r="I6801" s="1442"/>
      <c r="J6801" s="1443"/>
      <c r="K6801" s="1444"/>
      <c r="L6801" s="1445"/>
      <c r="M6801" s="1453"/>
      <c r="N6801" s="1825"/>
      <c r="O6801" s="1828" t="s">
        <v>2551</v>
      </c>
      <c r="P6801" s="1828"/>
      <c r="Q6801" s="1830" t="s">
        <v>1391</v>
      </c>
      <c r="R6801" s="1830" t="s">
        <v>540</v>
      </c>
      <c r="S6801" s="1830" t="s">
        <v>2552</v>
      </c>
      <c r="T6801" s="1831"/>
      <c r="U6801" s="1697" t="s">
        <v>2449</v>
      </c>
      <c r="V6801" s="1698">
        <v>6</v>
      </c>
      <c r="W6801" s="1698" t="s">
        <v>2519</v>
      </c>
      <c r="X6801" s="1697">
        <v>45812</v>
      </c>
      <c r="Y6801" s="78"/>
      <c r="Z6801" s="1706" t="s">
        <v>2549</v>
      </c>
      <c r="AA6801" s="1706" t="s">
        <v>2074</v>
      </c>
      <c r="AB6801" s="1706" t="s">
        <v>2550</v>
      </c>
      <c r="AD6801" s="1754" t="s">
        <v>2551</v>
      </c>
      <c r="AE6801" s="1832">
        <v>0.739583333333333</v>
      </c>
      <c r="AF6801" s="1833" t="s">
        <v>1391</v>
      </c>
      <c r="AG6801" s="1833" t="s">
        <v>540</v>
      </c>
      <c r="AH6801" s="1833" t="s">
        <v>2552</v>
      </c>
      <c r="AI6801" s="1758"/>
      <c r="AJ6801" s="1754" t="s">
        <v>2553</v>
      </c>
      <c r="AK6801" s="1832">
        <v>0.739583333333333</v>
      </c>
      <c r="AL6801" s="1836" t="s">
        <v>1391</v>
      </c>
      <c r="AM6801" s="1835" t="s">
        <v>540</v>
      </c>
      <c r="AN6801" s="1836" t="s">
        <v>2552</v>
      </c>
      <c r="AO6801" s="1758"/>
    </row>
    <row r="6802" ht="26" spans="1:41">
      <c r="A6802" s="1412"/>
      <c r="B6802" s="1412"/>
      <c r="C6802" s="1412"/>
      <c r="D6802" s="1412"/>
      <c r="E6802" s="1613">
        <v>45777</v>
      </c>
      <c r="F6802" s="2160" t="s">
        <v>2554</v>
      </c>
      <c r="G6802" s="2160" t="s">
        <v>2112</v>
      </c>
      <c r="H6802" s="2160" t="s">
        <v>2076</v>
      </c>
      <c r="I6802" s="1442"/>
      <c r="J6802" s="1443"/>
      <c r="K6802" s="1444"/>
      <c r="L6802" s="1648"/>
      <c r="M6802" s="1453"/>
      <c r="N6802" s="1825"/>
      <c r="O6802" s="1828" t="s">
        <v>2529</v>
      </c>
      <c r="P6802" s="1828"/>
      <c r="Q6802" s="1830" t="s">
        <v>1264</v>
      </c>
      <c r="R6802" s="1830" t="s">
        <v>277</v>
      </c>
      <c r="S6802" s="1830" t="s">
        <v>420</v>
      </c>
      <c r="T6802" s="1831"/>
      <c r="U6802" s="1697" t="s">
        <v>2449</v>
      </c>
      <c r="V6802" s="1698">
        <v>4</v>
      </c>
      <c r="W6802" s="1698" t="s">
        <v>2530</v>
      </c>
      <c r="X6802" s="1697">
        <v>45777</v>
      </c>
      <c r="Y6802" s="78"/>
      <c r="Z6802" s="1706" t="s">
        <v>2554</v>
      </c>
      <c r="AA6802" s="1706" t="s">
        <v>2112</v>
      </c>
      <c r="AB6802" s="1706" t="s">
        <v>2076</v>
      </c>
      <c r="AD6802" s="1754" t="s">
        <v>2529</v>
      </c>
      <c r="AE6802" s="1832">
        <v>0.739583333333333</v>
      </c>
      <c r="AF6802" s="1833" t="s">
        <v>1264</v>
      </c>
      <c r="AG6802" s="1833" t="s">
        <v>277</v>
      </c>
      <c r="AH6802" s="1833" t="s">
        <v>420</v>
      </c>
      <c r="AI6802" s="1758"/>
      <c r="AJ6802" s="1754" t="s">
        <v>2555</v>
      </c>
      <c r="AK6802" s="1832">
        <v>0.739583333333333</v>
      </c>
      <c r="AL6802" s="1836" t="s">
        <v>1264</v>
      </c>
      <c r="AM6802" s="1835" t="s">
        <v>277</v>
      </c>
      <c r="AN6802" s="1836" t="s">
        <v>420</v>
      </c>
      <c r="AO6802" s="1758"/>
    </row>
    <row r="6803" ht="26" spans="1:41">
      <c r="A6803" s="1412"/>
      <c r="B6803" s="1412"/>
      <c r="C6803" s="1412"/>
      <c r="D6803" s="1412"/>
      <c r="E6803" s="1613">
        <v>45749</v>
      </c>
      <c r="F6803" s="2160" t="s">
        <v>2077</v>
      </c>
      <c r="G6803" s="2160" t="s">
        <v>2330</v>
      </c>
      <c r="H6803" s="2160" t="s">
        <v>2331</v>
      </c>
      <c r="I6803" s="1442"/>
      <c r="J6803" s="1443"/>
      <c r="K6803" s="1444"/>
      <c r="L6803" s="1445"/>
      <c r="M6803" s="1453"/>
      <c r="N6803" s="1825"/>
      <c r="O6803" s="1828" t="s">
        <v>2556</v>
      </c>
      <c r="P6803" s="1828"/>
      <c r="Q6803" s="1830" t="s">
        <v>276</v>
      </c>
      <c r="R6803" s="1830" t="s">
        <v>2557</v>
      </c>
      <c r="S6803" s="1830" t="s">
        <v>2558</v>
      </c>
      <c r="T6803" s="1831"/>
      <c r="U6803" s="1697" t="s">
        <v>2449</v>
      </c>
      <c r="V6803" s="1698">
        <v>4</v>
      </c>
      <c r="W6803" s="1698" t="s">
        <v>2547</v>
      </c>
      <c r="X6803" s="1697">
        <v>45749</v>
      </c>
      <c r="Y6803" s="78"/>
      <c r="Z6803" s="1706" t="s">
        <v>2077</v>
      </c>
      <c r="AA6803" s="1706" t="s">
        <v>2330</v>
      </c>
      <c r="AB6803" s="1706" t="s">
        <v>2331</v>
      </c>
      <c r="AD6803" s="1754" t="s">
        <v>2556</v>
      </c>
      <c r="AE6803" s="1832">
        <v>0.739583333333333</v>
      </c>
      <c r="AF6803" s="1833" t="s">
        <v>276</v>
      </c>
      <c r="AG6803" s="1833" t="s">
        <v>2557</v>
      </c>
      <c r="AH6803" s="1833" t="s">
        <v>2558</v>
      </c>
      <c r="AI6803" s="1758"/>
      <c r="AJ6803" s="1754" t="s">
        <v>2559</v>
      </c>
      <c r="AK6803" s="1832">
        <v>0.739583333333333</v>
      </c>
      <c r="AL6803" s="1837" t="s">
        <v>276</v>
      </c>
      <c r="AM6803" s="1835" t="s">
        <v>2557</v>
      </c>
      <c r="AN6803" s="1837" t="s">
        <v>2558</v>
      </c>
      <c r="AO6803" s="1758"/>
    </row>
    <row r="6804" ht="26" spans="1:41">
      <c r="A6804" s="1412"/>
      <c r="B6804" s="1412"/>
      <c r="C6804" s="1412"/>
      <c r="D6804" s="1412"/>
      <c r="E6804" s="1613">
        <v>45721</v>
      </c>
      <c r="F6804" s="2160" t="s">
        <v>2271</v>
      </c>
      <c r="G6804" s="2160" t="s">
        <v>2272</v>
      </c>
      <c r="H6804" s="2160" t="s">
        <v>2273</v>
      </c>
      <c r="I6804" s="1442"/>
      <c r="J6804" s="1443"/>
      <c r="K6804" s="1444"/>
      <c r="L6804" s="1445"/>
      <c r="M6804" s="1453"/>
      <c r="N6804" s="1825"/>
      <c r="O6804" s="1828" t="s">
        <v>2560</v>
      </c>
      <c r="P6804" s="1828"/>
      <c r="Q6804" s="1830" t="s">
        <v>1016</v>
      </c>
      <c r="R6804" s="1830" t="s">
        <v>2561</v>
      </c>
      <c r="S6804" s="1830" t="s">
        <v>2562</v>
      </c>
      <c r="T6804" s="1831"/>
      <c r="U6804" s="1697" t="s">
        <v>2449</v>
      </c>
      <c r="V6804" s="1698">
        <v>3</v>
      </c>
      <c r="W6804" s="1698" t="s">
        <v>2563</v>
      </c>
      <c r="X6804" s="1697">
        <v>45721</v>
      </c>
      <c r="Y6804" s="78"/>
      <c r="Z6804" s="1706" t="s">
        <v>2271</v>
      </c>
      <c r="AA6804" s="1706" t="s">
        <v>2272</v>
      </c>
      <c r="AB6804" s="1706" t="s">
        <v>2273</v>
      </c>
      <c r="AD6804" s="1754" t="s">
        <v>2560</v>
      </c>
      <c r="AE6804" s="1832">
        <v>0.78125</v>
      </c>
      <c r="AF6804" s="1833" t="s">
        <v>1016</v>
      </c>
      <c r="AG6804" s="1833" t="s">
        <v>2561</v>
      </c>
      <c r="AH6804" s="1833" t="s">
        <v>2562</v>
      </c>
      <c r="AI6804" s="1758"/>
      <c r="AJ6804" s="1754" t="s">
        <v>2564</v>
      </c>
      <c r="AK6804" s="1832">
        <v>0.78125</v>
      </c>
      <c r="AL6804" s="1836" t="s">
        <v>1016</v>
      </c>
      <c r="AM6804" s="1835" t="s">
        <v>2561</v>
      </c>
      <c r="AN6804" s="1837" t="s">
        <v>2562</v>
      </c>
      <c r="AO6804" s="1758"/>
    </row>
    <row r="6805" ht="26.75" spans="1:41">
      <c r="A6805" s="1412"/>
      <c r="B6805" s="1412"/>
      <c r="C6805" s="1412"/>
      <c r="D6805" s="1412"/>
      <c r="E6805" s="1613">
        <v>45693</v>
      </c>
      <c r="F6805" s="2160" t="s">
        <v>2274</v>
      </c>
      <c r="G6805" s="2160" t="s">
        <v>2275</v>
      </c>
      <c r="H6805" s="2160" t="s">
        <v>2113</v>
      </c>
      <c r="I6805" s="1448"/>
      <c r="J6805" s="1449"/>
      <c r="K6805" s="1450"/>
      <c r="L6805" s="1451"/>
      <c r="M6805" s="1455"/>
      <c r="N6805" s="1825"/>
      <c r="O6805" s="1828" t="s">
        <v>2565</v>
      </c>
      <c r="P6805" s="1828"/>
      <c r="Q6805" s="1830" t="s">
        <v>2566</v>
      </c>
      <c r="R6805" s="1830" t="s">
        <v>2567</v>
      </c>
      <c r="S6805" s="1830" t="s">
        <v>2568</v>
      </c>
      <c r="U6805" s="1697" t="s">
        <v>2449</v>
      </c>
      <c r="V6805" s="1698">
        <v>2</v>
      </c>
      <c r="W6805" s="1698" t="s">
        <v>2563</v>
      </c>
      <c r="X6805" s="1697">
        <v>45693</v>
      </c>
      <c r="Y6805" s="78"/>
      <c r="Z6805" s="1706" t="s">
        <v>2274</v>
      </c>
      <c r="AA6805" s="1706" t="s">
        <v>2275</v>
      </c>
      <c r="AB6805" s="1706" t="s">
        <v>2113</v>
      </c>
      <c r="AD6805" s="1754" t="s">
        <v>2565</v>
      </c>
      <c r="AE6805" s="1832">
        <v>0.78125</v>
      </c>
      <c r="AF6805" s="1833" t="s">
        <v>2566</v>
      </c>
      <c r="AG6805" s="1833" t="s">
        <v>2567</v>
      </c>
      <c r="AH6805" s="1833" t="s">
        <v>2568</v>
      </c>
      <c r="AI6805" s="1758"/>
      <c r="AJ6805" s="1754" t="s">
        <v>2569</v>
      </c>
      <c r="AK6805" s="1832">
        <v>0.78125</v>
      </c>
      <c r="AL6805" s="1837" t="s">
        <v>2566</v>
      </c>
      <c r="AM6805" s="1835" t="s">
        <v>2567</v>
      </c>
      <c r="AN6805" s="1837" t="s">
        <v>2568</v>
      </c>
      <c r="AO6805" s="1758"/>
    </row>
    <row r="6806" ht="52.75" spans="1:41">
      <c r="A6806" s="1412"/>
      <c r="B6806" s="1412"/>
      <c r="C6806" s="1412"/>
      <c r="D6806" s="1412">
        <v>1</v>
      </c>
      <c r="E6806" s="1594" t="s">
        <v>7</v>
      </c>
      <c r="F6806" s="1595" t="s">
        <v>1459</v>
      </c>
      <c r="G6806" s="1596"/>
      <c r="H6806" s="1597"/>
      <c r="I6806" s="1559" t="s">
        <v>1622</v>
      </c>
      <c r="J6806" s="1560"/>
      <c r="K6806" s="1561"/>
      <c r="L6806" s="1478" t="s">
        <v>1623</v>
      </c>
      <c r="M6806" s="1452" t="s">
        <v>1624</v>
      </c>
      <c r="N6806" s="1825"/>
      <c r="O6806" s="1690"/>
      <c r="P6806" s="1690"/>
      <c r="Q6806" s="1690"/>
      <c r="R6806" s="1690"/>
      <c r="S6806" s="1690"/>
      <c r="T6806" s="1690"/>
      <c r="U6806" s="1690"/>
      <c r="V6806" s="1690"/>
      <c r="W6806" s="1690"/>
      <c r="X6806" s="1690"/>
      <c r="AD6806" s="1754" t="s">
        <v>2570</v>
      </c>
      <c r="AE6806" s="1832">
        <v>0.78125</v>
      </c>
      <c r="AF6806" s="1833" t="s">
        <v>266</v>
      </c>
      <c r="AG6806" s="1833" t="s">
        <v>1398</v>
      </c>
      <c r="AH6806" s="1833" t="s">
        <v>767</v>
      </c>
      <c r="AI6806" s="1758"/>
      <c r="AJ6806" s="1754" t="s">
        <v>2571</v>
      </c>
      <c r="AK6806" s="1832">
        <v>0.78125</v>
      </c>
      <c r="AL6806" s="1836" t="s">
        <v>266</v>
      </c>
      <c r="AM6806" s="1835" t="s">
        <v>1398</v>
      </c>
      <c r="AN6806" s="1834" t="s">
        <v>767</v>
      </c>
      <c r="AO6806" s="1758"/>
    </row>
    <row r="6807" ht="26" spans="1:41">
      <c r="A6807" s="1412"/>
      <c r="B6807" s="1412"/>
      <c r="C6807" s="1412"/>
      <c r="D6807" s="1412"/>
      <c r="E6807" s="1598" t="s">
        <v>1625</v>
      </c>
      <c r="F6807" s="1599"/>
      <c r="G6807" s="1600"/>
      <c r="H6807" s="1601"/>
      <c r="I6807" s="2135" t="s">
        <v>1460</v>
      </c>
      <c r="J6807" s="1443"/>
      <c r="K6807" s="1444"/>
      <c r="L6807" s="1445"/>
      <c r="M6807" s="1453"/>
      <c r="N6807" s="1825"/>
      <c r="O6807" s="1690"/>
      <c r="P6807" s="1690"/>
      <c r="Q6807" s="1690"/>
      <c r="R6807" s="1690"/>
      <c r="S6807" s="1690"/>
      <c r="T6807" s="1690"/>
      <c r="U6807" s="1690"/>
      <c r="V6807" s="1690"/>
      <c r="W6807" s="1690"/>
      <c r="X6807" s="1690"/>
      <c r="AD6807" s="1754" t="s">
        <v>2572</v>
      </c>
      <c r="AE6807" s="1832"/>
      <c r="AF6807" s="1757"/>
      <c r="AG6807" s="1756"/>
      <c r="AH6807" s="1757"/>
      <c r="AI6807" s="1758"/>
      <c r="AJ6807" s="1754" t="s">
        <v>2573</v>
      </c>
      <c r="AK6807" s="1832">
        <v>0.739583333333333</v>
      </c>
      <c r="AL6807" s="1757">
        <v>0.0375</v>
      </c>
      <c r="AM6807" s="1756">
        <v>0.0375</v>
      </c>
      <c r="AN6807" s="1757">
        <v>0.0375</v>
      </c>
      <c r="AO6807" s="1758"/>
    </row>
    <row r="6808" ht="26" spans="1:35">
      <c r="A6808" s="1412"/>
      <c r="B6808" s="1412"/>
      <c r="C6808" s="1412"/>
      <c r="D6808" s="1412"/>
      <c r="E6808" s="1602" t="s">
        <v>1626</v>
      </c>
      <c r="F6808" s="1623"/>
      <c r="G6808" s="1604"/>
      <c r="H6808" s="1605"/>
      <c r="I6808" s="1442"/>
      <c r="J6808" s="1443"/>
      <c r="K6808" s="1444"/>
      <c r="L6808" s="1445"/>
      <c r="M6808" s="1453"/>
      <c r="N6808" s="1825"/>
      <c r="O6808" s="1690"/>
      <c r="P6808" s="1690"/>
      <c r="Q6808" s="1690"/>
      <c r="R6808" s="1690"/>
      <c r="S6808" s="1690"/>
      <c r="T6808" s="1690"/>
      <c r="U6808" s="1690"/>
      <c r="V6808" s="1690"/>
      <c r="W6808" s="1690"/>
      <c r="X6808" s="1690"/>
      <c r="AD6808" s="1754" t="s">
        <v>2001</v>
      </c>
      <c r="AE6808" s="1832"/>
      <c r="AF6808" s="1757"/>
      <c r="AG6808" s="1756"/>
      <c r="AH6808" s="1757"/>
      <c r="AI6808" s="1758"/>
    </row>
    <row r="6809" ht="26.75" spans="1:24">
      <c r="A6809" s="1412"/>
      <c r="B6809" s="1412"/>
      <c r="C6809" s="1412"/>
      <c r="D6809" s="1412"/>
      <c r="E6809" s="1602" t="s">
        <v>1627</v>
      </c>
      <c r="F6809" s="1615">
        <v>-0.005</v>
      </c>
      <c r="G6809" s="1616"/>
      <c r="H6809" s="1617"/>
      <c r="I6809" s="1442"/>
      <c r="J6809" s="1443"/>
      <c r="K6809" s="1444"/>
      <c r="L6809" s="1445"/>
      <c r="M6809" s="1453"/>
      <c r="N6809" s="1825"/>
      <c r="O6809" s="1690"/>
      <c r="P6809" s="1690"/>
      <c r="Q6809" s="1690"/>
      <c r="R6809" s="1690"/>
      <c r="S6809" s="1690"/>
      <c r="T6809" s="1690"/>
      <c r="U6809" s="1690"/>
      <c r="V6809" s="1690"/>
      <c r="W6809" s="1690"/>
      <c r="X6809" s="1690"/>
    </row>
    <row r="6810" ht="26.75" spans="1:35">
      <c r="A6810" s="1412"/>
      <c r="B6810" s="1412"/>
      <c r="C6810" s="1412"/>
      <c r="D6810" s="1412"/>
      <c r="E6810" s="1606" t="s">
        <v>1628</v>
      </c>
      <c r="F6810" s="1607">
        <v>0.333333333333333</v>
      </c>
      <c r="G6810" s="1608"/>
      <c r="H6810" s="1609"/>
      <c r="I6810" s="1442"/>
      <c r="J6810" s="1443"/>
      <c r="K6810" s="1444"/>
      <c r="L6810" s="1647">
        <v>0.5625</v>
      </c>
      <c r="M6810" s="1649">
        <v>0.458333333333333</v>
      </c>
      <c r="N6810" s="1825"/>
      <c r="O6810" s="1690"/>
      <c r="P6810" s="1690"/>
      <c r="Q6810" s="1690"/>
      <c r="R6810" s="1690"/>
      <c r="S6810" s="1690"/>
      <c r="T6810" s="1690"/>
      <c r="U6810" s="1690"/>
      <c r="V6810" s="1690"/>
      <c r="W6810" s="1690"/>
      <c r="X6810" s="1690"/>
      <c r="AI6810" s="1826"/>
    </row>
    <row r="6811" ht="26.75" spans="1:41">
      <c r="A6811" s="1412"/>
      <c r="B6811" s="1412"/>
      <c r="C6811" s="1412"/>
      <c r="D6811" s="1412"/>
      <c r="E6811" s="1610" t="s">
        <v>1629</v>
      </c>
      <c r="F6811" s="1611" t="s">
        <v>8</v>
      </c>
      <c r="G6811" s="1611" t="s">
        <v>9</v>
      </c>
      <c r="H6811" s="1612" t="s">
        <v>10</v>
      </c>
      <c r="I6811" s="1442"/>
      <c r="J6811" s="1443"/>
      <c r="K6811" s="1444"/>
      <c r="L6811" s="1445"/>
      <c r="M6811" s="1453"/>
      <c r="N6811" s="1825"/>
      <c r="O6811" s="1827" t="s">
        <v>1629</v>
      </c>
      <c r="P6811" s="1827"/>
      <c r="Q6811" s="1827" t="s">
        <v>8</v>
      </c>
      <c r="R6811" s="1827" t="s">
        <v>9</v>
      </c>
      <c r="S6811" s="1827" t="s">
        <v>10</v>
      </c>
      <c r="U6811" s="1694" t="s">
        <v>2485</v>
      </c>
      <c r="V6811" s="1695" t="s">
        <v>2486</v>
      </c>
      <c r="W6811" s="1695" t="s">
        <v>3</v>
      </c>
      <c r="X6811" s="1695" t="s">
        <v>2</v>
      </c>
      <c r="Y6811" s="78"/>
      <c r="Z6811" s="1706" t="s">
        <v>2443</v>
      </c>
      <c r="AA6811" s="1706" t="s">
        <v>2444</v>
      </c>
      <c r="AB6811" s="1706" t="s">
        <v>2445</v>
      </c>
      <c r="AD6811" s="1754" t="s">
        <v>2446</v>
      </c>
      <c r="AE6811" s="1754" t="s">
        <v>2447</v>
      </c>
      <c r="AF6811" s="1754" t="s">
        <v>8</v>
      </c>
      <c r="AG6811" s="1754" t="s">
        <v>9</v>
      </c>
      <c r="AH6811" s="1754" t="s">
        <v>10</v>
      </c>
      <c r="AI6811" s="1754"/>
      <c r="AJ6811" s="1754" t="s">
        <v>2446</v>
      </c>
      <c r="AK6811" s="1754" t="s">
        <v>2447</v>
      </c>
      <c r="AL6811" s="1754" t="s">
        <v>8</v>
      </c>
      <c r="AM6811" s="1754" t="s">
        <v>9</v>
      </c>
      <c r="AN6811" s="1754" t="s">
        <v>10</v>
      </c>
      <c r="AO6811" s="1754"/>
    </row>
    <row r="6812" ht="26" spans="1:41">
      <c r="A6812" s="1412"/>
      <c r="B6812" s="1412"/>
      <c r="C6812" s="1412"/>
      <c r="D6812" s="1412"/>
      <c r="E6812" s="1613">
        <v>45834</v>
      </c>
      <c r="F6812" s="1640">
        <v>-0.005</v>
      </c>
      <c r="G6812" s="1640">
        <v>-0.002</v>
      </c>
      <c r="H6812" s="1640">
        <v>0.024</v>
      </c>
      <c r="I6812" s="1442"/>
      <c r="J6812" s="1443"/>
      <c r="K6812" s="1444"/>
      <c r="L6812" s="1445"/>
      <c r="M6812" s="1453"/>
      <c r="N6812" s="1825"/>
      <c r="O6812" s="1828" t="s">
        <v>2574</v>
      </c>
      <c r="P6812" s="1828"/>
      <c r="Q6812" s="1702">
        <v>0</v>
      </c>
      <c r="R6812" s="1702">
        <v>0</v>
      </c>
      <c r="S6812" s="1702">
        <v>-0.005</v>
      </c>
      <c r="T6812" s="1831"/>
      <c r="U6812" s="1697" t="s">
        <v>2449</v>
      </c>
      <c r="V6812" s="1698">
        <v>6</v>
      </c>
      <c r="W6812" s="1698" t="s">
        <v>2575</v>
      </c>
      <c r="X6812" s="1697">
        <v>45834</v>
      </c>
      <c r="Y6812" s="78"/>
      <c r="Z6812" s="1842">
        <v>-0.005</v>
      </c>
      <c r="AA6812" s="1842">
        <v>-0.002</v>
      </c>
      <c r="AB6812" s="1842">
        <v>0.024</v>
      </c>
      <c r="AD6812" s="1754" t="s">
        <v>2522</v>
      </c>
      <c r="AE6812" s="1832">
        <v>0.75</v>
      </c>
      <c r="AF6812" s="1834"/>
      <c r="AG6812" s="1835"/>
      <c r="AH6812" s="1757">
        <v>-0.005</v>
      </c>
      <c r="AI6812" s="1758"/>
      <c r="AJ6812" s="1754" t="s">
        <v>2523</v>
      </c>
      <c r="AK6812" s="1832">
        <v>0.75</v>
      </c>
      <c r="AL6812" s="1834"/>
      <c r="AM6812" s="1835"/>
      <c r="AN6812" s="1757">
        <v>-0.005</v>
      </c>
      <c r="AO6812" s="1758"/>
    </row>
    <row r="6813" ht="26" spans="1:41">
      <c r="A6813" s="1412"/>
      <c r="B6813" s="1412"/>
      <c r="C6813" s="1412"/>
      <c r="D6813" s="1412"/>
      <c r="E6813" s="1613">
        <v>45806</v>
      </c>
      <c r="F6813" s="1640">
        <v>-0.002</v>
      </c>
      <c r="G6813" s="1640">
        <v>-0.003</v>
      </c>
      <c r="H6813" s="1640">
        <v>0.024</v>
      </c>
      <c r="I6813" s="1442"/>
      <c r="J6813" s="1443"/>
      <c r="K6813" s="1444"/>
      <c r="L6813" s="1445"/>
      <c r="M6813" s="1453"/>
      <c r="N6813" s="1825"/>
      <c r="O6813" s="1828" t="s">
        <v>2576</v>
      </c>
      <c r="P6813" s="1828"/>
      <c r="Q6813" s="1702">
        <v>-0.005</v>
      </c>
      <c r="R6813" s="1702">
        <v>-0.002</v>
      </c>
      <c r="S6813" s="1702">
        <v>0.024</v>
      </c>
      <c r="T6813" s="1831"/>
      <c r="U6813" s="1697" t="s">
        <v>2449</v>
      </c>
      <c r="V6813" s="1698">
        <v>5</v>
      </c>
      <c r="W6813" s="1698" t="s">
        <v>2462</v>
      </c>
      <c r="X6813" s="1697">
        <v>45806</v>
      </c>
      <c r="Y6813" s="78"/>
      <c r="Z6813" s="1842">
        <v>-0.002</v>
      </c>
      <c r="AA6813" s="1842">
        <v>-0.003</v>
      </c>
      <c r="AB6813" s="1842">
        <v>0.024</v>
      </c>
      <c r="AD6813" s="1754" t="s">
        <v>2574</v>
      </c>
      <c r="AE6813" s="1832">
        <v>0.75</v>
      </c>
      <c r="AF6813" s="1788">
        <v>-0.005</v>
      </c>
      <c r="AG6813" s="1756">
        <v>-0.002</v>
      </c>
      <c r="AH6813" s="1757">
        <v>0.024</v>
      </c>
      <c r="AI6813" s="1758"/>
      <c r="AJ6813" s="1754" t="s">
        <v>2577</v>
      </c>
      <c r="AK6813" s="1832">
        <v>0.75</v>
      </c>
      <c r="AL6813" s="1788">
        <v>-0.005</v>
      </c>
      <c r="AM6813" s="1756">
        <v>-0.002</v>
      </c>
      <c r="AN6813" s="1757">
        <v>0.024</v>
      </c>
      <c r="AO6813" s="1758"/>
    </row>
    <row r="6814" ht="26" spans="1:41">
      <c r="A6814" s="1412"/>
      <c r="B6814" s="1412"/>
      <c r="C6814" s="1412"/>
      <c r="D6814" s="1412"/>
      <c r="E6814" s="1613">
        <v>45777</v>
      </c>
      <c r="F6814" s="1640">
        <v>-0.003</v>
      </c>
      <c r="G6814" s="1640">
        <v>0.002</v>
      </c>
      <c r="H6814" s="1640">
        <v>0.024</v>
      </c>
      <c r="I6814" s="1442"/>
      <c r="J6814" s="1443"/>
      <c r="K6814" s="1444"/>
      <c r="L6814" s="1648"/>
      <c r="M6814" s="1453"/>
      <c r="N6814" s="1825"/>
      <c r="O6814" s="1828" t="s">
        <v>2529</v>
      </c>
      <c r="P6814" s="1828"/>
      <c r="Q6814" s="1702">
        <v>-0.002</v>
      </c>
      <c r="R6814" s="1702">
        <v>-0.003</v>
      </c>
      <c r="S6814" s="1702">
        <v>0.024</v>
      </c>
      <c r="T6814" s="1831"/>
      <c r="U6814" s="1697" t="s">
        <v>2449</v>
      </c>
      <c r="V6814" s="1698">
        <v>4</v>
      </c>
      <c r="W6814" s="1698" t="s">
        <v>2530</v>
      </c>
      <c r="X6814" s="1697">
        <v>45777</v>
      </c>
      <c r="Y6814" s="78"/>
      <c r="Z6814" s="1842">
        <v>-0.003</v>
      </c>
      <c r="AA6814" s="1842">
        <v>0.002</v>
      </c>
      <c r="AB6814" s="1842">
        <v>0.024</v>
      </c>
      <c r="AD6814" s="1754" t="s">
        <v>2576</v>
      </c>
      <c r="AE6814" s="1832">
        <v>0.75</v>
      </c>
      <c r="AF6814" s="1755">
        <v>-0.002</v>
      </c>
      <c r="AG6814" s="1756">
        <v>-0.003</v>
      </c>
      <c r="AH6814" s="1757">
        <v>0.024</v>
      </c>
      <c r="AI6814" s="1758"/>
      <c r="AJ6814" s="1754" t="s">
        <v>2578</v>
      </c>
      <c r="AK6814" s="1832">
        <v>0.75</v>
      </c>
      <c r="AL6814" s="1755">
        <v>-0.002</v>
      </c>
      <c r="AM6814" s="1756">
        <v>-0.003</v>
      </c>
      <c r="AN6814" s="1757">
        <v>0.024</v>
      </c>
      <c r="AO6814" s="1758"/>
    </row>
    <row r="6815" ht="26" spans="1:41">
      <c r="A6815" s="1412"/>
      <c r="B6815" s="1412"/>
      <c r="C6815" s="1412"/>
      <c r="D6815" s="1412"/>
      <c r="E6815" s="1613">
        <v>45743</v>
      </c>
      <c r="F6815" s="1640">
        <v>0.024</v>
      </c>
      <c r="G6815" s="1640">
        <v>0.023</v>
      </c>
      <c r="H6815" s="1640">
        <v>0.031</v>
      </c>
      <c r="I6815" s="1442"/>
      <c r="J6815" s="1443"/>
      <c r="K6815" s="1444"/>
      <c r="L6815" s="1445"/>
      <c r="M6815" s="1453"/>
      <c r="N6815" s="1825"/>
      <c r="O6815" s="1828" t="s">
        <v>2579</v>
      </c>
      <c r="P6815" s="1828"/>
      <c r="Q6815" s="1702">
        <v>-0.003</v>
      </c>
      <c r="R6815" s="1702">
        <v>0.002</v>
      </c>
      <c r="S6815" s="1702">
        <v>0.024</v>
      </c>
      <c r="T6815" s="1831"/>
      <c r="U6815" s="1697" t="s">
        <v>2449</v>
      </c>
      <c r="V6815" s="1698">
        <v>3</v>
      </c>
      <c r="W6815" s="1698" t="s">
        <v>2456</v>
      </c>
      <c r="X6815" s="1697">
        <v>45743</v>
      </c>
      <c r="Y6815" s="78"/>
      <c r="Z6815" s="1842">
        <v>0.024</v>
      </c>
      <c r="AA6815" s="1842">
        <v>0.023</v>
      </c>
      <c r="AB6815" s="1842">
        <v>0.031</v>
      </c>
      <c r="AD6815" s="1754" t="s">
        <v>2529</v>
      </c>
      <c r="AE6815" s="1832">
        <v>0.75</v>
      </c>
      <c r="AF6815" s="1755">
        <v>-0.003</v>
      </c>
      <c r="AG6815" s="1756">
        <v>0.002</v>
      </c>
      <c r="AH6815" s="1755">
        <v>0.024</v>
      </c>
      <c r="AI6815" s="1758"/>
      <c r="AJ6815" s="1754" t="s">
        <v>2531</v>
      </c>
      <c r="AK6815" s="1832">
        <v>0.75</v>
      </c>
      <c r="AL6815" s="1788">
        <v>-0.003</v>
      </c>
      <c r="AM6815" s="1756">
        <v>0.002</v>
      </c>
      <c r="AN6815" s="1757">
        <v>0.024</v>
      </c>
      <c r="AO6815" s="1758"/>
    </row>
    <row r="6816" ht="26" spans="1:41">
      <c r="A6816" s="1412"/>
      <c r="B6816" s="1412"/>
      <c r="C6816" s="1412"/>
      <c r="D6816" s="1412"/>
      <c r="E6816" s="1613">
        <v>45715</v>
      </c>
      <c r="F6816" s="1640">
        <v>0.023</v>
      </c>
      <c r="G6816" s="1640">
        <v>0.023</v>
      </c>
      <c r="H6816" s="1640">
        <v>0.031</v>
      </c>
      <c r="I6816" s="1442"/>
      <c r="J6816" s="1443"/>
      <c r="K6816" s="1444"/>
      <c r="L6816" s="1445"/>
      <c r="M6816" s="1453"/>
      <c r="N6816" s="1825"/>
      <c r="O6816" s="1828" t="s">
        <v>2580</v>
      </c>
      <c r="P6816" s="1828"/>
      <c r="Q6816" s="1702">
        <v>0.024</v>
      </c>
      <c r="R6816" s="1702">
        <v>0.023</v>
      </c>
      <c r="S6816" s="1702">
        <v>0.031</v>
      </c>
      <c r="T6816" s="1831"/>
      <c r="U6816" s="1697" t="s">
        <v>2449</v>
      </c>
      <c r="V6816" s="1698">
        <v>2</v>
      </c>
      <c r="W6816" s="1698" t="s">
        <v>2456</v>
      </c>
      <c r="X6816" s="1697">
        <v>45715</v>
      </c>
      <c r="Y6816" s="78"/>
      <c r="Z6816" s="1842">
        <v>0.023</v>
      </c>
      <c r="AA6816" s="1842">
        <v>0.023</v>
      </c>
      <c r="AB6816" s="1842">
        <v>0.031</v>
      </c>
      <c r="AD6816" s="1754" t="s">
        <v>2579</v>
      </c>
      <c r="AE6816" s="1832">
        <v>0.75</v>
      </c>
      <c r="AF6816" s="1788">
        <v>0.024</v>
      </c>
      <c r="AG6816" s="1756">
        <v>0.023</v>
      </c>
      <c r="AH6816" s="1757">
        <v>0.031</v>
      </c>
      <c r="AI6816" s="1758"/>
      <c r="AJ6816" s="1754" t="s">
        <v>2581</v>
      </c>
      <c r="AK6816" s="1832">
        <v>0.75</v>
      </c>
      <c r="AL6816" s="1755">
        <v>0.024</v>
      </c>
      <c r="AM6816" s="1756">
        <v>0.023</v>
      </c>
      <c r="AN6816" s="1757">
        <v>0.031</v>
      </c>
      <c r="AO6816" s="1758"/>
    </row>
    <row r="6817" ht="26.75" spans="1:41">
      <c r="A6817" s="1412"/>
      <c r="B6817" s="1412"/>
      <c r="C6817" s="1412"/>
      <c r="D6817" s="1412"/>
      <c r="E6817" s="1613">
        <v>45604</v>
      </c>
      <c r="F6817" s="1640">
        <v>0</v>
      </c>
      <c r="G6817" s="1640">
        <v>0</v>
      </c>
      <c r="H6817" s="1640">
        <v>0</v>
      </c>
      <c r="I6817" s="1448"/>
      <c r="J6817" s="1449"/>
      <c r="K6817" s="1450"/>
      <c r="L6817" s="1451"/>
      <c r="M6817" s="1455"/>
      <c r="N6817" s="1825"/>
      <c r="O6817" s="1828" t="s">
        <v>2582</v>
      </c>
      <c r="P6817" s="1828"/>
      <c r="Q6817" s="1702">
        <v>0.023</v>
      </c>
      <c r="R6817" s="1702">
        <v>0.023</v>
      </c>
      <c r="S6817" s="1702">
        <v>0.031</v>
      </c>
      <c r="U6817" s="1697" t="s">
        <v>2537</v>
      </c>
      <c r="V6817" s="1698">
        <v>11</v>
      </c>
      <c r="W6817" s="1698" t="s">
        <v>2583</v>
      </c>
      <c r="X6817" s="1697">
        <v>45604</v>
      </c>
      <c r="Y6817" s="78"/>
      <c r="Z6817" s="1842">
        <v>0</v>
      </c>
      <c r="AA6817" s="1842">
        <v>0</v>
      </c>
      <c r="AB6817" s="1842">
        <v>0</v>
      </c>
      <c r="AD6817" s="1754" t="s">
        <v>2580</v>
      </c>
      <c r="AE6817" s="1832">
        <v>0.791666666666667</v>
      </c>
      <c r="AF6817" s="1755">
        <v>0.023</v>
      </c>
      <c r="AG6817" s="1756">
        <v>0.023</v>
      </c>
      <c r="AH6817" s="1757">
        <v>0.031</v>
      </c>
      <c r="AI6817" s="1758"/>
      <c r="AJ6817" s="1754" t="s">
        <v>2584</v>
      </c>
      <c r="AK6817" s="1832">
        <v>0.791666666666667</v>
      </c>
      <c r="AL6817" s="1757">
        <v>0.023</v>
      </c>
      <c r="AM6817" s="1756">
        <v>0.023</v>
      </c>
      <c r="AN6817" s="1757">
        <v>0.031</v>
      </c>
      <c r="AO6817" s="1758"/>
    </row>
    <row r="6818" ht="52.75" spans="1:41">
      <c r="A6818" s="1412"/>
      <c r="B6818" s="1412"/>
      <c r="C6818" s="1412"/>
      <c r="D6818" s="1412">
        <v>1</v>
      </c>
      <c r="E6818" s="1594" t="s">
        <v>7</v>
      </c>
      <c r="F6818" s="1595" t="s">
        <v>870</v>
      </c>
      <c r="G6818" s="1596"/>
      <c r="H6818" s="1597"/>
      <c r="I6818" s="1559" t="s">
        <v>1622</v>
      </c>
      <c r="J6818" s="1560"/>
      <c r="K6818" s="1561"/>
      <c r="L6818" s="1478" t="s">
        <v>1623</v>
      </c>
      <c r="M6818" s="1452" t="s">
        <v>1624</v>
      </c>
      <c r="N6818" s="1825"/>
      <c r="O6818" s="1690"/>
      <c r="P6818" s="1690"/>
      <c r="Q6818" s="1690"/>
      <c r="R6818" s="1690"/>
      <c r="S6818" s="1690"/>
      <c r="T6818" s="1690"/>
      <c r="U6818" s="1690"/>
      <c r="V6818" s="1690"/>
      <c r="W6818" s="1690"/>
      <c r="X6818" s="1690"/>
      <c r="AD6818" s="1754" t="s">
        <v>2570</v>
      </c>
      <c r="AE6818" s="1832">
        <v>0.78125</v>
      </c>
      <c r="AF6818" s="1833" t="s">
        <v>266</v>
      </c>
      <c r="AG6818" s="1833" t="s">
        <v>1398</v>
      </c>
      <c r="AH6818" s="1833" t="s">
        <v>767</v>
      </c>
      <c r="AI6818" s="1758"/>
      <c r="AJ6818" s="1754" t="s">
        <v>2571</v>
      </c>
      <c r="AK6818" s="1832">
        <v>0.78125</v>
      </c>
      <c r="AL6818" s="1836" t="s">
        <v>266</v>
      </c>
      <c r="AM6818" s="1835" t="s">
        <v>1398</v>
      </c>
      <c r="AN6818" s="1834" t="s">
        <v>767</v>
      </c>
      <c r="AO6818" s="1758"/>
    </row>
    <row r="6819" ht="26" spans="1:41">
      <c r="A6819" s="1412"/>
      <c r="B6819" s="1412"/>
      <c r="C6819" s="1412"/>
      <c r="D6819" s="1412"/>
      <c r="E6819" s="1598" t="s">
        <v>1625</v>
      </c>
      <c r="F6819" s="1599"/>
      <c r="G6819" s="1600"/>
      <c r="H6819" s="1601"/>
      <c r="I6819" s="2135" t="s">
        <v>1461</v>
      </c>
      <c r="J6819" s="1443"/>
      <c r="K6819" s="1444"/>
      <c r="L6819" s="1445"/>
      <c r="M6819" s="1453"/>
      <c r="N6819" s="1825"/>
      <c r="O6819" s="1690"/>
      <c r="P6819" s="1690"/>
      <c r="Q6819" s="1690"/>
      <c r="R6819" s="1690"/>
      <c r="S6819" s="1690"/>
      <c r="T6819" s="1690"/>
      <c r="U6819" s="1690"/>
      <c r="V6819" s="1690"/>
      <c r="W6819" s="1690"/>
      <c r="X6819" s="1690"/>
      <c r="AD6819" s="1754" t="s">
        <v>2572</v>
      </c>
      <c r="AE6819" s="1832"/>
      <c r="AF6819" s="1757"/>
      <c r="AG6819" s="1756"/>
      <c r="AH6819" s="1757"/>
      <c r="AI6819" s="1758"/>
      <c r="AJ6819" s="1754" t="s">
        <v>2573</v>
      </c>
      <c r="AK6819" s="1832">
        <v>0.739583333333333</v>
      </c>
      <c r="AL6819" s="1757">
        <v>0.0375</v>
      </c>
      <c r="AM6819" s="1756">
        <v>0.0375</v>
      </c>
      <c r="AN6819" s="1757">
        <v>0.0375</v>
      </c>
      <c r="AO6819" s="1758"/>
    </row>
    <row r="6820" ht="26" spans="1:35">
      <c r="A6820" s="1412"/>
      <c r="B6820" s="1412"/>
      <c r="C6820" s="1412"/>
      <c r="D6820" s="1412"/>
      <c r="E6820" s="1602" t="s">
        <v>1626</v>
      </c>
      <c r="F6820" s="1623"/>
      <c r="G6820" s="1604"/>
      <c r="H6820" s="1605"/>
      <c r="I6820" s="1442"/>
      <c r="J6820" s="1443"/>
      <c r="K6820" s="1444"/>
      <c r="L6820" s="1445"/>
      <c r="M6820" s="1453"/>
      <c r="N6820" s="1825"/>
      <c r="O6820" s="1690"/>
      <c r="P6820" s="1690"/>
      <c r="Q6820" s="1690"/>
      <c r="R6820" s="1690"/>
      <c r="S6820" s="1690"/>
      <c r="T6820" s="1690"/>
      <c r="U6820" s="1690"/>
      <c r="V6820" s="1690"/>
      <c r="W6820" s="1690"/>
      <c r="X6820" s="1690"/>
      <c r="AD6820" s="1754" t="s">
        <v>2001</v>
      </c>
      <c r="AE6820" s="1832"/>
      <c r="AF6820" s="1757"/>
      <c r="AG6820" s="1756"/>
      <c r="AH6820" s="1757"/>
      <c r="AI6820" s="1758"/>
    </row>
    <row r="6821" ht="26.75" spans="1:24">
      <c r="A6821" s="1412"/>
      <c r="B6821" s="1412"/>
      <c r="C6821" s="1412"/>
      <c r="D6821" s="1412"/>
      <c r="E6821" s="1602" t="s">
        <v>1627</v>
      </c>
      <c r="F6821" s="1615">
        <v>0.0275</v>
      </c>
      <c r="G6821" s="1616"/>
      <c r="H6821" s="1617"/>
      <c r="I6821" s="1442"/>
      <c r="J6821" s="1443"/>
      <c r="K6821" s="1444"/>
      <c r="L6821" s="1445"/>
      <c r="M6821" s="1453"/>
      <c r="N6821" s="1825"/>
      <c r="O6821" s="1690"/>
      <c r="P6821" s="1690"/>
      <c r="Q6821" s="1690"/>
      <c r="R6821" s="1690"/>
      <c r="S6821" s="1690"/>
      <c r="T6821" s="1690"/>
      <c r="U6821" s="1690"/>
      <c r="V6821" s="1690"/>
      <c r="W6821" s="1690"/>
      <c r="X6821" s="1690"/>
    </row>
    <row r="6822" ht="26.75" spans="1:35">
      <c r="A6822" s="1412"/>
      <c r="B6822" s="1412"/>
      <c r="C6822" s="1412"/>
      <c r="D6822" s="1412"/>
      <c r="E6822" s="1606" t="s">
        <v>1628</v>
      </c>
      <c r="F6822" s="1607">
        <v>0.572916666666667</v>
      </c>
      <c r="G6822" s="1608"/>
      <c r="H6822" s="1609"/>
      <c r="I6822" s="1442"/>
      <c r="J6822" s="1443"/>
      <c r="K6822" s="1444"/>
      <c r="L6822" s="1647">
        <v>0.802083333333333</v>
      </c>
      <c r="M6822" s="1649">
        <v>0.697916666666667</v>
      </c>
      <c r="N6822" s="1825"/>
      <c r="O6822" s="1690"/>
      <c r="P6822" s="1690"/>
      <c r="Q6822" s="1690"/>
      <c r="R6822" s="1690"/>
      <c r="S6822" s="1690"/>
      <c r="T6822" s="1690"/>
      <c r="U6822" s="1690"/>
      <c r="V6822" s="1690"/>
      <c r="W6822" s="1690"/>
      <c r="X6822" s="1690"/>
      <c r="AI6822" s="1826"/>
    </row>
    <row r="6823" ht="26.75" spans="1:41">
      <c r="A6823" s="1412"/>
      <c r="B6823" s="1412"/>
      <c r="C6823" s="1412"/>
      <c r="D6823" s="1412"/>
      <c r="E6823" s="1610" t="s">
        <v>1629</v>
      </c>
      <c r="F6823" s="1611" t="s">
        <v>8</v>
      </c>
      <c r="G6823" s="1611" t="s">
        <v>9</v>
      </c>
      <c r="H6823" s="1612" t="s">
        <v>10</v>
      </c>
      <c r="I6823" s="1442"/>
      <c r="J6823" s="1443"/>
      <c r="K6823" s="1444"/>
      <c r="L6823" s="1445"/>
      <c r="M6823" s="1453"/>
      <c r="N6823" s="1825"/>
      <c r="O6823" s="1827" t="s">
        <v>1629</v>
      </c>
      <c r="P6823" s="1827"/>
      <c r="Q6823" s="1827" t="s">
        <v>8</v>
      </c>
      <c r="R6823" s="1827" t="s">
        <v>9</v>
      </c>
      <c r="S6823" s="1827" t="s">
        <v>10</v>
      </c>
      <c r="U6823" s="1694" t="s">
        <v>2485</v>
      </c>
      <c r="V6823" s="1695" t="s">
        <v>2486</v>
      </c>
      <c r="W6823" s="1695" t="s">
        <v>3</v>
      </c>
      <c r="X6823" s="1695" t="s">
        <v>2</v>
      </c>
      <c r="Y6823" s="78"/>
      <c r="Z6823" s="1706" t="s">
        <v>2443</v>
      </c>
      <c r="AA6823" s="1706" t="s">
        <v>2444</v>
      </c>
      <c r="AB6823" s="1706" t="s">
        <v>2445</v>
      </c>
      <c r="AD6823" s="1754" t="s">
        <v>2446</v>
      </c>
      <c r="AE6823" s="1754" t="s">
        <v>2447</v>
      </c>
      <c r="AF6823" s="1754" t="s">
        <v>8</v>
      </c>
      <c r="AG6823" s="1754" t="s">
        <v>9</v>
      </c>
      <c r="AH6823" s="1754" t="s">
        <v>10</v>
      </c>
      <c r="AI6823" s="1754"/>
      <c r="AJ6823" s="1754" t="s">
        <v>2446</v>
      </c>
      <c r="AK6823" s="1754" t="s">
        <v>2447</v>
      </c>
      <c r="AL6823" s="1754" t="s">
        <v>8</v>
      </c>
      <c r="AM6823" s="1754" t="s">
        <v>9</v>
      </c>
      <c r="AN6823" s="1754" t="s">
        <v>10</v>
      </c>
      <c r="AO6823" s="1754"/>
    </row>
    <row r="6824" ht="26" spans="1:41">
      <c r="A6824" s="1412"/>
      <c r="B6824" s="1412"/>
      <c r="C6824" s="1412"/>
      <c r="D6824" s="1412"/>
      <c r="E6824" s="1613">
        <v>45812</v>
      </c>
      <c r="F6824" s="1640">
        <v>0.0275</v>
      </c>
      <c r="G6824" s="1640">
        <v>0.0275</v>
      </c>
      <c r="H6824" s="1640">
        <v>0.0275</v>
      </c>
      <c r="I6824" s="1442"/>
      <c r="J6824" s="1443"/>
      <c r="K6824" s="1444"/>
      <c r="L6824" s="1445"/>
      <c r="M6824" s="1453"/>
      <c r="N6824" s="1825"/>
      <c r="O6824" s="1828" t="s">
        <v>2551</v>
      </c>
      <c r="P6824" s="1828"/>
      <c r="Q6824" s="1702">
        <v>0</v>
      </c>
      <c r="R6824" s="1702">
        <v>0</v>
      </c>
      <c r="S6824" s="1702">
        <v>0.0275</v>
      </c>
      <c r="T6824" s="1831"/>
      <c r="U6824" s="1697" t="s">
        <v>2449</v>
      </c>
      <c r="V6824" s="1698">
        <v>6</v>
      </c>
      <c r="W6824" s="1698" t="s">
        <v>2519</v>
      </c>
      <c r="X6824" s="1697">
        <v>45812</v>
      </c>
      <c r="Y6824" s="78"/>
      <c r="Z6824" s="1842">
        <v>0.0275</v>
      </c>
      <c r="AA6824" s="1842">
        <v>0.0275</v>
      </c>
      <c r="AB6824" s="1842">
        <v>0.0275</v>
      </c>
      <c r="AD6824" s="1754" t="s">
        <v>2522</v>
      </c>
      <c r="AE6824" s="1832">
        <v>0.802083333333333</v>
      </c>
      <c r="AF6824" s="1834"/>
      <c r="AG6824" s="1835"/>
      <c r="AH6824" s="1757">
        <v>0.0275</v>
      </c>
      <c r="AI6824" s="1758"/>
      <c r="AJ6824" s="1754" t="s">
        <v>2585</v>
      </c>
      <c r="AK6824" s="1832">
        <v>0.802083333333333</v>
      </c>
      <c r="AL6824" s="1834"/>
      <c r="AM6824" s="1835"/>
      <c r="AN6824" s="1757">
        <v>0.0275</v>
      </c>
      <c r="AO6824" s="1758"/>
    </row>
    <row r="6825" ht="26" spans="1:41">
      <c r="A6825" s="1412"/>
      <c r="B6825" s="1412"/>
      <c r="C6825" s="1412"/>
      <c r="D6825" s="1412"/>
      <c r="E6825" s="1613">
        <v>45763</v>
      </c>
      <c r="F6825" s="1640">
        <v>0.0275</v>
      </c>
      <c r="G6825" s="1640">
        <v>0.0275</v>
      </c>
      <c r="H6825" s="1640">
        <v>0.0275</v>
      </c>
      <c r="I6825" s="1442"/>
      <c r="J6825" s="1443"/>
      <c r="K6825" s="1444"/>
      <c r="L6825" s="1445"/>
      <c r="M6825" s="1453"/>
      <c r="N6825" s="1825"/>
      <c r="O6825" s="1828" t="s">
        <v>2586</v>
      </c>
      <c r="P6825" s="1828"/>
      <c r="Q6825" s="1702">
        <v>0.0275</v>
      </c>
      <c r="R6825" s="1702">
        <v>0.0275</v>
      </c>
      <c r="S6825" s="1702">
        <v>0.0275</v>
      </c>
      <c r="T6825" s="1831"/>
      <c r="U6825" s="1697" t="s">
        <v>2449</v>
      </c>
      <c r="V6825" s="1698">
        <v>4</v>
      </c>
      <c r="W6825" s="1698" t="s">
        <v>2587</v>
      </c>
      <c r="X6825" s="1697">
        <v>45763</v>
      </c>
      <c r="Y6825" s="78"/>
      <c r="Z6825" s="1842">
        <v>0.0275</v>
      </c>
      <c r="AA6825" s="1842">
        <v>0.0275</v>
      </c>
      <c r="AB6825" s="1842">
        <v>0.0275</v>
      </c>
      <c r="AD6825" s="1754" t="s">
        <v>2551</v>
      </c>
      <c r="AE6825" s="1832">
        <v>0.802083333333333</v>
      </c>
      <c r="AF6825" s="1788">
        <v>0.0275</v>
      </c>
      <c r="AG6825" s="1756">
        <v>0.0275</v>
      </c>
      <c r="AH6825" s="1757">
        <v>0.0275</v>
      </c>
      <c r="AI6825" s="1758"/>
      <c r="AJ6825" s="1754" t="s">
        <v>2588</v>
      </c>
      <c r="AK6825" s="1832">
        <v>0.802083333333333</v>
      </c>
      <c r="AL6825" s="1757">
        <v>0.0275</v>
      </c>
      <c r="AM6825" s="1756">
        <v>0.0275</v>
      </c>
      <c r="AN6825" s="1757">
        <v>0.0275</v>
      </c>
      <c r="AO6825" s="1758"/>
    </row>
    <row r="6826" ht="26" spans="1:41">
      <c r="A6826" s="1412"/>
      <c r="B6826" s="1412"/>
      <c r="C6826" s="1412"/>
      <c r="D6826" s="1412"/>
      <c r="E6826" s="1613">
        <v>45728</v>
      </c>
      <c r="F6826" s="1640">
        <v>0.0275</v>
      </c>
      <c r="G6826" s="1640">
        <v>0.0275</v>
      </c>
      <c r="H6826" s="1640">
        <v>0.03</v>
      </c>
      <c r="I6826" s="1442"/>
      <c r="J6826" s="1443"/>
      <c r="K6826" s="1444"/>
      <c r="L6826" s="1648"/>
      <c r="M6826" s="1453"/>
      <c r="N6826" s="1825"/>
      <c r="O6826" s="1828" t="s">
        <v>2589</v>
      </c>
      <c r="P6826" s="1828"/>
      <c r="Q6826" s="1702">
        <v>0.0275</v>
      </c>
      <c r="R6826" s="1702">
        <v>0.0275</v>
      </c>
      <c r="S6826" s="1702">
        <v>0.0275</v>
      </c>
      <c r="T6826" s="1831"/>
      <c r="U6826" s="1697" t="s">
        <v>2449</v>
      </c>
      <c r="V6826" s="1698">
        <v>3</v>
      </c>
      <c r="W6826" s="1698" t="s">
        <v>2107</v>
      </c>
      <c r="X6826" s="1697">
        <v>45728</v>
      </c>
      <c r="Y6826" s="78"/>
      <c r="Z6826" s="1842">
        <v>0.0275</v>
      </c>
      <c r="AA6826" s="1842">
        <v>0.0275</v>
      </c>
      <c r="AB6826" s="1842">
        <v>0.03</v>
      </c>
      <c r="AD6826" s="1754" t="s">
        <v>2586</v>
      </c>
      <c r="AE6826" s="1832">
        <v>0.802083333333333</v>
      </c>
      <c r="AF6826" s="1755">
        <v>0.0275</v>
      </c>
      <c r="AG6826" s="1756">
        <v>0.0275</v>
      </c>
      <c r="AH6826" s="1757">
        <v>0.0275</v>
      </c>
      <c r="AI6826" s="1758"/>
      <c r="AJ6826" s="1754" t="s">
        <v>2590</v>
      </c>
      <c r="AK6826" s="1832">
        <v>0.802083333333333</v>
      </c>
      <c r="AL6826" s="1757">
        <v>0.0275</v>
      </c>
      <c r="AM6826" s="1756">
        <v>0.0275</v>
      </c>
      <c r="AN6826" s="1757">
        <v>0.0275</v>
      </c>
      <c r="AO6826" s="1758"/>
    </row>
    <row r="6827" ht="26" spans="1:41">
      <c r="A6827" s="1412"/>
      <c r="B6827" s="1412"/>
      <c r="C6827" s="1412"/>
      <c r="D6827" s="1412"/>
      <c r="E6827" s="1613">
        <v>45686</v>
      </c>
      <c r="F6827" s="1640">
        <v>0.03</v>
      </c>
      <c r="G6827" s="1640">
        <v>0.03</v>
      </c>
      <c r="H6827" s="1640">
        <v>0.0325</v>
      </c>
      <c r="I6827" s="1442"/>
      <c r="J6827" s="1443"/>
      <c r="K6827" s="1444"/>
      <c r="L6827" s="1445"/>
      <c r="M6827" s="1453"/>
      <c r="N6827" s="1825"/>
      <c r="O6827" s="1828" t="s">
        <v>2591</v>
      </c>
      <c r="P6827" s="1828"/>
      <c r="Q6827" s="1702">
        <v>0.0275</v>
      </c>
      <c r="R6827" s="1702">
        <v>0.0275</v>
      </c>
      <c r="S6827" s="1702">
        <v>0.03</v>
      </c>
      <c r="T6827" s="1831"/>
      <c r="U6827" s="1697" t="s">
        <v>2449</v>
      </c>
      <c r="V6827" s="1698">
        <v>1</v>
      </c>
      <c r="W6827" s="1698" t="s">
        <v>2462</v>
      </c>
      <c r="X6827" s="1697">
        <v>45686</v>
      </c>
      <c r="Y6827" s="78"/>
      <c r="Z6827" s="1842">
        <v>0.03</v>
      </c>
      <c r="AA6827" s="1842">
        <v>0.03</v>
      </c>
      <c r="AB6827" s="1842">
        <v>0.0325</v>
      </c>
      <c r="AD6827" s="1754" t="s">
        <v>2589</v>
      </c>
      <c r="AE6827" s="1832">
        <v>0.802083333333333</v>
      </c>
      <c r="AF6827" s="1755">
        <v>0.0275</v>
      </c>
      <c r="AG6827" s="1756">
        <v>0.0275</v>
      </c>
      <c r="AH6827" s="1755">
        <v>0.03</v>
      </c>
      <c r="AI6827" s="1758"/>
      <c r="AJ6827" s="1754" t="s">
        <v>2592</v>
      </c>
      <c r="AK6827" s="1832">
        <v>0.802083333333333</v>
      </c>
      <c r="AL6827" s="1757">
        <v>0.0275</v>
      </c>
      <c r="AM6827" s="1756">
        <v>0.0275</v>
      </c>
      <c r="AN6827" s="1757">
        <v>0.03</v>
      </c>
      <c r="AO6827" s="1758"/>
    </row>
    <row r="6828" ht="26" spans="1:41">
      <c r="A6828" s="1412"/>
      <c r="B6828" s="1412"/>
      <c r="C6828" s="1412"/>
      <c r="D6828" s="1412"/>
      <c r="E6828" s="1613">
        <v>45637</v>
      </c>
      <c r="F6828" s="1640">
        <v>0.0325</v>
      </c>
      <c r="G6828" s="1640">
        <v>0.0325</v>
      </c>
      <c r="H6828" s="1640">
        <v>0.0375</v>
      </c>
      <c r="I6828" s="1442"/>
      <c r="J6828" s="1443"/>
      <c r="K6828" s="1444"/>
      <c r="L6828" s="1445"/>
      <c r="M6828" s="1453"/>
      <c r="N6828" s="1825"/>
      <c r="O6828" s="1828" t="s">
        <v>2593</v>
      </c>
      <c r="P6828" s="1828"/>
      <c r="Q6828" s="1702">
        <v>0.03</v>
      </c>
      <c r="R6828" s="1702">
        <v>0.03</v>
      </c>
      <c r="S6828" s="1702">
        <v>0.0325</v>
      </c>
      <c r="T6828" s="1831"/>
      <c r="U6828" s="1697" t="s">
        <v>2537</v>
      </c>
      <c r="V6828" s="1698">
        <v>12</v>
      </c>
      <c r="W6828" s="1698" t="s">
        <v>2513</v>
      </c>
      <c r="X6828" s="1697">
        <v>45637</v>
      </c>
      <c r="Y6828" s="78"/>
      <c r="Z6828" s="1842">
        <v>0.0325</v>
      </c>
      <c r="AA6828" s="1842">
        <v>0.0325</v>
      </c>
      <c r="AB6828" s="1842">
        <v>0.0375</v>
      </c>
      <c r="AD6828" s="1754" t="s">
        <v>2591</v>
      </c>
      <c r="AE6828" s="1832">
        <v>0.84375</v>
      </c>
      <c r="AF6828" s="1788">
        <v>0.03</v>
      </c>
      <c r="AG6828" s="1756">
        <v>0.03</v>
      </c>
      <c r="AH6828" s="1757">
        <v>0.0325</v>
      </c>
      <c r="AI6828" s="1758"/>
      <c r="AJ6828" s="1754" t="s">
        <v>2594</v>
      </c>
      <c r="AK6828" s="1832">
        <v>0.84375</v>
      </c>
      <c r="AL6828" s="1757">
        <v>0.03</v>
      </c>
      <c r="AM6828" s="1756">
        <v>0.03</v>
      </c>
      <c r="AN6828" s="1757">
        <v>0.0325</v>
      </c>
      <c r="AO6828" s="1758"/>
    </row>
    <row r="6829" ht="26.75" spans="1:41">
      <c r="A6829" s="1412"/>
      <c r="B6829" s="1412"/>
      <c r="C6829" s="1412"/>
      <c r="D6829" s="1412"/>
      <c r="E6829" s="1613">
        <v>45604</v>
      </c>
      <c r="F6829" s="1640">
        <v>0</v>
      </c>
      <c r="G6829" s="1640">
        <v>0</v>
      </c>
      <c r="H6829" s="1640">
        <v>0</v>
      </c>
      <c r="I6829" s="1448"/>
      <c r="J6829" s="1449"/>
      <c r="K6829" s="1450"/>
      <c r="L6829" s="1451"/>
      <c r="M6829" s="1455"/>
      <c r="N6829" s="1825"/>
      <c r="O6829" s="1828" t="s">
        <v>2582</v>
      </c>
      <c r="P6829" s="1828"/>
      <c r="Q6829" s="1702">
        <v>0.0325</v>
      </c>
      <c r="R6829" s="1702">
        <v>0.0325</v>
      </c>
      <c r="S6829" s="1702">
        <v>0.0375</v>
      </c>
      <c r="U6829" s="1697" t="s">
        <v>2537</v>
      </c>
      <c r="V6829" s="1698">
        <v>11</v>
      </c>
      <c r="W6829" s="1698" t="s">
        <v>2583</v>
      </c>
      <c r="X6829" s="1697">
        <v>45604</v>
      </c>
      <c r="Y6829" s="78"/>
      <c r="Z6829" s="1842">
        <v>0</v>
      </c>
      <c r="AA6829" s="1842">
        <v>0</v>
      </c>
      <c r="AB6829" s="1842">
        <v>0</v>
      </c>
      <c r="AD6829" s="1754" t="s">
        <v>2593</v>
      </c>
      <c r="AE6829" s="1832">
        <v>0.84375</v>
      </c>
      <c r="AF6829" s="1755">
        <v>0.0325</v>
      </c>
      <c r="AG6829" s="1756">
        <v>0.0325</v>
      </c>
      <c r="AH6829" s="1757">
        <v>0.0375</v>
      </c>
      <c r="AI6829" s="1758"/>
      <c r="AJ6829" s="1754" t="s">
        <v>2595</v>
      </c>
      <c r="AK6829" s="1832">
        <v>0.84375</v>
      </c>
      <c r="AL6829" s="1757">
        <v>0.0325</v>
      </c>
      <c r="AM6829" s="1756">
        <v>0.0325</v>
      </c>
      <c r="AN6829" s="1757">
        <v>0.0375</v>
      </c>
      <c r="AO6829" s="1758"/>
    </row>
    <row r="6830" ht="52.75" spans="1:41">
      <c r="A6830" s="1412"/>
      <c r="B6830" s="1412"/>
      <c r="C6830" s="1412"/>
      <c r="D6830" s="1661">
        <v>1</v>
      </c>
      <c r="E6830" s="1594" t="s">
        <v>7</v>
      </c>
      <c r="F6830" s="1595" t="s">
        <v>872</v>
      </c>
      <c r="G6830" s="1596"/>
      <c r="H6830" s="1597"/>
      <c r="I6830" s="1559" t="s">
        <v>1622</v>
      </c>
      <c r="J6830" s="1560"/>
      <c r="K6830" s="1561"/>
      <c r="L6830" s="1478" t="s">
        <v>1623</v>
      </c>
      <c r="M6830" s="1452" t="s">
        <v>1624</v>
      </c>
      <c r="N6830" s="1825"/>
      <c r="O6830" s="1690"/>
      <c r="P6830" s="1690"/>
      <c r="Q6830" s="1690"/>
      <c r="R6830" s="1690"/>
      <c r="S6830" s="1690"/>
      <c r="T6830" s="1690"/>
      <c r="U6830" s="1690"/>
      <c r="V6830" s="1690"/>
      <c r="W6830" s="1690"/>
      <c r="X6830" s="1690"/>
      <c r="AD6830" s="1754" t="s">
        <v>2570</v>
      </c>
      <c r="AE6830" s="1832">
        <v>0.78125</v>
      </c>
      <c r="AF6830" s="1833" t="s">
        <v>266</v>
      </c>
      <c r="AG6830" s="1833" t="s">
        <v>1398</v>
      </c>
      <c r="AH6830" s="1833" t="s">
        <v>767</v>
      </c>
      <c r="AI6830" s="1758"/>
      <c r="AJ6830" s="1754" t="s">
        <v>2571</v>
      </c>
      <c r="AK6830" s="1832">
        <v>0.78125</v>
      </c>
      <c r="AL6830" s="1836" t="s">
        <v>266</v>
      </c>
      <c r="AM6830" s="1835" t="s">
        <v>1398</v>
      </c>
      <c r="AN6830" s="1834" t="s">
        <v>767</v>
      </c>
      <c r="AO6830" s="1758"/>
    </row>
    <row r="6831" ht="26" spans="1:41">
      <c r="A6831" s="1412"/>
      <c r="B6831" s="1412"/>
      <c r="C6831" s="1412"/>
      <c r="D6831" s="1661"/>
      <c r="E6831" s="1662" t="s">
        <v>1625</v>
      </c>
      <c r="F6831" s="1663"/>
      <c r="G6831" s="1664"/>
      <c r="H6831" s="1665"/>
      <c r="I6831" s="2141" t="s">
        <v>1463</v>
      </c>
      <c r="J6831" s="1480"/>
      <c r="K6831" s="1481"/>
      <c r="L6831" s="1683"/>
      <c r="M6831" s="1687"/>
      <c r="N6831" s="1825"/>
      <c r="O6831" s="1690"/>
      <c r="P6831" s="1690"/>
      <c r="Q6831" s="1690"/>
      <c r="R6831" s="1690"/>
      <c r="S6831" s="1690"/>
      <c r="T6831" s="1690"/>
      <c r="U6831" s="1690"/>
      <c r="V6831" s="1690"/>
      <c r="W6831" s="1690"/>
      <c r="X6831" s="1690"/>
      <c r="AD6831" s="1754" t="s">
        <v>2572</v>
      </c>
      <c r="AE6831" s="1832"/>
      <c r="AF6831" s="1757"/>
      <c r="AG6831" s="1756"/>
      <c r="AH6831" s="1757"/>
      <c r="AI6831" s="1758"/>
      <c r="AJ6831" s="1754" t="s">
        <v>2573</v>
      </c>
      <c r="AK6831" s="1832">
        <v>0.739583333333333</v>
      </c>
      <c r="AL6831" s="1757">
        <v>0.0375</v>
      </c>
      <c r="AM6831" s="1756">
        <v>0.0375</v>
      </c>
      <c r="AN6831" s="1757">
        <v>0.0375</v>
      </c>
      <c r="AO6831" s="1758"/>
    </row>
    <row r="6832" ht="26" spans="1:35">
      <c r="A6832" s="1412"/>
      <c r="B6832" s="1412"/>
      <c r="C6832" s="1412"/>
      <c r="D6832" s="1661"/>
      <c r="E6832" s="1666" t="s">
        <v>1626</v>
      </c>
      <c r="F6832" s="1731"/>
      <c r="G6832" s="1708"/>
      <c r="H6832" s="1709"/>
      <c r="I6832" s="1479"/>
      <c r="J6832" s="1480"/>
      <c r="K6832" s="1481"/>
      <c r="L6832" s="1683"/>
      <c r="M6832" s="1687"/>
      <c r="N6832" s="1825"/>
      <c r="O6832" s="1690"/>
      <c r="P6832" s="1690"/>
      <c r="Q6832" s="1690"/>
      <c r="R6832" s="1690"/>
      <c r="S6832" s="1690"/>
      <c r="T6832" s="1690"/>
      <c r="U6832" s="1690"/>
      <c r="V6832" s="1690"/>
      <c r="W6832" s="1690"/>
      <c r="X6832" s="1690"/>
      <c r="AD6832" s="1754" t="s">
        <v>2001</v>
      </c>
      <c r="AE6832" s="1832"/>
      <c r="AF6832" s="1757"/>
      <c r="AG6832" s="1756"/>
      <c r="AH6832" s="1757"/>
      <c r="AI6832" s="1758"/>
    </row>
    <row r="6833" ht="26.75" spans="1:24">
      <c r="A6833" s="1412"/>
      <c r="B6833" s="1412"/>
      <c r="C6833" s="1412"/>
      <c r="D6833" s="1661"/>
      <c r="E6833" s="1666" t="s">
        <v>1627</v>
      </c>
      <c r="F6833" s="1667" t="s">
        <v>1462</v>
      </c>
      <c r="G6833" s="1668"/>
      <c r="H6833" s="1669"/>
      <c r="I6833" s="1479"/>
      <c r="J6833" s="1480"/>
      <c r="K6833" s="1481"/>
      <c r="L6833" s="1683"/>
      <c r="M6833" s="1687"/>
      <c r="N6833" s="1825"/>
      <c r="O6833" s="1690"/>
      <c r="P6833" s="1690"/>
      <c r="Q6833" s="1690"/>
      <c r="R6833" s="1690"/>
      <c r="S6833" s="1690"/>
      <c r="T6833" s="1690"/>
      <c r="U6833" s="1690"/>
      <c r="V6833" s="1690"/>
      <c r="W6833" s="1690"/>
      <c r="X6833" s="1690"/>
    </row>
    <row r="6834" ht="26.75" spans="1:35">
      <c r="A6834" s="1412"/>
      <c r="B6834" s="1412"/>
      <c r="C6834" s="1412"/>
      <c r="D6834" s="1661"/>
      <c r="E6834" s="1670" t="s">
        <v>1628</v>
      </c>
      <c r="F6834" s="1671">
        <v>0.604166666666667</v>
      </c>
      <c r="G6834" s="1672"/>
      <c r="H6834" s="1673"/>
      <c r="I6834" s="1479"/>
      <c r="J6834" s="1480"/>
      <c r="K6834" s="1481"/>
      <c r="L6834" s="1684">
        <v>0.833333333333333</v>
      </c>
      <c r="M6834" s="1688">
        <v>0.729166666666667</v>
      </c>
      <c r="N6834" s="1825"/>
      <c r="O6834" s="1690"/>
      <c r="P6834" s="1690"/>
      <c r="Q6834" s="1690"/>
      <c r="R6834" s="1690"/>
      <c r="S6834" s="1690"/>
      <c r="T6834" s="1690"/>
      <c r="U6834" s="1690"/>
      <c r="V6834" s="1690"/>
      <c r="W6834" s="1690"/>
      <c r="X6834" s="1690"/>
      <c r="AI6834" s="1826"/>
    </row>
    <row r="6835" ht="26.75" spans="1:41">
      <c r="A6835" s="1412"/>
      <c r="B6835" s="1412"/>
      <c r="C6835" s="1412"/>
      <c r="D6835" s="1661"/>
      <c r="E6835" s="1594" t="s">
        <v>1629</v>
      </c>
      <c r="F6835" s="1674" t="s">
        <v>8</v>
      </c>
      <c r="G6835" s="1674" t="s">
        <v>9</v>
      </c>
      <c r="H6835" s="1675" t="s">
        <v>10</v>
      </c>
      <c r="I6835" s="1479"/>
      <c r="J6835" s="1480"/>
      <c r="K6835" s="1481"/>
      <c r="L6835" s="1683"/>
      <c r="M6835" s="1687"/>
      <c r="N6835" s="1825"/>
      <c r="O6835" s="1827" t="s">
        <v>1629</v>
      </c>
      <c r="P6835" s="1827"/>
      <c r="Q6835" s="1827" t="s">
        <v>8</v>
      </c>
      <c r="R6835" s="1827" t="s">
        <v>9</v>
      </c>
      <c r="S6835" s="1827" t="s">
        <v>10</v>
      </c>
      <c r="U6835" s="1694" t="s">
        <v>2485</v>
      </c>
      <c r="V6835" s="1695" t="s">
        <v>2486</v>
      </c>
      <c r="W6835" s="1695" t="s">
        <v>3</v>
      </c>
      <c r="X6835" s="1695" t="s">
        <v>2</v>
      </c>
      <c r="Y6835" s="78"/>
      <c r="Z6835" s="1706" t="s">
        <v>2443</v>
      </c>
      <c r="AA6835" s="1706" t="s">
        <v>2444</v>
      </c>
      <c r="AB6835" s="1706" t="s">
        <v>2445</v>
      </c>
      <c r="AD6835" s="1754" t="s">
        <v>2446</v>
      </c>
      <c r="AE6835" s="1754" t="s">
        <v>2447</v>
      </c>
      <c r="AF6835" s="1754" t="s">
        <v>8</v>
      </c>
      <c r="AG6835" s="1754" t="s">
        <v>9</v>
      </c>
      <c r="AH6835" s="1754" t="s">
        <v>10</v>
      </c>
      <c r="AI6835" s="1754"/>
      <c r="AJ6835" s="1754" t="s">
        <v>2596</v>
      </c>
      <c r="AK6835" s="1754" t="s">
        <v>2447</v>
      </c>
      <c r="AL6835" s="1754" t="s">
        <v>8</v>
      </c>
      <c r="AM6835" s="1754" t="s">
        <v>9</v>
      </c>
      <c r="AN6835" s="1754" t="s">
        <v>10</v>
      </c>
      <c r="AO6835" s="1754"/>
    </row>
    <row r="6836" ht="26" spans="1:41">
      <c r="A6836" s="1412"/>
      <c r="B6836" s="1412"/>
      <c r="C6836" s="1412"/>
      <c r="D6836" s="1661"/>
      <c r="E6836" s="1652">
        <v>45861</v>
      </c>
      <c r="F6836" s="2173" t="s">
        <v>2597</v>
      </c>
      <c r="G6836" s="2173" t="s">
        <v>2598</v>
      </c>
      <c r="H6836" s="2173" t="s">
        <v>2426</v>
      </c>
      <c r="I6836" s="1479"/>
      <c r="J6836" s="1480"/>
      <c r="K6836" s="1481"/>
      <c r="L6836" s="1683"/>
      <c r="M6836" s="1687"/>
      <c r="N6836" s="1825"/>
      <c r="O6836" s="1839" t="s">
        <v>2599</v>
      </c>
      <c r="P6836" s="1840"/>
      <c r="Q6836" s="1841" t="s">
        <v>1462</v>
      </c>
      <c r="R6836" s="1841" t="s">
        <v>2600</v>
      </c>
      <c r="S6836" s="1841" t="s">
        <v>1436</v>
      </c>
      <c r="T6836" s="1831"/>
      <c r="U6836" s="1697" t="s">
        <v>2449</v>
      </c>
      <c r="V6836" s="1698">
        <v>7</v>
      </c>
      <c r="W6836" s="1698" t="s">
        <v>2393</v>
      </c>
      <c r="X6836" s="1697">
        <v>45861</v>
      </c>
      <c r="Y6836" s="78"/>
      <c r="Z6836" s="1706" t="s">
        <v>2597</v>
      </c>
      <c r="AA6836" s="1706" t="s">
        <v>2598</v>
      </c>
      <c r="AB6836" s="1706" t="s">
        <v>2426</v>
      </c>
      <c r="AD6836" s="1754" t="s">
        <v>2522</v>
      </c>
      <c r="AE6836" s="1832">
        <v>0.833333333333333</v>
      </c>
      <c r="AF6836" s="1834"/>
      <c r="AG6836" s="1835"/>
      <c r="AH6836" s="1757" t="s">
        <v>1462</v>
      </c>
      <c r="AI6836" s="1758"/>
      <c r="AJ6836" s="1754" t="s">
        <v>2585</v>
      </c>
      <c r="AK6836" s="1832">
        <v>0.833333333333333</v>
      </c>
      <c r="AL6836" s="1834"/>
      <c r="AM6836" s="1835"/>
      <c r="AN6836" s="1834" t="s">
        <v>1462</v>
      </c>
      <c r="AO6836" s="1758"/>
    </row>
    <row r="6837" ht="26" spans="1:41">
      <c r="A6837" s="1412"/>
      <c r="B6837" s="1412"/>
      <c r="C6837" s="1412"/>
      <c r="D6837" s="1661"/>
      <c r="E6837" s="1652">
        <v>45854</v>
      </c>
      <c r="F6837" s="2173" t="s">
        <v>2426</v>
      </c>
      <c r="G6837" s="2173" t="s">
        <v>2214</v>
      </c>
      <c r="H6837" s="2173" t="s">
        <v>2410</v>
      </c>
      <c r="I6837" s="1479"/>
      <c r="J6837" s="1480"/>
      <c r="K6837" s="1481"/>
      <c r="L6837" s="1683"/>
      <c r="M6837" s="1687"/>
      <c r="N6837" s="1825"/>
      <c r="O6837" s="1839" t="s">
        <v>2601</v>
      </c>
      <c r="P6837" s="1840"/>
      <c r="Q6837" s="1841" t="s">
        <v>1436</v>
      </c>
      <c r="R6837" s="1841" t="s">
        <v>2602</v>
      </c>
      <c r="S6837" s="1841" t="s">
        <v>1425</v>
      </c>
      <c r="T6837" s="1831"/>
      <c r="U6837" s="1697" t="s">
        <v>2449</v>
      </c>
      <c r="V6837" s="1698">
        <v>7</v>
      </c>
      <c r="W6837" s="1698" t="s">
        <v>2587</v>
      </c>
      <c r="X6837" s="1697">
        <v>45854</v>
      </c>
      <c r="Y6837" s="78"/>
      <c r="Z6837" s="1706" t="s">
        <v>2426</v>
      </c>
      <c r="AA6837" s="1706" t="s">
        <v>2214</v>
      </c>
      <c r="AB6837" s="1706" t="s">
        <v>2410</v>
      </c>
      <c r="AD6837" s="1754" t="s">
        <v>2599</v>
      </c>
      <c r="AE6837" s="1832">
        <v>0.833333333333333</v>
      </c>
      <c r="AF6837" s="1788" t="s">
        <v>1462</v>
      </c>
      <c r="AG6837" s="1756" t="s">
        <v>2600</v>
      </c>
      <c r="AH6837" s="1757" t="s">
        <v>1436</v>
      </c>
      <c r="AI6837" s="1758"/>
      <c r="AJ6837" s="1754" t="s">
        <v>2603</v>
      </c>
      <c r="AK6837" s="1832">
        <v>0.833333333333333</v>
      </c>
      <c r="AL6837" s="1837" t="s">
        <v>1462</v>
      </c>
      <c r="AM6837" s="1835" t="s">
        <v>2600</v>
      </c>
      <c r="AN6837" s="1834" t="s">
        <v>1436</v>
      </c>
      <c r="AO6837" s="1758"/>
    </row>
    <row r="6838" ht="26" spans="1:41">
      <c r="A6838" s="1412"/>
      <c r="B6838" s="1412"/>
      <c r="C6838" s="1412"/>
      <c r="D6838" s="1661"/>
      <c r="E6838" s="1652">
        <v>45847</v>
      </c>
      <c r="F6838" s="2173" t="s">
        <v>2410</v>
      </c>
      <c r="G6838" s="2173" t="s">
        <v>2346</v>
      </c>
      <c r="H6838" s="2173" t="s">
        <v>2411</v>
      </c>
      <c r="I6838" s="1479"/>
      <c r="J6838" s="1480"/>
      <c r="K6838" s="1481"/>
      <c r="L6838" s="1685"/>
      <c r="M6838" s="1687"/>
      <c r="N6838" s="1825"/>
      <c r="O6838" s="1839" t="s">
        <v>2604</v>
      </c>
      <c r="P6838" s="1840"/>
      <c r="Q6838" s="1841" t="s">
        <v>1425</v>
      </c>
      <c r="R6838" s="1841" t="s">
        <v>2605</v>
      </c>
      <c r="S6838" s="1841" t="s">
        <v>1410</v>
      </c>
      <c r="T6838" s="1831"/>
      <c r="U6838" s="1697" t="s">
        <v>2449</v>
      </c>
      <c r="V6838" s="1698">
        <v>7</v>
      </c>
      <c r="W6838" s="1698" t="s">
        <v>2606</v>
      </c>
      <c r="X6838" s="1697">
        <v>45847</v>
      </c>
      <c r="Y6838" s="78"/>
      <c r="Z6838" s="1706" t="s">
        <v>2410</v>
      </c>
      <c r="AA6838" s="1706" t="s">
        <v>2346</v>
      </c>
      <c r="AB6838" s="1706" t="s">
        <v>2411</v>
      </c>
      <c r="AD6838" s="1754" t="s">
        <v>2601</v>
      </c>
      <c r="AE6838" s="1832">
        <v>0.833333333333333</v>
      </c>
      <c r="AF6838" s="1755" t="s">
        <v>1436</v>
      </c>
      <c r="AG6838" s="1756" t="s">
        <v>2602</v>
      </c>
      <c r="AH6838" s="1757" t="s">
        <v>1425</v>
      </c>
      <c r="AI6838" s="1758"/>
      <c r="AJ6838" s="1754" t="s">
        <v>2607</v>
      </c>
      <c r="AK6838" s="1832">
        <v>0.833333333333333</v>
      </c>
      <c r="AL6838" s="1837" t="s">
        <v>1436</v>
      </c>
      <c r="AM6838" s="1835" t="s">
        <v>2602</v>
      </c>
      <c r="AN6838" s="1834" t="s">
        <v>1425</v>
      </c>
      <c r="AO6838" s="1758"/>
    </row>
    <row r="6839" ht="26" spans="1:41">
      <c r="A6839" s="1412"/>
      <c r="B6839" s="1412"/>
      <c r="C6839" s="1412"/>
      <c r="D6839" s="1661"/>
      <c r="E6839" s="1652">
        <v>45840</v>
      </c>
      <c r="F6839" s="2173" t="s">
        <v>2411</v>
      </c>
      <c r="G6839" s="2173" t="s">
        <v>2212</v>
      </c>
      <c r="H6839" s="2173" t="s">
        <v>2412</v>
      </c>
      <c r="I6839" s="1479"/>
      <c r="J6839" s="1480"/>
      <c r="K6839" s="1481"/>
      <c r="L6839" s="1683"/>
      <c r="M6839" s="1687"/>
      <c r="N6839" s="1825"/>
      <c r="O6839" s="1839" t="s">
        <v>2545</v>
      </c>
      <c r="P6839" s="1840"/>
      <c r="Q6839" s="1841" t="s">
        <v>1410</v>
      </c>
      <c r="R6839" s="1841" t="s">
        <v>2608</v>
      </c>
      <c r="S6839" s="1841" t="s">
        <v>1357</v>
      </c>
      <c r="T6839" s="1831"/>
      <c r="U6839" s="1697" t="s">
        <v>2449</v>
      </c>
      <c r="V6839" s="1698">
        <v>7</v>
      </c>
      <c r="W6839" s="1698" t="s">
        <v>2547</v>
      </c>
      <c r="X6839" s="1697">
        <v>45840</v>
      </c>
      <c r="Y6839" s="78"/>
      <c r="Z6839" s="1706" t="s">
        <v>2411</v>
      </c>
      <c r="AA6839" s="1706" t="s">
        <v>2212</v>
      </c>
      <c r="AB6839" s="1706" t="s">
        <v>2412</v>
      </c>
      <c r="AD6839" s="1754" t="s">
        <v>2604</v>
      </c>
      <c r="AE6839" s="1832">
        <v>0.833333333333333</v>
      </c>
      <c r="AF6839" s="1755" t="s">
        <v>1425</v>
      </c>
      <c r="AG6839" s="1756" t="s">
        <v>2605</v>
      </c>
      <c r="AH6839" s="1755" t="s">
        <v>1410</v>
      </c>
      <c r="AI6839" s="1758"/>
      <c r="AJ6839" s="1754" t="s">
        <v>2609</v>
      </c>
      <c r="AK6839" s="1832">
        <v>0.833333333333333</v>
      </c>
      <c r="AL6839" s="1836" t="s">
        <v>1425</v>
      </c>
      <c r="AM6839" s="1835" t="s">
        <v>2605</v>
      </c>
      <c r="AN6839" s="1834" t="s">
        <v>1410</v>
      </c>
      <c r="AO6839" s="1758"/>
    </row>
    <row r="6840" ht="26" spans="1:41">
      <c r="A6840" s="1412"/>
      <c r="B6840" s="1412"/>
      <c r="C6840" s="1412"/>
      <c r="D6840" s="1661"/>
      <c r="E6840" s="1652">
        <v>45833</v>
      </c>
      <c r="F6840" s="2173" t="s">
        <v>2412</v>
      </c>
      <c r="G6840" s="2173" t="s">
        <v>2413</v>
      </c>
      <c r="H6840" s="2173" t="s">
        <v>2414</v>
      </c>
      <c r="I6840" s="1479"/>
      <c r="J6840" s="1480"/>
      <c r="K6840" s="1481"/>
      <c r="L6840" s="1683"/>
      <c r="M6840" s="1687"/>
      <c r="N6840" s="1825"/>
      <c r="O6840" s="1839" t="s">
        <v>2610</v>
      </c>
      <c r="P6840" s="1840"/>
      <c r="Q6840" s="1841" t="s">
        <v>1357</v>
      </c>
      <c r="R6840" s="1841" t="s">
        <v>1358</v>
      </c>
      <c r="S6840" s="1841" t="s">
        <v>2427</v>
      </c>
      <c r="T6840" s="1831"/>
      <c r="U6840" s="1697" t="s">
        <v>2449</v>
      </c>
      <c r="V6840" s="1698">
        <v>6</v>
      </c>
      <c r="W6840" s="1698" t="s">
        <v>2468</v>
      </c>
      <c r="X6840" s="1697">
        <v>45833</v>
      </c>
      <c r="Y6840" s="78"/>
      <c r="Z6840" s="1706" t="s">
        <v>2412</v>
      </c>
      <c r="AA6840" s="1706" t="s">
        <v>2413</v>
      </c>
      <c r="AB6840" s="1706" t="s">
        <v>2414</v>
      </c>
      <c r="AD6840" s="1754" t="s">
        <v>2545</v>
      </c>
      <c r="AE6840" s="1832">
        <v>0.833333333333333</v>
      </c>
      <c r="AF6840" s="1788" t="s">
        <v>1410</v>
      </c>
      <c r="AG6840" s="1756" t="s">
        <v>2608</v>
      </c>
      <c r="AH6840" s="1757" t="s">
        <v>1357</v>
      </c>
      <c r="AI6840" s="1758"/>
      <c r="AJ6840" s="1754" t="s">
        <v>2611</v>
      </c>
      <c r="AK6840" s="1832">
        <v>0.833333333333333</v>
      </c>
      <c r="AL6840" s="1836" t="s">
        <v>1410</v>
      </c>
      <c r="AM6840" s="1835" t="s">
        <v>2608</v>
      </c>
      <c r="AN6840" s="1834" t="s">
        <v>1357</v>
      </c>
      <c r="AO6840" s="1758"/>
    </row>
    <row r="6841" ht="26.75" spans="1:41">
      <c r="A6841" s="1412"/>
      <c r="B6841" s="1412"/>
      <c r="C6841" s="1412"/>
      <c r="D6841" s="1661"/>
      <c r="E6841" s="1652">
        <v>45833</v>
      </c>
      <c r="F6841" s="2173" t="s">
        <v>2412</v>
      </c>
      <c r="G6841" s="2173" t="s">
        <v>2413</v>
      </c>
      <c r="H6841" s="2173" t="s">
        <v>2414</v>
      </c>
      <c r="I6841" s="1482"/>
      <c r="J6841" s="1483"/>
      <c r="K6841" s="1484"/>
      <c r="L6841" s="1686"/>
      <c r="M6841" s="1689"/>
      <c r="N6841" s="1825"/>
      <c r="O6841" s="1839" t="s">
        <v>2610</v>
      </c>
      <c r="P6841" s="1840"/>
      <c r="Q6841" s="1841" t="s">
        <v>1357</v>
      </c>
      <c r="R6841" s="1841" t="s">
        <v>1358</v>
      </c>
      <c r="S6841" s="1841" t="s">
        <v>2427</v>
      </c>
      <c r="U6841" s="1697" t="s">
        <v>2449</v>
      </c>
      <c r="V6841" s="1698">
        <v>6</v>
      </c>
      <c r="W6841" s="1698" t="s">
        <v>2468</v>
      </c>
      <c r="X6841" s="1697">
        <v>45833</v>
      </c>
      <c r="Y6841" s="78"/>
      <c r="Z6841" s="1706" t="s">
        <v>2412</v>
      </c>
      <c r="AA6841" s="1706" t="s">
        <v>2413</v>
      </c>
      <c r="AB6841" s="1706" t="s">
        <v>2414</v>
      </c>
      <c r="AD6841" s="1754" t="s">
        <v>2610</v>
      </c>
      <c r="AE6841" s="1832">
        <v>0.833333333333333</v>
      </c>
      <c r="AF6841" s="1755" t="s">
        <v>1357</v>
      </c>
      <c r="AG6841" s="1756" t="s">
        <v>1358</v>
      </c>
      <c r="AH6841" s="1757" t="s">
        <v>2427</v>
      </c>
      <c r="AI6841" s="1758"/>
      <c r="AJ6841" s="1754" t="s">
        <v>2612</v>
      </c>
      <c r="AK6841" s="1832">
        <v>0.833333333333333</v>
      </c>
      <c r="AL6841" s="1837" t="s">
        <v>1357</v>
      </c>
      <c r="AM6841" s="1835" t="s">
        <v>1358</v>
      </c>
      <c r="AN6841" s="1834" t="s">
        <v>2427</v>
      </c>
      <c r="AO6841" s="1758"/>
    </row>
    <row r="6842" ht="52.75" spans="1:41">
      <c r="A6842" s="1412"/>
      <c r="B6842" s="1412"/>
      <c r="C6842" s="1412"/>
      <c r="D6842" s="1661">
        <v>1</v>
      </c>
      <c r="E6842" s="1594" t="s">
        <v>7</v>
      </c>
      <c r="F6842" s="1595" t="s">
        <v>875</v>
      </c>
      <c r="G6842" s="1596"/>
      <c r="H6842" s="1597"/>
      <c r="I6842" s="1559" t="s">
        <v>1622</v>
      </c>
      <c r="J6842" s="1560"/>
      <c r="K6842" s="1561"/>
      <c r="L6842" s="1478" t="s">
        <v>1623</v>
      </c>
      <c r="M6842" s="1452" t="s">
        <v>1624</v>
      </c>
      <c r="N6842" s="1825"/>
      <c r="O6842" s="1690"/>
      <c r="P6842" s="1690"/>
      <c r="Q6842" s="1690"/>
      <c r="R6842" s="1690"/>
      <c r="S6842" s="1690"/>
      <c r="T6842" s="1690"/>
      <c r="U6842" s="1690"/>
      <c r="V6842" s="1690"/>
      <c r="W6842" s="1690"/>
      <c r="X6842" s="1690"/>
      <c r="AD6842" s="1754" t="s">
        <v>2610</v>
      </c>
      <c r="AE6842" s="1832">
        <v>0.833333333333333</v>
      </c>
      <c r="AF6842" s="1755" t="s">
        <v>1357</v>
      </c>
      <c r="AG6842" s="1756" t="s">
        <v>1358</v>
      </c>
      <c r="AH6842" s="1757" t="s">
        <v>2427</v>
      </c>
      <c r="AI6842" s="1758"/>
      <c r="AJ6842" s="1754" t="s">
        <v>2612</v>
      </c>
      <c r="AK6842" s="1832">
        <v>0.833333333333333</v>
      </c>
      <c r="AL6842" s="1837" t="s">
        <v>1357</v>
      </c>
      <c r="AM6842" s="1835" t="s">
        <v>1358</v>
      </c>
      <c r="AN6842" s="1834" t="s">
        <v>2427</v>
      </c>
      <c r="AO6842" s="1758"/>
    </row>
    <row r="6843" ht="26" spans="1:41">
      <c r="A6843" s="1412"/>
      <c r="B6843" s="1412"/>
      <c r="C6843" s="1412"/>
      <c r="D6843" s="1661"/>
      <c r="E6843" s="1662" t="s">
        <v>1625</v>
      </c>
      <c r="F6843" s="1663"/>
      <c r="G6843" s="1664"/>
      <c r="H6843" s="1665"/>
      <c r="I6843" s="2141" t="s">
        <v>1464</v>
      </c>
      <c r="J6843" s="1480"/>
      <c r="K6843" s="1481"/>
      <c r="L6843" s="1683"/>
      <c r="M6843" s="1687"/>
      <c r="N6843" s="1825"/>
      <c r="O6843" s="1690"/>
      <c r="P6843" s="1690"/>
      <c r="Q6843" s="1690"/>
      <c r="R6843" s="1690"/>
      <c r="S6843" s="1690"/>
      <c r="T6843" s="1690"/>
      <c r="U6843" s="1690"/>
      <c r="V6843" s="1690"/>
      <c r="W6843" s="1690"/>
      <c r="X6843" s="1690"/>
      <c r="AD6843" s="1754" t="s">
        <v>2610</v>
      </c>
      <c r="AE6843" s="1832"/>
      <c r="AF6843" s="1757"/>
      <c r="AG6843" s="1756"/>
      <c r="AH6843" s="1757"/>
      <c r="AI6843" s="1758"/>
      <c r="AJ6843" s="1754" t="s">
        <v>2612</v>
      </c>
      <c r="AK6843" s="1832">
        <v>0.833333333333333</v>
      </c>
      <c r="AL6843" s="1837" t="s">
        <v>1357</v>
      </c>
      <c r="AM6843" s="1835" t="s">
        <v>1358</v>
      </c>
      <c r="AN6843" s="1834" t="s">
        <v>2427</v>
      </c>
      <c r="AO6843" s="1758"/>
    </row>
    <row r="6844" ht="26" spans="1:35">
      <c r="A6844" s="1412"/>
      <c r="B6844" s="1412"/>
      <c r="C6844" s="1412"/>
      <c r="D6844" s="1661"/>
      <c r="E6844" s="1666" t="s">
        <v>1626</v>
      </c>
      <c r="F6844" s="1731"/>
      <c r="G6844" s="1708"/>
      <c r="H6844" s="1709"/>
      <c r="I6844" s="1479"/>
      <c r="J6844" s="1480"/>
      <c r="K6844" s="1481"/>
      <c r="L6844" s="1683"/>
      <c r="M6844" s="1687"/>
      <c r="N6844" s="1825"/>
      <c r="O6844" s="1690"/>
      <c r="P6844" s="1690"/>
      <c r="Q6844" s="1690"/>
      <c r="R6844" s="1690"/>
      <c r="S6844" s="1690"/>
      <c r="T6844" s="1690"/>
      <c r="U6844" s="1690"/>
      <c r="V6844" s="1690"/>
      <c r="W6844" s="1690"/>
      <c r="X6844" s="1690"/>
      <c r="AD6844" s="1754" t="s">
        <v>2001</v>
      </c>
      <c r="AE6844" s="1832"/>
      <c r="AF6844" s="1757"/>
      <c r="AG6844" s="1756"/>
      <c r="AH6844" s="1757"/>
      <c r="AI6844" s="1758"/>
    </row>
    <row r="6845" ht="26.75" spans="1:24">
      <c r="A6845" s="1412"/>
      <c r="B6845" s="1412"/>
      <c r="C6845" s="1412"/>
      <c r="D6845" s="1661"/>
      <c r="E6845" s="1666" t="s">
        <v>1627</v>
      </c>
      <c r="F6845" s="1667"/>
      <c r="G6845" s="1668"/>
      <c r="H6845" s="1669"/>
      <c r="I6845" s="1479"/>
      <c r="J6845" s="1480"/>
      <c r="K6845" s="1481"/>
      <c r="L6845" s="1683"/>
      <c r="M6845" s="1687"/>
      <c r="N6845" s="1825"/>
      <c r="O6845" s="1690"/>
      <c r="P6845" s="1690"/>
      <c r="Q6845" s="1690"/>
      <c r="R6845" s="1690"/>
      <c r="S6845" s="1690"/>
      <c r="T6845" s="1690"/>
      <c r="U6845" s="1690"/>
      <c r="V6845" s="1690"/>
      <c r="W6845" s="1690"/>
      <c r="X6845" s="1690"/>
    </row>
    <row r="6846" ht="26.75" spans="1:35">
      <c r="A6846" s="1412"/>
      <c r="B6846" s="1412"/>
      <c r="C6846" s="1412"/>
      <c r="D6846" s="1661"/>
      <c r="E6846" s="1670" t="s">
        <v>1628</v>
      </c>
      <c r="F6846" s="1671">
        <v>0.75</v>
      </c>
      <c r="G6846" s="1672"/>
      <c r="H6846" s="1673"/>
      <c r="I6846" s="1479"/>
      <c r="J6846" s="1480"/>
      <c r="K6846" s="1481"/>
      <c r="L6846" s="1684">
        <v>0.979166666666667</v>
      </c>
      <c r="M6846" s="1688">
        <v>0.875</v>
      </c>
      <c r="N6846" s="1825"/>
      <c r="O6846" s="1690"/>
      <c r="P6846" s="1690"/>
      <c r="Q6846" s="1690"/>
      <c r="R6846" s="1690"/>
      <c r="S6846" s="1690"/>
      <c r="T6846" s="1690"/>
      <c r="U6846" s="1690"/>
      <c r="V6846" s="1690"/>
      <c r="W6846" s="1690"/>
      <c r="X6846" s="1690"/>
      <c r="AI6846" s="1826"/>
    </row>
    <row r="6847" ht="26.75" spans="1:41">
      <c r="A6847" s="1412"/>
      <c r="B6847" s="1412"/>
      <c r="C6847" s="1412"/>
      <c r="D6847" s="1661"/>
      <c r="E6847" s="1594" t="s">
        <v>1629</v>
      </c>
      <c r="F6847" s="1674" t="s">
        <v>8</v>
      </c>
      <c r="G6847" s="1674" t="s">
        <v>9</v>
      </c>
      <c r="H6847" s="1675" t="s">
        <v>10</v>
      </c>
      <c r="I6847" s="1479"/>
      <c r="J6847" s="1480"/>
      <c r="K6847" s="1481"/>
      <c r="L6847" s="1683"/>
      <c r="M6847" s="1687"/>
      <c r="N6847" s="1825"/>
      <c r="O6847" s="1827" t="s">
        <v>1629</v>
      </c>
      <c r="P6847" s="1827"/>
      <c r="Q6847" s="1827" t="s">
        <v>8</v>
      </c>
      <c r="R6847" s="1827" t="s">
        <v>9</v>
      </c>
      <c r="S6847" s="1827" t="s">
        <v>10</v>
      </c>
      <c r="U6847" s="1694" t="s">
        <v>2485</v>
      </c>
      <c r="V6847" s="1695" t="s">
        <v>2486</v>
      </c>
      <c r="W6847" s="1695" t="s">
        <v>3</v>
      </c>
      <c r="X6847" s="1695" t="s">
        <v>2</v>
      </c>
      <c r="Y6847" s="78"/>
      <c r="Z6847" s="1706" t="s">
        <v>2443</v>
      </c>
      <c r="AA6847" s="1706" t="s">
        <v>2444</v>
      </c>
      <c r="AB6847" s="1706" t="s">
        <v>2445</v>
      </c>
      <c r="AD6847" s="1754" t="s">
        <v>2446</v>
      </c>
      <c r="AE6847" s="1754" t="s">
        <v>2447</v>
      </c>
      <c r="AF6847" s="1754" t="s">
        <v>8</v>
      </c>
      <c r="AG6847" s="1754" t="s">
        <v>9</v>
      </c>
      <c r="AH6847" s="1754" t="s">
        <v>10</v>
      </c>
      <c r="AI6847" s="1754"/>
      <c r="AJ6847" s="1754" t="s">
        <v>2446</v>
      </c>
      <c r="AK6847" s="1754" t="s">
        <v>2447</v>
      </c>
      <c r="AL6847" s="1754" t="s">
        <v>8</v>
      </c>
      <c r="AM6847" s="1754" t="s">
        <v>9</v>
      </c>
      <c r="AN6847" s="1754" t="s">
        <v>10</v>
      </c>
      <c r="AO6847" s="1754"/>
    </row>
    <row r="6848" ht="26" spans="1:41">
      <c r="A6848" s="1412"/>
      <c r="B6848" s="1412"/>
      <c r="C6848" s="1412"/>
      <c r="D6848" s="1661"/>
      <c r="E6848" s="1652">
        <v>45826</v>
      </c>
      <c r="F6848" s="1838"/>
      <c r="G6848" s="1838"/>
      <c r="H6848" s="1838"/>
      <c r="I6848" s="1479"/>
      <c r="J6848" s="1480"/>
      <c r="K6848" s="1481"/>
      <c r="L6848" s="1683"/>
      <c r="M6848" s="1687"/>
      <c r="N6848" s="1825"/>
      <c r="O6848" s="1828" t="s">
        <v>2613</v>
      </c>
      <c r="P6848" s="1828"/>
      <c r="Q6848" s="1704">
        <v>0</v>
      </c>
      <c r="R6848" s="1704">
        <v>0</v>
      </c>
      <c r="S6848" s="1704">
        <v>0</v>
      </c>
      <c r="T6848" s="1831"/>
      <c r="U6848" s="1697" t="s">
        <v>2449</v>
      </c>
      <c r="V6848" s="1698">
        <v>6</v>
      </c>
      <c r="W6848" s="1698" t="s">
        <v>2386</v>
      </c>
      <c r="X6848" s="1697">
        <v>45826</v>
      </c>
      <c r="Y6848" s="78"/>
      <c r="Z6848" s="1843" t="s">
        <v>2614</v>
      </c>
      <c r="AA6848" s="1843" t="s">
        <v>2614</v>
      </c>
      <c r="AB6848" s="1843" t="s">
        <v>2614</v>
      </c>
      <c r="AD6848" s="1754" t="s">
        <v>2522</v>
      </c>
      <c r="AE6848" s="1832">
        <v>0.979166666666667</v>
      </c>
      <c r="AF6848" s="1834"/>
      <c r="AG6848" s="1835"/>
      <c r="AH6848" s="1757"/>
      <c r="AI6848" s="1758"/>
      <c r="AJ6848" s="1754" t="s">
        <v>2585</v>
      </c>
      <c r="AK6848" s="1832">
        <v>0.979166666666667</v>
      </c>
      <c r="AL6848" s="1834"/>
      <c r="AM6848" s="1835"/>
      <c r="AN6848" s="1757"/>
      <c r="AO6848" s="1758"/>
    </row>
    <row r="6849" ht="26" spans="1:41">
      <c r="A6849" s="1412"/>
      <c r="B6849" s="1412"/>
      <c r="C6849" s="1412"/>
      <c r="D6849" s="1661"/>
      <c r="E6849" s="1652">
        <v>45784</v>
      </c>
      <c r="F6849" s="1838"/>
      <c r="G6849" s="1838"/>
      <c r="H6849" s="1838"/>
      <c r="I6849" s="1479"/>
      <c r="J6849" s="1480"/>
      <c r="K6849" s="1481"/>
      <c r="L6849" s="1683"/>
      <c r="M6849" s="1687"/>
      <c r="N6849" s="1825"/>
      <c r="O6849" s="1828" t="s">
        <v>2615</v>
      </c>
      <c r="P6849" s="1828"/>
      <c r="Q6849" s="1704">
        <v>0</v>
      </c>
      <c r="R6849" s="1704">
        <v>0</v>
      </c>
      <c r="S6849" s="1704">
        <v>0</v>
      </c>
      <c r="T6849" s="1831"/>
      <c r="U6849" s="1697" t="s">
        <v>2449</v>
      </c>
      <c r="V6849" s="1698">
        <v>5</v>
      </c>
      <c r="W6849" s="1698" t="s">
        <v>2616</v>
      </c>
      <c r="X6849" s="1697">
        <v>45784</v>
      </c>
      <c r="Y6849" s="78"/>
      <c r="Z6849" s="1843" t="s">
        <v>2614</v>
      </c>
      <c r="AA6849" s="1843" t="s">
        <v>2614</v>
      </c>
      <c r="AB6849" s="1843" t="s">
        <v>2614</v>
      </c>
      <c r="AD6849" s="1754" t="s">
        <v>2613</v>
      </c>
      <c r="AE6849" s="1832">
        <v>0.979166666666667</v>
      </c>
      <c r="AF6849" s="1788"/>
      <c r="AG6849" s="1756"/>
      <c r="AH6849" s="1757"/>
      <c r="AI6849" s="1758"/>
      <c r="AJ6849" s="1754" t="s">
        <v>2617</v>
      </c>
      <c r="AK6849" s="1832">
        <v>0.979166666666667</v>
      </c>
      <c r="AL6849" s="1757"/>
      <c r="AM6849" s="1756"/>
      <c r="AN6849" s="1757"/>
      <c r="AO6849" s="1758"/>
    </row>
    <row r="6850" ht="26" spans="1:41">
      <c r="A6850" s="1412"/>
      <c r="B6850" s="1412"/>
      <c r="C6850" s="1412"/>
      <c r="D6850" s="1661"/>
      <c r="E6850" s="1652">
        <v>45735</v>
      </c>
      <c r="F6850" s="1838"/>
      <c r="G6850" s="1838"/>
      <c r="H6850" s="1838"/>
      <c r="I6850" s="1479"/>
      <c r="J6850" s="1480"/>
      <c r="K6850" s="1481"/>
      <c r="L6850" s="1685"/>
      <c r="M6850" s="1687"/>
      <c r="N6850" s="1825"/>
      <c r="O6850" s="1828" t="s">
        <v>2618</v>
      </c>
      <c r="P6850" s="1828"/>
      <c r="Q6850" s="1704">
        <v>0</v>
      </c>
      <c r="R6850" s="1704">
        <v>0</v>
      </c>
      <c r="S6850" s="1704">
        <v>0</v>
      </c>
      <c r="T6850" s="1831"/>
      <c r="U6850" s="1697" t="s">
        <v>2449</v>
      </c>
      <c r="V6850" s="1698">
        <v>3</v>
      </c>
      <c r="W6850" s="1698" t="s">
        <v>2619</v>
      </c>
      <c r="X6850" s="1697">
        <v>45735</v>
      </c>
      <c r="Y6850" s="78"/>
      <c r="Z6850" s="1843" t="s">
        <v>2614</v>
      </c>
      <c r="AA6850" s="1843" t="s">
        <v>2614</v>
      </c>
      <c r="AB6850" s="1843" t="s">
        <v>2614</v>
      </c>
      <c r="AD6850" s="1754" t="s">
        <v>2615</v>
      </c>
      <c r="AE6850" s="1832">
        <v>0.979166666666667</v>
      </c>
      <c r="AF6850" s="1755"/>
      <c r="AG6850" s="1756"/>
      <c r="AH6850" s="1757"/>
      <c r="AI6850" s="1758"/>
      <c r="AJ6850" s="1754" t="s">
        <v>2620</v>
      </c>
      <c r="AK6850" s="1832">
        <v>0.979166666666667</v>
      </c>
      <c r="AL6850" s="1757"/>
      <c r="AM6850" s="1756"/>
      <c r="AN6850" s="1757"/>
      <c r="AO6850" s="1758"/>
    </row>
    <row r="6851" ht="26" spans="1:41">
      <c r="A6851" s="1412"/>
      <c r="B6851" s="1412"/>
      <c r="C6851" s="1412"/>
      <c r="D6851" s="1661"/>
      <c r="E6851" s="1724">
        <v>45686</v>
      </c>
      <c r="F6851" s="1838"/>
      <c r="G6851" s="1838"/>
      <c r="H6851" s="1838"/>
      <c r="I6851" s="1479"/>
      <c r="J6851" s="1480"/>
      <c r="K6851" s="1481"/>
      <c r="L6851" s="1683"/>
      <c r="M6851" s="1687"/>
      <c r="N6851" s="1825"/>
      <c r="O6851" s="1828" t="s">
        <v>2534</v>
      </c>
      <c r="P6851" s="1828"/>
      <c r="Q6851" s="1704">
        <v>0</v>
      </c>
      <c r="R6851" s="1704">
        <v>0</v>
      </c>
      <c r="S6851" s="1704">
        <v>0</v>
      </c>
      <c r="T6851" s="1831"/>
      <c r="U6851" s="1697" t="s">
        <v>2449</v>
      </c>
      <c r="V6851" s="1698">
        <v>1</v>
      </c>
      <c r="W6851" s="1698" t="s">
        <v>2530</v>
      </c>
      <c r="X6851" s="1697">
        <v>45687</v>
      </c>
      <c r="Y6851" s="78"/>
      <c r="Z6851" s="1843" t="s">
        <v>2614</v>
      </c>
      <c r="AA6851" s="1843" t="s">
        <v>2614</v>
      </c>
      <c r="AB6851" s="1843" t="s">
        <v>2614</v>
      </c>
      <c r="AD6851" s="1754" t="s">
        <v>2618</v>
      </c>
      <c r="AE6851" s="1832">
        <v>0.979166666666667</v>
      </c>
      <c r="AF6851" s="1755"/>
      <c r="AG6851" s="1756"/>
      <c r="AH6851" s="1755"/>
      <c r="AI6851" s="1758"/>
      <c r="AJ6851" s="1754" t="s">
        <v>2621</v>
      </c>
      <c r="AK6851" s="1832">
        <v>0.979166666666667</v>
      </c>
      <c r="AL6851" s="1757"/>
      <c r="AM6851" s="1756"/>
      <c r="AN6851" s="1757"/>
      <c r="AO6851" s="1758"/>
    </row>
    <row r="6852" ht="26" spans="1:41">
      <c r="A6852" s="1412"/>
      <c r="B6852" s="1412"/>
      <c r="C6852" s="1412"/>
      <c r="D6852" s="1661"/>
      <c r="E6852" s="1724">
        <v>45644</v>
      </c>
      <c r="F6852" s="1838"/>
      <c r="G6852" s="1838"/>
      <c r="H6852" s="1838"/>
      <c r="I6852" s="1479"/>
      <c r="J6852" s="1480"/>
      <c r="K6852" s="1481"/>
      <c r="L6852" s="1683"/>
      <c r="M6852" s="1687"/>
      <c r="N6852" s="1825"/>
      <c r="O6852" s="1828" t="s">
        <v>2622</v>
      </c>
      <c r="P6852" s="1828"/>
      <c r="Q6852" s="1704">
        <v>0</v>
      </c>
      <c r="R6852" s="1704">
        <v>0</v>
      </c>
      <c r="S6852" s="1704">
        <v>0</v>
      </c>
      <c r="T6852" s="1831"/>
      <c r="U6852" s="1697" t="s">
        <v>2537</v>
      </c>
      <c r="V6852" s="1698">
        <v>12</v>
      </c>
      <c r="W6852" s="1698" t="s">
        <v>2619</v>
      </c>
      <c r="X6852" s="1697">
        <v>45645</v>
      </c>
      <c r="Y6852" s="78"/>
      <c r="Z6852" s="1843" t="s">
        <v>2614</v>
      </c>
      <c r="AA6852" s="1843" t="s">
        <v>2614</v>
      </c>
      <c r="AB6852" s="1843" t="s">
        <v>2614</v>
      </c>
      <c r="AD6852" s="1754" t="s">
        <v>2534</v>
      </c>
      <c r="AE6852" s="1832">
        <v>0.0208333333333333</v>
      </c>
      <c r="AF6852" s="1788"/>
      <c r="AG6852" s="1756"/>
      <c r="AH6852" s="1757"/>
      <c r="AI6852" s="1758"/>
      <c r="AJ6852" s="1754" t="s">
        <v>2623</v>
      </c>
      <c r="AK6852" s="1832">
        <v>0.0208333333333333</v>
      </c>
      <c r="AL6852" s="1757"/>
      <c r="AM6852" s="1756"/>
      <c r="AN6852" s="1757"/>
      <c r="AO6852" s="1758"/>
    </row>
    <row r="6853" ht="26.75" spans="1:41">
      <c r="A6853" s="1412"/>
      <c r="B6853" s="1412"/>
      <c r="C6853" s="1412"/>
      <c r="D6853" s="1661"/>
      <c r="E6853" s="1724">
        <v>45603</v>
      </c>
      <c r="F6853" s="1838"/>
      <c r="G6853" s="1838"/>
      <c r="H6853" s="1838"/>
      <c r="I6853" s="1482"/>
      <c r="J6853" s="1483"/>
      <c r="K6853" s="1484"/>
      <c r="L6853" s="1686"/>
      <c r="M6853" s="1689"/>
      <c r="N6853" s="1825"/>
      <c r="O6853" s="1828" t="s">
        <v>2582</v>
      </c>
      <c r="P6853" s="1828"/>
      <c r="Q6853" s="1704">
        <v>0</v>
      </c>
      <c r="R6853" s="1704">
        <v>0</v>
      </c>
      <c r="S6853" s="1704">
        <v>0</v>
      </c>
      <c r="U6853" s="1697" t="s">
        <v>2537</v>
      </c>
      <c r="V6853" s="1698">
        <v>11</v>
      </c>
      <c r="W6853" s="1698" t="s">
        <v>2583</v>
      </c>
      <c r="X6853" s="1697">
        <v>45604</v>
      </c>
      <c r="Y6853" s="78"/>
      <c r="Z6853" s="1843" t="s">
        <v>2614</v>
      </c>
      <c r="AA6853" s="1843" t="s">
        <v>2614</v>
      </c>
      <c r="AB6853" s="1843" t="s">
        <v>2614</v>
      </c>
      <c r="AD6853" s="1754" t="s">
        <v>2622</v>
      </c>
      <c r="AE6853" s="1832">
        <v>0.0208333333333333</v>
      </c>
      <c r="AF6853" s="1755"/>
      <c r="AG6853" s="1756"/>
      <c r="AH6853" s="1757"/>
      <c r="AI6853" s="1758"/>
      <c r="AJ6853" s="1754" t="s">
        <v>2624</v>
      </c>
      <c r="AK6853" s="1832">
        <v>0.0208333333333333</v>
      </c>
      <c r="AL6853" s="1757"/>
      <c r="AM6853" s="1756"/>
      <c r="AN6853" s="1757"/>
      <c r="AO6853" s="1758"/>
    </row>
    <row r="6854" ht="52.75" spans="1:41">
      <c r="A6854" s="1412"/>
      <c r="B6854" s="1412"/>
      <c r="C6854" s="1412"/>
      <c r="D6854" s="1661">
        <v>1</v>
      </c>
      <c r="E6854" s="1594" t="s">
        <v>7</v>
      </c>
      <c r="F6854" s="1595" t="s">
        <v>1465</v>
      </c>
      <c r="G6854" s="1596"/>
      <c r="H6854" s="1597"/>
      <c r="I6854" s="1559" t="s">
        <v>1622</v>
      </c>
      <c r="J6854" s="1560"/>
      <c r="K6854" s="1561"/>
      <c r="L6854" s="1478" t="s">
        <v>1623</v>
      </c>
      <c r="M6854" s="1452" t="s">
        <v>1624</v>
      </c>
      <c r="N6854" s="1825"/>
      <c r="O6854" s="1690"/>
      <c r="P6854" s="1690"/>
      <c r="Q6854" s="1690"/>
      <c r="R6854" s="1690"/>
      <c r="S6854" s="1690"/>
      <c r="T6854" s="1690"/>
      <c r="U6854" s="1690"/>
      <c r="V6854" s="1690"/>
      <c r="W6854" s="1690"/>
      <c r="X6854" s="1690"/>
      <c r="AD6854" s="1754" t="s">
        <v>2582</v>
      </c>
      <c r="AE6854" s="1832">
        <v>0.0208333333333333</v>
      </c>
      <c r="AF6854" s="1755"/>
      <c r="AG6854" s="1756"/>
      <c r="AH6854" s="1757"/>
      <c r="AI6854" s="1758"/>
      <c r="AJ6854" s="1754" t="s">
        <v>2625</v>
      </c>
      <c r="AK6854" s="1832">
        <v>0.0208333333333333</v>
      </c>
      <c r="AL6854" s="1757"/>
      <c r="AM6854" s="1756"/>
      <c r="AN6854" s="1757"/>
      <c r="AO6854" s="1758"/>
    </row>
    <row r="6855" ht="26" spans="1:41">
      <c r="A6855" s="1412"/>
      <c r="B6855" s="1412"/>
      <c r="C6855" s="1412"/>
      <c r="D6855" s="1661"/>
      <c r="E6855" s="1662" t="s">
        <v>1625</v>
      </c>
      <c r="F6855" s="1663"/>
      <c r="G6855" s="1664"/>
      <c r="H6855" s="1665"/>
      <c r="I6855" s="2141" t="s">
        <v>1466</v>
      </c>
      <c r="J6855" s="1480"/>
      <c r="K6855" s="1481"/>
      <c r="L6855" s="1683"/>
      <c r="M6855" s="1687"/>
      <c r="N6855" s="1825"/>
      <c r="O6855" s="1690"/>
      <c r="P6855" s="1690"/>
      <c r="Q6855" s="1690"/>
      <c r="R6855" s="1690"/>
      <c r="S6855" s="1690"/>
      <c r="T6855" s="1690"/>
      <c r="U6855" s="1690"/>
      <c r="V6855" s="1690"/>
      <c r="W6855" s="1690"/>
      <c r="X6855" s="1690"/>
      <c r="AD6855" s="1754"/>
      <c r="AE6855" s="1832"/>
      <c r="AF6855" s="1757"/>
      <c r="AG6855" s="1756"/>
      <c r="AH6855" s="1757"/>
      <c r="AI6855" s="1758"/>
      <c r="AJ6855" s="1754" t="s">
        <v>2626</v>
      </c>
      <c r="AK6855" s="1832">
        <v>0.979166666666667</v>
      </c>
      <c r="AL6855" s="1837"/>
      <c r="AM6855" s="1835"/>
      <c r="AN6855" s="1834"/>
      <c r="AO6855" s="1758"/>
    </row>
    <row r="6856" ht="26" spans="1:40">
      <c r="A6856" s="1412"/>
      <c r="B6856" s="1412"/>
      <c r="C6856" s="1412"/>
      <c r="D6856" s="1661"/>
      <c r="E6856" s="1666" t="s">
        <v>1626</v>
      </c>
      <c r="F6856" s="1731"/>
      <c r="G6856" s="1708"/>
      <c r="H6856" s="1709"/>
      <c r="I6856" s="1479"/>
      <c r="J6856" s="1480"/>
      <c r="K6856" s="1481"/>
      <c r="L6856" s="1683"/>
      <c r="M6856" s="1687"/>
      <c r="N6856" s="1825"/>
      <c r="O6856" s="1690"/>
      <c r="P6856" s="1690"/>
      <c r="Q6856" s="1690"/>
      <c r="R6856" s="1690"/>
      <c r="S6856" s="1690"/>
      <c r="T6856" s="1690"/>
      <c r="U6856" s="1690"/>
      <c r="V6856" s="1690"/>
      <c r="W6856" s="1690"/>
      <c r="X6856" s="1690"/>
      <c r="AD6856" s="1754" t="s">
        <v>2627</v>
      </c>
      <c r="AE6856" s="1832"/>
      <c r="AF6856" s="1757"/>
      <c r="AG6856" s="1756"/>
      <c r="AH6856" s="1757"/>
      <c r="AI6856" s="1758"/>
      <c r="AJ6856" s="1754" t="s">
        <v>2628</v>
      </c>
      <c r="AK6856" s="1832">
        <v>0.979166666666667</v>
      </c>
      <c r="AL6856" s="1837"/>
      <c r="AM6856" s="1835"/>
      <c r="AN6856" s="1834"/>
    </row>
    <row r="6857" ht="26.75" spans="1:41">
      <c r="A6857" s="1412"/>
      <c r="B6857" s="1412"/>
      <c r="C6857" s="1412"/>
      <c r="D6857" s="1661"/>
      <c r="E6857" s="1666" t="s">
        <v>1627</v>
      </c>
      <c r="F6857" s="1667">
        <v>0.045</v>
      </c>
      <c r="G6857" s="1668"/>
      <c r="H6857" s="1669"/>
      <c r="I6857" s="1479"/>
      <c r="J6857" s="1480"/>
      <c r="K6857" s="1481"/>
      <c r="L6857" s="1683"/>
      <c r="M6857" s="1687"/>
      <c r="N6857" s="1825"/>
      <c r="O6857" s="1690"/>
      <c r="P6857" s="1690"/>
      <c r="Q6857" s="1690"/>
      <c r="R6857" s="1690"/>
      <c r="S6857" s="1690"/>
      <c r="T6857" s="1690"/>
      <c r="U6857" s="1690"/>
      <c r="V6857" s="1690"/>
      <c r="W6857" s="1690"/>
      <c r="X6857" s="1690"/>
      <c r="AJ6857" s="1754"/>
      <c r="AK6857" s="1832"/>
      <c r="AL6857" s="1788"/>
      <c r="AM6857" s="1756"/>
      <c r="AN6857" s="1757"/>
      <c r="AO6857" s="1758"/>
    </row>
    <row r="6858" ht="26.75" spans="1:41">
      <c r="A6858" s="1412"/>
      <c r="B6858" s="1412"/>
      <c r="C6858" s="1412"/>
      <c r="D6858" s="1661"/>
      <c r="E6858" s="1670" t="s">
        <v>1628</v>
      </c>
      <c r="F6858" s="1671">
        <v>0.75</v>
      </c>
      <c r="G6858" s="1672"/>
      <c r="H6858" s="1673"/>
      <c r="I6858" s="1479"/>
      <c r="J6858" s="1480"/>
      <c r="K6858" s="1481"/>
      <c r="L6858" s="1684">
        <v>0.979166666666667</v>
      </c>
      <c r="M6858" s="1688">
        <v>0.875</v>
      </c>
      <c r="N6858" s="1825"/>
      <c r="O6858" s="1690"/>
      <c r="P6858" s="1690"/>
      <c r="Q6858" s="1690"/>
      <c r="R6858" s="1690"/>
      <c r="S6858" s="1690"/>
      <c r="T6858" s="1690"/>
      <c r="U6858" s="1690"/>
      <c r="V6858" s="1690"/>
      <c r="W6858" s="1690"/>
      <c r="X6858" s="1690"/>
      <c r="AI6858" s="1826"/>
      <c r="AJ6858" s="1754"/>
      <c r="AK6858" s="1832"/>
      <c r="AL6858" s="1757"/>
      <c r="AM6858" s="1756"/>
      <c r="AN6858" s="1755"/>
      <c r="AO6858" s="1758"/>
    </row>
    <row r="6859" ht="26.75" spans="1:41">
      <c r="A6859" s="1412"/>
      <c r="B6859" s="1412"/>
      <c r="C6859" s="1412"/>
      <c r="D6859" s="1661"/>
      <c r="E6859" s="1594" t="s">
        <v>1629</v>
      </c>
      <c r="F6859" s="1674" t="s">
        <v>8</v>
      </c>
      <c r="G6859" s="1674" t="s">
        <v>9</v>
      </c>
      <c r="H6859" s="1675" t="s">
        <v>10</v>
      </c>
      <c r="I6859" s="1479"/>
      <c r="J6859" s="1480"/>
      <c r="K6859" s="1481"/>
      <c r="L6859" s="1683"/>
      <c r="M6859" s="1687"/>
      <c r="N6859" s="1825"/>
      <c r="O6859" s="1827" t="s">
        <v>1629</v>
      </c>
      <c r="P6859" s="1827"/>
      <c r="Q6859" s="1827" t="s">
        <v>8</v>
      </c>
      <c r="R6859" s="1827" t="s">
        <v>9</v>
      </c>
      <c r="S6859" s="1827" t="s">
        <v>10</v>
      </c>
      <c r="U6859" s="1694" t="s">
        <v>2485</v>
      </c>
      <c r="V6859" s="1695" t="s">
        <v>2486</v>
      </c>
      <c r="W6859" s="1695" t="s">
        <v>3</v>
      </c>
      <c r="X6859" s="1695" t="s">
        <v>2</v>
      </c>
      <c r="Y6859" s="78"/>
      <c r="Z6859" s="1706" t="s">
        <v>2443</v>
      </c>
      <c r="AA6859" s="1706" t="s">
        <v>2444</v>
      </c>
      <c r="AB6859" s="1706" t="s">
        <v>2445</v>
      </c>
      <c r="AD6859" s="1754" t="s">
        <v>2446</v>
      </c>
      <c r="AE6859" s="1754" t="s">
        <v>2447</v>
      </c>
      <c r="AF6859" s="1754" t="s">
        <v>8</v>
      </c>
      <c r="AG6859" s="1754" t="s">
        <v>9</v>
      </c>
      <c r="AH6859" s="1754" t="s">
        <v>10</v>
      </c>
      <c r="AI6859" s="1754"/>
      <c r="AJ6859" s="1754" t="s">
        <v>2446</v>
      </c>
      <c r="AK6859" s="1754" t="s">
        <v>2447</v>
      </c>
      <c r="AL6859" s="1754" t="s">
        <v>8</v>
      </c>
      <c r="AM6859" s="1754" t="s">
        <v>9</v>
      </c>
      <c r="AN6859" s="1754" t="s">
        <v>10</v>
      </c>
      <c r="AO6859" s="1754"/>
    </row>
    <row r="6860" ht="26" spans="1:41">
      <c r="A6860" s="1412"/>
      <c r="B6860" s="1412"/>
      <c r="C6860" s="1412"/>
      <c r="D6860" s="1661"/>
      <c r="E6860" s="1652">
        <v>45826</v>
      </c>
      <c r="F6860" s="1838">
        <v>0.045</v>
      </c>
      <c r="G6860" s="1838">
        <v>0.045</v>
      </c>
      <c r="H6860" s="1838">
        <v>0.045</v>
      </c>
      <c r="I6860" s="1479"/>
      <c r="J6860" s="1480"/>
      <c r="K6860" s="1481"/>
      <c r="L6860" s="1683"/>
      <c r="M6860" s="1687"/>
      <c r="N6860" s="1825"/>
      <c r="O6860" s="1828" t="s">
        <v>2613</v>
      </c>
      <c r="P6860" s="1828"/>
      <c r="Q6860" s="1704">
        <v>0.045</v>
      </c>
      <c r="R6860" s="1704">
        <v>0.045</v>
      </c>
      <c r="S6860" s="1704">
        <v>0.045</v>
      </c>
      <c r="T6860" s="1831"/>
      <c r="U6860" s="1697" t="s">
        <v>2449</v>
      </c>
      <c r="V6860" s="1698">
        <v>6</v>
      </c>
      <c r="W6860" s="1698" t="s">
        <v>2386</v>
      </c>
      <c r="X6860" s="1697">
        <v>45826</v>
      </c>
      <c r="Y6860" s="78"/>
      <c r="Z6860" s="1843" t="s">
        <v>2629</v>
      </c>
      <c r="AA6860" s="1843" t="s">
        <v>2629</v>
      </c>
      <c r="AB6860" s="1843" t="s">
        <v>2629</v>
      </c>
      <c r="AD6860" s="1754" t="s">
        <v>2522</v>
      </c>
      <c r="AE6860" s="1832">
        <v>0.979166666666667</v>
      </c>
      <c r="AF6860" s="1834"/>
      <c r="AG6860" s="1835"/>
      <c r="AH6860" s="1757">
        <v>0.045</v>
      </c>
      <c r="AI6860" s="1758"/>
      <c r="AJ6860" s="1754" t="s">
        <v>2585</v>
      </c>
      <c r="AK6860" s="1832">
        <v>0.979166666666667</v>
      </c>
      <c r="AL6860" s="1834"/>
      <c r="AM6860" s="1835"/>
      <c r="AN6860" s="1757">
        <v>0.045</v>
      </c>
      <c r="AO6860" s="1758"/>
    </row>
    <row r="6861" ht="26" spans="1:41">
      <c r="A6861" s="1412"/>
      <c r="B6861" s="1412"/>
      <c r="C6861" s="1412"/>
      <c r="D6861" s="1661"/>
      <c r="E6861" s="1652">
        <v>45784</v>
      </c>
      <c r="F6861" s="1838">
        <v>0.045</v>
      </c>
      <c r="G6861" s="1838">
        <v>0.045</v>
      </c>
      <c r="H6861" s="1838">
        <v>0.045</v>
      </c>
      <c r="I6861" s="1479"/>
      <c r="J6861" s="1480"/>
      <c r="K6861" s="1481"/>
      <c r="L6861" s="1683"/>
      <c r="M6861" s="1687"/>
      <c r="N6861" s="1825"/>
      <c r="O6861" s="1828" t="s">
        <v>2615</v>
      </c>
      <c r="P6861" s="1828"/>
      <c r="Q6861" s="1704">
        <v>0.045</v>
      </c>
      <c r="R6861" s="1704">
        <v>0.045</v>
      </c>
      <c r="S6861" s="1704">
        <v>0.045</v>
      </c>
      <c r="T6861" s="1831"/>
      <c r="U6861" s="1697" t="s">
        <v>2449</v>
      </c>
      <c r="V6861" s="1698">
        <v>5</v>
      </c>
      <c r="W6861" s="1698" t="s">
        <v>2616</v>
      </c>
      <c r="X6861" s="1697">
        <v>45784</v>
      </c>
      <c r="Y6861" s="78"/>
      <c r="Z6861" s="1843" t="s">
        <v>2629</v>
      </c>
      <c r="AA6861" s="1843" t="s">
        <v>2629</v>
      </c>
      <c r="AB6861" s="1843" t="s">
        <v>2629</v>
      </c>
      <c r="AD6861" s="1754" t="s">
        <v>2613</v>
      </c>
      <c r="AE6861" s="1832">
        <v>0.979166666666667</v>
      </c>
      <c r="AF6861" s="1788">
        <v>0.045</v>
      </c>
      <c r="AG6861" s="1756">
        <v>0.045</v>
      </c>
      <c r="AH6861" s="1757">
        <v>0.045</v>
      </c>
      <c r="AI6861" s="1758"/>
      <c r="AJ6861" s="1754" t="s">
        <v>2617</v>
      </c>
      <c r="AK6861" s="1832">
        <v>0.979166666666667</v>
      </c>
      <c r="AL6861" s="1757">
        <v>0.045</v>
      </c>
      <c r="AM6861" s="1756">
        <v>0.045</v>
      </c>
      <c r="AN6861" s="1757">
        <v>0.045</v>
      </c>
      <c r="AO6861" s="1758"/>
    </row>
    <row r="6862" ht="26" spans="1:41">
      <c r="A6862" s="1412"/>
      <c r="B6862" s="1412"/>
      <c r="C6862" s="1412"/>
      <c r="D6862" s="1661"/>
      <c r="E6862" s="1652">
        <v>45735</v>
      </c>
      <c r="F6862" s="1838">
        <v>0.045</v>
      </c>
      <c r="G6862" s="1838">
        <v>0.045</v>
      </c>
      <c r="H6862" s="1838">
        <v>0.045</v>
      </c>
      <c r="I6862" s="1479"/>
      <c r="J6862" s="1480"/>
      <c r="K6862" s="1481"/>
      <c r="L6862" s="1685"/>
      <c r="M6862" s="1687"/>
      <c r="N6862" s="1825"/>
      <c r="O6862" s="1828" t="s">
        <v>2618</v>
      </c>
      <c r="P6862" s="1828"/>
      <c r="Q6862" s="1704">
        <v>0.045</v>
      </c>
      <c r="R6862" s="1704">
        <v>0.045</v>
      </c>
      <c r="S6862" s="1704">
        <v>0.045</v>
      </c>
      <c r="T6862" s="1831"/>
      <c r="U6862" s="1697" t="s">
        <v>2449</v>
      </c>
      <c r="V6862" s="1698">
        <v>3</v>
      </c>
      <c r="W6862" s="1698" t="s">
        <v>2619</v>
      </c>
      <c r="X6862" s="1697">
        <v>45735</v>
      </c>
      <c r="Y6862" s="78"/>
      <c r="Z6862" s="1843" t="s">
        <v>2629</v>
      </c>
      <c r="AA6862" s="1843" t="s">
        <v>2629</v>
      </c>
      <c r="AB6862" s="1843" t="s">
        <v>2629</v>
      </c>
      <c r="AD6862" s="1754" t="s">
        <v>2615</v>
      </c>
      <c r="AE6862" s="1832">
        <v>0.979166666666667</v>
      </c>
      <c r="AF6862" s="1755">
        <v>0.045</v>
      </c>
      <c r="AG6862" s="1756">
        <v>0.045</v>
      </c>
      <c r="AH6862" s="1757">
        <v>0.045</v>
      </c>
      <c r="AI6862" s="1758"/>
      <c r="AJ6862" s="1754" t="s">
        <v>2620</v>
      </c>
      <c r="AK6862" s="1832">
        <v>0.979166666666667</v>
      </c>
      <c r="AL6862" s="1757">
        <v>0.045</v>
      </c>
      <c r="AM6862" s="1756">
        <v>0.045</v>
      </c>
      <c r="AN6862" s="1757">
        <v>0.045</v>
      </c>
      <c r="AO6862" s="1758"/>
    </row>
    <row r="6863" ht="26" spans="1:41">
      <c r="A6863" s="1412"/>
      <c r="B6863" s="1412"/>
      <c r="C6863" s="1412"/>
      <c r="D6863" s="1661"/>
      <c r="E6863" s="1724">
        <v>45686</v>
      </c>
      <c r="F6863" s="1838">
        <v>0.045</v>
      </c>
      <c r="G6863" s="1838">
        <v>0.045</v>
      </c>
      <c r="H6863" s="1838">
        <v>0.045</v>
      </c>
      <c r="I6863" s="1479"/>
      <c r="J6863" s="1480"/>
      <c r="K6863" s="1481"/>
      <c r="L6863" s="1683"/>
      <c r="M6863" s="1687"/>
      <c r="N6863" s="1825"/>
      <c r="O6863" s="1828" t="s">
        <v>2534</v>
      </c>
      <c r="P6863" s="1828"/>
      <c r="Q6863" s="1704">
        <v>0.045</v>
      </c>
      <c r="R6863" s="1704">
        <v>0.045</v>
      </c>
      <c r="S6863" s="1704">
        <v>0.045</v>
      </c>
      <c r="T6863" s="1831"/>
      <c r="U6863" s="1697" t="s">
        <v>2449</v>
      </c>
      <c r="V6863" s="1698">
        <v>1</v>
      </c>
      <c r="W6863" s="1698" t="s">
        <v>2530</v>
      </c>
      <c r="X6863" s="1697">
        <v>45687</v>
      </c>
      <c r="Y6863" s="78"/>
      <c r="Z6863" s="1843" t="s">
        <v>2629</v>
      </c>
      <c r="AA6863" s="1843" t="s">
        <v>2629</v>
      </c>
      <c r="AB6863" s="1843" t="s">
        <v>2629</v>
      </c>
      <c r="AD6863" s="1754" t="s">
        <v>2618</v>
      </c>
      <c r="AE6863" s="1832">
        <v>0.979166666666667</v>
      </c>
      <c r="AF6863" s="1755">
        <v>0.045</v>
      </c>
      <c r="AG6863" s="1756">
        <v>0.045</v>
      </c>
      <c r="AH6863" s="1755">
        <v>0.045</v>
      </c>
      <c r="AI6863" s="1758"/>
      <c r="AJ6863" s="1754" t="s">
        <v>2621</v>
      </c>
      <c r="AK6863" s="1832">
        <v>0.979166666666667</v>
      </c>
      <c r="AL6863" s="1757">
        <v>0.045</v>
      </c>
      <c r="AM6863" s="1756">
        <v>0.045</v>
      </c>
      <c r="AN6863" s="1757">
        <v>0.045</v>
      </c>
      <c r="AO6863" s="1758"/>
    </row>
    <row r="6864" ht="26" spans="1:41">
      <c r="A6864" s="1412"/>
      <c r="B6864" s="1412"/>
      <c r="C6864" s="1412"/>
      <c r="D6864" s="1661"/>
      <c r="E6864" s="1724">
        <v>45644</v>
      </c>
      <c r="F6864" s="1838">
        <v>0.045</v>
      </c>
      <c r="G6864" s="1838">
        <v>0.045</v>
      </c>
      <c r="H6864" s="1838">
        <v>0.0475</v>
      </c>
      <c r="I6864" s="1479"/>
      <c r="J6864" s="1480"/>
      <c r="K6864" s="1481"/>
      <c r="L6864" s="1683"/>
      <c r="M6864" s="1687"/>
      <c r="N6864" s="1825"/>
      <c r="O6864" s="1828" t="s">
        <v>2622</v>
      </c>
      <c r="P6864" s="1828"/>
      <c r="Q6864" s="1704">
        <v>0.045</v>
      </c>
      <c r="R6864" s="1704">
        <v>0.045</v>
      </c>
      <c r="S6864" s="1704">
        <v>0.0475</v>
      </c>
      <c r="T6864" s="1831"/>
      <c r="U6864" s="1697" t="s">
        <v>2537</v>
      </c>
      <c r="V6864" s="1698">
        <v>12</v>
      </c>
      <c r="W6864" s="1698" t="s">
        <v>2619</v>
      </c>
      <c r="X6864" s="1697">
        <v>45645</v>
      </c>
      <c r="Y6864" s="78"/>
      <c r="Z6864" s="1843" t="s">
        <v>2629</v>
      </c>
      <c r="AA6864" s="1843" t="s">
        <v>2629</v>
      </c>
      <c r="AB6864" s="1843" t="s">
        <v>2629</v>
      </c>
      <c r="AD6864" s="1754" t="s">
        <v>2534</v>
      </c>
      <c r="AE6864" s="1832">
        <v>0.0208333333333333</v>
      </c>
      <c r="AF6864" s="1788">
        <v>0.045</v>
      </c>
      <c r="AG6864" s="1756">
        <v>0.045</v>
      </c>
      <c r="AH6864" s="1757">
        <v>0.045</v>
      </c>
      <c r="AI6864" s="1758"/>
      <c r="AJ6864" s="1754" t="s">
        <v>2623</v>
      </c>
      <c r="AK6864" s="1832">
        <v>0.0208333333333333</v>
      </c>
      <c r="AL6864" s="1757">
        <v>0.045</v>
      </c>
      <c r="AM6864" s="1756">
        <v>0.045</v>
      </c>
      <c r="AN6864" s="1757">
        <v>0.045</v>
      </c>
      <c r="AO6864" s="1758"/>
    </row>
    <row r="6865" ht="26.75" spans="1:41">
      <c r="A6865" s="1412"/>
      <c r="B6865" s="1412"/>
      <c r="C6865" s="1412"/>
      <c r="D6865" s="1661"/>
      <c r="E6865" s="1724">
        <v>45603</v>
      </c>
      <c r="F6865" s="1838">
        <v>0.0475</v>
      </c>
      <c r="G6865" s="1838">
        <v>0.0475</v>
      </c>
      <c r="H6865" s="1838">
        <v>0.05</v>
      </c>
      <c r="I6865" s="1482"/>
      <c r="J6865" s="1483"/>
      <c r="K6865" s="1484"/>
      <c r="L6865" s="1686"/>
      <c r="M6865" s="1689"/>
      <c r="N6865" s="1825"/>
      <c r="O6865" s="1828" t="s">
        <v>2582</v>
      </c>
      <c r="P6865" s="1828"/>
      <c r="Q6865" s="1704">
        <v>0.0475</v>
      </c>
      <c r="R6865" s="1704">
        <v>0.0475</v>
      </c>
      <c r="S6865" s="1704">
        <v>0.05</v>
      </c>
      <c r="U6865" s="1697" t="s">
        <v>2537</v>
      </c>
      <c r="V6865" s="1698">
        <v>11</v>
      </c>
      <c r="W6865" s="1698" t="s">
        <v>2583</v>
      </c>
      <c r="X6865" s="1697">
        <v>45604</v>
      </c>
      <c r="Y6865" s="78"/>
      <c r="Z6865" s="1843" t="s">
        <v>2629</v>
      </c>
      <c r="AA6865" s="1843" t="s">
        <v>2629</v>
      </c>
      <c r="AB6865" s="1843" t="s">
        <v>2629</v>
      </c>
      <c r="AD6865" s="1754" t="s">
        <v>2622</v>
      </c>
      <c r="AE6865" s="1832">
        <v>0.0208333333333333</v>
      </c>
      <c r="AF6865" s="1755">
        <v>0.045</v>
      </c>
      <c r="AG6865" s="1756">
        <v>0.045</v>
      </c>
      <c r="AH6865" s="1757">
        <v>0.0475</v>
      </c>
      <c r="AI6865" s="1758"/>
      <c r="AJ6865" s="1754" t="s">
        <v>2624</v>
      </c>
      <c r="AK6865" s="1832">
        <v>0.0208333333333333</v>
      </c>
      <c r="AL6865" s="1757">
        <v>0.045</v>
      </c>
      <c r="AM6865" s="1756">
        <v>0.045</v>
      </c>
      <c r="AN6865" s="1757">
        <v>0.0475</v>
      </c>
      <c r="AO6865" s="1758"/>
    </row>
    <row r="6866" ht="52.75" spans="1:41">
      <c r="A6866" s="1412"/>
      <c r="B6866" s="1412"/>
      <c r="C6866" s="1412"/>
      <c r="D6866" s="1412">
        <v>1</v>
      </c>
      <c r="E6866" s="1594" t="s">
        <v>7</v>
      </c>
      <c r="F6866" s="1595" t="s">
        <v>878</v>
      </c>
      <c r="G6866" s="1596"/>
      <c r="H6866" s="1597"/>
      <c r="I6866" s="1559" t="s">
        <v>1622</v>
      </c>
      <c r="J6866" s="1560"/>
      <c r="K6866" s="1561"/>
      <c r="L6866" s="1478" t="s">
        <v>1623</v>
      </c>
      <c r="M6866" s="1452" t="s">
        <v>1624</v>
      </c>
      <c r="N6866" s="1825"/>
      <c r="O6866" s="1690"/>
      <c r="P6866" s="1690"/>
      <c r="Q6866" s="1690"/>
      <c r="R6866" s="1690"/>
      <c r="S6866" s="1690"/>
      <c r="T6866" s="1690"/>
      <c r="U6866" s="1690"/>
      <c r="V6866" s="1690"/>
      <c r="W6866" s="1690"/>
      <c r="X6866" s="1690"/>
      <c r="AD6866" s="1754" t="s">
        <v>2582</v>
      </c>
      <c r="AE6866" s="1832">
        <v>0.0208333333333333</v>
      </c>
      <c r="AF6866" s="1755">
        <v>0.0475</v>
      </c>
      <c r="AG6866" s="1756">
        <v>0.0475</v>
      </c>
      <c r="AH6866" s="1757">
        <v>0.05</v>
      </c>
      <c r="AI6866" s="1758"/>
      <c r="AJ6866" s="1754" t="s">
        <v>2625</v>
      </c>
      <c r="AK6866" s="1832">
        <v>0.0208333333333333</v>
      </c>
      <c r="AL6866" s="1757">
        <v>0.0475</v>
      </c>
      <c r="AM6866" s="1756">
        <v>0.0475</v>
      </c>
      <c r="AN6866" s="1757">
        <v>0.05</v>
      </c>
      <c r="AO6866" s="1758"/>
    </row>
    <row r="6867" ht="26" spans="1:41">
      <c r="A6867" s="1412"/>
      <c r="B6867" s="1412"/>
      <c r="C6867" s="1412"/>
      <c r="D6867" s="1412"/>
      <c r="E6867" s="1598" t="s">
        <v>1625</v>
      </c>
      <c r="F6867" s="1599"/>
      <c r="G6867" s="1600"/>
      <c r="H6867" s="1601"/>
      <c r="I6867" s="2135" t="s">
        <v>1467</v>
      </c>
      <c r="J6867" s="1443"/>
      <c r="K6867" s="1444"/>
      <c r="L6867" s="1683"/>
      <c r="M6867" s="1687"/>
      <c r="N6867" s="1825"/>
      <c r="O6867" s="1690"/>
      <c r="P6867" s="1690"/>
      <c r="Q6867" s="1690"/>
      <c r="R6867" s="1690"/>
      <c r="S6867" s="1690"/>
      <c r="T6867" s="1690"/>
      <c r="U6867" s="1690"/>
      <c r="V6867" s="1690"/>
      <c r="W6867" s="1690"/>
      <c r="X6867" s="1690"/>
      <c r="AD6867" s="1754"/>
      <c r="AE6867" s="1832"/>
      <c r="AF6867" s="1757"/>
      <c r="AG6867" s="1756"/>
      <c r="AH6867" s="1757"/>
      <c r="AI6867" s="1758"/>
      <c r="AJ6867" s="1754" t="s">
        <v>2626</v>
      </c>
      <c r="AK6867" s="1832">
        <v>0.979166666666667</v>
      </c>
      <c r="AL6867" s="1788">
        <v>0.05</v>
      </c>
      <c r="AM6867" s="1756">
        <v>0.0525</v>
      </c>
      <c r="AN6867" s="1757">
        <v>0.055</v>
      </c>
      <c r="AO6867" s="1758"/>
    </row>
    <row r="6868" ht="26" spans="1:41">
      <c r="A6868" s="1412"/>
      <c r="B6868" s="1412"/>
      <c r="C6868" s="1412"/>
      <c r="D6868" s="1412"/>
      <c r="E6868" s="1602" t="s">
        <v>1626</v>
      </c>
      <c r="F6868" s="1623"/>
      <c r="G6868" s="1604"/>
      <c r="H6868" s="1605"/>
      <c r="I6868" s="1442"/>
      <c r="J6868" s="1443"/>
      <c r="K6868" s="1444"/>
      <c r="L6868" s="1683"/>
      <c r="M6868" s="1687"/>
      <c r="N6868" s="1825"/>
      <c r="O6868" s="1690"/>
      <c r="P6868" s="1690"/>
      <c r="Q6868" s="1690"/>
      <c r="R6868" s="1690"/>
      <c r="S6868" s="1690"/>
      <c r="T6868" s="1690"/>
      <c r="U6868" s="1690"/>
      <c r="V6868" s="1690"/>
      <c r="W6868" s="1690"/>
      <c r="X6868" s="1690"/>
      <c r="AD6868" s="1754" t="s">
        <v>2627</v>
      </c>
      <c r="AE6868" s="1832"/>
      <c r="AF6868" s="1757"/>
      <c r="AG6868" s="1756"/>
      <c r="AH6868" s="1757"/>
      <c r="AI6868" s="1758"/>
      <c r="AJ6868" s="1754" t="s">
        <v>2628</v>
      </c>
      <c r="AK6868" s="1832">
        <v>0.979166666666667</v>
      </c>
      <c r="AL6868" s="1757">
        <v>0.055</v>
      </c>
      <c r="AM6868" s="1756">
        <v>0.055</v>
      </c>
      <c r="AN6868" s="1757">
        <v>0.055</v>
      </c>
      <c r="AO6868" s="1758"/>
    </row>
    <row r="6869" ht="26.75" spans="1:41">
      <c r="A6869" s="1412"/>
      <c r="B6869" s="1412"/>
      <c r="C6869" s="1412"/>
      <c r="D6869" s="1412"/>
      <c r="E6869" s="1602" t="s">
        <v>1627</v>
      </c>
      <c r="F6869" s="1615"/>
      <c r="G6869" s="1616"/>
      <c r="H6869" s="1617"/>
      <c r="I6869" s="1442"/>
      <c r="J6869" s="1443"/>
      <c r="K6869" s="1444"/>
      <c r="L6869" s="1683"/>
      <c r="M6869" s="1687"/>
      <c r="N6869" s="1825"/>
      <c r="O6869" s="1690"/>
      <c r="P6869" s="1690"/>
      <c r="Q6869" s="1690"/>
      <c r="R6869" s="1690"/>
      <c r="S6869" s="1690"/>
      <c r="T6869" s="1690"/>
      <c r="U6869" s="1690"/>
      <c r="V6869" s="1690"/>
      <c r="W6869" s="1690"/>
      <c r="X6869" s="1690"/>
      <c r="AJ6869" s="1754"/>
      <c r="AK6869" s="1832"/>
      <c r="AL6869" s="1788"/>
      <c r="AM6869" s="1756"/>
      <c r="AN6869" s="1757"/>
      <c r="AO6869" s="1758"/>
    </row>
    <row r="6870" ht="26.75" spans="1:41">
      <c r="A6870" s="1412"/>
      <c r="B6870" s="1412"/>
      <c r="C6870" s="1412"/>
      <c r="D6870" s="1412"/>
      <c r="E6870" s="1606" t="s">
        <v>1628</v>
      </c>
      <c r="F6870" s="1607">
        <v>0.770833333333333</v>
      </c>
      <c r="G6870" s="1608"/>
      <c r="H6870" s="1609"/>
      <c r="I6870" s="1442"/>
      <c r="J6870" s="1443"/>
      <c r="K6870" s="1444"/>
      <c r="L6870" s="1684">
        <v>0</v>
      </c>
      <c r="M6870" s="1688">
        <v>0.895833333333333</v>
      </c>
      <c r="N6870" s="1825"/>
      <c r="O6870" s="1690"/>
      <c r="P6870" s="1690"/>
      <c r="Q6870" s="1690"/>
      <c r="R6870" s="1690"/>
      <c r="S6870" s="1690"/>
      <c r="T6870" s="1690"/>
      <c r="U6870" s="1690"/>
      <c r="V6870" s="1690"/>
      <c r="W6870" s="1690"/>
      <c r="X6870" s="1690"/>
      <c r="AI6870" s="1826"/>
      <c r="AJ6870" s="1754"/>
      <c r="AK6870" s="1832"/>
      <c r="AL6870" s="1757"/>
      <c r="AM6870" s="1756"/>
      <c r="AN6870" s="1755"/>
      <c r="AO6870" s="1758"/>
    </row>
    <row r="6871" ht="26.75" spans="1:41">
      <c r="A6871" s="1412"/>
      <c r="B6871" s="1412"/>
      <c r="C6871" s="1412"/>
      <c r="D6871" s="1412"/>
      <c r="E6871" s="1610" t="s">
        <v>1629</v>
      </c>
      <c r="F6871" s="1611" t="s">
        <v>8</v>
      </c>
      <c r="G6871" s="1611" t="s">
        <v>9</v>
      </c>
      <c r="H6871" s="1612" t="s">
        <v>10</v>
      </c>
      <c r="I6871" s="1442"/>
      <c r="J6871" s="1443"/>
      <c r="K6871" s="1444"/>
      <c r="L6871" s="1683"/>
      <c r="M6871" s="1687"/>
      <c r="N6871" s="1825"/>
      <c r="O6871" s="1827" t="s">
        <v>1629</v>
      </c>
      <c r="P6871" s="1827"/>
      <c r="Q6871" s="1827" t="s">
        <v>8</v>
      </c>
      <c r="R6871" s="1827" t="s">
        <v>9</v>
      </c>
      <c r="S6871" s="1827" t="s">
        <v>10</v>
      </c>
      <c r="U6871" s="1694" t="s">
        <v>2485</v>
      </c>
      <c r="V6871" s="1695" t="s">
        <v>2486</v>
      </c>
      <c r="W6871" s="1695" t="s">
        <v>3</v>
      </c>
      <c r="X6871" s="1695" t="s">
        <v>2</v>
      </c>
      <c r="Y6871" s="78"/>
      <c r="Z6871" s="1706" t="s">
        <v>2443</v>
      </c>
      <c r="AA6871" s="1706" t="s">
        <v>2444</v>
      </c>
      <c r="AB6871" s="1706" t="s">
        <v>2445</v>
      </c>
      <c r="AD6871" s="1754" t="s">
        <v>2446</v>
      </c>
      <c r="AE6871" s="1754" t="s">
        <v>2447</v>
      </c>
      <c r="AF6871" s="1754" t="s">
        <v>8</v>
      </c>
      <c r="AG6871" s="1754" t="s">
        <v>9</v>
      </c>
      <c r="AH6871" s="1754" t="s">
        <v>10</v>
      </c>
      <c r="AI6871" s="1754"/>
      <c r="AJ6871" s="1754" t="s">
        <v>1629</v>
      </c>
      <c r="AK6871" s="1754" t="s">
        <v>2447</v>
      </c>
      <c r="AL6871" s="1754" t="s">
        <v>8</v>
      </c>
      <c r="AM6871" s="1754" t="s">
        <v>9</v>
      </c>
      <c r="AN6871" s="1754" t="s">
        <v>10</v>
      </c>
      <c r="AO6871" s="1754"/>
    </row>
    <row r="6872" ht="26" spans="1:41">
      <c r="A6872" s="1412"/>
      <c r="B6872" s="1412"/>
      <c r="C6872" s="1412"/>
      <c r="D6872" s="1412"/>
      <c r="E6872" s="1724">
        <v>45826</v>
      </c>
      <c r="F6872" s="1640"/>
      <c r="G6872" s="1640"/>
      <c r="H6872" s="1640"/>
      <c r="I6872" s="1442"/>
      <c r="J6872" s="1443"/>
      <c r="K6872" s="1444"/>
      <c r="L6872" s="1683"/>
      <c r="M6872" s="1687"/>
      <c r="N6872" s="1825"/>
      <c r="O6872" s="1828" t="s">
        <v>2630</v>
      </c>
      <c r="P6872" s="1828"/>
      <c r="Q6872" s="1704">
        <v>0</v>
      </c>
      <c r="R6872" s="1704">
        <v>0</v>
      </c>
      <c r="S6872" s="1704">
        <v>0</v>
      </c>
      <c r="T6872" s="1831"/>
      <c r="U6872" s="1697" t="s">
        <v>2449</v>
      </c>
      <c r="V6872" s="1698">
        <v>6</v>
      </c>
      <c r="W6872" s="1698" t="s">
        <v>2619</v>
      </c>
      <c r="X6872" s="1697">
        <v>45827</v>
      </c>
      <c r="Y6872" s="78"/>
      <c r="Z6872" s="1843" t="s">
        <v>2614</v>
      </c>
      <c r="AA6872" s="1843" t="s">
        <v>2614</v>
      </c>
      <c r="AB6872" s="1843" t="s">
        <v>2614</v>
      </c>
      <c r="AD6872" s="1754" t="s">
        <v>2631</v>
      </c>
      <c r="AE6872" s="1832">
        <v>0</v>
      </c>
      <c r="AF6872" s="1834"/>
      <c r="AG6872" s="1835"/>
      <c r="AH6872" s="1757">
        <v>0</v>
      </c>
      <c r="AI6872" s="1758"/>
      <c r="AJ6872" s="1754" t="s">
        <v>2632</v>
      </c>
      <c r="AK6872" s="1832">
        <v>0</v>
      </c>
      <c r="AL6872" s="1834"/>
      <c r="AM6872" s="1835"/>
      <c r="AN6872" s="1757"/>
      <c r="AO6872" s="1758"/>
    </row>
    <row r="6873" ht="26" spans="1:41">
      <c r="A6873" s="1412"/>
      <c r="B6873" s="1412"/>
      <c r="C6873" s="1412"/>
      <c r="D6873" s="1412"/>
      <c r="E6873" s="1724">
        <v>45784</v>
      </c>
      <c r="F6873" s="1640"/>
      <c r="G6873" s="1640"/>
      <c r="H6873" s="1640"/>
      <c r="I6873" s="1442"/>
      <c r="J6873" s="1443"/>
      <c r="K6873" s="1444"/>
      <c r="L6873" s="1683"/>
      <c r="M6873" s="1687"/>
      <c r="N6873" s="1825"/>
      <c r="O6873" s="1828" t="s">
        <v>2633</v>
      </c>
      <c r="P6873" s="1828"/>
      <c r="Q6873" s="1704">
        <v>0</v>
      </c>
      <c r="R6873" s="1704">
        <v>0</v>
      </c>
      <c r="S6873" s="1704">
        <v>0</v>
      </c>
      <c r="T6873" s="1831"/>
      <c r="U6873" s="1697" t="s">
        <v>2449</v>
      </c>
      <c r="V6873" s="1698">
        <v>5</v>
      </c>
      <c r="W6873" s="1698" t="s">
        <v>2583</v>
      </c>
      <c r="X6873" s="1697">
        <v>45785</v>
      </c>
      <c r="Y6873" s="78"/>
      <c r="Z6873" s="1843" t="s">
        <v>2614</v>
      </c>
      <c r="AA6873" s="1843" t="s">
        <v>2614</v>
      </c>
      <c r="AB6873" s="1843" t="s">
        <v>2614</v>
      </c>
      <c r="AD6873" s="1754" t="s">
        <v>2630</v>
      </c>
      <c r="AE6873" s="1832">
        <v>0</v>
      </c>
      <c r="AF6873" s="1788">
        <v>0</v>
      </c>
      <c r="AG6873" s="1756">
        <v>0</v>
      </c>
      <c r="AH6873" s="1757">
        <v>0</v>
      </c>
      <c r="AI6873" s="1758"/>
      <c r="AJ6873" s="1754" t="s">
        <v>2634</v>
      </c>
      <c r="AK6873" s="1832">
        <v>0</v>
      </c>
      <c r="AL6873" s="1757"/>
      <c r="AM6873" s="1756"/>
      <c r="AN6873" s="1757"/>
      <c r="AO6873" s="1758"/>
    </row>
    <row r="6874" ht="26" spans="1:41">
      <c r="A6874" s="1412"/>
      <c r="B6874" s="1412"/>
      <c r="C6874" s="1412"/>
      <c r="D6874" s="1412"/>
      <c r="E6874" s="1724">
        <v>45735</v>
      </c>
      <c r="F6874" s="1640"/>
      <c r="G6874" s="1640"/>
      <c r="H6874" s="1640"/>
      <c r="I6874" s="1442"/>
      <c r="J6874" s="1443"/>
      <c r="K6874" s="1444"/>
      <c r="L6874" s="1685"/>
      <c r="M6874" s="1687"/>
      <c r="N6874" s="1825"/>
      <c r="O6874" s="1828" t="s">
        <v>2635</v>
      </c>
      <c r="P6874" s="1828"/>
      <c r="Q6874" s="1704">
        <v>0</v>
      </c>
      <c r="R6874" s="1704">
        <v>0</v>
      </c>
      <c r="S6874" s="1704">
        <v>0</v>
      </c>
      <c r="T6874" s="1831"/>
      <c r="U6874" s="1697" t="s">
        <v>2449</v>
      </c>
      <c r="V6874" s="1698">
        <v>3</v>
      </c>
      <c r="W6874" s="1698" t="s">
        <v>2636</v>
      </c>
      <c r="X6874" s="1697">
        <v>45736</v>
      </c>
      <c r="Y6874" s="78"/>
      <c r="Z6874" s="1843" t="s">
        <v>2614</v>
      </c>
      <c r="AA6874" s="1843" t="s">
        <v>2614</v>
      </c>
      <c r="AB6874" s="1843" t="s">
        <v>2614</v>
      </c>
      <c r="AD6874" s="1754" t="s">
        <v>2633</v>
      </c>
      <c r="AE6874" s="1832">
        <v>0</v>
      </c>
      <c r="AF6874" s="1755">
        <v>0</v>
      </c>
      <c r="AG6874" s="1756">
        <v>0</v>
      </c>
      <c r="AH6874" s="1757">
        <v>0</v>
      </c>
      <c r="AI6874" s="1758"/>
      <c r="AJ6874" s="1754" t="s">
        <v>2637</v>
      </c>
      <c r="AK6874" s="1832">
        <v>0</v>
      </c>
      <c r="AL6874" s="1757"/>
      <c r="AM6874" s="1756"/>
      <c r="AN6874" s="1757"/>
      <c r="AO6874" s="1758"/>
    </row>
    <row r="6875" ht="26" spans="1:41">
      <c r="A6875" s="1412"/>
      <c r="B6875" s="1412"/>
      <c r="C6875" s="1412"/>
      <c r="D6875" s="1412"/>
      <c r="E6875" s="1724">
        <v>45686</v>
      </c>
      <c r="F6875" s="1640"/>
      <c r="G6875" s="1640"/>
      <c r="H6875" s="1640"/>
      <c r="I6875" s="1442"/>
      <c r="J6875" s="1443"/>
      <c r="K6875" s="1444"/>
      <c r="L6875" s="1683"/>
      <c r="M6875" s="1687"/>
      <c r="N6875" s="1825"/>
      <c r="O6875" s="1828" t="s">
        <v>2534</v>
      </c>
      <c r="P6875" s="1828"/>
      <c r="Q6875" s="1704">
        <v>0</v>
      </c>
      <c r="R6875" s="1704">
        <v>0</v>
      </c>
      <c r="S6875" s="1704">
        <v>0</v>
      </c>
      <c r="T6875" s="1831"/>
      <c r="U6875" s="1697" t="s">
        <v>2449</v>
      </c>
      <c r="V6875" s="1698">
        <v>1</v>
      </c>
      <c r="W6875" s="1698" t="s">
        <v>2530</v>
      </c>
      <c r="X6875" s="1697">
        <v>45687</v>
      </c>
      <c r="Y6875" s="78"/>
      <c r="Z6875" s="1843" t="s">
        <v>2614</v>
      </c>
      <c r="AA6875" s="1843" t="s">
        <v>2614</v>
      </c>
      <c r="AB6875" s="1843" t="s">
        <v>2614</v>
      </c>
      <c r="AD6875" s="1754" t="s">
        <v>2635</v>
      </c>
      <c r="AE6875" s="1832">
        <v>0</v>
      </c>
      <c r="AF6875" s="1755">
        <v>0</v>
      </c>
      <c r="AG6875" s="1756">
        <v>0</v>
      </c>
      <c r="AH6875" s="1755">
        <v>0</v>
      </c>
      <c r="AI6875" s="1758"/>
      <c r="AJ6875" s="1754" t="s">
        <v>2638</v>
      </c>
      <c r="AK6875" s="1832">
        <v>0</v>
      </c>
      <c r="AL6875" s="1757"/>
      <c r="AM6875" s="1756"/>
      <c r="AN6875" s="1757"/>
      <c r="AO6875" s="1758"/>
    </row>
    <row r="6876" ht="26" spans="1:41">
      <c r="A6876" s="1412"/>
      <c r="B6876" s="1412"/>
      <c r="C6876" s="1412"/>
      <c r="D6876" s="1412"/>
      <c r="E6876" s="1724">
        <v>45644</v>
      </c>
      <c r="F6876" s="1640"/>
      <c r="G6876" s="1640"/>
      <c r="H6876" s="1640"/>
      <c r="I6876" s="1442"/>
      <c r="J6876" s="1443"/>
      <c r="K6876" s="1444"/>
      <c r="L6876" s="1683"/>
      <c r="M6876" s="1687"/>
      <c r="N6876" s="1825"/>
      <c r="O6876" s="1828" t="s">
        <v>2622</v>
      </c>
      <c r="P6876" s="1828"/>
      <c r="Q6876" s="1704">
        <v>0</v>
      </c>
      <c r="R6876" s="1704">
        <v>0</v>
      </c>
      <c r="S6876" s="1704">
        <v>0</v>
      </c>
      <c r="T6876" s="1831"/>
      <c r="U6876" s="1697" t="s">
        <v>2537</v>
      </c>
      <c r="V6876" s="1698">
        <v>12</v>
      </c>
      <c r="W6876" s="1698" t="s">
        <v>2619</v>
      </c>
      <c r="X6876" s="1697">
        <v>45645</v>
      </c>
      <c r="Y6876" s="78"/>
      <c r="Z6876" s="1843" t="s">
        <v>2614</v>
      </c>
      <c r="AA6876" s="1843" t="s">
        <v>2614</v>
      </c>
      <c r="AB6876" s="1843" t="s">
        <v>2614</v>
      </c>
      <c r="AD6876" s="1754" t="s">
        <v>2534</v>
      </c>
      <c r="AE6876" s="1832">
        <v>0.0416666666666667</v>
      </c>
      <c r="AF6876" s="1788">
        <v>0</v>
      </c>
      <c r="AG6876" s="1756">
        <v>0</v>
      </c>
      <c r="AH6876" s="1757">
        <v>0</v>
      </c>
      <c r="AI6876" s="1758"/>
      <c r="AJ6876" s="1754" t="s">
        <v>2623</v>
      </c>
      <c r="AK6876" s="1832">
        <v>0.0416666666666667</v>
      </c>
      <c r="AL6876" s="1757"/>
      <c r="AM6876" s="1756"/>
      <c r="AN6876" s="1757"/>
      <c r="AO6876" s="1758"/>
    </row>
    <row r="6877" ht="26.75" spans="1:41">
      <c r="A6877" s="1412"/>
      <c r="B6877" s="1412"/>
      <c r="C6877" s="1412"/>
      <c r="D6877" s="1412"/>
      <c r="E6877" s="1724">
        <v>45603</v>
      </c>
      <c r="F6877" s="1640"/>
      <c r="G6877" s="1640"/>
      <c r="H6877" s="1640"/>
      <c r="I6877" s="1448"/>
      <c r="J6877" s="1449"/>
      <c r="K6877" s="1450"/>
      <c r="L6877" s="1686"/>
      <c r="M6877" s="1689"/>
      <c r="N6877" s="1825"/>
      <c r="O6877" s="1828" t="s">
        <v>2582</v>
      </c>
      <c r="P6877" s="1828"/>
      <c r="Q6877" s="1704">
        <v>0</v>
      </c>
      <c r="R6877" s="1704">
        <v>0</v>
      </c>
      <c r="S6877" s="1704">
        <v>0</v>
      </c>
      <c r="U6877" s="1697" t="s">
        <v>2537</v>
      </c>
      <c r="V6877" s="1698">
        <v>11</v>
      </c>
      <c r="W6877" s="1698" t="s">
        <v>2583</v>
      </c>
      <c r="X6877" s="1697">
        <v>45604</v>
      </c>
      <c r="Y6877" s="78"/>
      <c r="Z6877" s="1843" t="s">
        <v>2614</v>
      </c>
      <c r="AA6877" s="1843" t="s">
        <v>2614</v>
      </c>
      <c r="AB6877" s="1843" t="s">
        <v>2614</v>
      </c>
      <c r="AD6877" s="1754" t="s">
        <v>2622</v>
      </c>
      <c r="AE6877" s="1832">
        <v>0.0416666666666667</v>
      </c>
      <c r="AF6877" s="1755">
        <v>0</v>
      </c>
      <c r="AG6877" s="1756">
        <v>0</v>
      </c>
      <c r="AH6877" s="1757">
        <v>0</v>
      </c>
      <c r="AI6877" s="1758"/>
      <c r="AJ6877" s="1754" t="s">
        <v>2624</v>
      </c>
      <c r="AK6877" s="1832">
        <v>0.0416666666666667</v>
      </c>
      <c r="AL6877" s="1757"/>
      <c r="AM6877" s="1756"/>
      <c r="AN6877" s="1757"/>
      <c r="AO6877" s="1758"/>
    </row>
    <row r="6878" ht="52.75" spans="1:41">
      <c r="A6878" s="1412"/>
      <c r="B6878" s="1412"/>
      <c r="C6878" s="1412"/>
      <c r="D6878" s="1412">
        <v>1</v>
      </c>
      <c r="E6878" s="1594" t="s">
        <v>7</v>
      </c>
      <c r="F6878" s="1595" t="s">
        <v>1468</v>
      </c>
      <c r="G6878" s="1596"/>
      <c r="H6878" s="1597"/>
      <c r="I6878" s="1559" t="s">
        <v>1622</v>
      </c>
      <c r="J6878" s="1560"/>
      <c r="K6878" s="1561"/>
      <c r="L6878" s="1478" t="s">
        <v>1623</v>
      </c>
      <c r="M6878" s="1452" t="s">
        <v>1624</v>
      </c>
      <c r="N6878" s="1825"/>
      <c r="O6878" s="1690"/>
      <c r="P6878" s="1690"/>
      <c r="Q6878" s="1690"/>
      <c r="R6878" s="1690"/>
      <c r="S6878" s="1690"/>
      <c r="T6878" s="1690"/>
      <c r="U6878" s="1690"/>
      <c r="V6878" s="1690"/>
      <c r="W6878" s="1690"/>
      <c r="X6878" s="1690"/>
      <c r="AD6878" s="1754" t="s">
        <v>2582</v>
      </c>
      <c r="AE6878" s="1832">
        <v>0.0416666666666667</v>
      </c>
      <c r="AF6878" s="1755">
        <v>0</v>
      </c>
      <c r="AG6878" s="1756">
        <v>0</v>
      </c>
      <c r="AH6878" s="1757">
        <v>0</v>
      </c>
      <c r="AI6878" s="1758"/>
      <c r="AJ6878" s="1754" t="s">
        <v>2625</v>
      </c>
      <c r="AK6878" s="1832">
        <v>0.0416666666666667</v>
      </c>
      <c r="AL6878" s="1757"/>
      <c r="AM6878" s="1756"/>
      <c r="AN6878" s="1757"/>
      <c r="AO6878" s="1758"/>
    </row>
    <row r="6879" ht="26" spans="1:41">
      <c r="A6879" s="1412"/>
      <c r="B6879" s="1412"/>
      <c r="C6879" s="1412"/>
      <c r="D6879" s="1412"/>
      <c r="E6879" s="1598" t="s">
        <v>1625</v>
      </c>
      <c r="F6879" s="1599"/>
      <c r="G6879" s="1600"/>
      <c r="H6879" s="1601"/>
      <c r="I6879" s="2135" t="s">
        <v>1469</v>
      </c>
      <c r="J6879" s="1443"/>
      <c r="K6879" s="1444"/>
      <c r="L6879" s="1445"/>
      <c r="M6879" s="1453"/>
      <c r="N6879" s="1825"/>
      <c r="O6879" s="1690"/>
      <c r="P6879" s="1690"/>
      <c r="Q6879" s="1690"/>
      <c r="R6879" s="1690"/>
      <c r="S6879" s="1690"/>
      <c r="T6879" s="1690"/>
      <c r="U6879" s="1690"/>
      <c r="V6879" s="1690"/>
      <c r="W6879" s="1690"/>
      <c r="X6879" s="1690"/>
      <c r="AD6879" s="1754"/>
      <c r="AE6879" s="1832"/>
      <c r="AF6879" s="1757"/>
      <c r="AG6879" s="1756"/>
      <c r="AH6879" s="1757"/>
      <c r="AI6879" s="1758"/>
      <c r="AJ6879" s="1754" t="s">
        <v>2639</v>
      </c>
      <c r="AK6879" s="1832">
        <v>0</v>
      </c>
      <c r="AL6879" s="1788"/>
      <c r="AM6879" s="1756"/>
      <c r="AN6879" s="1757"/>
      <c r="AO6879" s="1758"/>
    </row>
    <row r="6880" ht="26" spans="1:41">
      <c r="A6880" s="1412"/>
      <c r="B6880" s="1412"/>
      <c r="C6880" s="1412"/>
      <c r="D6880" s="1412"/>
      <c r="E6880" s="1602" t="s">
        <v>1626</v>
      </c>
      <c r="F6880" s="1623"/>
      <c r="G6880" s="1604"/>
      <c r="H6880" s="1605"/>
      <c r="I6880" s="1442"/>
      <c r="J6880" s="1443"/>
      <c r="K6880" s="1444"/>
      <c r="L6880" s="1445"/>
      <c r="M6880" s="1453"/>
      <c r="N6880" s="1825"/>
      <c r="O6880" s="1690"/>
      <c r="P6880" s="1690"/>
      <c r="Q6880" s="1690"/>
      <c r="R6880" s="1690"/>
      <c r="S6880" s="1690"/>
      <c r="T6880" s="1690"/>
      <c r="U6880" s="1690"/>
      <c r="V6880" s="1690"/>
      <c r="W6880" s="1690"/>
      <c r="X6880" s="1690"/>
      <c r="AD6880" s="1754" t="s">
        <v>2001</v>
      </c>
      <c r="AE6880" s="1832"/>
      <c r="AF6880" s="1757"/>
      <c r="AG6880" s="1756"/>
      <c r="AH6880" s="1757"/>
      <c r="AI6880" s="1758"/>
      <c r="AJ6880" s="1754"/>
      <c r="AK6880" s="1832"/>
      <c r="AL6880" s="1757"/>
      <c r="AM6880" s="1756"/>
      <c r="AN6880" s="1757"/>
      <c r="AO6880" s="1758"/>
    </row>
    <row r="6881" ht="26.75" spans="1:41">
      <c r="A6881" s="1412"/>
      <c r="B6881" s="1412"/>
      <c r="C6881" s="1412"/>
      <c r="D6881" s="1412"/>
      <c r="E6881" s="1602" t="s">
        <v>1627</v>
      </c>
      <c r="F6881" s="1627">
        <v>49.7</v>
      </c>
      <c r="G6881" s="1616"/>
      <c r="H6881" s="1617"/>
      <c r="I6881" s="1442"/>
      <c r="J6881" s="1443"/>
      <c r="K6881" s="1444"/>
      <c r="L6881" s="1445"/>
      <c r="M6881" s="1453"/>
      <c r="N6881" s="1825"/>
      <c r="O6881" s="1690"/>
      <c r="P6881" s="1690"/>
      <c r="Q6881" s="1690"/>
      <c r="R6881" s="1690"/>
      <c r="S6881" s="1690"/>
      <c r="T6881" s="1690"/>
      <c r="U6881" s="1690"/>
      <c r="V6881" s="1690"/>
      <c r="W6881" s="1690"/>
      <c r="X6881" s="1690"/>
      <c r="AJ6881" s="1754"/>
      <c r="AK6881" s="1832"/>
      <c r="AL6881" s="1757"/>
      <c r="AM6881" s="1756"/>
      <c r="AN6881" s="1757"/>
      <c r="AO6881" s="1758"/>
    </row>
    <row r="6882" ht="26.75" spans="1:41">
      <c r="A6882" s="1412"/>
      <c r="B6882" s="1412"/>
      <c r="C6882" s="1412"/>
      <c r="D6882" s="1412"/>
      <c r="E6882" s="1606" t="s">
        <v>1628</v>
      </c>
      <c r="F6882" s="1607">
        <v>0.0625</v>
      </c>
      <c r="G6882" s="1608"/>
      <c r="H6882" s="1609"/>
      <c r="I6882" s="1442"/>
      <c r="J6882" s="1443"/>
      <c r="K6882" s="1444"/>
      <c r="L6882" s="1647">
        <v>0.291666666666667</v>
      </c>
      <c r="M6882" s="1649">
        <v>0.1875</v>
      </c>
      <c r="N6882" s="1825"/>
      <c r="O6882" s="1690"/>
      <c r="P6882" s="1690"/>
      <c r="Q6882" s="1690"/>
      <c r="R6882" s="1690"/>
      <c r="S6882" s="1690"/>
      <c r="T6882" s="1690"/>
      <c r="U6882" s="1690"/>
      <c r="V6882" s="1690"/>
      <c r="W6882" s="1690"/>
      <c r="X6882" s="1690"/>
      <c r="AI6882" s="1826"/>
      <c r="AJ6882" s="1754"/>
      <c r="AK6882" s="1832"/>
      <c r="AL6882" s="1788"/>
      <c r="AM6882" s="1756"/>
      <c r="AN6882" s="1757"/>
      <c r="AO6882" s="1758"/>
    </row>
    <row r="6883" ht="26.75" spans="1:41">
      <c r="A6883" s="1412"/>
      <c r="B6883" s="1412"/>
      <c r="C6883" s="1412"/>
      <c r="D6883" s="1412"/>
      <c r="E6883" s="1610" t="s">
        <v>1629</v>
      </c>
      <c r="F6883" s="1611" t="s">
        <v>8</v>
      </c>
      <c r="G6883" s="1611" t="s">
        <v>9</v>
      </c>
      <c r="H6883" s="1612" t="s">
        <v>10</v>
      </c>
      <c r="I6883" s="1442"/>
      <c r="J6883" s="1443"/>
      <c r="K6883" s="1444"/>
      <c r="L6883" s="1445"/>
      <c r="M6883" s="1453"/>
      <c r="N6883" s="1825"/>
      <c r="O6883" s="1827" t="s">
        <v>1629</v>
      </c>
      <c r="P6883" s="1827"/>
      <c r="Q6883" s="1827" t="s">
        <v>8</v>
      </c>
      <c r="R6883" s="1827" t="s">
        <v>9</v>
      </c>
      <c r="S6883" s="1827" t="s">
        <v>10</v>
      </c>
      <c r="U6883" s="1694" t="s">
        <v>2485</v>
      </c>
      <c r="V6883" s="1695" t="s">
        <v>2486</v>
      </c>
      <c r="W6883" s="1695" t="s">
        <v>3</v>
      </c>
      <c r="X6883" s="1695" t="s">
        <v>2</v>
      </c>
      <c r="Y6883" s="78"/>
      <c r="Z6883" s="1706" t="s">
        <v>2443</v>
      </c>
      <c r="AA6883" s="1706" t="s">
        <v>2444</v>
      </c>
      <c r="AB6883" s="1706" t="s">
        <v>2445</v>
      </c>
      <c r="AD6883" s="1754" t="s">
        <v>2446</v>
      </c>
      <c r="AE6883" s="1754" t="s">
        <v>2447</v>
      </c>
      <c r="AF6883" s="1754" t="s">
        <v>8</v>
      </c>
      <c r="AG6883" s="1754" t="s">
        <v>9</v>
      </c>
      <c r="AH6883" s="1754" t="s">
        <v>10</v>
      </c>
      <c r="AI6883" s="1754"/>
      <c r="AJ6883" s="1754" t="s">
        <v>2596</v>
      </c>
      <c r="AK6883" s="1754" t="s">
        <v>2447</v>
      </c>
      <c r="AL6883" s="1754" t="s">
        <v>8</v>
      </c>
      <c r="AM6883" s="1754" t="s">
        <v>9</v>
      </c>
      <c r="AN6883" s="1754" t="s">
        <v>10</v>
      </c>
      <c r="AO6883" s="1754"/>
    </row>
    <row r="6884" ht="26" spans="1:41">
      <c r="A6884" s="1412"/>
      <c r="B6884" s="1412"/>
      <c r="C6884" s="1412"/>
      <c r="D6884" s="1412"/>
      <c r="E6884" s="1613">
        <v>45838</v>
      </c>
      <c r="F6884" s="1614">
        <v>49.7</v>
      </c>
      <c r="G6884" s="1614">
        <v>49.6</v>
      </c>
      <c r="H6884" s="1614">
        <v>49.5</v>
      </c>
      <c r="I6884" s="1442"/>
      <c r="J6884" s="1443"/>
      <c r="K6884" s="1444"/>
      <c r="L6884" s="1445"/>
      <c r="M6884" s="1453"/>
      <c r="N6884" s="1825"/>
      <c r="O6884" s="1828" t="s">
        <v>2640</v>
      </c>
      <c r="P6884" s="1828"/>
      <c r="Q6884" s="1828">
        <v>49.7</v>
      </c>
      <c r="R6884" s="1828">
        <v>49.6</v>
      </c>
      <c r="S6884" s="1828">
        <v>49.5</v>
      </c>
      <c r="T6884" s="1831"/>
      <c r="U6884" s="1697" t="s">
        <v>2449</v>
      </c>
      <c r="V6884" s="1698">
        <v>6</v>
      </c>
      <c r="W6884" s="1698" t="s">
        <v>2530</v>
      </c>
      <c r="X6884" s="1697">
        <v>45838</v>
      </c>
      <c r="Y6884" s="78"/>
      <c r="Z6884" s="1706" t="s">
        <v>2641</v>
      </c>
      <c r="AA6884" s="1706" t="s">
        <v>2641</v>
      </c>
      <c r="AB6884" s="1706" t="s">
        <v>2641</v>
      </c>
      <c r="AD6884" s="1754" t="s">
        <v>2631</v>
      </c>
      <c r="AE6884" s="1832">
        <v>0.291666666666667</v>
      </c>
      <c r="AF6884" s="1845">
        <v>0</v>
      </c>
      <c r="AG6884" s="1847">
        <v>0</v>
      </c>
      <c r="AH6884" s="1852">
        <v>49.7</v>
      </c>
      <c r="AI6884" s="1758"/>
      <c r="AJ6884" s="1754" t="s">
        <v>2642</v>
      </c>
      <c r="AK6884" s="1832">
        <v>0.291666666666667</v>
      </c>
      <c r="AL6884" s="1834"/>
      <c r="AM6884" s="1835"/>
      <c r="AN6884" s="1834">
        <v>49.7</v>
      </c>
      <c r="AO6884" s="1758"/>
    </row>
    <row r="6885" ht="26" spans="1:41">
      <c r="A6885" s="1412"/>
      <c r="B6885" s="1412"/>
      <c r="C6885" s="1412"/>
      <c r="D6885" s="1412"/>
      <c r="E6885" s="1613">
        <v>45808</v>
      </c>
      <c r="F6885" s="1614">
        <v>49.5</v>
      </c>
      <c r="G6885" s="1614">
        <v>49.5</v>
      </c>
      <c r="H6885" s="1614">
        <v>49</v>
      </c>
      <c r="I6885" s="1442"/>
      <c r="J6885" s="1443"/>
      <c r="K6885" s="1444"/>
      <c r="L6885" s="1445"/>
      <c r="M6885" s="1453"/>
      <c r="N6885" s="1825"/>
      <c r="O6885" s="1828" t="s">
        <v>2643</v>
      </c>
      <c r="P6885" s="1828"/>
      <c r="Q6885" s="1828">
        <v>49.5</v>
      </c>
      <c r="R6885" s="1828">
        <v>49.5</v>
      </c>
      <c r="S6885" s="1828">
        <v>49</v>
      </c>
      <c r="T6885" s="1831"/>
      <c r="U6885" s="1697" t="s">
        <v>2449</v>
      </c>
      <c r="V6885" s="1698">
        <v>5</v>
      </c>
      <c r="W6885" s="1698" t="s">
        <v>2644</v>
      </c>
      <c r="X6885" s="1697">
        <v>45808</v>
      </c>
      <c r="Y6885" s="78"/>
      <c r="Z6885" s="1706" t="s">
        <v>2641</v>
      </c>
      <c r="AA6885" s="1706" t="s">
        <v>2641</v>
      </c>
      <c r="AB6885" s="1706" t="s">
        <v>2645</v>
      </c>
      <c r="AD6885" s="1754" t="s">
        <v>2640</v>
      </c>
      <c r="AE6885" s="1832">
        <v>0.291666666666667</v>
      </c>
      <c r="AF6885" s="1846">
        <v>49.7</v>
      </c>
      <c r="AG6885" s="1847">
        <v>49.6</v>
      </c>
      <c r="AH6885" s="1852">
        <v>49.5</v>
      </c>
      <c r="AI6885" s="1758"/>
      <c r="AJ6885" s="1754" t="s">
        <v>2646</v>
      </c>
      <c r="AK6885" s="1832">
        <v>0.291666666666667</v>
      </c>
      <c r="AL6885" s="1837">
        <v>49.7</v>
      </c>
      <c r="AM6885" s="1835">
        <v>49.6</v>
      </c>
      <c r="AN6885" s="1834">
        <v>49.5</v>
      </c>
      <c r="AO6885" s="1758"/>
    </row>
    <row r="6886" ht="26" spans="1:41">
      <c r="A6886" s="1412"/>
      <c r="B6886" s="1412"/>
      <c r="C6886" s="1412"/>
      <c r="D6886" s="1412"/>
      <c r="E6886" s="1613">
        <v>45777</v>
      </c>
      <c r="F6886" s="1614">
        <v>49</v>
      </c>
      <c r="G6886" s="1614">
        <v>49.7</v>
      </c>
      <c r="H6886" s="1614">
        <v>50.5</v>
      </c>
      <c r="I6886" s="1442"/>
      <c r="J6886" s="1443"/>
      <c r="K6886" s="1444"/>
      <c r="L6886" s="1648"/>
      <c r="M6886" s="1453"/>
      <c r="N6886" s="1825"/>
      <c r="O6886" s="1828" t="s">
        <v>2529</v>
      </c>
      <c r="P6886" s="1828"/>
      <c r="Q6886" s="1828">
        <v>49</v>
      </c>
      <c r="R6886" s="1828">
        <v>49.7</v>
      </c>
      <c r="S6886" s="1828">
        <v>50.5</v>
      </c>
      <c r="T6886" s="1831"/>
      <c r="U6886" s="1697" t="s">
        <v>2449</v>
      </c>
      <c r="V6886" s="1698">
        <v>4</v>
      </c>
      <c r="W6886" s="1698" t="s">
        <v>2530</v>
      </c>
      <c r="X6886" s="1697">
        <v>45777</v>
      </c>
      <c r="Y6886" s="78"/>
      <c r="Z6886" s="1706" t="s">
        <v>2645</v>
      </c>
      <c r="AA6886" s="1706" t="s">
        <v>2641</v>
      </c>
      <c r="AB6886" s="1706" t="s">
        <v>2647</v>
      </c>
      <c r="AD6886" s="1754" t="s">
        <v>2643</v>
      </c>
      <c r="AE6886" s="1832">
        <v>0.291666666666667</v>
      </c>
      <c r="AF6886" s="1846">
        <v>49.5</v>
      </c>
      <c r="AG6886" s="1847">
        <v>49.5</v>
      </c>
      <c r="AH6886" s="1846">
        <v>49</v>
      </c>
      <c r="AI6886" s="1758"/>
      <c r="AJ6886" s="1754" t="s">
        <v>2648</v>
      </c>
      <c r="AK6886" s="1832">
        <v>0.291666666666667</v>
      </c>
      <c r="AL6886" s="1834">
        <v>49.5</v>
      </c>
      <c r="AM6886" s="1835">
        <v>49.5</v>
      </c>
      <c r="AN6886" s="1834">
        <v>49</v>
      </c>
      <c r="AO6886" s="1758"/>
    </row>
    <row r="6887" ht="26" spans="1:41">
      <c r="A6887" s="1412"/>
      <c r="B6887" s="1412"/>
      <c r="C6887" s="1412"/>
      <c r="D6887" s="1412"/>
      <c r="E6887" s="1613">
        <v>45747</v>
      </c>
      <c r="F6887" s="1614">
        <v>50.5</v>
      </c>
      <c r="G6887" s="1614">
        <v>50.4</v>
      </c>
      <c r="H6887" s="1614">
        <v>50.2</v>
      </c>
      <c r="I6887" s="1442"/>
      <c r="J6887" s="1443"/>
      <c r="K6887" s="1444"/>
      <c r="L6887" s="1445"/>
      <c r="M6887" s="1453"/>
      <c r="N6887" s="1825"/>
      <c r="O6887" s="1828" t="s">
        <v>2649</v>
      </c>
      <c r="P6887" s="1828"/>
      <c r="Q6887" s="1828">
        <v>50.5</v>
      </c>
      <c r="R6887" s="1828">
        <v>50.4</v>
      </c>
      <c r="S6887" s="1828">
        <v>50.2</v>
      </c>
      <c r="T6887" s="1831"/>
      <c r="U6887" s="1697" t="s">
        <v>2449</v>
      </c>
      <c r="V6887" s="1698">
        <v>3</v>
      </c>
      <c r="W6887" s="1698" t="s">
        <v>2644</v>
      </c>
      <c r="X6887" s="1697">
        <v>45747</v>
      </c>
      <c r="Y6887" s="78"/>
      <c r="Z6887" s="1706" t="s">
        <v>2647</v>
      </c>
      <c r="AA6887" s="1706" t="s">
        <v>2647</v>
      </c>
      <c r="AB6887" s="1706" t="s">
        <v>2647</v>
      </c>
      <c r="AD6887" s="1754" t="s">
        <v>2529</v>
      </c>
      <c r="AE6887" s="1832">
        <v>0.291666666666667</v>
      </c>
      <c r="AF6887" s="1845">
        <v>49</v>
      </c>
      <c r="AG6887" s="1847">
        <v>49.7</v>
      </c>
      <c r="AH6887" s="1852">
        <v>50.5</v>
      </c>
      <c r="AI6887" s="1758"/>
      <c r="AJ6887" s="1754" t="s">
        <v>2555</v>
      </c>
      <c r="AK6887" s="1832">
        <v>0.291666666666667</v>
      </c>
      <c r="AL6887" s="1836">
        <v>49</v>
      </c>
      <c r="AM6887" s="1835">
        <v>49.7</v>
      </c>
      <c r="AN6887" s="1834">
        <v>50.5</v>
      </c>
      <c r="AO6887" s="1758"/>
    </row>
    <row r="6888" ht="26" spans="1:41">
      <c r="A6888" s="1412"/>
      <c r="B6888" s="1412"/>
      <c r="C6888" s="1412"/>
      <c r="D6888" s="1412"/>
      <c r="E6888" s="1613">
        <v>45717</v>
      </c>
      <c r="F6888" s="1614">
        <v>50.2</v>
      </c>
      <c r="G6888" s="1614">
        <v>50</v>
      </c>
      <c r="H6888" s="1614">
        <v>49.1</v>
      </c>
      <c r="I6888" s="1442"/>
      <c r="J6888" s="1443"/>
      <c r="K6888" s="1444"/>
      <c r="L6888" s="1445"/>
      <c r="M6888" s="1453"/>
      <c r="N6888" s="1825"/>
      <c r="O6888" s="1828" t="s">
        <v>2650</v>
      </c>
      <c r="P6888" s="1828"/>
      <c r="Q6888" s="1828">
        <v>50.2</v>
      </c>
      <c r="R6888" s="1828">
        <v>50</v>
      </c>
      <c r="S6888" s="1828">
        <v>49.1</v>
      </c>
      <c r="T6888" s="1831"/>
      <c r="U6888" s="1697" t="s">
        <v>2449</v>
      </c>
      <c r="V6888" s="1698">
        <v>3</v>
      </c>
      <c r="W6888" s="1698" t="s">
        <v>2494</v>
      </c>
      <c r="X6888" s="1697">
        <v>45717</v>
      </c>
      <c r="Y6888" s="78"/>
      <c r="Z6888" s="1706" t="s">
        <v>2647</v>
      </c>
      <c r="AA6888" s="1706" t="s">
        <v>2329</v>
      </c>
      <c r="AB6888" s="1706" t="s">
        <v>2641</v>
      </c>
      <c r="AD6888" s="1754" t="s">
        <v>2649</v>
      </c>
      <c r="AE6888" s="1832">
        <v>0.291666666666667</v>
      </c>
      <c r="AF6888" s="1846">
        <v>50.5</v>
      </c>
      <c r="AG6888" s="1847">
        <v>50.4</v>
      </c>
      <c r="AH6888" s="1852">
        <v>50.2</v>
      </c>
      <c r="AI6888" s="1758"/>
      <c r="AJ6888" s="1754" t="s">
        <v>2651</v>
      </c>
      <c r="AK6888" s="1832">
        <v>0.291666666666667</v>
      </c>
      <c r="AL6888" s="1837">
        <v>50.5</v>
      </c>
      <c r="AM6888" s="1835">
        <v>50.4</v>
      </c>
      <c r="AN6888" s="1834">
        <v>50.2</v>
      </c>
      <c r="AO6888" s="1758"/>
    </row>
    <row r="6889" ht="26.75" spans="1:41">
      <c r="A6889" s="1412"/>
      <c r="B6889" s="1412"/>
      <c r="C6889" s="1412"/>
      <c r="D6889" s="1412"/>
      <c r="E6889" s="1613">
        <v>45717</v>
      </c>
      <c r="F6889" s="1614">
        <v>50.2</v>
      </c>
      <c r="G6889" s="1614">
        <v>50</v>
      </c>
      <c r="H6889" s="1614">
        <v>49.1</v>
      </c>
      <c r="I6889" s="1448"/>
      <c r="J6889" s="1449"/>
      <c r="K6889" s="1450"/>
      <c r="L6889" s="1451"/>
      <c r="M6889" s="1455"/>
      <c r="N6889" s="1825"/>
      <c r="O6889" s="1828" t="s">
        <v>2650</v>
      </c>
      <c r="P6889" s="1828"/>
      <c r="Q6889" s="1828">
        <v>50.2</v>
      </c>
      <c r="R6889" s="1828">
        <v>50</v>
      </c>
      <c r="S6889" s="1828">
        <v>49.1</v>
      </c>
      <c r="U6889" s="1697" t="s">
        <v>2449</v>
      </c>
      <c r="V6889" s="1698">
        <v>3</v>
      </c>
      <c r="W6889" s="1698" t="s">
        <v>2494</v>
      </c>
      <c r="X6889" s="1697">
        <v>45717</v>
      </c>
      <c r="Y6889" s="78"/>
      <c r="Z6889" s="1706" t="s">
        <v>2647</v>
      </c>
      <c r="AA6889" s="1706" t="s">
        <v>2329</v>
      </c>
      <c r="AB6889" s="1706" t="s">
        <v>2641</v>
      </c>
      <c r="AD6889" s="1754" t="s">
        <v>2650</v>
      </c>
      <c r="AE6889" s="1832">
        <v>0.291666666666667</v>
      </c>
      <c r="AF6889" s="1847">
        <v>50.2</v>
      </c>
      <c r="AG6889" s="1847">
        <v>50</v>
      </c>
      <c r="AH6889" s="1847">
        <v>49.1</v>
      </c>
      <c r="AI6889" s="1758"/>
      <c r="AJ6889" s="1754" t="s">
        <v>2652</v>
      </c>
      <c r="AK6889" s="1832">
        <v>0.291666666666667</v>
      </c>
      <c r="AL6889" s="1837">
        <v>50.2</v>
      </c>
      <c r="AM6889" s="1835">
        <v>50</v>
      </c>
      <c r="AN6889" s="1834">
        <v>49.1</v>
      </c>
      <c r="AO6889" s="1758"/>
    </row>
    <row r="6890" ht="52.75" spans="1:41">
      <c r="A6890" s="1412"/>
      <c r="B6890" s="1412"/>
      <c r="C6890" s="1412"/>
      <c r="D6890" s="1412">
        <v>1</v>
      </c>
      <c r="E6890" s="1594" t="s">
        <v>7</v>
      </c>
      <c r="F6890" s="1595" t="s">
        <v>833</v>
      </c>
      <c r="G6890" s="1596"/>
      <c r="H6890" s="1597"/>
      <c r="I6890" s="1559" t="s">
        <v>1622</v>
      </c>
      <c r="J6890" s="1560"/>
      <c r="K6890" s="1561"/>
      <c r="L6890" s="1478" t="s">
        <v>1623</v>
      </c>
      <c r="M6890" s="1452" t="s">
        <v>1624</v>
      </c>
      <c r="N6890" s="1825"/>
      <c r="O6890" s="1690"/>
      <c r="P6890" s="1690"/>
      <c r="Q6890" s="1690"/>
      <c r="R6890" s="1690"/>
      <c r="S6890" s="1690"/>
      <c r="T6890" s="1690"/>
      <c r="U6890" s="1690"/>
      <c r="V6890" s="1690"/>
      <c r="W6890" s="1690"/>
      <c r="X6890" s="1690"/>
      <c r="AD6890" s="1754" t="s">
        <v>2650</v>
      </c>
      <c r="AE6890" s="1832">
        <v>0.291666666666667</v>
      </c>
      <c r="AF6890" s="1847">
        <v>50.2</v>
      </c>
      <c r="AG6890" s="1847">
        <v>50</v>
      </c>
      <c r="AH6890" s="1847">
        <v>49.1</v>
      </c>
      <c r="AI6890" s="1758"/>
      <c r="AJ6890" s="1754" t="s">
        <v>2652</v>
      </c>
      <c r="AK6890" s="1832">
        <v>0.291666666666667</v>
      </c>
      <c r="AL6890" s="1837">
        <v>50.2</v>
      </c>
      <c r="AM6890" s="1835">
        <v>50</v>
      </c>
      <c r="AN6890" s="1834">
        <v>49.1</v>
      </c>
      <c r="AO6890" s="1758"/>
    </row>
    <row r="6891" ht="26" spans="1:41">
      <c r="A6891" s="1412"/>
      <c r="B6891" s="1412"/>
      <c r="C6891" s="1412"/>
      <c r="D6891" s="1412"/>
      <c r="E6891" s="1598" t="s">
        <v>1625</v>
      </c>
      <c r="F6891" s="1599"/>
      <c r="G6891" s="1600"/>
      <c r="H6891" s="1601"/>
      <c r="I6891" s="2135" t="s">
        <v>1470</v>
      </c>
      <c r="J6891" s="1443"/>
      <c r="K6891" s="1444"/>
      <c r="L6891" s="1445"/>
      <c r="M6891" s="1453"/>
      <c r="N6891" s="1825"/>
      <c r="O6891" s="1690"/>
      <c r="P6891" s="1690"/>
      <c r="Q6891" s="1690"/>
      <c r="R6891" s="1690"/>
      <c r="S6891" s="1690"/>
      <c r="T6891" s="1690"/>
      <c r="U6891" s="1690"/>
      <c r="V6891" s="1690"/>
      <c r="W6891" s="1690"/>
      <c r="X6891" s="1690"/>
      <c r="AD6891" s="1754"/>
      <c r="AE6891" s="1832"/>
      <c r="AF6891" s="1757"/>
      <c r="AG6891" s="1756"/>
      <c r="AH6891" s="1757"/>
      <c r="AI6891" s="1758"/>
      <c r="AJ6891" s="1754" t="s">
        <v>2639</v>
      </c>
      <c r="AK6891" s="1832">
        <v>0</v>
      </c>
      <c r="AL6891" s="1788"/>
      <c r="AM6891" s="1756"/>
      <c r="AN6891" s="1757"/>
      <c r="AO6891" s="1758"/>
    </row>
    <row r="6892" ht="26" spans="1:41">
      <c r="A6892" s="1412"/>
      <c r="B6892" s="1412"/>
      <c r="C6892" s="1412"/>
      <c r="D6892" s="1412"/>
      <c r="E6892" s="1602" t="s">
        <v>1626</v>
      </c>
      <c r="F6892" s="1623"/>
      <c r="G6892" s="1604"/>
      <c r="H6892" s="1605"/>
      <c r="I6892" s="1442"/>
      <c r="J6892" s="1443"/>
      <c r="K6892" s="1444"/>
      <c r="L6892" s="1445"/>
      <c r="M6892" s="1453"/>
      <c r="N6892" s="1825"/>
      <c r="O6892" s="1690"/>
      <c r="P6892" s="1690"/>
      <c r="Q6892" s="1690"/>
      <c r="R6892" s="1690"/>
      <c r="S6892" s="1690"/>
      <c r="T6892" s="1690"/>
      <c r="U6892" s="1690"/>
      <c r="V6892" s="1690"/>
      <c r="W6892" s="1690"/>
      <c r="X6892" s="1690"/>
      <c r="AD6892" s="1754" t="s">
        <v>2001</v>
      </c>
      <c r="AE6892" s="1832"/>
      <c r="AF6892" s="1757"/>
      <c r="AG6892" s="1756"/>
      <c r="AH6892" s="1757"/>
      <c r="AI6892" s="1758"/>
      <c r="AJ6892" s="1754"/>
      <c r="AK6892" s="1832"/>
      <c r="AL6892" s="1757"/>
      <c r="AM6892" s="1756"/>
      <c r="AN6892" s="1757"/>
      <c r="AO6892" s="1758"/>
    </row>
    <row r="6893" ht="26.75" spans="1:41">
      <c r="A6893" s="1412"/>
      <c r="B6893" s="1412"/>
      <c r="C6893" s="1412"/>
      <c r="D6893" s="1412"/>
      <c r="E6893" s="1602" t="s">
        <v>1627</v>
      </c>
      <c r="F6893" s="1615">
        <v>0.005</v>
      </c>
      <c r="G6893" s="1616"/>
      <c r="H6893" s="1617"/>
      <c r="I6893" s="1442"/>
      <c r="J6893" s="1443"/>
      <c r="K6893" s="1444"/>
      <c r="L6893" s="1445"/>
      <c r="M6893" s="1453"/>
      <c r="N6893" s="1825"/>
      <c r="O6893" s="1690"/>
      <c r="P6893" s="1690"/>
      <c r="Q6893" s="1690"/>
      <c r="R6893" s="1690"/>
      <c r="S6893" s="1690"/>
      <c r="T6893" s="1690"/>
      <c r="U6893" s="1690"/>
      <c r="V6893" s="1690"/>
      <c r="W6893" s="1690"/>
      <c r="X6893" s="1690"/>
      <c r="AJ6893" s="1754"/>
      <c r="AK6893" s="1832"/>
      <c r="AL6893" s="1757"/>
      <c r="AM6893" s="1756"/>
      <c r="AN6893" s="1757"/>
      <c r="AO6893" s="1758"/>
    </row>
    <row r="6894" ht="26.75" spans="1:41">
      <c r="A6894" s="1412"/>
      <c r="B6894" s="1412"/>
      <c r="C6894" s="1412"/>
      <c r="D6894" s="1412"/>
      <c r="E6894" s="1606" t="s">
        <v>1628</v>
      </c>
      <c r="F6894" s="1607">
        <v>0.125</v>
      </c>
      <c r="G6894" s="1608"/>
      <c r="H6894" s="1609"/>
      <c r="I6894" s="1442"/>
      <c r="J6894" s="1443"/>
      <c r="K6894" s="1444"/>
      <c r="L6894" s="1647">
        <v>0.354166666666667</v>
      </c>
      <c r="M6894" s="1649">
        <v>0.25</v>
      </c>
      <c r="N6894" s="1825"/>
      <c r="O6894" s="1690"/>
      <c r="P6894" s="1690"/>
      <c r="Q6894" s="1690"/>
      <c r="R6894" s="1690"/>
      <c r="S6894" s="1690"/>
      <c r="T6894" s="1690"/>
      <c r="U6894" s="1690"/>
      <c r="V6894" s="1690"/>
      <c r="W6894" s="1690"/>
      <c r="X6894" s="1690"/>
      <c r="AI6894" s="1826"/>
      <c r="AJ6894" s="1754"/>
      <c r="AK6894" s="1832"/>
      <c r="AL6894" s="1788"/>
      <c r="AM6894" s="1756"/>
      <c r="AN6894" s="1757"/>
      <c r="AO6894" s="1758"/>
    </row>
    <row r="6895" ht="26.75" spans="1:41">
      <c r="A6895" s="1412"/>
      <c r="B6895" s="1412"/>
      <c r="C6895" s="1412"/>
      <c r="D6895" s="1412"/>
      <c r="E6895" s="1610" t="s">
        <v>1629</v>
      </c>
      <c r="F6895" s="1611" t="s">
        <v>8</v>
      </c>
      <c r="G6895" s="1611" t="s">
        <v>9</v>
      </c>
      <c r="H6895" s="1612" t="s">
        <v>10</v>
      </c>
      <c r="I6895" s="1442"/>
      <c r="J6895" s="1443"/>
      <c r="K6895" s="1444"/>
      <c r="L6895" s="1445"/>
      <c r="M6895" s="1453"/>
      <c r="N6895" s="1825"/>
      <c r="O6895" s="1827" t="s">
        <v>1629</v>
      </c>
      <c r="P6895" s="1827"/>
      <c r="Q6895" s="1827" t="s">
        <v>8</v>
      </c>
      <c r="R6895" s="1827" t="s">
        <v>9</v>
      </c>
      <c r="S6895" s="1827" t="s">
        <v>10</v>
      </c>
      <c r="U6895" s="1694" t="s">
        <v>2485</v>
      </c>
      <c r="V6895" s="1695" t="s">
        <v>2486</v>
      </c>
      <c r="W6895" s="1695" t="s">
        <v>3</v>
      </c>
      <c r="X6895" s="1695" t="s">
        <v>2</v>
      </c>
      <c r="Y6895" s="78"/>
      <c r="Z6895" s="1706" t="s">
        <v>2443</v>
      </c>
      <c r="AA6895" s="1706" t="s">
        <v>2444</v>
      </c>
      <c r="AB6895" s="1706" t="s">
        <v>2445</v>
      </c>
      <c r="AD6895" s="1754" t="s">
        <v>2446</v>
      </c>
      <c r="AE6895" s="1754" t="s">
        <v>2447</v>
      </c>
      <c r="AF6895" s="1754" t="s">
        <v>8</v>
      </c>
      <c r="AG6895" s="1754" t="s">
        <v>9</v>
      </c>
      <c r="AH6895" s="1754" t="s">
        <v>10</v>
      </c>
      <c r="AI6895" s="1754"/>
      <c r="AJ6895" s="1754" t="s">
        <v>2596</v>
      </c>
      <c r="AK6895" s="1754" t="s">
        <v>2447</v>
      </c>
      <c r="AL6895" s="1754" t="s">
        <v>8</v>
      </c>
      <c r="AM6895" s="1754" t="s">
        <v>9</v>
      </c>
      <c r="AN6895" s="1754" t="s">
        <v>10</v>
      </c>
      <c r="AO6895" s="1754"/>
    </row>
    <row r="6896" ht="26" spans="1:41">
      <c r="A6896" s="1412"/>
      <c r="B6896" s="1412"/>
      <c r="C6896" s="1412"/>
      <c r="D6896" s="1412"/>
      <c r="E6896" s="1613">
        <v>45825</v>
      </c>
      <c r="F6896" s="1626">
        <v>0.005</v>
      </c>
      <c r="G6896" s="1626">
        <v>0.005</v>
      </c>
      <c r="H6896" s="1626">
        <v>0.005</v>
      </c>
      <c r="I6896" s="1442"/>
      <c r="J6896" s="1443"/>
      <c r="K6896" s="1444"/>
      <c r="L6896" s="1445"/>
      <c r="M6896" s="1453"/>
      <c r="N6896" s="1825"/>
      <c r="O6896" s="1828" t="s">
        <v>2653</v>
      </c>
      <c r="P6896" s="1828"/>
      <c r="Q6896" s="1844">
        <v>0.005</v>
      </c>
      <c r="R6896" s="1844">
        <v>0.005</v>
      </c>
      <c r="S6896" s="1844">
        <v>0.005</v>
      </c>
      <c r="T6896" s="1831"/>
      <c r="U6896" s="1697" t="s">
        <v>2449</v>
      </c>
      <c r="V6896" s="1698">
        <v>6</v>
      </c>
      <c r="W6896" s="1698" t="s">
        <v>2654</v>
      </c>
      <c r="X6896" s="1697">
        <v>45825</v>
      </c>
      <c r="Y6896" s="78"/>
      <c r="Z6896" s="1706" t="s">
        <v>2629</v>
      </c>
      <c r="AA6896" s="1706" t="s">
        <v>2629</v>
      </c>
      <c r="AB6896" s="1706" t="s">
        <v>2629</v>
      </c>
      <c r="AD6896" s="1754" t="s">
        <v>2631</v>
      </c>
      <c r="AE6896" s="1832">
        <v>0.354166666666667</v>
      </c>
      <c r="AF6896" s="1848">
        <v>0</v>
      </c>
      <c r="AG6896" s="1850">
        <v>0</v>
      </c>
      <c r="AH6896" s="1851">
        <v>0.005</v>
      </c>
      <c r="AI6896" s="1758"/>
      <c r="AJ6896" s="1754" t="s">
        <v>2632</v>
      </c>
      <c r="AK6896" s="1832">
        <v>0.354166666666667</v>
      </c>
      <c r="AL6896" s="1834"/>
      <c r="AM6896" s="1835"/>
      <c r="AN6896" s="1757">
        <v>0.005</v>
      </c>
      <c r="AO6896" s="1758"/>
    </row>
    <row r="6897" ht="26" spans="1:41">
      <c r="A6897" s="1412"/>
      <c r="B6897" s="1412"/>
      <c r="C6897" s="1412"/>
      <c r="D6897" s="1412"/>
      <c r="E6897" s="1613">
        <v>45778</v>
      </c>
      <c r="F6897" s="1626">
        <v>0.005</v>
      </c>
      <c r="G6897" s="1626">
        <v>0.005</v>
      </c>
      <c r="H6897" s="1626">
        <v>0.005</v>
      </c>
      <c r="I6897" s="1442"/>
      <c r="J6897" s="1443"/>
      <c r="K6897" s="1444"/>
      <c r="L6897" s="1445"/>
      <c r="M6897" s="1453"/>
      <c r="N6897" s="1825"/>
      <c r="O6897" s="1828" t="s">
        <v>2655</v>
      </c>
      <c r="P6897" s="1828"/>
      <c r="Q6897" s="1844">
        <v>0.005</v>
      </c>
      <c r="R6897" s="1844">
        <v>0.005</v>
      </c>
      <c r="S6897" s="1844">
        <v>0.005</v>
      </c>
      <c r="T6897" s="1831"/>
      <c r="U6897" s="1697" t="s">
        <v>2449</v>
      </c>
      <c r="V6897" s="1698">
        <v>5</v>
      </c>
      <c r="W6897" s="1698" t="s">
        <v>2494</v>
      </c>
      <c r="X6897" s="1697">
        <v>45778</v>
      </c>
      <c r="Y6897" s="78"/>
      <c r="Z6897" s="1706" t="s">
        <v>2629</v>
      </c>
      <c r="AA6897" s="1706" t="s">
        <v>2629</v>
      </c>
      <c r="AB6897" s="1706" t="s">
        <v>2629</v>
      </c>
      <c r="AD6897" s="1754" t="s">
        <v>2653</v>
      </c>
      <c r="AE6897" s="1832">
        <v>0.354166666666667</v>
      </c>
      <c r="AF6897" s="1849">
        <v>0.005</v>
      </c>
      <c r="AG6897" s="1850">
        <v>0.005</v>
      </c>
      <c r="AH6897" s="1851">
        <v>0.005</v>
      </c>
      <c r="AI6897" s="1758"/>
      <c r="AJ6897" s="1754" t="s">
        <v>2656</v>
      </c>
      <c r="AK6897" s="1832">
        <v>0.354166666666667</v>
      </c>
      <c r="AL6897" s="1757">
        <v>0.005</v>
      </c>
      <c r="AM6897" s="1756">
        <v>0.005</v>
      </c>
      <c r="AN6897" s="1757">
        <v>0.005</v>
      </c>
      <c r="AO6897" s="1758"/>
    </row>
    <row r="6898" ht="26" spans="1:41">
      <c r="A6898" s="1412"/>
      <c r="B6898" s="1412"/>
      <c r="C6898" s="1412"/>
      <c r="D6898" s="1412"/>
      <c r="E6898" s="1613">
        <v>45735</v>
      </c>
      <c r="F6898" s="1626">
        <v>0.005</v>
      </c>
      <c r="G6898" s="1626">
        <v>0.005</v>
      </c>
      <c r="H6898" s="1626">
        <v>0.005</v>
      </c>
      <c r="I6898" s="1442"/>
      <c r="J6898" s="1443"/>
      <c r="K6898" s="1444"/>
      <c r="L6898" s="1648"/>
      <c r="M6898" s="1453"/>
      <c r="N6898" s="1825"/>
      <c r="O6898" s="1828" t="s">
        <v>2618</v>
      </c>
      <c r="P6898" s="1828"/>
      <c r="Q6898" s="1844">
        <v>0.005</v>
      </c>
      <c r="R6898" s="1844">
        <v>0.005</v>
      </c>
      <c r="S6898" s="1844">
        <v>0.005</v>
      </c>
      <c r="T6898" s="1831"/>
      <c r="U6898" s="1697" t="s">
        <v>2449</v>
      </c>
      <c r="V6898" s="1698">
        <v>3</v>
      </c>
      <c r="W6898" s="1698" t="s">
        <v>2619</v>
      </c>
      <c r="X6898" s="1697">
        <v>45735</v>
      </c>
      <c r="Y6898" s="78"/>
      <c r="Z6898" s="1706" t="s">
        <v>2629</v>
      </c>
      <c r="AA6898" s="1706" t="s">
        <v>2629</v>
      </c>
      <c r="AB6898" s="1706" t="s">
        <v>2629</v>
      </c>
      <c r="AD6898" s="1754" t="s">
        <v>2655</v>
      </c>
      <c r="AE6898" s="1832">
        <v>0.354166666666667</v>
      </c>
      <c r="AF6898" s="1849">
        <v>0.005</v>
      </c>
      <c r="AG6898" s="1850">
        <v>0.005</v>
      </c>
      <c r="AH6898" s="1849">
        <v>0.005</v>
      </c>
      <c r="AI6898" s="1758"/>
      <c r="AJ6898" s="1754" t="s">
        <v>2657</v>
      </c>
      <c r="AK6898" s="1832">
        <v>0.354166666666667</v>
      </c>
      <c r="AL6898" s="1757">
        <v>0.005</v>
      </c>
      <c r="AM6898" s="1756">
        <v>0.005</v>
      </c>
      <c r="AN6898" s="1757">
        <v>0.005</v>
      </c>
      <c r="AO6898" s="1758"/>
    </row>
    <row r="6899" ht="26" spans="1:41">
      <c r="A6899" s="1412"/>
      <c r="B6899" s="1412"/>
      <c r="C6899" s="1412"/>
      <c r="D6899" s="1412"/>
      <c r="E6899" s="1613">
        <v>45681</v>
      </c>
      <c r="F6899" s="1626">
        <v>0.005</v>
      </c>
      <c r="G6899" s="1626">
        <v>0.005</v>
      </c>
      <c r="H6899" s="1626">
        <v>0.0025</v>
      </c>
      <c r="I6899" s="1442"/>
      <c r="J6899" s="1443"/>
      <c r="K6899" s="1444"/>
      <c r="L6899" s="1445"/>
      <c r="M6899" s="1453"/>
      <c r="N6899" s="1825"/>
      <c r="O6899" s="1828" t="s">
        <v>2658</v>
      </c>
      <c r="P6899" s="1828"/>
      <c r="Q6899" s="1844">
        <v>0.005</v>
      </c>
      <c r="R6899" s="1844">
        <v>0.005</v>
      </c>
      <c r="S6899" s="1844">
        <v>0.0025</v>
      </c>
      <c r="T6899" s="1831"/>
      <c r="U6899" s="1697" t="s">
        <v>2449</v>
      </c>
      <c r="V6899" s="1698">
        <v>1</v>
      </c>
      <c r="W6899" s="1698" t="s">
        <v>2394</v>
      </c>
      <c r="X6899" s="1697">
        <v>45681</v>
      </c>
      <c r="Y6899" s="78"/>
      <c r="Z6899" s="1706" t="s">
        <v>2629</v>
      </c>
      <c r="AA6899" s="1706" t="s">
        <v>2629</v>
      </c>
      <c r="AB6899" s="1706" t="s">
        <v>2629</v>
      </c>
      <c r="AD6899" s="1754" t="s">
        <v>2618</v>
      </c>
      <c r="AE6899" s="1832">
        <v>0.333333333333333</v>
      </c>
      <c r="AF6899" s="1848">
        <v>0.005</v>
      </c>
      <c r="AG6899" s="1850">
        <v>0.005</v>
      </c>
      <c r="AH6899" s="1851">
        <v>0.005</v>
      </c>
      <c r="AI6899" s="1758"/>
      <c r="AJ6899" s="1754" t="s">
        <v>2621</v>
      </c>
      <c r="AK6899" s="1832">
        <v>0.333333333333333</v>
      </c>
      <c r="AL6899" s="1757">
        <v>0.005</v>
      </c>
      <c r="AM6899" s="1756">
        <v>0.005</v>
      </c>
      <c r="AN6899" s="1757">
        <v>0.005</v>
      </c>
      <c r="AO6899" s="1758"/>
    </row>
    <row r="6900" ht="26" spans="1:41">
      <c r="A6900" s="1412"/>
      <c r="B6900" s="1412"/>
      <c r="C6900" s="1412"/>
      <c r="D6900" s="1412"/>
      <c r="E6900" s="1613">
        <v>45645</v>
      </c>
      <c r="F6900" s="1626">
        <v>0.0025</v>
      </c>
      <c r="G6900" s="1626">
        <v>0.0025</v>
      </c>
      <c r="H6900" s="1626">
        <v>0.0025</v>
      </c>
      <c r="I6900" s="1442"/>
      <c r="J6900" s="1443"/>
      <c r="K6900" s="1444"/>
      <c r="L6900" s="1445"/>
      <c r="M6900" s="1453"/>
      <c r="N6900" s="1825"/>
      <c r="O6900" s="1828" t="s">
        <v>2622</v>
      </c>
      <c r="P6900" s="1828"/>
      <c r="Q6900" s="1844">
        <v>0.0025</v>
      </c>
      <c r="R6900" s="1844">
        <v>0.0025</v>
      </c>
      <c r="S6900" s="1844">
        <v>0.0025</v>
      </c>
      <c r="T6900" s="1831"/>
      <c r="U6900" s="1697" t="s">
        <v>2537</v>
      </c>
      <c r="V6900" s="1698">
        <v>12</v>
      </c>
      <c r="W6900" s="1698" t="s">
        <v>2619</v>
      </c>
      <c r="X6900" s="1697">
        <v>45645</v>
      </c>
      <c r="Y6900" s="78"/>
      <c r="Z6900" s="1706" t="s">
        <v>2629</v>
      </c>
      <c r="AA6900" s="1706" t="s">
        <v>2629</v>
      </c>
      <c r="AB6900" s="1706" t="s">
        <v>2629</v>
      </c>
      <c r="AD6900" s="1754" t="s">
        <v>2658</v>
      </c>
      <c r="AE6900" s="1832">
        <v>0.368055555555556</v>
      </c>
      <c r="AF6900" s="1849">
        <v>0.005</v>
      </c>
      <c r="AG6900" s="1850">
        <v>0.005</v>
      </c>
      <c r="AH6900" s="1851">
        <v>0.0025</v>
      </c>
      <c r="AI6900" s="1758"/>
      <c r="AJ6900" s="1754" t="s">
        <v>2659</v>
      </c>
      <c r="AK6900" s="1832">
        <v>0.368055555555556</v>
      </c>
      <c r="AL6900" s="1757">
        <v>0.005</v>
      </c>
      <c r="AM6900" s="1756">
        <v>0.005</v>
      </c>
      <c r="AN6900" s="1757">
        <v>0.0025</v>
      </c>
      <c r="AO6900" s="1758"/>
    </row>
    <row r="6901" ht="26.75" spans="1:41">
      <c r="A6901" s="1412"/>
      <c r="B6901" s="1412"/>
      <c r="C6901" s="1412"/>
      <c r="D6901" s="1412"/>
      <c r="E6901" s="1613">
        <v>45596</v>
      </c>
      <c r="F6901" s="1626">
        <v>0.0025</v>
      </c>
      <c r="G6901" s="1626">
        <v>0.0025</v>
      </c>
      <c r="H6901" s="1626">
        <v>0.0025</v>
      </c>
      <c r="I6901" s="1448"/>
      <c r="J6901" s="1449"/>
      <c r="K6901" s="1450"/>
      <c r="L6901" s="1451"/>
      <c r="M6901" s="1455"/>
      <c r="N6901" s="1825"/>
      <c r="O6901" s="1828" t="s">
        <v>2660</v>
      </c>
      <c r="P6901" s="1828"/>
      <c r="Q6901" s="1844">
        <v>0.0025</v>
      </c>
      <c r="R6901" s="1844">
        <v>0.0025</v>
      </c>
      <c r="S6901" s="1844">
        <v>0.0025</v>
      </c>
      <c r="U6901" s="1697" t="s">
        <v>2537</v>
      </c>
      <c r="V6901" s="1698">
        <v>10</v>
      </c>
      <c r="W6901" s="1698" t="s">
        <v>2644</v>
      </c>
      <c r="X6901" s="1697">
        <v>45596</v>
      </c>
      <c r="Y6901" s="78"/>
      <c r="Z6901" s="1706" t="s">
        <v>2629</v>
      </c>
      <c r="AA6901" s="1706" t="s">
        <v>2629</v>
      </c>
      <c r="AB6901" s="1706" t="s">
        <v>2629</v>
      </c>
      <c r="AD6901" s="1754" t="s">
        <v>2622</v>
      </c>
      <c r="AE6901" s="1832">
        <v>0.350694444444444</v>
      </c>
      <c r="AF6901" s="1850">
        <v>0.0025</v>
      </c>
      <c r="AG6901" s="1850">
        <v>0.0025</v>
      </c>
      <c r="AH6901" s="1850">
        <v>0.0025</v>
      </c>
      <c r="AI6901" s="1758"/>
      <c r="AJ6901" s="1754" t="s">
        <v>2624</v>
      </c>
      <c r="AK6901" s="1832">
        <v>0.350694444444444</v>
      </c>
      <c r="AL6901" s="1757">
        <v>0.0025</v>
      </c>
      <c r="AM6901" s="1756">
        <v>0.0025</v>
      </c>
      <c r="AN6901" s="1757">
        <v>0.0025</v>
      </c>
      <c r="AO6901" s="1758"/>
    </row>
    <row r="6902" ht="52.75" spans="1:41">
      <c r="A6902" s="1412"/>
      <c r="B6902" s="1412"/>
      <c r="C6902" s="1412"/>
      <c r="D6902" s="1412">
        <v>1</v>
      </c>
      <c r="E6902" s="1594" t="s">
        <v>7</v>
      </c>
      <c r="F6902" s="1595" t="s">
        <v>1471</v>
      </c>
      <c r="G6902" s="1596"/>
      <c r="H6902" s="1597"/>
      <c r="I6902" s="1559" t="s">
        <v>1622</v>
      </c>
      <c r="J6902" s="1560"/>
      <c r="K6902" s="1561"/>
      <c r="L6902" s="1478" t="s">
        <v>1623</v>
      </c>
      <c r="M6902" s="1452" t="s">
        <v>1624</v>
      </c>
      <c r="N6902" s="1825"/>
      <c r="O6902" s="1690"/>
      <c r="P6902" s="1690"/>
      <c r="Q6902" s="1690"/>
      <c r="R6902" s="1690"/>
      <c r="S6902" s="1690"/>
      <c r="T6902" s="1690"/>
      <c r="U6902" s="1690"/>
      <c r="V6902" s="1690"/>
      <c r="W6902" s="1690"/>
      <c r="X6902" s="1690"/>
      <c r="AD6902" s="1754" t="s">
        <v>2660</v>
      </c>
      <c r="AE6902" s="1832">
        <v>0.354166666666667</v>
      </c>
      <c r="AF6902" s="1851">
        <v>0.0025</v>
      </c>
      <c r="AG6902" s="1850">
        <v>0.0025</v>
      </c>
      <c r="AH6902" s="1851">
        <v>0.0025</v>
      </c>
      <c r="AI6902" s="1758"/>
      <c r="AJ6902" s="1754" t="s">
        <v>2661</v>
      </c>
      <c r="AK6902" s="1832">
        <v>0.354166666666667</v>
      </c>
      <c r="AL6902" s="1757">
        <v>0.0025</v>
      </c>
      <c r="AM6902" s="1756">
        <v>0.0025</v>
      </c>
      <c r="AN6902" s="1757">
        <v>0.0025</v>
      </c>
      <c r="AO6902" s="1758"/>
    </row>
    <row r="6903" ht="26" spans="1:41">
      <c r="A6903" s="1412"/>
      <c r="B6903" s="1412"/>
      <c r="C6903" s="1412"/>
      <c r="D6903" s="1412"/>
      <c r="E6903" s="1598" t="s">
        <v>1625</v>
      </c>
      <c r="F6903" s="1599"/>
      <c r="G6903" s="1600"/>
      <c r="H6903" s="1601"/>
      <c r="I6903" s="2135" t="s">
        <v>1472</v>
      </c>
      <c r="J6903" s="1443"/>
      <c r="K6903" s="1444"/>
      <c r="L6903" s="1445"/>
      <c r="M6903" s="1453"/>
      <c r="N6903" s="1825"/>
      <c r="O6903" s="1690"/>
      <c r="P6903" s="1690"/>
      <c r="Q6903" s="1690"/>
      <c r="R6903" s="1690"/>
      <c r="S6903" s="1690"/>
      <c r="T6903" s="1690"/>
      <c r="U6903" s="1690"/>
      <c r="V6903" s="1690"/>
      <c r="W6903" s="1690"/>
      <c r="X6903" s="1690"/>
      <c r="AD6903" s="1754" t="s">
        <v>2662</v>
      </c>
      <c r="AE6903" s="1832">
        <v>0.354166666666667</v>
      </c>
      <c r="AF6903" s="1851">
        <v>0.0025</v>
      </c>
      <c r="AG6903" s="1850">
        <v>0.0025</v>
      </c>
      <c r="AH6903" s="1851">
        <v>0.0025</v>
      </c>
      <c r="AI6903" s="1758"/>
      <c r="AJ6903" s="1754" t="s">
        <v>2521</v>
      </c>
      <c r="AK6903" s="1832">
        <v>0.354166666666667</v>
      </c>
      <c r="AL6903" s="1757">
        <v>0.0025</v>
      </c>
      <c r="AM6903" s="1756">
        <v>0.0025</v>
      </c>
      <c r="AN6903" s="1757">
        <v>0.0025</v>
      </c>
      <c r="AO6903" s="1758"/>
    </row>
    <row r="6904" ht="26" spans="1:41">
      <c r="A6904" s="1412"/>
      <c r="B6904" s="1412"/>
      <c r="C6904" s="1412"/>
      <c r="D6904" s="1412"/>
      <c r="E6904" s="1602" t="s">
        <v>1626</v>
      </c>
      <c r="F6904" s="1623"/>
      <c r="G6904" s="1604"/>
      <c r="H6904" s="1605"/>
      <c r="I6904" s="1442"/>
      <c r="J6904" s="1443"/>
      <c r="K6904" s="1444"/>
      <c r="L6904" s="1445"/>
      <c r="M6904" s="1453"/>
      <c r="N6904" s="1825"/>
      <c r="O6904" s="1690"/>
      <c r="P6904" s="1690"/>
      <c r="Q6904" s="1690"/>
      <c r="R6904" s="1690"/>
      <c r="S6904" s="1690"/>
      <c r="T6904" s="1690"/>
      <c r="U6904" s="1690"/>
      <c r="V6904" s="1690"/>
      <c r="W6904" s="1690"/>
      <c r="X6904" s="1690"/>
      <c r="AD6904" s="1754" t="s">
        <v>2627</v>
      </c>
      <c r="AE6904" s="1832">
        <v>0.395833333333333</v>
      </c>
      <c r="AF6904" s="1851">
        <v>0.0025</v>
      </c>
      <c r="AG6904" s="1850">
        <v>0.001</v>
      </c>
      <c r="AH6904" s="1851">
        <v>0.001</v>
      </c>
      <c r="AI6904" s="1758"/>
      <c r="AJ6904" s="1754" t="s">
        <v>2628</v>
      </c>
      <c r="AK6904" s="1832">
        <v>0.395833333333333</v>
      </c>
      <c r="AL6904" s="1755">
        <v>0.0025</v>
      </c>
      <c r="AM6904" s="1756">
        <v>0.001</v>
      </c>
      <c r="AN6904" s="1757">
        <v>0.001</v>
      </c>
      <c r="AO6904" s="1758"/>
    </row>
    <row r="6905" ht="26.75" spans="1:40">
      <c r="A6905" s="1412"/>
      <c r="B6905" s="1412"/>
      <c r="C6905" s="1412"/>
      <c r="D6905" s="1412"/>
      <c r="E6905" s="1602" t="s">
        <v>1627</v>
      </c>
      <c r="F6905" s="1603">
        <v>0</v>
      </c>
      <c r="G6905" s="1604"/>
      <c r="H6905" s="1605"/>
      <c r="I6905" s="1442"/>
      <c r="J6905" s="1443"/>
      <c r="K6905" s="1444"/>
      <c r="L6905" s="1445"/>
      <c r="M6905" s="1453"/>
      <c r="N6905" s="1825"/>
      <c r="O6905" s="1690"/>
      <c r="P6905" s="1690"/>
      <c r="Q6905" s="1690"/>
      <c r="R6905" s="1690"/>
      <c r="S6905" s="1690"/>
      <c r="T6905" s="1690"/>
      <c r="U6905" s="1690"/>
      <c r="V6905" s="1690"/>
      <c r="W6905" s="1690"/>
      <c r="X6905" s="1690"/>
      <c r="AJ6905" s="1754"/>
      <c r="AK6905" s="1832"/>
      <c r="AL6905" s="1757"/>
      <c r="AM6905" s="1756"/>
      <c r="AN6905" s="1757"/>
    </row>
    <row r="6906" ht="26.75" spans="1:41">
      <c r="A6906" s="1412"/>
      <c r="B6906" s="1412"/>
      <c r="C6906" s="1412"/>
      <c r="D6906" s="1412"/>
      <c r="E6906" s="1606" t="s">
        <v>1628</v>
      </c>
      <c r="F6906" s="1607">
        <v>0.5</v>
      </c>
      <c r="G6906" s="1608"/>
      <c r="H6906" s="1609"/>
      <c r="I6906" s="1442"/>
      <c r="J6906" s="1443"/>
      <c r="K6906" s="1444"/>
      <c r="L6906" s="1647">
        <v>0.729166666666667</v>
      </c>
      <c r="M6906" s="1649">
        <v>0.625</v>
      </c>
      <c r="N6906" s="1825"/>
      <c r="O6906" s="1690"/>
      <c r="P6906" s="1690"/>
      <c r="Q6906" s="1690"/>
      <c r="R6906" s="1690"/>
      <c r="S6906" s="1690"/>
      <c r="T6906" s="1690"/>
      <c r="U6906" s="1690"/>
      <c r="V6906" s="1690"/>
      <c r="W6906" s="1690"/>
      <c r="X6906" s="1690"/>
      <c r="AD6906" t="s">
        <v>2446</v>
      </c>
      <c r="AE6906" t="s">
        <v>2447</v>
      </c>
      <c r="AF6906" t="s">
        <v>8</v>
      </c>
      <c r="AG6906" t="s">
        <v>9</v>
      </c>
      <c r="AH6906" t="s">
        <v>10</v>
      </c>
      <c r="AI6906" s="1826"/>
      <c r="AJ6906" s="1754" t="s">
        <v>2446</v>
      </c>
      <c r="AK6906" s="1754" t="s">
        <v>2447</v>
      </c>
      <c r="AL6906" s="1754" t="s">
        <v>8</v>
      </c>
      <c r="AM6906" s="1754" t="s">
        <v>9</v>
      </c>
      <c r="AN6906" s="1754" t="s">
        <v>10</v>
      </c>
      <c r="AO6906" s="1754"/>
    </row>
    <row r="6907" ht="26.75" spans="1:41">
      <c r="A6907" s="1412"/>
      <c r="B6907" s="1412"/>
      <c r="C6907" s="1412"/>
      <c r="D6907" s="1412"/>
      <c r="E6907" s="1610" t="s">
        <v>1629</v>
      </c>
      <c r="F6907" s="1611" t="s">
        <v>8</v>
      </c>
      <c r="G6907" s="1611" t="s">
        <v>9</v>
      </c>
      <c r="H6907" s="1612" t="s">
        <v>10</v>
      </c>
      <c r="I6907" s="1442"/>
      <c r="J6907" s="1443"/>
      <c r="K6907" s="1444"/>
      <c r="L6907" s="1445"/>
      <c r="M6907" s="1453"/>
      <c r="N6907" s="1825"/>
      <c r="O6907" s="1827" t="s">
        <v>1629</v>
      </c>
      <c r="P6907" s="1827"/>
      <c r="Q6907" s="1827" t="s">
        <v>8</v>
      </c>
      <c r="R6907" s="1827" t="s">
        <v>9</v>
      </c>
      <c r="S6907" s="1827" t="s">
        <v>10</v>
      </c>
      <c r="U6907" s="1694" t="s">
        <v>2485</v>
      </c>
      <c r="V6907" s="1695" t="s">
        <v>2486</v>
      </c>
      <c r="W6907" s="1695" t="s">
        <v>3</v>
      </c>
      <c r="X6907" s="1695" t="s">
        <v>2</v>
      </c>
      <c r="Y6907" s="78"/>
      <c r="Z6907" s="1706" t="s">
        <v>2443</v>
      </c>
      <c r="AA6907" s="1706" t="s">
        <v>2444</v>
      </c>
      <c r="AB6907" s="1706" t="s">
        <v>2445</v>
      </c>
      <c r="AD6907" s="1754" t="s">
        <v>2663</v>
      </c>
      <c r="AE6907" s="1832">
        <v>0.479166666666667</v>
      </c>
      <c r="AF6907" s="1754"/>
      <c r="AG6907" s="1754"/>
      <c r="AH6907" s="1754">
        <v>0</v>
      </c>
      <c r="AI6907" s="1754"/>
      <c r="AJ6907" s="1754" t="s">
        <v>2664</v>
      </c>
      <c r="AK6907" s="1832">
        <v>0.479166666666667</v>
      </c>
      <c r="AL6907" s="1834"/>
      <c r="AM6907" s="1835"/>
      <c r="AN6907" s="1757">
        <v>0</v>
      </c>
      <c r="AO6907" s="1758"/>
    </row>
    <row r="6908" ht="26" spans="1:41">
      <c r="A6908" s="1412"/>
      <c r="B6908" s="1412"/>
      <c r="C6908" s="1412"/>
      <c r="D6908" s="1412"/>
      <c r="E6908" s="1613">
        <v>45869</v>
      </c>
      <c r="F6908" s="1626">
        <v>0</v>
      </c>
      <c r="G6908" s="1626">
        <v>0</v>
      </c>
      <c r="H6908" s="1626">
        <v>0</v>
      </c>
      <c r="I6908" s="1442"/>
      <c r="J6908" s="1443"/>
      <c r="K6908" s="1444"/>
      <c r="L6908" s="1445"/>
      <c r="M6908" s="1453"/>
      <c r="N6908" s="1825"/>
      <c r="O6908" s="1828" t="s">
        <v>2631</v>
      </c>
      <c r="P6908" s="1828"/>
      <c r="Q6908" s="1702">
        <v>0</v>
      </c>
      <c r="R6908" s="1702">
        <v>0</v>
      </c>
      <c r="S6908" s="1702">
        <v>0</v>
      </c>
      <c r="T6908" s="1831"/>
      <c r="U6908" s="1697" t="s">
        <v>2449</v>
      </c>
      <c r="V6908" s="1698">
        <v>7</v>
      </c>
      <c r="W6908" s="1698" t="s">
        <v>2644</v>
      </c>
      <c r="X6908" s="1697">
        <v>45869</v>
      </c>
      <c r="Y6908" s="78"/>
      <c r="Z6908" s="1842" t="s">
        <v>2614</v>
      </c>
      <c r="AA6908" s="1842" t="s">
        <v>2614</v>
      </c>
      <c r="AB6908" s="1842" t="s">
        <v>2614</v>
      </c>
      <c r="AD6908" s="1754" t="s">
        <v>2631</v>
      </c>
      <c r="AE6908" s="1832">
        <v>0.729166666666667</v>
      </c>
      <c r="AF6908" s="1852">
        <v>0</v>
      </c>
      <c r="AG6908" s="1847">
        <v>0</v>
      </c>
      <c r="AH6908" s="1852">
        <v>0</v>
      </c>
      <c r="AI6908" s="1758"/>
      <c r="AJ6908" s="1754" t="s">
        <v>2642</v>
      </c>
      <c r="AK6908" s="1832">
        <v>0.729166666666667</v>
      </c>
      <c r="AL6908" s="1834"/>
      <c r="AM6908" s="1835"/>
      <c r="AN6908" s="1757">
        <v>0</v>
      </c>
      <c r="AO6908" s="1758"/>
    </row>
    <row r="6909" ht="26" spans="1:41">
      <c r="A6909" s="1412"/>
      <c r="B6909" s="1412"/>
      <c r="C6909" s="1412"/>
      <c r="D6909" s="1412"/>
      <c r="E6909" s="1613">
        <v>45848</v>
      </c>
      <c r="F6909" s="1626">
        <v>0</v>
      </c>
      <c r="G6909" s="1626">
        <v>0</v>
      </c>
      <c r="H6909" s="1626">
        <v>0.001</v>
      </c>
      <c r="I6909" s="1442"/>
      <c r="J6909" s="1443"/>
      <c r="K6909" s="1444"/>
      <c r="L6909" s="1445"/>
      <c r="M6909" s="1453"/>
      <c r="N6909" s="1825"/>
      <c r="O6909" s="1828" t="s">
        <v>2665</v>
      </c>
      <c r="P6909" s="1828"/>
      <c r="Q6909" s="1702">
        <v>0</v>
      </c>
      <c r="R6909" s="1702">
        <v>0</v>
      </c>
      <c r="S6909" s="1702">
        <v>0.001</v>
      </c>
      <c r="T6909" s="1831"/>
      <c r="U6909" s="1697" t="s">
        <v>2449</v>
      </c>
      <c r="V6909" s="1698">
        <v>7</v>
      </c>
      <c r="W6909" s="1698" t="s">
        <v>2666</v>
      </c>
      <c r="X6909" s="1697">
        <v>45848</v>
      </c>
      <c r="Y6909" s="78"/>
      <c r="Z6909" s="1842" t="s">
        <v>2614</v>
      </c>
      <c r="AA6909" s="1842" t="s">
        <v>2614</v>
      </c>
      <c r="AB6909" s="1842" t="s">
        <v>2629</v>
      </c>
      <c r="AD6909" s="1754" t="s">
        <v>2665</v>
      </c>
      <c r="AE6909" s="1832">
        <v>0.479166666666667</v>
      </c>
      <c r="AF6909" s="1845">
        <v>0</v>
      </c>
      <c r="AG6909" s="1847">
        <v>0</v>
      </c>
      <c r="AH6909" s="1852">
        <v>0.001</v>
      </c>
      <c r="AI6909" s="1758"/>
      <c r="AJ6909" s="1754" t="s">
        <v>2667</v>
      </c>
      <c r="AK6909" s="1832">
        <v>0.479166666666667</v>
      </c>
      <c r="AL6909" s="1757">
        <v>0</v>
      </c>
      <c r="AM6909" s="1756">
        <v>0</v>
      </c>
      <c r="AN6909" s="1757">
        <v>0.001</v>
      </c>
      <c r="AO6909" s="1758"/>
    </row>
    <row r="6910" ht="26" spans="1:41">
      <c r="A6910" s="1412"/>
      <c r="B6910" s="1412"/>
      <c r="C6910" s="1412"/>
      <c r="D6910" s="1412"/>
      <c r="E6910" s="1613">
        <v>45838</v>
      </c>
      <c r="F6910" s="1626">
        <v>0</v>
      </c>
      <c r="G6910" s="1626">
        <v>0.002</v>
      </c>
      <c r="H6910" s="1626">
        <v>0.001</v>
      </c>
      <c r="I6910" s="1442"/>
      <c r="J6910" s="1443"/>
      <c r="K6910" s="1444"/>
      <c r="L6910" s="1648"/>
      <c r="M6910" s="1453"/>
      <c r="N6910" s="1825"/>
      <c r="O6910" s="1828" t="s">
        <v>2640</v>
      </c>
      <c r="P6910" s="1828"/>
      <c r="Q6910" s="1702">
        <v>0</v>
      </c>
      <c r="R6910" s="1702">
        <v>0.002</v>
      </c>
      <c r="S6910" s="1702">
        <v>0.001</v>
      </c>
      <c r="T6910" s="1831"/>
      <c r="U6910" s="1697" t="s">
        <v>2449</v>
      </c>
      <c r="V6910" s="1698">
        <v>6</v>
      </c>
      <c r="W6910" s="1698" t="s">
        <v>2530</v>
      </c>
      <c r="X6910" s="1697">
        <v>45838</v>
      </c>
      <c r="Y6910" s="78"/>
      <c r="Z6910" s="1842" t="s">
        <v>2614</v>
      </c>
      <c r="AA6910" s="1842" t="s">
        <v>2629</v>
      </c>
      <c r="AB6910" s="1842" t="s">
        <v>2629</v>
      </c>
      <c r="AD6910" s="1754" t="s">
        <v>2640</v>
      </c>
      <c r="AE6910" s="1832">
        <v>0.729166666666667</v>
      </c>
      <c r="AF6910" s="1846">
        <v>0</v>
      </c>
      <c r="AG6910" s="1847">
        <v>0.002</v>
      </c>
      <c r="AH6910" s="1852">
        <v>0.001</v>
      </c>
      <c r="AI6910" s="1758"/>
      <c r="AJ6910" s="1754" t="s">
        <v>2646</v>
      </c>
      <c r="AK6910" s="1832">
        <v>0.729166666666667</v>
      </c>
      <c r="AL6910" s="1788">
        <v>0</v>
      </c>
      <c r="AM6910" s="1756">
        <v>0.002</v>
      </c>
      <c r="AN6910" s="1757">
        <v>0.001</v>
      </c>
      <c r="AO6910" s="1758"/>
    </row>
    <row r="6911" ht="26" spans="1:41">
      <c r="A6911" s="1412"/>
      <c r="B6911" s="1412"/>
      <c r="C6911" s="1412"/>
      <c r="D6911" s="1412"/>
      <c r="E6911" s="1613">
        <v>45821</v>
      </c>
      <c r="F6911" s="1626">
        <v>0.001</v>
      </c>
      <c r="G6911" s="1626">
        <v>0.001</v>
      </c>
      <c r="H6911" s="1626">
        <v>0.004</v>
      </c>
      <c r="I6911" s="1442"/>
      <c r="J6911" s="1443"/>
      <c r="K6911" s="1444"/>
      <c r="L6911" s="1445"/>
      <c r="M6911" s="1453"/>
      <c r="N6911" s="1825"/>
      <c r="O6911" s="1828" t="s">
        <v>2668</v>
      </c>
      <c r="P6911" s="1828"/>
      <c r="Q6911" s="1702">
        <v>0.001</v>
      </c>
      <c r="R6911" s="1702">
        <v>0.001</v>
      </c>
      <c r="S6911" s="1702">
        <v>0.004</v>
      </c>
      <c r="T6911" s="1831"/>
      <c r="U6911" s="1697" t="s">
        <v>2449</v>
      </c>
      <c r="V6911" s="1698">
        <v>6</v>
      </c>
      <c r="W6911" s="1698" t="s">
        <v>2669</v>
      </c>
      <c r="X6911" s="1697">
        <v>45821</v>
      </c>
      <c r="Y6911" s="78"/>
      <c r="Z6911" s="1842" t="s">
        <v>2629</v>
      </c>
      <c r="AA6911" s="1842" t="s">
        <v>2629</v>
      </c>
      <c r="AB6911" s="1842" t="s">
        <v>2629</v>
      </c>
      <c r="AD6911" s="1754" t="s">
        <v>2668</v>
      </c>
      <c r="AE6911" s="1832">
        <v>0.479166666666667</v>
      </c>
      <c r="AF6911" s="1846">
        <v>0.001</v>
      </c>
      <c r="AG6911" s="1847">
        <v>0.001</v>
      </c>
      <c r="AH6911" s="1846">
        <v>0.004</v>
      </c>
      <c r="AI6911" s="1758"/>
      <c r="AJ6911" s="1754" t="s">
        <v>2670</v>
      </c>
      <c r="AK6911" s="1832">
        <v>0.479166666666667</v>
      </c>
      <c r="AL6911" s="1757">
        <v>0.001</v>
      </c>
      <c r="AM6911" s="1756">
        <v>0.001</v>
      </c>
      <c r="AN6911" s="1757">
        <v>0.004</v>
      </c>
      <c r="AO6911" s="1758"/>
    </row>
    <row r="6912" ht="26" spans="1:41">
      <c r="A6912" s="1412"/>
      <c r="B6912" s="1412"/>
      <c r="C6912" s="1412"/>
      <c r="D6912" s="1412"/>
      <c r="E6912" s="1613">
        <v>45807</v>
      </c>
      <c r="F6912" s="1626">
        <v>0.001</v>
      </c>
      <c r="G6912" s="1626">
        <v>0.001</v>
      </c>
      <c r="H6912" s="1626">
        <v>0.004</v>
      </c>
      <c r="I6912" s="1442"/>
      <c r="J6912" s="1443"/>
      <c r="K6912" s="1444"/>
      <c r="L6912" s="1445"/>
      <c r="M6912" s="1453"/>
      <c r="N6912" s="1825"/>
      <c r="O6912" s="1828" t="s">
        <v>2671</v>
      </c>
      <c r="P6912" s="1828"/>
      <c r="Q6912" s="1702">
        <v>0.001</v>
      </c>
      <c r="R6912" s="1702">
        <v>0.001</v>
      </c>
      <c r="S6912" s="1702">
        <v>0.004</v>
      </c>
      <c r="T6912" s="1831"/>
      <c r="U6912" s="1697" t="s">
        <v>2449</v>
      </c>
      <c r="V6912" s="1698">
        <v>5</v>
      </c>
      <c r="W6912" s="1698" t="s">
        <v>2530</v>
      </c>
      <c r="X6912" s="1697">
        <v>45807</v>
      </c>
      <c r="Y6912" s="78"/>
      <c r="Z6912" s="1842" t="s">
        <v>2629</v>
      </c>
      <c r="AA6912" s="1842" t="s">
        <v>2629</v>
      </c>
      <c r="AB6912" s="1842" t="s">
        <v>2629</v>
      </c>
      <c r="AD6912" s="1754" t="s">
        <v>2671</v>
      </c>
      <c r="AE6912" s="1832">
        <v>0.729166666666667</v>
      </c>
      <c r="AF6912" s="1845">
        <v>0.001</v>
      </c>
      <c r="AG6912" s="1847">
        <v>0.001</v>
      </c>
      <c r="AH6912" s="1852">
        <v>0.004</v>
      </c>
      <c r="AI6912" s="1758"/>
      <c r="AJ6912" s="1754" t="s">
        <v>2672</v>
      </c>
      <c r="AK6912" s="1832">
        <v>0.729166666666667</v>
      </c>
      <c r="AL6912" s="1757">
        <v>0.001</v>
      </c>
      <c r="AM6912" s="1756">
        <v>0.001</v>
      </c>
      <c r="AN6912" s="1757">
        <v>0.004</v>
      </c>
      <c r="AO6912" s="1758"/>
    </row>
    <row r="6913" ht="26.75" spans="1:41">
      <c r="A6913" s="1412"/>
      <c r="B6913" s="1412"/>
      <c r="C6913" s="1412"/>
      <c r="D6913" s="1412"/>
      <c r="E6913" s="1613">
        <v>45791</v>
      </c>
      <c r="F6913" s="1626">
        <v>0.004</v>
      </c>
      <c r="G6913" s="1626">
        <v>0.004</v>
      </c>
      <c r="H6913" s="1626">
        <v>0.003</v>
      </c>
      <c r="I6913" s="1448"/>
      <c r="J6913" s="1449"/>
      <c r="K6913" s="1450"/>
      <c r="L6913" s="1451"/>
      <c r="M6913" s="1455"/>
      <c r="N6913" s="1825"/>
      <c r="O6913" s="1828" t="s">
        <v>2673</v>
      </c>
      <c r="P6913" s="1828"/>
      <c r="Q6913" s="1702">
        <v>0.004</v>
      </c>
      <c r="R6913" s="1702">
        <v>0.004</v>
      </c>
      <c r="S6913" s="1702">
        <v>0.003</v>
      </c>
      <c r="U6913" s="1697" t="s">
        <v>2449</v>
      </c>
      <c r="V6913" s="1698">
        <v>5</v>
      </c>
      <c r="W6913" s="1698" t="s">
        <v>2674</v>
      </c>
      <c r="X6913" s="1697">
        <v>45791</v>
      </c>
      <c r="Y6913" s="78"/>
      <c r="Z6913" s="1842" t="s">
        <v>2629</v>
      </c>
      <c r="AA6913" s="1842" t="s">
        <v>2629</v>
      </c>
      <c r="AB6913" s="1842" t="s">
        <v>2629</v>
      </c>
      <c r="AD6913" s="1754" t="s">
        <v>2673</v>
      </c>
      <c r="AE6913" s="1832">
        <v>0.479166666666667</v>
      </c>
      <c r="AF6913" s="1846">
        <v>0.004</v>
      </c>
      <c r="AG6913" s="1847">
        <v>0.004</v>
      </c>
      <c r="AH6913" s="1852">
        <v>0.003</v>
      </c>
      <c r="AI6913" s="1758"/>
      <c r="AJ6913" s="1754" t="s">
        <v>2675</v>
      </c>
      <c r="AK6913" s="1832">
        <v>0.479166666666667</v>
      </c>
      <c r="AL6913" s="1757">
        <v>0.004</v>
      </c>
      <c r="AM6913" s="1756">
        <v>0.004</v>
      </c>
      <c r="AN6913" s="1757">
        <v>0.003</v>
      </c>
      <c r="AO6913" s="1758"/>
    </row>
    <row r="6914" ht="52.75" spans="1:41">
      <c r="A6914" s="1412"/>
      <c r="B6914" s="1412"/>
      <c r="C6914" s="1412"/>
      <c r="D6914" s="1412">
        <v>1</v>
      </c>
      <c r="E6914" s="1594" t="s">
        <v>7</v>
      </c>
      <c r="F6914" s="1595" t="s">
        <v>1473</v>
      </c>
      <c r="G6914" s="1596"/>
      <c r="H6914" s="1597"/>
      <c r="I6914" s="1559" t="s">
        <v>1622</v>
      </c>
      <c r="J6914" s="1560"/>
      <c r="K6914" s="1561"/>
      <c r="L6914" s="1478" t="s">
        <v>1623</v>
      </c>
      <c r="M6914" s="1452" t="s">
        <v>1624</v>
      </c>
      <c r="N6914" s="1825"/>
      <c r="O6914" s="1690"/>
      <c r="P6914" s="1690"/>
      <c r="Q6914" s="1690"/>
      <c r="R6914" s="1690"/>
      <c r="S6914" s="1690"/>
      <c r="T6914" s="1690"/>
      <c r="U6914" s="1690"/>
      <c r="V6914" s="1690"/>
      <c r="W6914" s="1690"/>
      <c r="X6914" s="1690"/>
      <c r="AD6914" s="1754" t="s">
        <v>2529</v>
      </c>
      <c r="AE6914" s="1832">
        <v>0.729166666666667</v>
      </c>
      <c r="AF6914" s="1847">
        <v>0.004</v>
      </c>
      <c r="AG6914" s="1847">
        <v>0.003</v>
      </c>
      <c r="AH6914" s="1847">
        <v>0.003</v>
      </c>
      <c r="AI6914" s="1758"/>
      <c r="AJ6914" s="1754" t="s">
        <v>2555</v>
      </c>
      <c r="AK6914" s="1832">
        <v>0.729166666666667</v>
      </c>
      <c r="AL6914" s="1755">
        <v>0.004</v>
      </c>
      <c r="AM6914" s="1756">
        <v>0.003</v>
      </c>
      <c r="AN6914" s="1757">
        <v>0.003</v>
      </c>
      <c r="AO6914" s="1758"/>
    </row>
    <row r="6915" ht="26" spans="1:41">
      <c r="A6915" s="1412"/>
      <c r="B6915" s="1412"/>
      <c r="C6915" s="1412"/>
      <c r="D6915" s="1412"/>
      <c r="E6915" s="1598" t="s">
        <v>1625</v>
      </c>
      <c r="F6915" s="1599"/>
      <c r="G6915" s="1600"/>
      <c r="H6915" s="1601"/>
      <c r="I6915" s="2135" t="s">
        <v>1474</v>
      </c>
      <c r="J6915" s="1443"/>
      <c r="K6915" s="1444"/>
      <c r="L6915" s="1445"/>
      <c r="M6915" s="1453"/>
      <c r="N6915" s="1825"/>
      <c r="O6915" s="1690"/>
      <c r="P6915" s="1690"/>
      <c r="Q6915" s="1690"/>
      <c r="R6915" s="1690"/>
      <c r="S6915" s="1690"/>
      <c r="T6915" s="1690"/>
      <c r="U6915" s="1690"/>
      <c r="V6915" s="1690"/>
      <c r="W6915" s="1690"/>
      <c r="X6915" s="1690"/>
      <c r="AD6915" s="1754" t="s">
        <v>2676</v>
      </c>
      <c r="AE6915" s="1832">
        <v>0.479166666666667</v>
      </c>
      <c r="AF6915" s="1852">
        <v>0.003</v>
      </c>
      <c r="AG6915" s="1847">
        <v>0.003</v>
      </c>
      <c r="AH6915" s="1852">
        <v>0.004</v>
      </c>
      <c r="AI6915" s="1758"/>
      <c r="AJ6915" s="1754" t="s">
        <v>2677</v>
      </c>
      <c r="AK6915" s="1832">
        <v>0.479166666666667</v>
      </c>
      <c r="AL6915" s="1757">
        <v>0.003</v>
      </c>
      <c r="AM6915" s="1756">
        <v>0.003</v>
      </c>
      <c r="AN6915" s="1757">
        <v>0.004</v>
      </c>
      <c r="AO6915" s="1758"/>
    </row>
    <row r="6916" ht="26" spans="1:40">
      <c r="A6916" s="1412"/>
      <c r="B6916" s="1412"/>
      <c r="C6916" s="1412"/>
      <c r="D6916" s="1412"/>
      <c r="E6916" s="1602" t="s">
        <v>1626</v>
      </c>
      <c r="F6916" s="1623"/>
      <c r="G6916" s="1604"/>
      <c r="H6916" s="1605"/>
      <c r="I6916" s="1442"/>
      <c r="J6916" s="1443"/>
      <c r="K6916" s="1444"/>
      <c r="L6916" s="1445"/>
      <c r="M6916" s="1453"/>
      <c r="N6916" s="1825"/>
      <c r="O6916" s="1690"/>
      <c r="P6916" s="1690"/>
      <c r="Q6916" s="1690"/>
      <c r="R6916" s="1690"/>
      <c r="S6916" s="1690"/>
      <c r="T6916" s="1690"/>
      <c r="U6916" s="1690"/>
      <c r="V6916" s="1690"/>
      <c r="W6916" s="1690"/>
      <c r="X6916" s="1690"/>
      <c r="AD6916" s="1754" t="s">
        <v>2678</v>
      </c>
      <c r="AE6916" s="1832">
        <v>0.833333333333333</v>
      </c>
      <c r="AF6916" s="1757"/>
      <c r="AG6916" s="1756"/>
      <c r="AH6916" s="1757"/>
      <c r="AI6916" s="1758"/>
      <c r="AJ6916" s="1754" t="s">
        <v>2679</v>
      </c>
      <c r="AK6916" s="1832">
        <v>0.833333333333333</v>
      </c>
      <c r="AL6916" s="1836" t="s">
        <v>1213</v>
      </c>
      <c r="AM6916" s="1835" t="s">
        <v>203</v>
      </c>
      <c r="AN6916" s="1834" t="s">
        <v>2435</v>
      </c>
    </row>
    <row r="6917" ht="26.75" spans="1:24">
      <c r="A6917" s="1412"/>
      <c r="B6917" s="1412"/>
      <c r="C6917" s="1412"/>
      <c r="D6917" s="1412"/>
      <c r="E6917" s="1602" t="s">
        <v>1627</v>
      </c>
      <c r="F6917" s="1623">
        <v>0.002</v>
      </c>
      <c r="G6917" s="1604"/>
      <c r="H6917" s="1605"/>
      <c r="I6917" s="1442"/>
      <c r="J6917" s="1443"/>
      <c r="K6917" s="1444"/>
      <c r="L6917" s="1445"/>
      <c r="M6917" s="1453"/>
      <c r="N6917" s="1825"/>
      <c r="O6917" s="1690"/>
      <c r="P6917" s="1690"/>
      <c r="Q6917" s="1690"/>
      <c r="R6917" s="1690"/>
      <c r="S6917" s="1690"/>
      <c r="T6917" s="1690"/>
      <c r="U6917" s="1690"/>
      <c r="V6917" s="1690"/>
      <c r="W6917" s="1690"/>
      <c r="X6917" s="1690"/>
    </row>
    <row r="6918" ht="26.75" spans="1:41">
      <c r="A6918" s="1412"/>
      <c r="B6918" s="1412"/>
      <c r="C6918" s="1412"/>
      <c r="D6918" s="1412"/>
      <c r="E6918" s="1606" t="s">
        <v>1628</v>
      </c>
      <c r="F6918" s="1607">
        <v>0.520833333333333</v>
      </c>
      <c r="G6918" s="1608"/>
      <c r="H6918" s="1609"/>
      <c r="I6918" s="1442"/>
      <c r="J6918" s="1443"/>
      <c r="K6918" s="1444"/>
      <c r="L6918" s="1647">
        <v>0.75</v>
      </c>
      <c r="M6918" s="1649">
        <v>0.645833333333333</v>
      </c>
      <c r="N6918" s="1825"/>
      <c r="O6918" s="1690"/>
      <c r="P6918" s="1690"/>
      <c r="Q6918" s="1690"/>
      <c r="R6918" s="1690"/>
      <c r="S6918" s="1690"/>
      <c r="T6918" s="1690"/>
      <c r="U6918" s="1690"/>
      <c r="V6918" s="1690"/>
      <c r="W6918" s="1690"/>
      <c r="X6918" s="1690"/>
      <c r="AD6918" t="s">
        <v>2446</v>
      </c>
      <c r="AE6918" t="s">
        <v>2447</v>
      </c>
      <c r="AF6918" t="s">
        <v>8</v>
      </c>
      <c r="AG6918" t="s">
        <v>9</v>
      </c>
      <c r="AH6918" t="s">
        <v>10</v>
      </c>
      <c r="AI6918" s="1826"/>
      <c r="AJ6918" s="1754" t="s">
        <v>2446</v>
      </c>
      <c r="AK6918" s="1754" t="s">
        <v>2447</v>
      </c>
      <c r="AL6918" s="1754" t="s">
        <v>8</v>
      </c>
      <c r="AM6918" s="1754" t="s">
        <v>9</v>
      </c>
      <c r="AN6918" s="1754" t="s">
        <v>10</v>
      </c>
      <c r="AO6918" s="1754"/>
    </row>
    <row r="6919" ht="26.75" spans="1:41">
      <c r="A6919" s="1412"/>
      <c r="B6919" s="1412"/>
      <c r="C6919" s="1412"/>
      <c r="D6919" s="1412"/>
      <c r="E6919" s="1610" t="s">
        <v>1629</v>
      </c>
      <c r="F6919" s="1611" t="s">
        <v>8</v>
      </c>
      <c r="G6919" s="1611" t="s">
        <v>9</v>
      </c>
      <c r="H6919" s="1612" t="s">
        <v>10</v>
      </c>
      <c r="I6919" s="1442"/>
      <c r="J6919" s="1443"/>
      <c r="K6919" s="1444"/>
      <c r="L6919" s="1445"/>
      <c r="M6919" s="1453"/>
      <c r="N6919" s="1825"/>
      <c r="O6919" s="1827" t="s">
        <v>1629</v>
      </c>
      <c r="P6919" s="1827"/>
      <c r="Q6919" s="1827" t="s">
        <v>8</v>
      </c>
      <c r="R6919" s="1827" t="s">
        <v>9</v>
      </c>
      <c r="S6919" s="1827" t="s">
        <v>10</v>
      </c>
      <c r="U6919" s="1694" t="s">
        <v>2485</v>
      </c>
      <c r="V6919" s="1695" t="s">
        <v>2486</v>
      </c>
      <c r="W6919" s="1695" t="s">
        <v>3</v>
      </c>
      <c r="X6919" s="1695" t="s">
        <v>2</v>
      </c>
      <c r="Y6919" s="78"/>
      <c r="Z6919" s="1706" t="s">
        <v>2443</v>
      </c>
      <c r="AA6919" s="1706" t="s">
        <v>2444</v>
      </c>
      <c r="AB6919" s="1706" t="s">
        <v>2445</v>
      </c>
      <c r="AD6919" s="1754" t="s">
        <v>2631</v>
      </c>
      <c r="AE6919" s="1832">
        <v>0.75</v>
      </c>
      <c r="AF6919" s="1754"/>
      <c r="AG6919" s="1754"/>
      <c r="AH6919" s="1754">
        <v>0.027</v>
      </c>
      <c r="AI6919" s="1754"/>
      <c r="AJ6919" s="1754" t="s">
        <v>2680</v>
      </c>
      <c r="AK6919" s="1832">
        <v>0.75</v>
      </c>
      <c r="AL6919" s="1834"/>
      <c r="AM6919" s="1835"/>
      <c r="AN6919" s="1757">
        <v>0.027</v>
      </c>
      <c r="AO6919" s="1758"/>
    </row>
    <row r="6920" ht="26" spans="1:41">
      <c r="A6920" s="1412"/>
      <c r="B6920" s="1412"/>
      <c r="C6920" s="1412"/>
      <c r="D6920" s="1412"/>
      <c r="E6920" s="1613">
        <v>45835</v>
      </c>
      <c r="F6920" s="1626">
        <v>0.027</v>
      </c>
      <c r="G6920" s="1626">
        <v>0.026</v>
      </c>
      <c r="H6920" s="1626">
        <v>0.026</v>
      </c>
      <c r="I6920" s="1442"/>
      <c r="J6920" s="1443"/>
      <c r="K6920" s="1444"/>
      <c r="L6920" s="1445"/>
      <c r="M6920" s="1453"/>
      <c r="N6920" s="1825"/>
      <c r="O6920" s="1828" t="s">
        <v>2681</v>
      </c>
      <c r="P6920" s="1828"/>
      <c r="Q6920" s="1702">
        <v>0.027</v>
      </c>
      <c r="R6920" s="1702">
        <v>0.026</v>
      </c>
      <c r="S6920" s="1702">
        <v>0.026</v>
      </c>
      <c r="T6920" s="1831"/>
      <c r="U6920" s="1697" t="s">
        <v>2449</v>
      </c>
      <c r="V6920" s="1698">
        <v>6</v>
      </c>
      <c r="W6920" s="1698" t="s">
        <v>2456</v>
      </c>
      <c r="X6920" s="1697">
        <v>45835</v>
      </c>
      <c r="Y6920" s="78"/>
      <c r="Z6920" s="1842" t="s">
        <v>2629</v>
      </c>
      <c r="AA6920" s="1842" t="s">
        <v>2629</v>
      </c>
      <c r="AB6920" s="1842" t="s">
        <v>2629</v>
      </c>
      <c r="AD6920" s="1754" t="s">
        <v>2681</v>
      </c>
      <c r="AE6920" s="1832">
        <v>0.75</v>
      </c>
      <c r="AF6920" s="1852">
        <v>0.027</v>
      </c>
      <c r="AG6920" s="1847">
        <v>0.026</v>
      </c>
      <c r="AH6920" s="1852">
        <v>0.026</v>
      </c>
      <c r="AI6920" s="1758"/>
      <c r="AJ6920" s="1754" t="s">
        <v>2682</v>
      </c>
      <c r="AK6920" s="1832">
        <v>0.75</v>
      </c>
      <c r="AL6920" s="1755">
        <v>0.027</v>
      </c>
      <c r="AM6920" s="1756">
        <v>0.026</v>
      </c>
      <c r="AN6920" s="1755">
        <v>0.026</v>
      </c>
      <c r="AO6920" s="1758"/>
    </row>
    <row r="6921" ht="26" spans="1:41">
      <c r="A6921" s="1412"/>
      <c r="B6921" s="1412"/>
      <c r="C6921" s="1412"/>
      <c r="D6921" s="1412"/>
      <c r="E6921" s="1613">
        <v>45807</v>
      </c>
      <c r="F6921" s="1626">
        <v>0.025</v>
      </c>
      <c r="G6921" s="1626">
        <v>0.025</v>
      </c>
      <c r="H6921" s="1626">
        <v>0.027</v>
      </c>
      <c r="I6921" s="1442"/>
      <c r="J6921" s="1443"/>
      <c r="K6921" s="1444"/>
      <c r="L6921" s="1445"/>
      <c r="M6921" s="1453"/>
      <c r="N6921" s="1825"/>
      <c r="O6921" s="1828" t="s">
        <v>2671</v>
      </c>
      <c r="P6921" s="1828"/>
      <c r="Q6921" s="1702">
        <v>0.025</v>
      </c>
      <c r="R6921" s="1702">
        <v>0.025</v>
      </c>
      <c r="S6921" s="1702">
        <v>0.027</v>
      </c>
      <c r="T6921" s="1831"/>
      <c r="U6921" s="1697" t="s">
        <v>2449</v>
      </c>
      <c r="V6921" s="1698">
        <v>5</v>
      </c>
      <c r="W6921" s="1698" t="s">
        <v>2530</v>
      </c>
      <c r="X6921" s="1697">
        <v>45807</v>
      </c>
      <c r="Y6921" s="78"/>
      <c r="Z6921" s="1842" t="s">
        <v>2629</v>
      </c>
      <c r="AA6921" s="1842" t="s">
        <v>2629</v>
      </c>
      <c r="AB6921" s="1842" t="s">
        <v>2629</v>
      </c>
      <c r="AD6921" s="1754" t="s">
        <v>2671</v>
      </c>
      <c r="AE6921" s="1832">
        <v>0.75</v>
      </c>
      <c r="AF6921" s="1845">
        <v>0.025</v>
      </c>
      <c r="AG6921" s="1847">
        <v>0.025</v>
      </c>
      <c r="AH6921" s="1852">
        <v>0.027</v>
      </c>
      <c r="AI6921" s="1758"/>
      <c r="AJ6921" s="1754" t="s">
        <v>2683</v>
      </c>
      <c r="AK6921" s="1832">
        <v>0.75</v>
      </c>
      <c r="AL6921" s="1757">
        <v>0.025</v>
      </c>
      <c r="AM6921" s="1756">
        <v>0.025</v>
      </c>
      <c r="AN6921" s="1755">
        <v>0.027</v>
      </c>
      <c r="AO6921" s="1758"/>
    </row>
    <row r="6922" ht="26" spans="1:41">
      <c r="A6922" s="1412"/>
      <c r="B6922" s="1412"/>
      <c r="C6922" s="1412"/>
      <c r="D6922" s="1412"/>
      <c r="E6922" s="1613">
        <v>45777</v>
      </c>
      <c r="F6922" s="1626">
        <v>0.026</v>
      </c>
      <c r="G6922" s="1626">
        <v>0.026</v>
      </c>
      <c r="H6922" s="1626">
        <v>0.03</v>
      </c>
      <c r="I6922" s="1442"/>
      <c r="J6922" s="1443"/>
      <c r="K6922" s="1444"/>
      <c r="L6922" s="1648"/>
      <c r="M6922" s="1453"/>
      <c r="N6922" s="1825"/>
      <c r="O6922" s="1828" t="s">
        <v>2529</v>
      </c>
      <c r="P6922" s="1828"/>
      <c r="Q6922" s="1702">
        <v>0.026</v>
      </c>
      <c r="R6922" s="1702">
        <v>0.026</v>
      </c>
      <c r="S6922" s="1702">
        <v>0.03</v>
      </c>
      <c r="T6922" s="1831"/>
      <c r="U6922" s="1697" t="s">
        <v>2449</v>
      </c>
      <c r="V6922" s="1698">
        <v>4</v>
      </c>
      <c r="W6922" s="1698" t="s">
        <v>2530</v>
      </c>
      <c r="X6922" s="1697">
        <v>45777</v>
      </c>
      <c r="Y6922" s="78"/>
      <c r="Z6922" s="1842" t="s">
        <v>2629</v>
      </c>
      <c r="AA6922" s="1842" t="s">
        <v>2629</v>
      </c>
      <c r="AB6922" s="1842" t="s">
        <v>2629</v>
      </c>
      <c r="AD6922" s="1754" t="s">
        <v>2529</v>
      </c>
      <c r="AE6922" s="1832">
        <v>0.8125</v>
      </c>
      <c r="AF6922" s="1846">
        <v>0.026</v>
      </c>
      <c r="AG6922" s="1847">
        <v>0.026</v>
      </c>
      <c r="AH6922" s="1852">
        <v>0.03</v>
      </c>
      <c r="AI6922" s="1758"/>
      <c r="AJ6922" s="1754" t="s">
        <v>2684</v>
      </c>
      <c r="AK6922" s="1832">
        <v>0.8125</v>
      </c>
      <c r="AL6922" s="1757">
        <v>0.026</v>
      </c>
      <c r="AM6922" s="1756">
        <v>0.026</v>
      </c>
      <c r="AN6922" s="1755">
        <v>0.03</v>
      </c>
      <c r="AO6922" s="1758"/>
    </row>
    <row r="6923" ht="26" spans="1:41">
      <c r="A6923" s="1412"/>
      <c r="B6923" s="1412"/>
      <c r="C6923" s="1412"/>
      <c r="D6923" s="1412"/>
      <c r="E6923" s="1613">
        <v>45744</v>
      </c>
      <c r="F6923" s="1626">
        <v>0.028</v>
      </c>
      <c r="G6923" s="1626">
        <v>0.027</v>
      </c>
      <c r="H6923" s="1626">
        <v>0.027</v>
      </c>
      <c r="I6923" s="1442"/>
      <c r="J6923" s="1443"/>
      <c r="K6923" s="1444"/>
      <c r="L6923" s="1445"/>
      <c r="M6923" s="1453"/>
      <c r="N6923" s="1825"/>
      <c r="O6923" s="1828" t="s">
        <v>2685</v>
      </c>
      <c r="P6923" s="1828"/>
      <c r="Q6923" s="1702">
        <v>0.028</v>
      </c>
      <c r="R6923" s="1702">
        <v>0.027</v>
      </c>
      <c r="S6923" s="1702">
        <v>0.027</v>
      </c>
      <c r="T6923" s="1831"/>
      <c r="U6923" s="1697" t="s">
        <v>2449</v>
      </c>
      <c r="V6923" s="1698">
        <v>3</v>
      </c>
      <c r="W6923" s="1698" t="s">
        <v>2479</v>
      </c>
      <c r="X6923" s="1697">
        <v>45744</v>
      </c>
      <c r="Y6923" s="78"/>
      <c r="Z6923" s="1842" t="s">
        <v>2629</v>
      </c>
      <c r="AA6923" s="1842" t="s">
        <v>2629</v>
      </c>
      <c r="AB6923" s="1842" t="s">
        <v>2629</v>
      </c>
      <c r="AD6923" s="1754" t="s">
        <v>2685</v>
      </c>
      <c r="AE6923" s="1832">
        <v>0.75</v>
      </c>
      <c r="AF6923" s="1846">
        <v>0.028</v>
      </c>
      <c r="AG6923" s="1847">
        <v>0.027</v>
      </c>
      <c r="AH6923" s="1846">
        <v>0.027</v>
      </c>
      <c r="AI6923" s="1758"/>
      <c r="AJ6923" s="1754" t="s">
        <v>2686</v>
      </c>
      <c r="AK6923" s="1832">
        <v>0.75</v>
      </c>
      <c r="AL6923" s="1755">
        <v>0.028</v>
      </c>
      <c r="AM6923" s="1756">
        <v>0.027</v>
      </c>
      <c r="AN6923" s="1755">
        <v>0.027</v>
      </c>
      <c r="AO6923" s="1758"/>
    </row>
    <row r="6924" ht="26" spans="1:41">
      <c r="A6924" s="1412"/>
      <c r="B6924" s="1412"/>
      <c r="C6924" s="1412"/>
      <c r="D6924" s="1412"/>
      <c r="E6924" s="1613">
        <v>45716</v>
      </c>
      <c r="F6924" s="1626">
        <v>0.026</v>
      </c>
      <c r="G6924" s="1626">
        <v>0.026</v>
      </c>
      <c r="H6924" s="1626">
        <v>0.029</v>
      </c>
      <c r="I6924" s="1442"/>
      <c r="J6924" s="1443"/>
      <c r="K6924" s="1444"/>
      <c r="L6924" s="1445"/>
      <c r="M6924" s="1453"/>
      <c r="N6924" s="1825"/>
      <c r="O6924" s="1828" t="s">
        <v>2687</v>
      </c>
      <c r="P6924" s="1828"/>
      <c r="Q6924" s="1702">
        <v>0.026</v>
      </c>
      <c r="R6924" s="1702">
        <v>0.026</v>
      </c>
      <c r="S6924" s="1702">
        <v>0.029</v>
      </c>
      <c r="T6924" s="1831"/>
      <c r="U6924" s="1697" t="s">
        <v>2449</v>
      </c>
      <c r="V6924" s="1698">
        <v>2</v>
      </c>
      <c r="W6924" s="1698" t="s">
        <v>2479</v>
      </c>
      <c r="X6924" s="1697">
        <v>45716</v>
      </c>
      <c r="Y6924" s="78"/>
      <c r="Z6924" s="1842" t="s">
        <v>2629</v>
      </c>
      <c r="AA6924" s="1842" t="s">
        <v>2629</v>
      </c>
      <c r="AB6924" s="1842" t="s">
        <v>2629</v>
      </c>
      <c r="AD6924" s="1754" t="s">
        <v>2687</v>
      </c>
      <c r="AE6924" s="1832">
        <v>0.791666666666667</v>
      </c>
      <c r="AF6924" s="1845">
        <v>0.026</v>
      </c>
      <c r="AG6924" s="1847">
        <v>0.026</v>
      </c>
      <c r="AH6924" s="1852">
        <v>0.029</v>
      </c>
      <c r="AI6924" s="1758"/>
      <c r="AJ6924" s="1754" t="s">
        <v>2688</v>
      </c>
      <c r="AK6924" s="1832">
        <v>0.791666666666667</v>
      </c>
      <c r="AL6924" s="1757">
        <v>0.026</v>
      </c>
      <c r="AM6924" s="1756">
        <v>0.026</v>
      </c>
      <c r="AN6924" s="1755">
        <v>0.029</v>
      </c>
      <c r="AO6924" s="1758"/>
    </row>
    <row r="6925" ht="26.75" spans="1:41">
      <c r="A6925" s="1412"/>
      <c r="B6925" s="1412"/>
      <c r="C6925" s="1412"/>
      <c r="D6925" s="1412"/>
      <c r="E6925" s="1613">
        <v>45688</v>
      </c>
      <c r="F6925" s="1626">
        <v>0.028</v>
      </c>
      <c r="G6925" s="1626">
        <v>0.028</v>
      </c>
      <c r="H6925" s="1626">
        <v>0.028</v>
      </c>
      <c r="I6925" s="1448"/>
      <c r="J6925" s="1449"/>
      <c r="K6925" s="1450"/>
      <c r="L6925" s="1451"/>
      <c r="M6925" s="1455"/>
      <c r="N6925" s="1825"/>
      <c r="O6925" s="1828" t="s">
        <v>2689</v>
      </c>
      <c r="P6925" s="1828"/>
      <c r="Q6925" s="1702">
        <v>0.028</v>
      </c>
      <c r="R6925" s="1702">
        <v>0.028</v>
      </c>
      <c r="S6925" s="1702">
        <v>0.028</v>
      </c>
      <c r="U6925" s="1697" t="s">
        <v>2449</v>
      </c>
      <c r="V6925" s="1698">
        <v>1</v>
      </c>
      <c r="W6925" s="1698" t="s">
        <v>2644</v>
      </c>
      <c r="X6925" s="1697">
        <v>45688</v>
      </c>
      <c r="Y6925" s="78"/>
      <c r="Z6925" s="1842" t="s">
        <v>2629</v>
      </c>
      <c r="AA6925" s="1842" t="s">
        <v>2629</v>
      </c>
      <c r="AB6925" s="1842" t="s">
        <v>2629</v>
      </c>
      <c r="AD6925" s="1754" t="s">
        <v>2689</v>
      </c>
      <c r="AE6925" s="1832">
        <v>0.791666666666667</v>
      </c>
      <c r="AF6925" s="1846">
        <v>0.028</v>
      </c>
      <c r="AG6925" s="1847">
        <v>0.028</v>
      </c>
      <c r="AH6925" s="1852">
        <v>0.028</v>
      </c>
      <c r="AI6925" s="1758"/>
      <c r="AJ6925" s="1754" t="s">
        <v>2690</v>
      </c>
      <c r="AK6925" s="1832">
        <v>0.791666666666667</v>
      </c>
      <c r="AL6925" s="1757">
        <v>0.028</v>
      </c>
      <c r="AM6925" s="1756">
        <v>0.028</v>
      </c>
      <c r="AN6925" s="1757">
        <v>0.028</v>
      </c>
      <c r="AO6925" s="1758"/>
    </row>
    <row r="6926" ht="52.75" spans="1:41">
      <c r="A6926" s="1412"/>
      <c r="B6926" s="1412"/>
      <c r="C6926" s="1412"/>
      <c r="D6926" s="1412">
        <v>1</v>
      </c>
      <c r="E6926" s="1594" t="s">
        <v>7</v>
      </c>
      <c r="F6926" s="1595" t="s">
        <v>1475</v>
      </c>
      <c r="G6926" s="1596"/>
      <c r="H6926" s="1597"/>
      <c r="I6926" s="1559" t="s">
        <v>1622</v>
      </c>
      <c r="J6926" s="1560"/>
      <c r="K6926" s="1561"/>
      <c r="L6926" s="1478" t="s">
        <v>1623</v>
      </c>
      <c r="M6926" s="1452" t="s">
        <v>1624</v>
      </c>
      <c r="N6926" s="1825"/>
      <c r="O6926" s="1690"/>
      <c r="P6926" s="1690"/>
      <c r="Q6926" s="1690"/>
      <c r="R6926" s="1690"/>
      <c r="S6926" s="1690"/>
      <c r="T6926" s="1690"/>
      <c r="U6926" s="1690"/>
      <c r="V6926" s="1690"/>
      <c r="W6926" s="1690"/>
      <c r="X6926" s="1690"/>
      <c r="AD6926" s="1754" t="s">
        <v>2691</v>
      </c>
      <c r="AE6926" s="1832">
        <v>0.791666666666667</v>
      </c>
      <c r="AF6926" s="1847">
        <v>0.028</v>
      </c>
      <c r="AG6926" s="1847">
        <v>0.029</v>
      </c>
      <c r="AH6926" s="1847">
        <v>0.028</v>
      </c>
      <c r="AI6926" s="1758"/>
      <c r="AJ6926" s="1754" t="s">
        <v>2692</v>
      </c>
      <c r="AK6926" s="1832">
        <v>0.791666666666667</v>
      </c>
      <c r="AL6926" s="1788">
        <v>0.028</v>
      </c>
      <c r="AM6926" s="1756">
        <v>0.029</v>
      </c>
      <c r="AN6926" s="1757">
        <v>0.028</v>
      </c>
      <c r="AO6926" s="1758"/>
    </row>
    <row r="6927" ht="26" spans="1:41">
      <c r="A6927" s="1412"/>
      <c r="B6927" s="1412"/>
      <c r="C6927" s="1412"/>
      <c r="D6927" s="1412"/>
      <c r="E6927" s="1662" t="s">
        <v>1625</v>
      </c>
      <c r="F6927" s="1663"/>
      <c r="G6927" s="1664"/>
      <c r="H6927" s="1665"/>
      <c r="I6927" s="2141" t="s">
        <v>1476</v>
      </c>
      <c r="J6927" s="1480"/>
      <c r="K6927" s="1481"/>
      <c r="L6927" s="1445"/>
      <c r="M6927" s="1453"/>
      <c r="N6927" s="1825"/>
      <c r="O6927" s="1690"/>
      <c r="P6927" s="1690"/>
      <c r="Q6927" s="1690"/>
      <c r="R6927" s="1690"/>
      <c r="S6927" s="1690"/>
      <c r="T6927" s="1690"/>
      <c r="U6927" s="1690"/>
      <c r="V6927" s="1690"/>
      <c r="W6927" s="1690"/>
      <c r="X6927" s="1690"/>
      <c r="AD6927" s="1754" t="s">
        <v>2693</v>
      </c>
      <c r="AE6927" s="1832">
        <v>0.854166666666667</v>
      </c>
      <c r="AF6927" s="1852">
        <v>0.028</v>
      </c>
      <c r="AG6927" s="1847">
        <v>0.028</v>
      </c>
      <c r="AH6927" s="1852">
        <v>0.027</v>
      </c>
      <c r="AI6927" s="1758"/>
      <c r="AJ6927" s="1754" t="s">
        <v>2694</v>
      </c>
      <c r="AK6927" s="1832">
        <v>0.854166666666667</v>
      </c>
      <c r="AL6927" s="1757">
        <v>0.028</v>
      </c>
      <c r="AM6927" s="1756">
        <v>0.028</v>
      </c>
      <c r="AN6927" s="1757">
        <v>0.027</v>
      </c>
      <c r="AO6927" s="1758"/>
    </row>
    <row r="6928" ht="26" spans="1:40">
      <c r="A6928" s="1412"/>
      <c r="B6928" s="1412"/>
      <c r="C6928" s="1412"/>
      <c r="D6928" s="1412"/>
      <c r="E6928" s="1666" t="s">
        <v>1626</v>
      </c>
      <c r="F6928" s="1731"/>
      <c r="G6928" s="1708"/>
      <c r="H6928" s="1709"/>
      <c r="I6928" s="1479"/>
      <c r="J6928" s="1480"/>
      <c r="K6928" s="1481"/>
      <c r="L6928" s="1445"/>
      <c r="M6928" s="1453"/>
      <c r="N6928" s="1825"/>
      <c r="O6928" s="1690"/>
      <c r="P6928" s="1690"/>
      <c r="Q6928" s="1690"/>
      <c r="R6928" s="1690"/>
      <c r="S6928" s="1690"/>
      <c r="T6928" s="1690"/>
      <c r="U6928" s="1690"/>
      <c r="V6928" s="1690"/>
      <c r="W6928" s="1690"/>
      <c r="X6928" s="1690"/>
      <c r="AD6928" s="1754" t="s">
        <v>2695</v>
      </c>
      <c r="AE6928" s="1832">
        <v>0.791666666666667</v>
      </c>
      <c r="AF6928" s="1852">
        <v>0.026</v>
      </c>
      <c r="AG6928" s="1847">
        <v>0.026</v>
      </c>
      <c r="AH6928" s="1852">
        <v>0.024</v>
      </c>
      <c r="AI6928" s="1758"/>
      <c r="AJ6928" t="s">
        <v>2696</v>
      </c>
      <c r="AK6928">
        <v>0.791666666666667</v>
      </c>
      <c r="AL6928">
        <v>0.026</v>
      </c>
      <c r="AM6928">
        <v>0.026</v>
      </c>
      <c r="AN6928">
        <v>0.024</v>
      </c>
    </row>
    <row r="6929" ht="26.75" spans="1:24">
      <c r="A6929" s="1412"/>
      <c r="B6929" s="1412"/>
      <c r="C6929" s="1412"/>
      <c r="D6929" s="1412"/>
      <c r="E6929" s="1666" t="s">
        <v>1627</v>
      </c>
      <c r="F6929" s="1667">
        <v>0.027</v>
      </c>
      <c r="G6929" s="1668"/>
      <c r="H6929" s="1669"/>
      <c r="I6929" s="1479"/>
      <c r="J6929" s="1480"/>
      <c r="K6929" s="1481"/>
      <c r="L6929" s="1445"/>
      <c r="M6929" s="1453"/>
      <c r="N6929" s="1825"/>
      <c r="O6929" s="1690"/>
      <c r="P6929" s="1690"/>
      <c r="Q6929" s="1690"/>
      <c r="R6929" s="1690"/>
      <c r="S6929" s="1690"/>
      <c r="T6929" s="1690"/>
      <c r="U6929" s="1690"/>
      <c r="V6929" s="1690"/>
      <c r="W6929" s="1690"/>
      <c r="X6929" s="1690"/>
    </row>
    <row r="6930" ht="26.75" spans="1:41">
      <c r="A6930" s="1412"/>
      <c r="B6930" s="1412"/>
      <c r="C6930" s="1412"/>
      <c r="D6930" s="1412"/>
      <c r="E6930" s="1670" t="s">
        <v>1628</v>
      </c>
      <c r="F6930" s="1671">
        <v>0.520833333333333</v>
      </c>
      <c r="G6930" s="1672"/>
      <c r="H6930" s="1673"/>
      <c r="I6930" s="1479"/>
      <c r="J6930" s="1480"/>
      <c r="K6930" s="1481"/>
      <c r="L6930" s="1647">
        <v>0.75</v>
      </c>
      <c r="M6930" s="1649">
        <v>0.645833333333333</v>
      </c>
      <c r="N6930" s="1825"/>
      <c r="O6930" s="1690"/>
      <c r="P6930" s="1690"/>
      <c r="Q6930" s="1690"/>
      <c r="R6930" s="1690"/>
      <c r="S6930" s="1690"/>
      <c r="T6930" s="1690"/>
      <c r="U6930" s="1690"/>
      <c r="V6930" s="1690"/>
      <c r="W6930" s="1690"/>
      <c r="X6930" s="1690"/>
      <c r="AD6930" t="s">
        <v>2446</v>
      </c>
      <c r="AE6930" t="s">
        <v>2447</v>
      </c>
      <c r="AF6930" t="s">
        <v>8</v>
      </c>
      <c r="AG6930" t="s">
        <v>9</v>
      </c>
      <c r="AH6930" t="s">
        <v>10</v>
      </c>
      <c r="AI6930" s="1826"/>
      <c r="AJ6930" s="1754" t="s">
        <v>2596</v>
      </c>
      <c r="AK6930" s="1754" t="s">
        <v>2447</v>
      </c>
      <c r="AL6930" s="1754" t="s">
        <v>8</v>
      </c>
      <c r="AM6930" s="1754" t="s">
        <v>9</v>
      </c>
      <c r="AN6930" s="1754" t="s">
        <v>10</v>
      </c>
      <c r="AO6930" s="1754"/>
    </row>
    <row r="6931" ht="26.75" spans="1:41">
      <c r="A6931" s="1412"/>
      <c r="B6931" s="1412"/>
      <c r="C6931" s="1412"/>
      <c r="D6931" s="1412"/>
      <c r="E6931" s="1594" t="s">
        <v>1629</v>
      </c>
      <c r="F6931" s="1674" t="s">
        <v>8</v>
      </c>
      <c r="G6931" s="1674" t="s">
        <v>9</v>
      </c>
      <c r="H6931" s="1675" t="s">
        <v>10</v>
      </c>
      <c r="I6931" s="1479"/>
      <c r="J6931" s="1480"/>
      <c r="K6931" s="1481"/>
      <c r="L6931" s="1445"/>
      <c r="M6931" s="1453"/>
      <c r="N6931" s="1825"/>
      <c r="O6931" s="1827" t="s">
        <v>1629</v>
      </c>
      <c r="P6931" s="1827"/>
      <c r="Q6931" s="1827" t="s">
        <v>8</v>
      </c>
      <c r="R6931" s="1827" t="s">
        <v>9</v>
      </c>
      <c r="S6931" s="1827" t="s">
        <v>10</v>
      </c>
      <c r="U6931" s="1694" t="s">
        <v>2485</v>
      </c>
      <c r="V6931" s="1695" t="s">
        <v>2486</v>
      </c>
      <c r="W6931" s="1695" t="s">
        <v>3</v>
      </c>
      <c r="X6931" s="1695" t="s">
        <v>2</v>
      </c>
      <c r="Y6931" s="78"/>
      <c r="Z6931" s="1706" t="s">
        <v>2443</v>
      </c>
      <c r="AA6931" s="1706" t="s">
        <v>2444</v>
      </c>
      <c r="AB6931" s="1706" t="s">
        <v>2445</v>
      </c>
      <c r="AD6931" s="1754" t="s">
        <v>2631</v>
      </c>
      <c r="AE6931" s="1832">
        <v>0.75</v>
      </c>
      <c r="AF6931" s="1754"/>
      <c r="AG6931" s="1754"/>
      <c r="AH6931" s="1754">
        <v>0.002</v>
      </c>
      <c r="AI6931" s="1754"/>
      <c r="AJ6931" s="1754" t="s">
        <v>2680</v>
      </c>
      <c r="AK6931" s="1832">
        <v>0.75</v>
      </c>
      <c r="AL6931" s="1834"/>
      <c r="AM6931" s="1835"/>
      <c r="AN6931" s="1757">
        <v>0.002</v>
      </c>
      <c r="AO6931" s="1758"/>
    </row>
    <row r="6932" ht="26" spans="1:41">
      <c r="A6932" s="1412"/>
      <c r="B6932" s="1412"/>
      <c r="C6932" s="1412"/>
      <c r="D6932" s="1412"/>
      <c r="E6932" s="1652">
        <v>45835</v>
      </c>
      <c r="F6932" s="1725">
        <v>0.002</v>
      </c>
      <c r="G6932" s="1725">
        <v>0.001</v>
      </c>
      <c r="H6932" s="1725">
        <v>0.001</v>
      </c>
      <c r="I6932" s="1479"/>
      <c r="J6932" s="1480"/>
      <c r="K6932" s="1481"/>
      <c r="L6932" s="1445"/>
      <c r="M6932" s="1453"/>
      <c r="N6932" s="1825"/>
      <c r="O6932" s="1828" t="s">
        <v>2681</v>
      </c>
      <c r="P6932" s="1828"/>
      <c r="Q6932" s="1830">
        <v>0.002</v>
      </c>
      <c r="R6932" s="1830">
        <v>0.001</v>
      </c>
      <c r="S6932" s="1830">
        <v>0.001</v>
      </c>
      <c r="T6932" s="1831"/>
      <c r="U6932" s="1697" t="s">
        <v>2449</v>
      </c>
      <c r="V6932" s="1698">
        <v>6</v>
      </c>
      <c r="W6932" s="1698" t="s">
        <v>2456</v>
      </c>
      <c r="X6932" s="1697">
        <v>45835</v>
      </c>
      <c r="Y6932" s="78"/>
      <c r="Z6932" s="1853" t="s">
        <v>2629</v>
      </c>
      <c r="AA6932" s="1853" t="s">
        <v>2629</v>
      </c>
      <c r="AB6932" s="1853" t="s">
        <v>2629</v>
      </c>
      <c r="AD6932" s="1754" t="s">
        <v>2681</v>
      </c>
      <c r="AE6932" s="1832">
        <v>0.75</v>
      </c>
      <c r="AF6932" s="1851">
        <v>0.002</v>
      </c>
      <c r="AG6932" s="1850">
        <v>0.001</v>
      </c>
      <c r="AH6932" s="1757">
        <v>0.001</v>
      </c>
      <c r="AI6932" s="1758"/>
      <c r="AJ6932" s="1754" t="s">
        <v>2682</v>
      </c>
      <c r="AK6932" s="1832">
        <v>0.75</v>
      </c>
      <c r="AL6932" s="1755">
        <v>0.002</v>
      </c>
      <c r="AM6932" s="1756">
        <v>0.001</v>
      </c>
      <c r="AN6932" s="1757">
        <v>0.001</v>
      </c>
      <c r="AO6932" s="1758"/>
    </row>
    <row r="6933" ht="26" spans="1:41">
      <c r="A6933" s="1412"/>
      <c r="B6933" s="1412"/>
      <c r="C6933" s="1412"/>
      <c r="D6933" s="1412"/>
      <c r="E6933" s="1652">
        <v>45807</v>
      </c>
      <c r="F6933" s="1725">
        <v>0.001</v>
      </c>
      <c r="G6933" s="1725">
        <v>0.001</v>
      </c>
      <c r="H6933" s="1725">
        <v>0.001</v>
      </c>
      <c r="I6933" s="1479"/>
      <c r="J6933" s="1480"/>
      <c r="K6933" s="1481"/>
      <c r="L6933" s="1445"/>
      <c r="M6933" s="1453"/>
      <c r="N6933" s="1825"/>
      <c r="O6933" s="1828" t="s">
        <v>2671</v>
      </c>
      <c r="P6933" s="1828"/>
      <c r="Q6933" s="1830">
        <v>0.001</v>
      </c>
      <c r="R6933" s="1830">
        <v>0.001</v>
      </c>
      <c r="S6933" s="1830">
        <v>0.001</v>
      </c>
      <c r="T6933" s="1831"/>
      <c r="U6933" s="1697" t="s">
        <v>2449</v>
      </c>
      <c r="V6933" s="1698">
        <v>5</v>
      </c>
      <c r="W6933" s="1698" t="s">
        <v>2530</v>
      </c>
      <c r="X6933" s="1697">
        <v>45807</v>
      </c>
      <c r="Y6933" s="78"/>
      <c r="Z6933" s="1853" t="s">
        <v>2629</v>
      </c>
      <c r="AA6933" s="1853" t="s">
        <v>2629</v>
      </c>
      <c r="AB6933" s="1853" t="s">
        <v>2629</v>
      </c>
      <c r="AD6933" s="1754" t="s">
        <v>2671</v>
      </c>
      <c r="AE6933" s="1832">
        <v>0.75</v>
      </c>
      <c r="AF6933" s="1788">
        <v>0.001</v>
      </c>
      <c r="AG6933" s="1756">
        <v>0.001</v>
      </c>
      <c r="AH6933" s="1757">
        <v>0.001</v>
      </c>
      <c r="AI6933" s="1758"/>
      <c r="AJ6933" s="1754" t="s">
        <v>2683</v>
      </c>
      <c r="AK6933" s="1832">
        <v>0.75</v>
      </c>
      <c r="AL6933" s="1757">
        <v>0.001</v>
      </c>
      <c r="AM6933" s="1756">
        <v>0.001</v>
      </c>
      <c r="AN6933" s="1755">
        <v>0.001</v>
      </c>
      <c r="AO6933" s="1758"/>
    </row>
    <row r="6934" ht="26" spans="1:41">
      <c r="A6934" s="1412"/>
      <c r="B6934" s="1412"/>
      <c r="C6934" s="1412"/>
      <c r="D6934" s="1412"/>
      <c r="E6934" s="1652">
        <v>45777</v>
      </c>
      <c r="F6934" s="1725">
        <v>0</v>
      </c>
      <c r="G6934" s="1725">
        <v>0.001</v>
      </c>
      <c r="H6934" s="1725">
        <v>0.005</v>
      </c>
      <c r="I6934" s="1479"/>
      <c r="J6934" s="1480"/>
      <c r="K6934" s="1481"/>
      <c r="L6934" s="1648"/>
      <c r="M6934" s="1453"/>
      <c r="N6934" s="1825"/>
      <c r="O6934" s="1828" t="s">
        <v>2529</v>
      </c>
      <c r="P6934" s="1828"/>
      <c r="Q6934" s="1830">
        <v>0</v>
      </c>
      <c r="R6934" s="1830">
        <v>0.001</v>
      </c>
      <c r="S6934" s="1830">
        <v>0.005</v>
      </c>
      <c r="T6934" s="1831"/>
      <c r="U6934" s="1697" t="s">
        <v>2449</v>
      </c>
      <c r="V6934" s="1698">
        <v>4</v>
      </c>
      <c r="W6934" s="1698" t="s">
        <v>2530</v>
      </c>
      <c r="X6934" s="1697">
        <v>45777</v>
      </c>
      <c r="Y6934" s="78"/>
      <c r="Z6934" s="1853" t="s">
        <v>2614</v>
      </c>
      <c r="AA6934" s="1853" t="s">
        <v>2629</v>
      </c>
      <c r="AB6934" s="1853" t="s">
        <v>2629</v>
      </c>
      <c r="AD6934" s="1754" t="s">
        <v>2529</v>
      </c>
      <c r="AE6934" s="1832">
        <v>0.8125</v>
      </c>
      <c r="AF6934" s="1755">
        <v>0</v>
      </c>
      <c r="AG6934" s="1756">
        <v>0.001</v>
      </c>
      <c r="AH6934" s="1757">
        <v>0.005</v>
      </c>
      <c r="AI6934" s="1758"/>
      <c r="AJ6934" s="1754" t="s">
        <v>2684</v>
      </c>
      <c r="AK6934" s="1832">
        <v>0.8125</v>
      </c>
      <c r="AL6934" s="1788">
        <v>0</v>
      </c>
      <c r="AM6934" s="1756">
        <v>0.001</v>
      </c>
      <c r="AN6934" s="1755">
        <v>0.005</v>
      </c>
      <c r="AO6934" s="1758"/>
    </row>
    <row r="6935" ht="26" spans="1:41">
      <c r="A6935" s="1412"/>
      <c r="B6935" s="1412"/>
      <c r="C6935" s="1412"/>
      <c r="D6935" s="1412"/>
      <c r="E6935" s="1652">
        <v>45744</v>
      </c>
      <c r="F6935" s="1725">
        <v>0.004</v>
      </c>
      <c r="G6935" s="1725">
        <v>0.003</v>
      </c>
      <c r="H6935" s="1725">
        <v>0.003</v>
      </c>
      <c r="I6935" s="1479"/>
      <c r="J6935" s="1480"/>
      <c r="K6935" s="1481"/>
      <c r="L6935" s="1445"/>
      <c r="M6935" s="1453"/>
      <c r="N6935" s="1825"/>
      <c r="O6935" s="1828" t="s">
        <v>2685</v>
      </c>
      <c r="P6935" s="1828"/>
      <c r="Q6935" s="1830">
        <v>0.004</v>
      </c>
      <c r="R6935" s="1830">
        <v>0.003</v>
      </c>
      <c r="S6935" s="1830">
        <v>0.003</v>
      </c>
      <c r="T6935" s="1831"/>
      <c r="U6935" s="1697" t="s">
        <v>2449</v>
      </c>
      <c r="V6935" s="1698">
        <v>3</v>
      </c>
      <c r="W6935" s="1698" t="s">
        <v>2479</v>
      </c>
      <c r="X6935" s="1697">
        <v>45744</v>
      </c>
      <c r="Y6935" s="78"/>
      <c r="Z6935" s="1853" t="s">
        <v>2629</v>
      </c>
      <c r="AA6935" s="1853" t="s">
        <v>2629</v>
      </c>
      <c r="AB6935" s="1853" t="s">
        <v>2629</v>
      </c>
      <c r="AD6935" s="1754" t="s">
        <v>2685</v>
      </c>
      <c r="AE6935" s="1832">
        <v>0.75</v>
      </c>
      <c r="AF6935" s="1755">
        <v>0.004</v>
      </c>
      <c r="AG6935" s="1756">
        <v>0.003</v>
      </c>
      <c r="AH6935" s="1755">
        <v>0.003</v>
      </c>
      <c r="AI6935" s="1758"/>
      <c r="AJ6935" s="1754" t="s">
        <v>2686</v>
      </c>
      <c r="AK6935" s="1832">
        <v>0.75</v>
      </c>
      <c r="AL6935" s="1755">
        <v>0.004</v>
      </c>
      <c r="AM6935" s="1756">
        <v>0.003</v>
      </c>
      <c r="AN6935" s="1757">
        <v>0.003</v>
      </c>
      <c r="AO6935" s="1758"/>
    </row>
    <row r="6936" ht="26" spans="1:41">
      <c r="A6936" s="1412"/>
      <c r="B6936" s="1412"/>
      <c r="C6936" s="1412"/>
      <c r="D6936" s="1412"/>
      <c r="E6936" s="1652">
        <v>45716</v>
      </c>
      <c r="F6936" s="1725">
        <v>0.003</v>
      </c>
      <c r="G6936" s="1725">
        <v>0.003</v>
      </c>
      <c r="H6936" s="1725">
        <v>0.002</v>
      </c>
      <c r="I6936" s="1479"/>
      <c r="J6936" s="1480"/>
      <c r="K6936" s="1481"/>
      <c r="L6936" s="1445"/>
      <c r="M6936" s="1453"/>
      <c r="N6936" s="1825"/>
      <c r="O6936" s="1828" t="s">
        <v>2687</v>
      </c>
      <c r="P6936" s="1828"/>
      <c r="Q6936" s="1830">
        <v>0.003</v>
      </c>
      <c r="R6936" s="1830">
        <v>0.003</v>
      </c>
      <c r="S6936" s="1830">
        <v>0.002</v>
      </c>
      <c r="T6936" s="1831"/>
      <c r="U6936" s="1697" t="s">
        <v>2449</v>
      </c>
      <c r="V6936" s="1698">
        <v>2</v>
      </c>
      <c r="W6936" s="1698" t="s">
        <v>2479</v>
      </c>
      <c r="X6936" s="1697">
        <v>45716</v>
      </c>
      <c r="Y6936" s="78"/>
      <c r="Z6936" s="1853" t="s">
        <v>2629</v>
      </c>
      <c r="AA6936" s="1853" t="s">
        <v>2629</v>
      </c>
      <c r="AB6936" s="1853" t="s">
        <v>2629</v>
      </c>
      <c r="AD6936" s="1754" t="s">
        <v>2687</v>
      </c>
      <c r="AE6936" s="1832">
        <v>0.791666666666667</v>
      </c>
      <c r="AF6936" s="1788">
        <v>0.003</v>
      </c>
      <c r="AG6936" s="1756">
        <v>0.003</v>
      </c>
      <c r="AH6936" s="1757">
        <v>0.002</v>
      </c>
      <c r="AI6936" s="1758"/>
      <c r="AJ6936" s="1754" t="s">
        <v>2688</v>
      </c>
      <c r="AK6936" s="1832">
        <v>0.791666666666667</v>
      </c>
      <c r="AL6936" s="1757">
        <v>0.003</v>
      </c>
      <c r="AM6936" s="1756">
        <v>0.003</v>
      </c>
      <c r="AN6936" s="1757">
        <v>0.002</v>
      </c>
      <c r="AO6936" s="1758"/>
    </row>
    <row r="6937" ht="26.75" spans="1:41">
      <c r="A6937" s="1412"/>
      <c r="B6937" s="1412"/>
      <c r="C6937" s="1412"/>
      <c r="D6937" s="1412"/>
      <c r="E6937" s="1652">
        <v>45688</v>
      </c>
      <c r="F6937" s="1725">
        <v>0.002</v>
      </c>
      <c r="G6937" s="1725">
        <v>0.002</v>
      </c>
      <c r="H6937" s="1725">
        <v>0.001</v>
      </c>
      <c r="I6937" s="1482"/>
      <c r="J6937" s="1483"/>
      <c r="K6937" s="1484"/>
      <c r="L6937" s="1451"/>
      <c r="M6937" s="1455"/>
      <c r="N6937" s="1825"/>
      <c r="O6937" s="1828" t="s">
        <v>2689</v>
      </c>
      <c r="P6937" s="1828"/>
      <c r="Q6937" s="1830">
        <v>0.002</v>
      </c>
      <c r="R6937" s="1830">
        <v>0.002</v>
      </c>
      <c r="S6937" s="1830">
        <v>0.001</v>
      </c>
      <c r="U6937" s="1697" t="s">
        <v>2449</v>
      </c>
      <c r="V6937" s="1698">
        <v>1</v>
      </c>
      <c r="W6937" s="1698" t="s">
        <v>2644</v>
      </c>
      <c r="X6937" s="1697">
        <v>45688</v>
      </c>
      <c r="Y6937" s="78"/>
      <c r="Z6937" s="1853" t="s">
        <v>2629</v>
      </c>
      <c r="AA6937" s="1853" t="s">
        <v>2629</v>
      </c>
      <c r="AB6937" s="1853" t="s">
        <v>2629</v>
      </c>
      <c r="AD6937" s="1754" t="s">
        <v>2689</v>
      </c>
      <c r="AE6937" s="1832">
        <v>0.791666666666667</v>
      </c>
      <c r="AF6937" s="1755">
        <v>0.002</v>
      </c>
      <c r="AG6937" s="1756">
        <v>0.002</v>
      </c>
      <c r="AH6937" s="1757">
        <v>0.001</v>
      </c>
      <c r="AI6937" s="1758"/>
      <c r="AJ6937" s="1754" t="s">
        <v>2690</v>
      </c>
      <c r="AK6937" s="1832">
        <v>0.791666666666667</v>
      </c>
      <c r="AL6937" s="1757">
        <v>0.002</v>
      </c>
      <c r="AM6937" s="1756">
        <v>0.002</v>
      </c>
      <c r="AN6937" s="1757">
        <v>0.001</v>
      </c>
      <c r="AO6937" s="1758"/>
    </row>
    <row r="6938" ht="52.75" spans="1:40">
      <c r="A6938" s="1412"/>
      <c r="B6938" s="1412"/>
      <c r="C6938" s="1412"/>
      <c r="D6938" s="1412">
        <v>1</v>
      </c>
      <c r="E6938" s="1594" t="s">
        <v>7</v>
      </c>
      <c r="F6938" s="1595" t="s">
        <v>803</v>
      </c>
      <c r="G6938" s="1596"/>
      <c r="H6938" s="1597"/>
      <c r="I6938" s="1559" t="s">
        <v>1622</v>
      </c>
      <c r="J6938" s="1560"/>
      <c r="K6938" s="1561"/>
      <c r="L6938" s="1478" t="s">
        <v>1623</v>
      </c>
      <c r="M6938" s="1452" t="s">
        <v>1624</v>
      </c>
      <c r="N6938" s="1825"/>
      <c r="O6938" s="1690"/>
      <c r="P6938" s="1690"/>
      <c r="Q6938" s="1690"/>
      <c r="R6938" s="1690"/>
      <c r="S6938" s="1690"/>
      <c r="T6938" s="1690"/>
      <c r="U6938" s="1690"/>
      <c r="V6938" s="1690"/>
      <c r="W6938" s="1690"/>
      <c r="X6938" s="1690"/>
      <c r="AD6938" s="1754" t="s">
        <v>2691</v>
      </c>
      <c r="AE6938" s="1832">
        <v>0.791666666666667</v>
      </c>
      <c r="AF6938" s="1833">
        <v>0.001</v>
      </c>
      <c r="AG6938" s="1833">
        <v>0.002</v>
      </c>
      <c r="AH6938" s="1833">
        <v>0.003</v>
      </c>
      <c r="AI6938" s="1758"/>
      <c r="AJ6938" s="1754" t="s">
        <v>2692</v>
      </c>
      <c r="AK6938" s="1832">
        <v>0.791666666666667</v>
      </c>
      <c r="AL6938" s="1788">
        <v>0.001</v>
      </c>
      <c r="AM6938" s="1756">
        <v>0.002</v>
      </c>
      <c r="AN6938" s="1757">
        <v>0.003</v>
      </c>
    </row>
    <row r="6939" ht="26" spans="1:41">
      <c r="A6939" s="1412"/>
      <c r="B6939" s="1412"/>
      <c r="C6939" s="1412"/>
      <c r="D6939" s="1412"/>
      <c r="E6939" s="1598" t="s">
        <v>1625</v>
      </c>
      <c r="F6939" s="1599"/>
      <c r="G6939" s="1600"/>
      <c r="H6939" s="1601"/>
      <c r="I6939" s="2135" t="s">
        <v>1477</v>
      </c>
      <c r="J6939" s="1443"/>
      <c r="K6939" s="1444"/>
      <c r="L6939" s="1445"/>
      <c r="M6939" s="1453"/>
      <c r="N6939" s="1825"/>
      <c r="O6939" s="1690"/>
      <c r="P6939" s="1690"/>
      <c r="Q6939" s="1690"/>
      <c r="R6939" s="1690"/>
      <c r="S6939" s="1690"/>
      <c r="T6939" s="1690"/>
      <c r="U6939" s="1690"/>
      <c r="V6939" s="1690"/>
      <c r="W6939" s="1690"/>
      <c r="X6939" s="1690"/>
      <c r="AD6939" s="1754" t="s">
        <v>2697</v>
      </c>
      <c r="AE6939" s="1832">
        <v>0.791666666666667</v>
      </c>
      <c r="AF6939" s="1757">
        <v>0.002</v>
      </c>
      <c r="AG6939" s="1756">
        <v>0.002</v>
      </c>
      <c r="AH6939" s="1757">
        <v>0.001</v>
      </c>
      <c r="AI6939" s="1758"/>
      <c r="AJ6939" s="1754" t="s">
        <v>2698</v>
      </c>
      <c r="AK6939" s="1832">
        <v>0.791666666666667</v>
      </c>
      <c r="AL6939" s="1757">
        <v>0.002</v>
      </c>
      <c r="AM6939" s="1756">
        <v>0.002</v>
      </c>
      <c r="AN6939" s="1757">
        <v>0.001</v>
      </c>
      <c r="AO6939" s="1758"/>
    </row>
    <row r="6940" ht="26" spans="1:40">
      <c r="A6940" s="1412"/>
      <c r="B6940" s="1412"/>
      <c r="C6940" s="1412"/>
      <c r="D6940" s="1412"/>
      <c r="E6940" s="1602" t="s">
        <v>1626</v>
      </c>
      <c r="F6940" s="1623"/>
      <c r="G6940" s="1604"/>
      <c r="H6940" s="1605"/>
      <c r="I6940" s="1442"/>
      <c r="J6940" s="1443"/>
      <c r="K6940" s="1444"/>
      <c r="L6940" s="1445"/>
      <c r="M6940" s="1453"/>
      <c r="N6940" s="1825"/>
      <c r="O6940" s="1690"/>
      <c r="P6940" s="1690"/>
      <c r="Q6940" s="1690"/>
      <c r="R6940" s="1690"/>
      <c r="S6940" s="1690"/>
      <c r="T6940" s="1690"/>
      <c r="U6940" s="1690"/>
      <c r="V6940" s="1690"/>
      <c r="W6940" s="1690"/>
      <c r="X6940" s="1690"/>
      <c r="AD6940" s="1754"/>
      <c r="AE6940" s="1832"/>
      <c r="AF6940" s="1757"/>
      <c r="AG6940" s="1756"/>
      <c r="AH6940" s="1757"/>
      <c r="AI6940" s="1758"/>
      <c r="AJ6940" t="s">
        <v>2699</v>
      </c>
      <c r="AK6940">
        <v>0.75</v>
      </c>
      <c r="AL6940">
        <v>0</v>
      </c>
      <c r="AM6940">
        <v>0.001</v>
      </c>
      <c r="AN6940">
        <v>0.002</v>
      </c>
    </row>
    <row r="6941" ht="26.75" spans="1:24">
      <c r="A6941" s="1412"/>
      <c r="B6941" s="1412"/>
      <c r="C6941" s="1412"/>
      <c r="D6941" s="1412"/>
      <c r="E6941" s="1602" t="s">
        <v>1627</v>
      </c>
      <c r="F6941" s="1615" t="s">
        <v>604</v>
      </c>
      <c r="G6941" s="1616"/>
      <c r="H6941" s="1617"/>
      <c r="I6941" s="1442"/>
      <c r="J6941" s="1443"/>
      <c r="K6941" s="1444"/>
      <c r="L6941" s="1445"/>
      <c r="M6941" s="1453"/>
      <c r="N6941" s="1825"/>
      <c r="O6941" s="1690"/>
      <c r="P6941" s="1690"/>
      <c r="Q6941" s="1690"/>
      <c r="R6941" s="1690"/>
      <c r="S6941" s="1690"/>
      <c r="T6941" s="1690"/>
      <c r="U6941" s="1690"/>
      <c r="V6941" s="1690"/>
      <c r="W6941" s="1690"/>
      <c r="X6941" s="1690"/>
    </row>
    <row r="6942" ht="26.75" spans="1:41">
      <c r="A6942" s="1412"/>
      <c r="B6942" s="1412"/>
      <c r="C6942" s="1412"/>
      <c r="D6942" s="1412"/>
      <c r="E6942" s="1606" t="s">
        <v>1628</v>
      </c>
      <c r="F6942" s="1607">
        <v>0.520833333333333</v>
      </c>
      <c r="G6942" s="1608"/>
      <c r="H6942" s="1609"/>
      <c r="I6942" s="1442"/>
      <c r="J6942" s="1443"/>
      <c r="K6942" s="1444"/>
      <c r="L6942" s="1647">
        <v>0.75</v>
      </c>
      <c r="M6942" s="1649">
        <v>0.645833333333333</v>
      </c>
      <c r="N6942" s="1825"/>
      <c r="O6942" s="1690"/>
      <c r="P6942" s="1690"/>
      <c r="Q6942" s="1690"/>
      <c r="R6942" s="1690"/>
      <c r="S6942" s="1690"/>
      <c r="T6942" s="1690"/>
      <c r="U6942" s="1690"/>
      <c r="V6942" s="1690"/>
      <c r="W6942" s="1690"/>
      <c r="X6942" s="1690"/>
      <c r="AD6942" t="s">
        <v>2446</v>
      </c>
      <c r="AE6942" t="s">
        <v>2447</v>
      </c>
      <c r="AF6942" t="s">
        <v>8</v>
      </c>
      <c r="AG6942" t="s">
        <v>9</v>
      </c>
      <c r="AH6942" t="s">
        <v>10</v>
      </c>
      <c r="AI6942" s="1826"/>
      <c r="AJ6942" s="1754" t="s">
        <v>2446</v>
      </c>
      <c r="AK6942" s="1754" t="s">
        <v>2447</v>
      </c>
      <c r="AL6942" s="1754" t="s">
        <v>8</v>
      </c>
      <c r="AM6942" s="1754" t="s">
        <v>9</v>
      </c>
      <c r="AN6942" s="1754" t="s">
        <v>10</v>
      </c>
      <c r="AO6942" s="1754"/>
    </row>
    <row r="6943" ht="26.75" spans="1:41">
      <c r="A6943" s="1412"/>
      <c r="B6943" s="1412"/>
      <c r="C6943" s="1412"/>
      <c r="D6943" s="1412"/>
      <c r="E6943" s="1610" t="s">
        <v>1629</v>
      </c>
      <c r="F6943" s="1611" t="s">
        <v>8</v>
      </c>
      <c r="G6943" s="1611" t="s">
        <v>9</v>
      </c>
      <c r="H6943" s="1612" t="s">
        <v>10</v>
      </c>
      <c r="I6943" s="1442"/>
      <c r="J6943" s="1443"/>
      <c r="K6943" s="1444"/>
      <c r="L6943" s="1445"/>
      <c r="M6943" s="1453"/>
      <c r="N6943" s="1825"/>
      <c r="O6943" s="1827" t="s">
        <v>1629</v>
      </c>
      <c r="P6943" s="1827"/>
      <c r="Q6943" s="1827" t="s">
        <v>8</v>
      </c>
      <c r="R6943" s="1827" t="s">
        <v>9</v>
      </c>
      <c r="S6943" s="1827" t="s">
        <v>10</v>
      </c>
      <c r="U6943" s="1694" t="s">
        <v>2485</v>
      </c>
      <c r="V6943" s="1695" t="s">
        <v>2486</v>
      </c>
      <c r="W6943" s="1695" t="s">
        <v>3</v>
      </c>
      <c r="X6943" s="1695" t="s">
        <v>2</v>
      </c>
      <c r="Y6943" s="78"/>
      <c r="Z6943" s="1706" t="s">
        <v>2443</v>
      </c>
      <c r="AA6943" s="1706" t="s">
        <v>2444</v>
      </c>
      <c r="AB6943" s="1706" t="s">
        <v>2445</v>
      </c>
      <c r="AD6943" s="1754" t="s">
        <v>2631</v>
      </c>
      <c r="AE6943" s="1832">
        <v>0.75</v>
      </c>
      <c r="AF6943" s="1754"/>
      <c r="AG6943" s="1754"/>
      <c r="AH6943" s="1754" t="s">
        <v>604</v>
      </c>
      <c r="AI6943" s="1754"/>
      <c r="AJ6943" s="1754" t="s">
        <v>2632</v>
      </c>
      <c r="AK6943" s="1832">
        <v>0.75</v>
      </c>
      <c r="AL6943" s="1834"/>
      <c r="AM6943" s="1835"/>
      <c r="AN6943" s="1834" t="s">
        <v>604</v>
      </c>
      <c r="AO6943" s="1758"/>
    </row>
    <row r="6944" ht="26" spans="1:41">
      <c r="A6944" s="1412"/>
      <c r="B6944" s="1412"/>
      <c r="C6944" s="1412"/>
      <c r="D6944" s="1412"/>
      <c r="E6944" s="1613">
        <v>45862</v>
      </c>
      <c r="F6944" s="2161" t="s">
        <v>1977</v>
      </c>
      <c r="G6944" s="2161" t="s">
        <v>1950</v>
      </c>
      <c r="H6944" s="2161" t="s">
        <v>1944</v>
      </c>
      <c r="I6944" s="1442"/>
      <c r="J6944" s="1443"/>
      <c r="K6944" s="1444"/>
      <c r="L6944" s="1445"/>
      <c r="M6944" s="1453"/>
      <c r="N6944" s="1825"/>
      <c r="O6944" s="1828" t="s">
        <v>2700</v>
      </c>
      <c r="P6944" s="1828"/>
      <c r="Q6944" s="1702" t="s">
        <v>604</v>
      </c>
      <c r="R6944" s="1702" t="s">
        <v>190</v>
      </c>
      <c r="S6944" s="1702" t="s">
        <v>408</v>
      </c>
      <c r="T6944" s="1831"/>
      <c r="U6944" s="1697" t="s">
        <v>2449</v>
      </c>
      <c r="V6944" s="1698">
        <v>7</v>
      </c>
      <c r="W6944" s="1698" t="s">
        <v>2394</v>
      </c>
      <c r="X6944" s="1697">
        <v>45862</v>
      </c>
      <c r="Y6944" s="78"/>
      <c r="Z6944" s="1842" t="s">
        <v>1977</v>
      </c>
      <c r="AA6944" s="1842" t="s">
        <v>1950</v>
      </c>
      <c r="AB6944" s="1842" t="s">
        <v>1944</v>
      </c>
      <c r="AD6944" s="1754" t="s">
        <v>2700</v>
      </c>
      <c r="AE6944" s="1832">
        <v>0.75</v>
      </c>
      <c r="AF6944" s="1834" t="s">
        <v>604</v>
      </c>
      <c r="AG6944" s="1835" t="s">
        <v>190</v>
      </c>
      <c r="AH6944" s="1757" t="s">
        <v>408</v>
      </c>
      <c r="AI6944" s="1758"/>
      <c r="AJ6944" s="1754" t="s">
        <v>2701</v>
      </c>
      <c r="AK6944" s="1832">
        <v>0.75</v>
      </c>
      <c r="AL6944" s="1837" t="s">
        <v>604</v>
      </c>
      <c r="AM6944" s="1835" t="s">
        <v>190</v>
      </c>
      <c r="AN6944" s="1834" t="s">
        <v>408</v>
      </c>
      <c r="AO6944" s="1758"/>
    </row>
    <row r="6945" ht="26" spans="1:41">
      <c r="A6945" s="1412"/>
      <c r="B6945" s="1412"/>
      <c r="C6945" s="1412"/>
      <c r="D6945" s="1412"/>
      <c r="E6945" s="1613">
        <v>45855</v>
      </c>
      <c r="F6945" s="2161" t="s">
        <v>1944</v>
      </c>
      <c r="G6945" s="2161" t="s">
        <v>2066</v>
      </c>
      <c r="H6945" s="2161" t="s">
        <v>1949</v>
      </c>
      <c r="I6945" s="1442"/>
      <c r="J6945" s="1443"/>
      <c r="K6945" s="1444"/>
      <c r="L6945" s="1445"/>
      <c r="M6945" s="1453"/>
      <c r="N6945" s="1825"/>
      <c r="O6945" s="1828" t="s">
        <v>2702</v>
      </c>
      <c r="P6945" s="1828"/>
      <c r="Q6945" s="1702" t="s">
        <v>408</v>
      </c>
      <c r="R6945" s="1702" t="s">
        <v>26</v>
      </c>
      <c r="S6945" s="1702" t="s">
        <v>1160</v>
      </c>
      <c r="T6945" s="1831"/>
      <c r="U6945" s="1697" t="s">
        <v>2449</v>
      </c>
      <c r="V6945" s="1698">
        <v>7</v>
      </c>
      <c r="W6945" s="1698" t="s">
        <v>2654</v>
      </c>
      <c r="X6945" s="1697">
        <v>45855</v>
      </c>
      <c r="Y6945" s="78"/>
      <c r="Z6945" s="1842" t="s">
        <v>1944</v>
      </c>
      <c r="AA6945" s="1842" t="s">
        <v>2066</v>
      </c>
      <c r="AB6945" s="1842" t="s">
        <v>1949</v>
      </c>
      <c r="AD6945" s="1754" t="s">
        <v>2702</v>
      </c>
      <c r="AE6945" s="1832">
        <v>0.75</v>
      </c>
      <c r="AF6945" s="1788" t="s">
        <v>408</v>
      </c>
      <c r="AG6945" s="1756" t="s">
        <v>26</v>
      </c>
      <c r="AH6945" s="1757" t="s">
        <v>1160</v>
      </c>
      <c r="AI6945" s="1758"/>
      <c r="AJ6945" s="1754" t="s">
        <v>2703</v>
      </c>
      <c r="AK6945" s="1832">
        <v>0.75</v>
      </c>
      <c r="AL6945" s="1837" t="s">
        <v>408</v>
      </c>
      <c r="AM6945" s="1835" t="s">
        <v>26</v>
      </c>
      <c r="AN6945" s="1836" t="s">
        <v>1160</v>
      </c>
      <c r="AO6945" s="1758"/>
    </row>
    <row r="6946" ht="26" spans="1:41">
      <c r="A6946" s="1412"/>
      <c r="B6946" s="1412"/>
      <c r="C6946" s="1412"/>
      <c r="D6946" s="1412"/>
      <c r="E6946" s="1613">
        <v>45848</v>
      </c>
      <c r="F6946" s="2161" t="s">
        <v>1950</v>
      </c>
      <c r="G6946" s="2161" t="s">
        <v>2392</v>
      </c>
      <c r="H6946" s="2161" t="s">
        <v>2429</v>
      </c>
      <c r="I6946" s="1442"/>
      <c r="J6946" s="1443"/>
      <c r="K6946" s="1444"/>
      <c r="L6946" s="1648"/>
      <c r="M6946" s="1453"/>
      <c r="N6946" s="1825"/>
      <c r="O6946" s="1828" t="s">
        <v>2665</v>
      </c>
      <c r="P6946" s="1828"/>
      <c r="Q6946" s="1702" t="s">
        <v>190</v>
      </c>
      <c r="R6946" s="1702" t="s">
        <v>191</v>
      </c>
      <c r="S6946" s="1702" t="s">
        <v>207</v>
      </c>
      <c r="T6946" s="1831"/>
      <c r="U6946" s="1697" t="s">
        <v>2449</v>
      </c>
      <c r="V6946" s="1698">
        <v>7</v>
      </c>
      <c r="W6946" s="1698" t="s">
        <v>2666</v>
      </c>
      <c r="X6946" s="1697">
        <v>45848</v>
      </c>
      <c r="Y6946" s="78"/>
      <c r="Z6946" s="1842" t="s">
        <v>1950</v>
      </c>
      <c r="AA6946" s="1842" t="s">
        <v>2392</v>
      </c>
      <c r="AB6946" s="1842" t="s">
        <v>2429</v>
      </c>
      <c r="AD6946" s="1754" t="s">
        <v>2665</v>
      </c>
      <c r="AE6946" s="1832">
        <v>0.75</v>
      </c>
      <c r="AF6946" s="1755" t="s">
        <v>190</v>
      </c>
      <c r="AG6946" s="1756" t="s">
        <v>191</v>
      </c>
      <c r="AH6946" s="1757" t="s">
        <v>207</v>
      </c>
      <c r="AI6946" s="1758"/>
      <c r="AJ6946" s="1754" t="s">
        <v>2704</v>
      </c>
      <c r="AK6946" s="1832">
        <v>0.75</v>
      </c>
      <c r="AL6946" s="1837" t="s">
        <v>190</v>
      </c>
      <c r="AM6946" s="1835" t="s">
        <v>191</v>
      </c>
      <c r="AN6946" s="1837" t="s">
        <v>207</v>
      </c>
      <c r="AO6946" s="1758"/>
    </row>
    <row r="6947" ht="26" spans="1:41">
      <c r="A6947" s="1412"/>
      <c r="B6947" s="1412"/>
      <c r="C6947" s="1412"/>
      <c r="D6947" s="1412"/>
      <c r="E6947" s="1613">
        <v>45841</v>
      </c>
      <c r="F6947" s="2161" t="s">
        <v>2066</v>
      </c>
      <c r="G6947" s="2161" t="s">
        <v>2382</v>
      </c>
      <c r="H6947" s="2161" t="s">
        <v>2430</v>
      </c>
      <c r="I6947" s="1442"/>
      <c r="J6947" s="1443"/>
      <c r="K6947" s="1444"/>
      <c r="L6947" s="1445"/>
      <c r="M6947" s="1453"/>
      <c r="N6947" s="1825"/>
      <c r="O6947" s="1828" t="s">
        <v>2705</v>
      </c>
      <c r="P6947" s="1828"/>
      <c r="Q6947" s="1702" t="s">
        <v>26</v>
      </c>
      <c r="R6947" s="1702" t="s">
        <v>1277</v>
      </c>
      <c r="S6947" s="1702" t="s">
        <v>2420</v>
      </c>
      <c r="T6947" s="1831"/>
      <c r="U6947" s="1697" t="s">
        <v>2449</v>
      </c>
      <c r="V6947" s="1698">
        <v>7</v>
      </c>
      <c r="W6947" s="1698" t="s">
        <v>2502</v>
      </c>
      <c r="X6947" s="1697">
        <v>45841</v>
      </c>
      <c r="Y6947" s="78"/>
      <c r="Z6947" s="1842" t="s">
        <v>2066</v>
      </c>
      <c r="AA6947" s="1842" t="s">
        <v>2382</v>
      </c>
      <c r="AB6947" s="1842" t="s">
        <v>2430</v>
      </c>
      <c r="AD6947" s="1754" t="s">
        <v>2705</v>
      </c>
      <c r="AE6947" s="1832">
        <v>0.75</v>
      </c>
      <c r="AF6947" s="1755" t="s">
        <v>26</v>
      </c>
      <c r="AG6947" s="1756" t="s">
        <v>1277</v>
      </c>
      <c r="AH6947" s="1755" t="s">
        <v>2420</v>
      </c>
      <c r="AI6947" s="1758"/>
      <c r="AJ6947" s="1754" t="s">
        <v>2706</v>
      </c>
      <c r="AK6947" s="1832">
        <v>0.75</v>
      </c>
      <c r="AL6947" s="1837" t="s">
        <v>26</v>
      </c>
      <c r="AM6947" s="1835" t="s">
        <v>1277</v>
      </c>
      <c r="AN6947" s="1836" t="s">
        <v>2420</v>
      </c>
      <c r="AO6947" s="1758"/>
    </row>
    <row r="6948" ht="26" spans="1:41">
      <c r="A6948" s="1412"/>
      <c r="B6948" s="1412"/>
      <c r="C6948" s="1412"/>
      <c r="D6948" s="1412"/>
      <c r="E6948" s="1613">
        <v>45834</v>
      </c>
      <c r="F6948" s="2161" t="s">
        <v>2392</v>
      </c>
      <c r="G6948" s="2161" t="s">
        <v>2431</v>
      </c>
      <c r="H6948" s="2161" t="s">
        <v>2432</v>
      </c>
      <c r="I6948" s="1442"/>
      <c r="J6948" s="1443"/>
      <c r="K6948" s="1444"/>
      <c r="L6948" s="1445"/>
      <c r="M6948" s="1453"/>
      <c r="N6948" s="1825"/>
      <c r="O6948" s="1828" t="s">
        <v>2574</v>
      </c>
      <c r="P6948" s="1828"/>
      <c r="Q6948" s="1702" t="s">
        <v>191</v>
      </c>
      <c r="R6948" s="1702" t="s">
        <v>1365</v>
      </c>
      <c r="S6948" s="1702" t="s">
        <v>1366</v>
      </c>
      <c r="T6948" s="1831"/>
      <c r="U6948" s="1697" t="s">
        <v>2449</v>
      </c>
      <c r="V6948" s="1698">
        <v>6</v>
      </c>
      <c r="W6948" s="1698" t="s">
        <v>2575</v>
      </c>
      <c r="X6948" s="1697">
        <v>45834</v>
      </c>
      <c r="Y6948" s="78"/>
      <c r="Z6948" s="1842" t="s">
        <v>2392</v>
      </c>
      <c r="AA6948" s="1842" t="s">
        <v>2431</v>
      </c>
      <c r="AB6948" s="1842" t="s">
        <v>2432</v>
      </c>
      <c r="AD6948" s="1754" t="s">
        <v>2574</v>
      </c>
      <c r="AE6948" s="1832">
        <v>0.75</v>
      </c>
      <c r="AF6948" s="1788" t="s">
        <v>191</v>
      </c>
      <c r="AG6948" s="1756" t="s">
        <v>1365</v>
      </c>
      <c r="AH6948" s="1757" t="s">
        <v>1366</v>
      </c>
      <c r="AI6948" s="1758"/>
      <c r="AJ6948" s="1754" t="s">
        <v>2707</v>
      </c>
      <c r="AK6948" s="1832">
        <v>0.75</v>
      </c>
      <c r="AL6948" s="1837" t="s">
        <v>191</v>
      </c>
      <c r="AM6948" s="1835" t="s">
        <v>1365</v>
      </c>
      <c r="AN6948" s="1836" t="s">
        <v>1366</v>
      </c>
      <c r="AO6948" s="1758"/>
    </row>
    <row r="6949" ht="26.75" spans="1:41">
      <c r="A6949" s="1412"/>
      <c r="B6949" s="1412"/>
      <c r="C6949" s="1412"/>
      <c r="D6949" s="1412"/>
      <c r="E6949" s="1613">
        <v>45826</v>
      </c>
      <c r="F6949" s="2161" t="s">
        <v>2433</v>
      </c>
      <c r="G6949" s="2161" t="s">
        <v>2432</v>
      </c>
      <c r="H6949" s="2161" t="s">
        <v>2434</v>
      </c>
      <c r="I6949" s="1448"/>
      <c r="J6949" s="1449"/>
      <c r="K6949" s="1450"/>
      <c r="L6949" s="1451"/>
      <c r="M6949" s="1455"/>
      <c r="N6949" s="1825"/>
      <c r="O6949" s="1828" t="s">
        <v>2613</v>
      </c>
      <c r="P6949" s="1828"/>
      <c r="Q6949" s="1702" t="s">
        <v>699</v>
      </c>
      <c r="R6949" s="1702" t="s">
        <v>1366</v>
      </c>
      <c r="S6949" s="1702" t="s">
        <v>2407</v>
      </c>
      <c r="U6949" s="1697" t="s">
        <v>2449</v>
      </c>
      <c r="V6949" s="1698">
        <v>6</v>
      </c>
      <c r="W6949" s="1698" t="s">
        <v>2386</v>
      </c>
      <c r="X6949" s="1697">
        <v>45826</v>
      </c>
      <c r="Y6949" s="78"/>
      <c r="Z6949" s="1842" t="s">
        <v>2433</v>
      </c>
      <c r="AA6949" s="1842" t="s">
        <v>2432</v>
      </c>
      <c r="AB6949" s="1842" t="s">
        <v>2434</v>
      </c>
      <c r="AD6949" s="1754" t="s">
        <v>2613</v>
      </c>
      <c r="AE6949" s="1832">
        <v>0.75</v>
      </c>
      <c r="AF6949" s="1755" t="s">
        <v>699</v>
      </c>
      <c r="AG6949" s="1756" t="s">
        <v>1366</v>
      </c>
      <c r="AH6949" s="1757" t="s">
        <v>2407</v>
      </c>
      <c r="AI6949" s="1758"/>
      <c r="AJ6949" s="1754" t="s">
        <v>2617</v>
      </c>
      <c r="AK6949" s="1832">
        <v>0.75</v>
      </c>
      <c r="AL6949" s="1837" t="s">
        <v>699</v>
      </c>
      <c r="AM6949" s="1835" t="s">
        <v>1366</v>
      </c>
      <c r="AN6949" s="1836" t="s">
        <v>2407</v>
      </c>
      <c r="AO6949" s="1758"/>
    </row>
    <row r="6950" ht="52.75" spans="1:41">
      <c r="A6950" s="1412"/>
      <c r="B6950" s="1412"/>
      <c r="C6950" s="1412"/>
      <c r="D6950" s="1412">
        <v>1</v>
      </c>
      <c r="E6950" s="1594" t="s">
        <v>7</v>
      </c>
      <c r="F6950" s="1595" t="s">
        <v>1478</v>
      </c>
      <c r="G6950" s="1596"/>
      <c r="H6950" s="1597"/>
      <c r="I6950" s="1559" t="s">
        <v>1622</v>
      </c>
      <c r="J6950" s="1560"/>
      <c r="K6950" s="1561"/>
      <c r="L6950" s="1478" t="s">
        <v>1623</v>
      </c>
      <c r="M6950" s="1452" t="s">
        <v>1624</v>
      </c>
      <c r="N6950" s="1825"/>
      <c r="O6950" s="1690"/>
      <c r="P6950" s="1690"/>
      <c r="Q6950" s="1690"/>
      <c r="R6950" s="1690"/>
      <c r="S6950" s="1690"/>
      <c r="T6950" s="1690"/>
      <c r="U6950" s="1690"/>
      <c r="V6950" s="1690"/>
      <c r="W6950" s="1690"/>
      <c r="X6950" s="1690"/>
      <c r="AD6950" s="1754" t="s">
        <v>2708</v>
      </c>
      <c r="AE6950" s="1832">
        <v>0.75</v>
      </c>
      <c r="AF6950" s="1833" t="s">
        <v>1316</v>
      </c>
      <c r="AG6950" s="1833" t="s">
        <v>700</v>
      </c>
      <c r="AH6950" s="1833" t="s">
        <v>1316</v>
      </c>
      <c r="AI6950" s="1758"/>
      <c r="AJ6950" s="1754" t="s">
        <v>2709</v>
      </c>
      <c r="AK6950" s="1832">
        <v>0.75</v>
      </c>
      <c r="AL6950" s="1836" t="s">
        <v>1316</v>
      </c>
      <c r="AM6950" s="1835" t="s">
        <v>700</v>
      </c>
      <c r="AN6950" s="1836" t="s">
        <v>1316</v>
      </c>
      <c r="AO6950" s="1758"/>
    </row>
    <row r="6951" ht="26" spans="1:41">
      <c r="A6951" s="1412"/>
      <c r="B6951" s="1412"/>
      <c r="C6951" s="1412"/>
      <c r="D6951" s="1412"/>
      <c r="E6951" s="1598" t="s">
        <v>1625</v>
      </c>
      <c r="F6951" s="1599"/>
      <c r="G6951" s="1600"/>
      <c r="H6951" s="1601"/>
      <c r="I6951" s="2135" t="s">
        <v>1479</v>
      </c>
      <c r="J6951" s="1443"/>
      <c r="K6951" s="1444"/>
      <c r="L6951" s="1445"/>
      <c r="M6951" s="1453"/>
      <c r="N6951" s="1825"/>
      <c r="O6951" s="1690"/>
      <c r="P6951" s="1690"/>
      <c r="Q6951" s="1690"/>
      <c r="R6951" s="1690"/>
      <c r="S6951" s="1690"/>
      <c r="T6951" s="1690"/>
      <c r="U6951" s="1690"/>
      <c r="V6951" s="1690"/>
      <c r="W6951" s="1690"/>
      <c r="X6951" s="1690"/>
      <c r="AD6951" s="1754" t="s">
        <v>2710</v>
      </c>
      <c r="AE6951" s="1832">
        <v>0.75</v>
      </c>
      <c r="AF6951" s="1757" t="s">
        <v>2408</v>
      </c>
      <c r="AG6951" s="1756" t="s">
        <v>191</v>
      </c>
      <c r="AH6951" s="1757" t="s">
        <v>1395</v>
      </c>
      <c r="AI6951" s="1758"/>
      <c r="AJ6951" s="1754" t="s">
        <v>2711</v>
      </c>
      <c r="AK6951" s="1832">
        <v>0.75</v>
      </c>
      <c r="AL6951" s="1836" t="s">
        <v>2408</v>
      </c>
      <c r="AM6951" s="1835" t="s">
        <v>191</v>
      </c>
      <c r="AN6951" s="1837" t="s">
        <v>1395</v>
      </c>
      <c r="AO6951" s="1758"/>
    </row>
    <row r="6952" ht="26" spans="1:41">
      <c r="A6952" s="1412"/>
      <c r="B6952" s="1412"/>
      <c r="C6952" s="1412"/>
      <c r="D6952" s="1412"/>
      <c r="E6952" s="1602" t="s">
        <v>1626</v>
      </c>
      <c r="F6952" s="1623"/>
      <c r="G6952" s="1604"/>
      <c r="H6952" s="1605"/>
      <c r="I6952" s="1442"/>
      <c r="J6952" s="1443"/>
      <c r="K6952" s="1444"/>
      <c r="L6952" s="1445"/>
      <c r="M6952" s="1453"/>
      <c r="N6952" s="1825"/>
      <c r="O6952" s="1690"/>
      <c r="P6952" s="1690"/>
      <c r="Q6952" s="1690"/>
      <c r="R6952" s="1690"/>
      <c r="S6952" s="1690"/>
      <c r="T6952" s="1690"/>
      <c r="U6952" s="1690"/>
      <c r="V6952" s="1690"/>
      <c r="W6952" s="1690"/>
      <c r="X6952" s="1690"/>
      <c r="AD6952" s="1754" t="s">
        <v>2712</v>
      </c>
      <c r="AE6952" s="1832">
        <v>0.0104166666666667</v>
      </c>
      <c r="AF6952" s="1757"/>
      <c r="AG6952" s="1756"/>
      <c r="AH6952" s="1757"/>
      <c r="AI6952" s="1758"/>
      <c r="AJ6952" s="1754" t="s">
        <v>2713</v>
      </c>
      <c r="AK6952" s="1832">
        <v>0.75</v>
      </c>
      <c r="AL6952" s="1836" t="s">
        <v>1277</v>
      </c>
      <c r="AM6952" s="1835" t="s">
        <v>308</v>
      </c>
      <c r="AN6952" s="1837" t="s">
        <v>2409</v>
      </c>
      <c r="AO6952" s="1758"/>
    </row>
    <row r="6953" ht="26.75" spans="1:41">
      <c r="A6953" s="1412"/>
      <c r="B6953" s="1412"/>
      <c r="C6953" s="1412"/>
      <c r="D6953" s="1412"/>
      <c r="E6953" s="1602" t="s">
        <v>1627</v>
      </c>
      <c r="F6953" s="1603">
        <v>40.4</v>
      </c>
      <c r="G6953" s="1604"/>
      <c r="H6953" s="1605"/>
      <c r="I6953" s="1442"/>
      <c r="J6953" s="1443"/>
      <c r="K6953" s="1444"/>
      <c r="L6953" s="1445"/>
      <c r="M6953" s="1453"/>
      <c r="N6953" s="1825"/>
      <c r="O6953" s="1690"/>
      <c r="P6953" s="1690"/>
      <c r="Q6953" s="1690"/>
      <c r="R6953" s="1690"/>
      <c r="S6953" s="1690"/>
      <c r="T6953" s="1690"/>
      <c r="U6953" s="1690"/>
      <c r="V6953" s="1690"/>
      <c r="W6953" s="1690"/>
      <c r="X6953" s="1690"/>
      <c r="AJ6953" s="1754" t="s">
        <v>2714</v>
      </c>
      <c r="AK6953" s="1832">
        <v>0.75</v>
      </c>
      <c r="AL6953" s="1837" t="s">
        <v>190</v>
      </c>
      <c r="AM6953" s="1835" t="s">
        <v>307</v>
      </c>
      <c r="AN6953" s="1834" t="s">
        <v>308</v>
      </c>
      <c r="AO6953" s="1758"/>
    </row>
    <row r="6954" ht="26.75" spans="1:41">
      <c r="A6954" s="1412"/>
      <c r="B6954" s="1412"/>
      <c r="C6954" s="1412"/>
      <c r="D6954" s="1412"/>
      <c r="E6954" s="1606" t="s">
        <v>1628</v>
      </c>
      <c r="F6954" s="1607">
        <v>0.572916666666667</v>
      </c>
      <c r="G6954" s="1608"/>
      <c r="H6954" s="1609"/>
      <c r="I6954" s="1442"/>
      <c r="J6954" s="1443"/>
      <c r="K6954" s="1444"/>
      <c r="L6954" s="1647">
        <v>0.802083333333333</v>
      </c>
      <c r="M6954" s="1649">
        <v>0.697916666666667</v>
      </c>
      <c r="N6954" s="1825"/>
      <c r="O6954" s="1690"/>
      <c r="P6954" s="1690"/>
      <c r="Q6954" s="1690"/>
      <c r="R6954" s="1690"/>
      <c r="S6954" s="1690"/>
      <c r="T6954" s="1690"/>
      <c r="U6954" s="1690"/>
      <c r="V6954" s="1690"/>
      <c r="W6954" s="1690"/>
      <c r="X6954" s="1690"/>
      <c r="AD6954" t="s">
        <v>2446</v>
      </c>
      <c r="AE6954" t="s">
        <v>2447</v>
      </c>
      <c r="AF6954" t="s">
        <v>8</v>
      </c>
      <c r="AG6954" t="s">
        <v>9</v>
      </c>
      <c r="AH6954" t="s">
        <v>10</v>
      </c>
      <c r="AI6954" s="1826"/>
      <c r="AJ6954" s="1754" t="s">
        <v>1629</v>
      </c>
      <c r="AK6954" s="1754" t="s">
        <v>2447</v>
      </c>
      <c r="AL6954" s="1754" t="s">
        <v>8</v>
      </c>
      <c r="AM6954" s="1754" t="s">
        <v>9</v>
      </c>
      <c r="AN6954" s="1754" t="s">
        <v>10</v>
      </c>
      <c r="AO6954" s="1754"/>
    </row>
    <row r="6955" ht="26.75" spans="1:41">
      <c r="A6955" s="1412"/>
      <c r="B6955" s="1412"/>
      <c r="C6955" s="1412"/>
      <c r="D6955" s="1412"/>
      <c r="E6955" s="1610" t="s">
        <v>1629</v>
      </c>
      <c r="F6955" s="1611" t="s">
        <v>8</v>
      </c>
      <c r="G6955" s="1611" t="s">
        <v>9</v>
      </c>
      <c r="H6955" s="1612" t="s">
        <v>10</v>
      </c>
      <c r="I6955" s="1442"/>
      <c r="J6955" s="1443"/>
      <c r="K6955" s="1444"/>
      <c r="L6955" s="1445"/>
      <c r="M6955" s="1453"/>
      <c r="N6955" s="1825"/>
      <c r="O6955" s="1827" t="s">
        <v>1629</v>
      </c>
      <c r="P6955" s="1827"/>
      <c r="Q6955" s="1827" t="s">
        <v>8</v>
      </c>
      <c r="R6955" s="1827" t="s">
        <v>9</v>
      </c>
      <c r="S6955" s="1827" t="s">
        <v>10</v>
      </c>
      <c r="U6955" s="1694" t="s">
        <v>2485</v>
      </c>
      <c r="V6955" s="1695" t="s">
        <v>2486</v>
      </c>
      <c r="W6955" s="1695" t="s">
        <v>3</v>
      </c>
      <c r="X6955" s="1695" t="s">
        <v>2</v>
      </c>
      <c r="Y6955" s="78"/>
      <c r="Z6955" s="1706" t="s">
        <v>2443</v>
      </c>
      <c r="AA6955" s="1706" t="s">
        <v>2444</v>
      </c>
      <c r="AB6955" s="1706" t="s">
        <v>2445</v>
      </c>
      <c r="AD6955" s="1754" t="s">
        <v>2631</v>
      </c>
      <c r="AE6955" s="1754">
        <v>0.802083333333333</v>
      </c>
      <c r="AF6955" s="1754"/>
      <c r="AG6955" s="1754"/>
      <c r="AH6955" s="1754">
        <v>40.4</v>
      </c>
      <c r="AI6955" s="1754"/>
      <c r="AJ6955" s="1754" t="s">
        <v>2642</v>
      </c>
      <c r="AK6955" s="1832">
        <v>0.802083333333333</v>
      </c>
      <c r="AL6955" s="1834"/>
      <c r="AM6955" s="1835"/>
      <c r="AN6955" s="1834">
        <v>40.4</v>
      </c>
      <c r="AO6955" s="1758"/>
    </row>
    <row r="6956" ht="26" spans="1:41">
      <c r="A6956" s="1412"/>
      <c r="B6956" s="1412"/>
      <c r="C6956" s="1412"/>
      <c r="D6956" s="1412"/>
      <c r="E6956" s="1613">
        <v>45838</v>
      </c>
      <c r="F6956" s="1614">
        <v>40.4</v>
      </c>
      <c r="G6956" s="1614">
        <v>42.7</v>
      </c>
      <c r="H6956" s="1614">
        <v>40.5</v>
      </c>
      <c r="I6956" s="1442"/>
      <c r="J6956" s="1443"/>
      <c r="K6956" s="1444"/>
      <c r="L6956" s="1445"/>
      <c r="M6956" s="1453"/>
      <c r="N6956" s="1825"/>
      <c r="O6956" s="1828" t="s">
        <v>2640</v>
      </c>
      <c r="P6956" s="1828"/>
      <c r="Q6956" s="1702">
        <v>40.4</v>
      </c>
      <c r="R6956" s="1702">
        <v>42.7</v>
      </c>
      <c r="S6956" s="1702">
        <v>40.5</v>
      </c>
      <c r="T6956" s="1831"/>
      <c r="U6956" s="1697" t="s">
        <v>2449</v>
      </c>
      <c r="V6956" s="1698">
        <v>6</v>
      </c>
      <c r="W6956" s="1698" t="s">
        <v>2530</v>
      </c>
      <c r="X6956" s="1697">
        <v>45838</v>
      </c>
      <c r="Y6956" s="78"/>
      <c r="Z6956" s="1842" t="s">
        <v>2715</v>
      </c>
      <c r="AA6956" s="1842" t="s">
        <v>2716</v>
      </c>
      <c r="AB6956" s="1842" t="s">
        <v>2715</v>
      </c>
      <c r="AD6956" s="1754" t="s">
        <v>2640</v>
      </c>
      <c r="AE6956" s="1832">
        <v>0.802083333333333</v>
      </c>
      <c r="AF6956" s="1834">
        <v>40.4</v>
      </c>
      <c r="AG6956" s="1835">
        <v>42.7</v>
      </c>
      <c r="AH6956" s="1757">
        <v>40.5</v>
      </c>
      <c r="AI6956" s="1758"/>
      <c r="AJ6956" s="1754" t="s">
        <v>2646</v>
      </c>
      <c r="AK6956" s="1832">
        <v>0.802083333333333</v>
      </c>
      <c r="AL6956" s="1836">
        <v>40.4</v>
      </c>
      <c r="AM6956" s="1835">
        <v>42.7</v>
      </c>
      <c r="AN6956" s="1834">
        <v>40.5</v>
      </c>
      <c r="AO6956" s="1758"/>
    </row>
    <row r="6957" ht="26" spans="1:41">
      <c r="A6957" s="1412"/>
      <c r="B6957" s="1412"/>
      <c r="C6957" s="1412"/>
      <c r="D6957" s="1412"/>
      <c r="E6957" s="1613">
        <v>45807</v>
      </c>
      <c r="F6957" s="1614">
        <v>40.5</v>
      </c>
      <c r="G6957" s="1614">
        <v>45.1</v>
      </c>
      <c r="H6957" s="1614">
        <v>44.6</v>
      </c>
      <c r="I6957" s="1442"/>
      <c r="J6957" s="1443"/>
      <c r="K6957" s="1444"/>
      <c r="L6957" s="1445"/>
      <c r="M6957" s="1453"/>
      <c r="N6957" s="1825"/>
      <c r="O6957" s="1828" t="s">
        <v>2671</v>
      </c>
      <c r="P6957" s="1828"/>
      <c r="Q6957" s="1702">
        <v>40.5</v>
      </c>
      <c r="R6957" s="1702">
        <v>45.1</v>
      </c>
      <c r="S6957" s="1702">
        <v>44.6</v>
      </c>
      <c r="T6957" s="1831"/>
      <c r="U6957" s="1697" t="s">
        <v>2449</v>
      </c>
      <c r="V6957" s="1698">
        <v>5</v>
      </c>
      <c r="W6957" s="1698" t="s">
        <v>2530</v>
      </c>
      <c r="X6957" s="1697">
        <v>45807</v>
      </c>
      <c r="Y6957" s="78"/>
      <c r="Z6957" s="1842" t="s">
        <v>2715</v>
      </c>
      <c r="AA6957" s="1842" t="s">
        <v>2717</v>
      </c>
      <c r="AB6957" s="1842" t="s">
        <v>2718</v>
      </c>
      <c r="AD6957" s="1754" t="s">
        <v>2671</v>
      </c>
      <c r="AE6957" s="1832">
        <v>0.802083333333333</v>
      </c>
      <c r="AF6957" s="1788">
        <v>40.5</v>
      </c>
      <c r="AG6957" s="1756">
        <v>45.1</v>
      </c>
      <c r="AH6957" s="1757">
        <v>44.6</v>
      </c>
      <c r="AI6957" s="1758"/>
      <c r="AJ6957" s="1754" t="s">
        <v>2672</v>
      </c>
      <c r="AK6957" s="1832">
        <v>0.802083333333333</v>
      </c>
      <c r="AL6957" s="1836">
        <v>40.5</v>
      </c>
      <c r="AM6957" s="1835">
        <v>45.1</v>
      </c>
      <c r="AN6957" s="1834">
        <v>44.6</v>
      </c>
      <c r="AO6957" s="1758"/>
    </row>
    <row r="6958" ht="26" spans="1:41">
      <c r="A6958" s="1412"/>
      <c r="B6958" s="1412"/>
      <c r="C6958" s="1412"/>
      <c r="D6958" s="1412"/>
      <c r="E6958" s="1613">
        <v>45777</v>
      </c>
      <c r="F6958" s="1614">
        <v>44.6</v>
      </c>
      <c r="G6958" s="1614">
        <v>45.9</v>
      </c>
      <c r="H6958" s="1614">
        <v>47.6</v>
      </c>
      <c r="I6958" s="1442"/>
      <c r="J6958" s="1443"/>
      <c r="K6958" s="1444"/>
      <c r="L6958" s="1648"/>
      <c r="M6958" s="1453"/>
      <c r="N6958" s="1825"/>
      <c r="O6958" s="1828" t="s">
        <v>2529</v>
      </c>
      <c r="P6958" s="1828"/>
      <c r="Q6958" s="1702">
        <v>44.6</v>
      </c>
      <c r="R6958" s="1702">
        <v>45.9</v>
      </c>
      <c r="S6958" s="1702">
        <v>47.6</v>
      </c>
      <c r="T6958" s="1831"/>
      <c r="U6958" s="1697" t="s">
        <v>2449</v>
      </c>
      <c r="V6958" s="1698">
        <v>4</v>
      </c>
      <c r="W6958" s="1698" t="s">
        <v>2530</v>
      </c>
      <c r="X6958" s="1697">
        <v>45777</v>
      </c>
      <c r="Y6958" s="78"/>
      <c r="Z6958" s="1842" t="s">
        <v>2718</v>
      </c>
      <c r="AA6958" s="1842" t="s">
        <v>2717</v>
      </c>
      <c r="AB6958" s="1842" t="s">
        <v>2719</v>
      </c>
      <c r="AD6958" s="1754" t="s">
        <v>2529</v>
      </c>
      <c r="AE6958" s="1832">
        <v>0.802083333333333</v>
      </c>
      <c r="AF6958" s="1755">
        <v>44.6</v>
      </c>
      <c r="AG6958" s="1756">
        <v>45.9</v>
      </c>
      <c r="AH6958" s="1757">
        <v>47.6</v>
      </c>
      <c r="AI6958" s="1758"/>
      <c r="AJ6958" s="1754" t="s">
        <v>2555</v>
      </c>
      <c r="AK6958" s="1832">
        <v>0.802083333333333</v>
      </c>
      <c r="AL6958" s="1836">
        <v>44.6</v>
      </c>
      <c r="AM6958" s="1835">
        <v>45.9</v>
      </c>
      <c r="AN6958" s="1834">
        <v>47.6</v>
      </c>
      <c r="AO6958" s="1758"/>
    </row>
    <row r="6959" ht="26" spans="1:41">
      <c r="A6959" s="1412"/>
      <c r="B6959" s="1412"/>
      <c r="C6959" s="1412"/>
      <c r="D6959" s="1412"/>
      <c r="E6959" s="1613">
        <v>45747</v>
      </c>
      <c r="F6959" s="1614">
        <v>47.6</v>
      </c>
      <c r="G6959" s="1614">
        <v>45.5</v>
      </c>
      <c r="H6959" s="1614">
        <v>45.5</v>
      </c>
      <c r="I6959" s="1442"/>
      <c r="J6959" s="1443"/>
      <c r="K6959" s="1444"/>
      <c r="L6959" s="1445"/>
      <c r="M6959" s="1453"/>
      <c r="N6959" s="1825"/>
      <c r="O6959" s="1828" t="s">
        <v>2649</v>
      </c>
      <c r="P6959" s="1828"/>
      <c r="Q6959" s="1702">
        <v>47.6</v>
      </c>
      <c r="R6959" s="1702">
        <v>45.5</v>
      </c>
      <c r="S6959" s="1702">
        <v>45.5</v>
      </c>
      <c r="T6959" s="1831"/>
      <c r="U6959" s="1697" t="s">
        <v>2449</v>
      </c>
      <c r="V6959" s="1698">
        <v>3</v>
      </c>
      <c r="W6959" s="1698" t="s">
        <v>2644</v>
      </c>
      <c r="X6959" s="1697">
        <v>45747</v>
      </c>
      <c r="Y6959" s="78"/>
      <c r="Z6959" s="1842" t="s">
        <v>2719</v>
      </c>
      <c r="AA6959" s="1842" t="s">
        <v>2717</v>
      </c>
      <c r="AB6959" s="1842" t="s">
        <v>2717</v>
      </c>
      <c r="AD6959" s="1754" t="s">
        <v>2649</v>
      </c>
      <c r="AE6959" s="1832">
        <v>0.802083333333333</v>
      </c>
      <c r="AF6959" s="1755">
        <v>47.6</v>
      </c>
      <c r="AG6959" s="1756">
        <v>45.5</v>
      </c>
      <c r="AH6959" s="1755">
        <v>45.5</v>
      </c>
      <c r="AI6959" s="1758"/>
      <c r="AJ6959" s="1754" t="s">
        <v>2651</v>
      </c>
      <c r="AK6959" s="1832">
        <v>0.802083333333333</v>
      </c>
      <c r="AL6959" s="1837">
        <v>47.6</v>
      </c>
      <c r="AM6959" s="1835">
        <v>45.5</v>
      </c>
      <c r="AN6959" s="1834">
        <v>45.5</v>
      </c>
      <c r="AO6959" s="1758"/>
    </row>
    <row r="6960" ht="26" spans="1:41">
      <c r="A6960" s="1412"/>
      <c r="B6960" s="1412"/>
      <c r="C6960" s="1412"/>
      <c r="D6960" s="1412"/>
      <c r="E6960" s="1613">
        <v>45716</v>
      </c>
      <c r="F6960" s="1614">
        <v>45.5</v>
      </c>
      <c r="G6960" s="1614">
        <v>40.5</v>
      </c>
      <c r="H6960" s="1614">
        <v>39.5</v>
      </c>
      <c r="I6960" s="1442"/>
      <c r="J6960" s="1443"/>
      <c r="K6960" s="1444"/>
      <c r="L6960" s="1445"/>
      <c r="M6960" s="1453"/>
      <c r="N6960" s="1825"/>
      <c r="O6960" s="1828" t="s">
        <v>2687</v>
      </c>
      <c r="P6960" s="1828"/>
      <c r="Q6960" s="1702">
        <v>45.5</v>
      </c>
      <c r="R6960" s="1702">
        <v>40.5</v>
      </c>
      <c r="S6960" s="1702">
        <v>39.5</v>
      </c>
      <c r="T6960" s="1831"/>
      <c r="U6960" s="1697" t="s">
        <v>2449</v>
      </c>
      <c r="V6960" s="1698">
        <v>2</v>
      </c>
      <c r="W6960" s="1698" t="s">
        <v>2479</v>
      </c>
      <c r="X6960" s="1697">
        <v>45716</v>
      </c>
      <c r="Y6960" s="78"/>
      <c r="Z6960" s="1842" t="s">
        <v>2717</v>
      </c>
      <c r="AA6960" s="1842" t="s">
        <v>2715</v>
      </c>
      <c r="AB6960" s="1842" t="s">
        <v>2720</v>
      </c>
      <c r="AD6960" s="1754" t="s">
        <v>2687</v>
      </c>
      <c r="AE6960" s="1832">
        <v>0.84375</v>
      </c>
      <c r="AF6960" s="1788">
        <v>45.5</v>
      </c>
      <c r="AG6960" s="1756">
        <v>40.5</v>
      </c>
      <c r="AH6960" s="1757">
        <v>39.5</v>
      </c>
      <c r="AI6960" s="1758"/>
      <c r="AJ6960" s="1754" t="s">
        <v>2721</v>
      </c>
      <c r="AK6960" s="1832">
        <v>0.84375</v>
      </c>
      <c r="AL6960" s="1837">
        <v>45.5</v>
      </c>
      <c r="AM6960" s="1835">
        <v>40.5</v>
      </c>
      <c r="AN6960" s="1834">
        <v>39.5</v>
      </c>
      <c r="AO6960" s="1758"/>
    </row>
    <row r="6961" ht="26.75" spans="1:41">
      <c r="A6961" s="1412"/>
      <c r="B6961" s="1412"/>
      <c r="C6961" s="1412"/>
      <c r="D6961" s="1412"/>
      <c r="E6961" s="1613">
        <v>45688</v>
      </c>
      <c r="F6961" s="1614">
        <v>39.5</v>
      </c>
      <c r="G6961" s="1614">
        <v>40.3</v>
      </c>
      <c r="H6961" s="1614">
        <v>36.9</v>
      </c>
      <c r="I6961" s="1448"/>
      <c r="J6961" s="1449"/>
      <c r="K6961" s="1450"/>
      <c r="L6961" s="1451"/>
      <c r="M6961" s="1455"/>
      <c r="N6961" s="1825"/>
      <c r="O6961" s="1828" t="s">
        <v>2689</v>
      </c>
      <c r="P6961" s="1828"/>
      <c r="Q6961" s="1702">
        <v>39.5</v>
      </c>
      <c r="R6961" s="1702">
        <v>40.3</v>
      </c>
      <c r="S6961" s="1702">
        <v>36.9</v>
      </c>
      <c r="U6961" s="1697" t="s">
        <v>2449</v>
      </c>
      <c r="V6961" s="1698">
        <v>1</v>
      </c>
      <c r="W6961" s="1698" t="s">
        <v>2644</v>
      </c>
      <c r="X6961" s="1697">
        <v>45688</v>
      </c>
      <c r="Y6961" s="78"/>
      <c r="Z6961" s="1842" t="s">
        <v>2720</v>
      </c>
      <c r="AA6961" s="1842" t="s">
        <v>2715</v>
      </c>
      <c r="AB6961" s="1842" t="s">
        <v>2722</v>
      </c>
      <c r="AD6961" s="1754" t="s">
        <v>2689</v>
      </c>
      <c r="AE6961" s="1832">
        <v>0.84375</v>
      </c>
      <c r="AF6961" s="1755">
        <v>39.5</v>
      </c>
      <c r="AG6961" s="1756">
        <v>40.3</v>
      </c>
      <c r="AH6961" s="1757">
        <v>36.9</v>
      </c>
      <c r="AI6961" s="1758"/>
      <c r="AJ6961" s="1754" t="s">
        <v>2723</v>
      </c>
      <c r="AK6961" s="1832">
        <v>0.84375</v>
      </c>
      <c r="AL6961" s="1836">
        <v>39.5</v>
      </c>
      <c r="AM6961" s="1835">
        <v>40.3</v>
      </c>
      <c r="AN6961" s="1834">
        <v>36.9</v>
      </c>
      <c r="AO6961" s="1758"/>
    </row>
    <row r="6962" ht="52.75" spans="1:41">
      <c r="A6962" s="1412"/>
      <c r="B6962" s="1412"/>
      <c r="C6962" s="1412"/>
      <c r="D6962" s="1412">
        <v>1</v>
      </c>
      <c r="E6962" s="1594" t="s">
        <v>7</v>
      </c>
      <c r="F6962" s="1595" t="s">
        <v>1480</v>
      </c>
      <c r="G6962" s="1596"/>
      <c r="H6962" s="1597"/>
      <c r="I6962" s="1559" t="s">
        <v>1622</v>
      </c>
      <c r="J6962" s="1560"/>
      <c r="K6962" s="1561"/>
      <c r="L6962" s="1478" t="s">
        <v>1623</v>
      </c>
      <c r="M6962" s="1452" t="s">
        <v>1624</v>
      </c>
      <c r="N6962" s="1825"/>
      <c r="O6962" s="1690"/>
      <c r="P6962" s="1690"/>
      <c r="Q6962" s="1690"/>
      <c r="R6962" s="1690"/>
      <c r="S6962" s="1690"/>
      <c r="T6962" s="1690"/>
      <c r="U6962" s="1690"/>
      <c r="V6962" s="1690"/>
      <c r="W6962" s="1690"/>
      <c r="X6962" s="1690"/>
      <c r="AD6962" s="1754" t="s">
        <v>2724</v>
      </c>
      <c r="AE6962" s="1832">
        <v>0.84375</v>
      </c>
      <c r="AF6962" s="1833">
        <v>36.9</v>
      </c>
      <c r="AG6962" s="1833">
        <v>42.7</v>
      </c>
      <c r="AH6962" s="1833">
        <v>40.2</v>
      </c>
      <c r="AI6962" s="1758"/>
      <c r="AJ6962" s="1754" t="s">
        <v>2725</v>
      </c>
      <c r="AK6962" s="1832">
        <v>0.84375</v>
      </c>
      <c r="AL6962" s="1836">
        <v>36.9</v>
      </c>
      <c r="AM6962" s="1835">
        <v>42.7</v>
      </c>
      <c r="AN6962" s="1834">
        <v>40.2</v>
      </c>
      <c r="AO6962" s="1758"/>
    </row>
    <row r="6963" ht="26" spans="1:41">
      <c r="A6963" s="1412"/>
      <c r="B6963" s="1412"/>
      <c r="C6963" s="1412"/>
      <c r="D6963" s="1412"/>
      <c r="E6963" s="1598" t="s">
        <v>1625</v>
      </c>
      <c r="F6963" s="1599"/>
      <c r="G6963" s="1600"/>
      <c r="H6963" s="1601"/>
      <c r="I6963" s="2135" t="s">
        <v>1481</v>
      </c>
      <c r="J6963" s="1443"/>
      <c r="K6963" s="1444"/>
      <c r="L6963" s="1445"/>
      <c r="M6963" s="1453"/>
      <c r="N6963" s="1825"/>
      <c r="O6963" s="1690"/>
      <c r="P6963" s="1690"/>
      <c r="Q6963" s="1690"/>
      <c r="R6963" s="1690"/>
      <c r="S6963" s="1690"/>
      <c r="T6963" s="1690"/>
      <c r="U6963" s="1690"/>
      <c r="V6963" s="1690"/>
      <c r="W6963" s="1690"/>
      <c r="X6963" s="1690"/>
      <c r="AD6963" s="1754" t="s">
        <v>2726</v>
      </c>
      <c r="AE6963" s="1832">
        <v>0.84375</v>
      </c>
      <c r="AF6963" s="1757">
        <v>40.2</v>
      </c>
      <c r="AG6963" s="1756">
        <v>44.9</v>
      </c>
      <c r="AH6963" s="1757">
        <v>41.6</v>
      </c>
      <c r="AI6963" s="1758"/>
      <c r="AJ6963" s="1754" t="s">
        <v>2727</v>
      </c>
      <c r="AK6963" s="1832">
        <v>0.84375</v>
      </c>
      <c r="AL6963" s="1836">
        <v>40.2</v>
      </c>
      <c r="AM6963" s="1835">
        <v>44.9</v>
      </c>
      <c r="AN6963" s="1834">
        <v>41.6</v>
      </c>
      <c r="AO6963" s="1758"/>
    </row>
    <row r="6964" ht="26" spans="1:41">
      <c r="A6964" s="1412"/>
      <c r="B6964" s="1412"/>
      <c r="C6964" s="1412"/>
      <c r="D6964" s="1412"/>
      <c r="E6964" s="1602" t="s">
        <v>1626</v>
      </c>
      <c r="F6964" s="1623"/>
      <c r="G6964" s="1604"/>
      <c r="H6964" s="1605"/>
      <c r="I6964" s="1442"/>
      <c r="J6964" s="1443"/>
      <c r="K6964" s="1444"/>
      <c r="L6964" s="1445"/>
      <c r="M6964" s="1453"/>
      <c r="N6964" s="1825"/>
      <c r="O6964" s="1690"/>
      <c r="P6964" s="1690"/>
      <c r="Q6964" s="1690"/>
      <c r="R6964" s="1690"/>
      <c r="S6964" s="1690"/>
      <c r="T6964" s="1690"/>
      <c r="U6964" s="1690"/>
      <c r="V6964" s="1690"/>
      <c r="W6964" s="1690"/>
      <c r="X6964" s="1690"/>
      <c r="AD6964" s="1754" t="s">
        <v>2712</v>
      </c>
      <c r="AE6964" s="1832">
        <v>0.0104166666666667</v>
      </c>
      <c r="AF6964" s="1757"/>
      <c r="AG6964" s="1756"/>
      <c r="AH6964" s="1757"/>
      <c r="AI6964" s="1758"/>
      <c r="AJ6964" s="1754" t="s">
        <v>2728</v>
      </c>
      <c r="AK6964" s="1832">
        <v>0.802083333333333</v>
      </c>
      <c r="AL6964" s="1836">
        <v>41.6</v>
      </c>
      <c r="AM6964" s="1835">
        <v>46.9</v>
      </c>
      <c r="AN6964" s="1834">
        <v>46.6</v>
      </c>
      <c r="AO6964" s="1758"/>
    </row>
    <row r="6965" ht="26.75" spans="1:24">
      <c r="A6965" s="1412"/>
      <c r="B6965" s="1412"/>
      <c r="C6965" s="1412"/>
      <c r="D6965" s="1412"/>
      <c r="E6965" s="1602" t="s">
        <v>1627</v>
      </c>
      <c r="F6965" s="1615">
        <v>0</v>
      </c>
      <c r="G6965" s="1616"/>
      <c r="H6965" s="1617"/>
      <c r="I6965" s="1442"/>
      <c r="J6965" s="1443"/>
      <c r="K6965" s="1444"/>
      <c r="L6965" s="1445"/>
      <c r="M6965" s="1453"/>
      <c r="N6965" s="1825"/>
      <c r="O6965" s="1690"/>
      <c r="P6965" s="1690"/>
      <c r="Q6965" s="1690"/>
      <c r="R6965" s="1690"/>
      <c r="S6965" s="1690"/>
      <c r="T6965" s="1690"/>
      <c r="U6965" s="1690"/>
      <c r="V6965" s="1690"/>
      <c r="W6965" s="1690"/>
      <c r="X6965" s="1690"/>
    </row>
    <row r="6966" ht="26.75" spans="1:40">
      <c r="A6966" s="1412"/>
      <c r="B6966" s="1412"/>
      <c r="C6966" s="1412"/>
      <c r="D6966" s="1412"/>
      <c r="E6966" s="1606" t="s">
        <v>1628</v>
      </c>
      <c r="F6966" s="1607" t="e">
        <v>#VALUE!</v>
      </c>
      <c r="G6966" s="1608"/>
      <c r="H6966" s="1609"/>
      <c r="I6966" s="1442"/>
      <c r="J6966" s="1443"/>
      <c r="K6966" s="1444"/>
      <c r="L6966" s="1647" t="s">
        <v>818</v>
      </c>
      <c r="M6966" s="1649" t="e">
        <v>#VALUE!</v>
      </c>
      <c r="N6966" s="1825"/>
      <c r="O6966" s="1690"/>
      <c r="P6966" s="1690"/>
      <c r="Q6966" s="1690"/>
      <c r="R6966" s="1690"/>
      <c r="S6966" s="1690"/>
      <c r="T6966" s="1690"/>
      <c r="U6966" s="1690"/>
      <c r="V6966" s="1690"/>
      <c r="W6966" s="1690"/>
      <c r="X6966" s="1690"/>
      <c r="AD6966" t="s">
        <v>2446</v>
      </c>
      <c r="AE6966" t="s">
        <v>2447</v>
      </c>
      <c r="AF6966" t="s">
        <v>8</v>
      </c>
      <c r="AG6966" t="s">
        <v>9</v>
      </c>
      <c r="AH6966" t="s">
        <v>10</v>
      </c>
      <c r="AI6966" s="1826"/>
      <c r="AJ6966" t="s">
        <v>2596</v>
      </c>
      <c r="AK6966" t="s">
        <v>2447</v>
      </c>
      <c r="AL6966" t="s">
        <v>8</v>
      </c>
      <c r="AM6966" t="s">
        <v>9</v>
      </c>
      <c r="AN6966" t="s">
        <v>10</v>
      </c>
    </row>
    <row r="6967" ht="26.75" spans="1:41">
      <c r="A6967" s="1412"/>
      <c r="B6967" s="1412"/>
      <c r="C6967" s="1412"/>
      <c r="D6967" s="1412"/>
      <c r="E6967" s="1610" t="s">
        <v>1629</v>
      </c>
      <c r="F6967" s="1611" t="s">
        <v>8</v>
      </c>
      <c r="G6967" s="1611" t="s">
        <v>9</v>
      </c>
      <c r="H6967" s="1612" t="s">
        <v>10</v>
      </c>
      <c r="I6967" s="1442"/>
      <c r="J6967" s="1443"/>
      <c r="K6967" s="1444"/>
      <c r="L6967" s="1445"/>
      <c r="M6967" s="1453"/>
      <c r="N6967" s="1825"/>
      <c r="O6967" s="1827" t="s">
        <v>1629</v>
      </c>
      <c r="P6967" s="1827"/>
      <c r="Q6967" s="1827" t="s">
        <v>8</v>
      </c>
      <c r="R6967" s="1827" t="s">
        <v>9</v>
      </c>
      <c r="S6967" s="1827" t="s">
        <v>10</v>
      </c>
      <c r="U6967" s="1694" t="s">
        <v>2485</v>
      </c>
      <c r="V6967" s="1695" t="s">
        <v>2486</v>
      </c>
      <c r="W6967" s="1695" t="s">
        <v>3</v>
      </c>
      <c r="X6967" s="1695" t="s">
        <v>2</v>
      </c>
      <c r="Y6967" s="78"/>
      <c r="Z6967" s="1706" t="s">
        <v>2443</v>
      </c>
      <c r="AA6967" s="1706" t="s">
        <v>2444</v>
      </c>
      <c r="AB6967" s="1706" t="s">
        <v>2445</v>
      </c>
      <c r="AD6967" s="1754" t="s">
        <v>2702</v>
      </c>
      <c r="AE6967" s="1754">
        <v>0.75</v>
      </c>
      <c r="AF6967" s="1754"/>
      <c r="AG6967" s="1754"/>
      <c r="AH6967" s="1754">
        <v>0</v>
      </c>
      <c r="AI6967" s="1754"/>
      <c r="AJ6967" s="1754" t="s">
        <v>2703</v>
      </c>
      <c r="AK6967" s="1754">
        <v>0.75</v>
      </c>
      <c r="AL6967" s="1754"/>
      <c r="AM6967" s="1754"/>
      <c r="AN6967" s="1754"/>
      <c r="AO6967" s="1754"/>
    </row>
    <row r="6968" ht="26" spans="1:41">
      <c r="A6968" s="1412"/>
      <c r="B6968" s="1412"/>
      <c r="C6968" s="1412"/>
      <c r="D6968" s="1412"/>
      <c r="E6968" s="1613">
        <v>45848</v>
      </c>
      <c r="F6968" s="1640"/>
      <c r="G6968" s="2161" t="s">
        <v>122</v>
      </c>
      <c r="H6968" s="2161" t="s">
        <v>26</v>
      </c>
      <c r="I6968" s="1442"/>
      <c r="J6968" s="1443"/>
      <c r="K6968" s="1444"/>
      <c r="L6968" s="1445"/>
      <c r="M6968" s="1453"/>
      <c r="N6968" s="1825"/>
      <c r="O6968" s="1828" t="s">
        <v>2665</v>
      </c>
      <c r="P6968" s="1828"/>
      <c r="Q6968" s="1702">
        <v>0</v>
      </c>
      <c r="R6968" s="1702" t="s">
        <v>122</v>
      </c>
      <c r="S6968" s="1702" t="s">
        <v>26</v>
      </c>
      <c r="T6968" s="1831"/>
      <c r="U6968" s="1697" t="s">
        <v>2449</v>
      </c>
      <c r="V6968" s="1698">
        <v>7</v>
      </c>
      <c r="W6968" s="1698" t="s">
        <v>2666</v>
      </c>
      <c r="X6968" s="1697">
        <v>45848</v>
      </c>
      <c r="Y6968" s="78"/>
      <c r="Z6968" s="1842" t="s">
        <v>2614</v>
      </c>
      <c r="AA6968" s="1842" t="s">
        <v>122</v>
      </c>
      <c r="AB6968" s="1842" t="s">
        <v>26</v>
      </c>
      <c r="AD6968" s="1754" t="s">
        <v>2665</v>
      </c>
      <c r="AE6968" s="1832">
        <v>0.75</v>
      </c>
      <c r="AF6968" s="1834">
        <v>0</v>
      </c>
      <c r="AG6968" s="1835" t="s">
        <v>122</v>
      </c>
      <c r="AH6968" s="1757" t="s">
        <v>26</v>
      </c>
      <c r="AI6968" s="1758"/>
      <c r="AJ6968" s="1754" t="s">
        <v>2704</v>
      </c>
      <c r="AK6968" s="1832">
        <v>0.75</v>
      </c>
      <c r="AL6968" s="1834"/>
      <c r="AM6968" s="1835" t="s">
        <v>122</v>
      </c>
      <c r="AN6968" s="1757" t="s">
        <v>26</v>
      </c>
      <c r="AO6968" s="1758"/>
    </row>
    <row r="6969" ht="26" spans="1:41">
      <c r="A6969" s="1412"/>
      <c r="B6969" s="1412"/>
      <c r="C6969" s="1412"/>
      <c r="D6969" s="1412"/>
      <c r="E6969" s="1613">
        <v>45841</v>
      </c>
      <c r="F6969" s="2161" t="s">
        <v>26</v>
      </c>
      <c r="G6969" s="2161" t="s">
        <v>1277</v>
      </c>
      <c r="H6969" s="2161" t="s">
        <v>2420</v>
      </c>
      <c r="I6969" s="1442"/>
      <c r="J6969" s="1443"/>
      <c r="K6969" s="1444"/>
      <c r="L6969" s="1445"/>
      <c r="M6969" s="1453"/>
      <c r="N6969" s="1825"/>
      <c r="O6969" s="1828" t="s">
        <v>2705</v>
      </c>
      <c r="P6969" s="1828"/>
      <c r="Q6969" s="1702" t="s">
        <v>26</v>
      </c>
      <c r="R6969" s="1702" t="s">
        <v>1277</v>
      </c>
      <c r="S6969" s="1702" t="s">
        <v>2420</v>
      </c>
      <c r="T6969" s="1831"/>
      <c r="U6969" s="1697" t="s">
        <v>2449</v>
      </c>
      <c r="V6969" s="1698">
        <v>7</v>
      </c>
      <c r="W6969" s="1698" t="s">
        <v>2502</v>
      </c>
      <c r="X6969" s="1697">
        <v>45841</v>
      </c>
      <c r="Y6969" s="78"/>
      <c r="Z6969" s="1842" t="s">
        <v>26</v>
      </c>
      <c r="AA6969" s="1842" t="s">
        <v>1277</v>
      </c>
      <c r="AB6969" s="1842" t="s">
        <v>2420</v>
      </c>
      <c r="AD6969" s="1754" t="s">
        <v>2705</v>
      </c>
      <c r="AE6969" s="1832">
        <v>0.75</v>
      </c>
      <c r="AF6969" s="1788" t="s">
        <v>26</v>
      </c>
      <c r="AG6969" s="1756" t="s">
        <v>1277</v>
      </c>
      <c r="AH6969" s="1757" t="s">
        <v>2420</v>
      </c>
      <c r="AI6969" s="1758"/>
      <c r="AJ6969" s="1754" t="s">
        <v>2706</v>
      </c>
      <c r="AK6969" s="1832">
        <v>0.75</v>
      </c>
      <c r="AL6969" s="1788" t="s">
        <v>26</v>
      </c>
      <c r="AM6969" s="1756" t="s">
        <v>1277</v>
      </c>
      <c r="AN6969" s="1757" t="s">
        <v>2420</v>
      </c>
      <c r="AO6969" s="1758"/>
    </row>
    <row r="6970" ht="26" spans="1:41">
      <c r="A6970" s="1412"/>
      <c r="B6970" s="1412"/>
      <c r="C6970" s="1412"/>
      <c r="D6970" s="1412"/>
      <c r="E6970" s="1613">
        <v>45834</v>
      </c>
      <c r="F6970" s="2161" t="s">
        <v>191</v>
      </c>
      <c r="G6970" s="2161" t="s">
        <v>1365</v>
      </c>
      <c r="H6970" s="2161" t="s">
        <v>1366</v>
      </c>
      <c r="I6970" s="1442"/>
      <c r="J6970" s="1443"/>
      <c r="K6970" s="1444"/>
      <c r="L6970" s="1648"/>
      <c r="M6970" s="1453"/>
      <c r="N6970" s="1825"/>
      <c r="O6970" s="1828" t="s">
        <v>2574</v>
      </c>
      <c r="P6970" s="1828"/>
      <c r="Q6970" s="1702" t="s">
        <v>191</v>
      </c>
      <c r="R6970" s="1702" t="s">
        <v>1365</v>
      </c>
      <c r="S6970" s="1702" t="s">
        <v>1366</v>
      </c>
      <c r="T6970" s="1831"/>
      <c r="U6970" s="1697" t="s">
        <v>2449</v>
      </c>
      <c r="V6970" s="1698">
        <v>6</v>
      </c>
      <c r="W6970" s="1698" t="s">
        <v>2575</v>
      </c>
      <c r="X6970" s="1697">
        <v>45834</v>
      </c>
      <c r="Y6970" s="78"/>
      <c r="Z6970" s="1842" t="s">
        <v>191</v>
      </c>
      <c r="AA6970" s="1842" t="s">
        <v>1365</v>
      </c>
      <c r="AB6970" s="1842" t="s">
        <v>1366</v>
      </c>
      <c r="AD6970" s="1754" t="s">
        <v>2574</v>
      </c>
      <c r="AE6970" s="1832">
        <v>0.75</v>
      </c>
      <c r="AF6970" s="1755" t="s">
        <v>191</v>
      </c>
      <c r="AG6970" s="1756" t="s">
        <v>1365</v>
      </c>
      <c r="AH6970" s="1757" t="s">
        <v>1366</v>
      </c>
      <c r="AI6970" s="1758"/>
      <c r="AJ6970" s="1754" t="s">
        <v>2707</v>
      </c>
      <c r="AK6970" s="1832">
        <v>0.75</v>
      </c>
      <c r="AL6970" s="1788" t="s">
        <v>191</v>
      </c>
      <c r="AM6970" s="1756" t="s">
        <v>1365</v>
      </c>
      <c r="AN6970" s="1757" t="s">
        <v>1366</v>
      </c>
      <c r="AO6970" s="1758"/>
    </row>
    <row r="6971" ht="26" spans="1:41">
      <c r="A6971" s="1412"/>
      <c r="B6971" s="1412"/>
      <c r="C6971" s="1412"/>
      <c r="D6971" s="1412"/>
      <c r="E6971" s="1613">
        <v>45826</v>
      </c>
      <c r="F6971" s="2161" t="s">
        <v>699</v>
      </c>
      <c r="G6971" s="2161" t="s">
        <v>1366</v>
      </c>
      <c r="H6971" s="2161" t="s">
        <v>2407</v>
      </c>
      <c r="I6971" s="1442"/>
      <c r="J6971" s="1443"/>
      <c r="K6971" s="1444"/>
      <c r="L6971" s="1445"/>
      <c r="M6971" s="1453"/>
      <c r="N6971" s="1825"/>
      <c r="O6971" s="1828" t="s">
        <v>2613</v>
      </c>
      <c r="P6971" s="1828"/>
      <c r="Q6971" s="1702" t="s">
        <v>699</v>
      </c>
      <c r="R6971" s="1702" t="s">
        <v>1366</v>
      </c>
      <c r="S6971" s="1702" t="s">
        <v>2407</v>
      </c>
      <c r="T6971" s="1831"/>
      <c r="U6971" s="1697" t="s">
        <v>2449</v>
      </c>
      <c r="V6971" s="1698">
        <v>6</v>
      </c>
      <c r="W6971" s="1698" t="s">
        <v>2386</v>
      </c>
      <c r="X6971" s="1697">
        <v>45826</v>
      </c>
      <c r="Y6971" s="78"/>
      <c r="Z6971" s="1842" t="s">
        <v>699</v>
      </c>
      <c r="AA6971" s="1842" t="s">
        <v>1366</v>
      </c>
      <c r="AB6971" s="1842" t="s">
        <v>2407</v>
      </c>
      <c r="AD6971" s="1754" t="s">
        <v>2613</v>
      </c>
      <c r="AE6971" s="1832">
        <v>0.75</v>
      </c>
      <c r="AF6971" s="1755" t="s">
        <v>699</v>
      </c>
      <c r="AG6971" s="1756" t="s">
        <v>1366</v>
      </c>
      <c r="AH6971" s="1755" t="s">
        <v>2407</v>
      </c>
      <c r="AI6971" s="1758"/>
      <c r="AJ6971" s="1754" t="s">
        <v>2617</v>
      </c>
      <c r="AK6971" s="1832">
        <v>0.75</v>
      </c>
      <c r="AL6971" s="1788" t="s">
        <v>699</v>
      </c>
      <c r="AM6971" s="1756" t="s">
        <v>1366</v>
      </c>
      <c r="AN6971" s="1757" t="s">
        <v>2407</v>
      </c>
      <c r="AO6971" s="1758"/>
    </row>
    <row r="6972" ht="26" spans="1:41">
      <c r="A6972" s="1412"/>
      <c r="B6972" s="1412"/>
      <c r="C6972" s="1412"/>
      <c r="D6972" s="1412"/>
      <c r="E6972" s="1613">
        <v>45820</v>
      </c>
      <c r="F6972" s="2161" t="s">
        <v>1316</v>
      </c>
      <c r="G6972" s="2161" t="s">
        <v>700</v>
      </c>
      <c r="H6972" s="2161" t="s">
        <v>1316</v>
      </c>
      <c r="I6972" s="1442"/>
      <c r="J6972" s="1443"/>
      <c r="K6972" s="1444"/>
      <c r="L6972" s="1445"/>
      <c r="M6972" s="1453"/>
      <c r="N6972" s="1825"/>
      <c r="O6972" s="1828" t="s">
        <v>2708</v>
      </c>
      <c r="P6972" s="1828"/>
      <c r="Q6972" s="1702" t="s">
        <v>1316</v>
      </c>
      <c r="R6972" s="1702" t="s">
        <v>700</v>
      </c>
      <c r="S6972" s="1702" t="s">
        <v>1316</v>
      </c>
      <c r="T6972" s="1831"/>
      <c r="U6972" s="1697" t="s">
        <v>2449</v>
      </c>
      <c r="V6972" s="1698">
        <v>6</v>
      </c>
      <c r="W6972" s="1698" t="s">
        <v>2107</v>
      </c>
      <c r="X6972" s="1697">
        <v>45820</v>
      </c>
      <c r="Y6972" s="78"/>
      <c r="Z6972" s="1842" t="s">
        <v>1316</v>
      </c>
      <c r="AA6972" s="1842" t="s">
        <v>700</v>
      </c>
      <c r="AB6972" s="1842" t="s">
        <v>1316</v>
      </c>
      <c r="AD6972" s="1754" t="s">
        <v>2708</v>
      </c>
      <c r="AE6972" s="1832">
        <v>0.75</v>
      </c>
      <c r="AF6972" s="1788" t="s">
        <v>1316</v>
      </c>
      <c r="AG6972" s="1756" t="s">
        <v>700</v>
      </c>
      <c r="AH6972" s="1757" t="s">
        <v>1316</v>
      </c>
      <c r="AI6972" s="1758"/>
      <c r="AJ6972" s="1754" t="s">
        <v>2709</v>
      </c>
      <c r="AK6972" s="1832">
        <v>0.75</v>
      </c>
      <c r="AL6972" s="1788" t="s">
        <v>1316</v>
      </c>
      <c r="AM6972" s="1756" t="s">
        <v>700</v>
      </c>
      <c r="AN6972" s="1757" t="s">
        <v>1316</v>
      </c>
      <c r="AO6972" s="1758"/>
    </row>
    <row r="6973" ht="26.75" spans="1:41">
      <c r="A6973" s="1412"/>
      <c r="B6973" s="1412"/>
      <c r="C6973" s="1412"/>
      <c r="D6973" s="1412"/>
      <c r="E6973" s="1613">
        <v>45813</v>
      </c>
      <c r="F6973" s="2161" t="s">
        <v>2408</v>
      </c>
      <c r="G6973" s="2161" t="s">
        <v>191</v>
      </c>
      <c r="H6973" s="2161" t="s">
        <v>1395</v>
      </c>
      <c r="I6973" s="1448"/>
      <c r="J6973" s="1449"/>
      <c r="K6973" s="1450"/>
      <c r="L6973" s="1451"/>
      <c r="M6973" s="1455"/>
      <c r="N6973" s="1825"/>
      <c r="O6973" s="1828" t="s">
        <v>2710</v>
      </c>
      <c r="P6973" s="1828"/>
      <c r="Q6973" s="1702" t="s">
        <v>2408</v>
      </c>
      <c r="R6973" s="1702" t="s">
        <v>191</v>
      </c>
      <c r="S6973" s="1702" t="s">
        <v>1395</v>
      </c>
      <c r="U6973" s="1697" t="s">
        <v>2449</v>
      </c>
      <c r="V6973" s="1698">
        <v>6</v>
      </c>
      <c r="W6973" s="1698" t="s">
        <v>2563</v>
      </c>
      <c r="X6973" s="1697">
        <v>45813</v>
      </c>
      <c r="Y6973" s="78"/>
      <c r="Z6973" s="1842" t="s">
        <v>2408</v>
      </c>
      <c r="AA6973" s="1842" t="s">
        <v>191</v>
      </c>
      <c r="AB6973" s="1842" t="s">
        <v>1395</v>
      </c>
      <c r="AD6973" s="1754" t="s">
        <v>2710</v>
      </c>
      <c r="AE6973" s="1832">
        <v>0.75</v>
      </c>
      <c r="AF6973" s="1755" t="s">
        <v>2408</v>
      </c>
      <c r="AG6973" s="1756" t="s">
        <v>191</v>
      </c>
      <c r="AH6973" s="1757" t="s">
        <v>1395</v>
      </c>
      <c r="AI6973" s="1758"/>
      <c r="AJ6973" s="1754" t="s">
        <v>2711</v>
      </c>
      <c r="AK6973" s="1832">
        <v>0.75</v>
      </c>
      <c r="AL6973" s="1755" t="s">
        <v>2408</v>
      </c>
      <c r="AM6973" s="1756" t="s">
        <v>191</v>
      </c>
      <c r="AN6973" s="1757" t="s">
        <v>1395</v>
      </c>
      <c r="AO6973" s="1758"/>
    </row>
    <row r="6974" ht="52.75" spans="1:41">
      <c r="A6974" s="1412"/>
      <c r="B6974" s="1412"/>
      <c r="C6974" s="1412"/>
      <c r="D6974" s="1412">
        <v>1</v>
      </c>
      <c r="E6974" s="1594" t="s">
        <v>7</v>
      </c>
      <c r="F6974" s="1595" t="s">
        <v>1482</v>
      </c>
      <c r="G6974" s="1596"/>
      <c r="H6974" s="1597"/>
      <c r="I6974" s="1559" t="s">
        <v>1622</v>
      </c>
      <c r="J6974" s="1560"/>
      <c r="K6974" s="1561"/>
      <c r="L6974" s="1478" t="s">
        <v>1623</v>
      </c>
      <c r="M6974" s="1452" t="s">
        <v>1624</v>
      </c>
      <c r="N6974" s="1825"/>
      <c r="O6974" s="1690"/>
      <c r="P6974" s="1690"/>
      <c r="Q6974" s="1690"/>
      <c r="R6974" s="1690"/>
      <c r="S6974" s="1690"/>
      <c r="T6974" s="1690"/>
      <c r="U6974" s="1690"/>
      <c r="V6974" s="1690"/>
      <c r="W6974" s="1690"/>
      <c r="X6974" s="1690"/>
      <c r="AD6974" s="1754" t="s">
        <v>2576</v>
      </c>
      <c r="AE6974" s="1832">
        <v>0.75</v>
      </c>
      <c r="AF6974" s="1833" t="s">
        <v>1277</v>
      </c>
      <c r="AG6974" s="1833" t="s">
        <v>308</v>
      </c>
      <c r="AH6974" s="1833" t="s">
        <v>2409</v>
      </c>
      <c r="AI6974" s="1758"/>
      <c r="AJ6974" s="1754" t="s">
        <v>2713</v>
      </c>
      <c r="AK6974" s="1832">
        <v>0.75</v>
      </c>
      <c r="AL6974" s="1757" t="s">
        <v>1277</v>
      </c>
      <c r="AM6974" s="1756" t="s">
        <v>308</v>
      </c>
      <c r="AN6974" s="1757" t="s">
        <v>2409</v>
      </c>
      <c r="AO6974" s="1758"/>
    </row>
    <row r="6975" ht="26" spans="1:41">
      <c r="A6975" s="1412"/>
      <c r="B6975" s="1412"/>
      <c r="C6975" s="1412"/>
      <c r="D6975" s="1412"/>
      <c r="E6975" s="1598" t="s">
        <v>1625</v>
      </c>
      <c r="F6975" s="1599"/>
      <c r="G6975" s="1600"/>
      <c r="H6975" s="1601"/>
      <c r="I6975" s="2135" t="s">
        <v>1483</v>
      </c>
      <c r="J6975" s="1443"/>
      <c r="K6975" s="1444"/>
      <c r="L6975" s="1445"/>
      <c r="M6975" s="1453"/>
      <c r="N6975" s="1825"/>
      <c r="O6975" s="1690"/>
      <c r="P6975" s="1690"/>
      <c r="Q6975" s="1690"/>
      <c r="R6975" s="1690"/>
      <c r="S6975" s="1690"/>
      <c r="T6975" s="1690"/>
      <c r="U6975" s="1690"/>
      <c r="V6975" s="1690"/>
      <c r="W6975" s="1690"/>
      <c r="X6975" s="1690"/>
      <c r="AD6975" s="1754" t="s">
        <v>2729</v>
      </c>
      <c r="AE6975" s="1832">
        <v>0.75</v>
      </c>
      <c r="AF6975" s="1757" t="s">
        <v>190</v>
      </c>
      <c r="AG6975" s="1756" t="s">
        <v>307</v>
      </c>
      <c r="AH6975" s="1757" t="s">
        <v>308</v>
      </c>
      <c r="AI6975" s="1758"/>
      <c r="AJ6975" s="1754" t="s">
        <v>2714</v>
      </c>
      <c r="AK6975" s="1832">
        <v>0.75</v>
      </c>
      <c r="AL6975" s="1757" t="s">
        <v>190</v>
      </c>
      <c r="AM6975" s="1756" t="s">
        <v>307</v>
      </c>
      <c r="AN6975" s="1757" t="s">
        <v>308</v>
      </c>
      <c r="AO6975" s="1758"/>
    </row>
    <row r="6976" ht="26" spans="1:40">
      <c r="A6976" s="1412"/>
      <c r="B6976" s="1412"/>
      <c r="C6976" s="1412"/>
      <c r="D6976" s="1412"/>
      <c r="E6976" s="1602" t="s">
        <v>1626</v>
      </c>
      <c r="F6976" s="1623"/>
      <c r="G6976" s="1604"/>
      <c r="H6976" s="1605"/>
      <c r="I6976" s="1442"/>
      <c r="J6976" s="1443"/>
      <c r="K6976" s="1444"/>
      <c r="L6976" s="1445"/>
      <c r="M6976" s="1453"/>
      <c r="N6976" s="1825"/>
      <c r="O6976" s="1690"/>
      <c r="P6976" s="1690"/>
      <c r="Q6976" s="1690"/>
      <c r="R6976" s="1690"/>
      <c r="S6976" s="1690"/>
      <c r="T6976" s="1690"/>
      <c r="U6976" s="1690"/>
      <c r="V6976" s="1690"/>
      <c r="W6976" s="1690"/>
      <c r="X6976" s="1690"/>
      <c r="AD6976" s="1754" t="s">
        <v>2730</v>
      </c>
      <c r="AE6976" s="1832">
        <v>0.833333333333333</v>
      </c>
      <c r="AF6976" s="1757" t="s">
        <v>1137</v>
      </c>
      <c r="AG6976" s="1756" t="s">
        <v>2731</v>
      </c>
      <c r="AH6976" s="1757" t="s">
        <v>1106</v>
      </c>
      <c r="AI6976" s="1758"/>
      <c r="AJ6976" t="s">
        <v>2732</v>
      </c>
      <c r="AK6976">
        <v>0.75</v>
      </c>
      <c r="AL6976" t="s">
        <v>308</v>
      </c>
      <c r="AM6976" t="s">
        <v>308</v>
      </c>
      <c r="AN6976" t="s">
        <v>308</v>
      </c>
    </row>
    <row r="6977" ht="26.75" spans="1:24">
      <c r="A6977" s="1412"/>
      <c r="B6977" s="1412"/>
      <c r="C6977" s="1412"/>
      <c r="D6977" s="1412"/>
      <c r="E6977" s="1602" t="s">
        <v>1627</v>
      </c>
      <c r="F6977" s="1615">
        <v>0.02</v>
      </c>
      <c r="G6977" s="1616"/>
      <c r="H6977" s="1617"/>
      <c r="I6977" s="1442"/>
      <c r="J6977" s="1443"/>
      <c r="K6977" s="1444"/>
      <c r="L6977" s="1445"/>
      <c r="M6977" s="1453"/>
      <c r="N6977" s="1825"/>
      <c r="O6977" s="1690"/>
      <c r="P6977" s="1690"/>
      <c r="Q6977" s="1690"/>
      <c r="R6977" s="1690"/>
      <c r="S6977" s="1690"/>
      <c r="T6977" s="1690"/>
      <c r="U6977" s="1690"/>
      <c r="V6977" s="1690"/>
      <c r="W6977" s="1690"/>
      <c r="X6977" s="1690"/>
    </row>
    <row r="6978" ht="26.75" spans="1:41">
      <c r="A6978" s="1412"/>
      <c r="B6978" s="1412"/>
      <c r="C6978" s="1412"/>
      <c r="D6978" s="1412"/>
      <c r="E6978" s="1606" t="s">
        <v>1628</v>
      </c>
      <c r="F6978" s="1607">
        <v>0.375</v>
      </c>
      <c r="G6978" s="1608"/>
      <c r="H6978" s="1609"/>
      <c r="I6978" s="1442"/>
      <c r="J6978" s="1443"/>
      <c r="K6978" s="1444"/>
      <c r="L6978" s="1647">
        <v>0.604166666666667</v>
      </c>
      <c r="M6978" s="1649">
        <v>0.5</v>
      </c>
      <c r="N6978" s="1825"/>
      <c r="O6978" s="1690"/>
      <c r="P6978" s="1690"/>
      <c r="Q6978" s="1690"/>
      <c r="R6978" s="1690"/>
      <c r="S6978" s="1690"/>
      <c r="T6978" s="1690"/>
      <c r="U6978" s="1690"/>
      <c r="V6978" s="1690"/>
      <c r="W6978" s="1690"/>
      <c r="X6978" s="1690"/>
      <c r="AD6978" t="s">
        <v>2446</v>
      </c>
      <c r="AE6978" t="s">
        <v>2447</v>
      </c>
      <c r="AF6978" t="s">
        <v>8</v>
      </c>
      <c r="AG6978" t="s">
        <v>9</v>
      </c>
      <c r="AH6978" t="s">
        <v>10</v>
      </c>
      <c r="AI6978" s="1826"/>
      <c r="AJ6978" s="1754" t="s">
        <v>2446</v>
      </c>
      <c r="AK6978" s="1754" t="s">
        <v>2447</v>
      </c>
      <c r="AL6978" s="1754" t="s">
        <v>8</v>
      </c>
      <c r="AM6978" s="1754" t="s">
        <v>9</v>
      </c>
      <c r="AN6978" s="1754" t="s">
        <v>10</v>
      </c>
      <c r="AO6978" s="1754"/>
    </row>
    <row r="6979" ht="26.75" spans="1:41">
      <c r="A6979" s="1412"/>
      <c r="B6979" s="1412"/>
      <c r="C6979" s="1412"/>
      <c r="D6979" s="1412"/>
      <c r="E6979" s="1610" t="s">
        <v>1629</v>
      </c>
      <c r="F6979" s="1611" t="s">
        <v>8</v>
      </c>
      <c r="G6979" s="1611" t="s">
        <v>9</v>
      </c>
      <c r="H6979" s="1612" t="s">
        <v>10</v>
      </c>
      <c r="I6979" s="1442"/>
      <c r="J6979" s="1443"/>
      <c r="K6979" s="1444"/>
      <c r="L6979" s="1445"/>
      <c r="M6979" s="1453"/>
      <c r="N6979" s="1825"/>
      <c r="O6979" s="1827" t="s">
        <v>1629</v>
      </c>
      <c r="P6979" s="1827"/>
      <c r="Q6979" s="1827" t="s">
        <v>8</v>
      </c>
      <c r="R6979" s="1827" t="s">
        <v>9</v>
      </c>
      <c r="S6979" s="1827" t="s">
        <v>10</v>
      </c>
      <c r="U6979" s="1694" t="s">
        <v>2485</v>
      </c>
      <c r="V6979" s="1695" t="s">
        <v>2486</v>
      </c>
      <c r="W6979" s="1695" t="s">
        <v>3</v>
      </c>
      <c r="X6979" s="1695" t="s">
        <v>2</v>
      </c>
      <c r="Y6979" s="78"/>
      <c r="Z6979" s="1706" t="s">
        <v>2443</v>
      </c>
      <c r="AA6979" s="1706" t="s">
        <v>2444</v>
      </c>
      <c r="AB6979" s="1706" t="s">
        <v>2445</v>
      </c>
      <c r="AD6979" s="1754" t="s">
        <v>2733</v>
      </c>
      <c r="AE6979" s="1754">
        <v>0.604166666666667</v>
      </c>
      <c r="AF6979" s="1754"/>
      <c r="AG6979" s="1754"/>
      <c r="AH6979" s="1754">
        <v>0.02</v>
      </c>
      <c r="AI6979" s="1754"/>
      <c r="AJ6979" s="1754" t="s">
        <v>2734</v>
      </c>
      <c r="AK6979" s="1832">
        <v>0.604166666666667</v>
      </c>
      <c r="AL6979" s="1834"/>
      <c r="AM6979" s="1835"/>
      <c r="AN6979" s="1757">
        <v>0.02</v>
      </c>
      <c r="AO6979" s="1758"/>
    </row>
    <row r="6980" ht="26" spans="1:41">
      <c r="A6980" s="1412"/>
      <c r="B6980" s="1412"/>
      <c r="C6980" s="1412"/>
      <c r="D6980" s="1412"/>
      <c r="E6980" s="1613">
        <v>45855</v>
      </c>
      <c r="F6980" s="1626">
        <v>0.02</v>
      </c>
      <c r="G6980" s="1626">
        <v>0.02</v>
      </c>
      <c r="H6980" s="1626">
        <v>0.019</v>
      </c>
      <c r="I6980" s="1442"/>
      <c r="J6980" s="1443"/>
      <c r="K6980" s="1444"/>
      <c r="L6980" s="1445"/>
      <c r="M6980" s="1453"/>
      <c r="N6980" s="1825"/>
      <c r="O6980" s="1828" t="s">
        <v>2702</v>
      </c>
      <c r="P6980" s="1828"/>
      <c r="Q6980" s="1702">
        <v>0.02</v>
      </c>
      <c r="R6980" s="1702">
        <v>0.02</v>
      </c>
      <c r="S6980" s="1702">
        <v>0.019</v>
      </c>
      <c r="T6980" s="1831"/>
      <c r="U6980" s="1697" t="s">
        <v>2449</v>
      </c>
      <c r="V6980" s="1698">
        <v>7</v>
      </c>
      <c r="W6980" s="1698" t="s">
        <v>2654</v>
      </c>
      <c r="X6980" s="1697">
        <v>45855</v>
      </c>
      <c r="Y6980" s="78"/>
      <c r="Z6980" s="1842" t="s">
        <v>2735</v>
      </c>
      <c r="AA6980" s="1842" t="s">
        <v>2735</v>
      </c>
      <c r="AB6980" s="1842" t="s">
        <v>2736</v>
      </c>
      <c r="AD6980" s="1754" t="s">
        <v>2702</v>
      </c>
      <c r="AE6980" s="1832">
        <v>0.604166666666667</v>
      </c>
      <c r="AF6980" s="1836">
        <v>0.02</v>
      </c>
      <c r="AG6980" s="1835">
        <v>0.02</v>
      </c>
      <c r="AH6980" s="1834">
        <v>0.019</v>
      </c>
      <c r="AI6980" s="1758"/>
      <c r="AJ6980" s="1754" t="s">
        <v>2737</v>
      </c>
      <c r="AK6980" s="1832">
        <v>0.604166666666667</v>
      </c>
      <c r="AL6980" s="1757">
        <v>0.02</v>
      </c>
      <c r="AM6980" s="1756">
        <v>0.02</v>
      </c>
      <c r="AN6980" s="1757">
        <v>0.019</v>
      </c>
      <c r="AO6980" s="1758"/>
    </row>
    <row r="6981" ht="26" spans="1:41">
      <c r="A6981" s="1412"/>
      <c r="B6981" s="1412"/>
      <c r="C6981" s="1412"/>
      <c r="D6981" s="1412"/>
      <c r="E6981" s="1613">
        <v>45839</v>
      </c>
      <c r="F6981" s="1626">
        <v>0.02</v>
      </c>
      <c r="G6981" s="1626">
        <v>0.02</v>
      </c>
      <c r="H6981" s="1626">
        <v>0.019</v>
      </c>
      <c r="I6981" s="1442"/>
      <c r="J6981" s="1443"/>
      <c r="K6981" s="1444"/>
      <c r="L6981" s="1445"/>
      <c r="M6981" s="1453"/>
      <c r="N6981" s="1825"/>
      <c r="O6981" s="1828" t="s">
        <v>2491</v>
      </c>
      <c r="P6981" s="1828"/>
      <c r="Q6981" s="1702">
        <v>0.02</v>
      </c>
      <c r="R6981" s="1702">
        <v>0.02</v>
      </c>
      <c r="S6981" s="1702">
        <v>0.019</v>
      </c>
      <c r="T6981" s="1831"/>
      <c r="U6981" s="1697" t="s">
        <v>2449</v>
      </c>
      <c r="V6981" s="1698">
        <v>7</v>
      </c>
      <c r="W6981" s="1698" t="s">
        <v>2494</v>
      </c>
      <c r="X6981" s="1697">
        <v>45839</v>
      </c>
      <c r="Y6981" s="78"/>
      <c r="Z6981" s="1842" t="s">
        <v>2735</v>
      </c>
      <c r="AA6981" s="1842" t="s">
        <v>2735</v>
      </c>
      <c r="AB6981" s="1842" t="s">
        <v>2736</v>
      </c>
      <c r="AD6981" s="1754" t="s">
        <v>2491</v>
      </c>
      <c r="AE6981" s="1832">
        <v>0.604166666666667</v>
      </c>
      <c r="AF6981" s="1837">
        <v>0.02</v>
      </c>
      <c r="AG6981" s="1835">
        <v>0.02</v>
      </c>
      <c r="AH6981" s="1834">
        <v>0.019</v>
      </c>
      <c r="AI6981" s="1758"/>
      <c r="AJ6981" s="1754" t="s">
        <v>2738</v>
      </c>
      <c r="AK6981" s="1832">
        <v>0.604166666666667</v>
      </c>
      <c r="AL6981" s="1757">
        <v>0.02</v>
      </c>
      <c r="AM6981" s="1756">
        <v>0.02</v>
      </c>
      <c r="AN6981" s="1757">
        <v>0.019</v>
      </c>
      <c r="AO6981" s="1758"/>
    </row>
    <row r="6982" ht="26" spans="1:41">
      <c r="A6982" s="1412"/>
      <c r="B6982" s="1412"/>
      <c r="C6982" s="1412"/>
      <c r="D6982" s="1412"/>
      <c r="E6982" s="1613">
        <v>45826</v>
      </c>
      <c r="F6982" s="1626">
        <v>0.019</v>
      </c>
      <c r="G6982" s="1626">
        <v>0.019</v>
      </c>
      <c r="H6982" s="1626">
        <v>0.022</v>
      </c>
      <c r="I6982" s="1442"/>
      <c r="J6982" s="1443"/>
      <c r="K6982" s="1444"/>
      <c r="L6982" s="1648"/>
      <c r="M6982" s="1453"/>
      <c r="N6982" s="1825"/>
      <c r="O6982" s="1828" t="s">
        <v>2613</v>
      </c>
      <c r="P6982" s="1828"/>
      <c r="Q6982" s="1702">
        <v>0.019</v>
      </c>
      <c r="R6982" s="1702">
        <v>0.019</v>
      </c>
      <c r="S6982" s="1702">
        <v>0.022</v>
      </c>
      <c r="T6982" s="1831"/>
      <c r="U6982" s="1697" t="s">
        <v>2449</v>
      </c>
      <c r="V6982" s="1698">
        <v>6</v>
      </c>
      <c r="W6982" s="1698" t="s">
        <v>2386</v>
      </c>
      <c r="X6982" s="1697">
        <v>45826</v>
      </c>
      <c r="Y6982" s="78"/>
      <c r="Z6982" s="1842" t="s">
        <v>2736</v>
      </c>
      <c r="AA6982" s="1842" t="s">
        <v>2736</v>
      </c>
      <c r="AB6982" s="1842" t="s">
        <v>2739</v>
      </c>
      <c r="AD6982" s="1754" t="s">
        <v>2613</v>
      </c>
      <c r="AE6982" s="1832">
        <v>0.604166666666667</v>
      </c>
      <c r="AF6982" s="1836">
        <v>0.019</v>
      </c>
      <c r="AG6982" s="1835">
        <v>0.019</v>
      </c>
      <c r="AH6982" s="1834">
        <v>0.022</v>
      </c>
      <c r="AI6982" s="1758"/>
      <c r="AJ6982" s="1754" t="s">
        <v>2740</v>
      </c>
      <c r="AK6982" s="1832">
        <v>0.604166666666667</v>
      </c>
      <c r="AL6982" s="1757">
        <v>0.019</v>
      </c>
      <c r="AM6982" s="1756">
        <v>0.019</v>
      </c>
      <c r="AN6982" s="1757">
        <v>0.022</v>
      </c>
      <c r="AO6982" s="1758"/>
    </row>
    <row r="6983" ht="26" spans="1:41">
      <c r="A6983" s="1412"/>
      <c r="B6983" s="1412"/>
      <c r="C6983" s="1412"/>
      <c r="D6983" s="1412"/>
      <c r="E6983" s="1613">
        <v>45811</v>
      </c>
      <c r="F6983" s="1626">
        <v>0.019</v>
      </c>
      <c r="G6983" s="1626">
        <v>0.02</v>
      </c>
      <c r="H6983" s="1626">
        <v>0.022</v>
      </c>
      <c r="I6983" s="1442"/>
      <c r="J6983" s="1443"/>
      <c r="K6983" s="1444"/>
      <c r="L6983" s="1445"/>
      <c r="M6983" s="1453"/>
      <c r="N6983" s="1825"/>
      <c r="O6983" s="1828" t="s">
        <v>2499</v>
      </c>
      <c r="P6983" s="1828"/>
      <c r="Q6983" s="1702">
        <v>0.019</v>
      </c>
      <c r="R6983" s="1702">
        <v>0.02</v>
      </c>
      <c r="S6983" s="1702">
        <v>0.022</v>
      </c>
      <c r="T6983" s="1831"/>
      <c r="U6983" s="1697" t="s">
        <v>2449</v>
      </c>
      <c r="V6983" s="1698">
        <v>6</v>
      </c>
      <c r="W6983" s="1698" t="s">
        <v>2502</v>
      </c>
      <c r="X6983" s="1697">
        <v>45811</v>
      </c>
      <c r="Y6983" s="78"/>
      <c r="Z6983" s="1842" t="s">
        <v>2736</v>
      </c>
      <c r="AA6983" s="1842" t="s">
        <v>2735</v>
      </c>
      <c r="AB6983" s="1842" t="s">
        <v>2739</v>
      </c>
      <c r="AD6983" s="1754" t="s">
        <v>2499</v>
      </c>
      <c r="AE6983" s="1832">
        <v>0.604166666666667</v>
      </c>
      <c r="AF6983" s="1837">
        <v>0.019</v>
      </c>
      <c r="AG6983" s="1835">
        <v>0.02</v>
      </c>
      <c r="AH6983" s="1834">
        <v>0.022</v>
      </c>
      <c r="AI6983" s="1758"/>
      <c r="AJ6983" s="1754" t="s">
        <v>2741</v>
      </c>
      <c r="AK6983" s="1832">
        <v>0.604166666666667</v>
      </c>
      <c r="AL6983" s="1788">
        <v>0.019</v>
      </c>
      <c r="AM6983" s="1756">
        <v>0.02</v>
      </c>
      <c r="AN6983" s="1757">
        <v>0.022</v>
      </c>
      <c r="AO6983" s="1758"/>
    </row>
    <row r="6984" ht="26" spans="1:41">
      <c r="A6984" s="1412"/>
      <c r="B6984" s="1412"/>
      <c r="C6984" s="1412"/>
      <c r="D6984" s="1412"/>
      <c r="E6984" s="1613">
        <v>45796</v>
      </c>
      <c r="F6984" s="1626">
        <v>0.022</v>
      </c>
      <c r="G6984" s="1626">
        <v>0.022</v>
      </c>
      <c r="H6984" s="1626">
        <v>0.022</v>
      </c>
      <c r="I6984" s="1442"/>
      <c r="J6984" s="1443"/>
      <c r="K6984" s="1444"/>
      <c r="L6984" s="1445"/>
      <c r="M6984" s="1453"/>
      <c r="N6984" s="1825"/>
      <c r="O6984" s="1828" t="s">
        <v>2742</v>
      </c>
      <c r="P6984" s="1828"/>
      <c r="Q6984" s="1702">
        <v>0.022</v>
      </c>
      <c r="R6984" s="1702">
        <v>0.022</v>
      </c>
      <c r="S6984" s="1702">
        <v>0.022</v>
      </c>
      <c r="T6984" s="1831"/>
      <c r="U6984" s="1697" t="s">
        <v>2449</v>
      </c>
      <c r="V6984" s="1698">
        <v>5</v>
      </c>
      <c r="W6984" s="1698" t="s">
        <v>2619</v>
      </c>
      <c r="X6984" s="1697">
        <v>45796</v>
      </c>
      <c r="Y6984" s="78"/>
      <c r="Z6984" s="1842" t="s">
        <v>2739</v>
      </c>
      <c r="AA6984" s="1842" t="s">
        <v>2739</v>
      </c>
      <c r="AB6984" s="1842" t="s">
        <v>2739</v>
      </c>
      <c r="AD6984" s="1754" t="s">
        <v>2742</v>
      </c>
      <c r="AE6984" s="1832">
        <v>0.604166666666667</v>
      </c>
      <c r="AF6984" s="1836">
        <v>0.022</v>
      </c>
      <c r="AG6984" s="1835">
        <v>0.022</v>
      </c>
      <c r="AH6984" s="1834">
        <v>0.022</v>
      </c>
      <c r="AI6984" s="1758"/>
      <c r="AJ6984" s="1754" t="s">
        <v>2743</v>
      </c>
      <c r="AK6984" s="1832">
        <v>0.604166666666667</v>
      </c>
      <c r="AL6984" s="1757">
        <v>0.022</v>
      </c>
      <c r="AM6984" s="1756">
        <v>0.022</v>
      </c>
      <c r="AN6984" s="1757">
        <v>0.022</v>
      </c>
      <c r="AO6984" s="1758"/>
    </row>
    <row r="6985" ht="26.75" spans="1:41">
      <c r="A6985" s="1412"/>
      <c r="B6985" s="1412"/>
      <c r="C6985" s="1412"/>
      <c r="D6985" s="1412"/>
      <c r="E6985" s="1613">
        <v>45779</v>
      </c>
      <c r="F6985" s="1626">
        <v>0.022</v>
      </c>
      <c r="G6985" s="1626">
        <v>0.021</v>
      </c>
      <c r="H6985" s="1626">
        <v>0.022</v>
      </c>
      <c r="I6985" s="1448"/>
      <c r="J6985" s="1449"/>
      <c r="K6985" s="1450"/>
      <c r="L6985" s="1451"/>
      <c r="M6985" s="1455"/>
      <c r="N6985" s="1825"/>
      <c r="O6985" s="1828" t="s">
        <v>2744</v>
      </c>
      <c r="P6985" s="1828"/>
      <c r="Q6985" s="1702">
        <v>0.022</v>
      </c>
      <c r="R6985" s="1702">
        <v>0.021</v>
      </c>
      <c r="S6985" s="1702">
        <v>0.022</v>
      </c>
      <c r="U6985" s="1697" t="s">
        <v>2449</v>
      </c>
      <c r="V6985" s="1698">
        <v>5</v>
      </c>
      <c r="W6985" s="1698" t="s">
        <v>2547</v>
      </c>
      <c r="X6985" s="1697">
        <v>45779</v>
      </c>
      <c r="Y6985" s="78"/>
      <c r="Z6985" s="1842" t="s">
        <v>2739</v>
      </c>
      <c r="AA6985" s="1842" t="s">
        <v>2745</v>
      </c>
      <c r="AB6985" s="1842" t="s">
        <v>2739</v>
      </c>
      <c r="AD6985" s="1754" t="s">
        <v>2744</v>
      </c>
      <c r="AE6985" s="1832">
        <v>0.604166666666667</v>
      </c>
      <c r="AF6985" s="1837">
        <v>0.022</v>
      </c>
      <c r="AG6985" s="1835">
        <v>0.021</v>
      </c>
      <c r="AH6985" s="1837">
        <v>0.022</v>
      </c>
      <c r="AI6985" s="1758"/>
      <c r="AJ6985" s="1754" t="s">
        <v>2746</v>
      </c>
      <c r="AK6985" s="1832">
        <v>0.604166666666667</v>
      </c>
      <c r="AL6985" s="1755">
        <v>0.022</v>
      </c>
      <c r="AM6985" s="1756">
        <v>0.021</v>
      </c>
      <c r="AN6985" s="1757">
        <v>0.022</v>
      </c>
      <c r="AO6985" s="1758"/>
    </row>
    <row r="6986" ht="52.75" spans="1:42">
      <c r="A6986" s="1412"/>
      <c r="B6986" s="1412"/>
      <c r="C6986" s="1412"/>
      <c r="D6986" s="1412">
        <v>1</v>
      </c>
      <c r="E6986" s="1594" t="s">
        <v>7</v>
      </c>
      <c r="F6986" s="1595" t="s">
        <v>1484</v>
      </c>
      <c r="G6986" s="1596"/>
      <c r="H6986" s="1597"/>
      <c r="I6986" s="1559" t="s">
        <v>1622</v>
      </c>
      <c r="J6986" s="1560"/>
      <c r="K6986" s="1561"/>
      <c r="L6986" s="1478" t="s">
        <v>1623</v>
      </c>
      <c r="M6986" s="1452" t="s">
        <v>1624</v>
      </c>
      <c r="N6986" s="1825"/>
      <c r="O6986" s="1690"/>
      <c r="P6986" s="1690"/>
      <c r="Q6986" s="1690"/>
      <c r="R6986" s="1690"/>
      <c r="S6986" s="1690"/>
      <c r="T6986" s="1690"/>
      <c r="U6986" s="1690"/>
      <c r="V6986" s="1690"/>
      <c r="W6986" s="1690"/>
      <c r="X6986" s="1690"/>
      <c r="AD6986" s="1754" t="s">
        <v>2586</v>
      </c>
      <c r="AE6986" s="1832">
        <v>0.604166666666667</v>
      </c>
      <c r="AF6986" s="1833">
        <v>0.022</v>
      </c>
      <c r="AG6986" s="1833">
        <v>0.022</v>
      </c>
      <c r="AH6986" s="1833">
        <v>0.023</v>
      </c>
      <c r="AI6986" s="1758"/>
      <c r="AJ6986" s="1754" t="s">
        <v>2747</v>
      </c>
      <c r="AK6986" s="1832">
        <v>0.604166666666667</v>
      </c>
      <c r="AL6986" s="1757">
        <v>0.022</v>
      </c>
      <c r="AM6986" s="1756">
        <v>0.022</v>
      </c>
      <c r="AN6986" s="1757">
        <v>0.023</v>
      </c>
      <c r="AO6986" s="1758"/>
      <c r="AP6986" t="s">
        <v>10</v>
      </c>
    </row>
    <row r="6987" ht="26" spans="1:41">
      <c r="A6987" s="1412"/>
      <c r="B6987" s="1412"/>
      <c r="C6987" s="1412"/>
      <c r="D6987" s="1412"/>
      <c r="E6987" s="1598" t="s">
        <v>1625</v>
      </c>
      <c r="F6987" s="1599"/>
      <c r="G6987" s="1600"/>
      <c r="H6987" s="1601"/>
      <c r="I6987" s="2135" t="s">
        <v>1485</v>
      </c>
      <c r="J6987" s="1443"/>
      <c r="K6987" s="1444"/>
      <c r="L6987" s="1445"/>
      <c r="M6987" s="1453"/>
      <c r="N6987" s="1825"/>
      <c r="O6987" s="1690"/>
      <c r="P6987" s="1690"/>
      <c r="Q6987" s="1690"/>
      <c r="R6987" s="1690"/>
      <c r="S6987" s="1690"/>
      <c r="T6987" s="1690"/>
      <c r="U6987" s="1690"/>
      <c r="V6987" s="1690"/>
      <c r="W6987" s="1690"/>
      <c r="X6987" s="1690"/>
      <c r="AD6987" s="1754" t="s">
        <v>2507</v>
      </c>
      <c r="AE6987" s="1832">
        <v>0.604166666666667</v>
      </c>
      <c r="AF6987" s="1757">
        <v>0.022</v>
      </c>
      <c r="AG6987" s="1756">
        <v>0.022</v>
      </c>
      <c r="AH6987" s="1757">
        <v>0.023</v>
      </c>
      <c r="AI6987" s="1758"/>
      <c r="AJ6987" s="1754" t="s">
        <v>2748</v>
      </c>
      <c r="AK6987" s="1832">
        <v>0.604166666666667</v>
      </c>
      <c r="AL6987" s="1757">
        <v>0.022</v>
      </c>
      <c r="AM6987" s="1756">
        <v>0.022</v>
      </c>
      <c r="AN6987" s="1757">
        <v>0.023</v>
      </c>
      <c r="AO6987" s="1758"/>
    </row>
    <row r="6988" ht="26" spans="1:41">
      <c r="A6988" s="1412"/>
      <c r="B6988" s="1412"/>
      <c r="C6988" s="1412"/>
      <c r="D6988" s="1412"/>
      <c r="E6988" s="1602" t="s">
        <v>1626</v>
      </c>
      <c r="F6988" s="1623"/>
      <c r="G6988" s="1604"/>
      <c r="H6988" s="1605"/>
      <c r="I6988" s="1442"/>
      <c r="J6988" s="1443"/>
      <c r="K6988" s="1444"/>
      <c r="L6988" s="1445"/>
      <c r="M6988" s="1453"/>
      <c r="N6988" s="1825"/>
      <c r="O6988" s="1690"/>
      <c r="P6988" s="1690"/>
      <c r="Q6988" s="1690"/>
      <c r="R6988" s="1690"/>
      <c r="S6988" s="1690"/>
      <c r="T6988" s="1690"/>
      <c r="U6988" s="1690"/>
      <c r="V6988" s="1690"/>
      <c r="W6988" s="1690"/>
      <c r="X6988" s="1690"/>
      <c r="AD6988" s="1754" t="s">
        <v>2730</v>
      </c>
      <c r="AE6988" s="1832">
        <v>0.833333333333333</v>
      </c>
      <c r="AF6988" s="1757" t="s">
        <v>1137</v>
      </c>
      <c r="AG6988" s="1756" t="s">
        <v>2731</v>
      </c>
      <c r="AH6988" s="1757" t="s">
        <v>1106</v>
      </c>
      <c r="AI6988" s="1758"/>
      <c r="AJ6988" s="1754" t="s">
        <v>2749</v>
      </c>
      <c r="AK6988" s="1832">
        <v>0.645833333333333</v>
      </c>
      <c r="AL6988" s="1788">
        <v>0.023</v>
      </c>
      <c r="AM6988" s="1756">
        <v>0.024</v>
      </c>
      <c r="AN6988" s="1757">
        <v>0.025</v>
      </c>
      <c r="AO6988" s="1758"/>
    </row>
    <row r="6989" ht="26.75" spans="1:24">
      <c r="A6989" s="1412"/>
      <c r="B6989" s="1412"/>
      <c r="C6989" s="1412"/>
      <c r="D6989" s="1412"/>
      <c r="E6989" s="1602" t="s">
        <v>1627</v>
      </c>
      <c r="F6989" s="1615">
        <v>0.002</v>
      </c>
      <c r="G6989" s="1616"/>
      <c r="H6989" s="1617"/>
      <c r="I6989" s="1442"/>
      <c r="J6989" s="1443"/>
      <c r="K6989" s="1444"/>
      <c r="L6989" s="1445"/>
      <c r="M6989" s="1453"/>
      <c r="N6989" s="1825"/>
      <c r="O6989" s="1690"/>
      <c r="P6989" s="1690"/>
      <c r="Q6989" s="1690"/>
      <c r="R6989" s="1690"/>
      <c r="S6989" s="1690"/>
      <c r="T6989" s="1690"/>
      <c r="U6989" s="1690"/>
      <c r="V6989" s="1690"/>
      <c r="W6989" s="1690"/>
      <c r="X6989" s="1690"/>
    </row>
    <row r="6990" ht="26.75" spans="1:41">
      <c r="A6990" s="1412"/>
      <c r="B6990" s="1412"/>
      <c r="C6990" s="1412"/>
      <c r="D6990" s="1412"/>
      <c r="E6990" s="1606" t="s">
        <v>1628</v>
      </c>
      <c r="F6990" s="1607">
        <v>0.520833333333333</v>
      </c>
      <c r="G6990" s="1608"/>
      <c r="H6990" s="1609"/>
      <c r="I6990" s="1442"/>
      <c r="J6990" s="1443"/>
      <c r="K6990" s="1444"/>
      <c r="L6990" s="1647">
        <v>0.75</v>
      </c>
      <c r="M6990" s="1649">
        <v>0.645833333333333</v>
      </c>
      <c r="N6990" s="1825"/>
      <c r="O6990" s="1690"/>
      <c r="P6990" s="1690"/>
      <c r="Q6990" s="1690"/>
      <c r="R6990" s="1690"/>
      <c r="S6990" s="1690"/>
      <c r="T6990" s="1690"/>
      <c r="U6990" s="1690"/>
      <c r="V6990" s="1690"/>
      <c r="W6990" s="1690"/>
      <c r="X6990" s="1690"/>
      <c r="AD6990" t="s">
        <v>2446</v>
      </c>
      <c r="AE6990" t="s">
        <v>2447</v>
      </c>
      <c r="AF6990" t="s">
        <v>8</v>
      </c>
      <c r="AG6990" t="s">
        <v>9</v>
      </c>
      <c r="AH6990" t="s">
        <v>10</v>
      </c>
      <c r="AI6990" s="1826"/>
      <c r="AJ6990" s="1754" t="s">
        <v>2750</v>
      </c>
      <c r="AK6990" s="1754" t="s">
        <v>2447</v>
      </c>
      <c r="AL6990" s="1754" t="s">
        <v>8</v>
      </c>
      <c r="AM6990" s="1754" t="s">
        <v>9</v>
      </c>
      <c r="AN6990" s="1754" t="s">
        <v>10</v>
      </c>
      <c r="AO6990" s="1754"/>
    </row>
    <row r="6991" ht="26.75" spans="1:41">
      <c r="A6991" s="1412"/>
      <c r="B6991" s="1412"/>
      <c r="C6991" s="1412"/>
      <c r="D6991" s="1412"/>
      <c r="E6991" s="1610" t="s">
        <v>1629</v>
      </c>
      <c r="F6991" s="1611" t="s">
        <v>8</v>
      </c>
      <c r="G6991" s="1611" t="s">
        <v>9</v>
      </c>
      <c r="H6991" s="1612" t="s">
        <v>10</v>
      </c>
      <c r="I6991" s="1442"/>
      <c r="J6991" s="1443"/>
      <c r="K6991" s="1444"/>
      <c r="L6991" s="1445"/>
      <c r="M6991" s="1453"/>
      <c r="N6991" s="1825"/>
      <c r="O6991" s="1827" t="s">
        <v>1629</v>
      </c>
      <c r="P6991" s="1827"/>
      <c r="Q6991" s="1827" t="s">
        <v>8</v>
      </c>
      <c r="R6991" s="1827" t="s">
        <v>9</v>
      </c>
      <c r="S6991" s="1827" t="s">
        <v>10</v>
      </c>
      <c r="U6991" s="1694" t="s">
        <v>2485</v>
      </c>
      <c r="V6991" s="1695" t="s">
        <v>2486</v>
      </c>
      <c r="W6991" s="1695" t="s">
        <v>3</v>
      </c>
      <c r="X6991" s="1695" t="s">
        <v>2</v>
      </c>
      <c r="Y6991" s="78"/>
      <c r="Z6991" s="1706" t="s">
        <v>2443</v>
      </c>
      <c r="AA6991" s="1706" t="s">
        <v>2444</v>
      </c>
      <c r="AB6991" s="1706" t="s">
        <v>2445</v>
      </c>
      <c r="AD6991" s="1754" t="s">
        <v>2733</v>
      </c>
      <c r="AE6991" s="1754">
        <v>0.75</v>
      </c>
      <c r="AF6991" s="1754"/>
      <c r="AG6991" s="1754"/>
      <c r="AH6991" s="1754">
        <v>0.002</v>
      </c>
      <c r="AI6991" s="1754"/>
      <c r="AJ6991" s="1754" t="s">
        <v>2734</v>
      </c>
      <c r="AK6991" s="1832">
        <v>0.75</v>
      </c>
      <c r="AL6991" s="1834"/>
      <c r="AM6991" s="1835"/>
      <c r="AN6991" s="1757">
        <v>0.002</v>
      </c>
      <c r="AO6991" s="1758"/>
    </row>
    <row r="6992" ht="26" spans="1:41">
      <c r="A6992" s="1412"/>
      <c r="B6992" s="1412"/>
      <c r="C6992" s="1412"/>
      <c r="D6992" s="1412"/>
      <c r="E6992" s="1613">
        <v>45841</v>
      </c>
      <c r="F6992" s="1618">
        <v>0.002</v>
      </c>
      <c r="G6992" s="1618">
        <v>0.003</v>
      </c>
      <c r="H6992" s="1618">
        <v>0.004</v>
      </c>
      <c r="I6992" s="1442"/>
      <c r="J6992" s="1443"/>
      <c r="K6992" s="1444"/>
      <c r="L6992" s="1445"/>
      <c r="M6992" s="1453"/>
      <c r="N6992" s="1825"/>
      <c r="O6992" s="1828" t="s">
        <v>2705</v>
      </c>
      <c r="P6992" s="1828"/>
      <c r="Q6992" s="1702">
        <v>0.002</v>
      </c>
      <c r="R6992" s="1702">
        <v>0.003</v>
      </c>
      <c r="S6992" s="1702">
        <v>0.004</v>
      </c>
      <c r="T6992" s="1831"/>
      <c r="U6992" s="1697" t="s">
        <v>2449</v>
      </c>
      <c r="V6992" s="1698">
        <v>7</v>
      </c>
      <c r="W6992" s="1698" t="s">
        <v>2502</v>
      </c>
      <c r="X6992" s="1697">
        <v>45841</v>
      </c>
      <c r="Y6992" s="78"/>
      <c r="Z6992" s="1842" t="s">
        <v>2526</v>
      </c>
      <c r="AA6992" s="1842" t="s">
        <v>2751</v>
      </c>
      <c r="AB6992" s="1842" t="s">
        <v>2525</v>
      </c>
      <c r="AD6992" s="1754" t="s">
        <v>2705</v>
      </c>
      <c r="AE6992" s="1832">
        <v>0.75</v>
      </c>
      <c r="AF6992" s="1836">
        <v>0.002</v>
      </c>
      <c r="AG6992" s="1835">
        <v>0.003</v>
      </c>
      <c r="AH6992" s="1834">
        <v>0.004</v>
      </c>
      <c r="AI6992" s="1758"/>
      <c r="AJ6992" s="1754" t="s">
        <v>2752</v>
      </c>
      <c r="AK6992" s="1832">
        <v>0.75</v>
      </c>
      <c r="AL6992" s="1788">
        <v>0.002</v>
      </c>
      <c r="AM6992" s="1756">
        <v>0.003</v>
      </c>
      <c r="AN6992" s="1757">
        <v>0.004</v>
      </c>
      <c r="AO6992" s="1758"/>
    </row>
    <row r="6993" ht="26" spans="1:41">
      <c r="A6993" s="1412"/>
      <c r="B6993" s="1412"/>
      <c r="C6993" s="1412"/>
      <c r="D6993" s="1412"/>
      <c r="E6993" s="1613">
        <v>45814</v>
      </c>
      <c r="F6993" s="1618">
        <v>0.004</v>
      </c>
      <c r="G6993" s="1618">
        <v>0.003</v>
      </c>
      <c r="H6993" s="1618">
        <v>0.002</v>
      </c>
      <c r="I6993" s="1442"/>
      <c r="J6993" s="1443"/>
      <c r="K6993" s="1444"/>
      <c r="L6993" s="1445"/>
      <c r="M6993" s="1453"/>
      <c r="N6993" s="1825"/>
      <c r="O6993" s="1828" t="s">
        <v>2753</v>
      </c>
      <c r="P6993" s="1828"/>
      <c r="Q6993" s="1702">
        <v>0.004</v>
      </c>
      <c r="R6993" s="1702">
        <v>0.003</v>
      </c>
      <c r="S6993" s="1702">
        <v>0.002</v>
      </c>
      <c r="T6993" s="1831"/>
      <c r="U6993" s="1697" t="s">
        <v>2449</v>
      </c>
      <c r="V6993" s="1698">
        <v>6</v>
      </c>
      <c r="W6993" s="1698" t="s">
        <v>2754</v>
      </c>
      <c r="X6993" s="1697">
        <v>45814</v>
      </c>
      <c r="Y6993" s="78"/>
      <c r="Z6993" s="1842" t="s">
        <v>2525</v>
      </c>
      <c r="AA6993" s="1842" t="s">
        <v>2751</v>
      </c>
      <c r="AB6993" s="1842" t="s">
        <v>2526</v>
      </c>
      <c r="AD6993" s="1754" t="s">
        <v>2753</v>
      </c>
      <c r="AE6993" s="1832">
        <v>0.75</v>
      </c>
      <c r="AF6993" s="1837">
        <v>0.004</v>
      </c>
      <c r="AG6993" s="1835">
        <v>0.003</v>
      </c>
      <c r="AH6993" s="1834">
        <v>0.002</v>
      </c>
      <c r="AI6993" s="1758"/>
      <c r="AJ6993" s="1754" t="s">
        <v>2755</v>
      </c>
      <c r="AK6993" s="1832">
        <v>0.75</v>
      </c>
      <c r="AL6993" s="1755">
        <v>0.004</v>
      </c>
      <c r="AM6993" s="1756">
        <v>0.003</v>
      </c>
      <c r="AN6993" s="1757">
        <v>0.002</v>
      </c>
      <c r="AO6993" s="1758"/>
    </row>
    <row r="6994" ht="26" spans="1:41">
      <c r="A6994" s="1412"/>
      <c r="B6994" s="1412"/>
      <c r="C6994" s="1412"/>
      <c r="D6994" s="1412"/>
      <c r="E6994" s="1613">
        <v>45779</v>
      </c>
      <c r="F6994" s="1618">
        <v>0.002</v>
      </c>
      <c r="G6994" s="1618">
        <v>0.003</v>
      </c>
      <c r="H6994" s="1618">
        <v>0.003</v>
      </c>
      <c r="I6994" s="1442"/>
      <c r="J6994" s="1443"/>
      <c r="K6994" s="1444"/>
      <c r="L6994" s="1648"/>
      <c r="M6994" s="1453"/>
      <c r="N6994" s="1825"/>
      <c r="O6994" s="1828" t="s">
        <v>2744</v>
      </c>
      <c r="P6994" s="1828"/>
      <c r="Q6994" s="1702">
        <v>0.002</v>
      </c>
      <c r="R6994" s="1702">
        <v>0.003</v>
      </c>
      <c r="S6994" s="1702">
        <v>0.003</v>
      </c>
      <c r="T6994" s="1831"/>
      <c r="U6994" s="1697" t="s">
        <v>2449</v>
      </c>
      <c r="V6994" s="1698">
        <v>5</v>
      </c>
      <c r="W6994" s="1698" t="s">
        <v>2547</v>
      </c>
      <c r="X6994" s="1697">
        <v>45779</v>
      </c>
      <c r="Y6994" s="78"/>
      <c r="Z6994" s="1842" t="s">
        <v>2526</v>
      </c>
      <c r="AA6994" s="1842" t="s">
        <v>2751</v>
      </c>
      <c r="AB6994" s="1842" t="s">
        <v>2751</v>
      </c>
      <c r="AD6994" s="1754" t="s">
        <v>2744</v>
      </c>
      <c r="AE6994" s="1832">
        <v>0.75</v>
      </c>
      <c r="AF6994" s="1836">
        <v>0.002</v>
      </c>
      <c r="AG6994" s="1835">
        <v>0.003</v>
      </c>
      <c r="AH6994" s="1834">
        <v>0.003</v>
      </c>
      <c r="AI6994" s="1758"/>
      <c r="AJ6994" s="1754" t="s">
        <v>2746</v>
      </c>
      <c r="AK6994" s="1832">
        <v>0.75</v>
      </c>
      <c r="AL6994" s="1788">
        <v>0.002</v>
      </c>
      <c r="AM6994" s="1756">
        <v>0.003</v>
      </c>
      <c r="AN6994" s="1757">
        <v>0.003</v>
      </c>
      <c r="AO6994" s="1758"/>
    </row>
    <row r="6995" ht="26" spans="1:41">
      <c r="A6995" s="1412"/>
      <c r="B6995" s="1412"/>
      <c r="C6995" s="1412"/>
      <c r="D6995" s="1412"/>
      <c r="E6995" s="1613">
        <v>45751</v>
      </c>
      <c r="F6995" s="1618">
        <v>0.003</v>
      </c>
      <c r="G6995" s="1618">
        <v>0.003</v>
      </c>
      <c r="H6995" s="1618">
        <v>0.002</v>
      </c>
      <c r="I6995" s="1442"/>
      <c r="J6995" s="1443"/>
      <c r="K6995" s="1444"/>
      <c r="L6995" s="1445"/>
      <c r="M6995" s="1453"/>
      <c r="N6995" s="1825"/>
      <c r="O6995" s="1828" t="s">
        <v>2756</v>
      </c>
      <c r="P6995" s="1828"/>
      <c r="Q6995" s="1702">
        <v>0.003</v>
      </c>
      <c r="R6995" s="1702">
        <v>0.003</v>
      </c>
      <c r="S6995" s="1702">
        <v>0.002</v>
      </c>
      <c r="T6995" s="1831"/>
      <c r="U6995" s="1697" t="s">
        <v>2449</v>
      </c>
      <c r="V6995" s="1698">
        <v>4</v>
      </c>
      <c r="W6995" s="1698" t="s">
        <v>2519</v>
      </c>
      <c r="X6995" s="1697">
        <v>45751</v>
      </c>
      <c r="Y6995" s="78"/>
      <c r="Z6995" s="1842" t="s">
        <v>2751</v>
      </c>
      <c r="AA6995" s="1842" t="s">
        <v>2751</v>
      </c>
      <c r="AB6995" s="1842" t="s">
        <v>2526</v>
      </c>
      <c r="AD6995" s="1754" t="s">
        <v>2756</v>
      </c>
      <c r="AE6995" s="1832">
        <v>0.75</v>
      </c>
      <c r="AF6995" s="1837">
        <v>0.003</v>
      </c>
      <c r="AG6995" s="1835">
        <v>0.003</v>
      </c>
      <c r="AH6995" s="1834">
        <v>0.002</v>
      </c>
      <c r="AI6995" s="1758"/>
      <c r="AJ6995" s="1754" t="s">
        <v>2757</v>
      </c>
      <c r="AK6995" s="1832">
        <v>0.75</v>
      </c>
      <c r="AL6995" s="1757">
        <v>0.003</v>
      </c>
      <c r="AM6995" s="1756">
        <v>0.003</v>
      </c>
      <c r="AN6995" s="1788">
        <v>0.002</v>
      </c>
      <c r="AO6995" s="1758"/>
    </row>
    <row r="6996" ht="26" spans="1:41">
      <c r="A6996" s="1412"/>
      <c r="B6996" s="1412"/>
      <c r="C6996" s="1412"/>
      <c r="D6996" s="1412"/>
      <c r="E6996" s="1613">
        <v>45723</v>
      </c>
      <c r="F6996" s="1618">
        <v>0.003</v>
      </c>
      <c r="G6996" s="1618">
        <v>0.003</v>
      </c>
      <c r="H6996" s="1618">
        <v>0.004</v>
      </c>
      <c r="I6996" s="1442"/>
      <c r="J6996" s="1443"/>
      <c r="K6996" s="1444"/>
      <c r="L6996" s="1445"/>
      <c r="M6996" s="1453"/>
      <c r="N6996" s="1825"/>
      <c r="O6996" s="1828" t="s">
        <v>2758</v>
      </c>
      <c r="P6996" s="1828"/>
      <c r="Q6996" s="1702">
        <v>0.003</v>
      </c>
      <c r="R6996" s="1702">
        <v>0.003</v>
      </c>
      <c r="S6996" s="1702">
        <v>0.004</v>
      </c>
      <c r="T6996" s="1831"/>
      <c r="U6996" s="1697" t="s">
        <v>2449</v>
      </c>
      <c r="V6996" s="1698">
        <v>3</v>
      </c>
      <c r="W6996" s="1698" t="s">
        <v>2616</v>
      </c>
      <c r="X6996" s="1697">
        <v>45723</v>
      </c>
      <c r="Y6996" s="78"/>
      <c r="Z6996" s="1842" t="s">
        <v>2751</v>
      </c>
      <c r="AA6996" s="1842" t="s">
        <v>2751</v>
      </c>
      <c r="AB6996" s="1842" t="s">
        <v>2525</v>
      </c>
      <c r="AD6996" s="1754" t="s">
        <v>2758</v>
      </c>
      <c r="AE6996" s="1832">
        <v>0.791666666666667</v>
      </c>
      <c r="AF6996" s="1836">
        <v>0.003</v>
      </c>
      <c r="AG6996" s="1835">
        <v>0.003</v>
      </c>
      <c r="AH6996" s="1834">
        <v>0.004</v>
      </c>
      <c r="AI6996" s="1758"/>
      <c r="AJ6996" s="1754" t="s">
        <v>2759</v>
      </c>
      <c r="AK6996" s="1832">
        <v>0.791666666666667</v>
      </c>
      <c r="AL6996" s="1757">
        <v>0.003</v>
      </c>
      <c r="AM6996" s="1756">
        <v>0.003</v>
      </c>
      <c r="AN6996" s="1788">
        <v>0.004</v>
      </c>
      <c r="AO6996" s="1758"/>
    </row>
    <row r="6997" ht="26.75" spans="1:41">
      <c r="A6997" s="1412"/>
      <c r="B6997" s="1412"/>
      <c r="C6997" s="1412"/>
      <c r="D6997" s="1412"/>
      <c r="E6997" s="1613">
        <v>45695</v>
      </c>
      <c r="F6997" s="1618">
        <v>0.005</v>
      </c>
      <c r="G6997" s="1618">
        <v>0.003</v>
      </c>
      <c r="H6997" s="1618">
        <v>0.003</v>
      </c>
      <c r="I6997" s="1448"/>
      <c r="J6997" s="1449"/>
      <c r="K6997" s="1450"/>
      <c r="L6997" s="1451"/>
      <c r="M6997" s="1455"/>
      <c r="N6997" s="1825"/>
      <c r="O6997" s="1828" t="s">
        <v>2760</v>
      </c>
      <c r="P6997" s="1828"/>
      <c r="Q6997" s="1702">
        <v>0.005</v>
      </c>
      <c r="R6997" s="1702">
        <v>0.003</v>
      </c>
      <c r="S6997" s="1702">
        <v>0.003</v>
      </c>
      <c r="U6997" s="1697" t="s">
        <v>2449</v>
      </c>
      <c r="V6997" s="1698">
        <v>2</v>
      </c>
      <c r="W6997" s="1698" t="s">
        <v>2616</v>
      </c>
      <c r="X6997" s="1697">
        <v>45695</v>
      </c>
      <c r="Y6997" s="78"/>
      <c r="Z6997" s="1842" t="s">
        <v>2761</v>
      </c>
      <c r="AA6997" s="1842" t="s">
        <v>2751</v>
      </c>
      <c r="AB6997" s="1842" t="s">
        <v>2751</v>
      </c>
      <c r="AD6997" s="1754" t="s">
        <v>2760</v>
      </c>
      <c r="AE6997" s="1832">
        <v>0.791666666666667</v>
      </c>
      <c r="AF6997" s="1837">
        <v>0.005</v>
      </c>
      <c r="AG6997" s="1835">
        <v>0.003</v>
      </c>
      <c r="AH6997" s="1837">
        <v>0.003</v>
      </c>
      <c r="AI6997" s="1758"/>
      <c r="AJ6997" s="1754" t="s">
        <v>2762</v>
      </c>
      <c r="AK6997" s="1832">
        <v>0.791666666666667</v>
      </c>
      <c r="AL6997" s="1755">
        <v>0.005</v>
      </c>
      <c r="AM6997" s="1756">
        <v>0.003</v>
      </c>
      <c r="AN6997" s="1757">
        <v>0.003</v>
      </c>
      <c r="AO6997" s="1758"/>
    </row>
    <row r="6998" ht="52.75" spans="1:42">
      <c r="A6998" s="1412"/>
      <c r="B6998" s="1412"/>
      <c r="C6998" s="1412"/>
      <c r="D6998" s="1412">
        <v>1</v>
      </c>
      <c r="E6998" s="1610" t="s">
        <v>7</v>
      </c>
      <c r="F6998" s="1653" t="s">
        <v>1486</v>
      </c>
      <c r="G6998" s="1654"/>
      <c r="H6998" s="1655"/>
      <c r="I6998" s="1656" t="s">
        <v>1622</v>
      </c>
      <c r="J6998" s="1657"/>
      <c r="K6998" s="1658"/>
      <c r="L6998" s="1659" t="s">
        <v>1623</v>
      </c>
      <c r="M6998" s="1660" t="s">
        <v>1624</v>
      </c>
      <c r="N6998" s="1825"/>
      <c r="O6998" s="1690"/>
      <c r="P6998" s="1690"/>
      <c r="Q6998" s="1690"/>
      <c r="R6998" s="1690"/>
      <c r="S6998" s="1690"/>
      <c r="T6998" s="1690"/>
      <c r="U6998" s="1690"/>
      <c r="V6998" s="1690"/>
      <c r="W6998" s="1690"/>
      <c r="X6998" s="1690"/>
      <c r="AD6998" s="1754" t="s">
        <v>2763</v>
      </c>
      <c r="AE6998" s="1832">
        <v>0.791666666666667</v>
      </c>
      <c r="AF6998" s="1836">
        <v>0.003</v>
      </c>
      <c r="AG6998" s="1835">
        <v>0.003</v>
      </c>
      <c r="AH6998" s="1834">
        <v>0.004</v>
      </c>
      <c r="AI6998" s="1758"/>
      <c r="AJ6998" s="1754" t="s">
        <v>2764</v>
      </c>
      <c r="AK6998" s="1832">
        <v>0.791666666666667</v>
      </c>
      <c r="AL6998" s="1757">
        <v>0.003</v>
      </c>
      <c r="AM6998" s="1756">
        <v>0.003</v>
      </c>
      <c r="AN6998" s="1757">
        <v>0.004</v>
      </c>
      <c r="AO6998" s="1758"/>
      <c r="AP6998" s="1826" t="s">
        <v>10</v>
      </c>
    </row>
    <row r="6999" ht="26" spans="1:42">
      <c r="A6999" s="1412"/>
      <c r="B6999" s="1412"/>
      <c r="C6999" s="1412"/>
      <c r="D6999" s="1412"/>
      <c r="E6999" s="1598" t="s">
        <v>1625</v>
      </c>
      <c r="F6999" s="1599"/>
      <c r="G6999" s="1600"/>
      <c r="H6999" s="1601"/>
      <c r="I6999" s="2135" t="s">
        <v>1487</v>
      </c>
      <c r="J6999" s="1443"/>
      <c r="K6999" s="1444"/>
      <c r="L6999" s="1445"/>
      <c r="M6999" s="1453"/>
      <c r="N6999" s="1825"/>
      <c r="O6999" s="1690"/>
      <c r="P6999" s="1690"/>
      <c r="Q6999" s="1690"/>
      <c r="R6999" s="1690"/>
      <c r="S6999" s="1690"/>
      <c r="T6999" s="1690"/>
      <c r="U6999" s="1690"/>
      <c r="V6999" s="1690"/>
      <c r="W6999" s="1690"/>
      <c r="X6999" s="1690"/>
      <c r="AD6999" s="1754" t="s">
        <v>2765</v>
      </c>
      <c r="AE6999" s="1832">
        <v>0.791666666666667</v>
      </c>
      <c r="AF6999" s="1836">
        <v>0.004</v>
      </c>
      <c r="AG6999" s="1835">
        <v>0.003</v>
      </c>
      <c r="AH6999" s="1834">
        <v>0.004</v>
      </c>
      <c r="AI6999" s="1758"/>
      <c r="AJ6999" s="1754" t="s">
        <v>2766</v>
      </c>
      <c r="AK6999" s="1832">
        <v>0.791666666666667</v>
      </c>
      <c r="AL6999" s="1755">
        <v>0.004</v>
      </c>
      <c r="AM6999" s="1756">
        <v>0.003</v>
      </c>
      <c r="AN6999" s="1757">
        <v>0.004</v>
      </c>
      <c r="AO6999" s="1758"/>
      <c r="AP6999" s="1693"/>
    </row>
    <row r="7000" ht="26" spans="1:42">
      <c r="A7000" s="1412"/>
      <c r="B7000" s="1412"/>
      <c r="C7000" s="1412"/>
      <c r="D7000" s="1412"/>
      <c r="E7000" s="1602" t="s">
        <v>1626</v>
      </c>
      <c r="F7000" s="1623"/>
      <c r="G7000" s="1604"/>
      <c r="H7000" s="1605"/>
      <c r="I7000" s="1442"/>
      <c r="J7000" s="1443"/>
      <c r="K7000" s="1444"/>
      <c r="L7000" s="1445"/>
      <c r="M7000" s="1453"/>
      <c r="N7000" s="1825"/>
      <c r="O7000" s="1690"/>
      <c r="P7000" s="1690"/>
      <c r="Q7000" s="1690"/>
      <c r="R7000" s="1690"/>
      <c r="S7000" s="1690"/>
      <c r="T7000" s="1690"/>
      <c r="U7000" s="1690"/>
      <c r="V7000" s="1690"/>
      <c r="W7000" s="1690"/>
      <c r="X7000" s="1690"/>
      <c r="AD7000" s="1754" t="s">
        <v>2730</v>
      </c>
      <c r="AE7000" s="1832">
        <v>0.833333333333333</v>
      </c>
      <c r="AF7000" s="1837" t="s">
        <v>1137</v>
      </c>
      <c r="AG7000" s="1835" t="s">
        <v>2731</v>
      </c>
      <c r="AH7000" s="1834" t="s">
        <v>1106</v>
      </c>
      <c r="AJ7000" s="1754" t="s">
        <v>2767</v>
      </c>
      <c r="AK7000" s="1832">
        <v>0.75</v>
      </c>
      <c r="AL7000" s="1755">
        <v>0.004</v>
      </c>
      <c r="AM7000" s="1756">
        <v>0.003</v>
      </c>
      <c r="AN7000" s="1788">
        <v>0.003</v>
      </c>
      <c r="AO7000" s="1758"/>
      <c r="AP7000" s="1693"/>
    </row>
    <row r="7001" ht="26.75" spans="1:42">
      <c r="A7001" s="1412"/>
      <c r="B7001" s="1412"/>
      <c r="C7001" s="1412"/>
      <c r="D7001" s="1412"/>
      <c r="E7001" s="1602" t="s">
        <v>1627</v>
      </c>
      <c r="F7001" s="1623" t="s">
        <v>420</v>
      </c>
      <c r="G7001" s="1604"/>
      <c r="H7001" s="1605"/>
      <c r="I7001" s="1442"/>
      <c r="J7001" s="1443"/>
      <c r="K7001" s="1444"/>
      <c r="L7001" s="1445"/>
      <c r="M7001" s="1453"/>
      <c r="N7001" s="1825"/>
      <c r="O7001" s="1690"/>
      <c r="P7001" s="1690"/>
      <c r="Q7001" s="1690"/>
      <c r="R7001" s="1690"/>
      <c r="S7001" s="1690"/>
      <c r="T7001" s="1690"/>
      <c r="U7001" s="1690"/>
      <c r="V7001" s="1690"/>
      <c r="W7001" s="1690"/>
      <c r="X7001" s="1690"/>
      <c r="AD7001" s="1754"/>
      <c r="AE7001" s="1832"/>
      <c r="AJ7001" s="1754" t="s">
        <v>2768</v>
      </c>
      <c r="AK7001" s="1832">
        <v>0.75</v>
      </c>
      <c r="AL7001" s="1755">
        <v>0.001</v>
      </c>
      <c r="AM7001" s="1756">
        <v>-0.002</v>
      </c>
      <c r="AN7001" s="1755">
        <v>0.011</v>
      </c>
      <c r="AO7001" s="1758"/>
      <c r="AP7001" s="1693"/>
    </row>
    <row r="7002" ht="26.75" spans="1:42">
      <c r="A7002" s="1412"/>
      <c r="B7002" s="1412"/>
      <c r="C7002" s="1412"/>
      <c r="D7002" s="1412"/>
      <c r="E7002" s="1606" t="s">
        <v>1628</v>
      </c>
      <c r="F7002" s="1607">
        <v>0.520833333333333</v>
      </c>
      <c r="G7002" s="1608"/>
      <c r="H7002" s="1609"/>
      <c r="I7002" s="1442"/>
      <c r="J7002" s="1443"/>
      <c r="K7002" s="1444"/>
      <c r="L7002" s="1647">
        <v>0.75</v>
      </c>
      <c r="M7002" s="1649">
        <v>0.645833333333333</v>
      </c>
      <c r="N7002" s="1825"/>
      <c r="O7002" s="1690"/>
      <c r="P7002" s="1690"/>
      <c r="Q7002" s="1690"/>
      <c r="R7002" s="1690"/>
      <c r="S7002" s="1690"/>
      <c r="T7002" s="1690"/>
      <c r="U7002" s="1690"/>
      <c r="V7002" s="1690"/>
      <c r="W7002" s="1690"/>
      <c r="X7002" s="1690"/>
      <c r="AD7002" t="s">
        <v>2446</v>
      </c>
      <c r="AE7002" t="s">
        <v>2447</v>
      </c>
      <c r="AF7002" t="s">
        <v>8</v>
      </c>
      <c r="AG7002" t="s">
        <v>9</v>
      </c>
      <c r="AH7002" t="s">
        <v>10</v>
      </c>
      <c r="AI7002" s="1754"/>
      <c r="AJ7002" s="1754" t="s">
        <v>2769</v>
      </c>
      <c r="AK7002" s="1754" t="s">
        <v>2447</v>
      </c>
      <c r="AL7002" s="1754" t="s">
        <v>8</v>
      </c>
      <c r="AM7002" s="1754" t="s">
        <v>9</v>
      </c>
      <c r="AN7002" s="1754" t="s">
        <v>10</v>
      </c>
      <c r="AO7002" s="1754"/>
      <c r="AP7002" s="1693"/>
    </row>
    <row r="7003" ht="26.75" spans="1:42">
      <c r="A7003" s="1412"/>
      <c r="B7003" s="1412"/>
      <c r="C7003" s="1412"/>
      <c r="D7003" s="1412"/>
      <c r="E7003" s="1610" t="s">
        <v>1629</v>
      </c>
      <c r="F7003" s="1611" t="s">
        <v>8</v>
      </c>
      <c r="G7003" s="1611" t="s">
        <v>9</v>
      </c>
      <c r="H7003" s="1612" t="s">
        <v>10</v>
      </c>
      <c r="I7003" s="1442"/>
      <c r="J7003" s="1443"/>
      <c r="K7003" s="1444"/>
      <c r="L7003" s="1445"/>
      <c r="M7003" s="1453"/>
      <c r="N7003" s="1825"/>
      <c r="O7003" s="1827" t="s">
        <v>1629</v>
      </c>
      <c r="P7003" s="1827"/>
      <c r="Q7003" s="1827" t="s">
        <v>8</v>
      </c>
      <c r="R7003" s="1827" t="s">
        <v>9</v>
      </c>
      <c r="S7003" s="1827" t="s">
        <v>10</v>
      </c>
      <c r="U7003" s="1694" t="s">
        <v>2485</v>
      </c>
      <c r="V7003" s="1695" t="s">
        <v>2486</v>
      </c>
      <c r="W7003" s="1695" t="s">
        <v>3</v>
      </c>
      <c r="X7003" s="1695" t="s">
        <v>2</v>
      </c>
      <c r="Y7003" s="78"/>
      <c r="Z7003" s="1706" t="s">
        <v>2443</v>
      </c>
      <c r="AA7003" s="1706" t="s">
        <v>2444</v>
      </c>
      <c r="AB7003" s="1706" t="s">
        <v>2445</v>
      </c>
      <c r="AD7003" s="1754" t="s">
        <v>2733</v>
      </c>
      <c r="AE7003" s="1754">
        <v>0.75</v>
      </c>
      <c r="AF7003" s="1754"/>
      <c r="AG7003" s="1754"/>
      <c r="AH7003" s="1754" t="s">
        <v>420</v>
      </c>
      <c r="AI7003" s="1758"/>
      <c r="AJ7003" s="1754" t="s">
        <v>2734</v>
      </c>
      <c r="AK7003" s="1832">
        <v>0.75</v>
      </c>
      <c r="AL7003" s="1834"/>
      <c r="AM7003" s="1835"/>
      <c r="AN7003" s="1834" t="s">
        <v>420</v>
      </c>
      <c r="AO7003" s="1758"/>
      <c r="AP7003" s="1693"/>
    </row>
    <row r="7004" ht="26" spans="1:42">
      <c r="A7004" s="1412"/>
      <c r="B7004" s="1412"/>
      <c r="C7004" s="1412"/>
      <c r="D7004" s="1412"/>
      <c r="E7004" s="1613">
        <v>45841</v>
      </c>
      <c r="F7004" s="2174" t="s">
        <v>2076</v>
      </c>
      <c r="G7004" s="2174" t="s">
        <v>2074</v>
      </c>
      <c r="H7004" s="2174" t="s">
        <v>2073</v>
      </c>
      <c r="I7004" s="1442"/>
      <c r="J7004" s="1443"/>
      <c r="K7004" s="1444"/>
      <c r="L7004" s="1445"/>
      <c r="M7004" s="1453"/>
      <c r="N7004" s="1825"/>
      <c r="O7004" s="1828" t="s">
        <v>2705</v>
      </c>
      <c r="P7004" s="1828"/>
      <c r="Q7004" s="1856" t="s">
        <v>420</v>
      </c>
      <c r="R7004" s="1856" t="s">
        <v>540</v>
      </c>
      <c r="S7004" s="1856" t="s">
        <v>1804</v>
      </c>
      <c r="T7004" s="1831"/>
      <c r="U7004" s="1697" t="s">
        <v>2449</v>
      </c>
      <c r="V7004" s="1698">
        <v>7</v>
      </c>
      <c r="W7004" s="1698" t="s">
        <v>2502</v>
      </c>
      <c r="X7004" s="1697">
        <v>45841</v>
      </c>
      <c r="Y7004" s="78"/>
      <c r="Z7004" s="1858" t="s">
        <v>2076</v>
      </c>
      <c r="AA7004" s="1858" t="s">
        <v>2074</v>
      </c>
      <c r="AB7004" s="1858" t="s">
        <v>2073</v>
      </c>
      <c r="AD7004" s="1754" t="s">
        <v>2705</v>
      </c>
      <c r="AE7004" s="1832">
        <v>0.75</v>
      </c>
      <c r="AF7004" s="1836" t="s">
        <v>420</v>
      </c>
      <c r="AG7004" s="1835" t="s">
        <v>540</v>
      </c>
      <c r="AH7004" s="1834" t="s">
        <v>1804</v>
      </c>
      <c r="AI7004" s="1758"/>
      <c r="AJ7004" s="1754" t="s">
        <v>2752</v>
      </c>
      <c r="AK7004" s="1832">
        <v>0.75</v>
      </c>
      <c r="AL7004" s="1837" t="s">
        <v>420</v>
      </c>
      <c r="AM7004" s="1835" t="s">
        <v>540</v>
      </c>
      <c r="AN7004" s="1837" t="s">
        <v>1804</v>
      </c>
      <c r="AO7004" s="1758"/>
      <c r="AP7004" s="1693"/>
    </row>
    <row r="7005" ht="26" spans="1:42">
      <c r="A7005" s="1412"/>
      <c r="B7005" s="1412"/>
      <c r="C7005" s="1412"/>
      <c r="D7005" s="1412"/>
      <c r="E7005" s="1613">
        <v>45814</v>
      </c>
      <c r="F7005" s="2174" t="s">
        <v>2276</v>
      </c>
      <c r="G7005" s="2174" t="s">
        <v>2770</v>
      </c>
      <c r="H7005" s="2174" t="s">
        <v>2076</v>
      </c>
      <c r="I7005" s="1442"/>
      <c r="J7005" s="1443"/>
      <c r="K7005" s="1444"/>
      <c r="L7005" s="1445"/>
      <c r="M7005" s="1453"/>
      <c r="N7005" s="1825"/>
      <c r="O7005" s="1828" t="s">
        <v>2753</v>
      </c>
      <c r="P7005" s="1828"/>
      <c r="Q7005" s="1856" t="s">
        <v>1398</v>
      </c>
      <c r="R7005" s="1856" t="s">
        <v>2771</v>
      </c>
      <c r="S7005" s="1856" t="s">
        <v>420</v>
      </c>
      <c r="T7005" s="1831"/>
      <c r="U7005" s="1697" t="s">
        <v>2449</v>
      </c>
      <c r="V7005" s="1698">
        <v>6</v>
      </c>
      <c r="W7005" s="1698" t="s">
        <v>2754</v>
      </c>
      <c r="X7005" s="1697">
        <v>45814</v>
      </c>
      <c r="Y7005" s="78"/>
      <c r="Z7005" s="1858" t="s">
        <v>2276</v>
      </c>
      <c r="AA7005" s="1858" t="s">
        <v>2770</v>
      </c>
      <c r="AB7005" s="1858" t="s">
        <v>2076</v>
      </c>
      <c r="AD7005" s="1754" t="s">
        <v>2753</v>
      </c>
      <c r="AE7005" s="1832">
        <v>0.75</v>
      </c>
      <c r="AF7005" s="1837" t="s">
        <v>1398</v>
      </c>
      <c r="AG7005" s="1835" t="s">
        <v>2771</v>
      </c>
      <c r="AH7005" s="1834" t="s">
        <v>420</v>
      </c>
      <c r="AI7005" s="1758"/>
      <c r="AJ7005" s="1754" t="s">
        <v>2755</v>
      </c>
      <c r="AK7005" s="1832">
        <v>0.75</v>
      </c>
      <c r="AL7005" s="1837" t="s">
        <v>1398</v>
      </c>
      <c r="AM7005" s="1835" t="s">
        <v>2771</v>
      </c>
      <c r="AN7005" s="1836" t="s">
        <v>420</v>
      </c>
      <c r="AO7005" s="1758"/>
      <c r="AP7005" s="1693"/>
    </row>
    <row r="7006" ht="26" spans="1:41">
      <c r="A7006" s="1412"/>
      <c r="B7006" s="1412"/>
      <c r="C7006" s="1412"/>
      <c r="D7006" s="1412"/>
      <c r="E7006" s="1613">
        <v>45779</v>
      </c>
      <c r="F7006" s="2174" t="s">
        <v>2384</v>
      </c>
      <c r="G7006" s="2174" t="s">
        <v>2385</v>
      </c>
      <c r="H7006" s="2174" t="s">
        <v>2772</v>
      </c>
      <c r="I7006" s="1442"/>
      <c r="J7006" s="1443"/>
      <c r="K7006" s="1444"/>
      <c r="L7006" s="1648"/>
      <c r="M7006" s="1453"/>
      <c r="N7006" s="1825"/>
      <c r="O7006" s="1828" t="s">
        <v>2744</v>
      </c>
      <c r="P7006" s="1828"/>
      <c r="Q7006" s="1856" t="s">
        <v>1285</v>
      </c>
      <c r="R7006" s="1856" t="s">
        <v>2773</v>
      </c>
      <c r="S7006" s="1856" t="s">
        <v>134</v>
      </c>
      <c r="T7006" s="1831"/>
      <c r="U7006" s="1697" t="s">
        <v>2449</v>
      </c>
      <c r="V7006" s="1698">
        <v>5</v>
      </c>
      <c r="W7006" s="1698" t="s">
        <v>2547</v>
      </c>
      <c r="X7006" s="1697">
        <v>45779</v>
      </c>
      <c r="Y7006" s="78"/>
      <c r="Z7006" s="1858" t="s">
        <v>2384</v>
      </c>
      <c r="AA7006" s="1858" t="s">
        <v>2385</v>
      </c>
      <c r="AB7006" s="1858" t="s">
        <v>2772</v>
      </c>
      <c r="AD7006" s="1754" t="s">
        <v>2744</v>
      </c>
      <c r="AE7006" s="1832">
        <v>0.75</v>
      </c>
      <c r="AF7006" s="1836" t="s">
        <v>1285</v>
      </c>
      <c r="AG7006" s="1835" t="s">
        <v>2773</v>
      </c>
      <c r="AH7006" s="1834" t="s">
        <v>134</v>
      </c>
      <c r="AI7006" s="1758"/>
      <c r="AJ7006" s="1754" t="s">
        <v>2746</v>
      </c>
      <c r="AK7006" s="1832">
        <v>0.75</v>
      </c>
      <c r="AL7006" s="1837" t="s">
        <v>1285</v>
      </c>
      <c r="AM7006" s="1835" t="s">
        <v>2773</v>
      </c>
      <c r="AN7006" s="1836" t="s">
        <v>134</v>
      </c>
      <c r="AO7006" s="1758"/>
    </row>
    <row r="7007" ht="26" spans="1:41">
      <c r="A7007" s="1412"/>
      <c r="B7007" s="1412"/>
      <c r="C7007" s="1412"/>
      <c r="D7007" s="1412"/>
      <c r="E7007" s="1613">
        <v>45751</v>
      </c>
      <c r="F7007" s="2174" t="s">
        <v>1949</v>
      </c>
      <c r="G7007" s="2174" t="s">
        <v>2334</v>
      </c>
      <c r="H7007" s="2174" t="s">
        <v>2335</v>
      </c>
      <c r="I7007" s="1442"/>
      <c r="J7007" s="1443"/>
      <c r="K7007" s="1444"/>
      <c r="L7007" s="1445"/>
      <c r="M7007" s="1453"/>
      <c r="N7007" s="1825"/>
      <c r="O7007" s="1828" t="s">
        <v>2756</v>
      </c>
      <c r="P7007" s="1828"/>
      <c r="Q7007" s="1856" t="s">
        <v>1160</v>
      </c>
      <c r="R7007" s="1856" t="s">
        <v>2774</v>
      </c>
      <c r="S7007" s="1856" t="s">
        <v>2775</v>
      </c>
      <c r="T7007" s="1831"/>
      <c r="U7007" s="1697" t="s">
        <v>2449</v>
      </c>
      <c r="V7007" s="1698">
        <v>4</v>
      </c>
      <c r="W7007" s="1698" t="s">
        <v>2519</v>
      </c>
      <c r="X7007" s="1697">
        <v>45751</v>
      </c>
      <c r="Y7007" s="78"/>
      <c r="Z7007" s="1858" t="s">
        <v>1949</v>
      </c>
      <c r="AA7007" s="1858" t="s">
        <v>2334</v>
      </c>
      <c r="AB7007" s="1858" t="s">
        <v>2335</v>
      </c>
      <c r="AD7007" s="1754" t="s">
        <v>2756</v>
      </c>
      <c r="AE7007" s="1832">
        <v>0.75</v>
      </c>
      <c r="AF7007" s="1837" t="s">
        <v>1160</v>
      </c>
      <c r="AG7007" s="1835" t="s">
        <v>2774</v>
      </c>
      <c r="AH7007" s="1834" t="s">
        <v>2775</v>
      </c>
      <c r="AI7007" s="1758"/>
      <c r="AJ7007" s="1754" t="s">
        <v>2757</v>
      </c>
      <c r="AK7007" s="1832">
        <v>0.75</v>
      </c>
      <c r="AL7007" s="1837" t="s">
        <v>1160</v>
      </c>
      <c r="AM7007" s="1835" t="s">
        <v>2774</v>
      </c>
      <c r="AN7007" s="1836" t="s">
        <v>2775</v>
      </c>
      <c r="AO7007" s="1758"/>
    </row>
    <row r="7008" ht="26" spans="1:41">
      <c r="A7008" s="1412"/>
      <c r="B7008" s="1412"/>
      <c r="C7008" s="1412"/>
      <c r="D7008" s="1412"/>
      <c r="E7008" s="1613">
        <v>45723</v>
      </c>
      <c r="F7008" s="2174" t="s">
        <v>2283</v>
      </c>
      <c r="G7008" s="2174" t="s">
        <v>2068</v>
      </c>
      <c r="H7008" s="2174" t="s">
        <v>2284</v>
      </c>
      <c r="I7008" s="1442"/>
      <c r="J7008" s="1443"/>
      <c r="K7008" s="1444"/>
      <c r="L7008" s="1445"/>
      <c r="M7008" s="1453"/>
      <c r="N7008" s="1825"/>
      <c r="O7008" s="1828" t="s">
        <v>2758</v>
      </c>
      <c r="P7008" s="1828"/>
      <c r="Q7008" s="1856" t="s">
        <v>1031</v>
      </c>
      <c r="R7008" s="1856" t="s">
        <v>1927</v>
      </c>
      <c r="S7008" s="1856" t="s">
        <v>2776</v>
      </c>
      <c r="T7008" s="1831"/>
      <c r="U7008" s="1697" t="s">
        <v>2449</v>
      </c>
      <c r="V7008" s="1698">
        <v>3</v>
      </c>
      <c r="W7008" s="1698" t="s">
        <v>2616</v>
      </c>
      <c r="X7008" s="1697">
        <v>45723</v>
      </c>
      <c r="Y7008" s="78"/>
      <c r="Z7008" s="1858" t="s">
        <v>2283</v>
      </c>
      <c r="AA7008" s="1858" t="s">
        <v>2068</v>
      </c>
      <c r="AB7008" s="1858" t="s">
        <v>2284</v>
      </c>
      <c r="AD7008" s="1754" t="s">
        <v>2758</v>
      </c>
      <c r="AE7008" s="1832">
        <v>0.791666666666667</v>
      </c>
      <c r="AF7008" s="1836" t="s">
        <v>1031</v>
      </c>
      <c r="AG7008" s="1835" t="s">
        <v>1927</v>
      </c>
      <c r="AH7008" s="1834" t="s">
        <v>2776</v>
      </c>
      <c r="AI7008" s="1758"/>
      <c r="AJ7008" s="1754" t="s">
        <v>2759</v>
      </c>
      <c r="AK7008" s="1832">
        <v>0.791666666666667</v>
      </c>
      <c r="AL7008" s="1836" t="s">
        <v>1031</v>
      </c>
      <c r="AM7008" s="1835" t="s">
        <v>1927</v>
      </c>
      <c r="AN7008" s="1836" t="s">
        <v>2776</v>
      </c>
      <c r="AO7008" s="1758"/>
    </row>
    <row r="7009" ht="26.75" spans="1:41">
      <c r="A7009" s="1412"/>
      <c r="B7009" s="1412"/>
      <c r="C7009" s="1412"/>
      <c r="D7009" s="1412"/>
      <c r="E7009" s="1613">
        <v>45695</v>
      </c>
      <c r="F7009" s="2174" t="s">
        <v>2069</v>
      </c>
      <c r="G7009" s="2174" t="s">
        <v>2285</v>
      </c>
      <c r="H7009" s="2174" t="s">
        <v>2286</v>
      </c>
      <c r="I7009" s="1448"/>
      <c r="J7009" s="1449"/>
      <c r="K7009" s="1450"/>
      <c r="L7009" s="1451"/>
      <c r="M7009" s="1455"/>
      <c r="N7009" s="1825"/>
      <c r="O7009" s="1828" t="s">
        <v>2760</v>
      </c>
      <c r="P7009" s="1828"/>
      <c r="Q7009" s="1856" t="s">
        <v>397</v>
      </c>
      <c r="R7009" s="1856" t="s">
        <v>2777</v>
      </c>
      <c r="S7009" s="1856" t="s">
        <v>2778</v>
      </c>
      <c r="U7009" s="1697" t="s">
        <v>2449</v>
      </c>
      <c r="V7009" s="1698">
        <v>2</v>
      </c>
      <c r="W7009" s="1698" t="s">
        <v>2616</v>
      </c>
      <c r="X7009" s="1697">
        <v>45695</v>
      </c>
      <c r="Y7009" s="78"/>
      <c r="Z7009" s="1858" t="s">
        <v>2069</v>
      </c>
      <c r="AA7009" s="1858" t="s">
        <v>2285</v>
      </c>
      <c r="AB7009" s="1858" t="s">
        <v>2286</v>
      </c>
      <c r="AD7009" s="1754" t="s">
        <v>2760</v>
      </c>
      <c r="AE7009" s="1832">
        <v>0.791666666666667</v>
      </c>
      <c r="AF7009" s="1837" t="s">
        <v>397</v>
      </c>
      <c r="AG7009" s="1835" t="s">
        <v>2777</v>
      </c>
      <c r="AH7009" s="1837" t="s">
        <v>2778</v>
      </c>
      <c r="AI7009" s="1758"/>
      <c r="AJ7009" s="1754" t="s">
        <v>2762</v>
      </c>
      <c r="AK7009" s="1832">
        <v>0.791666666666667</v>
      </c>
      <c r="AL7009" s="1836" t="s">
        <v>397</v>
      </c>
      <c r="AM7009" s="1835" t="s">
        <v>2777</v>
      </c>
      <c r="AN7009" s="1837" t="s">
        <v>2778</v>
      </c>
      <c r="AO7009" s="1758"/>
    </row>
    <row r="7010" ht="52.75" spans="1:42">
      <c r="A7010" s="1412"/>
      <c r="B7010" s="1412"/>
      <c r="C7010" s="1412"/>
      <c r="D7010" s="1412">
        <v>1</v>
      </c>
      <c r="E7010" s="1610" t="s">
        <v>7</v>
      </c>
      <c r="F7010" s="1653" t="s">
        <v>1488</v>
      </c>
      <c r="G7010" s="1654"/>
      <c r="H7010" s="1655"/>
      <c r="I7010" s="1656" t="s">
        <v>1622</v>
      </c>
      <c r="J7010" s="1657"/>
      <c r="K7010" s="1658"/>
      <c r="L7010" s="1659" t="s">
        <v>1623</v>
      </c>
      <c r="M7010" s="1660" t="s">
        <v>1624</v>
      </c>
      <c r="N7010" s="1825"/>
      <c r="O7010" s="1690"/>
      <c r="P7010" s="1690"/>
      <c r="Q7010" s="1690"/>
      <c r="R7010" s="1690"/>
      <c r="S7010" s="1690"/>
      <c r="T7010" s="1690"/>
      <c r="U7010" s="1690"/>
      <c r="V7010" s="1690"/>
      <c r="W7010" s="1690"/>
      <c r="X7010" s="1690"/>
      <c r="AD7010" s="1754" t="s">
        <v>2763</v>
      </c>
      <c r="AE7010" s="1832">
        <v>0.791666666666667</v>
      </c>
      <c r="AF7010" s="1836" t="s">
        <v>2779</v>
      </c>
      <c r="AG7010" s="1835" t="s">
        <v>2780</v>
      </c>
      <c r="AH7010" s="1834" t="s">
        <v>2781</v>
      </c>
      <c r="AI7010" s="1758"/>
      <c r="AJ7010" s="1754" t="s">
        <v>2764</v>
      </c>
      <c r="AK7010" s="1832">
        <v>0.791666666666667</v>
      </c>
      <c r="AL7010" s="1837" t="s">
        <v>2779</v>
      </c>
      <c r="AM7010" s="1835" t="s">
        <v>2780</v>
      </c>
      <c r="AN7010" s="1836" t="s">
        <v>2781</v>
      </c>
      <c r="AO7010" s="1758"/>
      <c r="AP7010" s="1826" t="s">
        <v>10</v>
      </c>
    </row>
    <row r="7011" ht="26" spans="1:42">
      <c r="A7011" s="1412"/>
      <c r="B7011" s="1412"/>
      <c r="C7011" s="1412"/>
      <c r="D7011" s="1412"/>
      <c r="E7011" s="1598" t="s">
        <v>1625</v>
      </c>
      <c r="F7011" s="1599"/>
      <c r="G7011" s="1600"/>
      <c r="H7011" s="1601"/>
      <c r="I7011" s="2135" t="s">
        <v>1489</v>
      </c>
      <c r="J7011" s="1443"/>
      <c r="K7011" s="1444"/>
      <c r="L7011" s="1445"/>
      <c r="M7011" s="1453"/>
      <c r="N7011" s="1825"/>
      <c r="O7011" s="1690"/>
      <c r="P7011" s="1690"/>
      <c r="Q7011" s="1690"/>
      <c r="R7011" s="1690"/>
      <c r="S7011" s="1690"/>
      <c r="T7011" s="1690"/>
      <c r="U7011" s="1690"/>
      <c r="V7011" s="1690"/>
      <c r="W7011" s="1690"/>
      <c r="X7011" s="1690"/>
      <c r="AD7011" s="1754" t="s">
        <v>2765</v>
      </c>
      <c r="AE7011" s="1832">
        <v>0.791666666666667</v>
      </c>
      <c r="AF7011" s="1836" t="s">
        <v>190</v>
      </c>
      <c r="AG7011" s="1835" t="s">
        <v>2782</v>
      </c>
      <c r="AH7011" s="1834" t="s">
        <v>2388</v>
      </c>
      <c r="AI7011" s="1758"/>
      <c r="AJ7011" s="1754" t="s">
        <v>2766</v>
      </c>
      <c r="AK7011" s="1832">
        <v>0.791666666666667</v>
      </c>
      <c r="AL7011" s="1837" t="s">
        <v>190</v>
      </c>
      <c r="AM7011" s="1835" t="s">
        <v>2782</v>
      </c>
      <c r="AN7011" s="1837" t="s">
        <v>2388</v>
      </c>
      <c r="AO7011" s="1758"/>
      <c r="AP7011" s="1693"/>
    </row>
    <row r="7012" ht="26" spans="1:42">
      <c r="A7012" s="1412"/>
      <c r="B7012" s="1412"/>
      <c r="C7012" s="1412"/>
      <c r="D7012" s="1412"/>
      <c r="E7012" s="1602" t="s">
        <v>1626</v>
      </c>
      <c r="F7012" s="1623"/>
      <c r="G7012" s="1604"/>
      <c r="H7012" s="1605"/>
      <c r="I7012" s="1442"/>
      <c r="J7012" s="1443"/>
      <c r="K7012" s="1444"/>
      <c r="L7012" s="1445"/>
      <c r="M7012" s="1453"/>
      <c r="N7012" s="1825"/>
      <c r="O7012" s="1690"/>
      <c r="P7012" s="1690"/>
      <c r="Q7012" s="1690"/>
      <c r="R7012" s="1690"/>
      <c r="S7012" s="1690"/>
      <c r="T7012" s="1690"/>
      <c r="U7012" s="1690"/>
      <c r="V7012" s="1690"/>
      <c r="W7012" s="1690"/>
      <c r="X7012" s="1690"/>
      <c r="AD7012" s="1754" t="s">
        <v>2730</v>
      </c>
      <c r="AE7012" s="1832">
        <v>0.833333333333333</v>
      </c>
      <c r="AF7012" s="1837" t="s">
        <v>1137</v>
      </c>
      <c r="AG7012" s="1835" t="s">
        <v>2731</v>
      </c>
      <c r="AH7012" s="1834" t="s">
        <v>1106</v>
      </c>
      <c r="AJ7012" s="1754" t="s">
        <v>2767</v>
      </c>
      <c r="AK7012" s="1832">
        <v>0.75</v>
      </c>
      <c r="AL7012" s="1836" t="s">
        <v>2783</v>
      </c>
      <c r="AM7012" s="1835" t="s">
        <v>2784</v>
      </c>
      <c r="AN7012" s="1836" t="s">
        <v>887</v>
      </c>
      <c r="AP7012" s="1693"/>
    </row>
    <row r="7013" ht="26.75" spans="1:42">
      <c r="A7013" s="1412"/>
      <c r="B7013" s="1412"/>
      <c r="C7013" s="1412"/>
      <c r="D7013" s="1412"/>
      <c r="E7013" s="1602" t="s">
        <v>1627</v>
      </c>
      <c r="F7013" s="1623">
        <v>0.041</v>
      </c>
      <c r="G7013" s="1604"/>
      <c r="H7013" s="1605"/>
      <c r="I7013" s="1442"/>
      <c r="J7013" s="1443"/>
      <c r="K7013" s="1444"/>
      <c r="L7013" s="1445"/>
      <c r="M7013" s="1453"/>
      <c r="N7013" s="1825"/>
      <c r="O7013" s="1690"/>
      <c r="P7013" s="1690"/>
      <c r="Q7013" s="1690"/>
      <c r="R7013" s="1690"/>
      <c r="S7013" s="1690"/>
      <c r="T7013" s="1690"/>
      <c r="U7013" s="1690"/>
      <c r="V7013" s="1690"/>
      <c r="W7013" s="1690"/>
      <c r="X7013" s="1690"/>
      <c r="AD7013" s="1754"/>
      <c r="AE7013" s="1832"/>
      <c r="AL7013" s="1826" t="s">
        <v>2785</v>
      </c>
      <c r="AM7013" s="1859">
        <v>0.0208333333333333</v>
      </c>
      <c r="AN7013" s="1693"/>
      <c r="AO7013" s="1691"/>
      <c r="AP7013" s="1693"/>
    </row>
    <row r="7014" ht="26.75" spans="1:42">
      <c r="A7014" s="1412"/>
      <c r="B7014" s="1412"/>
      <c r="C7014" s="1412"/>
      <c r="D7014" s="1412"/>
      <c r="E7014" s="1606" t="s">
        <v>1628</v>
      </c>
      <c r="F7014" s="1607">
        <v>0.520833333333333</v>
      </c>
      <c r="G7014" s="1608"/>
      <c r="H7014" s="1609"/>
      <c r="I7014" s="1442"/>
      <c r="J7014" s="1443"/>
      <c r="K7014" s="1444"/>
      <c r="L7014" s="1647">
        <v>0.75</v>
      </c>
      <c r="M7014" s="1649">
        <v>0.645833333333333</v>
      </c>
      <c r="N7014" s="1825"/>
      <c r="O7014" s="1690"/>
      <c r="P7014" s="1690"/>
      <c r="Q7014" s="1690"/>
      <c r="R7014" s="1690"/>
      <c r="S7014" s="1690"/>
      <c r="T7014" s="1690"/>
      <c r="U7014" s="1690"/>
      <c r="V7014" s="1690"/>
      <c r="W7014" s="1690"/>
      <c r="X7014" s="1690"/>
      <c r="AD7014" t="s">
        <v>2446</v>
      </c>
      <c r="AE7014" t="s">
        <v>2447</v>
      </c>
      <c r="AF7014" t="s">
        <v>8</v>
      </c>
      <c r="AG7014" t="s">
        <v>9</v>
      </c>
      <c r="AH7014" t="s">
        <v>10</v>
      </c>
      <c r="AI7014" s="1754"/>
      <c r="AJ7014" s="1754" t="s">
        <v>2596</v>
      </c>
      <c r="AK7014" s="1754" t="s">
        <v>2447</v>
      </c>
      <c r="AL7014" s="1754" t="s">
        <v>8</v>
      </c>
      <c r="AM7014" s="1754" t="s">
        <v>9</v>
      </c>
      <c r="AN7014" s="1754" t="s">
        <v>10</v>
      </c>
      <c r="AO7014" s="1754"/>
      <c r="AP7014" s="1693"/>
    </row>
    <row r="7015" ht="26.75" spans="1:42">
      <c r="A7015" s="1412"/>
      <c r="B7015" s="1412"/>
      <c r="C7015" s="1412"/>
      <c r="D7015" s="1412"/>
      <c r="E7015" s="1610" t="s">
        <v>1629</v>
      </c>
      <c r="F7015" s="1611" t="s">
        <v>8</v>
      </c>
      <c r="G7015" s="1611" t="s">
        <v>9</v>
      </c>
      <c r="H7015" s="1612" t="s">
        <v>10</v>
      </c>
      <c r="I7015" s="1442"/>
      <c r="J7015" s="1443"/>
      <c r="K7015" s="1444"/>
      <c r="L7015" s="1445"/>
      <c r="M7015" s="1453"/>
      <c r="N7015" s="1825"/>
      <c r="O7015" s="1827" t="s">
        <v>1629</v>
      </c>
      <c r="P7015" s="1827"/>
      <c r="Q7015" s="1827" t="s">
        <v>8</v>
      </c>
      <c r="R7015" s="1827" t="s">
        <v>9</v>
      </c>
      <c r="S7015" s="1827" t="s">
        <v>10</v>
      </c>
      <c r="U7015" s="1694" t="s">
        <v>2485</v>
      </c>
      <c r="V7015" s="1695" t="s">
        <v>2486</v>
      </c>
      <c r="W7015" s="1695" t="s">
        <v>3</v>
      </c>
      <c r="X7015" s="1695" t="s">
        <v>2</v>
      </c>
      <c r="Y7015" s="78"/>
      <c r="Z7015" s="1706" t="s">
        <v>2443</v>
      </c>
      <c r="AA7015" s="1706" t="s">
        <v>2444</v>
      </c>
      <c r="AB7015" s="1706" t="s">
        <v>2445</v>
      </c>
      <c r="AD7015" s="1754" t="s">
        <v>2733</v>
      </c>
      <c r="AE7015" s="1754">
        <v>0.75</v>
      </c>
      <c r="AF7015" s="1754"/>
      <c r="AG7015" s="1754"/>
      <c r="AH7015" s="1754">
        <v>0.041</v>
      </c>
      <c r="AI7015" s="1758"/>
      <c r="AJ7015" s="1754" t="s">
        <v>2734</v>
      </c>
      <c r="AK7015" s="1832">
        <v>0.75</v>
      </c>
      <c r="AL7015" s="1834"/>
      <c r="AM7015" s="1835"/>
      <c r="AN7015" s="1757">
        <v>0.041</v>
      </c>
      <c r="AO7015" s="1758"/>
      <c r="AP7015" s="1693"/>
    </row>
    <row r="7016" ht="26" spans="1:42">
      <c r="A7016" s="1412"/>
      <c r="B7016" s="1412"/>
      <c r="C7016" s="1412"/>
      <c r="D7016" s="1412"/>
      <c r="E7016" s="1613">
        <v>45841</v>
      </c>
      <c r="F7016" s="1626">
        <v>0.041</v>
      </c>
      <c r="G7016" s="1626">
        <v>0.043</v>
      </c>
      <c r="H7016" s="1626">
        <v>0.042</v>
      </c>
      <c r="I7016" s="1442"/>
      <c r="J7016" s="1443"/>
      <c r="K7016" s="1444"/>
      <c r="L7016" s="1445"/>
      <c r="M7016" s="1453"/>
      <c r="N7016" s="1825"/>
      <c r="O7016" s="1828" t="s">
        <v>2705</v>
      </c>
      <c r="P7016" s="1828"/>
      <c r="Q7016" s="1856">
        <v>0.041</v>
      </c>
      <c r="R7016" s="1856">
        <v>0.043</v>
      </c>
      <c r="S7016" s="1856">
        <v>0.042</v>
      </c>
      <c r="T7016" s="1831"/>
      <c r="U7016" s="1697" t="s">
        <v>2449</v>
      </c>
      <c r="V7016" s="1698">
        <v>7</v>
      </c>
      <c r="W7016" s="1698" t="s">
        <v>2502</v>
      </c>
      <c r="X7016" s="1697">
        <v>45841</v>
      </c>
      <c r="Y7016" s="78"/>
      <c r="Z7016" s="1858" t="s">
        <v>2629</v>
      </c>
      <c r="AA7016" s="1858" t="s">
        <v>2629</v>
      </c>
      <c r="AB7016" s="1858" t="s">
        <v>2629</v>
      </c>
      <c r="AD7016" s="1754" t="s">
        <v>2705</v>
      </c>
      <c r="AE7016" s="1832">
        <v>0.75</v>
      </c>
      <c r="AF7016" s="1836">
        <v>0.041</v>
      </c>
      <c r="AG7016" s="1835">
        <v>0.043</v>
      </c>
      <c r="AH7016" s="1834">
        <v>0.042</v>
      </c>
      <c r="AI7016" s="1758"/>
      <c r="AJ7016" s="1754" t="s">
        <v>2752</v>
      </c>
      <c r="AK7016" s="1832">
        <v>0.75</v>
      </c>
      <c r="AL7016" s="1755">
        <v>0.041</v>
      </c>
      <c r="AM7016" s="1756">
        <v>0.043</v>
      </c>
      <c r="AN7016" s="1757">
        <v>0.042</v>
      </c>
      <c r="AO7016" s="1758"/>
      <c r="AP7016" s="1693"/>
    </row>
    <row r="7017" ht="26" spans="1:42">
      <c r="A7017" s="1412"/>
      <c r="B7017" s="1412"/>
      <c r="C7017" s="1412"/>
      <c r="D7017" s="1412"/>
      <c r="E7017" s="1613">
        <v>45814</v>
      </c>
      <c r="F7017" s="1626">
        <v>0.042</v>
      </c>
      <c r="G7017" s="1626">
        <v>0.042</v>
      </c>
      <c r="H7017" s="1626">
        <v>0.042</v>
      </c>
      <c r="I7017" s="1442"/>
      <c r="J7017" s="1443"/>
      <c r="K7017" s="1444"/>
      <c r="L7017" s="1445"/>
      <c r="M7017" s="1453"/>
      <c r="N7017" s="1825"/>
      <c r="O7017" s="1828" t="s">
        <v>2753</v>
      </c>
      <c r="P7017" s="1828"/>
      <c r="Q7017" s="1856">
        <v>0.042</v>
      </c>
      <c r="R7017" s="1856">
        <v>0.042</v>
      </c>
      <c r="S7017" s="1856">
        <v>0.042</v>
      </c>
      <c r="T7017" s="1831"/>
      <c r="U7017" s="1697" t="s">
        <v>2449</v>
      </c>
      <c r="V7017" s="1698">
        <v>6</v>
      </c>
      <c r="W7017" s="1698" t="s">
        <v>2754</v>
      </c>
      <c r="X7017" s="1697">
        <v>45814</v>
      </c>
      <c r="Y7017" s="78"/>
      <c r="Z7017" s="1858" t="s">
        <v>2629</v>
      </c>
      <c r="AA7017" s="1858" t="s">
        <v>2629</v>
      </c>
      <c r="AB7017" s="1858" t="s">
        <v>2629</v>
      </c>
      <c r="AD7017" s="1754" t="s">
        <v>2753</v>
      </c>
      <c r="AE7017" s="1832">
        <v>0.75</v>
      </c>
      <c r="AF7017" s="1837">
        <v>0.042</v>
      </c>
      <c r="AG7017" s="1835">
        <v>0.042</v>
      </c>
      <c r="AH7017" s="1834">
        <v>0.042</v>
      </c>
      <c r="AI7017" s="1758"/>
      <c r="AJ7017" s="1754" t="s">
        <v>2755</v>
      </c>
      <c r="AK7017" s="1832">
        <v>0.75</v>
      </c>
      <c r="AL7017" s="1757">
        <v>0.042</v>
      </c>
      <c r="AM7017" s="1756">
        <v>0.042</v>
      </c>
      <c r="AN7017" s="1757">
        <v>0.042</v>
      </c>
      <c r="AO7017" s="1758"/>
      <c r="AP7017" s="1693"/>
    </row>
    <row r="7018" ht="26" spans="1:41">
      <c r="A7018" s="1412"/>
      <c r="B7018" s="1412"/>
      <c r="C7018" s="1412"/>
      <c r="D7018" s="1412"/>
      <c r="E7018" s="1613">
        <v>45779</v>
      </c>
      <c r="F7018" s="1626">
        <v>0.042</v>
      </c>
      <c r="G7018" s="1626">
        <v>0.042</v>
      </c>
      <c r="H7018" s="1626">
        <v>0.042</v>
      </c>
      <c r="I7018" s="1442"/>
      <c r="J7018" s="1443"/>
      <c r="K7018" s="1444"/>
      <c r="L7018" s="1648"/>
      <c r="M7018" s="1453"/>
      <c r="N7018" s="1825"/>
      <c r="O7018" s="1828" t="s">
        <v>2744</v>
      </c>
      <c r="P7018" s="1828"/>
      <c r="Q7018" s="1856">
        <v>0.042</v>
      </c>
      <c r="R7018" s="1856">
        <v>0.042</v>
      </c>
      <c r="S7018" s="1856">
        <v>0.042</v>
      </c>
      <c r="T7018" s="1831"/>
      <c r="U7018" s="1697" t="s">
        <v>2449</v>
      </c>
      <c r="V7018" s="1698">
        <v>5</v>
      </c>
      <c r="W7018" s="1698" t="s">
        <v>2547</v>
      </c>
      <c r="X7018" s="1697">
        <v>45779</v>
      </c>
      <c r="Y7018" s="78"/>
      <c r="Z7018" s="1858" t="s">
        <v>2629</v>
      </c>
      <c r="AA7018" s="1858" t="s">
        <v>2629</v>
      </c>
      <c r="AB7018" s="1858" t="s">
        <v>2629</v>
      </c>
      <c r="AD7018" s="1754" t="s">
        <v>2744</v>
      </c>
      <c r="AE7018" s="1832">
        <v>0.75</v>
      </c>
      <c r="AF7018" s="1836">
        <v>0.042</v>
      </c>
      <c r="AG7018" s="1835">
        <v>0.042</v>
      </c>
      <c r="AH7018" s="1834">
        <v>0.042</v>
      </c>
      <c r="AI7018" s="1758"/>
      <c r="AJ7018" s="1754" t="s">
        <v>2746</v>
      </c>
      <c r="AK7018" s="1832">
        <v>0.75</v>
      </c>
      <c r="AL7018" s="1757">
        <v>0.042</v>
      </c>
      <c r="AM7018" s="1756">
        <v>0.042</v>
      </c>
      <c r="AN7018" s="1757">
        <v>0.042</v>
      </c>
      <c r="AO7018" s="1758"/>
    </row>
    <row r="7019" ht="26" spans="1:41">
      <c r="A7019" s="1412"/>
      <c r="B7019" s="1412"/>
      <c r="C7019" s="1412"/>
      <c r="D7019" s="1412"/>
      <c r="E7019" s="1613">
        <v>45751</v>
      </c>
      <c r="F7019" s="1626">
        <v>0.042</v>
      </c>
      <c r="G7019" s="1626">
        <v>0.041</v>
      </c>
      <c r="H7019" s="1626">
        <v>0.041</v>
      </c>
      <c r="I7019" s="1442"/>
      <c r="J7019" s="1443"/>
      <c r="K7019" s="1444"/>
      <c r="L7019" s="1445"/>
      <c r="M7019" s="1453"/>
      <c r="N7019" s="1825"/>
      <c r="O7019" s="1828" t="s">
        <v>2756</v>
      </c>
      <c r="P7019" s="1828"/>
      <c r="Q7019" s="1856">
        <v>0.042</v>
      </c>
      <c r="R7019" s="1856">
        <v>0.041</v>
      </c>
      <c r="S7019" s="1856">
        <v>0.041</v>
      </c>
      <c r="T7019" s="1831"/>
      <c r="U7019" s="1697" t="s">
        <v>2449</v>
      </c>
      <c r="V7019" s="1698">
        <v>4</v>
      </c>
      <c r="W7019" s="1698" t="s">
        <v>2519</v>
      </c>
      <c r="X7019" s="1697">
        <v>45751</v>
      </c>
      <c r="Y7019" s="78"/>
      <c r="Z7019" s="1858" t="s">
        <v>2629</v>
      </c>
      <c r="AA7019" s="1858" t="s">
        <v>2629</v>
      </c>
      <c r="AB7019" s="1858" t="s">
        <v>2629</v>
      </c>
      <c r="AD7019" s="1754" t="s">
        <v>2756</v>
      </c>
      <c r="AE7019" s="1832">
        <v>0.75</v>
      </c>
      <c r="AF7019" s="1837">
        <v>0.042</v>
      </c>
      <c r="AG7019" s="1835">
        <v>0.041</v>
      </c>
      <c r="AH7019" s="1834">
        <v>0.041</v>
      </c>
      <c r="AI7019" s="1758"/>
      <c r="AJ7019" s="1754" t="s">
        <v>2757</v>
      </c>
      <c r="AK7019" s="1832">
        <v>0.75</v>
      </c>
      <c r="AL7019" s="1788">
        <v>0.042</v>
      </c>
      <c r="AM7019" s="1756">
        <v>0.041</v>
      </c>
      <c r="AN7019" s="1757">
        <v>0.041</v>
      </c>
      <c r="AO7019" s="1758"/>
    </row>
    <row r="7020" ht="26" spans="1:41">
      <c r="A7020" s="1412"/>
      <c r="B7020" s="1412"/>
      <c r="C7020" s="1412"/>
      <c r="D7020" s="1412"/>
      <c r="E7020" s="1613">
        <v>45723</v>
      </c>
      <c r="F7020" s="1626">
        <v>0.041</v>
      </c>
      <c r="G7020" s="1626">
        <v>0.04</v>
      </c>
      <c r="H7020" s="1626">
        <v>0.04</v>
      </c>
      <c r="I7020" s="1442"/>
      <c r="J7020" s="1443"/>
      <c r="K7020" s="1444"/>
      <c r="L7020" s="1445"/>
      <c r="M7020" s="1453"/>
      <c r="N7020" s="1825"/>
      <c r="O7020" s="1828" t="s">
        <v>2758</v>
      </c>
      <c r="P7020" s="1828"/>
      <c r="Q7020" s="1856">
        <v>0.041</v>
      </c>
      <c r="R7020" s="1856">
        <v>0.04</v>
      </c>
      <c r="S7020" s="1856">
        <v>0.04</v>
      </c>
      <c r="T7020" s="1831"/>
      <c r="U7020" s="1697" t="s">
        <v>2449</v>
      </c>
      <c r="V7020" s="1698">
        <v>3</v>
      </c>
      <c r="W7020" s="1698" t="s">
        <v>2616</v>
      </c>
      <c r="X7020" s="1697">
        <v>45723</v>
      </c>
      <c r="Y7020" s="78"/>
      <c r="Z7020" s="1858" t="s">
        <v>2629</v>
      </c>
      <c r="AA7020" s="1858" t="s">
        <v>2629</v>
      </c>
      <c r="AB7020" s="1858" t="s">
        <v>2629</v>
      </c>
      <c r="AD7020" s="1754" t="s">
        <v>2758</v>
      </c>
      <c r="AE7020" s="1832">
        <v>0.791666666666667</v>
      </c>
      <c r="AF7020" s="1836">
        <v>0.041</v>
      </c>
      <c r="AG7020" s="1835">
        <v>0.04</v>
      </c>
      <c r="AH7020" s="1834">
        <v>0.04</v>
      </c>
      <c r="AI7020" s="1758"/>
      <c r="AJ7020" s="1754" t="s">
        <v>2759</v>
      </c>
      <c r="AK7020" s="1832">
        <v>0.791666666666667</v>
      </c>
      <c r="AL7020" s="1788">
        <v>0.041</v>
      </c>
      <c r="AM7020" s="1756">
        <v>0.04</v>
      </c>
      <c r="AN7020" s="1757">
        <v>0.04</v>
      </c>
      <c r="AO7020" s="1758"/>
    </row>
    <row r="7021" ht="26.75" spans="1:41">
      <c r="A7021" s="1412"/>
      <c r="B7021" s="1412"/>
      <c r="C7021" s="1412"/>
      <c r="D7021" s="1412"/>
      <c r="E7021" s="1613">
        <v>45695</v>
      </c>
      <c r="F7021" s="1626">
        <v>0.04</v>
      </c>
      <c r="G7021" s="1626">
        <v>0.041</v>
      </c>
      <c r="H7021" s="1626">
        <v>0.041</v>
      </c>
      <c r="I7021" s="1448"/>
      <c r="J7021" s="1449"/>
      <c r="K7021" s="1450"/>
      <c r="L7021" s="1451"/>
      <c r="M7021" s="1455"/>
      <c r="N7021" s="1825"/>
      <c r="O7021" s="1828" t="s">
        <v>2760</v>
      </c>
      <c r="P7021" s="1828"/>
      <c r="Q7021" s="1856">
        <v>0.04</v>
      </c>
      <c r="R7021" s="1856">
        <v>0.041</v>
      </c>
      <c r="S7021" s="1856">
        <v>0.041</v>
      </c>
      <c r="U7021" s="1697" t="s">
        <v>2449</v>
      </c>
      <c r="V7021" s="1698">
        <v>2</v>
      </c>
      <c r="W7021" s="1698" t="s">
        <v>2616</v>
      </c>
      <c r="X7021" s="1697">
        <v>45695</v>
      </c>
      <c r="Y7021" s="78"/>
      <c r="Z7021" s="1858" t="s">
        <v>2629</v>
      </c>
      <c r="AA7021" s="1858" t="s">
        <v>2629</v>
      </c>
      <c r="AB7021" s="1858" t="s">
        <v>2629</v>
      </c>
      <c r="AD7021" s="1754" t="s">
        <v>2760</v>
      </c>
      <c r="AE7021" s="1832">
        <v>0.791666666666667</v>
      </c>
      <c r="AF7021" s="1837">
        <v>0.04</v>
      </c>
      <c r="AG7021" s="1835">
        <v>0.041</v>
      </c>
      <c r="AH7021" s="1837">
        <v>0.041</v>
      </c>
      <c r="AI7021" s="1758"/>
      <c r="AJ7021" s="1754" t="s">
        <v>2762</v>
      </c>
      <c r="AK7021" s="1832">
        <v>0.791666666666667</v>
      </c>
      <c r="AL7021" s="1755">
        <v>0.04</v>
      </c>
      <c r="AM7021" s="1756">
        <v>0.041</v>
      </c>
      <c r="AN7021" s="1757">
        <v>0.041</v>
      </c>
      <c r="AO7021" s="1758"/>
    </row>
    <row r="7022" ht="52.75" spans="1:42">
      <c r="A7022" s="1412"/>
      <c r="B7022" s="1412"/>
      <c r="C7022" s="1412"/>
      <c r="D7022" s="1412">
        <v>1</v>
      </c>
      <c r="E7022" s="1610" t="s">
        <v>7</v>
      </c>
      <c r="F7022" s="1653" t="s">
        <v>1490</v>
      </c>
      <c r="G7022" s="1654"/>
      <c r="H7022" s="1655"/>
      <c r="I7022" s="1656" t="s">
        <v>1622</v>
      </c>
      <c r="J7022" s="1657"/>
      <c r="K7022" s="1658"/>
      <c r="L7022" s="1659" t="s">
        <v>1623</v>
      </c>
      <c r="M7022" s="1660" t="s">
        <v>1624</v>
      </c>
      <c r="N7022" s="1825"/>
      <c r="O7022" s="1690"/>
      <c r="P7022" s="1690"/>
      <c r="Q7022" s="1690"/>
      <c r="R7022" s="1690"/>
      <c r="S7022" s="1690"/>
      <c r="T7022" s="1690"/>
      <c r="U7022" s="1690"/>
      <c r="V7022" s="1690"/>
      <c r="W7022" s="1690"/>
      <c r="X7022" s="1690"/>
      <c r="AD7022" s="1754" t="s">
        <v>2763</v>
      </c>
      <c r="AE7022" s="1832">
        <v>0.791666666666667</v>
      </c>
      <c r="AF7022" s="1836">
        <v>0.041</v>
      </c>
      <c r="AG7022" s="1835">
        <v>0.042</v>
      </c>
      <c r="AH7022" s="1834">
        <v>0.042</v>
      </c>
      <c r="AI7022" s="1758"/>
      <c r="AJ7022" s="1754" t="s">
        <v>2764</v>
      </c>
      <c r="AK7022" s="1832">
        <v>0.791666666666667</v>
      </c>
      <c r="AL7022" s="1755">
        <v>0.041</v>
      </c>
      <c r="AM7022" s="1756">
        <v>0.042</v>
      </c>
      <c r="AN7022" s="1757">
        <v>0.042</v>
      </c>
      <c r="AO7022" s="1758"/>
      <c r="AP7022" s="1826" t="s">
        <v>10</v>
      </c>
    </row>
    <row r="7023" ht="26" spans="1:42">
      <c r="A7023" s="1412"/>
      <c r="B7023" s="1412"/>
      <c r="C7023" s="1412"/>
      <c r="D7023" s="1412"/>
      <c r="E7023" s="1598" t="s">
        <v>1625</v>
      </c>
      <c r="F7023" s="1599"/>
      <c r="G7023" s="1600"/>
      <c r="H7023" s="1601"/>
      <c r="I7023" s="2135" t="s">
        <v>1491</v>
      </c>
      <c r="J7023" s="1443"/>
      <c r="K7023" s="1444"/>
      <c r="L7023" s="1445"/>
      <c r="M7023" s="1453"/>
      <c r="N7023" s="1825"/>
      <c r="O7023" s="1690"/>
      <c r="P7023" s="1690"/>
      <c r="Q7023" s="1690"/>
      <c r="R7023" s="1690"/>
      <c r="S7023" s="1690"/>
      <c r="T7023" s="1690"/>
      <c r="U7023" s="1690"/>
      <c r="V7023" s="1690"/>
      <c r="W7023" s="1690"/>
      <c r="X7023" s="1690"/>
      <c r="AD7023" s="1754" t="s">
        <v>2765</v>
      </c>
      <c r="AE7023" s="1832">
        <v>0.791666666666667</v>
      </c>
      <c r="AF7023" s="1836">
        <v>0.042</v>
      </c>
      <c r="AG7023" s="1835">
        <v>0.042</v>
      </c>
      <c r="AH7023" s="1834">
        <v>0.041</v>
      </c>
      <c r="AI7023" s="1758"/>
      <c r="AJ7023" s="1754" t="s">
        <v>2766</v>
      </c>
      <c r="AK7023" s="1832">
        <v>0.791666666666667</v>
      </c>
      <c r="AL7023" s="1757">
        <v>0.042</v>
      </c>
      <c r="AM7023" s="1756">
        <v>0.042</v>
      </c>
      <c r="AN7023" s="1757">
        <v>0.041</v>
      </c>
      <c r="AO7023" s="1758"/>
      <c r="AP7023" s="1693"/>
    </row>
    <row r="7024" ht="26" spans="1:42">
      <c r="A7024" s="1412"/>
      <c r="B7024" s="1412"/>
      <c r="C7024" s="1412"/>
      <c r="D7024" s="1412"/>
      <c r="E7024" s="1602" t="s">
        <v>1626</v>
      </c>
      <c r="F7024" s="1623"/>
      <c r="G7024" s="1604"/>
      <c r="H7024" s="1605"/>
      <c r="I7024" s="1442"/>
      <c r="J7024" s="1443"/>
      <c r="K7024" s="1444"/>
      <c r="L7024" s="1445"/>
      <c r="M7024" s="1453"/>
      <c r="N7024" s="1825"/>
      <c r="O7024" s="1690"/>
      <c r="P7024" s="1690"/>
      <c r="Q7024" s="1690"/>
      <c r="R7024" s="1690"/>
      <c r="S7024" s="1690"/>
      <c r="T7024" s="1690"/>
      <c r="U7024" s="1690"/>
      <c r="V7024" s="1690"/>
      <c r="W7024" s="1690"/>
      <c r="X7024" s="1690"/>
      <c r="AD7024" s="1754" t="s">
        <v>2730</v>
      </c>
      <c r="AE7024" s="1832">
        <v>0.833333333333333</v>
      </c>
      <c r="AF7024" s="1837" t="s">
        <v>1137</v>
      </c>
      <c r="AG7024" s="1835" t="s">
        <v>2731</v>
      </c>
      <c r="AH7024" s="1834" t="s">
        <v>1106</v>
      </c>
      <c r="AJ7024" s="1754" t="s">
        <v>2767</v>
      </c>
      <c r="AK7024" s="1832">
        <v>0.75</v>
      </c>
      <c r="AL7024" s="1757">
        <v>0.041</v>
      </c>
      <c r="AM7024" s="1756">
        <v>0.041</v>
      </c>
      <c r="AN7024" s="1757">
        <v>0.041</v>
      </c>
      <c r="AO7024" s="1758"/>
      <c r="AP7024" s="1693"/>
    </row>
    <row r="7025" ht="26.75" spans="1:42">
      <c r="A7025" s="1412"/>
      <c r="B7025" s="1412"/>
      <c r="C7025" s="1412"/>
      <c r="D7025" s="1412"/>
      <c r="E7025" s="1602" t="s">
        <v>1627</v>
      </c>
      <c r="F7025" s="1627">
        <v>52.9</v>
      </c>
      <c r="G7025" s="1616"/>
      <c r="H7025" s="1617"/>
      <c r="I7025" s="1442"/>
      <c r="J7025" s="1443"/>
      <c r="K7025" s="1444"/>
      <c r="L7025" s="1445"/>
      <c r="M7025" s="1453"/>
      <c r="N7025" s="1825"/>
      <c r="O7025" s="1690"/>
      <c r="P7025" s="1690"/>
      <c r="Q7025" s="1690"/>
      <c r="R7025" s="1690"/>
      <c r="S7025" s="1690"/>
      <c r="T7025" s="1690"/>
      <c r="U7025" s="1690"/>
      <c r="V7025" s="1690"/>
      <c r="W7025" s="1690"/>
      <c r="X7025" s="1690"/>
      <c r="AL7025" s="1826" t="s">
        <v>2785</v>
      </c>
      <c r="AM7025" s="1859">
        <v>0.0208333333333333</v>
      </c>
      <c r="AN7025" s="1693"/>
      <c r="AO7025" s="1691"/>
      <c r="AP7025" s="1693"/>
    </row>
    <row r="7026" ht="26.75" spans="1:42">
      <c r="A7026" s="1412"/>
      <c r="B7026" s="1412"/>
      <c r="C7026" s="1412"/>
      <c r="D7026" s="1412"/>
      <c r="E7026" s="1606" t="s">
        <v>1628</v>
      </c>
      <c r="F7026" s="1607">
        <v>0.572916666666667</v>
      </c>
      <c r="G7026" s="1608"/>
      <c r="H7026" s="1609"/>
      <c r="I7026" s="1442"/>
      <c r="J7026" s="1443"/>
      <c r="K7026" s="1444"/>
      <c r="L7026" s="1647">
        <v>0.802083333333333</v>
      </c>
      <c r="M7026" s="1649">
        <v>0.697916666666667</v>
      </c>
      <c r="N7026" s="1825"/>
      <c r="O7026" s="1690"/>
      <c r="P7026" s="1690"/>
      <c r="Q7026" s="1690"/>
      <c r="R7026" s="1690"/>
      <c r="S7026" s="1690"/>
      <c r="T7026" s="1690"/>
      <c r="U7026" s="1690"/>
      <c r="V7026" s="1690"/>
      <c r="W7026" s="1690"/>
      <c r="X7026" s="1690"/>
      <c r="AD7026" t="s">
        <v>2446</v>
      </c>
      <c r="AE7026" t="s">
        <v>2447</v>
      </c>
      <c r="AF7026" t="s">
        <v>8</v>
      </c>
      <c r="AG7026" t="s">
        <v>9</v>
      </c>
      <c r="AH7026" t="s">
        <v>10</v>
      </c>
      <c r="AI7026" s="1754"/>
      <c r="AJ7026" s="1754" t="s">
        <v>2446</v>
      </c>
      <c r="AK7026" s="1754" t="s">
        <v>2447</v>
      </c>
      <c r="AL7026" s="1754" t="s">
        <v>8</v>
      </c>
      <c r="AM7026" s="1754" t="s">
        <v>9</v>
      </c>
      <c r="AN7026" s="1754" t="s">
        <v>10</v>
      </c>
      <c r="AO7026" s="1754"/>
      <c r="AP7026" s="1693"/>
    </row>
    <row r="7027" ht="26.75" spans="1:42">
      <c r="A7027" s="1412"/>
      <c r="B7027" s="1412"/>
      <c r="C7027" s="1412"/>
      <c r="D7027" s="1412"/>
      <c r="E7027" s="1610" t="s">
        <v>1629</v>
      </c>
      <c r="F7027" s="1611" t="s">
        <v>8</v>
      </c>
      <c r="G7027" s="1611" t="s">
        <v>9</v>
      </c>
      <c r="H7027" s="1612" t="s">
        <v>10</v>
      </c>
      <c r="I7027" s="1442"/>
      <c r="J7027" s="1443"/>
      <c r="K7027" s="1444"/>
      <c r="L7027" s="1445"/>
      <c r="M7027" s="1453"/>
      <c r="N7027" s="1825"/>
      <c r="O7027" s="1827" t="s">
        <v>1629</v>
      </c>
      <c r="P7027" s="1827"/>
      <c r="Q7027" s="1827" t="s">
        <v>8</v>
      </c>
      <c r="R7027" s="1827" t="s">
        <v>9</v>
      </c>
      <c r="S7027" s="1827" t="s">
        <v>10</v>
      </c>
      <c r="U7027" s="1694" t="s">
        <v>2485</v>
      </c>
      <c r="V7027" s="1695" t="s">
        <v>2486</v>
      </c>
      <c r="W7027" s="1695" t="s">
        <v>3</v>
      </c>
      <c r="X7027" s="1695" t="s">
        <v>2</v>
      </c>
      <c r="Y7027" s="78"/>
      <c r="Z7027" s="1706" t="s">
        <v>2443</v>
      </c>
      <c r="AA7027" s="1706" t="s">
        <v>2444</v>
      </c>
      <c r="AB7027" s="1706" t="s">
        <v>2445</v>
      </c>
      <c r="AD7027" s="1754" t="s">
        <v>2733</v>
      </c>
      <c r="AE7027" s="1754">
        <v>0.802083333333333</v>
      </c>
      <c r="AF7027" s="1754"/>
      <c r="AG7027" s="1754"/>
      <c r="AH7027" s="1754">
        <v>52.9</v>
      </c>
      <c r="AI7027" s="1758"/>
      <c r="AJ7027" s="1754" t="s">
        <v>2734</v>
      </c>
      <c r="AK7027" s="1832">
        <v>0.802083333333333</v>
      </c>
      <c r="AL7027" s="1834"/>
      <c r="AM7027" s="1835">
        <v>49.5</v>
      </c>
      <c r="AN7027" s="1834">
        <v>52.9</v>
      </c>
      <c r="AO7027" s="1758"/>
      <c r="AP7027" s="1693"/>
    </row>
    <row r="7028" ht="26" spans="1:42">
      <c r="A7028" s="1412"/>
      <c r="B7028" s="1412"/>
      <c r="C7028" s="1412"/>
      <c r="D7028" s="1412"/>
      <c r="E7028" s="1613">
        <v>45862</v>
      </c>
      <c r="F7028" s="2160" t="s">
        <v>2234</v>
      </c>
      <c r="G7028" s="2160" t="s">
        <v>2786</v>
      </c>
      <c r="H7028" s="2160" t="s">
        <v>2787</v>
      </c>
      <c r="I7028" s="1442"/>
      <c r="J7028" s="1443"/>
      <c r="K7028" s="1444"/>
      <c r="L7028" s="1445"/>
      <c r="M7028" s="1453"/>
      <c r="N7028" s="1825"/>
      <c r="O7028" s="1828" t="s">
        <v>2700</v>
      </c>
      <c r="P7028" s="1828"/>
      <c r="Q7028" s="1857">
        <v>49.5</v>
      </c>
      <c r="R7028" s="1857">
        <v>52.7</v>
      </c>
      <c r="S7028" s="1857">
        <v>52.9</v>
      </c>
      <c r="T7028" s="1831"/>
      <c r="U7028" s="1697" t="s">
        <v>2449</v>
      </c>
      <c r="V7028" s="1698">
        <v>7</v>
      </c>
      <c r="W7028" s="1698" t="s">
        <v>2394</v>
      </c>
      <c r="X7028" s="1697">
        <v>45862</v>
      </c>
      <c r="Y7028" s="78"/>
      <c r="Z7028" s="1858" t="s">
        <v>2234</v>
      </c>
      <c r="AA7028" s="1858" t="s">
        <v>2786</v>
      </c>
      <c r="AB7028" s="1858" t="s">
        <v>2787</v>
      </c>
      <c r="AD7028" s="1754" t="s">
        <v>2700</v>
      </c>
      <c r="AE7028" s="1832">
        <v>0.802083333333333</v>
      </c>
      <c r="AF7028" s="1836">
        <v>49.5</v>
      </c>
      <c r="AG7028" s="1835">
        <v>52.7</v>
      </c>
      <c r="AH7028" s="1834">
        <v>52.9</v>
      </c>
      <c r="AI7028" s="1758"/>
      <c r="AJ7028" s="1754" t="s">
        <v>2788</v>
      </c>
      <c r="AK7028" s="1832">
        <v>0.802083333333333</v>
      </c>
      <c r="AL7028" s="1836">
        <v>49.5</v>
      </c>
      <c r="AM7028" s="1835">
        <v>52.7</v>
      </c>
      <c r="AN7028" s="1834">
        <v>52.9</v>
      </c>
      <c r="AO7028" s="1758"/>
      <c r="AP7028" s="1693"/>
    </row>
    <row r="7029" ht="26" spans="1:42">
      <c r="A7029" s="1412"/>
      <c r="B7029" s="1412"/>
      <c r="C7029" s="1412"/>
      <c r="D7029" s="1412"/>
      <c r="E7029" s="1613">
        <v>45862</v>
      </c>
      <c r="F7029" s="2160" t="s">
        <v>2234</v>
      </c>
      <c r="G7029" s="2160" t="s">
        <v>2786</v>
      </c>
      <c r="H7029" s="2160" t="s">
        <v>2787</v>
      </c>
      <c r="I7029" s="1442"/>
      <c r="J7029" s="1443"/>
      <c r="K7029" s="1444"/>
      <c r="L7029" s="1445"/>
      <c r="M7029" s="1453"/>
      <c r="N7029" s="1825"/>
      <c r="O7029" s="1828" t="s">
        <v>2700</v>
      </c>
      <c r="P7029" s="1828"/>
      <c r="Q7029" s="1857">
        <v>49.5</v>
      </c>
      <c r="R7029" s="1857">
        <v>52.7</v>
      </c>
      <c r="S7029" s="1857">
        <v>52.9</v>
      </c>
      <c r="T7029" s="1831"/>
      <c r="U7029" s="1697" t="s">
        <v>2449</v>
      </c>
      <c r="V7029" s="1698">
        <v>7</v>
      </c>
      <c r="W7029" s="1698" t="s">
        <v>2394</v>
      </c>
      <c r="X7029" s="1697">
        <v>45862</v>
      </c>
      <c r="Y7029" s="78"/>
      <c r="Z7029" s="1858" t="s">
        <v>2234</v>
      </c>
      <c r="AA7029" s="1858" t="s">
        <v>2786</v>
      </c>
      <c r="AB7029" s="1858" t="s">
        <v>2787</v>
      </c>
      <c r="AD7029" s="1754" t="s">
        <v>2700</v>
      </c>
      <c r="AE7029" s="1832">
        <v>0.802083333333333</v>
      </c>
      <c r="AF7029" s="1837">
        <v>49.5</v>
      </c>
      <c r="AG7029" s="1835">
        <v>52.7</v>
      </c>
      <c r="AH7029" s="1834">
        <v>52.9</v>
      </c>
      <c r="AI7029" s="1758"/>
      <c r="AJ7029" s="1754" t="s">
        <v>2788</v>
      </c>
      <c r="AK7029" s="1832">
        <v>0.802083333333333</v>
      </c>
      <c r="AL7029" s="1836">
        <v>49.5</v>
      </c>
      <c r="AM7029" s="1835">
        <v>52.7</v>
      </c>
      <c r="AN7029" s="1834">
        <v>52.9</v>
      </c>
      <c r="AO7029" s="1691"/>
      <c r="AP7029" s="1693"/>
    </row>
    <row r="7030" ht="26" spans="1:40">
      <c r="A7030" s="1412"/>
      <c r="B7030" s="1412"/>
      <c r="C7030" s="1412"/>
      <c r="D7030" s="1412"/>
      <c r="E7030" s="1613">
        <v>45862</v>
      </c>
      <c r="F7030" s="2160" t="s">
        <v>2234</v>
      </c>
      <c r="G7030" s="2160" t="s">
        <v>2786</v>
      </c>
      <c r="H7030" s="2160" t="s">
        <v>2787</v>
      </c>
      <c r="I7030" s="1442"/>
      <c r="J7030" s="1443"/>
      <c r="K7030" s="1444"/>
      <c r="L7030" s="1648"/>
      <c r="M7030" s="1453"/>
      <c r="N7030" s="1825"/>
      <c r="O7030" s="1828" t="s">
        <v>2700</v>
      </c>
      <c r="P7030" s="1828"/>
      <c r="Q7030" s="1857">
        <v>49.5</v>
      </c>
      <c r="R7030" s="1857">
        <v>52.7</v>
      </c>
      <c r="S7030" s="1857">
        <v>52.9</v>
      </c>
      <c r="T7030" s="1831"/>
      <c r="U7030" s="1697" t="s">
        <v>2449</v>
      </c>
      <c r="V7030" s="1698">
        <v>7</v>
      </c>
      <c r="W7030" s="1698" t="s">
        <v>2394</v>
      </c>
      <c r="X7030" s="1697">
        <v>45862</v>
      </c>
      <c r="Y7030" s="78"/>
      <c r="Z7030" s="1858" t="s">
        <v>2234</v>
      </c>
      <c r="AA7030" s="1858" t="s">
        <v>2786</v>
      </c>
      <c r="AB7030" s="1858" t="s">
        <v>2787</v>
      </c>
      <c r="AD7030" s="1754" t="s">
        <v>2700</v>
      </c>
      <c r="AE7030" s="1832">
        <v>0.802083333333333</v>
      </c>
      <c r="AF7030" s="1836">
        <v>49.5</v>
      </c>
      <c r="AG7030" s="1835">
        <v>52.7</v>
      </c>
      <c r="AH7030" s="1834">
        <v>52.9</v>
      </c>
      <c r="AI7030" s="1758"/>
      <c r="AJ7030" s="1754" t="s">
        <v>2788</v>
      </c>
      <c r="AK7030" s="1832">
        <v>0.802083333333333</v>
      </c>
      <c r="AL7030" s="1836">
        <v>49.5</v>
      </c>
      <c r="AM7030" s="1835">
        <v>52.7</v>
      </c>
      <c r="AN7030" s="1834">
        <v>52.9</v>
      </c>
    </row>
    <row r="7031" ht="26" spans="1:40">
      <c r="A7031" s="1412"/>
      <c r="B7031" s="1412"/>
      <c r="C7031" s="1412"/>
      <c r="D7031" s="1412"/>
      <c r="E7031" s="1613">
        <v>45862</v>
      </c>
      <c r="F7031" s="2160" t="s">
        <v>2234</v>
      </c>
      <c r="G7031" s="2160" t="s">
        <v>2786</v>
      </c>
      <c r="H7031" s="2160" t="s">
        <v>2787</v>
      </c>
      <c r="I7031" s="1442"/>
      <c r="J7031" s="1443"/>
      <c r="K7031" s="1444"/>
      <c r="L7031" s="1445"/>
      <c r="M7031" s="1453"/>
      <c r="N7031" s="1825"/>
      <c r="O7031" s="1828" t="s">
        <v>2700</v>
      </c>
      <c r="P7031" s="1828"/>
      <c r="Q7031" s="1857">
        <v>49.5</v>
      </c>
      <c r="R7031" s="1857">
        <v>52.7</v>
      </c>
      <c r="S7031" s="1857">
        <v>52.9</v>
      </c>
      <c r="T7031" s="1831"/>
      <c r="U7031" s="1697" t="s">
        <v>2449</v>
      </c>
      <c r="V7031" s="1698">
        <v>7</v>
      </c>
      <c r="W7031" s="1698" t="s">
        <v>2394</v>
      </c>
      <c r="X7031" s="1697">
        <v>45862</v>
      </c>
      <c r="Y7031" s="78"/>
      <c r="Z7031" s="1858" t="s">
        <v>2234</v>
      </c>
      <c r="AA7031" s="1858" t="s">
        <v>2786</v>
      </c>
      <c r="AB7031" s="1858" t="s">
        <v>2787</v>
      </c>
      <c r="AD7031" s="1754" t="s">
        <v>2700</v>
      </c>
      <c r="AE7031" s="1832">
        <v>0.802083333333333</v>
      </c>
      <c r="AF7031" s="1837">
        <v>49.5</v>
      </c>
      <c r="AG7031" s="1835">
        <v>52.7</v>
      </c>
      <c r="AH7031" s="1834">
        <v>52.9</v>
      </c>
      <c r="AI7031" s="1758"/>
      <c r="AJ7031" s="1754" t="s">
        <v>2788</v>
      </c>
      <c r="AK7031" s="1832">
        <v>0.802083333333333</v>
      </c>
      <c r="AL7031" s="1836">
        <v>49.5</v>
      </c>
      <c r="AM7031" s="1835">
        <v>52.7</v>
      </c>
      <c r="AN7031" s="1834">
        <v>52.9</v>
      </c>
    </row>
    <row r="7032" ht="26" spans="1:40">
      <c r="A7032" s="1412"/>
      <c r="B7032" s="1412"/>
      <c r="C7032" s="1412"/>
      <c r="D7032" s="1412"/>
      <c r="E7032" s="1613">
        <v>45862</v>
      </c>
      <c r="F7032" s="2160" t="s">
        <v>2234</v>
      </c>
      <c r="G7032" s="2160" t="s">
        <v>2786</v>
      </c>
      <c r="H7032" s="2160" t="s">
        <v>2787</v>
      </c>
      <c r="I7032" s="1442"/>
      <c r="J7032" s="1443"/>
      <c r="K7032" s="1444"/>
      <c r="L7032" s="1445"/>
      <c r="M7032" s="1453"/>
      <c r="N7032" s="1825"/>
      <c r="O7032" s="1828" t="s">
        <v>2700</v>
      </c>
      <c r="P7032" s="1828"/>
      <c r="Q7032" s="1857">
        <v>49.5</v>
      </c>
      <c r="R7032" s="1857">
        <v>52.7</v>
      </c>
      <c r="S7032" s="1857">
        <v>52.9</v>
      </c>
      <c r="T7032" s="1831"/>
      <c r="U7032" s="1697" t="s">
        <v>2449</v>
      </c>
      <c r="V7032" s="1698">
        <v>7</v>
      </c>
      <c r="W7032" s="1698" t="s">
        <v>2394</v>
      </c>
      <c r="X7032" s="1697">
        <v>45862</v>
      </c>
      <c r="Y7032" s="78"/>
      <c r="Z7032" s="1858" t="s">
        <v>2234</v>
      </c>
      <c r="AA7032" s="1858" t="s">
        <v>2786</v>
      </c>
      <c r="AB7032" s="1858" t="s">
        <v>2787</v>
      </c>
      <c r="AD7032" s="1754" t="s">
        <v>2700</v>
      </c>
      <c r="AE7032" s="1832">
        <v>0.802083333333333</v>
      </c>
      <c r="AF7032" s="1836">
        <v>49.5</v>
      </c>
      <c r="AG7032" s="1835">
        <v>52.7</v>
      </c>
      <c r="AH7032" s="1834">
        <v>52.9</v>
      </c>
      <c r="AI7032" s="1758"/>
      <c r="AJ7032" s="1754" t="s">
        <v>2788</v>
      </c>
      <c r="AK7032" s="1832">
        <v>0.802083333333333</v>
      </c>
      <c r="AL7032" s="1836">
        <v>49.5</v>
      </c>
      <c r="AM7032" s="1835">
        <v>52.7</v>
      </c>
      <c r="AN7032" s="1834">
        <v>52.9</v>
      </c>
    </row>
    <row r="7033" ht="26.75" spans="1:40">
      <c r="A7033" s="1412"/>
      <c r="B7033" s="1412"/>
      <c r="C7033" s="1412"/>
      <c r="D7033" s="1412"/>
      <c r="E7033" s="1613">
        <v>45862</v>
      </c>
      <c r="F7033" s="2160" t="s">
        <v>2234</v>
      </c>
      <c r="G7033" s="2160" t="s">
        <v>2786</v>
      </c>
      <c r="H7033" s="2160" t="s">
        <v>2787</v>
      </c>
      <c r="I7033" s="1448"/>
      <c r="J7033" s="1449"/>
      <c r="K7033" s="1450"/>
      <c r="L7033" s="1451"/>
      <c r="M7033" s="1455"/>
      <c r="N7033" s="1825"/>
      <c r="O7033" s="1828" t="s">
        <v>2700</v>
      </c>
      <c r="P7033" s="1828"/>
      <c r="Q7033" s="1857">
        <v>49.5</v>
      </c>
      <c r="R7033" s="1857">
        <v>52.7</v>
      </c>
      <c r="S7033" s="1857">
        <v>52.9</v>
      </c>
      <c r="U7033" s="1697" t="s">
        <v>2449</v>
      </c>
      <c r="V7033" s="1698">
        <v>7</v>
      </c>
      <c r="W7033" s="1698" t="s">
        <v>2394</v>
      </c>
      <c r="X7033" s="1697">
        <v>45862</v>
      </c>
      <c r="Y7033" s="78"/>
      <c r="Z7033" s="1858" t="s">
        <v>2234</v>
      </c>
      <c r="AA7033" s="1858" t="s">
        <v>2786</v>
      </c>
      <c r="AB7033" s="1858" t="s">
        <v>2787</v>
      </c>
      <c r="AD7033" s="1754" t="s">
        <v>2700</v>
      </c>
      <c r="AE7033" s="1832">
        <v>0.802083333333333</v>
      </c>
      <c r="AF7033" s="1837">
        <v>49.5</v>
      </c>
      <c r="AG7033" s="1835">
        <v>52.7</v>
      </c>
      <c r="AH7033" s="1837">
        <v>52.9</v>
      </c>
      <c r="AI7033" s="1758"/>
      <c r="AJ7033" s="1754" t="s">
        <v>2788</v>
      </c>
      <c r="AK7033" s="1832">
        <v>0.802083333333333</v>
      </c>
      <c r="AL7033" s="1836">
        <v>49.5</v>
      </c>
      <c r="AM7033" s="1835">
        <v>52.7</v>
      </c>
      <c r="AN7033" s="1834">
        <v>52.9</v>
      </c>
    </row>
    <row r="7034" ht="52.75" spans="1:42">
      <c r="A7034" s="1412"/>
      <c r="B7034" s="1412"/>
      <c r="C7034" s="1412"/>
      <c r="D7034" s="1412">
        <v>1</v>
      </c>
      <c r="E7034" s="1610" t="s">
        <v>7</v>
      </c>
      <c r="F7034" s="1653" t="s">
        <v>1492</v>
      </c>
      <c r="G7034" s="1654"/>
      <c r="H7034" s="1655"/>
      <c r="I7034" s="1656" t="s">
        <v>1622</v>
      </c>
      <c r="J7034" s="1657"/>
      <c r="K7034" s="1658"/>
      <c r="L7034" s="1659" t="s">
        <v>1623</v>
      </c>
      <c r="M7034" s="1660" t="s">
        <v>1624</v>
      </c>
      <c r="N7034" s="1825"/>
      <c r="O7034" s="1690"/>
      <c r="P7034" s="1690"/>
      <c r="Q7034" s="1690"/>
      <c r="R7034" s="1690"/>
      <c r="S7034" s="1690"/>
      <c r="T7034" s="1690"/>
      <c r="U7034" s="1690"/>
      <c r="V7034" s="1690"/>
      <c r="W7034" s="1690"/>
      <c r="X7034" s="1690"/>
      <c r="AD7034" s="1754" t="s">
        <v>2700</v>
      </c>
      <c r="AE7034" s="1832">
        <v>0.802083333333333</v>
      </c>
      <c r="AF7034" s="1836">
        <v>49.5</v>
      </c>
      <c r="AG7034" s="1835">
        <v>52.7</v>
      </c>
      <c r="AH7034" s="1834">
        <v>52.9</v>
      </c>
      <c r="AI7034" s="1758"/>
      <c r="AJ7034" s="1754" t="s">
        <v>2788</v>
      </c>
      <c r="AK7034" s="1832">
        <v>0.802083333333333</v>
      </c>
      <c r="AL7034" s="1836">
        <v>49.5</v>
      </c>
      <c r="AM7034" s="1835">
        <v>52.7</v>
      </c>
      <c r="AN7034" s="1834">
        <v>52.9</v>
      </c>
      <c r="AO7034" s="1826"/>
      <c r="AP7034" s="1826"/>
    </row>
    <row r="7035" ht="26" spans="1:42">
      <c r="A7035" s="1412"/>
      <c r="B7035" s="1412"/>
      <c r="C7035" s="1412"/>
      <c r="D7035" s="1412"/>
      <c r="E7035" s="1598" t="s">
        <v>1625</v>
      </c>
      <c r="F7035" s="1599"/>
      <c r="G7035" s="1600"/>
      <c r="H7035" s="1601"/>
      <c r="I7035" s="2135" t="s">
        <v>1493</v>
      </c>
      <c r="J7035" s="1443"/>
      <c r="K7035" s="1444"/>
      <c r="L7035" s="1445"/>
      <c r="M7035" s="1453"/>
      <c r="N7035" s="1825"/>
      <c r="O7035" s="1690"/>
      <c r="P7035" s="1690"/>
      <c r="Q7035" s="1690"/>
      <c r="R7035" s="1690"/>
      <c r="S7035" s="1690"/>
      <c r="T7035" s="1690"/>
      <c r="U7035" s="1690"/>
      <c r="V7035" s="1690"/>
      <c r="W7035" s="1690"/>
      <c r="X7035" s="1690"/>
      <c r="AD7035" s="1754" t="s">
        <v>2700</v>
      </c>
      <c r="AE7035" s="1832">
        <v>0.802083333333333</v>
      </c>
      <c r="AF7035" s="1836">
        <v>49.5</v>
      </c>
      <c r="AG7035" s="1835">
        <v>52.7</v>
      </c>
      <c r="AH7035" s="1834">
        <v>52.9</v>
      </c>
      <c r="AI7035" s="1758"/>
      <c r="AJ7035" s="1754" t="s">
        <v>2788</v>
      </c>
      <c r="AK7035" s="1832">
        <v>0.802083333333333</v>
      </c>
      <c r="AL7035" s="1836">
        <v>49.5</v>
      </c>
      <c r="AM7035" s="1835">
        <v>52.7</v>
      </c>
      <c r="AN7035" s="1834">
        <v>52.9</v>
      </c>
      <c r="AO7035" s="1691"/>
      <c r="AP7035" s="1693"/>
    </row>
    <row r="7036" ht="26" spans="1:42">
      <c r="A7036" s="1412"/>
      <c r="B7036" s="1412"/>
      <c r="C7036" s="1412"/>
      <c r="D7036" s="1412"/>
      <c r="E7036" s="1602" t="s">
        <v>1626</v>
      </c>
      <c r="F7036" s="1623"/>
      <c r="G7036" s="1604"/>
      <c r="H7036" s="1605"/>
      <c r="I7036" s="1442"/>
      <c r="J7036" s="1443"/>
      <c r="K7036" s="1444"/>
      <c r="L7036" s="1445"/>
      <c r="M7036" s="1453"/>
      <c r="N7036" s="1825"/>
      <c r="O7036" s="1690"/>
      <c r="P7036" s="1690"/>
      <c r="Q7036" s="1690"/>
      <c r="R7036" s="1690"/>
      <c r="S7036" s="1690"/>
      <c r="T7036" s="1690"/>
      <c r="U7036" s="1690"/>
      <c r="V7036" s="1690"/>
      <c r="W7036" s="1690"/>
      <c r="X7036" s="1690"/>
      <c r="AD7036" s="1754" t="s">
        <v>2730</v>
      </c>
      <c r="AE7036" s="1832">
        <v>0.833333333333333</v>
      </c>
      <c r="AF7036" s="1837" t="s">
        <v>1137</v>
      </c>
      <c r="AG7036" s="1835" t="s">
        <v>2731</v>
      </c>
      <c r="AH7036" s="1834" t="s">
        <v>1106</v>
      </c>
      <c r="AJ7036" s="1754" t="s">
        <v>2788</v>
      </c>
      <c r="AK7036" s="1832">
        <v>0.802083333333333</v>
      </c>
      <c r="AL7036" s="1836">
        <v>49.5</v>
      </c>
      <c r="AM7036" s="1835">
        <v>52.7</v>
      </c>
      <c r="AN7036" s="1834">
        <v>52.9</v>
      </c>
      <c r="AO7036" s="1691"/>
      <c r="AP7036" s="1693"/>
    </row>
    <row r="7037" ht="26.75" spans="1:42">
      <c r="A7037" s="1412"/>
      <c r="B7037" s="1412"/>
      <c r="C7037" s="1412"/>
      <c r="D7037" s="1412"/>
      <c r="E7037" s="1602" t="s">
        <v>1627</v>
      </c>
      <c r="F7037" s="1603">
        <v>49</v>
      </c>
      <c r="G7037" s="1604"/>
      <c r="H7037" s="1605"/>
      <c r="I7037" s="1442"/>
      <c r="J7037" s="1443"/>
      <c r="K7037" s="1444"/>
      <c r="L7037" s="1445"/>
      <c r="M7037" s="1453"/>
      <c r="N7037" s="1825"/>
      <c r="O7037" s="1690"/>
      <c r="P7037" s="1690"/>
      <c r="Q7037" s="1690"/>
      <c r="R7037" s="1690"/>
      <c r="S7037" s="1690"/>
      <c r="T7037" s="1690"/>
      <c r="U7037" s="1690"/>
      <c r="V7037" s="1690"/>
      <c r="W7037" s="1690"/>
      <c r="X7037" s="1690"/>
      <c r="AL7037" s="1826"/>
      <c r="AM7037" s="1859"/>
      <c r="AN7037" s="1693"/>
      <c r="AO7037" s="1691"/>
      <c r="AP7037" s="1693"/>
    </row>
    <row r="7038" ht="26.75" spans="1:42">
      <c r="A7038" s="1412"/>
      <c r="B7038" s="1412"/>
      <c r="C7038" s="1412"/>
      <c r="D7038" s="1412"/>
      <c r="E7038" s="1606" t="s">
        <v>1628</v>
      </c>
      <c r="F7038" s="1607">
        <v>0.583333333333333</v>
      </c>
      <c r="G7038" s="1608"/>
      <c r="H7038" s="1609"/>
      <c r="I7038" s="1442"/>
      <c r="J7038" s="1443"/>
      <c r="K7038" s="1444"/>
      <c r="L7038" s="1647">
        <v>0.8125</v>
      </c>
      <c r="M7038" s="1649">
        <v>0.708333333333333</v>
      </c>
      <c r="N7038" s="1825"/>
      <c r="O7038" s="1690"/>
      <c r="P7038" s="1690"/>
      <c r="Q7038" s="1690"/>
      <c r="R7038" s="1690"/>
      <c r="S7038" s="1690"/>
      <c r="T7038" s="1690"/>
      <c r="U7038" s="1690"/>
      <c r="V7038" s="1690"/>
      <c r="W7038" s="1690"/>
      <c r="X7038" s="1690"/>
      <c r="AD7038" t="s">
        <v>2446</v>
      </c>
      <c r="AE7038" t="s">
        <v>2447</v>
      </c>
      <c r="AF7038" t="s">
        <v>8</v>
      </c>
      <c r="AG7038" t="s">
        <v>9</v>
      </c>
      <c r="AH7038" t="s">
        <v>10</v>
      </c>
      <c r="AI7038" s="1754"/>
      <c r="AJ7038" s="1754" t="s">
        <v>2596</v>
      </c>
      <c r="AK7038" s="1754" t="s">
        <v>2447</v>
      </c>
      <c r="AL7038" s="1754" t="s">
        <v>8</v>
      </c>
      <c r="AM7038" s="1754" t="s">
        <v>9</v>
      </c>
      <c r="AN7038" s="1754" t="s">
        <v>10</v>
      </c>
      <c r="AO7038" s="1754"/>
      <c r="AP7038" s="1693"/>
    </row>
    <row r="7039" ht="26.75" spans="1:42">
      <c r="A7039" s="1412"/>
      <c r="B7039" s="1412"/>
      <c r="C7039" s="1412"/>
      <c r="D7039" s="1412"/>
      <c r="E7039" s="1610" t="s">
        <v>1629</v>
      </c>
      <c r="F7039" s="1611" t="s">
        <v>8</v>
      </c>
      <c r="G7039" s="1611" t="s">
        <v>9</v>
      </c>
      <c r="H7039" s="1612" t="s">
        <v>10</v>
      </c>
      <c r="I7039" s="1442"/>
      <c r="J7039" s="1443"/>
      <c r="K7039" s="1444"/>
      <c r="L7039" s="1445"/>
      <c r="M7039" s="1453"/>
      <c r="N7039" s="1825"/>
      <c r="O7039" s="1827" t="s">
        <v>1629</v>
      </c>
      <c r="P7039" s="1827"/>
      <c r="Q7039" s="1827" t="s">
        <v>8</v>
      </c>
      <c r="R7039" s="1827" t="s">
        <v>9</v>
      </c>
      <c r="S7039" s="1827" t="s">
        <v>10</v>
      </c>
      <c r="U7039" s="1694" t="s">
        <v>2485</v>
      </c>
      <c r="V7039" s="1695" t="s">
        <v>2486</v>
      </c>
      <c r="W7039" s="1695" t="s">
        <v>3</v>
      </c>
      <c r="X7039" s="1695" t="s">
        <v>2</v>
      </c>
      <c r="Y7039" s="78"/>
      <c r="Z7039" s="1706" t="s">
        <v>2443</v>
      </c>
      <c r="AA7039" s="1706" t="s">
        <v>2444</v>
      </c>
      <c r="AB7039" s="1706" t="s">
        <v>2445</v>
      </c>
      <c r="AD7039" s="1754" t="s">
        <v>2733</v>
      </c>
      <c r="AE7039" s="1754">
        <v>0.8125</v>
      </c>
      <c r="AF7039" s="1754"/>
      <c r="AG7039" s="1754"/>
      <c r="AH7039" s="1754">
        <v>49</v>
      </c>
      <c r="AI7039" s="1758"/>
      <c r="AJ7039" s="1754" t="s">
        <v>2734</v>
      </c>
      <c r="AK7039" s="1832">
        <v>0.8125</v>
      </c>
      <c r="AL7039" s="1834"/>
      <c r="AM7039" s="1835"/>
      <c r="AN7039" s="1834">
        <v>49</v>
      </c>
      <c r="AO7039" s="1758"/>
      <c r="AP7039" s="1693"/>
    </row>
    <row r="7040" ht="26" spans="1:42">
      <c r="A7040" s="1412"/>
      <c r="B7040" s="1412"/>
      <c r="C7040" s="1412"/>
      <c r="D7040" s="1412"/>
      <c r="E7040" s="1613">
        <v>45839</v>
      </c>
      <c r="F7040" s="1855">
        <v>49</v>
      </c>
      <c r="G7040" s="1855">
        <v>48.8</v>
      </c>
      <c r="H7040" s="1855">
        <v>48.5</v>
      </c>
      <c r="I7040" s="1442"/>
      <c r="J7040" s="1443"/>
      <c r="K7040" s="1444"/>
      <c r="L7040" s="1445"/>
      <c r="M7040" s="1453"/>
      <c r="N7040" s="1825"/>
      <c r="O7040" s="1828" t="s">
        <v>2491</v>
      </c>
      <c r="P7040" s="1828"/>
      <c r="Q7040" s="1856">
        <v>49</v>
      </c>
      <c r="R7040" s="1856">
        <v>48.8</v>
      </c>
      <c r="S7040" s="1856">
        <v>48.5</v>
      </c>
      <c r="T7040" s="1831"/>
      <c r="U7040" s="1697" t="s">
        <v>2449</v>
      </c>
      <c r="V7040" s="1698">
        <v>7</v>
      </c>
      <c r="W7040" s="1698" t="s">
        <v>2494</v>
      </c>
      <c r="X7040" s="1697">
        <v>45839</v>
      </c>
      <c r="Y7040" s="78"/>
      <c r="Z7040" s="1858" t="s">
        <v>2645</v>
      </c>
      <c r="AA7040" s="1858" t="s">
        <v>2042</v>
      </c>
      <c r="AB7040" s="1858" t="s">
        <v>2043</v>
      </c>
      <c r="AD7040" s="1754" t="s">
        <v>2491</v>
      </c>
      <c r="AE7040" s="1832">
        <v>0.8125</v>
      </c>
      <c r="AF7040" s="1836">
        <v>49</v>
      </c>
      <c r="AG7040" s="1835">
        <v>48.8</v>
      </c>
      <c r="AH7040" s="1834">
        <v>48.5</v>
      </c>
      <c r="AI7040" s="1758"/>
      <c r="AJ7040" s="1754" t="s">
        <v>2738</v>
      </c>
      <c r="AK7040" s="1832">
        <v>0.8125</v>
      </c>
      <c r="AL7040" s="1837">
        <v>49</v>
      </c>
      <c r="AM7040" s="1835">
        <v>48.8</v>
      </c>
      <c r="AN7040" s="1834">
        <v>48.5</v>
      </c>
      <c r="AO7040" s="1758"/>
      <c r="AP7040" s="1693"/>
    </row>
    <row r="7041" ht="26" spans="1:42">
      <c r="A7041" s="1412"/>
      <c r="B7041" s="1412"/>
      <c r="C7041" s="1412"/>
      <c r="D7041" s="1412"/>
      <c r="E7041" s="1613">
        <v>45810</v>
      </c>
      <c r="F7041" s="1855">
        <v>48.5</v>
      </c>
      <c r="G7041" s="1855">
        <v>49.3</v>
      </c>
      <c r="H7041" s="1855">
        <v>48.7</v>
      </c>
      <c r="I7041" s="1442"/>
      <c r="J7041" s="1443"/>
      <c r="K7041" s="1444"/>
      <c r="L7041" s="1445"/>
      <c r="M7041" s="1453"/>
      <c r="N7041" s="1825"/>
      <c r="O7041" s="1828" t="s">
        <v>2789</v>
      </c>
      <c r="P7041" s="1828"/>
      <c r="Q7041" s="1856">
        <v>48.5</v>
      </c>
      <c r="R7041" s="1856">
        <v>49.3</v>
      </c>
      <c r="S7041" s="1856">
        <v>48.7</v>
      </c>
      <c r="T7041" s="1831"/>
      <c r="U7041" s="1697" t="s">
        <v>2449</v>
      </c>
      <c r="V7041" s="1698">
        <v>6</v>
      </c>
      <c r="W7041" s="1698" t="s">
        <v>2547</v>
      </c>
      <c r="X7041" s="1697">
        <v>45810</v>
      </c>
      <c r="Y7041" s="78"/>
      <c r="Z7041" s="1858" t="s">
        <v>2043</v>
      </c>
      <c r="AA7041" s="1858" t="s">
        <v>2257</v>
      </c>
      <c r="AB7041" s="1858" t="s">
        <v>2045</v>
      </c>
      <c r="AD7041" s="1754" t="s">
        <v>2789</v>
      </c>
      <c r="AE7041" s="1832">
        <v>0.8125</v>
      </c>
      <c r="AF7041" s="1837">
        <v>48.5</v>
      </c>
      <c r="AG7041" s="1835">
        <v>49.3</v>
      </c>
      <c r="AH7041" s="1834">
        <v>48.7</v>
      </c>
      <c r="AI7041" s="1758"/>
      <c r="AJ7041" s="1754" t="s">
        <v>2790</v>
      </c>
      <c r="AK7041" s="1832">
        <v>0.8125</v>
      </c>
      <c r="AL7041" s="1836">
        <v>48.5</v>
      </c>
      <c r="AM7041" s="1835">
        <v>49.3</v>
      </c>
      <c r="AN7041" s="1834">
        <v>48.7</v>
      </c>
      <c r="AO7041" s="1758"/>
      <c r="AP7041" s="1693"/>
    </row>
    <row r="7042" ht="26" spans="1:41">
      <c r="A7042" s="1412"/>
      <c r="B7042" s="1412"/>
      <c r="C7042" s="1412"/>
      <c r="D7042" s="1412"/>
      <c r="E7042" s="1613">
        <v>45778</v>
      </c>
      <c r="F7042" s="1855">
        <v>48.7</v>
      </c>
      <c r="G7042" s="1855">
        <v>48</v>
      </c>
      <c r="H7042" s="1855">
        <v>49</v>
      </c>
      <c r="I7042" s="1442"/>
      <c r="J7042" s="1443"/>
      <c r="K7042" s="1444"/>
      <c r="L7042" s="1648"/>
      <c r="M7042" s="1453"/>
      <c r="N7042" s="1825"/>
      <c r="O7042" s="1828" t="s">
        <v>2655</v>
      </c>
      <c r="P7042" s="1828"/>
      <c r="Q7042" s="1856">
        <v>48.7</v>
      </c>
      <c r="R7042" s="1856">
        <v>48</v>
      </c>
      <c r="S7042" s="1856">
        <v>49</v>
      </c>
      <c r="T7042" s="1831"/>
      <c r="U7042" s="1697" t="s">
        <v>2449</v>
      </c>
      <c r="V7042" s="1698">
        <v>5</v>
      </c>
      <c r="W7042" s="1698" t="s">
        <v>2494</v>
      </c>
      <c r="X7042" s="1697">
        <v>45778</v>
      </c>
      <c r="Y7042" s="78"/>
      <c r="Z7042" s="1858" t="s">
        <v>2045</v>
      </c>
      <c r="AA7042" s="1858" t="s">
        <v>2791</v>
      </c>
      <c r="AB7042" s="1858" t="s">
        <v>2645</v>
      </c>
      <c r="AD7042" s="1754" t="s">
        <v>2655</v>
      </c>
      <c r="AE7042" s="1832">
        <v>0.8125</v>
      </c>
      <c r="AF7042" s="1836">
        <v>48.7</v>
      </c>
      <c r="AG7042" s="1835">
        <v>48</v>
      </c>
      <c r="AH7042" s="1834">
        <v>49</v>
      </c>
      <c r="AI7042" s="1758"/>
      <c r="AJ7042" s="1754" t="s">
        <v>2792</v>
      </c>
      <c r="AK7042" s="1832">
        <v>0.8125</v>
      </c>
      <c r="AL7042" s="1837">
        <v>48.7</v>
      </c>
      <c r="AM7042" s="1835">
        <v>48</v>
      </c>
      <c r="AN7042" s="1834">
        <v>49</v>
      </c>
      <c r="AO7042" s="1758"/>
    </row>
    <row r="7043" ht="26" spans="1:41">
      <c r="A7043" s="1412"/>
      <c r="B7043" s="1412"/>
      <c r="C7043" s="1412"/>
      <c r="D7043" s="1412"/>
      <c r="E7043" s="1613">
        <v>45748</v>
      </c>
      <c r="F7043" s="1855">
        <v>49</v>
      </c>
      <c r="G7043" s="1855">
        <v>49.5</v>
      </c>
      <c r="H7043" s="1855">
        <v>50.3</v>
      </c>
      <c r="I7043" s="1442"/>
      <c r="J7043" s="1443"/>
      <c r="K7043" s="1444"/>
      <c r="L7043" s="1445"/>
      <c r="M7043" s="1453"/>
      <c r="N7043" s="1825"/>
      <c r="O7043" s="1828" t="s">
        <v>2507</v>
      </c>
      <c r="P7043" s="1828"/>
      <c r="Q7043" s="1856">
        <v>49</v>
      </c>
      <c r="R7043" s="1856">
        <v>49.5</v>
      </c>
      <c r="S7043" s="1856">
        <v>50.3</v>
      </c>
      <c r="T7043" s="1831"/>
      <c r="U7043" s="1697" t="s">
        <v>2449</v>
      </c>
      <c r="V7043" s="1698">
        <v>4</v>
      </c>
      <c r="W7043" s="1698" t="s">
        <v>2494</v>
      </c>
      <c r="X7043" s="1697">
        <v>45748</v>
      </c>
      <c r="Y7043" s="78"/>
      <c r="Z7043" s="1858" t="s">
        <v>2645</v>
      </c>
      <c r="AA7043" s="1858" t="s">
        <v>2234</v>
      </c>
      <c r="AB7043" s="1858" t="s">
        <v>2232</v>
      </c>
      <c r="AD7043" s="1754" t="s">
        <v>2507</v>
      </c>
      <c r="AE7043" s="1832">
        <v>0.8125</v>
      </c>
      <c r="AF7043" s="1837">
        <v>49</v>
      </c>
      <c r="AG7043" s="1835">
        <v>49.5</v>
      </c>
      <c r="AH7043" s="1834">
        <v>50.3</v>
      </c>
      <c r="AI7043" s="1758"/>
      <c r="AJ7043" s="1754" t="s">
        <v>2748</v>
      </c>
      <c r="AK7043" s="1832">
        <v>0.8125</v>
      </c>
      <c r="AL7043" s="1836">
        <v>49</v>
      </c>
      <c r="AM7043" s="1835">
        <v>49.5</v>
      </c>
      <c r="AN7043" s="1834">
        <v>50.3</v>
      </c>
      <c r="AO7043" s="1758"/>
    </row>
    <row r="7044" ht="26" spans="1:41">
      <c r="A7044" s="1412"/>
      <c r="B7044" s="1412"/>
      <c r="C7044" s="1412"/>
      <c r="D7044" s="1412"/>
      <c r="E7044" s="1613">
        <v>45719</v>
      </c>
      <c r="F7044" s="1855">
        <v>50.3</v>
      </c>
      <c r="G7044" s="1855">
        <v>50.6</v>
      </c>
      <c r="H7044" s="1855">
        <v>50.9</v>
      </c>
      <c r="I7044" s="1442"/>
      <c r="J7044" s="1443"/>
      <c r="K7044" s="1444"/>
      <c r="L7044" s="1445"/>
      <c r="M7044" s="1453"/>
      <c r="N7044" s="1825"/>
      <c r="O7044" s="1828" t="s">
        <v>2793</v>
      </c>
      <c r="P7044" s="1828"/>
      <c r="Q7044" s="1856">
        <v>50.3</v>
      </c>
      <c r="R7044" s="1856">
        <v>50.6</v>
      </c>
      <c r="S7044" s="1856">
        <v>50.9</v>
      </c>
      <c r="T7044" s="1831"/>
      <c r="U7044" s="1697" t="s">
        <v>2449</v>
      </c>
      <c r="V7044" s="1698">
        <v>3</v>
      </c>
      <c r="W7044" s="1698" t="s">
        <v>2502</v>
      </c>
      <c r="X7044" s="1697">
        <v>45719</v>
      </c>
      <c r="Y7044" s="78"/>
      <c r="Z7044" s="1858" t="s">
        <v>2232</v>
      </c>
      <c r="AA7044" s="1858" t="s">
        <v>2794</v>
      </c>
      <c r="AB7044" s="1858" t="s">
        <v>2255</v>
      </c>
      <c r="AD7044" s="1754" t="s">
        <v>2793</v>
      </c>
      <c r="AE7044" s="1832">
        <v>0.854166666666667</v>
      </c>
      <c r="AF7044" s="1836">
        <v>50.3</v>
      </c>
      <c r="AG7044" s="1835">
        <v>50.6</v>
      </c>
      <c r="AH7044" s="1834">
        <v>50.9</v>
      </c>
      <c r="AI7044" s="1758"/>
      <c r="AJ7044" s="1754" t="s">
        <v>2795</v>
      </c>
      <c r="AK7044" s="1832">
        <v>0.854166666666667</v>
      </c>
      <c r="AL7044" s="1836">
        <v>50.3</v>
      </c>
      <c r="AM7044" s="1835">
        <v>50.6</v>
      </c>
      <c r="AN7044" s="1834">
        <v>50.9</v>
      </c>
      <c r="AO7044" s="1758"/>
    </row>
    <row r="7045" ht="26.75" spans="1:41">
      <c r="A7045" s="1412"/>
      <c r="B7045" s="1412"/>
      <c r="C7045" s="1412"/>
      <c r="D7045" s="1412"/>
      <c r="E7045" s="1613">
        <v>45691</v>
      </c>
      <c r="F7045" s="1855">
        <v>50.9</v>
      </c>
      <c r="G7045" s="1855">
        <v>49.3</v>
      </c>
      <c r="H7045" s="1855">
        <v>49.2</v>
      </c>
      <c r="I7045" s="1448"/>
      <c r="J7045" s="1449"/>
      <c r="K7045" s="1450"/>
      <c r="L7045" s="1451"/>
      <c r="M7045" s="1455"/>
      <c r="N7045" s="1825"/>
      <c r="O7045" s="1828" t="s">
        <v>2796</v>
      </c>
      <c r="P7045" s="1828"/>
      <c r="Q7045" s="1856">
        <v>50.9</v>
      </c>
      <c r="R7045" s="1856">
        <v>49.3</v>
      </c>
      <c r="S7045" s="1856">
        <v>49.2</v>
      </c>
      <c r="U7045" s="1697" t="s">
        <v>2449</v>
      </c>
      <c r="V7045" s="1698">
        <v>2</v>
      </c>
      <c r="W7045" s="1698" t="s">
        <v>2502</v>
      </c>
      <c r="X7045" s="1697">
        <v>45691</v>
      </c>
      <c r="Y7045" s="78"/>
      <c r="Z7045" s="1858" t="s">
        <v>2255</v>
      </c>
      <c r="AA7045" s="1858" t="s">
        <v>2257</v>
      </c>
      <c r="AB7045" s="1858" t="s">
        <v>2044</v>
      </c>
      <c r="AD7045" s="1754" t="s">
        <v>2796</v>
      </c>
      <c r="AE7045" s="1832">
        <v>0.854166666666667</v>
      </c>
      <c r="AF7045" s="1837">
        <v>50.9</v>
      </c>
      <c r="AG7045" s="1835">
        <v>49.3</v>
      </c>
      <c r="AH7045" s="1837">
        <v>49.2</v>
      </c>
      <c r="AI7045" s="1758"/>
      <c r="AJ7045" s="1754" t="s">
        <v>2797</v>
      </c>
      <c r="AK7045" s="1832">
        <v>0.854166666666667</v>
      </c>
      <c r="AL7045" s="1837">
        <v>50.9</v>
      </c>
      <c r="AM7045" s="1835">
        <v>49.3</v>
      </c>
      <c r="AN7045" s="1836">
        <v>49.2</v>
      </c>
      <c r="AO7045" s="1758"/>
    </row>
    <row r="7046" ht="52.75" spans="1:42">
      <c r="A7046" s="1412"/>
      <c r="B7046" s="1412"/>
      <c r="C7046" s="1412"/>
      <c r="D7046" s="1412">
        <v>1</v>
      </c>
      <c r="E7046" s="1610" t="s">
        <v>7</v>
      </c>
      <c r="F7046" s="1653" t="s">
        <v>1494</v>
      </c>
      <c r="G7046" s="1654"/>
      <c r="H7046" s="1655"/>
      <c r="I7046" s="1656" t="s">
        <v>1622</v>
      </c>
      <c r="J7046" s="1657"/>
      <c r="K7046" s="1658"/>
      <c r="L7046" s="1659" t="s">
        <v>1623</v>
      </c>
      <c r="M7046" s="1660" t="s">
        <v>1624</v>
      </c>
      <c r="N7046" s="1825"/>
      <c r="O7046" s="1690"/>
      <c r="P7046" s="1690"/>
      <c r="Q7046" s="1690"/>
      <c r="R7046" s="1690"/>
      <c r="S7046" s="1690"/>
      <c r="T7046" s="1690"/>
      <c r="U7046" s="1690"/>
      <c r="V7046" s="1690"/>
      <c r="W7046" s="1690"/>
      <c r="X7046" s="1690"/>
      <c r="AD7046" s="1754" t="s">
        <v>2798</v>
      </c>
      <c r="AE7046" s="1832">
        <v>0.854166666666667</v>
      </c>
      <c r="AF7046" s="1836">
        <v>49.3</v>
      </c>
      <c r="AG7046" s="1835">
        <v>48.2</v>
      </c>
      <c r="AH7046" s="1834">
        <v>48.4</v>
      </c>
      <c r="AI7046" s="1758"/>
      <c r="AJ7046" s="1754" t="s">
        <v>2799</v>
      </c>
      <c r="AK7046" s="1832">
        <v>0.854166666666667</v>
      </c>
      <c r="AL7046" s="1837">
        <v>49.3</v>
      </c>
      <c r="AM7046" s="1835">
        <v>48.2</v>
      </c>
      <c r="AN7046" s="1834">
        <v>48.4</v>
      </c>
      <c r="AO7046" s="1758"/>
      <c r="AP7046" s="1826"/>
    </row>
    <row r="7047" ht="26" spans="1:42">
      <c r="A7047" s="1412"/>
      <c r="B7047" s="1412"/>
      <c r="C7047" s="1412"/>
      <c r="D7047" s="1412"/>
      <c r="E7047" s="1598" t="s">
        <v>1625</v>
      </c>
      <c r="F7047" s="1599"/>
      <c r="G7047" s="1600"/>
      <c r="H7047" s="1601"/>
      <c r="I7047" s="2135" t="s">
        <v>1495</v>
      </c>
      <c r="J7047" s="1443"/>
      <c r="K7047" s="1444"/>
      <c r="L7047" s="1445"/>
      <c r="M7047" s="1453"/>
      <c r="N7047" s="1825"/>
      <c r="O7047" s="1690"/>
      <c r="P7047" s="1690"/>
      <c r="Q7047" s="1690"/>
      <c r="R7047" s="1690"/>
      <c r="S7047" s="1690"/>
      <c r="T7047" s="1690"/>
      <c r="U7047" s="1690"/>
      <c r="V7047" s="1690"/>
      <c r="W7047" s="1690"/>
      <c r="X7047" s="1690"/>
      <c r="AD7047" s="1754" t="s">
        <v>2800</v>
      </c>
      <c r="AE7047" s="1832">
        <v>0.854166666666667</v>
      </c>
      <c r="AF7047" s="1836">
        <v>48.4</v>
      </c>
      <c r="AG7047" s="1835">
        <v>47.7</v>
      </c>
      <c r="AH7047" s="1834">
        <v>46.5</v>
      </c>
      <c r="AI7047" s="1758"/>
      <c r="AJ7047" s="1754" t="s">
        <v>2801</v>
      </c>
      <c r="AK7047" s="1832">
        <v>0.854166666666667</v>
      </c>
      <c r="AL7047" s="1837">
        <v>48.4</v>
      </c>
      <c r="AM7047" s="1835">
        <v>47.7</v>
      </c>
      <c r="AN7047" s="1834">
        <v>46.5</v>
      </c>
      <c r="AO7047" s="1758"/>
      <c r="AP7047" s="1693"/>
    </row>
    <row r="7048" ht="26" spans="1:42">
      <c r="A7048" s="1412"/>
      <c r="B7048" s="1412"/>
      <c r="C7048" s="1412"/>
      <c r="D7048" s="1412"/>
      <c r="E7048" s="1602" t="s">
        <v>1626</v>
      </c>
      <c r="F7048" s="1623"/>
      <c r="G7048" s="1604"/>
      <c r="H7048" s="1605"/>
      <c r="I7048" s="1442"/>
      <c r="J7048" s="1443"/>
      <c r="K7048" s="1444"/>
      <c r="L7048" s="1445"/>
      <c r="M7048" s="1453"/>
      <c r="N7048" s="1825"/>
      <c r="O7048" s="1690"/>
      <c r="P7048" s="1690"/>
      <c r="Q7048" s="1690"/>
      <c r="R7048" s="1690"/>
      <c r="S7048" s="1690"/>
      <c r="T7048" s="1690"/>
      <c r="U7048" s="1690"/>
      <c r="V7048" s="1690"/>
      <c r="W7048" s="1690"/>
      <c r="X7048" s="1690"/>
      <c r="AD7048" s="1754" t="s">
        <v>2730</v>
      </c>
      <c r="AE7048" s="1832">
        <v>0.833333333333333</v>
      </c>
      <c r="AF7048" s="1837" t="s">
        <v>1137</v>
      </c>
      <c r="AG7048" s="1835" t="s">
        <v>2731</v>
      </c>
      <c r="AH7048" s="1834" t="s">
        <v>1106</v>
      </c>
      <c r="AJ7048" s="1754" t="s">
        <v>2767</v>
      </c>
      <c r="AK7048" s="1832">
        <v>0.8125</v>
      </c>
      <c r="AL7048" s="1836">
        <v>46.5</v>
      </c>
      <c r="AM7048" s="1835">
        <v>47.6</v>
      </c>
      <c r="AN7048" s="1834">
        <v>47.2</v>
      </c>
      <c r="AO7048" s="1758"/>
      <c r="AP7048" s="1693"/>
    </row>
    <row r="7049" ht="26.75" spans="1:42">
      <c r="A7049" s="1412"/>
      <c r="B7049" s="1412"/>
      <c r="C7049" s="1412"/>
      <c r="D7049" s="1412"/>
      <c r="E7049" s="1602" t="s">
        <v>1627</v>
      </c>
      <c r="F7049" s="1603">
        <v>69.7</v>
      </c>
      <c r="G7049" s="1604"/>
      <c r="H7049" s="1605"/>
      <c r="I7049" s="1442"/>
      <c r="J7049" s="1443"/>
      <c r="K7049" s="1444"/>
      <c r="L7049" s="1445"/>
      <c r="M7049" s="1453"/>
      <c r="N7049" s="1825"/>
      <c r="O7049" s="1690"/>
      <c r="P7049" s="1690"/>
      <c r="Q7049" s="1690"/>
      <c r="R7049" s="1690"/>
      <c r="S7049" s="1690"/>
      <c r="T7049" s="1690"/>
      <c r="U7049" s="1690"/>
      <c r="V7049" s="1690"/>
      <c r="W7049" s="1690"/>
      <c r="X7049" s="1690"/>
      <c r="AL7049" s="1826"/>
      <c r="AM7049" s="1859"/>
      <c r="AN7049" s="1693"/>
      <c r="AO7049" s="1691"/>
      <c r="AP7049" s="1693"/>
    </row>
    <row r="7050" ht="26.75" spans="1:42">
      <c r="A7050" s="1412"/>
      <c r="B7050" s="1412"/>
      <c r="C7050" s="1412"/>
      <c r="D7050" s="1412"/>
      <c r="E7050" s="1606" t="s">
        <v>1628</v>
      </c>
      <c r="F7050" s="1607">
        <v>0.583333333333333</v>
      </c>
      <c r="G7050" s="1608"/>
      <c r="H7050" s="1609"/>
      <c r="I7050" s="1442"/>
      <c r="J7050" s="1443"/>
      <c r="K7050" s="1444"/>
      <c r="L7050" s="1647">
        <v>0.8125</v>
      </c>
      <c r="M7050" s="1649">
        <v>0.708333333333333</v>
      </c>
      <c r="N7050" s="1825"/>
      <c r="O7050" s="1690"/>
      <c r="P7050" s="1690"/>
      <c r="Q7050" s="1690"/>
      <c r="R7050" s="1690"/>
      <c r="S7050" s="1690"/>
      <c r="T7050" s="1690"/>
      <c r="U7050" s="1690"/>
      <c r="V7050" s="1690"/>
      <c r="W7050" s="1690"/>
      <c r="X7050" s="1690"/>
      <c r="AD7050" t="s">
        <v>2446</v>
      </c>
      <c r="AE7050" t="s">
        <v>2447</v>
      </c>
      <c r="AF7050" t="s">
        <v>8</v>
      </c>
      <c r="AG7050" t="s">
        <v>9</v>
      </c>
      <c r="AH7050" t="s">
        <v>10</v>
      </c>
      <c r="AI7050" s="1754"/>
      <c r="AJ7050" s="1754" t="s">
        <v>2596</v>
      </c>
      <c r="AK7050" s="1754" t="s">
        <v>2447</v>
      </c>
      <c r="AL7050" s="1754" t="s">
        <v>8</v>
      </c>
      <c r="AM7050" s="1754" t="s">
        <v>9</v>
      </c>
      <c r="AN7050" s="1754" t="s">
        <v>10</v>
      </c>
      <c r="AO7050" s="1754"/>
      <c r="AP7050" s="1693"/>
    </row>
    <row r="7051" ht="26.75" spans="1:42">
      <c r="A7051" s="1412"/>
      <c r="B7051" s="1412"/>
      <c r="C7051" s="1412"/>
      <c r="D7051" s="1412"/>
      <c r="E7051" s="1610" t="s">
        <v>1629</v>
      </c>
      <c r="F7051" s="1611" t="s">
        <v>8</v>
      </c>
      <c r="G7051" s="1611" t="s">
        <v>9</v>
      </c>
      <c r="H7051" s="1612" t="s">
        <v>10</v>
      </c>
      <c r="I7051" s="1442"/>
      <c r="J7051" s="1443"/>
      <c r="K7051" s="1444"/>
      <c r="L7051" s="1445"/>
      <c r="M7051" s="1453"/>
      <c r="N7051" s="1825"/>
      <c r="O7051" s="1827" t="s">
        <v>1629</v>
      </c>
      <c r="P7051" s="1827"/>
      <c r="Q7051" s="1827" t="s">
        <v>8</v>
      </c>
      <c r="R7051" s="1827" t="s">
        <v>9</v>
      </c>
      <c r="S7051" s="1827" t="s">
        <v>10</v>
      </c>
      <c r="U7051" s="1694" t="s">
        <v>2485</v>
      </c>
      <c r="V7051" s="1695" t="s">
        <v>2486</v>
      </c>
      <c r="W7051" s="1695" t="s">
        <v>3</v>
      </c>
      <c r="X7051" s="1695" t="s">
        <v>2</v>
      </c>
      <c r="Y7051" s="78"/>
      <c r="Z7051" s="1706" t="s">
        <v>2443</v>
      </c>
      <c r="AA7051" s="1706" t="s">
        <v>2444</v>
      </c>
      <c r="AB7051" s="1706" t="s">
        <v>2445</v>
      </c>
      <c r="AD7051" s="1754" t="s">
        <v>2733</v>
      </c>
      <c r="AE7051" s="1754">
        <v>0.8125</v>
      </c>
      <c r="AF7051" s="1754"/>
      <c r="AG7051" s="1754"/>
      <c r="AH7051" s="1754">
        <v>69.7</v>
      </c>
      <c r="AI7051" s="1758"/>
      <c r="AJ7051" s="1754" t="s">
        <v>2734</v>
      </c>
      <c r="AK7051" s="1832">
        <v>0.8125</v>
      </c>
      <c r="AL7051" s="1834"/>
      <c r="AM7051" s="1835"/>
      <c r="AN7051" s="1834">
        <v>69.7</v>
      </c>
      <c r="AO7051" s="1758"/>
      <c r="AP7051" s="1693"/>
    </row>
    <row r="7052" ht="26" spans="1:42">
      <c r="A7052" s="1412"/>
      <c r="B7052" s="1412"/>
      <c r="C7052" s="1412"/>
      <c r="D7052" s="1412"/>
      <c r="E7052" s="1613">
        <v>45839</v>
      </c>
      <c r="F7052" s="2160" t="s">
        <v>2802</v>
      </c>
      <c r="G7052" s="2160" t="s">
        <v>2803</v>
      </c>
      <c r="H7052" s="2160" t="s">
        <v>2804</v>
      </c>
      <c r="I7052" s="1442"/>
      <c r="J7052" s="1443"/>
      <c r="K7052" s="1444"/>
      <c r="L7052" s="1445"/>
      <c r="M7052" s="1453"/>
      <c r="N7052" s="1825"/>
      <c r="O7052" s="1828" t="s">
        <v>2491</v>
      </c>
      <c r="P7052" s="1828"/>
      <c r="Q7052" s="1857">
        <v>69.7</v>
      </c>
      <c r="R7052" s="1857">
        <v>69.6</v>
      </c>
      <c r="S7052" s="1857">
        <v>69.4</v>
      </c>
      <c r="T7052" s="1831"/>
      <c r="U7052" s="1697" t="s">
        <v>2449</v>
      </c>
      <c r="V7052" s="1698">
        <v>7</v>
      </c>
      <c r="W7052" s="1698" t="s">
        <v>2494</v>
      </c>
      <c r="X7052" s="1697">
        <v>45839</v>
      </c>
      <c r="Y7052" s="78"/>
      <c r="Z7052" s="1858" t="s">
        <v>2802</v>
      </c>
      <c r="AA7052" s="1858" t="s">
        <v>2803</v>
      </c>
      <c r="AB7052" s="1858" t="s">
        <v>2804</v>
      </c>
      <c r="AD7052" s="1754" t="s">
        <v>2491</v>
      </c>
      <c r="AE7052" s="1832">
        <v>0.8125</v>
      </c>
      <c r="AF7052" s="1836">
        <v>69.7</v>
      </c>
      <c r="AG7052" s="1835">
        <v>69.6</v>
      </c>
      <c r="AH7052" s="1834">
        <v>69.4</v>
      </c>
      <c r="AI7052" s="1758"/>
      <c r="AJ7052" s="1754" t="s">
        <v>2738</v>
      </c>
      <c r="AK7052" s="1832">
        <v>0.8125</v>
      </c>
      <c r="AL7052" s="1837">
        <v>69.7</v>
      </c>
      <c r="AM7052" s="1835">
        <v>69.6</v>
      </c>
      <c r="AN7052" s="1834">
        <v>69.4</v>
      </c>
      <c r="AO7052" s="1758"/>
      <c r="AP7052" s="1693"/>
    </row>
    <row r="7053" ht="26" spans="1:42">
      <c r="A7053" s="1412"/>
      <c r="B7053" s="1412"/>
      <c r="C7053" s="1412"/>
      <c r="D7053" s="1412"/>
      <c r="E7053" s="1613">
        <v>45810</v>
      </c>
      <c r="F7053" s="2160" t="s">
        <v>2804</v>
      </c>
      <c r="G7053" s="2160" t="s">
        <v>2805</v>
      </c>
      <c r="H7053" s="2160" t="s">
        <v>2806</v>
      </c>
      <c r="I7053" s="1442"/>
      <c r="J7053" s="1443"/>
      <c r="K7053" s="1444"/>
      <c r="L7053" s="1445"/>
      <c r="M7053" s="1453"/>
      <c r="N7053" s="1825"/>
      <c r="O7053" s="1828" t="s">
        <v>2789</v>
      </c>
      <c r="P7053" s="1828"/>
      <c r="Q7053" s="1857">
        <v>69.4</v>
      </c>
      <c r="R7053" s="1857">
        <v>70.2</v>
      </c>
      <c r="S7053" s="1857">
        <v>69.8</v>
      </c>
      <c r="T7053" s="1831"/>
      <c r="U7053" s="1697" t="s">
        <v>2449</v>
      </c>
      <c r="V7053" s="1698">
        <v>6</v>
      </c>
      <c r="W7053" s="1698" t="s">
        <v>2547</v>
      </c>
      <c r="X7053" s="1697">
        <v>45810</v>
      </c>
      <c r="Y7053" s="78"/>
      <c r="Z7053" s="1858" t="s">
        <v>2804</v>
      </c>
      <c r="AA7053" s="1858" t="s">
        <v>2805</v>
      </c>
      <c r="AB7053" s="1858" t="s">
        <v>2806</v>
      </c>
      <c r="AD7053" s="1754" t="s">
        <v>2789</v>
      </c>
      <c r="AE7053" s="1832">
        <v>0.8125</v>
      </c>
      <c r="AF7053" s="1837">
        <v>69.4</v>
      </c>
      <c r="AG7053" s="1835">
        <v>70.2</v>
      </c>
      <c r="AH7053" s="1834">
        <v>69.8</v>
      </c>
      <c r="AI7053" s="1758"/>
      <c r="AJ7053" s="1754" t="s">
        <v>2790</v>
      </c>
      <c r="AK7053" s="1832">
        <v>0.8125</v>
      </c>
      <c r="AL7053" s="1836">
        <v>69.4</v>
      </c>
      <c r="AM7053" s="1835">
        <v>70.2</v>
      </c>
      <c r="AN7053" s="1834">
        <v>69.8</v>
      </c>
      <c r="AO7053" s="1758"/>
      <c r="AP7053" s="1693"/>
    </row>
    <row r="7054" ht="26" spans="1:41">
      <c r="A7054" s="1412"/>
      <c r="B7054" s="1412"/>
      <c r="C7054" s="1412"/>
      <c r="D7054" s="1412"/>
      <c r="E7054" s="1613">
        <v>45778</v>
      </c>
      <c r="F7054" s="2160" t="s">
        <v>2806</v>
      </c>
      <c r="G7054" s="2160" t="s">
        <v>2807</v>
      </c>
      <c r="H7054" s="2160" t="s">
        <v>2804</v>
      </c>
      <c r="I7054" s="1442"/>
      <c r="J7054" s="1443"/>
      <c r="K7054" s="1444"/>
      <c r="L7054" s="1648"/>
      <c r="M7054" s="1453"/>
      <c r="N7054" s="1825"/>
      <c r="O7054" s="1828" t="s">
        <v>2655</v>
      </c>
      <c r="P7054" s="1828"/>
      <c r="Q7054" s="1857">
        <v>69.8</v>
      </c>
      <c r="R7054" s="1857">
        <v>72.9</v>
      </c>
      <c r="S7054" s="1857">
        <v>69.4</v>
      </c>
      <c r="T7054" s="1831"/>
      <c r="U7054" s="1697" t="s">
        <v>2449</v>
      </c>
      <c r="V7054" s="1698">
        <v>5</v>
      </c>
      <c r="W7054" s="1698" t="s">
        <v>2494</v>
      </c>
      <c r="X7054" s="1697">
        <v>45778</v>
      </c>
      <c r="Y7054" s="78"/>
      <c r="Z7054" s="1858" t="s">
        <v>2806</v>
      </c>
      <c r="AA7054" s="1858" t="s">
        <v>2807</v>
      </c>
      <c r="AB7054" s="1858" t="s">
        <v>2804</v>
      </c>
      <c r="AD7054" s="1754" t="s">
        <v>2655</v>
      </c>
      <c r="AE7054" s="1832">
        <v>0.8125</v>
      </c>
      <c r="AF7054" s="1836">
        <v>69.8</v>
      </c>
      <c r="AG7054" s="1835">
        <v>72.9</v>
      </c>
      <c r="AH7054" s="1834">
        <v>69.4</v>
      </c>
      <c r="AI7054" s="1758"/>
      <c r="AJ7054" s="1754" t="s">
        <v>2792</v>
      </c>
      <c r="AK7054" s="1832">
        <v>0.8125</v>
      </c>
      <c r="AL7054" s="1836">
        <v>69.8</v>
      </c>
      <c r="AM7054" s="1835">
        <v>72.9</v>
      </c>
      <c r="AN7054" s="1834">
        <v>69.4</v>
      </c>
      <c r="AO7054" s="1758"/>
    </row>
    <row r="7055" ht="26" spans="1:41">
      <c r="A7055" s="1412"/>
      <c r="B7055" s="1412"/>
      <c r="C7055" s="1412"/>
      <c r="D7055" s="1412"/>
      <c r="E7055" s="1613">
        <v>45748</v>
      </c>
      <c r="F7055" s="2160" t="s">
        <v>2804</v>
      </c>
      <c r="G7055" s="2160" t="s">
        <v>2808</v>
      </c>
      <c r="H7055" s="2160" t="s">
        <v>2809</v>
      </c>
      <c r="I7055" s="1442"/>
      <c r="J7055" s="1443"/>
      <c r="K7055" s="1444"/>
      <c r="L7055" s="1445"/>
      <c r="M7055" s="1453"/>
      <c r="N7055" s="1825"/>
      <c r="O7055" s="1828" t="s">
        <v>2507</v>
      </c>
      <c r="P7055" s="1828"/>
      <c r="Q7055" s="1857">
        <v>69.4</v>
      </c>
      <c r="R7055" s="1857">
        <v>64.6</v>
      </c>
      <c r="S7055" s="1857">
        <v>62.4</v>
      </c>
      <c r="T7055" s="1831"/>
      <c r="U7055" s="1697" t="s">
        <v>2449</v>
      </c>
      <c r="V7055" s="1698">
        <v>4</v>
      </c>
      <c r="W7055" s="1698" t="s">
        <v>2494</v>
      </c>
      <c r="X7055" s="1697">
        <v>45748</v>
      </c>
      <c r="Y7055" s="78"/>
      <c r="Z7055" s="1858" t="s">
        <v>2804</v>
      </c>
      <c r="AA7055" s="1858" t="s">
        <v>2808</v>
      </c>
      <c r="AB7055" s="1858" t="s">
        <v>2809</v>
      </c>
      <c r="AD7055" s="1754" t="s">
        <v>2507</v>
      </c>
      <c r="AE7055" s="1832">
        <v>0.8125</v>
      </c>
      <c r="AF7055" s="1837">
        <v>69.4</v>
      </c>
      <c r="AG7055" s="1835">
        <v>64.6</v>
      </c>
      <c r="AH7055" s="1834">
        <v>62.4</v>
      </c>
      <c r="AI7055" s="1758"/>
      <c r="AJ7055" s="1754" t="s">
        <v>2748</v>
      </c>
      <c r="AK7055" s="1832">
        <v>0.8125</v>
      </c>
      <c r="AL7055" s="1837">
        <v>69.4</v>
      </c>
      <c r="AM7055" s="1835">
        <v>64.6</v>
      </c>
      <c r="AN7055" s="1834">
        <v>62.4</v>
      </c>
      <c r="AO7055" s="1758"/>
    </row>
    <row r="7056" ht="26" spans="1:41">
      <c r="A7056" s="1412"/>
      <c r="B7056" s="1412"/>
      <c r="C7056" s="1412"/>
      <c r="D7056" s="1412"/>
      <c r="E7056" s="1613">
        <v>45719</v>
      </c>
      <c r="F7056" s="2160" t="s">
        <v>2809</v>
      </c>
      <c r="G7056" s="2160" t="s">
        <v>2810</v>
      </c>
      <c r="H7056" s="2160" t="s">
        <v>2086</v>
      </c>
      <c r="I7056" s="1442"/>
      <c r="J7056" s="1443"/>
      <c r="K7056" s="1444"/>
      <c r="L7056" s="1445"/>
      <c r="M7056" s="1453"/>
      <c r="N7056" s="1825"/>
      <c r="O7056" s="1828" t="s">
        <v>2793</v>
      </c>
      <c r="P7056" s="1828"/>
      <c r="Q7056" s="1857">
        <v>62.4</v>
      </c>
      <c r="R7056" s="1857">
        <v>56.2</v>
      </c>
      <c r="S7056" s="1857">
        <v>54.9</v>
      </c>
      <c r="T7056" s="1831"/>
      <c r="U7056" s="1697" t="s">
        <v>2449</v>
      </c>
      <c r="V7056" s="1698">
        <v>3</v>
      </c>
      <c r="W7056" s="1698" t="s">
        <v>2502</v>
      </c>
      <c r="X7056" s="1697">
        <v>45719</v>
      </c>
      <c r="Y7056" s="78"/>
      <c r="Z7056" s="1858" t="s">
        <v>2809</v>
      </c>
      <c r="AA7056" s="1858" t="s">
        <v>2810</v>
      </c>
      <c r="AB7056" s="1858" t="s">
        <v>2086</v>
      </c>
      <c r="AD7056" s="1754" t="s">
        <v>2793</v>
      </c>
      <c r="AE7056" s="1832">
        <v>0.854166666666667</v>
      </c>
      <c r="AF7056" s="1836">
        <v>62.4</v>
      </c>
      <c r="AG7056" s="1835">
        <v>56.2</v>
      </c>
      <c r="AH7056" s="1834">
        <v>54.9</v>
      </c>
      <c r="AI7056" s="1758"/>
      <c r="AJ7056" s="1754" t="s">
        <v>2795</v>
      </c>
      <c r="AK7056" s="1832">
        <v>0.854166666666667</v>
      </c>
      <c r="AL7056" s="1837">
        <v>62.4</v>
      </c>
      <c r="AM7056" s="1835">
        <v>56.2</v>
      </c>
      <c r="AN7056" s="1834">
        <v>54.9</v>
      </c>
      <c r="AO7056" s="1758"/>
    </row>
    <row r="7057" ht="26.75" spans="1:41">
      <c r="A7057" s="1412"/>
      <c r="B7057" s="1412"/>
      <c r="C7057" s="1412"/>
      <c r="D7057" s="1412"/>
      <c r="E7057" s="1613">
        <v>45691</v>
      </c>
      <c r="F7057" s="2160" t="s">
        <v>2086</v>
      </c>
      <c r="G7057" s="2160" t="s">
        <v>2091</v>
      </c>
      <c r="H7057" s="2160" t="s">
        <v>2374</v>
      </c>
      <c r="I7057" s="1448"/>
      <c r="J7057" s="1449"/>
      <c r="K7057" s="1450"/>
      <c r="L7057" s="1451"/>
      <c r="M7057" s="1455"/>
      <c r="N7057" s="1825"/>
      <c r="O7057" s="1828" t="s">
        <v>2796</v>
      </c>
      <c r="P7057" s="1828"/>
      <c r="Q7057" s="1857">
        <v>54.9</v>
      </c>
      <c r="R7057" s="1857">
        <v>52.6</v>
      </c>
      <c r="S7057" s="1857">
        <v>52.5</v>
      </c>
      <c r="U7057" s="1697" t="s">
        <v>2449</v>
      </c>
      <c r="V7057" s="1698">
        <v>2</v>
      </c>
      <c r="W7057" s="1698" t="s">
        <v>2502</v>
      </c>
      <c r="X7057" s="1697">
        <v>45691</v>
      </c>
      <c r="Y7057" s="78"/>
      <c r="Z7057" s="1858" t="s">
        <v>2086</v>
      </c>
      <c r="AA7057" s="1858" t="s">
        <v>2091</v>
      </c>
      <c r="AB7057" s="1858" t="s">
        <v>2374</v>
      </c>
      <c r="AD7057" s="1754" t="s">
        <v>2796</v>
      </c>
      <c r="AE7057" s="1832">
        <v>0.854166666666667</v>
      </c>
      <c r="AF7057" s="1837">
        <v>54.9</v>
      </c>
      <c r="AG7057" s="1835">
        <v>52.6</v>
      </c>
      <c r="AH7057" s="1837">
        <v>52.5</v>
      </c>
      <c r="AI7057" s="1758"/>
      <c r="AJ7057" s="1754" t="s">
        <v>2797</v>
      </c>
      <c r="AK7057" s="1832">
        <v>0.854166666666667</v>
      </c>
      <c r="AL7057" s="1837">
        <v>54.9</v>
      </c>
      <c r="AM7057" s="1835">
        <v>52.6</v>
      </c>
      <c r="AN7057" s="1834">
        <v>52.5</v>
      </c>
      <c r="AO7057" s="1758"/>
    </row>
    <row r="7058" ht="52.75" spans="1:13">
      <c r="A7058" s="1412"/>
      <c r="B7058" s="1412"/>
      <c r="C7058" s="1412" t="s">
        <v>0</v>
      </c>
      <c r="D7058" s="1412">
        <v>1</v>
      </c>
      <c r="E7058" s="1594" t="s">
        <v>7</v>
      </c>
      <c r="F7058" s="1595" t="s">
        <v>1497</v>
      </c>
      <c r="G7058" s="1596"/>
      <c r="H7058" s="1597"/>
      <c r="I7058" s="1559" t="s">
        <v>1622</v>
      </c>
      <c r="J7058" s="1560"/>
      <c r="K7058" s="1561"/>
      <c r="L7058" s="1478" t="s">
        <v>1623</v>
      </c>
      <c r="M7058" s="1452" t="s">
        <v>1624</v>
      </c>
    </row>
    <row r="7059" ht="26" spans="1:13">
      <c r="A7059" s="1412"/>
      <c r="B7059" s="1412"/>
      <c r="C7059" s="1412"/>
      <c r="D7059" s="1412"/>
      <c r="E7059" s="1598" t="s">
        <v>1625</v>
      </c>
      <c r="F7059" s="1599"/>
      <c r="G7059" s="1600"/>
      <c r="H7059" s="1601"/>
      <c r="I7059" s="2135" t="s">
        <v>1498</v>
      </c>
      <c r="J7059" s="1443"/>
      <c r="K7059" s="1444"/>
      <c r="L7059" s="1445"/>
      <c r="M7059" s="1453"/>
    </row>
    <row r="7060" ht="26" spans="1:13">
      <c r="A7060" s="1412"/>
      <c r="B7060" s="1412"/>
      <c r="C7060" s="1412"/>
      <c r="D7060" s="1412"/>
      <c r="E7060" s="1602" t="s">
        <v>1626</v>
      </c>
      <c r="F7060" s="1623"/>
      <c r="G7060" s="1604"/>
      <c r="H7060" s="1605"/>
      <c r="I7060" s="1442"/>
      <c r="J7060" s="1443"/>
      <c r="K7060" s="1444"/>
      <c r="L7060" s="1445"/>
      <c r="M7060" s="1453"/>
    </row>
    <row r="7061" ht="26.75" spans="1:13">
      <c r="A7061" s="1412"/>
      <c r="B7061" s="1412"/>
      <c r="C7061" s="1412"/>
      <c r="D7061" s="1412"/>
      <c r="E7061" s="1602" t="s">
        <v>1627</v>
      </c>
      <c r="F7061" s="1627">
        <v>0</v>
      </c>
      <c r="G7061" s="1616"/>
      <c r="H7061" s="1617"/>
      <c r="I7061" s="1442"/>
      <c r="J7061" s="1443"/>
      <c r="K7061" s="1444"/>
      <c r="L7061" s="1445"/>
      <c r="M7061" s="1453"/>
    </row>
    <row r="7062" ht="26.75" spans="1:13">
      <c r="A7062" s="1412"/>
      <c r="B7062" s="1412"/>
      <c r="C7062" s="1412"/>
      <c r="D7062" s="1412"/>
      <c r="E7062" s="1606" t="s">
        <v>1628</v>
      </c>
      <c r="F7062" s="1607" t="e">
        <v>#VALUE!</v>
      </c>
      <c r="G7062" s="1608"/>
      <c r="H7062" s="1609"/>
      <c r="I7062" s="1442"/>
      <c r="J7062" s="1443"/>
      <c r="K7062" s="1444"/>
      <c r="L7062" s="1647" t="s">
        <v>818</v>
      </c>
      <c r="M7062" s="1649" t="e">
        <v>#VALUE!</v>
      </c>
    </row>
    <row r="7063" ht="26.75" spans="1:13">
      <c r="A7063" s="1412"/>
      <c r="B7063" s="1412"/>
      <c r="C7063" s="1412"/>
      <c r="D7063" s="1412"/>
      <c r="E7063" s="1610" t="s">
        <v>1629</v>
      </c>
      <c r="F7063" s="1611" t="s">
        <v>8</v>
      </c>
      <c r="G7063" s="1611" t="s">
        <v>9</v>
      </c>
      <c r="H7063" s="1612" t="s">
        <v>10</v>
      </c>
      <c r="I7063" s="1442"/>
      <c r="J7063" s="1443"/>
      <c r="K7063" s="1444"/>
      <c r="L7063" s="1445"/>
      <c r="M7063" s="1453"/>
    </row>
    <row r="7064" ht="26" spans="1:13">
      <c r="A7064" s="1412"/>
      <c r="B7064" s="1412"/>
      <c r="C7064" s="1412"/>
      <c r="D7064" s="1412"/>
      <c r="E7064" s="1613"/>
      <c r="F7064" s="1614"/>
      <c r="G7064" s="1614"/>
      <c r="H7064" s="1614"/>
      <c r="I7064" s="1442"/>
      <c r="J7064" s="1443"/>
      <c r="K7064" s="1444"/>
      <c r="L7064" s="1445"/>
      <c r="M7064" s="1453"/>
    </row>
    <row r="7065" ht="26" spans="1:13">
      <c r="A7065" s="1412"/>
      <c r="B7065" s="1412"/>
      <c r="C7065" s="1412"/>
      <c r="D7065" s="1412"/>
      <c r="E7065" s="1613"/>
      <c r="F7065" s="1614"/>
      <c r="G7065" s="1614"/>
      <c r="H7065" s="1614"/>
      <c r="I7065" s="1442"/>
      <c r="J7065" s="1443"/>
      <c r="K7065" s="1444"/>
      <c r="L7065" s="1445"/>
      <c r="M7065" s="1453"/>
    </row>
    <row r="7066" ht="26" spans="1:13">
      <c r="A7066" s="1412"/>
      <c r="B7066" s="1412"/>
      <c r="C7066" s="1412"/>
      <c r="D7066" s="1412"/>
      <c r="E7066" s="1613"/>
      <c r="F7066" s="1614"/>
      <c r="G7066" s="1614"/>
      <c r="H7066" s="1614"/>
      <c r="I7066" s="1442"/>
      <c r="J7066" s="1443"/>
      <c r="K7066" s="1444"/>
      <c r="L7066" s="1648"/>
      <c r="M7066" s="1453"/>
    </row>
    <row r="7067" ht="26" spans="1:13">
      <c r="A7067" s="1412"/>
      <c r="B7067" s="1412"/>
      <c r="C7067" s="1412"/>
      <c r="D7067" s="1412"/>
      <c r="E7067" s="1613"/>
      <c r="F7067" s="1614"/>
      <c r="G7067" s="1614"/>
      <c r="H7067" s="1614"/>
      <c r="I7067" s="1442"/>
      <c r="J7067" s="1443"/>
      <c r="K7067" s="1444"/>
      <c r="L7067" s="1445"/>
      <c r="M7067" s="1453"/>
    </row>
    <row r="7068" ht="26" spans="1:13">
      <c r="A7068" s="1412"/>
      <c r="B7068" s="1412"/>
      <c r="C7068" s="1412"/>
      <c r="D7068" s="1412"/>
      <c r="E7068" s="1613"/>
      <c r="F7068" s="1614"/>
      <c r="G7068" s="1614"/>
      <c r="H7068" s="1614"/>
      <c r="I7068" s="1442"/>
      <c r="J7068" s="1443"/>
      <c r="K7068" s="1444"/>
      <c r="L7068" s="1445"/>
      <c r="M7068" s="1453"/>
    </row>
    <row r="7069" ht="26.75" spans="1:13">
      <c r="A7069" s="1412"/>
      <c r="B7069" s="1412"/>
      <c r="C7069" s="1412"/>
      <c r="D7069" s="1412"/>
      <c r="E7069" s="1613"/>
      <c r="F7069" s="1614"/>
      <c r="G7069" s="1614"/>
      <c r="H7069" s="1614"/>
      <c r="I7069" s="1448"/>
      <c r="J7069" s="1449"/>
      <c r="K7069" s="1450"/>
      <c r="L7069" s="1451"/>
      <c r="M7069" s="1455"/>
    </row>
    <row r="7070" ht="52.75" spans="1:13">
      <c r="A7070" s="1412"/>
      <c r="B7070" s="1412"/>
      <c r="C7070" s="1412"/>
      <c r="D7070" s="1412">
        <v>1</v>
      </c>
      <c r="E7070" s="1610" t="s">
        <v>7</v>
      </c>
      <c r="F7070" s="1653" t="s">
        <v>1499</v>
      </c>
      <c r="G7070" s="1654"/>
      <c r="H7070" s="1655"/>
      <c r="I7070" s="1656" t="s">
        <v>1622</v>
      </c>
      <c r="J7070" s="1657"/>
      <c r="K7070" s="1658"/>
      <c r="L7070" s="1478" t="s">
        <v>1623</v>
      </c>
      <c r="M7070" s="1452" t="s">
        <v>1624</v>
      </c>
    </row>
    <row r="7071" ht="26" spans="1:13">
      <c r="A7071" s="1412"/>
      <c r="B7071" s="1412"/>
      <c r="C7071" s="1412"/>
      <c r="D7071" s="1412"/>
      <c r="E7071" s="1598" t="s">
        <v>1625</v>
      </c>
      <c r="F7071" s="1599"/>
      <c r="G7071" s="1600"/>
      <c r="H7071" s="1601"/>
      <c r="I7071" s="2135" t="s">
        <v>1498</v>
      </c>
      <c r="J7071" s="1443"/>
      <c r="K7071" s="1444"/>
      <c r="L7071" s="1445"/>
      <c r="M7071" s="1453"/>
    </row>
    <row r="7072" ht="26" spans="1:13">
      <c r="A7072" s="1412"/>
      <c r="B7072" s="1412"/>
      <c r="C7072" s="1412"/>
      <c r="D7072" s="1412"/>
      <c r="E7072" s="1602" t="s">
        <v>1626</v>
      </c>
      <c r="F7072" s="1623"/>
      <c r="G7072" s="1604"/>
      <c r="H7072" s="1605"/>
      <c r="I7072" s="1442"/>
      <c r="J7072" s="1443"/>
      <c r="K7072" s="1444"/>
      <c r="L7072" s="1445"/>
      <c r="M7072" s="1453"/>
    </row>
    <row r="7073" ht="26.75" spans="1:13">
      <c r="A7073" s="1412"/>
      <c r="B7073" s="1412"/>
      <c r="C7073" s="1412"/>
      <c r="D7073" s="1412"/>
      <c r="E7073" s="1602" t="s">
        <v>1627</v>
      </c>
      <c r="F7073" s="1627">
        <v>0</v>
      </c>
      <c r="G7073" s="1616"/>
      <c r="H7073" s="1617"/>
      <c r="I7073" s="1442"/>
      <c r="J7073" s="1443"/>
      <c r="K7073" s="1444"/>
      <c r="L7073" s="1445"/>
      <c r="M7073" s="1453"/>
    </row>
    <row r="7074" ht="26.75" spans="1:13">
      <c r="A7074" s="1412"/>
      <c r="B7074" s="1412"/>
      <c r="C7074" s="1412"/>
      <c r="D7074" s="1412"/>
      <c r="E7074" s="1606" t="s">
        <v>1628</v>
      </c>
      <c r="F7074" s="1607" t="e">
        <v>#VALUE!</v>
      </c>
      <c r="G7074" s="1608"/>
      <c r="H7074" s="1609"/>
      <c r="I7074" s="1442"/>
      <c r="J7074" s="1443"/>
      <c r="K7074" s="1444"/>
      <c r="L7074" s="1647" t="s">
        <v>818</v>
      </c>
      <c r="M7074" s="1649" t="e">
        <v>#VALUE!</v>
      </c>
    </row>
    <row r="7075" ht="26.75" spans="1:13">
      <c r="A7075" s="1412"/>
      <c r="B7075" s="1412"/>
      <c r="C7075" s="1412"/>
      <c r="D7075" s="1412"/>
      <c r="E7075" s="1610" t="s">
        <v>1629</v>
      </c>
      <c r="F7075" s="1611" t="s">
        <v>8</v>
      </c>
      <c r="G7075" s="1611" t="s">
        <v>9</v>
      </c>
      <c r="H7075" s="1612" t="s">
        <v>10</v>
      </c>
      <c r="I7075" s="1442"/>
      <c r="J7075" s="1443"/>
      <c r="K7075" s="1444"/>
      <c r="L7075" s="1445"/>
      <c r="M7075" s="1453"/>
    </row>
    <row r="7076" ht="26" spans="1:13">
      <c r="A7076" s="1412"/>
      <c r="B7076" s="1412"/>
      <c r="C7076" s="1412"/>
      <c r="D7076" s="1412"/>
      <c r="E7076" s="1613"/>
      <c r="F7076" s="1640"/>
      <c r="G7076" s="1640"/>
      <c r="H7076" s="1640"/>
      <c r="I7076" s="1442"/>
      <c r="J7076" s="1443"/>
      <c r="K7076" s="1444"/>
      <c r="L7076" s="1445"/>
      <c r="M7076" s="1453"/>
    </row>
    <row r="7077" ht="26" spans="1:13">
      <c r="A7077" s="1412"/>
      <c r="B7077" s="1412"/>
      <c r="C7077" s="1412"/>
      <c r="D7077" s="1412"/>
      <c r="E7077" s="1613"/>
      <c r="F7077" s="1640"/>
      <c r="G7077" s="1640"/>
      <c r="H7077" s="1640"/>
      <c r="I7077" s="1442"/>
      <c r="J7077" s="1443"/>
      <c r="K7077" s="1444"/>
      <c r="L7077" s="1445"/>
      <c r="M7077" s="1453"/>
    </row>
    <row r="7078" ht="26" spans="1:13">
      <c r="A7078" s="1412"/>
      <c r="B7078" s="1412"/>
      <c r="C7078" s="1412"/>
      <c r="D7078" s="1412"/>
      <c r="E7078" s="1613"/>
      <c r="F7078" s="1640"/>
      <c r="G7078" s="1640"/>
      <c r="H7078" s="1640"/>
      <c r="I7078" s="1442"/>
      <c r="J7078" s="1443"/>
      <c r="K7078" s="1444"/>
      <c r="L7078" s="1648"/>
      <c r="M7078" s="1453"/>
    </row>
    <row r="7079" ht="26" spans="1:13">
      <c r="A7079" s="1412"/>
      <c r="B7079" s="1412"/>
      <c r="C7079" s="1412"/>
      <c r="D7079" s="1412"/>
      <c r="E7079" s="1613"/>
      <c r="F7079" s="1640"/>
      <c r="G7079" s="1640"/>
      <c r="H7079" s="1640"/>
      <c r="I7079" s="1442"/>
      <c r="J7079" s="1443"/>
      <c r="K7079" s="1444"/>
      <c r="L7079" s="1445"/>
      <c r="M7079" s="1453"/>
    </row>
    <row r="7080" ht="26" spans="1:13">
      <c r="A7080" s="1412"/>
      <c r="B7080" s="1412"/>
      <c r="C7080" s="1412"/>
      <c r="D7080" s="1412"/>
      <c r="E7080" s="1613"/>
      <c r="F7080" s="1640"/>
      <c r="G7080" s="1640"/>
      <c r="H7080" s="1640"/>
      <c r="I7080" s="1442"/>
      <c r="J7080" s="1443"/>
      <c r="K7080" s="1444"/>
      <c r="L7080" s="1445"/>
      <c r="M7080" s="1453"/>
    </row>
    <row r="7081" ht="26.75" spans="1:13">
      <c r="A7081" s="1412"/>
      <c r="B7081" s="1412"/>
      <c r="C7081" s="1412"/>
      <c r="D7081" s="1412"/>
      <c r="E7081" s="1613"/>
      <c r="F7081" s="1640"/>
      <c r="G7081" s="1640"/>
      <c r="H7081" s="1640"/>
      <c r="I7081" s="1448"/>
      <c r="J7081" s="1449"/>
      <c r="K7081" s="1450"/>
      <c r="L7081" s="1451"/>
      <c r="M7081" s="1455"/>
    </row>
    <row r="7082" ht="52.75" spans="1:13">
      <c r="A7082" s="1412"/>
      <c r="B7082" s="1412"/>
      <c r="C7082" s="1412"/>
      <c r="D7082" s="1412">
        <v>1</v>
      </c>
      <c r="E7082" s="1610" t="s">
        <v>7</v>
      </c>
      <c r="F7082" s="1653" t="s">
        <v>1500</v>
      </c>
      <c r="G7082" s="1654"/>
      <c r="H7082" s="1655"/>
      <c r="I7082" s="1656" t="s">
        <v>1622</v>
      </c>
      <c r="J7082" s="1657"/>
      <c r="K7082" s="1658"/>
      <c r="L7082" s="1659" t="s">
        <v>1623</v>
      </c>
      <c r="M7082" s="1660" t="s">
        <v>1624</v>
      </c>
    </row>
    <row r="7083" ht="26" spans="1:13">
      <c r="A7083" s="1412"/>
      <c r="B7083" s="1412"/>
      <c r="C7083" s="1412"/>
      <c r="D7083" s="1412"/>
      <c r="E7083" s="1598" t="s">
        <v>1625</v>
      </c>
      <c r="F7083" s="1599"/>
      <c r="G7083" s="1600"/>
      <c r="H7083" s="1601"/>
      <c r="I7083" s="2135" t="s">
        <v>1501</v>
      </c>
      <c r="J7083" s="1443"/>
      <c r="K7083" s="1444"/>
      <c r="L7083" s="1445"/>
      <c r="M7083" s="1453"/>
    </row>
    <row r="7084" ht="26" spans="1:13">
      <c r="A7084" s="1412"/>
      <c r="B7084" s="1412"/>
      <c r="C7084" s="1412"/>
      <c r="D7084" s="1412"/>
      <c r="E7084" s="1602" t="s">
        <v>1626</v>
      </c>
      <c r="F7084" s="1603">
        <v>0.14</v>
      </c>
      <c r="G7084" s="1604"/>
      <c r="H7084" s="1605"/>
      <c r="I7084" s="1442"/>
      <c r="J7084" s="1443"/>
      <c r="K7084" s="1444"/>
      <c r="L7084" s="1445"/>
      <c r="M7084" s="1453"/>
    </row>
    <row r="7085" ht="26.75" spans="1:13">
      <c r="A7085" s="1412"/>
      <c r="B7085" s="1412"/>
      <c r="C7085" s="1412"/>
      <c r="D7085" s="1412"/>
      <c r="E7085" s="1602" t="s">
        <v>1627</v>
      </c>
      <c r="F7085" s="1627">
        <v>0.09</v>
      </c>
      <c r="G7085" s="1616"/>
      <c r="H7085" s="1617"/>
      <c r="I7085" s="1442"/>
      <c r="J7085" s="1443"/>
      <c r="K7085" s="1444"/>
      <c r="L7085" s="1445"/>
      <c r="M7085" s="1453"/>
    </row>
    <row r="7086" ht="26.75" spans="1:13">
      <c r="A7086" s="1412"/>
      <c r="B7086" s="1412"/>
      <c r="C7086" s="1412"/>
      <c r="D7086" s="1412"/>
      <c r="E7086" s="1606" t="s">
        <v>1628</v>
      </c>
      <c r="F7086" s="1607">
        <v>0.875</v>
      </c>
      <c r="G7086" s="1608"/>
      <c r="H7086" s="1609"/>
      <c r="I7086" s="1442"/>
      <c r="J7086" s="1443"/>
      <c r="K7086" s="1444"/>
      <c r="L7086" s="1647">
        <v>1.10416666666667</v>
      </c>
      <c r="M7086" s="1649">
        <v>0</v>
      </c>
    </row>
    <row r="7087" ht="26.75" spans="1:13">
      <c r="A7087" s="1412"/>
      <c r="B7087" s="1412"/>
      <c r="C7087" s="1412"/>
      <c r="D7087" s="1412"/>
      <c r="E7087" s="1610" t="s">
        <v>1629</v>
      </c>
      <c r="F7087" s="1611" t="s">
        <v>8</v>
      </c>
      <c r="G7087" s="1611" t="s">
        <v>9</v>
      </c>
      <c r="H7087" s="1612" t="s">
        <v>10</v>
      </c>
      <c r="I7087" s="1442"/>
      <c r="J7087" s="1443"/>
      <c r="K7087" s="1444"/>
      <c r="L7087" s="1445"/>
      <c r="M7087" s="1453"/>
    </row>
    <row r="7088" ht="26" spans="1:13">
      <c r="A7088" s="1412"/>
      <c r="B7088" s="1412"/>
      <c r="C7088" s="1412"/>
      <c r="D7088" s="1412"/>
      <c r="E7088" s="1723">
        <v>45781</v>
      </c>
      <c r="F7088" s="1614">
        <v>0.13</v>
      </c>
      <c r="G7088" s="1614">
        <v>0.13</v>
      </c>
      <c r="H7088" s="1614">
        <v>0.08</v>
      </c>
      <c r="I7088" s="1442"/>
      <c r="J7088" s="1443"/>
      <c r="K7088" s="1444"/>
      <c r="L7088" s="1445"/>
      <c r="M7088" s="1453"/>
    </row>
    <row r="7089" ht="26" spans="1:13">
      <c r="A7089" s="1412"/>
      <c r="B7089" s="1412"/>
      <c r="C7089" s="1412"/>
      <c r="D7089" s="1412"/>
      <c r="E7089" s="1723">
        <v>45690</v>
      </c>
      <c r="F7089" s="1614">
        <v>0.14</v>
      </c>
      <c r="G7089" s="1614">
        <v>0.11</v>
      </c>
      <c r="H7089" s="1614">
        <v>0.08</v>
      </c>
      <c r="I7089" s="1442"/>
      <c r="J7089" s="1443"/>
      <c r="K7089" s="1444"/>
      <c r="L7089" s="1445"/>
      <c r="M7089" s="1453"/>
    </row>
    <row r="7090" ht="26" spans="1:13">
      <c r="A7090" s="1412"/>
      <c r="B7090" s="1412"/>
      <c r="C7090" s="1412"/>
      <c r="D7090" s="1412"/>
      <c r="E7090" s="1723">
        <v>45599</v>
      </c>
      <c r="F7090" s="1614">
        <v>0.1</v>
      </c>
      <c r="G7090" s="1614">
        <v>0.09</v>
      </c>
      <c r="H7090" s="1614">
        <v>0.05</v>
      </c>
      <c r="I7090" s="1442"/>
      <c r="J7090" s="1443"/>
      <c r="K7090" s="1444"/>
      <c r="L7090" s="1648"/>
      <c r="M7090" s="1453"/>
    </row>
    <row r="7091" ht="26" spans="1:13">
      <c r="A7091" s="1412"/>
      <c r="B7091" s="1412"/>
      <c r="C7091" s="1412"/>
      <c r="D7091" s="1412"/>
      <c r="E7091" s="1723">
        <v>45508</v>
      </c>
      <c r="F7091" s="1614">
        <v>0.09</v>
      </c>
      <c r="G7091" s="1614">
        <v>0.08</v>
      </c>
      <c r="H7091" s="1614">
        <v>0.01</v>
      </c>
      <c r="I7091" s="1442"/>
      <c r="J7091" s="1443"/>
      <c r="K7091" s="1444"/>
      <c r="L7091" s="1445"/>
      <c r="M7091" s="1453"/>
    </row>
    <row r="7092" ht="26" spans="1:13">
      <c r="A7092" s="1412"/>
      <c r="B7092" s="1412"/>
      <c r="C7092" s="1412"/>
      <c r="D7092" s="1412"/>
      <c r="E7092" s="1723">
        <v>45417</v>
      </c>
      <c r="F7092" s="1614">
        <v>0.08</v>
      </c>
      <c r="G7092" s="1614">
        <v>0.08</v>
      </c>
      <c r="H7092" s="1614">
        <v>0.05</v>
      </c>
      <c r="I7092" s="1442"/>
      <c r="J7092" s="1443"/>
      <c r="K7092" s="1444"/>
      <c r="L7092" s="1445"/>
      <c r="M7092" s="1453"/>
    </row>
    <row r="7093" ht="26.75" spans="1:13">
      <c r="A7093" s="1412"/>
      <c r="B7093" s="1412"/>
      <c r="C7093" s="1412"/>
      <c r="D7093" s="1412"/>
      <c r="E7093" s="1723">
        <v>45417</v>
      </c>
      <c r="F7093" s="1614">
        <v>0.08</v>
      </c>
      <c r="G7093" s="1614">
        <v>0.08</v>
      </c>
      <c r="H7093" s="1614">
        <v>0.05</v>
      </c>
      <c r="I7093" s="1448"/>
      <c r="J7093" s="1449"/>
      <c r="K7093" s="1450"/>
      <c r="L7093" s="1451"/>
      <c r="M7093" s="1455"/>
    </row>
    <row r="7094" ht="52.75" spans="1:13">
      <c r="A7094" s="1412"/>
      <c r="B7094" s="1412"/>
      <c r="C7094" s="1412"/>
      <c r="D7094" s="1412">
        <v>1</v>
      </c>
      <c r="E7094" s="1594" t="s">
        <v>7</v>
      </c>
      <c r="F7094" s="1595" t="s">
        <v>1502</v>
      </c>
      <c r="G7094" s="1596"/>
      <c r="H7094" s="1597"/>
      <c r="I7094" s="1559" t="s">
        <v>1622</v>
      </c>
      <c r="J7094" s="1560"/>
      <c r="K7094" s="1561"/>
      <c r="L7094" s="1478" t="s">
        <v>1623</v>
      </c>
      <c r="M7094" s="1452" t="s">
        <v>1624</v>
      </c>
    </row>
    <row r="7095" ht="26" spans="1:13">
      <c r="A7095" s="1412"/>
      <c r="B7095" s="1412"/>
      <c r="C7095" s="1412"/>
      <c r="D7095" s="1412"/>
      <c r="E7095" s="1598" t="s">
        <v>1625</v>
      </c>
      <c r="F7095" s="1599"/>
      <c r="G7095" s="1600"/>
      <c r="H7095" s="1601"/>
      <c r="I7095" s="2135" t="s">
        <v>1503</v>
      </c>
      <c r="J7095" s="1443"/>
      <c r="K7095" s="1444"/>
      <c r="L7095" s="1445"/>
      <c r="M7095" s="1453"/>
    </row>
    <row r="7096" ht="26" spans="1:13">
      <c r="A7096" s="1412"/>
      <c r="B7096" s="1412"/>
      <c r="C7096" s="1412"/>
      <c r="D7096" s="1412"/>
      <c r="E7096" s="1602" t="s">
        <v>1626</v>
      </c>
      <c r="F7096" s="1623"/>
      <c r="G7096" s="1604"/>
      <c r="H7096" s="1605"/>
      <c r="I7096" s="1442"/>
      <c r="J7096" s="1443"/>
      <c r="K7096" s="1444"/>
      <c r="L7096" s="1445"/>
      <c r="M7096" s="1453"/>
    </row>
    <row r="7097" ht="26.75" spans="1:13">
      <c r="A7097" s="1412"/>
      <c r="B7097" s="1412"/>
      <c r="C7097" s="1412"/>
      <c r="D7097" s="1412"/>
      <c r="E7097" s="1602" t="s">
        <v>1627</v>
      </c>
      <c r="F7097" s="1603" t="s">
        <v>2811</v>
      </c>
      <c r="G7097" s="1604"/>
      <c r="H7097" s="1605"/>
      <c r="I7097" s="1442"/>
      <c r="J7097" s="1443"/>
      <c r="K7097" s="1444"/>
      <c r="L7097" s="1445"/>
      <c r="M7097" s="1453"/>
    </row>
    <row r="7098" ht="26.75" spans="1:13">
      <c r="A7098" s="1412"/>
      <c r="B7098" s="1412"/>
      <c r="C7098" s="1412"/>
      <c r="D7098" s="1412"/>
      <c r="E7098" s="1606" t="s">
        <v>1628</v>
      </c>
      <c r="F7098" s="1607">
        <v>0.572916666666667</v>
      </c>
      <c r="G7098" s="1608"/>
      <c r="H7098" s="1609"/>
      <c r="I7098" s="1442"/>
      <c r="J7098" s="1443"/>
      <c r="K7098" s="1444"/>
      <c r="L7098" s="1647">
        <v>0.802083333333333</v>
      </c>
      <c r="M7098" s="1649">
        <v>0.697916666666667</v>
      </c>
    </row>
    <row r="7099" ht="26.75" spans="1:13">
      <c r="A7099" s="1412"/>
      <c r="B7099" s="1412"/>
      <c r="C7099" s="1412"/>
      <c r="D7099" s="1412"/>
      <c r="E7099" s="1610" t="s">
        <v>1629</v>
      </c>
      <c r="F7099" s="1611" t="s">
        <v>8</v>
      </c>
      <c r="G7099" s="1611" t="s">
        <v>9</v>
      </c>
      <c r="H7099" s="1612" t="s">
        <v>10</v>
      </c>
      <c r="I7099" s="1442"/>
      <c r="J7099" s="1443"/>
      <c r="K7099" s="1444"/>
      <c r="L7099" s="1445"/>
      <c r="M7099" s="1453"/>
    </row>
    <row r="7100" ht="26" spans="1:13">
      <c r="A7100" s="1412"/>
      <c r="B7100" s="1412"/>
      <c r="C7100" s="1412"/>
      <c r="D7100" s="1412"/>
      <c r="E7100" s="1613">
        <v>45862</v>
      </c>
      <c r="F7100" s="1614">
        <v>55.2</v>
      </c>
      <c r="G7100" s="1614">
        <v>53</v>
      </c>
      <c r="H7100" s="1614">
        <v>52.9</v>
      </c>
      <c r="I7100" s="1442"/>
      <c r="J7100" s="1443"/>
      <c r="K7100" s="1444"/>
      <c r="L7100" s="1445"/>
      <c r="M7100" s="1453"/>
    </row>
    <row r="7101" ht="26" spans="1:13">
      <c r="A7101" s="1412"/>
      <c r="B7101" s="1412"/>
      <c r="C7101" s="1412"/>
      <c r="D7101" s="1412"/>
      <c r="E7101" s="1613">
        <v>45841</v>
      </c>
      <c r="F7101" s="1614">
        <v>52.9</v>
      </c>
      <c r="G7101" s="1614">
        <v>53.1</v>
      </c>
      <c r="H7101" s="1614">
        <v>53.1</v>
      </c>
      <c r="I7101" s="1442"/>
      <c r="J7101" s="1443"/>
      <c r="K7101" s="1444"/>
      <c r="L7101" s="1445"/>
      <c r="M7101" s="1453"/>
    </row>
    <row r="7102" ht="26" spans="1:13">
      <c r="A7102" s="1412"/>
      <c r="B7102" s="1412"/>
      <c r="C7102" s="1412"/>
      <c r="D7102" s="1412"/>
      <c r="E7102" s="1613">
        <v>45862</v>
      </c>
      <c r="F7102" s="1614">
        <v>55.2</v>
      </c>
      <c r="G7102" s="1614">
        <v>53</v>
      </c>
      <c r="H7102" s="1614">
        <v>52.9</v>
      </c>
      <c r="I7102" s="1442"/>
      <c r="J7102" s="1443"/>
      <c r="K7102" s="1444"/>
      <c r="L7102" s="1648"/>
      <c r="M7102" s="1453"/>
    </row>
    <row r="7103" ht="26" spans="1:13">
      <c r="A7103" s="1412"/>
      <c r="B7103" s="1412"/>
      <c r="C7103" s="1412"/>
      <c r="D7103" s="1412"/>
      <c r="E7103" s="1613">
        <v>45841</v>
      </c>
      <c r="F7103" s="1614">
        <v>52.9</v>
      </c>
      <c r="G7103" s="1614">
        <v>53.1</v>
      </c>
      <c r="H7103" s="1614">
        <v>53.1</v>
      </c>
      <c r="I7103" s="1442"/>
      <c r="J7103" s="1443"/>
      <c r="K7103" s="1444"/>
      <c r="L7103" s="1445"/>
      <c r="M7103" s="1453"/>
    </row>
    <row r="7104" ht="26" spans="1:13">
      <c r="A7104" s="1412"/>
      <c r="B7104" s="1412"/>
      <c r="C7104" s="1412"/>
      <c r="D7104" s="1412"/>
      <c r="E7104" s="1613">
        <v>45862</v>
      </c>
      <c r="F7104" s="1614">
        <v>55.2</v>
      </c>
      <c r="G7104" s="1614">
        <v>53</v>
      </c>
      <c r="H7104" s="1614">
        <v>52.9</v>
      </c>
      <c r="I7104" s="1442"/>
      <c r="J7104" s="1443"/>
      <c r="K7104" s="1444"/>
      <c r="L7104" s="1445"/>
      <c r="M7104" s="1453"/>
    </row>
    <row r="7105" ht="26.75" spans="1:13">
      <c r="A7105" s="1412"/>
      <c r="B7105" s="1412"/>
      <c r="C7105" s="1412"/>
      <c r="D7105" s="1412"/>
      <c r="E7105" s="1613">
        <v>45841</v>
      </c>
      <c r="F7105" s="1614">
        <v>52.9</v>
      </c>
      <c r="G7105" s="1614">
        <v>53.1</v>
      </c>
      <c r="H7105" s="1614">
        <v>53.1</v>
      </c>
      <c r="I7105" s="1448"/>
      <c r="J7105" s="1449"/>
      <c r="K7105" s="1450"/>
      <c r="L7105" s="1451"/>
      <c r="M7105" s="1455"/>
    </row>
    <row r="7106" ht="52.75" spans="1:13">
      <c r="A7106" s="1412"/>
      <c r="B7106" s="1412"/>
      <c r="C7106" s="1412"/>
      <c r="D7106" s="1412">
        <v>1</v>
      </c>
      <c r="E7106" s="1594" t="s">
        <v>7</v>
      </c>
      <c r="F7106" s="1595" t="s">
        <v>1504</v>
      </c>
      <c r="G7106" s="1596"/>
      <c r="H7106" s="1597"/>
      <c r="I7106" s="1559" t="s">
        <v>1622</v>
      </c>
      <c r="J7106" s="1560"/>
      <c r="K7106" s="1561"/>
      <c r="L7106" s="1478" t="s">
        <v>1623</v>
      </c>
      <c r="M7106" s="1452" t="s">
        <v>1624</v>
      </c>
    </row>
    <row r="7107" ht="26" spans="1:13">
      <c r="A7107" s="1412"/>
      <c r="B7107" s="1412"/>
      <c r="C7107" s="1412"/>
      <c r="D7107" s="1412"/>
      <c r="E7107" s="1598" t="s">
        <v>1625</v>
      </c>
      <c r="F7107" s="1599"/>
      <c r="G7107" s="1600"/>
      <c r="H7107" s="1601"/>
      <c r="I7107" s="2135" t="s">
        <v>1505</v>
      </c>
      <c r="J7107" s="1443"/>
      <c r="K7107" s="1444"/>
      <c r="L7107" s="1445"/>
      <c r="M7107" s="1453"/>
    </row>
    <row r="7108" ht="26" spans="1:13">
      <c r="A7108" s="1412"/>
      <c r="B7108" s="1412"/>
      <c r="C7108" s="1412"/>
      <c r="D7108" s="1412"/>
      <c r="E7108" s="1602" t="s">
        <v>1626</v>
      </c>
      <c r="F7108" s="1623"/>
      <c r="G7108" s="1604"/>
      <c r="H7108" s="1605"/>
      <c r="I7108" s="1442"/>
      <c r="J7108" s="1443"/>
      <c r="K7108" s="1444"/>
      <c r="L7108" s="1445"/>
      <c r="M7108" s="1453"/>
    </row>
    <row r="7109" ht="26.75" spans="1:13">
      <c r="A7109" s="1412"/>
      <c r="B7109" s="1412"/>
      <c r="C7109" s="1412"/>
      <c r="D7109" s="1412"/>
      <c r="E7109" s="1602" t="s">
        <v>1627</v>
      </c>
      <c r="F7109" s="1603">
        <v>50.8</v>
      </c>
      <c r="G7109" s="1604"/>
      <c r="H7109" s="1605"/>
      <c r="I7109" s="1442"/>
      <c r="J7109" s="1443"/>
      <c r="K7109" s="1444"/>
      <c r="L7109" s="1445"/>
      <c r="M7109" s="1453"/>
    </row>
    <row r="7110" ht="26.75" spans="1:13">
      <c r="A7110" s="1412"/>
      <c r="B7110" s="1412"/>
      <c r="C7110" s="1412"/>
      <c r="D7110" s="1412"/>
      <c r="E7110" s="1606" t="s">
        <v>1628</v>
      </c>
      <c r="F7110" s="1607">
        <v>0.583333333333333</v>
      </c>
      <c r="G7110" s="1608"/>
      <c r="H7110" s="1609"/>
      <c r="I7110" s="1442"/>
      <c r="J7110" s="1443"/>
      <c r="K7110" s="1444"/>
      <c r="L7110" s="1647">
        <v>0.8125</v>
      </c>
      <c r="M7110" s="1649">
        <v>0.708333333333333</v>
      </c>
    </row>
    <row r="7111" ht="26.75" spans="1:13">
      <c r="A7111" s="1412"/>
      <c r="B7111" s="1412"/>
      <c r="C7111" s="1412"/>
      <c r="D7111" s="1412"/>
      <c r="E7111" s="1610" t="s">
        <v>1629</v>
      </c>
      <c r="F7111" s="1611" t="s">
        <v>8</v>
      </c>
      <c r="G7111" s="1611" t="s">
        <v>9</v>
      </c>
      <c r="H7111" s="1612" t="s">
        <v>10</v>
      </c>
      <c r="I7111" s="1442"/>
      <c r="J7111" s="1443"/>
      <c r="K7111" s="1444"/>
      <c r="L7111" s="1445"/>
      <c r="M7111" s="1649"/>
    </row>
    <row r="7112" ht="26" spans="1:13">
      <c r="A7112" s="1412"/>
      <c r="B7112" s="1412"/>
      <c r="C7112" s="1412"/>
      <c r="D7112" s="1412"/>
      <c r="E7112" s="1613">
        <v>45841</v>
      </c>
      <c r="F7112" s="1614">
        <v>50.8</v>
      </c>
      <c r="G7112" s="1614">
        <v>50.8</v>
      </c>
      <c r="H7112" s="1614">
        <v>49.9</v>
      </c>
      <c r="I7112" s="1442"/>
      <c r="J7112" s="1443"/>
      <c r="K7112" s="1444"/>
      <c r="L7112" s="1445"/>
      <c r="M7112" s="1453"/>
    </row>
    <row r="7113" ht="26" spans="1:13">
      <c r="A7113" s="1412"/>
      <c r="B7113" s="1412"/>
      <c r="C7113" s="1412"/>
      <c r="D7113" s="1412"/>
      <c r="E7113" s="1613">
        <v>45812</v>
      </c>
      <c r="F7113" s="1614">
        <v>49.9</v>
      </c>
      <c r="G7113" s="1614">
        <v>52</v>
      </c>
      <c r="H7113" s="1614">
        <v>51.6</v>
      </c>
      <c r="I7113" s="1442"/>
      <c r="J7113" s="1443"/>
      <c r="K7113" s="1444"/>
      <c r="L7113" s="1445"/>
      <c r="M7113" s="1453"/>
    </row>
    <row r="7114" ht="26" spans="1:13">
      <c r="A7114" s="1412"/>
      <c r="B7114" s="1412"/>
      <c r="C7114" s="1412"/>
      <c r="D7114" s="1412"/>
      <c r="E7114" s="1613">
        <v>45782</v>
      </c>
      <c r="F7114" s="1614">
        <v>51.6</v>
      </c>
      <c r="G7114" s="1614">
        <v>50.2</v>
      </c>
      <c r="H7114" s="1614">
        <v>50.8</v>
      </c>
      <c r="I7114" s="1442"/>
      <c r="J7114" s="1443"/>
      <c r="K7114" s="1444"/>
      <c r="L7114" s="1648"/>
      <c r="M7114" s="1453"/>
    </row>
    <row r="7115" ht="26" spans="1:13">
      <c r="A7115" s="1412"/>
      <c r="B7115" s="1412"/>
      <c r="C7115" s="1412"/>
      <c r="D7115" s="1412"/>
      <c r="E7115" s="1613">
        <v>45750</v>
      </c>
      <c r="F7115" s="1614">
        <v>50.8</v>
      </c>
      <c r="G7115" s="1614">
        <v>53</v>
      </c>
      <c r="H7115" s="1614">
        <v>53.5</v>
      </c>
      <c r="I7115" s="1442"/>
      <c r="J7115" s="1443"/>
      <c r="K7115" s="1444"/>
      <c r="L7115" s="1445"/>
      <c r="M7115" s="1453"/>
    </row>
    <row r="7116" ht="26" spans="1:13">
      <c r="A7116" s="1412"/>
      <c r="B7116" s="1412"/>
      <c r="C7116" s="1412"/>
      <c r="D7116" s="1412"/>
      <c r="E7116" s="1613">
        <v>45721</v>
      </c>
      <c r="F7116" s="1614">
        <v>53.5</v>
      </c>
      <c r="G7116" s="1614">
        <v>52.5</v>
      </c>
      <c r="H7116" s="1614">
        <v>52.8</v>
      </c>
      <c r="I7116" s="1442"/>
      <c r="J7116" s="1443"/>
      <c r="K7116" s="1444"/>
      <c r="L7116" s="1445"/>
      <c r="M7116" s="1453"/>
    </row>
    <row r="7117" ht="26.75" spans="1:13">
      <c r="A7117" s="1412"/>
      <c r="B7117" s="1412"/>
      <c r="C7117" s="1412"/>
      <c r="D7117" s="1412"/>
      <c r="E7117" s="1613">
        <v>45693</v>
      </c>
      <c r="F7117" s="1614">
        <v>52.8</v>
      </c>
      <c r="G7117" s="1614">
        <v>54.2</v>
      </c>
      <c r="H7117" s="1614">
        <v>54</v>
      </c>
      <c r="I7117" s="1448"/>
      <c r="J7117" s="1449"/>
      <c r="K7117" s="1450"/>
      <c r="L7117" s="1451"/>
      <c r="M7117" s="1455"/>
    </row>
    <row r="7118" ht="52.75" spans="1:13">
      <c r="A7118" s="1412"/>
      <c r="B7118" s="1412"/>
      <c r="C7118" s="1412"/>
      <c r="D7118" s="1412">
        <v>1</v>
      </c>
      <c r="E7118" s="1594" t="s">
        <v>7</v>
      </c>
      <c r="F7118" s="1595" t="s">
        <v>1506</v>
      </c>
      <c r="G7118" s="1596"/>
      <c r="H7118" s="1597"/>
      <c r="I7118" s="1559" t="s">
        <v>1622</v>
      </c>
      <c r="J7118" s="1560"/>
      <c r="K7118" s="1561"/>
      <c r="L7118" s="1478" t="s">
        <v>1623</v>
      </c>
      <c r="M7118" s="1452" t="s">
        <v>1624</v>
      </c>
    </row>
    <row r="7119" ht="26" spans="1:13">
      <c r="A7119" s="1412"/>
      <c r="B7119" s="1412"/>
      <c r="C7119" s="1412"/>
      <c r="D7119" s="1412"/>
      <c r="E7119" s="1598" t="s">
        <v>1625</v>
      </c>
      <c r="F7119" s="1599"/>
      <c r="G7119" s="1600"/>
      <c r="H7119" s="1601"/>
      <c r="I7119" s="2135" t="s">
        <v>1507</v>
      </c>
      <c r="J7119" s="1443"/>
      <c r="K7119" s="1444"/>
      <c r="L7119" s="1445"/>
      <c r="M7119" s="1453"/>
    </row>
    <row r="7120" ht="26" spans="1:13">
      <c r="A7120" s="1412"/>
      <c r="B7120" s="1412"/>
      <c r="C7120" s="1412"/>
      <c r="D7120" s="1412"/>
      <c r="E7120" s="1602" t="s">
        <v>1626</v>
      </c>
      <c r="F7120" s="1623"/>
      <c r="G7120" s="1604"/>
      <c r="H7120" s="1605"/>
      <c r="I7120" s="1442"/>
      <c r="J7120" s="1443"/>
      <c r="K7120" s="1444"/>
      <c r="L7120" s="1445"/>
      <c r="M7120" s="1453"/>
    </row>
    <row r="7121" ht="26.75" spans="1:13">
      <c r="A7121" s="1412"/>
      <c r="B7121" s="1412"/>
      <c r="C7121" s="1412"/>
      <c r="D7121" s="1412"/>
      <c r="E7121" s="1602" t="s">
        <v>1627</v>
      </c>
      <c r="F7121" s="1615">
        <v>67.5</v>
      </c>
      <c r="G7121" s="1616"/>
      <c r="H7121" s="1617"/>
      <c r="I7121" s="1442"/>
      <c r="J7121" s="1443"/>
      <c r="K7121" s="1444"/>
      <c r="L7121" s="1445"/>
      <c r="M7121" s="1453"/>
    </row>
    <row r="7122" ht="26.75" spans="1:13">
      <c r="A7122" s="1412"/>
      <c r="B7122" s="1412"/>
      <c r="C7122" s="1412"/>
      <c r="D7122" s="1412"/>
      <c r="E7122" s="1606" t="s">
        <v>1628</v>
      </c>
      <c r="F7122" s="1607">
        <v>0.583333333333333</v>
      </c>
      <c r="G7122" s="1608"/>
      <c r="H7122" s="1609"/>
      <c r="I7122" s="1442"/>
      <c r="J7122" s="1443"/>
      <c r="K7122" s="1444"/>
      <c r="L7122" s="1647">
        <v>0.8125</v>
      </c>
      <c r="M7122" s="1649">
        <v>0.708333333333333</v>
      </c>
    </row>
    <row r="7123" ht="26.75" spans="1:13">
      <c r="A7123" s="1412"/>
      <c r="B7123" s="1412"/>
      <c r="C7123" s="1412"/>
      <c r="D7123" s="1412"/>
      <c r="E7123" s="1610" t="s">
        <v>1629</v>
      </c>
      <c r="F7123" s="1611" t="s">
        <v>8</v>
      </c>
      <c r="G7123" s="1611" t="s">
        <v>9</v>
      </c>
      <c r="H7123" s="1612" t="s">
        <v>10</v>
      </c>
      <c r="I7123" s="1442"/>
      <c r="J7123" s="1443"/>
      <c r="K7123" s="1444"/>
      <c r="L7123" s="1445"/>
      <c r="M7123" s="1453"/>
    </row>
    <row r="7124" ht="26" spans="1:13">
      <c r="A7124" s="1412"/>
      <c r="B7124" s="1412"/>
      <c r="C7124" s="1412"/>
      <c r="D7124" s="1412"/>
      <c r="E7124" s="1613">
        <v>45841</v>
      </c>
      <c r="F7124" s="1614">
        <v>67.5</v>
      </c>
      <c r="G7124" s="1614">
        <v>68.9</v>
      </c>
      <c r="H7124" s="1614">
        <v>68.7</v>
      </c>
      <c r="I7124" s="1442"/>
      <c r="J7124" s="1443"/>
      <c r="K7124" s="1444"/>
      <c r="L7124" s="1445"/>
      <c r="M7124" s="1453"/>
    </row>
    <row r="7125" ht="26" spans="1:13">
      <c r="A7125" s="1412"/>
      <c r="B7125" s="1412"/>
      <c r="C7125" s="1412"/>
      <c r="D7125" s="1412"/>
      <c r="E7125" s="1613">
        <v>45812</v>
      </c>
      <c r="F7125" s="1614">
        <v>68.7</v>
      </c>
      <c r="G7125" s="1614">
        <v>65.1</v>
      </c>
      <c r="H7125" s="1614">
        <v>65.1</v>
      </c>
      <c r="I7125" s="1442"/>
      <c r="J7125" s="1443"/>
      <c r="K7125" s="1444"/>
      <c r="L7125" s="1445"/>
      <c r="M7125" s="1453"/>
    </row>
    <row r="7126" ht="26" spans="1:13">
      <c r="A7126" s="1412"/>
      <c r="B7126" s="1412"/>
      <c r="C7126" s="1412"/>
      <c r="D7126" s="1412"/>
      <c r="E7126" s="1613">
        <v>45782</v>
      </c>
      <c r="F7126" s="1614">
        <v>65.1</v>
      </c>
      <c r="G7126" s="1614">
        <v>61.2</v>
      </c>
      <c r="H7126" s="1614">
        <v>60.9</v>
      </c>
      <c r="I7126" s="1442"/>
      <c r="J7126" s="1443"/>
      <c r="K7126" s="1444"/>
      <c r="L7126" s="1648"/>
      <c r="M7126" s="1453"/>
    </row>
    <row r="7127" ht="26" spans="1:13">
      <c r="A7127" s="1412"/>
      <c r="B7127" s="1412"/>
      <c r="C7127" s="1412"/>
      <c r="D7127" s="1412"/>
      <c r="E7127" s="1613">
        <v>45750</v>
      </c>
      <c r="F7127" s="1614">
        <v>60.9</v>
      </c>
      <c r="G7127" s="1614">
        <v>63.1</v>
      </c>
      <c r="H7127" s="1614">
        <v>62.6</v>
      </c>
      <c r="I7127" s="1442"/>
      <c r="J7127" s="1443"/>
      <c r="K7127" s="1444"/>
      <c r="L7127" s="1445"/>
      <c r="M7127" s="1453"/>
    </row>
    <row r="7128" ht="26" spans="1:13">
      <c r="A7128" s="1412"/>
      <c r="B7128" s="1412"/>
      <c r="C7128" s="1412"/>
      <c r="D7128" s="1412"/>
      <c r="E7128" s="1613">
        <v>45721</v>
      </c>
      <c r="F7128" s="1614">
        <v>62.6</v>
      </c>
      <c r="G7128" s="1614">
        <v>60</v>
      </c>
      <c r="H7128" s="1614">
        <v>60.4</v>
      </c>
      <c r="I7128" s="1442"/>
      <c r="J7128" s="1443"/>
      <c r="K7128" s="1444"/>
      <c r="L7128" s="1445"/>
      <c r="M7128" s="1453"/>
    </row>
    <row r="7129" ht="26.75" spans="1:13">
      <c r="A7129" s="1412"/>
      <c r="B7129" s="1412"/>
      <c r="C7129" s="1412"/>
      <c r="D7129" s="1412"/>
      <c r="E7129" s="1613">
        <v>45664</v>
      </c>
      <c r="F7129" s="1614">
        <v>54.1</v>
      </c>
      <c r="G7129" s="1614">
        <v>53.5</v>
      </c>
      <c r="H7129" s="1614">
        <v>52.1</v>
      </c>
      <c r="I7129" s="1448"/>
      <c r="J7129" s="1449"/>
      <c r="K7129" s="1450"/>
      <c r="L7129" s="1451"/>
      <c r="M7129" s="1455"/>
    </row>
    <row r="7130" ht="52.75" spans="1:13">
      <c r="A7130" s="1412"/>
      <c r="B7130" s="1412"/>
      <c r="C7130" s="1412"/>
      <c r="D7130" s="1412">
        <v>1</v>
      </c>
      <c r="E7130" s="1594" t="s">
        <v>7</v>
      </c>
      <c r="F7130" s="1595" t="s">
        <v>872</v>
      </c>
      <c r="G7130" s="1596"/>
      <c r="H7130" s="1597"/>
      <c r="I7130" s="1559" t="s">
        <v>1622</v>
      </c>
      <c r="J7130" s="1560"/>
      <c r="K7130" s="1561"/>
      <c r="L7130" s="1478" t="s">
        <v>1623</v>
      </c>
      <c r="M7130" s="1452" t="s">
        <v>1624</v>
      </c>
    </row>
    <row r="7131" ht="26" spans="1:13">
      <c r="A7131" s="1412"/>
      <c r="B7131" s="1412"/>
      <c r="C7131" s="1412"/>
      <c r="D7131" s="1412"/>
      <c r="E7131" s="1598" t="s">
        <v>1625</v>
      </c>
      <c r="F7131" s="1599"/>
      <c r="G7131" s="1600"/>
      <c r="H7131" s="1601"/>
      <c r="I7131" s="2135" t="s">
        <v>1509</v>
      </c>
      <c r="J7131" s="1443"/>
      <c r="K7131" s="1444"/>
      <c r="L7131" s="1445"/>
      <c r="M7131" s="1453"/>
    </row>
    <row r="7132" ht="26" spans="1:13">
      <c r="A7132" s="1412"/>
      <c r="B7132" s="1412"/>
      <c r="C7132" s="1412"/>
      <c r="D7132" s="1412"/>
      <c r="E7132" s="1602" t="s">
        <v>1626</v>
      </c>
      <c r="F7132" s="1623"/>
      <c r="G7132" s="1604"/>
      <c r="H7132" s="1605"/>
      <c r="I7132" s="1442"/>
      <c r="J7132" s="1443"/>
      <c r="K7132" s="1444"/>
      <c r="L7132" s="1445"/>
      <c r="M7132" s="1453"/>
    </row>
    <row r="7133" ht="26.75" spans="1:13">
      <c r="A7133" s="1412"/>
      <c r="B7133" s="1412"/>
      <c r="C7133" s="1412"/>
      <c r="D7133" s="1412"/>
      <c r="E7133" s="1602" t="s">
        <v>1627</v>
      </c>
      <c r="F7133" s="1860" t="s">
        <v>1508</v>
      </c>
      <c r="G7133" s="1616"/>
      <c r="H7133" s="1617"/>
      <c r="I7133" s="1442"/>
      <c r="J7133" s="1443"/>
      <c r="K7133" s="1444"/>
      <c r="L7133" s="1445"/>
      <c r="M7133" s="1453"/>
    </row>
    <row r="7134" ht="26.75" spans="1:13">
      <c r="A7134" s="1412"/>
      <c r="B7134" s="1412"/>
      <c r="C7134" s="1412"/>
      <c r="D7134" s="1412"/>
      <c r="E7134" s="1606" t="s">
        <v>1628</v>
      </c>
      <c r="F7134" s="1607">
        <v>0.604166666666667</v>
      </c>
      <c r="G7134" s="1608"/>
      <c r="H7134" s="1609"/>
      <c r="I7134" s="1442"/>
      <c r="J7134" s="1443"/>
      <c r="K7134" s="1444"/>
      <c r="L7134" s="1647">
        <v>0.833333333333333</v>
      </c>
      <c r="M7134" s="1649">
        <v>0.729166666666667</v>
      </c>
    </row>
    <row r="7135" ht="26.75" spans="1:13">
      <c r="A7135" s="1412"/>
      <c r="B7135" s="1412"/>
      <c r="C7135" s="1412"/>
      <c r="D7135" s="1412"/>
      <c r="E7135" s="1610" t="s">
        <v>1629</v>
      </c>
      <c r="F7135" s="1611" t="s">
        <v>8</v>
      </c>
      <c r="G7135" s="1611" t="s">
        <v>9</v>
      </c>
      <c r="H7135" s="1612" t="s">
        <v>10</v>
      </c>
      <c r="I7135" s="1442"/>
      <c r="J7135" s="1443"/>
      <c r="K7135" s="1444"/>
      <c r="L7135" s="1445"/>
      <c r="M7135" s="1453"/>
    </row>
    <row r="7136" ht="26" spans="1:13">
      <c r="A7136" s="1412"/>
      <c r="B7136" s="1412"/>
      <c r="C7136" s="1412"/>
      <c r="D7136" s="1412"/>
      <c r="E7136" s="1613">
        <v>45868</v>
      </c>
      <c r="F7136" s="2161" t="s">
        <v>2812</v>
      </c>
      <c r="G7136" s="2161" t="s">
        <v>2415</v>
      </c>
      <c r="H7136" s="2161" t="s">
        <v>2597</v>
      </c>
      <c r="I7136" s="1442"/>
      <c r="J7136" s="1443"/>
      <c r="K7136" s="1444"/>
      <c r="L7136" s="1445"/>
      <c r="M7136" s="1453"/>
    </row>
    <row r="7137" ht="26" spans="1:13">
      <c r="A7137" s="1412"/>
      <c r="B7137" s="1412"/>
      <c r="C7137" s="1412"/>
      <c r="D7137" s="1412"/>
      <c r="E7137" s="1613">
        <v>45861</v>
      </c>
      <c r="F7137" s="2161" t="s">
        <v>2597</v>
      </c>
      <c r="G7137" s="2161" t="s">
        <v>2598</v>
      </c>
      <c r="H7137" s="2161" t="s">
        <v>2426</v>
      </c>
      <c r="I7137" s="1442"/>
      <c r="J7137" s="1443"/>
      <c r="K7137" s="1444"/>
      <c r="L7137" s="1445"/>
      <c r="M7137" s="1453"/>
    </row>
    <row r="7138" ht="26" spans="1:13">
      <c r="A7138" s="1412"/>
      <c r="B7138" s="1412"/>
      <c r="C7138" s="1412"/>
      <c r="D7138" s="1412"/>
      <c r="E7138" s="1613">
        <v>45854</v>
      </c>
      <c r="F7138" s="2161" t="s">
        <v>2426</v>
      </c>
      <c r="G7138" s="2161" t="s">
        <v>2214</v>
      </c>
      <c r="H7138" s="2161" t="s">
        <v>2410</v>
      </c>
      <c r="I7138" s="1442"/>
      <c r="J7138" s="1443"/>
      <c r="K7138" s="1444"/>
      <c r="L7138" s="1648"/>
      <c r="M7138" s="1453"/>
    </row>
    <row r="7139" ht="26" spans="1:13">
      <c r="A7139" s="1412"/>
      <c r="B7139" s="1412"/>
      <c r="C7139" s="1412"/>
      <c r="D7139" s="1412"/>
      <c r="E7139" s="1613">
        <v>45847</v>
      </c>
      <c r="F7139" s="2161" t="s">
        <v>2410</v>
      </c>
      <c r="G7139" s="2161" t="s">
        <v>2346</v>
      </c>
      <c r="H7139" s="2161" t="s">
        <v>2411</v>
      </c>
      <c r="I7139" s="1442"/>
      <c r="J7139" s="1443"/>
      <c r="K7139" s="1444"/>
      <c r="L7139" s="1445"/>
      <c r="M7139" s="1453"/>
    </row>
    <row r="7140" ht="26" spans="1:13">
      <c r="A7140" s="1412"/>
      <c r="B7140" s="1412"/>
      <c r="C7140" s="1412"/>
      <c r="D7140" s="1412"/>
      <c r="E7140" s="1613">
        <v>45840</v>
      </c>
      <c r="F7140" s="2161" t="s">
        <v>2411</v>
      </c>
      <c r="G7140" s="2161" t="s">
        <v>2212</v>
      </c>
      <c r="H7140" s="2161" t="s">
        <v>2412</v>
      </c>
      <c r="I7140" s="1442"/>
      <c r="J7140" s="1443"/>
      <c r="K7140" s="1444"/>
      <c r="L7140" s="1445"/>
      <c r="M7140" s="1453"/>
    </row>
    <row r="7141" ht="26.75" spans="1:13">
      <c r="A7141" s="1412"/>
      <c r="B7141" s="1412"/>
      <c r="C7141" s="1412"/>
      <c r="D7141" s="1412"/>
      <c r="E7141" s="1613">
        <v>45833</v>
      </c>
      <c r="F7141" s="2161" t="s">
        <v>2412</v>
      </c>
      <c r="G7141" s="2161" t="s">
        <v>2413</v>
      </c>
      <c r="H7141" s="2161" t="s">
        <v>2414</v>
      </c>
      <c r="I7141" s="1448"/>
      <c r="J7141" s="1449"/>
      <c r="K7141" s="1450"/>
      <c r="L7141" s="1451"/>
      <c r="M7141" s="1455"/>
    </row>
    <row r="7142" ht="52.75" spans="1:13">
      <c r="A7142" s="1412"/>
      <c r="B7142" s="1412"/>
      <c r="C7142" s="1412"/>
      <c r="D7142" s="1412">
        <v>1</v>
      </c>
      <c r="E7142" s="1594" t="s">
        <v>7</v>
      </c>
      <c r="F7142" s="1595" t="s">
        <v>1041</v>
      </c>
      <c r="G7142" s="1596"/>
      <c r="H7142" s="1597"/>
      <c r="I7142" s="1559" t="s">
        <v>1622</v>
      </c>
      <c r="J7142" s="1560"/>
      <c r="K7142" s="1561"/>
      <c r="L7142" s="1478" t="s">
        <v>1623</v>
      </c>
      <c r="M7142" s="1452" t="s">
        <v>1624</v>
      </c>
    </row>
    <row r="7143" ht="26" spans="1:13">
      <c r="A7143" s="1412"/>
      <c r="B7143" s="1412"/>
      <c r="C7143" s="1412"/>
      <c r="D7143" s="1412"/>
      <c r="E7143" s="1598" t="s">
        <v>1625</v>
      </c>
      <c r="F7143" s="1599"/>
      <c r="G7143" s="1600"/>
      <c r="H7143" s="1601"/>
      <c r="I7143" s="2135" t="s">
        <v>1510</v>
      </c>
      <c r="J7143" s="1443"/>
      <c r="K7143" s="1444"/>
      <c r="L7143" s="1445"/>
      <c r="M7143" s="1453"/>
    </row>
    <row r="7144" ht="26" spans="1:13">
      <c r="A7144" s="1412"/>
      <c r="B7144" s="1412"/>
      <c r="C7144" s="1412"/>
      <c r="D7144" s="1412"/>
      <c r="E7144" s="1602" t="s">
        <v>1626</v>
      </c>
      <c r="F7144" s="1623"/>
      <c r="G7144" s="1604"/>
      <c r="H7144" s="1605"/>
      <c r="I7144" s="1442"/>
      <c r="J7144" s="1443"/>
      <c r="K7144" s="1444"/>
      <c r="L7144" s="1445"/>
      <c r="M7144" s="1453"/>
    </row>
    <row r="7145" ht="26.75" spans="1:13">
      <c r="A7145" s="1412"/>
      <c r="B7145" s="1412"/>
      <c r="C7145" s="1412"/>
      <c r="D7145" s="1412"/>
      <c r="E7145" s="1602" t="s">
        <v>1627</v>
      </c>
      <c r="F7145" s="1615">
        <v>0.04362</v>
      </c>
      <c r="G7145" s="1616"/>
      <c r="H7145" s="1617"/>
      <c r="I7145" s="1442"/>
      <c r="J7145" s="1443"/>
      <c r="K7145" s="1444"/>
      <c r="L7145" s="1445"/>
      <c r="M7145" s="1453"/>
    </row>
    <row r="7146" ht="26.75" spans="1:13">
      <c r="A7146" s="1412"/>
      <c r="B7146" s="1412"/>
      <c r="C7146" s="1412"/>
      <c r="D7146" s="1412"/>
      <c r="E7146" s="1606" t="s">
        <v>1628</v>
      </c>
      <c r="F7146" s="1607">
        <v>0.708333333333333</v>
      </c>
      <c r="G7146" s="1608"/>
      <c r="H7146" s="1609"/>
      <c r="I7146" s="1442"/>
      <c r="J7146" s="1443"/>
      <c r="K7146" s="1444"/>
      <c r="L7146" s="1647">
        <v>0.9375</v>
      </c>
      <c r="M7146" s="1649">
        <v>0.833333333333333</v>
      </c>
    </row>
    <row r="7147" ht="26.75" spans="1:13">
      <c r="A7147" s="1412"/>
      <c r="B7147" s="1412"/>
      <c r="C7147" s="1412"/>
      <c r="D7147" s="1412"/>
      <c r="E7147" s="1610" t="s">
        <v>1629</v>
      </c>
      <c r="F7147" s="1611" t="s">
        <v>8</v>
      </c>
      <c r="G7147" s="1611" t="s">
        <v>9</v>
      </c>
      <c r="H7147" s="1612" t="s">
        <v>10</v>
      </c>
      <c r="I7147" s="1442"/>
      <c r="J7147" s="1443"/>
      <c r="K7147" s="1444"/>
      <c r="L7147" s="1445"/>
      <c r="M7147" s="1453"/>
    </row>
    <row r="7148" ht="26" spans="1:13">
      <c r="A7148" s="1412"/>
      <c r="B7148" s="1412"/>
      <c r="C7148" s="1412"/>
      <c r="D7148" s="1412"/>
      <c r="E7148" s="1613">
        <v>45847</v>
      </c>
      <c r="F7148" s="1640">
        <v>0.04362</v>
      </c>
      <c r="G7148" s="1640"/>
      <c r="H7148" s="1640">
        <v>0.04421</v>
      </c>
      <c r="I7148" s="1442"/>
      <c r="J7148" s="1443"/>
      <c r="K7148" s="1444"/>
      <c r="L7148" s="1445"/>
      <c r="M7148" s="1453"/>
    </row>
    <row r="7149" ht="26" spans="1:13">
      <c r="A7149" s="1412"/>
      <c r="B7149" s="1412"/>
      <c r="C7149" s="1412"/>
      <c r="D7149" s="1412"/>
      <c r="E7149" s="1613">
        <v>45819</v>
      </c>
      <c r="F7149" s="1640">
        <v>0.04421</v>
      </c>
      <c r="G7149" s="1640"/>
      <c r="H7149" s="1640">
        <v>0.04342</v>
      </c>
      <c r="I7149" s="1442"/>
      <c r="J7149" s="1443"/>
      <c r="K7149" s="1444"/>
      <c r="L7149" s="1445"/>
      <c r="M7149" s="1453"/>
    </row>
    <row r="7150" ht="26" spans="1:13">
      <c r="A7150" s="1412"/>
      <c r="B7150" s="1412"/>
      <c r="C7150" s="1412"/>
      <c r="D7150" s="1412"/>
      <c r="E7150" s="1613">
        <v>45783</v>
      </c>
      <c r="F7150" s="1640">
        <v>0.04342</v>
      </c>
      <c r="G7150" s="1640"/>
      <c r="H7150" s="1640">
        <v>0.04435</v>
      </c>
      <c r="I7150" s="1442"/>
      <c r="J7150" s="1443"/>
      <c r="K7150" s="1444"/>
      <c r="L7150" s="1648"/>
      <c r="M7150" s="1453"/>
    </row>
    <row r="7151" ht="26" spans="1:13">
      <c r="A7151" s="1412"/>
      <c r="B7151" s="1412"/>
      <c r="C7151" s="1412"/>
      <c r="D7151" s="1412"/>
      <c r="E7151" s="1613">
        <v>45756</v>
      </c>
      <c r="F7151" s="1640">
        <v>0.04435</v>
      </c>
      <c r="G7151" s="1640"/>
      <c r="H7151" s="1640">
        <v>0.0431</v>
      </c>
      <c r="I7151" s="1442"/>
      <c r="J7151" s="1443"/>
      <c r="K7151" s="1444"/>
      <c r="L7151" s="1445"/>
      <c r="M7151" s="1453"/>
    </row>
    <row r="7152" ht="26" spans="1:13">
      <c r="A7152" s="1412"/>
      <c r="B7152" s="1412"/>
      <c r="C7152" s="1412"/>
      <c r="D7152" s="1412"/>
      <c r="E7152" s="1613">
        <v>45728</v>
      </c>
      <c r="F7152" s="1640">
        <v>0.0431</v>
      </c>
      <c r="G7152" s="1640"/>
      <c r="H7152" s="1640">
        <v>0.04632</v>
      </c>
      <c r="I7152" s="1442"/>
      <c r="J7152" s="1443"/>
      <c r="K7152" s="1444"/>
      <c r="L7152" s="1445"/>
      <c r="M7152" s="1453"/>
    </row>
    <row r="7153" ht="26.75" spans="1:13">
      <c r="A7153" s="1412"/>
      <c r="B7153" s="1412"/>
      <c r="C7153" s="1412"/>
      <c r="D7153" s="1412"/>
      <c r="E7153" s="1613">
        <v>45700</v>
      </c>
      <c r="F7153" s="1640">
        <v>0.04632</v>
      </c>
      <c r="G7153" s="1640"/>
      <c r="H7153" s="1640">
        <v>0.0468</v>
      </c>
      <c r="I7153" s="1448"/>
      <c r="J7153" s="1449"/>
      <c r="K7153" s="1450"/>
      <c r="L7153" s="1451"/>
      <c r="M7153" s="1455"/>
    </row>
    <row r="7154" ht="52.75" spans="1:13">
      <c r="A7154" s="1412"/>
      <c r="B7154" s="1412"/>
      <c r="C7154" s="1412"/>
      <c r="D7154" s="1412">
        <v>1</v>
      </c>
      <c r="E7154" s="1610" t="s">
        <v>7</v>
      </c>
      <c r="F7154" s="1653" t="s">
        <v>1511</v>
      </c>
      <c r="G7154" s="1654"/>
      <c r="H7154" s="1655"/>
      <c r="I7154" s="1656" t="s">
        <v>1622</v>
      </c>
      <c r="J7154" s="1657"/>
      <c r="K7154" s="1658"/>
      <c r="L7154" s="1659" t="s">
        <v>1623</v>
      </c>
      <c r="M7154" s="1660" t="s">
        <v>1624</v>
      </c>
    </row>
    <row r="7155" ht="26" spans="1:13">
      <c r="A7155" s="1412"/>
      <c r="B7155" s="1412"/>
      <c r="C7155" s="1412"/>
      <c r="D7155" s="1412"/>
      <c r="E7155" s="1598" t="s">
        <v>1625</v>
      </c>
      <c r="F7155" s="1599"/>
      <c r="G7155" s="1600"/>
      <c r="H7155" s="1601"/>
      <c r="I7155" s="2135" t="s">
        <v>1512</v>
      </c>
      <c r="J7155" s="1443"/>
      <c r="K7155" s="1444"/>
      <c r="L7155" s="1445"/>
      <c r="M7155" s="1453"/>
    </row>
    <row r="7156" ht="26" spans="1:13">
      <c r="A7156" s="1412"/>
      <c r="B7156" s="1412"/>
      <c r="C7156" s="1412"/>
      <c r="D7156" s="1412"/>
      <c r="E7156" s="1602" t="s">
        <v>1626</v>
      </c>
      <c r="F7156" s="1623"/>
      <c r="G7156" s="1604"/>
      <c r="H7156" s="1605"/>
      <c r="I7156" s="1442"/>
      <c r="J7156" s="1443"/>
      <c r="K7156" s="1444"/>
      <c r="L7156" s="1445"/>
      <c r="M7156" s="1453"/>
    </row>
    <row r="7157" ht="26.75" spans="1:13">
      <c r="A7157" s="1412"/>
      <c r="B7157" s="1412"/>
      <c r="C7157" s="1412"/>
      <c r="D7157" s="1412"/>
      <c r="E7157" s="1602" t="s">
        <v>1627</v>
      </c>
      <c r="F7157" s="1615">
        <v>0.0425</v>
      </c>
      <c r="G7157" s="1616"/>
      <c r="H7157" s="1617"/>
      <c r="I7157" s="1442"/>
      <c r="J7157" s="1443"/>
      <c r="K7157" s="1444"/>
      <c r="L7157" s="1445"/>
      <c r="M7157" s="1453"/>
    </row>
    <row r="7158" ht="26.75" spans="1:13">
      <c r="A7158" s="1412"/>
      <c r="B7158" s="1412"/>
      <c r="C7158" s="1412"/>
      <c r="D7158" s="1412"/>
      <c r="E7158" s="1606" t="s">
        <v>1628</v>
      </c>
      <c r="F7158" s="1607">
        <v>0.458333333333333</v>
      </c>
      <c r="G7158" s="1608"/>
      <c r="H7158" s="1609"/>
      <c r="I7158" s="1442"/>
      <c r="J7158" s="1443"/>
      <c r="K7158" s="1444"/>
      <c r="L7158" s="1647">
        <v>0.6875</v>
      </c>
      <c r="M7158" s="1649">
        <v>0.583333333333333</v>
      </c>
    </row>
    <row r="7159" ht="26.75" spans="1:13">
      <c r="A7159" s="1412"/>
      <c r="B7159" s="1412"/>
      <c r="C7159" s="1412"/>
      <c r="D7159" s="1412"/>
      <c r="E7159" s="1610" t="s">
        <v>1629</v>
      </c>
      <c r="F7159" s="1611" t="s">
        <v>8</v>
      </c>
      <c r="G7159" s="1611" t="s">
        <v>9</v>
      </c>
      <c r="H7159" s="1612" t="s">
        <v>10</v>
      </c>
      <c r="I7159" s="1442"/>
      <c r="J7159" s="1443"/>
      <c r="K7159" s="1444"/>
      <c r="L7159" s="1445"/>
      <c r="M7159" s="1453"/>
    </row>
    <row r="7160" ht="26" spans="1:13">
      <c r="A7160" s="1412"/>
      <c r="B7160" s="1412"/>
      <c r="C7160" s="1412"/>
      <c r="D7160" s="1412"/>
      <c r="E7160" s="1613">
        <v>45827</v>
      </c>
      <c r="F7160" s="1626">
        <v>0.0425</v>
      </c>
      <c r="G7160" s="1626">
        <v>0.0425</v>
      </c>
      <c r="H7160" s="1626">
        <v>0.0425</v>
      </c>
      <c r="I7160" s="1442"/>
      <c r="J7160" s="1443"/>
      <c r="K7160" s="1444"/>
      <c r="L7160" s="1445"/>
      <c r="M7160" s="1453"/>
    </row>
    <row r="7161" ht="26" spans="1:13">
      <c r="A7161" s="1412"/>
      <c r="B7161" s="1412"/>
      <c r="C7161" s="1412"/>
      <c r="D7161" s="1412"/>
      <c r="E7161" s="1613">
        <v>45785</v>
      </c>
      <c r="F7161" s="1626">
        <v>0.0425</v>
      </c>
      <c r="G7161" s="1626">
        <v>0.0425</v>
      </c>
      <c r="H7161" s="1626">
        <v>0.045</v>
      </c>
      <c r="I7161" s="1442"/>
      <c r="J7161" s="1443"/>
      <c r="K7161" s="1444"/>
      <c r="L7161" s="1445"/>
      <c r="M7161" s="1453"/>
    </row>
    <row r="7162" ht="26" spans="1:13">
      <c r="A7162" s="1412"/>
      <c r="B7162" s="1412"/>
      <c r="C7162" s="1412"/>
      <c r="D7162" s="1412"/>
      <c r="E7162" s="1613">
        <v>45736</v>
      </c>
      <c r="F7162" s="1626">
        <v>0.045</v>
      </c>
      <c r="G7162" s="1626">
        <v>0.045</v>
      </c>
      <c r="H7162" s="1626">
        <v>0.045</v>
      </c>
      <c r="I7162" s="1442"/>
      <c r="J7162" s="1443"/>
      <c r="K7162" s="1444"/>
      <c r="L7162" s="1648"/>
      <c r="M7162" s="1453"/>
    </row>
    <row r="7163" ht="26" spans="1:13">
      <c r="A7163" s="1412"/>
      <c r="B7163" s="1412"/>
      <c r="C7163" s="1412"/>
      <c r="D7163" s="1412"/>
      <c r="E7163" s="1613">
        <v>45694</v>
      </c>
      <c r="F7163" s="1626">
        <v>0.045</v>
      </c>
      <c r="G7163" s="1626">
        <v>0.045</v>
      </c>
      <c r="H7163" s="1626">
        <v>0.0475</v>
      </c>
      <c r="I7163" s="1442"/>
      <c r="J7163" s="1443"/>
      <c r="K7163" s="1444"/>
      <c r="L7163" s="1445"/>
      <c r="M7163" s="1453"/>
    </row>
    <row r="7164" ht="26" spans="1:13">
      <c r="A7164" s="1412"/>
      <c r="B7164" s="1412"/>
      <c r="C7164" s="1412"/>
      <c r="D7164" s="1412"/>
      <c r="E7164" s="1613">
        <v>45645</v>
      </c>
      <c r="F7164" s="1626">
        <v>0.0475</v>
      </c>
      <c r="G7164" s="1626">
        <v>0.0475</v>
      </c>
      <c r="H7164" s="1626">
        <v>0.0475</v>
      </c>
      <c r="I7164" s="1442"/>
      <c r="J7164" s="1443"/>
      <c r="K7164" s="1444"/>
      <c r="L7164" s="1445"/>
      <c r="M7164" s="1453"/>
    </row>
    <row r="7165" ht="26.75" spans="1:13">
      <c r="A7165" s="1412"/>
      <c r="B7165" s="1412"/>
      <c r="C7165" s="1412"/>
      <c r="D7165" s="1412"/>
      <c r="E7165" s="1613">
        <v>45603</v>
      </c>
      <c r="F7165" s="1626">
        <v>0.0475</v>
      </c>
      <c r="G7165" s="1626">
        <v>0.0475</v>
      </c>
      <c r="H7165" s="1626">
        <v>0.05</v>
      </c>
      <c r="I7165" s="1448"/>
      <c r="J7165" s="1449"/>
      <c r="K7165" s="1450"/>
      <c r="L7165" s="1451"/>
      <c r="M7165" s="1455"/>
    </row>
    <row r="7166" ht="52.75" spans="1:13">
      <c r="A7166" s="1412"/>
      <c r="B7166" s="1412"/>
      <c r="C7166" s="1412"/>
      <c r="D7166" s="1412">
        <v>1</v>
      </c>
      <c r="E7166" s="1610" t="s">
        <v>7</v>
      </c>
      <c r="F7166" s="1653" t="s">
        <v>803</v>
      </c>
      <c r="G7166" s="1654"/>
      <c r="H7166" s="1655"/>
      <c r="I7166" s="1656" t="s">
        <v>1622</v>
      </c>
      <c r="J7166" s="1657"/>
      <c r="K7166" s="1658"/>
      <c r="L7166" s="1659" t="s">
        <v>1623</v>
      </c>
      <c r="M7166" s="1660" t="s">
        <v>1624</v>
      </c>
    </row>
    <row r="7167" ht="26" spans="1:13">
      <c r="A7167" s="1412"/>
      <c r="B7167" s="1412"/>
      <c r="C7167" s="1412"/>
      <c r="D7167" s="1412"/>
      <c r="E7167" s="1598" t="s">
        <v>1625</v>
      </c>
      <c r="F7167" s="1599"/>
      <c r="G7167" s="1600"/>
      <c r="H7167" s="1601"/>
      <c r="I7167" s="2135" t="s">
        <v>1513</v>
      </c>
      <c r="J7167" s="1443"/>
      <c r="K7167" s="1444"/>
      <c r="L7167" s="1445"/>
      <c r="M7167" s="1453"/>
    </row>
    <row r="7168" ht="26" spans="1:13">
      <c r="A7168" s="1412"/>
      <c r="B7168" s="1412"/>
      <c r="C7168" s="1412"/>
      <c r="D7168" s="1412"/>
      <c r="E7168" s="1602" t="s">
        <v>1626</v>
      </c>
      <c r="F7168" s="1623"/>
      <c r="G7168" s="1604"/>
      <c r="H7168" s="1605"/>
      <c r="I7168" s="1442"/>
      <c r="J7168" s="1443"/>
      <c r="K7168" s="1444"/>
      <c r="L7168" s="1445"/>
      <c r="M7168" s="1453"/>
    </row>
    <row r="7169" ht="26.75" spans="1:13">
      <c r="A7169" s="1412"/>
      <c r="B7169" s="1412"/>
      <c r="C7169" s="1412"/>
      <c r="D7169" s="1412"/>
      <c r="E7169" s="1602" t="s">
        <v>1627</v>
      </c>
      <c r="F7169" s="1615"/>
      <c r="G7169" s="1616"/>
      <c r="H7169" s="1617"/>
      <c r="I7169" s="1442"/>
      <c r="J7169" s="1443"/>
      <c r="K7169" s="1444"/>
      <c r="L7169" s="1445"/>
      <c r="M7169" s="1453"/>
    </row>
    <row r="7170" ht="26.75" spans="1:13">
      <c r="A7170" s="1412"/>
      <c r="B7170" s="1412"/>
      <c r="C7170" s="1412"/>
      <c r="D7170" s="1412"/>
      <c r="E7170" s="1606" t="s">
        <v>1628</v>
      </c>
      <c r="F7170" s="1607">
        <v>0.520833333333333</v>
      </c>
      <c r="G7170" s="1608"/>
      <c r="H7170" s="1609"/>
      <c r="I7170" s="1442"/>
      <c r="J7170" s="1443"/>
      <c r="K7170" s="1444"/>
      <c r="L7170" s="1647">
        <v>0.75</v>
      </c>
      <c r="M7170" s="1649">
        <v>0.645833333333333</v>
      </c>
    </row>
    <row r="7171" ht="26.75" spans="1:13">
      <c r="A7171" s="1412"/>
      <c r="B7171" s="1412"/>
      <c r="C7171" s="1412"/>
      <c r="D7171" s="1412"/>
      <c r="E7171" s="1610" t="s">
        <v>1629</v>
      </c>
      <c r="F7171" s="1611" t="s">
        <v>8</v>
      </c>
      <c r="G7171" s="1611" t="s">
        <v>9</v>
      </c>
      <c r="H7171" s="1612" t="s">
        <v>10</v>
      </c>
      <c r="I7171" s="1442"/>
      <c r="J7171" s="1443"/>
      <c r="K7171" s="1444"/>
      <c r="L7171" s="1445"/>
      <c r="M7171" s="1453"/>
    </row>
    <row r="7172" ht="26" spans="1:13">
      <c r="A7172" s="1412"/>
      <c r="B7172" s="1412"/>
      <c r="C7172" s="1412"/>
      <c r="D7172" s="1412"/>
      <c r="E7172" s="1613">
        <v>45869</v>
      </c>
      <c r="F7172" s="2160" t="s">
        <v>2614</v>
      </c>
      <c r="G7172" s="2160" t="s">
        <v>1958</v>
      </c>
      <c r="H7172" s="2160" t="s">
        <v>1977</v>
      </c>
      <c r="I7172" s="1442"/>
      <c r="J7172" s="1443"/>
      <c r="K7172" s="1444"/>
      <c r="L7172" s="1445"/>
      <c r="M7172" s="1453"/>
    </row>
    <row r="7173" ht="26" spans="1:13">
      <c r="A7173" s="1412"/>
      <c r="B7173" s="1412"/>
      <c r="C7173" s="1412"/>
      <c r="D7173" s="1412"/>
      <c r="E7173" s="1613">
        <v>45862</v>
      </c>
      <c r="F7173" s="2160" t="s">
        <v>1977</v>
      </c>
      <c r="G7173" s="2160" t="s">
        <v>1950</v>
      </c>
      <c r="H7173" s="2160" t="s">
        <v>1944</v>
      </c>
      <c r="I7173" s="1442"/>
      <c r="J7173" s="1443"/>
      <c r="K7173" s="1444"/>
      <c r="L7173" s="1445"/>
      <c r="M7173" s="1453"/>
    </row>
    <row r="7174" ht="26" spans="1:13">
      <c r="A7174" s="1412"/>
      <c r="B7174" s="1412"/>
      <c r="C7174" s="1412"/>
      <c r="D7174" s="1412"/>
      <c r="E7174" s="1613">
        <v>45855</v>
      </c>
      <c r="F7174" s="2160" t="s">
        <v>1944</v>
      </c>
      <c r="G7174" s="2160" t="s">
        <v>2066</v>
      </c>
      <c r="H7174" s="2160" t="s">
        <v>1949</v>
      </c>
      <c r="I7174" s="1442"/>
      <c r="J7174" s="1443"/>
      <c r="K7174" s="1444"/>
      <c r="L7174" s="1648"/>
      <c r="M7174" s="1453"/>
    </row>
    <row r="7175" ht="26" spans="1:13">
      <c r="A7175" s="1412"/>
      <c r="B7175" s="1412"/>
      <c r="C7175" s="1412"/>
      <c r="D7175" s="1412"/>
      <c r="E7175" s="1613">
        <v>45848</v>
      </c>
      <c r="F7175" s="2160" t="s">
        <v>1950</v>
      </c>
      <c r="G7175" s="2160" t="s">
        <v>2392</v>
      </c>
      <c r="H7175" s="2160" t="s">
        <v>2429</v>
      </c>
      <c r="I7175" s="1442"/>
      <c r="J7175" s="1443"/>
      <c r="K7175" s="1444"/>
      <c r="L7175" s="1445"/>
      <c r="M7175" s="1453"/>
    </row>
    <row r="7176" ht="26" spans="1:13">
      <c r="A7176" s="1412"/>
      <c r="B7176" s="1412"/>
      <c r="C7176" s="1412"/>
      <c r="D7176" s="1412"/>
      <c r="E7176" s="1613">
        <v>45841</v>
      </c>
      <c r="F7176" s="2160" t="s">
        <v>2066</v>
      </c>
      <c r="G7176" s="2160" t="s">
        <v>2382</v>
      </c>
      <c r="H7176" s="2160" t="s">
        <v>2430</v>
      </c>
      <c r="I7176" s="1442"/>
      <c r="J7176" s="1443"/>
      <c r="K7176" s="1444"/>
      <c r="L7176" s="1445"/>
      <c r="M7176" s="1453"/>
    </row>
    <row r="7177" ht="26.75" spans="1:13">
      <c r="A7177" s="1412"/>
      <c r="B7177" s="1412"/>
      <c r="C7177" s="1412"/>
      <c r="D7177" s="1412"/>
      <c r="E7177" s="1613">
        <v>45834</v>
      </c>
      <c r="F7177" s="2160" t="s">
        <v>2392</v>
      </c>
      <c r="G7177" s="2160" t="s">
        <v>2431</v>
      </c>
      <c r="H7177" s="2160" t="s">
        <v>2432</v>
      </c>
      <c r="I7177" s="1448"/>
      <c r="J7177" s="1449"/>
      <c r="K7177" s="1450"/>
      <c r="L7177" s="1451"/>
      <c r="M7177" s="1455"/>
    </row>
    <row r="7178" ht="52.75" spans="1:13">
      <c r="A7178" s="1412"/>
      <c r="B7178" s="1412"/>
      <c r="C7178" s="1412"/>
      <c r="D7178" s="1412">
        <v>1</v>
      </c>
      <c r="E7178" s="1610" t="s">
        <v>7</v>
      </c>
      <c r="F7178" s="1653" t="s">
        <v>1514</v>
      </c>
      <c r="G7178" s="1654"/>
      <c r="H7178" s="1655"/>
      <c r="I7178" s="1656" t="s">
        <v>1622</v>
      </c>
      <c r="J7178" s="1657"/>
      <c r="K7178" s="1658"/>
      <c r="L7178" s="1659" t="s">
        <v>1623</v>
      </c>
      <c r="M7178" s="1660" t="s">
        <v>1624</v>
      </c>
    </row>
    <row r="7179" ht="26" spans="1:13">
      <c r="A7179" s="1412"/>
      <c r="B7179" s="1412"/>
      <c r="C7179" s="1412"/>
      <c r="D7179" s="1412"/>
      <c r="E7179" s="1598" t="s">
        <v>1625</v>
      </c>
      <c r="F7179" s="1599"/>
      <c r="G7179" s="1600"/>
      <c r="H7179" s="1601"/>
      <c r="I7179" s="2135" t="s">
        <v>1515</v>
      </c>
      <c r="J7179" s="1443"/>
      <c r="K7179" s="1444"/>
      <c r="L7179" s="1445"/>
      <c r="M7179" s="1453"/>
    </row>
    <row r="7180" ht="26" spans="1:13">
      <c r="A7180" s="1412"/>
      <c r="B7180" s="1412"/>
      <c r="C7180" s="1412"/>
      <c r="D7180" s="1412"/>
      <c r="E7180" s="1602" t="s">
        <v>1626</v>
      </c>
      <c r="F7180" s="1623"/>
      <c r="G7180" s="1604"/>
      <c r="H7180" s="1605"/>
      <c r="I7180" s="1442"/>
      <c r="J7180" s="1443"/>
      <c r="K7180" s="1444"/>
      <c r="L7180" s="1445"/>
      <c r="M7180" s="1453"/>
    </row>
    <row r="7181" ht="26.75" spans="1:13">
      <c r="A7181" s="1412"/>
      <c r="B7181" s="1412"/>
      <c r="C7181" s="1412"/>
      <c r="D7181" s="1412"/>
      <c r="E7181" s="1602" t="s">
        <v>1627</v>
      </c>
      <c r="F7181" s="1615">
        <v>0.04889</v>
      </c>
      <c r="G7181" s="1616"/>
      <c r="H7181" s="1617"/>
      <c r="I7181" s="1442"/>
      <c r="J7181" s="1443"/>
      <c r="K7181" s="1444"/>
      <c r="L7181" s="1445"/>
      <c r="M7181" s="1453"/>
    </row>
    <row r="7182" ht="26.75" spans="1:13">
      <c r="A7182" s="1412"/>
      <c r="B7182" s="1412"/>
      <c r="C7182" s="1412"/>
      <c r="D7182" s="1412"/>
      <c r="E7182" s="1606" t="s">
        <v>1628</v>
      </c>
      <c r="F7182" s="1607">
        <v>0.708333333333333</v>
      </c>
      <c r="G7182" s="1608"/>
      <c r="H7182" s="1609"/>
      <c r="I7182" s="1442"/>
      <c r="J7182" s="1443"/>
      <c r="K7182" s="1444"/>
      <c r="L7182" s="1647">
        <v>0.9375</v>
      </c>
      <c r="M7182" s="1649">
        <v>0.833333333333333</v>
      </c>
    </row>
    <row r="7183" ht="26.75" spans="1:13">
      <c r="A7183" s="1412"/>
      <c r="B7183" s="1412"/>
      <c r="C7183" s="1412"/>
      <c r="D7183" s="1412"/>
      <c r="E7183" s="1610" t="s">
        <v>1629</v>
      </c>
      <c r="F7183" s="1611" t="s">
        <v>8</v>
      </c>
      <c r="G7183" s="1611" t="s">
        <v>9</v>
      </c>
      <c r="H7183" s="1612" t="s">
        <v>10</v>
      </c>
      <c r="I7183" s="1442"/>
      <c r="J7183" s="1443"/>
      <c r="K7183" s="1444"/>
      <c r="L7183" s="1445"/>
      <c r="M7183" s="1453"/>
    </row>
    <row r="7184" ht="26" spans="1:13">
      <c r="A7184" s="1412"/>
      <c r="B7184" s="1412"/>
      <c r="C7184" s="1412"/>
      <c r="D7184" s="1412"/>
      <c r="E7184" s="1613">
        <v>45848</v>
      </c>
      <c r="F7184" s="1640">
        <v>0.04889</v>
      </c>
      <c r="G7184" s="1640"/>
      <c r="H7184" s="1640">
        <v>0.04844</v>
      </c>
      <c r="I7184" s="1442"/>
      <c r="J7184" s="1443"/>
      <c r="K7184" s="1444"/>
      <c r="L7184" s="1445"/>
      <c r="M7184" s="1453"/>
    </row>
    <row r="7185" ht="26" spans="1:13">
      <c r="A7185" s="1412"/>
      <c r="B7185" s="1412"/>
      <c r="C7185" s="1412"/>
      <c r="D7185" s="1412"/>
      <c r="E7185" s="1613">
        <v>45820</v>
      </c>
      <c r="F7185" s="1640">
        <v>0.04844</v>
      </c>
      <c r="G7185" s="1640"/>
      <c r="H7185" s="1640">
        <v>0.04819</v>
      </c>
      <c r="I7185" s="1442"/>
      <c r="J7185" s="1443"/>
      <c r="K7185" s="1444"/>
      <c r="L7185" s="1445"/>
      <c r="M7185" s="1453"/>
    </row>
    <row r="7186" ht="26" spans="1:13">
      <c r="A7186" s="1412"/>
      <c r="B7186" s="1412"/>
      <c r="C7186" s="1412"/>
      <c r="D7186" s="1412"/>
      <c r="E7186" s="1613">
        <v>45785</v>
      </c>
      <c r="F7186" s="1640">
        <v>0.04819</v>
      </c>
      <c r="G7186" s="1640"/>
      <c r="H7186" s="1640">
        <v>0.04813</v>
      </c>
      <c r="I7186" s="1442"/>
      <c r="J7186" s="1443"/>
      <c r="K7186" s="1444"/>
      <c r="L7186" s="1648"/>
      <c r="M7186" s="1453"/>
    </row>
    <row r="7187" ht="26" spans="1:13">
      <c r="A7187" s="1412"/>
      <c r="B7187" s="1412"/>
      <c r="C7187" s="1412"/>
      <c r="D7187" s="1412"/>
      <c r="E7187" s="1613">
        <v>45757</v>
      </c>
      <c r="F7187" s="1640">
        <v>0.04813</v>
      </c>
      <c r="G7187" s="1640"/>
      <c r="H7187" s="1640">
        <v>0.04623</v>
      </c>
      <c r="I7187" s="1442"/>
      <c r="J7187" s="1443"/>
      <c r="K7187" s="1444"/>
      <c r="L7187" s="1445"/>
      <c r="M7187" s="1453"/>
    </row>
    <row r="7188" ht="26" spans="1:13">
      <c r="A7188" s="1412"/>
      <c r="B7188" s="1412"/>
      <c r="C7188" s="1412"/>
      <c r="D7188" s="1412"/>
      <c r="E7188" s="1613">
        <v>45729</v>
      </c>
      <c r="F7188" s="1640">
        <v>0.04623</v>
      </c>
      <c r="G7188" s="1640"/>
      <c r="H7188" s="1640">
        <v>0.04748</v>
      </c>
      <c r="I7188" s="1442"/>
      <c r="J7188" s="1443"/>
      <c r="K7188" s="1444"/>
      <c r="L7188" s="1445"/>
      <c r="M7188" s="1453"/>
    </row>
    <row r="7189" ht="26.75" spans="1:13">
      <c r="A7189" s="1412"/>
      <c r="B7189" s="1412"/>
      <c r="C7189" s="1412"/>
      <c r="D7189" s="1412"/>
      <c r="E7189" s="1613">
        <v>45701</v>
      </c>
      <c r="F7189" s="1640">
        <v>0.04748</v>
      </c>
      <c r="G7189" s="1640"/>
      <c r="H7189" s="1640">
        <v>0.04913</v>
      </c>
      <c r="I7189" s="1448"/>
      <c r="J7189" s="1449"/>
      <c r="K7189" s="1450"/>
      <c r="L7189" s="1451"/>
      <c r="M7189" s="1455"/>
    </row>
    <row r="7190" ht="52.75" spans="1:13">
      <c r="A7190" s="1412"/>
      <c r="B7190" s="1412"/>
      <c r="C7190" s="1412" t="s">
        <v>0</v>
      </c>
      <c r="D7190" s="1412">
        <v>1</v>
      </c>
      <c r="E7190" s="1594" t="s">
        <v>7</v>
      </c>
      <c r="F7190" s="1595" t="s">
        <v>1517</v>
      </c>
      <c r="G7190" s="1596"/>
      <c r="H7190" s="1597"/>
      <c r="I7190" s="1559" t="s">
        <v>1622</v>
      </c>
      <c r="J7190" s="1560"/>
      <c r="K7190" s="1561"/>
      <c r="L7190" s="1478" t="s">
        <v>1623</v>
      </c>
      <c r="M7190" s="1452" t="s">
        <v>1624</v>
      </c>
    </row>
    <row r="7191" ht="26" spans="1:13">
      <c r="A7191" s="1412"/>
      <c r="B7191" s="1412"/>
      <c r="C7191" s="1412"/>
      <c r="D7191" s="1412"/>
      <c r="E7191" s="1598" t="s">
        <v>1625</v>
      </c>
      <c r="F7191" s="1599"/>
      <c r="G7191" s="1600"/>
      <c r="H7191" s="1601"/>
      <c r="I7191" s="2135" t="s">
        <v>1498</v>
      </c>
      <c r="J7191" s="1443"/>
      <c r="K7191" s="1444"/>
      <c r="L7191" s="1445"/>
      <c r="M7191" s="1453"/>
    </row>
    <row r="7192" ht="26" spans="1:13">
      <c r="A7192" s="1412"/>
      <c r="B7192" s="1412"/>
      <c r="C7192" s="1412"/>
      <c r="D7192" s="1412"/>
      <c r="E7192" s="1602" t="s">
        <v>1626</v>
      </c>
      <c r="F7192" s="1623"/>
      <c r="G7192" s="1604"/>
      <c r="H7192" s="1605"/>
      <c r="I7192" s="1442"/>
      <c r="J7192" s="1443"/>
      <c r="K7192" s="1444"/>
      <c r="L7192" s="1445"/>
      <c r="M7192" s="1453"/>
    </row>
    <row r="7193" ht="26.75" spans="1:13">
      <c r="A7193" s="1412"/>
      <c r="B7193" s="1412"/>
      <c r="C7193" s="1412"/>
      <c r="D7193" s="1412"/>
      <c r="E7193" s="1602" t="s">
        <v>1627</v>
      </c>
      <c r="F7193" s="1627">
        <v>0</v>
      </c>
      <c r="G7193" s="1616"/>
      <c r="H7193" s="1617"/>
      <c r="I7193" s="1442"/>
      <c r="J7193" s="1443"/>
      <c r="K7193" s="1444"/>
      <c r="L7193" s="1445"/>
      <c r="M7193" s="1453"/>
    </row>
    <row r="7194" ht="26.75" spans="1:13">
      <c r="A7194" s="1412"/>
      <c r="B7194" s="1412"/>
      <c r="C7194" s="1412"/>
      <c r="D7194" s="1412"/>
      <c r="E7194" s="1606" t="s">
        <v>1628</v>
      </c>
      <c r="F7194" s="1607"/>
      <c r="G7194" s="1608"/>
      <c r="H7194" s="1609"/>
      <c r="I7194" s="1442"/>
      <c r="J7194" s="1443"/>
      <c r="K7194" s="1444"/>
      <c r="L7194" s="1647" t="s">
        <v>818</v>
      </c>
      <c r="M7194" s="1649" t="e">
        <v>#VALUE!</v>
      </c>
    </row>
    <row r="7195" ht="26.75" spans="1:13">
      <c r="A7195" s="1412"/>
      <c r="B7195" s="1412"/>
      <c r="C7195" s="1412"/>
      <c r="D7195" s="1412"/>
      <c r="E7195" s="1610" t="s">
        <v>1629</v>
      </c>
      <c r="F7195" s="1611" t="s">
        <v>8</v>
      </c>
      <c r="G7195" s="1611" t="s">
        <v>9</v>
      </c>
      <c r="H7195" s="1612" t="s">
        <v>10</v>
      </c>
      <c r="I7195" s="1442"/>
      <c r="J7195" s="1443"/>
      <c r="K7195" s="1444"/>
      <c r="L7195" s="1445"/>
      <c r="M7195" s="1453"/>
    </row>
    <row r="7196" ht="26" spans="1:13">
      <c r="A7196" s="1412"/>
      <c r="B7196" s="1412"/>
      <c r="C7196" s="1412"/>
      <c r="D7196" s="1412"/>
      <c r="E7196" s="1613"/>
      <c r="F7196" s="1614"/>
      <c r="G7196" s="1614"/>
      <c r="H7196" s="1614"/>
      <c r="I7196" s="1442"/>
      <c r="J7196" s="1443"/>
      <c r="K7196" s="1444"/>
      <c r="L7196" s="1445"/>
      <c r="M7196" s="1453"/>
    </row>
    <row r="7197" ht="26" spans="1:13">
      <c r="A7197" s="1412"/>
      <c r="B7197" s="1412"/>
      <c r="C7197" s="1412"/>
      <c r="D7197" s="1412"/>
      <c r="E7197" s="1613"/>
      <c r="F7197" s="1614"/>
      <c r="G7197" s="1614"/>
      <c r="H7197" s="1614"/>
      <c r="I7197" s="1442"/>
      <c r="J7197" s="1443"/>
      <c r="K7197" s="1444"/>
      <c r="L7197" s="1445"/>
      <c r="M7197" s="1453"/>
    </row>
    <row r="7198" ht="26" spans="1:13">
      <c r="A7198" s="1412"/>
      <c r="B7198" s="1412"/>
      <c r="C7198" s="1412"/>
      <c r="D7198" s="1412"/>
      <c r="E7198" s="1613"/>
      <c r="F7198" s="1614"/>
      <c r="G7198" s="1614"/>
      <c r="H7198" s="1614"/>
      <c r="I7198" s="1442"/>
      <c r="J7198" s="1443"/>
      <c r="K7198" s="1444"/>
      <c r="L7198" s="1648"/>
      <c r="M7198" s="1453"/>
    </row>
    <row r="7199" ht="26" spans="1:13">
      <c r="A7199" s="1412"/>
      <c r="B7199" s="1412"/>
      <c r="C7199" s="1412"/>
      <c r="D7199" s="1412"/>
      <c r="E7199" s="1613"/>
      <c r="F7199" s="1614"/>
      <c r="G7199" s="1614"/>
      <c r="H7199" s="1614"/>
      <c r="I7199" s="1442"/>
      <c r="J7199" s="1443"/>
      <c r="K7199" s="1444"/>
      <c r="L7199" s="1445"/>
      <c r="M7199" s="1453"/>
    </row>
    <row r="7200" ht="26" spans="1:13">
      <c r="A7200" s="1412"/>
      <c r="B7200" s="1412"/>
      <c r="C7200" s="1412"/>
      <c r="D7200" s="1412"/>
      <c r="E7200" s="1613"/>
      <c r="F7200" s="1614"/>
      <c r="G7200" s="1614"/>
      <c r="H7200" s="1614"/>
      <c r="I7200" s="1442"/>
      <c r="J7200" s="1443"/>
      <c r="K7200" s="1444"/>
      <c r="L7200" s="1445"/>
      <c r="M7200" s="1453"/>
    </row>
    <row r="7201" ht="26.75" spans="1:13">
      <c r="A7201" s="1412"/>
      <c r="B7201" s="1412"/>
      <c r="C7201" s="1412"/>
      <c r="D7201" s="1412"/>
      <c r="E7201" s="1613"/>
      <c r="F7201" s="1614"/>
      <c r="G7201" s="1614"/>
      <c r="H7201" s="1614"/>
      <c r="I7201" s="1448"/>
      <c r="J7201" s="1449"/>
      <c r="K7201" s="1450"/>
      <c r="L7201" s="1451"/>
      <c r="M7201" s="1455"/>
    </row>
    <row r="7202" ht="52.75" spans="1:13">
      <c r="A7202" s="1412"/>
      <c r="B7202" s="1412"/>
      <c r="C7202" s="1412"/>
      <c r="D7202" s="1412">
        <v>1</v>
      </c>
      <c r="E7202" s="1610" t="s">
        <v>7</v>
      </c>
      <c r="F7202" s="1653" t="s">
        <v>1518</v>
      </c>
      <c r="G7202" s="1654"/>
      <c r="H7202" s="1655"/>
      <c r="I7202" s="1656" t="s">
        <v>1622</v>
      </c>
      <c r="J7202" s="1657"/>
      <c r="K7202" s="1658"/>
      <c r="L7202" s="1478" t="s">
        <v>1623</v>
      </c>
      <c r="M7202" s="1452" t="s">
        <v>1624</v>
      </c>
    </row>
    <row r="7203" ht="26" spans="1:13">
      <c r="A7203" s="1412"/>
      <c r="B7203" s="1412"/>
      <c r="C7203" s="1412"/>
      <c r="D7203" s="1412"/>
      <c r="E7203" s="1598" t="s">
        <v>1625</v>
      </c>
      <c r="F7203" s="1599"/>
      <c r="G7203" s="1600"/>
      <c r="H7203" s="1601"/>
      <c r="I7203" s="2135" t="s">
        <v>1519</v>
      </c>
      <c r="J7203" s="1443"/>
      <c r="K7203" s="1444"/>
      <c r="L7203" s="1445"/>
      <c r="M7203" s="1453"/>
    </row>
    <row r="7204" ht="26" spans="1:13">
      <c r="A7204" s="1412"/>
      <c r="B7204" s="1412"/>
      <c r="C7204" s="1412"/>
      <c r="D7204" s="1412"/>
      <c r="E7204" s="1602" t="s">
        <v>1626</v>
      </c>
      <c r="F7204" s="1623"/>
      <c r="G7204" s="1604"/>
      <c r="H7204" s="1605"/>
      <c r="I7204" s="1442"/>
      <c r="J7204" s="1443"/>
      <c r="K7204" s="1444"/>
      <c r="L7204" s="1445"/>
      <c r="M7204" s="1453"/>
    </row>
    <row r="7205" ht="26.75" spans="1:13">
      <c r="A7205" s="1412"/>
      <c r="B7205" s="1412"/>
      <c r="C7205" s="1412"/>
      <c r="D7205" s="1412"/>
      <c r="E7205" s="1602" t="s">
        <v>1627</v>
      </c>
      <c r="F7205" s="1615">
        <v>0.0385</v>
      </c>
      <c r="G7205" s="1616"/>
      <c r="H7205" s="1617"/>
      <c r="I7205" s="1442"/>
      <c r="J7205" s="1443"/>
      <c r="K7205" s="1444"/>
      <c r="L7205" s="1445"/>
      <c r="M7205" s="1453"/>
    </row>
    <row r="7206" ht="26.75" spans="1:13">
      <c r="A7206" s="1412"/>
      <c r="B7206" s="1412"/>
      <c r="C7206" s="1412"/>
      <c r="D7206" s="1412"/>
      <c r="E7206" s="1606" t="s">
        <v>1628</v>
      </c>
      <c r="F7206" s="1607">
        <v>0.1875</v>
      </c>
      <c r="G7206" s="1608"/>
      <c r="H7206" s="1609"/>
      <c r="I7206" s="1442"/>
      <c r="J7206" s="1443"/>
      <c r="K7206" s="1444"/>
      <c r="L7206" s="1647">
        <v>0.416666666666667</v>
      </c>
      <c r="M7206" s="1649">
        <v>0.3125</v>
      </c>
    </row>
    <row r="7207" ht="26.75" spans="1:13">
      <c r="A7207" s="1412"/>
      <c r="B7207" s="1412"/>
      <c r="C7207" s="1412"/>
      <c r="D7207" s="1412"/>
      <c r="E7207" s="1861" t="s">
        <v>1629</v>
      </c>
      <c r="F7207" s="1862" t="s">
        <v>8</v>
      </c>
      <c r="G7207" s="1862" t="s">
        <v>9</v>
      </c>
      <c r="H7207" s="1863" t="s">
        <v>10</v>
      </c>
      <c r="I7207" s="1442"/>
      <c r="J7207" s="1443"/>
      <c r="K7207" s="1444"/>
      <c r="L7207" s="1445"/>
      <c r="M7207" s="1453"/>
    </row>
    <row r="7208" ht="26" spans="1:13">
      <c r="A7208" s="1412"/>
      <c r="B7208" s="1412"/>
      <c r="C7208" s="1412"/>
      <c r="D7208" s="1412"/>
      <c r="E7208" s="1864">
        <v>45846</v>
      </c>
      <c r="F7208" s="1865">
        <v>0.0385</v>
      </c>
      <c r="G7208" s="1865">
        <v>0.036</v>
      </c>
      <c r="H7208" s="1865">
        <v>0.0385</v>
      </c>
      <c r="I7208" s="1442"/>
      <c r="J7208" s="1443"/>
      <c r="K7208" s="1444"/>
      <c r="L7208" s="1445"/>
      <c r="M7208" s="1453"/>
    </row>
    <row r="7209" ht="26" spans="1:13">
      <c r="A7209" s="1412"/>
      <c r="B7209" s="1412"/>
      <c r="C7209" s="1412"/>
      <c r="D7209" s="1412"/>
      <c r="E7209" s="1864">
        <v>45797</v>
      </c>
      <c r="F7209" s="1865">
        <v>0.0385</v>
      </c>
      <c r="G7209" s="1865">
        <v>0.0385</v>
      </c>
      <c r="H7209" s="1865">
        <v>0.041</v>
      </c>
      <c r="I7209" s="1442"/>
      <c r="J7209" s="1443"/>
      <c r="K7209" s="1444"/>
      <c r="L7209" s="1445"/>
      <c r="M7209" s="1453"/>
    </row>
    <row r="7210" ht="26" spans="1:13">
      <c r="A7210" s="1412"/>
      <c r="B7210" s="1412"/>
      <c r="C7210" s="1412"/>
      <c r="D7210" s="1412"/>
      <c r="E7210" s="1864">
        <v>45748</v>
      </c>
      <c r="F7210" s="1865">
        <v>0.041</v>
      </c>
      <c r="G7210" s="1865">
        <v>0.041</v>
      </c>
      <c r="H7210" s="1865">
        <v>0.041</v>
      </c>
      <c r="I7210" s="1442"/>
      <c r="J7210" s="1443"/>
      <c r="K7210" s="1444"/>
      <c r="L7210" s="1648"/>
      <c r="M7210" s="1453"/>
    </row>
    <row r="7211" ht="26" spans="1:13">
      <c r="A7211" s="1412"/>
      <c r="B7211" s="1412"/>
      <c r="C7211" s="1412"/>
      <c r="D7211" s="1412"/>
      <c r="E7211" s="1864">
        <v>45706</v>
      </c>
      <c r="F7211" s="1865">
        <v>0.041</v>
      </c>
      <c r="G7211" s="1865">
        <v>0.041</v>
      </c>
      <c r="H7211" s="1865">
        <v>0.0435</v>
      </c>
      <c r="I7211" s="1442"/>
      <c r="J7211" s="1443"/>
      <c r="K7211" s="1444"/>
      <c r="L7211" s="1445"/>
      <c r="M7211" s="1453"/>
    </row>
    <row r="7212" ht="26" spans="1:13">
      <c r="A7212" s="1412"/>
      <c r="B7212" s="1412"/>
      <c r="C7212" s="1412"/>
      <c r="D7212" s="1412"/>
      <c r="E7212" s="1864">
        <v>45636</v>
      </c>
      <c r="F7212" s="1865">
        <v>0.0435</v>
      </c>
      <c r="G7212" s="1865">
        <v>0.0435</v>
      </c>
      <c r="H7212" s="1865">
        <v>0.0435</v>
      </c>
      <c r="I7212" s="1442"/>
      <c r="J7212" s="1443"/>
      <c r="K7212" s="1444"/>
      <c r="L7212" s="1445"/>
      <c r="M7212" s="1453"/>
    </row>
    <row r="7213" ht="26.75" spans="1:13">
      <c r="A7213" s="1412"/>
      <c r="B7213" s="1412"/>
      <c r="C7213" s="1412"/>
      <c r="D7213" s="1412"/>
      <c r="E7213" s="1864">
        <v>45601</v>
      </c>
      <c r="F7213" s="1865">
        <v>0.0435</v>
      </c>
      <c r="G7213" s="1865">
        <v>0.0435</v>
      </c>
      <c r="H7213" s="1865">
        <v>0.0435</v>
      </c>
      <c r="I7213" s="1448"/>
      <c r="J7213" s="1449"/>
      <c r="K7213" s="1450"/>
      <c r="L7213" s="1451"/>
      <c r="M7213" s="1455"/>
    </row>
    <row r="7214" ht="52.75" spans="1:13">
      <c r="A7214" s="1412"/>
      <c r="B7214" s="1412"/>
      <c r="C7214" s="1412"/>
      <c r="D7214" s="1412">
        <v>1</v>
      </c>
      <c r="E7214" s="1610" t="s">
        <v>7</v>
      </c>
      <c r="F7214" s="1653" t="s">
        <v>1520</v>
      </c>
      <c r="G7214" s="1654"/>
      <c r="H7214" s="1655"/>
      <c r="I7214" s="1656" t="s">
        <v>1622</v>
      </c>
      <c r="J7214" s="1657"/>
      <c r="K7214" s="1658"/>
      <c r="L7214" s="1659" t="s">
        <v>1623</v>
      </c>
      <c r="M7214" s="1660" t="s">
        <v>1624</v>
      </c>
    </row>
    <row r="7215" ht="26" spans="1:13">
      <c r="A7215" s="1412"/>
      <c r="B7215" s="1412"/>
      <c r="C7215" s="1412"/>
      <c r="D7215" s="1412"/>
      <c r="E7215" s="1598" t="s">
        <v>1625</v>
      </c>
      <c r="F7215" s="1599"/>
      <c r="G7215" s="1600"/>
      <c r="H7215" s="1601"/>
      <c r="I7215" s="2135" t="s">
        <v>1521</v>
      </c>
      <c r="J7215" s="1443"/>
      <c r="K7215" s="1444"/>
      <c r="L7215" s="1445"/>
      <c r="M7215" s="1453"/>
    </row>
    <row r="7216" ht="26" spans="1:13">
      <c r="A7216" s="1412"/>
      <c r="B7216" s="1412"/>
      <c r="C7216" s="1412"/>
      <c r="D7216" s="1412"/>
      <c r="E7216" s="1602" t="s">
        <v>1626</v>
      </c>
      <c r="F7216" s="1603">
        <v>0</v>
      </c>
      <c r="G7216" s="1604"/>
      <c r="H7216" s="1605"/>
      <c r="I7216" s="1442"/>
      <c r="J7216" s="1443"/>
      <c r="K7216" s="1444"/>
      <c r="L7216" s="1445"/>
      <c r="M7216" s="1453"/>
    </row>
    <row r="7217" ht="26.75" spans="1:13">
      <c r="A7217" s="1412"/>
      <c r="B7217" s="1412"/>
      <c r="C7217" s="1412"/>
      <c r="D7217" s="1412"/>
      <c r="E7217" s="1602" t="s">
        <v>1627</v>
      </c>
      <c r="F7217" s="1615">
        <v>0.002</v>
      </c>
      <c r="G7217" s="1616"/>
      <c r="H7217" s="1617"/>
      <c r="I7217" s="1442"/>
      <c r="J7217" s="1443"/>
      <c r="K7217" s="1444"/>
      <c r="L7217" s="1445"/>
      <c r="M7217" s="1453"/>
    </row>
    <row r="7218" ht="26.75" spans="1:13">
      <c r="A7218" s="1412"/>
      <c r="B7218" s="1412"/>
      <c r="C7218" s="1412"/>
      <c r="D7218" s="1412"/>
      <c r="E7218" s="1606" t="s">
        <v>1628</v>
      </c>
      <c r="F7218" s="1607">
        <v>0.520833333333333</v>
      </c>
      <c r="G7218" s="1608"/>
      <c r="H7218" s="1609"/>
      <c r="I7218" s="1442"/>
      <c r="J7218" s="1443"/>
      <c r="K7218" s="1444"/>
      <c r="L7218" s="1647">
        <v>0.75</v>
      </c>
      <c r="M7218" s="1649">
        <v>0.645833333333333</v>
      </c>
    </row>
    <row r="7219" ht="26.75" spans="1:13">
      <c r="A7219" s="1412"/>
      <c r="B7219" s="1412"/>
      <c r="C7219" s="1412"/>
      <c r="D7219" s="1412"/>
      <c r="E7219" s="1861" t="s">
        <v>1629</v>
      </c>
      <c r="F7219" s="1862" t="s">
        <v>8</v>
      </c>
      <c r="G7219" s="1862" t="s">
        <v>9</v>
      </c>
      <c r="H7219" s="1863" t="s">
        <v>10</v>
      </c>
      <c r="I7219" s="1442"/>
      <c r="J7219" s="1443"/>
      <c r="K7219" s="1444"/>
      <c r="L7219" s="1445"/>
      <c r="M7219" s="1453"/>
    </row>
    <row r="7220" ht="26" spans="1:13">
      <c r="A7220" s="1412"/>
      <c r="B7220" s="1412"/>
      <c r="C7220" s="1412"/>
      <c r="D7220" s="1412"/>
      <c r="E7220" s="1864">
        <v>45853</v>
      </c>
      <c r="F7220" s="1865">
        <v>0.002</v>
      </c>
      <c r="G7220" s="1865">
        <v>0.003</v>
      </c>
      <c r="H7220" s="1865">
        <v>0.001</v>
      </c>
      <c r="I7220" s="1442"/>
      <c r="J7220" s="1443"/>
      <c r="K7220" s="1444"/>
      <c r="L7220" s="1445"/>
      <c r="M7220" s="1453"/>
    </row>
    <row r="7221" ht="26" spans="1:13">
      <c r="A7221" s="1412"/>
      <c r="B7221" s="1412"/>
      <c r="C7221" s="1412"/>
      <c r="D7221" s="1412"/>
      <c r="E7221" s="1864">
        <v>45819</v>
      </c>
      <c r="F7221" s="1865">
        <v>0.001</v>
      </c>
      <c r="G7221" s="1865">
        <v>0.003</v>
      </c>
      <c r="H7221" s="1865">
        <v>0.002</v>
      </c>
      <c r="I7221" s="1442"/>
      <c r="J7221" s="1443"/>
      <c r="K7221" s="1444"/>
      <c r="L7221" s="1445"/>
      <c r="M7221" s="1453"/>
    </row>
    <row r="7222" ht="26" spans="1:13">
      <c r="A7222" s="1412"/>
      <c r="B7222" s="1412"/>
      <c r="C7222" s="1412"/>
      <c r="D7222" s="1412"/>
      <c r="E7222" s="1864">
        <v>45790</v>
      </c>
      <c r="F7222" s="1865">
        <v>0.002</v>
      </c>
      <c r="G7222" s="1865">
        <v>0.003</v>
      </c>
      <c r="H7222" s="1865">
        <v>0.001</v>
      </c>
      <c r="I7222" s="1442"/>
      <c r="J7222" s="1443"/>
      <c r="K7222" s="1444"/>
      <c r="L7222" s="1648"/>
      <c r="M7222" s="1453"/>
    </row>
    <row r="7223" ht="26" spans="1:13">
      <c r="A7223" s="1412"/>
      <c r="B7223" s="1412"/>
      <c r="C7223" s="1412"/>
      <c r="D7223" s="1412"/>
      <c r="E7223" s="1864">
        <v>45757</v>
      </c>
      <c r="F7223" s="1865">
        <v>0.001</v>
      </c>
      <c r="G7223" s="1865">
        <v>0.003</v>
      </c>
      <c r="H7223" s="1865">
        <v>0.002</v>
      </c>
      <c r="I7223" s="1442"/>
      <c r="J7223" s="1443"/>
      <c r="K7223" s="1444"/>
      <c r="L7223" s="1445"/>
      <c r="M7223" s="1453"/>
    </row>
    <row r="7224" ht="26" spans="1:13">
      <c r="A7224" s="1412"/>
      <c r="B7224" s="1412"/>
      <c r="C7224" s="1412"/>
      <c r="D7224" s="1412"/>
      <c r="E7224" s="1864">
        <v>45728</v>
      </c>
      <c r="F7224" s="1865">
        <v>0.002</v>
      </c>
      <c r="G7224" s="1865">
        <v>0.003</v>
      </c>
      <c r="H7224" s="1865">
        <v>0.004</v>
      </c>
      <c r="I7224" s="1442"/>
      <c r="J7224" s="1443"/>
      <c r="K7224" s="1444"/>
      <c r="L7224" s="1445"/>
      <c r="M7224" s="1453"/>
    </row>
    <row r="7225" ht="26.75" spans="1:13">
      <c r="A7225" s="1412"/>
      <c r="B7225" s="1412"/>
      <c r="C7225" s="1412"/>
      <c r="D7225" s="1412"/>
      <c r="E7225" s="1864">
        <v>45700</v>
      </c>
      <c r="F7225" s="1865">
        <v>0.004</v>
      </c>
      <c r="G7225" s="1865">
        <v>0.003</v>
      </c>
      <c r="H7225" s="1865">
        <v>0.002</v>
      </c>
      <c r="I7225" s="1448"/>
      <c r="J7225" s="1449"/>
      <c r="K7225" s="1450"/>
      <c r="L7225" s="1451"/>
      <c r="M7225" s="1455"/>
    </row>
    <row r="7226" ht="52.75" spans="1:13">
      <c r="A7226" s="1412"/>
      <c r="B7226" s="1412"/>
      <c r="C7226" s="1412"/>
      <c r="D7226" s="1412">
        <v>1</v>
      </c>
      <c r="E7226" s="1594" t="s">
        <v>7</v>
      </c>
      <c r="F7226" s="1595" t="s">
        <v>1522</v>
      </c>
      <c r="G7226" s="1596"/>
      <c r="H7226" s="1597"/>
      <c r="I7226" s="1559" t="s">
        <v>1622</v>
      </c>
      <c r="J7226" s="1560"/>
      <c r="K7226" s="1561"/>
      <c r="L7226" s="1478" t="s">
        <v>1623</v>
      </c>
      <c r="M7226" s="1452" t="s">
        <v>1624</v>
      </c>
    </row>
    <row r="7227" ht="26" spans="1:13">
      <c r="A7227" s="1412"/>
      <c r="B7227" s="1412"/>
      <c r="C7227" s="1412"/>
      <c r="D7227" s="1412"/>
      <c r="E7227" s="1598" t="s">
        <v>1625</v>
      </c>
      <c r="F7227" s="1599"/>
      <c r="G7227" s="1600"/>
      <c r="H7227" s="1601"/>
      <c r="I7227" s="2135" t="s">
        <v>1523</v>
      </c>
      <c r="J7227" s="1443"/>
      <c r="K7227" s="1444"/>
      <c r="L7227" s="1445"/>
      <c r="M7227" s="1453"/>
    </row>
    <row r="7228" ht="26" spans="1:13">
      <c r="A7228" s="1412"/>
      <c r="B7228" s="1412"/>
      <c r="C7228" s="1412"/>
      <c r="D7228" s="1412"/>
      <c r="E7228" s="1602" t="s">
        <v>1626</v>
      </c>
      <c r="F7228" s="1623"/>
      <c r="G7228" s="1604"/>
      <c r="H7228" s="1605"/>
      <c r="I7228" s="1442"/>
      <c r="J7228" s="1443"/>
      <c r="K7228" s="1444"/>
      <c r="L7228" s="1445"/>
      <c r="M7228" s="1453"/>
    </row>
    <row r="7229" ht="26.75" spans="1:13">
      <c r="A7229" s="1412"/>
      <c r="B7229" s="1412"/>
      <c r="C7229" s="1412"/>
      <c r="D7229" s="1412"/>
      <c r="E7229" s="1602" t="s">
        <v>1627</v>
      </c>
      <c r="F7229" s="1623">
        <v>0.003</v>
      </c>
      <c r="G7229" s="1604"/>
      <c r="H7229" s="1605"/>
      <c r="I7229" s="1442"/>
      <c r="J7229" s="1443"/>
      <c r="K7229" s="1444"/>
      <c r="L7229" s="1445"/>
      <c r="M7229" s="1453"/>
    </row>
    <row r="7230" ht="26.75" spans="1:13">
      <c r="A7230" s="1412"/>
      <c r="B7230" s="1412"/>
      <c r="C7230" s="1412"/>
      <c r="D7230" s="1412"/>
      <c r="E7230" s="1606" t="s">
        <v>1628</v>
      </c>
      <c r="F7230" s="1607">
        <v>0.520833333333333</v>
      </c>
      <c r="G7230" s="1608"/>
      <c r="H7230" s="1609"/>
      <c r="I7230" s="1442"/>
      <c r="J7230" s="1443"/>
      <c r="K7230" s="1444"/>
      <c r="L7230" s="1647">
        <v>0.75</v>
      </c>
      <c r="M7230" s="1649">
        <v>0.645833333333333</v>
      </c>
    </row>
    <row r="7231" ht="26.75" spans="1:13">
      <c r="A7231" s="1412"/>
      <c r="B7231" s="1412"/>
      <c r="C7231" s="1412"/>
      <c r="D7231" s="1412"/>
      <c r="E7231" s="1610" t="s">
        <v>1629</v>
      </c>
      <c r="F7231" s="1611" t="s">
        <v>8</v>
      </c>
      <c r="G7231" s="1611" t="s">
        <v>9</v>
      </c>
      <c r="H7231" s="1612" t="s">
        <v>10</v>
      </c>
      <c r="I7231" s="1442"/>
      <c r="J7231" s="1443"/>
      <c r="K7231" s="1444"/>
      <c r="L7231" s="1445"/>
      <c r="M7231" s="1453"/>
    </row>
    <row r="7232" ht="26" spans="1:13">
      <c r="A7232" s="1412"/>
      <c r="B7232" s="1412"/>
      <c r="C7232" s="1412"/>
      <c r="D7232" s="1412"/>
      <c r="E7232" s="1613">
        <v>45853</v>
      </c>
      <c r="F7232" s="1640">
        <v>0.003</v>
      </c>
      <c r="G7232" s="1640">
        <v>0.003</v>
      </c>
      <c r="H7232" s="1640">
        <v>0.001</v>
      </c>
      <c r="I7232" s="1442"/>
      <c r="J7232" s="1443"/>
      <c r="K7232" s="1444"/>
      <c r="L7232" s="1445"/>
      <c r="M7232" s="1453"/>
    </row>
    <row r="7233" ht="26" spans="1:13">
      <c r="A7233" s="1412"/>
      <c r="B7233" s="1412"/>
      <c r="C7233" s="1412"/>
      <c r="D7233" s="1412"/>
      <c r="E7233" s="1613">
        <v>45819</v>
      </c>
      <c r="F7233" s="1640">
        <v>0.001</v>
      </c>
      <c r="G7233" s="1640">
        <v>0.002</v>
      </c>
      <c r="H7233" s="1640">
        <v>0.002</v>
      </c>
      <c r="I7233" s="1442"/>
      <c r="J7233" s="1443"/>
      <c r="K7233" s="1444"/>
      <c r="L7233" s="1445"/>
      <c r="M7233" s="1453"/>
    </row>
    <row r="7234" ht="26" spans="1:13">
      <c r="A7234" s="1412"/>
      <c r="B7234" s="1412"/>
      <c r="C7234" s="1412"/>
      <c r="D7234" s="1412"/>
      <c r="E7234" s="1613">
        <v>45790</v>
      </c>
      <c r="F7234" s="1640">
        <v>0.002</v>
      </c>
      <c r="G7234" s="1640">
        <v>0.003</v>
      </c>
      <c r="H7234" s="1640">
        <v>-0.001</v>
      </c>
      <c r="I7234" s="1442"/>
      <c r="J7234" s="1443"/>
      <c r="K7234" s="1444"/>
      <c r="L7234" s="1648"/>
      <c r="M7234" s="1453"/>
    </row>
    <row r="7235" ht="26" spans="1:13">
      <c r="A7235" s="1412"/>
      <c r="B7235" s="1412"/>
      <c r="C7235" s="1412"/>
      <c r="D7235" s="1412"/>
      <c r="E7235" s="1613">
        <v>45757</v>
      </c>
      <c r="F7235" s="1640">
        <v>-0.001</v>
      </c>
      <c r="G7235" s="1640">
        <v>0.001</v>
      </c>
      <c r="H7235" s="1640">
        <v>0.002</v>
      </c>
      <c r="I7235" s="1442"/>
      <c r="J7235" s="1443"/>
      <c r="K7235" s="1444"/>
      <c r="L7235" s="1445"/>
      <c r="M7235" s="1453"/>
    </row>
    <row r="7236" ht="26" spans="1:13">
      <c r="A7236" s="1412"/>
      <c r="B7236" s="1412"/>
      <c r="C7236" s="1412"/>
      <c r="D7236" s="1412"/>
      <c r="E7236" s="1613">
        <v>45728</v>
      </c>
      <c r="F7236" s="1640">
        <v>0.002</v>
      </c>
      <c r="G7236" s="1640">
        <v>0.003</v>
      </c>
      <c r="H7236" s="1640">
        <v>0.005</v>
      </c>
      <c r="I7236" s="1442"/>
      <c r="J7236" s="1443"/>
      <c r="K7236" s="1444"/>
      <c r="L7236" s="1445"/>
      <c r="M7236" s="1453"/>
    </row>
    <row r="7237" ht="26.75" spans="1:13">
      <c r="A7237" s="1412"/>
      <c r="B7237" s="1412"/>
      <c r="C7237" s="1412"/>
      <c r="D7237" s="1412"/>
      <c r="E7237" s="1613">
        <v>45700</v>
      </c>
      <c r="F7237" s="1640">
        <v>0.005</v>
      </c>
      <c r="G7237" s="1640">
        <v>0.003</v>
      </c>
      <c r="H7237" s="1640">
        <v>0.004</v>
      </c>
      <c r="I7237" s="1448"/>
      <c r="J7237" s="1449"/>
      <c r="K7237" s="1450"/>
      <c r="L7237" s="1451"/>
      <c r="M7237" s="1455"/>
    </row>
    <row r="7238" ht="52.75" spans="1:13">
      <c r="A7238" s="1412"/>
      <c r="B7238" s="1412"/>
      <c r="C7238" s="1412"/>
      <c r="D7238" s="1412">
        <v>1</v>
      </c>
      <c r="E7238" s="1594" t="s">
        <v>7</v>
      </c>
      <c r="F7238" s="1595" t="s">
        <v>1524</v>
      </c>
      <c r="G7238" s="1596"/>
      <c r="H7238" s="1597"/>
      <c r="I7238" s="1559" t="s">
        <v>1622</v>
      </c>
      <c r="J7238" s="1560"/>
      <c r="K7238" s="1561"/>
      <c r="L7238" s="1478" t="s">
        <v>1623</v>
      </c>
      <c r="M7238" s="1452" t="s">
        <v>1624</v>
      </c>
    </row>
    <row r="7239" ht="26" spans="1:13">
      <c r="A7239" s="1412"/>
      <c r="B7239" s="1412"/>
      <c r="C7239" s="1412"/>
      <c r="D7239" s="1412"/>
      <c r="E7239" s="1598" t="s">
        <v>1625</v>
      </c>
      <c r="F7239" s="1599"/>
      <c r="G7239" s="1600"/>
      <c r="H7239" s="1601"/>
      <c r="I7239" s="2135" t="s">
        <v>1523</v>
      </c>
      <c r="J7239" s="1443"/>
      <c r="K7239" s="1444"/>
      <c r="L7239" s="1445"/>
      <c r="M7239" s="1453"/>
    </row>
    <row r="7240" ht="26" spans="1:13">
      <c r="A7240" s="1412"/>
      <c r="B7240" s="1412"/>
      <c r="C7240" s="1412"/>
      <c r="D7240" s="1412"/>
      <c r="E7240" s="1602" t="s">
        <v>1626</v>
      </c>
      <c r="F7240" s="1623"/>
      <c r="G7240" s="1604"/>
      <c r="H7240" s="1605"/>
      <c r="I7240" s="1442"/>
      <c r="J7240" s="1443"/>
      <c r="K7240" s="1444"/>
      <c r="L7240" s="1445"/>
      <c r="M7240" s="1453"/>
    </row>
    <row r="7241" ht="26.75" spans="1:13">
      <c r="A7241" s="1412"/>
      <c r="B7241" s="1412"/>
      <c r="C7241" s="1412"/>
      <c r="D7241" s="1412"/>
      <c r="E7241" s="1602" t="s">
        <v>1627</v>
      </c>
      <c r="F7241" s="1623">
        <v>0.027</v>
      </c>
      <c r="G7241" s="1604"/>
      <c r="H7241" s="1605"/>
      <c r="I7241" s="1442"/>
      <c r="J7241" s="1443"/>
      <c r="K7241" s="1444"/>
      <c r="L7241" s="1445"/>
      <c r="M7241" s="1453"/>
    </row>
    <row r="7242" ht="26.75" spans="1:13">
      <c r="A7242" s="1412"/>
      <c r="B7242" s="1412"/>
      <c r="C7242" s="1412"/>
      <c r="D7242" s="1412"/>
      <c r="E7242" s="1606" t="s">
        <v>1628</v>
      </c>
      <c r="F7242" s="1607">
        <v>0.520833333333333</v>
      </c>
      <c r="G7242" s="1608"/>
      <c r="H7242" s="1609"/>
      <c r="I7242" s="1442"/>
      <c r="J7242" s="1443"/>
      <c r="K7242" s="1444"/>
      <c r="L7242" s="1647">
        <v>0.75</v>
      </c>
      <c r="M7242" s="1649">
        <v>0.645833333333333</v>
      </c>
    </row>
    <row r="7243" ht="26.75" spans="1:13">
      <c r="A7243" s="1412"/>
      <c r="B7243" s="1412"/>
      <c r="C7243" s="1412"/>
      <c r="D7243" s="1412"/>
      <c r="E7243" s="1610" t="s">
        <v>1629</v>
      </c>
      <c r="F7243" s="1611" t="s">
        <v>8</v>
      </c>
      <c r="G7243" s="1611" t="s">
        <v>9</v>
      </c>
      <c r="H7243" s="1612" t="s">
        <v>10</v>
      </c>
      <c r="I7243" s="1442"/>
      <c r="J7243" s="1443"/>
      <c r="K7243" s="1444"/>
      <c r="L7243" s="1445"/>
      <c r="M7243" s="1649"/>
    </row>
    <row r="7244" ht="26" spans="1:13">
      <c r="A7244" s="1412"/>
      <c r="B7244" s="1412"/>
      <c r="C7244" s="1412"/>
      <c r="D7244" s="1412"/>
      <c r="E7244" s="1613">
        <v>45853</v>
      </c>
      <c r="F7244" s="1640">
        <v>0.027</v>
      </c>
      <c r="G7244" s="1640">
        <v>0.026</v>
      </c>
      <c r="H7244" s="1640">
        <v>0.024</v>
      </c>
      <c r="I7244" s="1442"/>
      <c r="J7244" s="1443"/>
      <c r="K7244" s="1444"/>
      <c r="L7244" s="1445"/>
      <c r="M7244" s="1453"/>
    </row>
    <row r="7245" ht="26" spans="1:13">
      <c r="A7245" s="1412"/>
      <c r="B7245" s="1412"/>
      <c r="C7245" s="1412"/>
      <c r="D7245" s="1412"/>
      <c r="E7245" s="1613">
        <v>45819</v>
      </c>
      <c r="F7245" s="1640">
        <v>0.024</v>
      </c>
      <c r="G7245" s="1640">
        <v>0.025</v>
      </c>
      <c r="H7245" s="1640">
        <v>0.023</v>
      </c>
      <c r="I7245" s="1442"/>
      <c r="J7245" s="1443"/>
      <c r="K7245" s="1444"/>
      <c r="L7245" s="1445"/>
      <c r="M7245" s="1453"/>
    </row>
    <row r="7246" ht="26" spans="1:13">
      <c r="A7246" s="1412"/>
      <c r="B7246" s="1412"/>
      <c r="C7246" s="1412"/>
      <c r="D7246" s="1412"/>
      <c r="E7246" s="1613">
        <v>45790</v>
      </c>
      <c r="F7246" s="1640">
        <v>0.023</v>
      </c>
      <c r="G7246" s="1640">
        <v>0.024</v>
      </c>
      <c r="H7246" s="1640">
        <v>0.024</v>
      </c>
      <c r="I7246" s="1442"/>
      <c r="J7246" s="1443"/>
      <c r="K7246" s="1444"/>
      <c r="L7246" s="1648"/>
      <c r="M7246" s="1453"/>
    </row>
    <row r="7247" ht="26" spans="1:13">
      <c r="A7247" s="1412"/>
      <c r="B7247" s="1412"/>
      <c r="C7247" s="1412"/>
      <c r="D7247" s="1412"/>
      <c r="E7247" s="1613">
        <v>45757</v>
      </c>
      <c r="F7247" s="1640">
        <v>0.024</v>
      </c>
      <c r="G7247" s="1640">
        <v>0.025</v>
      </c>
      <c r="H7247" s="1640">
        <v>0.028</v>
      </c>
      <c r="I7247" s="1442"/>
      <c r="J7247" s="1443"/>
      <c r="K7247" s="1444"/>
      <c r="L7247" s="1445"/>
      <c r="M7247" s="1453"/>
    </row>
    <row r="7248" ht="26" spans="1:13">
      <c r="A7248" s="1412"/>
      <c r="B7248" s="1412"/>
      <c r="C7248" s="1412"/>
      <c r="D7248" s="1412"/>
      <c r="E7248" s="1613">
        <v>45728</v>
      </c>
      <c r="F7248" s="1640">
        <v>0.028</v>
      </c>
      <c r="G7248" s="1640">
        <v>0.029</v>
      </c>
      <c r="H7248" s="1640">
        <v>0.03</v>
      </c>
      <c r="I7248" s="1442"/>
      <c r="J7248" s="1443"/>
      <c r="K7248" s="1444"/>
      <c r="L7248" s="1445"/>
      <c r="M7248" s="1453"/>
    </row>
    <row r="7249" ht="26.75" spans="1:13">
      <c r="A7249" s="1412"/>
      <c r="B7249" s="1412"/>
      <c r="C7249" s="1412"/>
      <c r="D7249" s="1412"/>
      <c r="E7249" s="1613">
        <v>45700</v>
      </c>
      <c r="F7249" s="1640">
        <v>0.03</v>
      </c>
      <c r="G7249" s="1640">
        <v>0.029</v>
      </c>
      <c r="H7249" s="1640">
        <v>0.029</v>
      </c>
      <c r="I7249" s="1448"/>
      <c r="J7249" s="1449"/>
      <c r="K7249" s="1450"/>
      <c r="L7249" s="1451"/>
      <c r="M7249" s="1455"/>
    </row>
    <row r="7250" ht="52.75" spans="1:13">
      <c r="A7250" s="1412"/>
      <c r="B7250" s="1412"/>
      <c r="C7250" s="1412"/>
      <c r="D7250" s="1412">
        <v>1</v>
      </c>
      <c r="E7250" s="1610" t="s">
        <v>7</v>
      </c>
      <c r="F7250" s="1653" t="s">
        <v>1525</v>
      </c>
      <c r="G7250" s="1654"/>
      <c r="H7250" s="1655"/>
      <c r="I7250" s="1656" t="s">
        <v>1622</v>
      </c>
      <c r="J7250" s="1657"/>
      <c r="K7250" s="1658"/>
      <c r="L7250" s="1659" t="s">
        <v>1623</v>
      </c>
      <c r="M7250" s="1660" t="s">
        <v>1624</v>
      </c>
    </row>
    <row r="7251" ht="26" spans="1:13">
      <c r="A7251" s="1412"/>
      <c r="B7251" s="1412"/>
      <c r="C7251" s="1412"/>
      <c r="D7251" s="1412"/>
      <c r="E7251" s="1598" t="s">
        <v>1625</v>
      </c>
      <c r="F7251" s="1599"/>
      <c r="G7251" s="1600"/>
      <c r="H7251" s="1601"/>
      <c r="I7251" s="2135" t="s">
        <v>1472</v>
      </c>
      <c r="J7251" s="1443"/>
      <c r="K7251" s="1444"/>
      <c r="L7251" s="1445"/>
      <c r="M7251" s="1453"/>
    </row>
    <row r="7252" ht="26" spans="1:13">
      <c r="A7252" s="1412"/>
      <c r="B7252" s="1412"/>
      <c r="C7252" s="1412"/>
      <c r="D7252" s="1412"/>
      <c r="E7252" s="1602" t="s">
        <v>1626</v>
      </c>
      <c r="F7252" s="1623"/>
      <c r="G7252" s="1604"/>
      <c r="H7252" s="1605"/>
      <c r="I7252" s="1442"/>
      <c r="J7252" s="1443"/>
      <c r="K7252" s="1444"/>
      <c r="L7252" s="1445"/>
      <c r="M7252" s="1453"/>
    </row>
    <row r="7253" ht="26.75" spans="1:13">
      <c r="A7253" s="1412"/>
      <c r="B7253" s="1412"/>
      <c r="C7253" s="1412"/>
      <c r="D7253" s="1412"/>
      <c r="E7253" s="1602" t="s">
        <v>1627</v>
      </c>
      <c r="F7253" s="1615">
        <v>0.003</v>
      </c>
      <c r="G7253" s="1616"/>
      <c r="H7253" s="1617"/>
      <c r="I7253" s="1442"/>
      <c r="J7253" s="1443"/>
      <c r="K7253" s="1444"/>
      <c r="L7253" s="1445"/>
      <c r="M7253" s="1453"/>
    </row>
    <row r="7254" ht="26.75" spans="1:13">
      <c r="A7254" s="1412"/>
      <c r="B7254" s="1412"/>
      <c r="C7254" s="1412"/>
      <c r="D7254" s="1412"/>
      <c r="E7254" s="1606" t="s">
        <v>1628</v>
      </c>
      <c r="F7254" s="1607">
        <v>0.25</v>
      </c>
      <c r="G7254" s="1608"/>
      <c r="H7254" s="1609"/>
      <c r="I7254" s="1442"/>
      <c r="J7254" s="1443"/>
      <c r="K7254" s="1444"/>
      <c r="L7254" s="1647">
        <v>0.479166666666667</v>
      </c>
      <c r="M7254" s="1649">
        <v>0.375</v>
      </c>
    </row>
    <row r="7255" ht="26.75" spans="1:13">
      <c r="A7255" s="1412"/>
      <c r="B7255" s="1412"/>
      <c r="C7255" s="1412"/>
      <c r="D7255" s="1412"/>
      <c r="E7255" s="1610" t="s">
        <v>1629</v>
      </c>
      <c r="F7255" s="1611" t="s">
        <v>8</v>
      </c>
      <c r="G7255" s="1611" t="s">
        <v>9</v>
      </c>
      <c r="H7255" s="1612" t="s">
        <v>10</v>
      </c>
      <c r="I7255" s="1442"/>
      <c r="J7255" s="1443"/>
      <c r="K7255" s="1444"/>
      <c r="L7255" s="1445"/>
      <c r="M7255" s="1453"/>
    </row>
    <row r="7256" ht="26" spans="1:13">
      <c r="A7256" s="1412"/>
      <c r="B7256" s="1412"/>
      <c r="C7256" s="1412"/>
      <c r="D7256" s="1412"/>
      <c r="E7256" s="1613">
        <v>45869</v>
      </c>
      <c r="F7256" s="1618">
        <v>0.003</v>
      </c>
      <c r="G7256" s="1618">
        <v>0.002</v>
      </c>
      <c r="H7256" s="1618">
        <v>0</v>
      </c>
      <c r="I7256" s="1442"/>
      <c r="J7256" s="1443"/>
      <c r="K7256" s="1444"/>
      <c r="L7256" s="1445"/>
      <c r="M7256" s="1453"/>
    </row>
    <row r="7257" ht="26" spans="1:13">
      <c r="A7257" s="1412"/>
      <c r="B7257" s="1412"/>
      <c r="C7257" s="1412"/>
      <c r="D7257" s="1412"/>
      <c r="E7257" s="1613">
        <v>45848</v>
      </c>
      <c r="F7257" s="1618">
        <v>0</v>
      </c>
      <c r="G7257" s="1618">
        <v>0</v>
      </c>
      <c r="H7257" s="1618">
        <v>0.001</v>
      </c>
      <c r="I7257" s="1442"/>
      <c r="J7257" s="1443"/>
      <c r="K7257" s="1444"/>
      <c r="L7257" s="1445"/>
      <c r="M7257" s="1453"/>
    </row>
    <row r="7258" ht="26" spans="1:13">
      <c r="A7258" s="1412"/>
      <c r="B7258" s="1412"/>
      <c r="C7258" s="1412"/>
      <c r="D7258" s="1412"/>
      <c r="E7258" s="1613">
        <v>45838</v>
      </c>
      <c r="F7258" s="1618">
        <v>0</v>
      </c>
      <c r="G7258" s="1618">
        <v>0.002</v>
      </c>
      <c r="H7258" s="1618">
        <v>0.001</v>
      </c>
      <c r="I7258" s="1442"/>
      <c r="J7258" s="1443"/>
      <c r="K7258" s="1444"/>
      <c r="L7258" s="1648"/>
      <c r="M7258" s="1453"/>
    </row>
    <row r="7259" ht="26" spans="1:13">
      <c r="A7259" s="1412"/>
      <c r="B7259" s="1412"/>
      <c r="C7259" s="1412"/>
      <c r="D7259" s="1412"/>
      <c r="E7259" s="1613">
        <v>45821</v>
      </c>
      <c r="F7259" s="1618">
        <v>0.001</v>
      </c>
      <c r="G7259" s="1618">
        <v>0.001</v>
      </c>
      <c r="H7259" s="1618">
        <v>0.004</v>
      </c>
      <c r="I7259" s="1442"/>
      <c r="J7259" s="1443"/>
      <c r="K7259" s="1444"/>
      <c r="L7259" s="1445"/>
      <c r="M7259" s="1453"/>
    </row>
    <row r="7260" ht="26" spans="1:13">
      <c r="A7260" s="1412"/>
      <c r="B7260" s="1412"/>
      <c r="C7260" s="1412"/>
      <c r="D7260" s="1412"/>
      <c r="E7260" s="1613">
        <v>45807</v>
      </c>
      <c r="F7260" s="1618">
        <v>0.001</v>
      </c>
      <c r="G7260" s="1618">
        <v>0.001</v>
      </c>
      <c r="H7260" s="1618">
        <v>0.004</v>
      </c>
      <c r="I7260" s="1442"/>
      <c r="J7260" s="1443"/>
      <c r="K7260" s="1444"/>
      <c r="L7260" s="1445"/>
      <c r="M7260" s="1453"/>
    </row>
    <row r="7261" ht="26.75" spans="1:13">
      <c r="A7261" s="1412"/>
      <c r="B7261" s="1412"/>
      <c r="C7261" s="1412"/>
      <c r="D7261" s="1412"/>
      <c r="E7261" s="1613">
        <v>45791</v>
      </c>
      <c r="F7261" s="1618">
        <v>0.004</v>
      </c>
      <c r="G7261" s="1618">
        <v>0.004</v>
      </c>
      <c r="H7261" s="1618">
        <v>0.003</v>
      </c>
      <c r="I7261" s="1448"/>
      <c r="J7261" s="1449"/>
      <c r="K7261" s="1450"/>
      <c r="L7261" s="1451"/>
      <c r="M7261" s="1455"/>
    </row>
    <row r="7262" ht="52.75" spans="1:13">
      <c r="A7262" s="1412"/>
      <c r="B7262" s="1412"/>
      <c r="C7262" s="1412"/>
      <c r="D7262" s="1412">
        <v>1</v>
      </c>
      <c r="E7262" s="1610" t="s">
        <v>7</v>
      </c>
      <c r="F7262" s="1653" t="s">
        <v>1526</v>
      </c>
      <c r="G7262" s="1654"/>
      <c r="H7262" s="1655"/>
      <c r="I7262" s="1656" t="s">
        <v>1622</v>
      </c>
      <c r="J7262" s="1657"/>
      <c r="K7262" s="1658"/>
      <c r="L7262" s="1659" t="s">
        <v>1623</v>
      </c>
      <c r="M7262" s="1660" t="s">
        <v>1624</v>
      </c>
    </row>
    <row r="7263" ht="26" spans="1:13">
      <c r="A7263" s="1412"/>
      <c r="B7263" s="1412"/>
      <c r="C7263" s="1412"/>
      <c r="D7263" s="1412"/>
      <c r="E7263" s="1598" t="s">
        <v>1625</v>
      </c>
      <c r="F7263" s="1599"/>
      <c r="G7263" s="1600"/>
      <c r="H7263" s="1601"/>
      <c r="I7263" s="2135" t="s">
        <v>1527</v>
      </c>
      <c r="J7263" s="1443"/>
      <c r="K7263" s="1444"/>
      <c r="L7263" s="1445"/>
      <c r="M7263" s="1453"/>
    </row>
    <row r="7264" ht="26" spans="1:13">
      <c r="A7264" s="1412"/>
      <c r="B7264" s="1412"/>
      <c r="C7264" s="1412"/>
      <c r="D7264" s="1412"/>
      <c r="E7264" s="1602" t="s">
        <v>1626</v>
      </c>
      <c r="F7264" s="1623"/>
      <c r="G7264" s="1604"/>
      <c r="H7264" s="1605"/>
      <c r="I7264" s="1442"/>
      <c r="J7264" s="1443"/>
      <c r="K7264" s="1444"/>
      <c r="L7264" s="1445"/>
      <c r="M7264" s="1453"/>
    </row>
    <row r="7265" ht="26.75" spans="1:13">
      <c r="A7265" s="1412"/>
      <c r="B7265" s="1412"/>
      <c r="C7265" s="1412"/>
      <c r="D7265" s="1412"/>
      <c r="E7265" s="1602" t="s">
        <v>1627</v>
      </c>
      <c r="F7265" s="1615">
        <v>-0.001</v>
      </c>
      <c r="G7265" s="1616"/>
      <c r="H7265" s="1617"/>
      <c r="I7265" s="1442"/>
      <c r="J7265" s="1443"/>
      <c r="K7265" s="1444"/>
      <c r="L7265" s="1445"/>
      <c r="M7265" s="1453"/>
    </row>
    <row r="7266" ht="26.75" spans="1:13">
      <c r="A7266" s="1412"/>
      <c r="B7266" s="1412"/>
      <c r="C7266" s="1412"/>
      <c r="D7266" s="1412"/>
      <c r="E7266" s="1606" t="s">
        <v>1628</v>
      </c>
      <c r="F7266" s="1607">
        <v>0.25</v>
      </c>
      <c r="G7266" s="1608"/>
      <c r="H7266" s="1609"/>
      <c r="I7266" s="1442"/>
      <c r="J7266" s="1443"/>
      <c r="K7266" s="1444"/>
      <c r="L7266" s="1647">
        <v>0.479166666666667</v>
      </c>
      <c r="M7266" s="1649">
        <v>0.375</v>
      </c>
    </row>
    <row r="7267" ht="26.75" spans="1:13">
      <c r="A7267" s="1412"/>
      <c r="B7267" s="1412"/>
      <c r="C7267" s="1412"/>
      <c r="D7267" s="1412"/>
      <c r="E7267" s="1610" t="s">
        <v>1629</v>
      </c>
      <c r="F7267" s="1611" t="s">
        <v>8</v>
      </c>
      <c r="G7267" s="1611" t="s">
        <v>9</v>
      </c>
      <c r="H7267" s="1612" t="s">
        <v>10</v>
      </c>
      <c r="I7267" s="1442"/>
      <c r="J7267" s="1443"/>
      <c r="K7267" s="1444"/>
      <c r="L7267" s="1445"/>
      <c r="M7267" s="1453"/>
    </row>
    <row r="7268" ht="26" spans="1:13">
      <c r="A7268" s="1412"/>
      <c r="B7268" s="1412"/>
      <c r="C7268" s="1412"/>
      <c r="D7268" s="1412"/>
      <c r="E7268" s="1613">
        <v>45849</v>
      </c>
      <c r="F7268" s="1626">
        <v>-0.001</v>
      </c>
      <c r="G7268" s="1626">
        <v>0.001</v>
      </c>
      <c r="H7268" s="1626">
        <v>-0.003</v>
      </c>
      <c r="I7268" s="1442"/>
      <c r="J7268" s="1443"/>
      <c r="K7268" s="1444"/>
      <c r="L7268" s="1445"/>
      <c r="M7268" s="1453"/>
    </row>
    <row r="7269" ht="26" spans="1:13">
      <c r="A7269" s="1412"/>
      <c r="B7269" s="1412"/>
      <c r="C7269" s="1412"/>
      <c r="D7269" s="1412"/>
      <c r="E7269" s="1613">
        <v>45820</v>
      </c>
      <c r="F7269" s="1626">
        <v>-0.003</v>
      </c>
      <c r="G7269" s="1626">
        <v>-0.001</v>
      </c>
      <c r="H7269" s="1626">
        <v>0.002</v>
      </c>
      <c r="I7269" s="1442"/>
      <c r="J7269" s="1443"/>
      <c r="K7269" s="1444"/>
      <c r="L7269" s="1445"/>
      <c r="M7269" s="1453"/>
    </row>
    <row r="7270" ht="26" spans="1:13">
      <c r="A7270" s="1412"/>
      <c r="B7270" s="1412"/>
      <c r="C7270" s="1412"/>
      <c r="D7270" s="1412"/>
      <c r="E7270" s="1613">
        <v>45792</v>
      </c>
      <c r="F7270" s="1626">
        <v>0.002</v>
      </c>
      <c r="G7270" s="1626">
        <v>0</v>
      </c>
      <c r="H7270" s="1626">
        <v>0.005</v>
      </c>
      <c r="I7270" s="1442"/>
      <c r="J7270" s="1443"/>
      <c r="K7270" s="1444"/>
      <c r="L7270" s="1648"/>
      <c r="M7270" s="1453"/>
    </row>
    <row r="7271" ht="26" spans="1:13">
      <c r="A7271" s="1412"/>
      <c r="B7271" s="1412"/>
      <c r="C7271" s="1412"/>
      <c r="D7271" s="1412"/>
      <c r="E7271" s="1613">
        <v>45758</v>
      </c>
      <c r="F7271" s="1626">
        <v>0.005</v>
      </c>
      <c r="G7271" s="1626">
        <v>0.001</v>
      </c>
      <c r="H7271" s="1626">
        <v>0</v>
      </c>
      <c r="I7271" s="1442"/>
      <c r="J7271" s="1443"/>
      <c r="K7271" s="1444"/>
      <c r="L7271" s="1445"/>
      <c r="M7271" s="1453"/>
    </row>
    <row r="7272" ht="26" spans="1:13">
      <c r="A7272" s="1412"/>
      <c r="B7272" s="1412"/>
      <c r="C7272" s="1412"/>
      <c r="D7272" s="1412"/>
      <c r="E7272" s="1613">
        <v>45730</v>
      </c>
      <c r="F7272" s="1626">
        <v>-0.001</v>
      </c>
      <c r="G7272" s="1626">
        <v>0.001</v>
      </c>
      <c r="H7272" s="1626">
        <v>0.004</v>
      </c>
      <c r="I7272" s="1442"/>
      <c r="J7272" s="1443"/>
      <c r="K7272" s="1444"/>
      <c r="L7272" s="1445"/>
      <c r="M7272" s="1453"/>
    </row>
    <row r="7273" ht="26.75" spans="1:13">
      <c r="A7273" s="1412"/>
      <c r="B7273" s="1412"/>
      <c r="C7273" s="1412"/>
      <c r="D7273" s="1412"/>
      <c r="E7273" s="1613">
        <v>45701</v>
      </c>
      <c r="F7273" s="1626">
        <v>0.004</v>
      </c>
      <c r="G7273" s="1626">
        <v>0.001</v>
      </c>
      <c r="H7273" s="1626">
        <v>0.001</v>
      </c>
      <c r="I7273" s="1448"/>
      <c r="J7273" s="1449"/>
      <c r="K7273" s="1450"/>
      <c r="L7273" s="1451"/>
      <c r="M7273" s="1455"/>
    </row>
    <row r="7274" ht="52.75" spans="1:13">
      <c r="A7274" s="1412"/>
      <c r="B7274" s="1412"/>
      <c r="C7274" s="1412"/>
      <c r="D7274" s="1412">
        <v>1</v>
      </c>
      <c r="E7274" s="1610" t="s">
        <v>7</v>
      </c>
      <c r="F7274" s="1653" t="s">
        <v>1528</v>
      </c>
      <c r="G7274" s="1654"/>
      <c r="H7274" s="1655"/>
      <c r="I7274" s="1656" t="s">
        <v>1622</v>
      </c>
      <c r="J7274" s="1657"/>
      <c r="K7274" s="1658"/>
      <c r="L7274" s="1659" t="s">
        <v>1623</v>
      </c>
      <c r="M7274" s="1660" t="s">
        <v>1624</v>
      </c>
    </row>
    <row r="7275" ht="26" spans="1:13">
      <c r="A7275" s="1412"/>
      <c r="B7275" s="1412"/>
      <c r="C7275" s="1412"/>
      <c r="D7275" s="1412"/>
      <c r="E7275" s="1598" t="s">
        <v>1625</v>
      </c>
      <c r="F7275" s="1599"/>
      <c r="G7275" s="1600"/>
      <c r="H7275" s="1601"/>
      <c r="I7275" s="2135" t="s">
        <v>1529</v>
      </c>
      <c r="J7275" s="1443"/>
      <c r="K7275" s="1444"/>
      <c r="L7275" s="1445"/>
      <c r="M7275" s="1453"/>
    </row>
    <row r="7276" ht="26" spans="1:13">
      <c r="A7276" s="1412"/>
      <c r="B7276" s="1412"/>
      <c r="C7276" s="1412"/>
      <c r="D7276" s="1412"/>
      <c r="E7276" s="1602" t="s">
        <v>1626</v>
      </c>
      <c r="F7276" s="1623"/>
      <c r="G7276" s="1604"/>
      <c r="H7276" s="1605"/>
      <c r="I7276" s="1442"/>
      <c r="J7276" s="1443"/>
      <c r="K7276" s="1444"/>
      <c r="L7276" s="1445"/>
      <c r="M7276" s="1453"/>
    </row>
    <row r="7277" ht="26.75" spans="1:13">
      <c r="A7277" s="1412"/>
      <c r="B7277" s="1412"/>
      <c r="C7277" s="1412"/>
      <c r="D7277" s="1412"/>
      <c r="E7277" s="1602" t="s">
        <v>1627</v>
      </c>
      <c r="F7277" s="1615">
        <v>0.007</v>
      </c>
      <c r="G7277" s="1616"/>
      <c r="H7277" s="1617"/>
      <c r="I7277" s="1442"/>
      <c r="J7277" s="1443"/>
      <c r="K7277" s="1444"/>
      <c r="L7277" s="1445"/>
      <c r="M7277" s="1453"/>
    </row>
    <row r="7278" ht="26.75" spans="1:13">
      <c r="A7278" s="1412"/>
      <c r="B7278" s="1412"/>
      <c r="C7278" s="1412"/>
      <c r="D7278" s="1412"/>
      <c r="E7278" s="1606" t="s">
        <v>1628</v>
      </c>
      <c r="F7278" s="1607">
        <v>0.25</v>
      </c>
      <c r="G7278" s="1608"/>
      <c r="H7278" s="1609"/>
      <c r="I7278" s="1442"/>
      <c r="J7278" s="1443"/>
      <c r="K7278" s="1444"/>
      <c r="L7278" s="1647">
        <v>0.479166666666667</v>
      </c>
      <c r="M7278" s="1649">
        <v>0.375</v>
      </c>
    </row>
    <row r="7279" ht="26.75" spans="1:13">
      <c r="A7279" s="1412"/>
      <c r="B7279" s="1412"/>
      <c r="C7279" s="1412"/>
      <c r="D7279" s="1412"/>
      <c r="E7279" s="1610" t="s">
        <v>1629</v>
      </c>
      <c r="F7279" s="1611" t="s">
        <v>8</v>
      </c>
      <c r="G7279" s="1611" t="s">
        <v>9</v>
      </c>
      <c r="H7279" s="1612" t="s">
        <v>10</v>
      </c>
      <c r="I7279" s="1442"/>
      <c r="J7279" s="1443"/>
      <c r="K7279" s="1444"/>
      <c r="L7279" s="1445"/>
      <c r="M7279" s="1453"/>
    </row>
    <row r="7280" ht="26" spans="1:13">
      <c r="A7280" s="1412"/>
      <c r="B7280" s="1412"/>
      <c r="C7280" s="1412"/>
      <c r="D7280" s="1412"/>
      <c r="E7280" s="1613">
        <v>45838</v>
      </c>
      <c r="F7280" s="1640">
        <v>0.007</v>
      </c>
      <c r="G7280" s="1640">
        <v>0.007</v>
      </c>
      <c r="H7280" s="1640">
        <v>0.001</v>
      </c>
      <c r="I7280" s="1442"/>
      <c r="J7280" s="1443"/>
      <c r="K7280" s="1444"/>
      <c r="L7280" s="1445"/>
      <c r="M7280" s="1453"/>
    </row>
    <row r="7281" ht="26" spans="1:13">
      <c r="A7281" s="1412"/>
      <c r="B7281" s="1412"/>
      <c r="C7281" s="1412"/>
      <c r="D7281" s="1412"/>
      <c r="E7281" s="1613">
        <v>45792</v>
      </c>
      <c r="F7281" s="1640">
        <v>0.007</v>
      </c>
      <c r="G7281" s="1640">
        <v>0.006</v>
      </c>
      <c r="H7281" s="1640">
        <v>0.001</v>
      </c>
      <c r="I7281" s="1442"/>
      <c r="J7281" s="1443"/>
      <c r="K7281" s="1444"/>
      <c r="L7281" s="1445"/>
      <c r="M7281" s="1453"/>
    </row>
    <row r="7282" ht="26" spans="1:13">
      <c r="A7282" s="1412"/>
      <c r="B7282" s="1412"/>
      <c r="C7282" s="1412"/>
      <c r="D7282" s="1412"/>
      <c r="E7282" s="1613">
        <v>45744</v>
      </c>
      <c r="F7282" s="1640">
        <v>0.001</v>
      </c>
      <c r="G7282" s="1640">
        <v>0.001</v>
      </c>
      <c r="H7282" s="1640">
        <v>0</v>
      </c>
      <c r="I7282" s="1442"/>
      <c r="J7282" s="1443"/>
      <c r="K7282" s="1444"/>
      <c r="L7282" s="1648"/>
      <c r="M7282" s="1453"/>
    </row>
    <row r="7283" ht="26" spans="1:13">
      <c r="A7283" s="1412"/>
      <c r="B7283" s="1412"/>
      <c r="C7283" s="1412"/>
      <c r="D7283" s="1412"/>
      <c r="E7283" s="1613">
        <v>45701</v>
      </c>
      <c r="F7283" s="1640">
        <v>0.001</v>
      </c>
      <c r="G7283" s="1640">
        <v>-0.001</v>
      </c>
      <c r="H7283" s="1640">
        <v>0</v>
      </c>
      <c r="I7283" s="1442"/>
      <c r="J7283" s="1443"/>
      <c r="K7283" s="1444"/>
      <c r="L7283" s="1445"/>
      <c r="M7283" s="1453"/>
    </row>
    <row r="7284" ht="26" spans="1:13">
      <c r="A7284" s="1412"/>
      <c r="B7284" s="1412"/>
      <c r="C7284" s="1412"/>
      <c r="D7284" s="1412"/>
      <c r="E7284" s="1613">
        <v>45649</v>
      </c>
      <c r="F7284" s="1640">
        <v>0</v>
      </c>
      <c r="G7284" s="1640">
        <v>0.001</v>
      </c>
      <c r="H7284" s="1640">
        <v>0.004</v>
      </c>
      <c r="I7284" s="1442"/>
      <c r="J7284" s="1443"/>
      <c r="K7284" s="1444"/>
      <c r="L7284" s="1445"/>
      <c r="M7284" s="1453"/>
    </row>
    <row r="7285" ht="26.75" spans="1:13">
      <c r="A7285" s="1412"/>
      <c r="B7285" s="1412"/>
      <c r="C7285" s="1412"/>
      <c r="D7285" s="1412"/>
      <c r="E7285" s="1613">
        <v>45611</v>
      </c>
      <c r="F7285" s="1640">
        <v>0.001</v>
      </c>
      <c r="G7285" s="1640">
        <v>0.002</v>
      </c>
      <c r="H7285" s="1640">
        <v>0.005</v>
      </c>
      <c r="I7285" s="1448"/>
      <c r="J7285" s="1449"/>
      <c r="K7285" s="1450"/>
      <c r="L7285" s="1451"/>
      <c r="M7285" s="1455"/>
    </row>
    <row r="7286" ht="52.75" spans="1:13">
      <c r="A7286" s="1412"/>
      <c r="B7286" s="1412"/>
      <c r="C7286" s="1412"/>
      <c r="D7286" s="1412">
        <v>1</v>
      </c>
      <c r="E7286" s="1610" t="s">
        <v>7</v>
      </c>
      <c r="F7286" s="1653" t="s">
        <v>1530</v>
      </c>
      <c r="G7286" s="1654"/>
      <c r="H7286" s="1655"/>
      <c r="I7286" s="1656" t="s">
        <v>1622</v>
      </c>
      <c r="J7286" s="1657"/>
      <c r="K7286" s="1658"/>
      <c r="L7286" s="1659" t="s">
        <v>1623</v>
      </c>
      <c r="M7286" s="1660" t="s">
        <v>1624</v>
      </c>
    </row>
    <row r="7287" ht="26" spans="1:13">
      <c r="A7287" s="1412"/>
      <c r="B7287" s="1412"/>
      <c r="C7287" s="1412"/>
      <c r="D7287" s="1412"/>
      <c r="E7287" s="1598" t="s">
        <v>1625</v>
      </c>
      <c r="F7287" s="1599"/>
      <c r="G7287" s="1600"/>
      <c r="H7287" s="1601"/>
      <c r="I7287" s="2135" t="s">
        <v>1529</v>
      </c>
      <c r="J7287" s="1443"/>
      <c r="K7287" s="1444"/>
      <c r="L7287" s="1445"/>
      <c r="M7287" s="1453"/>
    </row>
    <row r="7288" ht="26" spans="1:13">
      <c r="A7288" s="1412"/>
      <c r="B7288" s="1412"/>
      <c r="C7288" s="1412"/>
      <c r="D7288" s="1412"/>
      <c r="E7288" s="1602" t="s">
        <v>1626</v>
      </c>
      <c r="F7288" s="1623"/>
      <c r="G7288" s="1604"/>
      <c r="H7288" s="1605"/>
      <c r="I7288" s="1442"/>
      <c r="J7288" s="1443"/>
      <c r="K7288" s="1444"/>
      <c r="L7288" s="1445"/>
      <c r="M7288" s="1453"/>
    </row>
    <row r="7289" ht="26.75" spans="1:13">
      <c r="A7289" s="1412"/>
      <c r="B7289" s="1412"/>
      <c r="C7289" s="1412"/>
      <c r="D7289" s="1412"/>
      <c r="E7289" s="1602" t="s">
        <v>1627</v>
      </c>
      <c r="F7289" s="1615">
        <v>0.013</v>
      </c>
      <c r="G7289" s="1616"/>
      <c r="H7289" s="1617"/>
      <c r="I7289" s="1442"/>
      <c r="J7289" s="1443"/>
      <c r="K7289" s="1444"/>
      <c r="L7289" s="1445"/>
      <c r="M7289" s="1453"/>
    </row>
    <row r="7290" ht="26.75" spans="1:13">
      <c r="A7290" s="1412"/>
      <c r="B7290" s="1412"/>
      <c r="C7290" s="1412"/>
      <c r="D7290" s="1412"/>
      <c r="E7290" s="1606" t="s">
        <v>1628</v>
      </c>
      <c r="F7290" s="1607">
        <v>0.25</v>
      </c>
      <c r="G7290" s="1608"/>
      <c r="H7290" s="1609"/>
      <c r="I7290" s="1442"/>
      <c r="J7290" s="1443"/>
      <c r="K7290" s="1444"/>
      <c r="L7290" s="1647">
        <v>0.479166666666667</v>
      </c>
      <c r="M7290" s="1649">
        <v>0.375</v>
      </c>
    </row>
    <row r="7291" ht="26.75" spans="1:13">
      <c r="A7291" s="1412"/>
      <c r="B7291" s="1412"/>
      <c r="C7291" s="1412"/>
      <c r="D7291" s="1412"/>
      <c r="E7291" s="1610" t="s">
        <v>1629</v>
      </c>
      <c r="F7291" s="1611" t="s">
        <v>8</v>
      </c>
      <c r="G7291" s="1611" t="s">
        <v>9</v>
      </c>
      <c r="H7291" s="1612" t="s">
        <v>10</v>
      </c>
      <c r="I7291" s="1442"/>
      <c r="J7291" s="1443"/>
      <c r="K7291" s="1444"/>
      <c r="L7291" s="1445"/>
      <c r="M7291" s="1453"/>
    </row>
    <row r="7292" ht="26" spans="1:13">
      <c r="A7292" s="1412"/>
      <c r="B7292" s="1412"/>
      <c r="C7292" s="1412"/>
      <c r="D7292" s="1412"/>
      <c r="E7292" s="1613">
        <v>45838</v>
      </c>
      <c r="F7292" s="1626">
        <v>0.013</v>
      </c>
      <c r="G7292" s="1626">
        <v>0.013</v>
      </c>
      <c r="H7292" s="1626">
        <v>0.015</v>
      </c>
      <c r="I7292" s="1442"/>
      <c r="J7292" s="1443"/>
      <c r="K7292" s="1444"/>
      <c r="L7292" s="1445"/>
      <c r="M7292" s="1453"/>
    </row>
    <row r="7293" ht="26" spans="1:13">
      <c r="A7293" s="1412"/>
      <c r="B7293" s="1412"/>
      <c r="C7293" s="1412"/>
      <c r="D7293" s="1412"/>
      <c r="E7293" s="1613">
        <v>45792</v>
      </c>
      <c r="F7293" s="1626">
        <v>0.013</v>
      </c>
      <c r="G7293" s="1626">
        <v>0.012</v>
      </c>
      <c r="H7293" s="1626">
        <v>0.015</v>
      </c>
      <c r="I7293" s="1442"/>
      <c r="J7293" s="1443"/>
      <c r="K7293" s="1444"/>
      <c r="L7293" s="1445"/>
      <c r="M7293" s="1453"/>
    </row>
    <row r="7294" ht="26" spans="1:13">
      <c r="A7294" s="1412"/>
      <c r="B7294" s="1412"/>
      <c r="C7294" s="1412"/>
      <c r="D7294" s="1412"/>
      <c r="E7294" s="1613">
        <v>45744</v>
      </c>
      <c r="F7294" s="1626">
        <v>0.015</v>
      </c>
      <c r="G7294" s="1626">
        <v>0.014</v>
      </c>
      <c r="H7294" s="1626">
        <v>0.009</v>
      </c>
      <c r="I7294" s="1442"/>
      <c r="J7294" s="1443"/>
      <c r="K7294" s="1444"/>
      <c r="L7294" s="1648"/>
      <c r="M7294" s="1453"/>
    </row>
    <row r="7295" ht="26" spans="1:13">
      <c r="A7295" s="1412"/>
      <c r="B7295" s="1412"/>
      <c r="C7295" s="1412"/>
      <c r="D7295" s="1412"/>
      <c r="E7295" s="1613">
        <v>45701</v>
      </c>
      <c r="F7295" s="1626">
        <v>0.014</v>
      </c>
      <c r="G7295" s="1626">
        <v>0.011</v>
      </c>
      <c r="H7295" s="1626">
        <v>0.01</v>
      </c>
      <c r="I7295" s="1442"/>
      <c r="J7295" s="1443"/>
      <c r="K7295" s="1444"/>
      <c r="L7295" s="1445"/>
      <c r="M7295" s="1453"/>
    </row>
    <row r="7296" ht="26" spans="1:13">
      <c r="A7296" s="1412"/>
      <c r="B7296" s="1412"/>
      <c r="C7296" s="1412"/>
      <c r="D7296" s="1412"/>
      <c r="E7296" s="1613">
        <v>45649</v>
      </c>
      <c r="F7296" s="1626">
        <v>0.009</v>
      </c>
      <c r="G7296" s="1626">
        <v>0.01</v>
      </c>
      <c r="H7296" s="1626">
        <v>0.007</v>
      </c>
      <c r="I7296" s="1442"/>
      <c r="J7296" s="1443"/>
      <c r="K7296" s="1444"/>
      <c r="L7296" s="1445"/>
      <c r="M7296" s="1453"/>
    </row>
    <row r="7297" ht="26.75" spans="1:13">
      <c r="A7297" s="1412"/>
      <c r="B7297" s="1412"/>
      <c r="C7297" s="1412"/>
      <c r="D7297" s="1412"/>
      <c r="E7297" s="1613">
        <v>45611</v>
      </c>
      <c r="F7297" s="1626">
        <v>0.01</v>
      </c>
      <c r="G7297" s="1626">
        <v>0.001</v>
      </c>
      <c r="H7297" s="1626">
        <v>0.007</v>
      </c>
      <c r="I7297" s="1448"/>
      <c r="J7297" s="1449"/>
      <c r="K7297" s="1450"/>
      <c r="L7297" s="1451"/>
      <c r="M7297" s="1455"/>
    </row>
    <row r="7298" ht="52.75" spans="1:13">
      <c r="A7298" s="1412"/>
      <c r="B7298" s="1412"/>
      <c r="C7298" s="1412"/>
      <c r="D7298" s="1412">
        <v>1</v>
      </c>
      <c r="E7298" s="1610" t="s">
        <v>7</v>
      </c>
      <c r="F7298" s="1653" t="s">
        <v>803</v>
      </c>
      <c r="G7298" s="1654"/>
      <c r="H7298" s="1655"/>
      <c r="I7298" s="1656" t="s">
        <v>1622</v>
      </c>
      <c r="J7298" s="1657"/>
      <c r="K7298" s="1658"/>
      <c r="L7298" s="1659" t="s">
        <v>1623</v>
      </c>
      <c r="M7298" s="1660" t="s">
        <v>1624</v>
      </c>
    </row>
    <row r="7299" ht="26" spans="1:13">
      <c r="A7299" s="1412"/>
      <c r="B7299" s="1412"/>
      <c r="C7299" s="1412"/>
      <c r="D7299" s="1412"/>
      <c r="E7299" s="1598" t="s">
        <v>1625</v>
      </c>
      <c r="F7299" s="1599"/>
      <c r="G7299" s="1600"/>
      <c r="H7299" s="1601"/>
      <c r="I7299" s="2135" t="s">
        <v>1531</v>
      </c>
      <c r="J7299" s="1443"/>
      <c r="K7299" s="1444"/>
      <c r="L7299" s="1445"/>
      <c r="M7299" s="1453"/>
    </row>
    <row r="7300" ht="26" spans="1:13">
      <c r="A7300" s="1412"/>
      <c r="B7300" s="1412"/>
      <c r="C7300" s="1412"/>
      <c r="D7300" s="1412"/>
      <c r="E7300" s="1602" t="s">
        <v>1626</v>
      </c>
      <c r="F7300" s="1623"/>
      <c r="G7300" s="1604"/>
      <c r="H7300" s="1605"/>
      <c r="I7300" s="1442"/>
      <c r="J7300" s="1443"/>
      <c r="K7300" s="1444"/>
      <c r="L7300" s="1445"/>
      <c r="M7300" s="1453"/>
    </row>
    <row r="7301" ht="26.75" spans="1:13">
      <c r="A7301" s="1412"/>
      <c r="B7301" s="1412"/>
      <c r="C7301" s="1412"/>
      <c r="D7301" s="1412"/>
      <c r="E7301" s="1602" t="s">
        <v>1627</v>
      </c>
      <c r="F7301" s="1615"/>
      <c r="G7301" s="1616"/>
      <c r="H7301" s="1617"/>
      <c r="I7301" s="1442"/>
      <c r="J7301" s="1443"/>
      <c r="K7301" s="1444"/>
      <c r="L7301" s="1445"/>
      <c r="M7301" s="1453"/>
    </row>
    <row r="7302" ht="26.75" spans="1:13">
      <c r="A7302" s="1412"/>
      <c r="B7302" s="1412"/>
      <c r="C7302" s="1412"/>
      <c r="D7302" s="1412"/>
      <c r="E7302" s="1606" t="s">
        <v>1628</v>
      </c>
      <c r="F7302" s="1607">
        <v>0.520833333333333</v>
      </c>
      <c r="G7302" s="1608"/>
      <c r="H7302" s="1609"/>
      <c r="I7302" s="1442"/>
      <c r="J7302" s="1443"/>
      <c r="K7302" s="1444"/>
      <c r="L7302" s="1647">
        <v>0.75</v>
      </c>
      <c r="M7302" s="1649">
        <v>0.645833333333333</v>
      </c>
    </row>
    <row r="7303" ht="26.75" spans="1:13">
      <c r="A7303" s="1412"/>
      <c r="B7303" s="1412"/>
      <c r="C7303" s="1412"/>
      <c r="D7303" s="1412"/>
      <c r="E7303" s="1610" t="s">
        <v>1629</v>
      </c>
      <c r="F7303" s="1611" t="s">
        <v>8</v>
      </c>
      <c r="G7303" s="1611" t="s">
        <v>9</v>
      </c>
      <c r="H7303" s="1612" t="s">
        <v>10</v>
      </c>
      <c r="I7303" s="1442"/>
      <c r="J7303" s="1443"/>
      <c r="K7303" s="1444"/>
      <c r="L7303" s="1445"/>
      <c r="M7303" s="1453"/>
    </row>
    <row r="7304" ht="26" spans="1:13">
      <c r="A7304" s="1412"/>
      <c r="B7304" s="1412"/>
      <c r="C7304" s="1412"/>
      <c r="D7304" s="1412"/>
      <c r="E7304" s="1613">
        <v>45876</v>
      </c>
      <c r="F7304" s="2160" t="s">
        <v>2614</v>
      </c>
      <c r="G7304" s="2160" t="s">
        <v>1944</v>
      </c>
      <c r="H7304" s="2160" t="s">
        <v>1946</v>
      </c>
      <c r="I7304" s="1442"/>
      <c r="J7304" s="1443"/>
      <c r="K7304" s="1444"/>
      <c r="L7304" s="1445"/>
      <c r="M7304" s="1453"/>
    </row>
    <row r="7305" ht="26" spans="1:13">
      <c r="A7305" s="1412"/>
      <c r="B7305" s="1412"/>
      <c r="C7305" s="1412"/>
      <c r="D7305" s="1412"/>
      <c r="E7305" s="1613">
        <v>45869</v>
      </c>
      <c r="F7305" s="2160" t="s">
        <v>1946</v>
      </c>
      <c r="G7305" s="2160" t="s">
        <v>1958</v>
      </c>
      <c r="H7305" s="2160" t="s">
        <v>1977</v>
      </c>
      <c r="I7305" s="1442"/>
      <c r="J7305" s="1443"/>
      <c r="K7305" s="1444"/>
      <c r="L7305" s="1445"/>
      <c r="M7305" s="1453"/>
    </row>
    <row r="7306" ht="26" spans="1:13">
      <c r="A7306" s="1412"/>
      <c r="B7306" s="1412"/>
      <c r="C7306" s="1412"/>
      <c r="D7306" s="1412"/>
      <c r="E7306" s="1613">
        <v>45862</v>
      </c>
      <c r="F7306" s="2160" t="s">
        <v>1977</v>
      </c>
      <c r="G7306" s="2160" t="s">
        <v>1950</v>
      </c>
      <c r="H7306" s="2160" t="s">
        <v>1944</v>
      </c>
      <c r="I7306" s="1442"/>
      <c r="J7306" s="1443"/>
      <c r="K7306" s="1444"/>
      <c r="L7306" s="1648"/>
      <c r="M7306" s="1453"/>
    </row>
    <row r="7307" ht="26" spans="1:13">
      <c r="A7307" s="1412"/>
      <c r="B7307" s="1412"/>
      <c r="C7307" s="1412"/>
      <c r="D7307" s="1412"/>
      <c r="E7307" s="1613">
        <v>45855</v>
      </c>
      <c r="F7307" s="2160" t="s">
        <v>1944</v>
      </c>
      <c r="G7307" s="2160" t="s">
        <v>2066</v>
      </c>
      <c r="H7307" s="2160" t="s">
        <v>1949</v>
      </c>
      <c r="I7307" s="1442"/>
      <c r="J7307" s="1443"/>
      <c r="K7307" s="1444"/>
      <c r="L7307" s="1445"/>
      <c r="M7307" s="1453"/>
    </row>
    <row r="7308" ht="26" spans="1:13">
      <c r="A7308" s="1412"/>
      <c r="B7308" s="1412"/>
      <c r="C7308" s="1412"/>
      <c r="D7308" s="1412"/>
      <c r="E7308" s="1613">
        <v>45848</v>
      </c>
      <c r="F7308" s="2160" t="s">
        <v>1950</v>
      </c>
      <c r="G7308" s="2160" t="s">
        <v>2392</v>
      </c>
      <c r="H7308" s="2160" t="s">
        <v>2429</v>
      </c>
      <c r="I7308" s="1442"/>
      <c r="J7308" s="1443"/>
      <c r="K7308" s="1444"/>
      <c r="L7308" s="1445"/>
      <c r="M7308" s="1453"/>
    </row>
    <row r="7309" ht="26.75" spans="1:13">
      <c r="A7309" s="1412"/>
      <c r="B7309" s="1412"/>
      <c r="C7309" s="1412"/>
      <c r="D7309" s="1412"/>
      <c r="E7309" s="1613">
        <v>45841</v>
      </c>
      <c r="F7309" s="2160" t="s">
        <v>2066</v>
      </c>
      <c r="G7309" s="2160" t="s">
        <v>2382</v>
      </c>
      <c r="H7309" s="2160" t="s">
        <v>2430</v>
      </c>
      <c r="I7309" s="1448"/>
      <c r="J7309" s="1449"/>
      <c r="K7309" s="1450"/>
      <c r="L7309" s="1451"/>
      <c r="M7309" s="1455"/>
    </row>
    <row r="7310" ht="52.75" spans="1:13">
      <c r="A7310" s="1412"/>
      <c r="B7310" s="1412"/>
      <c r="C7310" s="1412"/>
      <c r="D7310" s="1412">
        <v>1</v>
      </c>
      <c r="E7310" s="1610" t="s">
        <v>7</v>
      </c>
      <c r="F7310" s="1653" t="s">
        <v>1532</v>
      </c>
      <c r="G7310" s="1654"/>
      <c r="H7310" s="1655"/>
      <c r="I7310" s="1656" t="s">
        <v>1622</v>
      </c>
      <c r="J7310" s="1657"/>
      <c r="K7310" s="1658"/>
      <c r="L7310" s="1659" t="s">
        <v>1623</v>
      </c>
      <c r="M7310" s="1660" t="s">
        <v>1624</v>
      </c>
    </row>
    <row r="7311" ht="26" spans="1:13">
      <c r="A7311" s="1412"/>
      <c r="B7311" s="1412"/>
      <c r="C7311" s="1412"/>
      <c r="D7311" s="1412"/>
      <c r="E7311" s="1598" t="s">
        <v>1625</v>
      </c>
      <c r="F7311" s="1599"/>
      <c r="G7311" s="1600"/>
      <c r="H7311" s="1601"/>
      <c r="I7311" s="2135" t="s">
        <v>1533</v>
      </c>
      <c r="J7311" s="1443"/>
      <c r="K7311" s="1444"/>
      <c r="L7311" s="1445"/>
      <c r="M7311" s="1453"/>
    </row>
    <row r="7312" ht="26" spans="1:13">
      <c r="A7312" s="1412"/>
      <c r="B7312" s="1412"/>
      <c r="C7312" s="1412"/>
      <c r="D7312" s="1412"/>
      <c r="E7312" s="1602" t="s">
        <v>1626</v>
      </c>
      <c r="F7312" s="1623"/>
      <c r="G7312" s="1604"/>
      <c r="H7312" s="1605"/>
      <c r="I7312" s="1442"/>
      <c r="J7312" s="1443"/>
      <c r="K7312" s="1444"/>
      <c r="L7312" s="1445"/>
      <c r="M7312" s="1453"/>
    </row>
    <row r="7313" ht="26.75" spans="1:13">
      <c r="A7313" s="1412"/>
      <c r="B7313" s="1412"/>
      <c r="C7313" s="1412"/>
      <c r="D7313" s="1412"/>
      <c r="E7313" s="1602" t="s">
        <v>1627</v>
      </c>
      <c r="F7313" s="1615">
        <v>0</v>
      </c>
      <c r="G7313" s="1616"/>
      <c r="H7313" s="1617"/>
      <c r="I7313" s="1442"/>
      <c r="J7313" s="1443"/>
      <c r="K7313" s="1444"/>
      <c r="L7313" s="1445"/>
      <c r="M7313" s="1453"/>
    </row>
    <row r="7314" ht="26.75" spans="1:13">
      <c r="A7314" s="1412"/>
      <c r="B7314" s="1412"/>
      <c r="C7314" s="1412"/>
      <c r="D7314" s="1412"/>
      <c r="E7314" s="1606" t="s">
        <v>1628</v>
      </c>
      <c r="F7314" s="1607">
        <v>0.520833333333333</v>
      </c>
      <c r="G7314" s="1608"/>
      <c r="H7314" s="1609"/>
      <c r="I7314" s="1442"/>
      <c r="J7314" s="1443"/>
      <c r="K7314" s="1444"/>
      <c r="L7314" s="1647">
        <v>0.75</v>
      </c>
      <c r="M7314" s="1649">
        <v>0.645833333333333</v>
      </c>
    </row>
    <row r="7315" ht="26.75" spans="1:13">
      <c r="A7315" s="1412"/>
      <c r="B7315" s="1412"/>
      <c r="C7315" s="1412"/>
      <c r="D7315" s="1412"/>
      <c r="E7315" s="1610" t="s">
        <v>1629</v>
      </c>
      <c r="F7315" s="1611" t="s">
        <v>8</v>
      </c>
      <c r="G7315" s="1611" t="s">
        <v>9</v>
      </c>
      <c r="H7315" s="1612" t="s">
        <v>10</v>
      </c>
      <c r="I7315" s="1442"/>
      <c r="J7315" s="1443"/>
      <c r="K7315" s="1444"/>
      <c r="L7315" s="1445"/>
      <c r="M7315" s="1453"/>
    </row>
    <row r="7316" ht="26" spans="1:13">
      <c r="A7316" s="1412"/>
      <c r="B7316" s="1412"/>
      <c r="C7316" s="1412"/>
      <c r="D7316" s="1412"/>
      <c r="E7316" s="1613">
        <v>45854</v>
      </c>
      <c r="F7316" s="1640">
        <v>0</v>
      </c>
      <c r="G7316" s="1640">
        <v>0.002</v>
      </c>
      <c r="H7316" s="1640">
        <v>0.003</v>
      </c>
      <c r="I7316" s="1442"/>
      <c r="J7316" s="1443"/>
      <c r="K7316" s="1444"/>
      <c r="L7316" s="1445"/>
      <c r="M7316" s="1453"/>
    </row>
    <row r="7317" ht="26" spans="1:13">
      <c r="A7317" s="1412"/>
      <c r="B7317" s="1412"/>
      <c r="C7317" s="1412"/>
      <c r="D7317" s="1412"/>
      <c r="E7317" s="1613">
        <v>45820</v>
      </c>
      <c r="F7317" s="1640">
        <v>0.001</v>
      </c>
      <c r="G7317" s="1640">
        <v>0.002</v>
      </c>
      <c r="H7317" s="1640">
        <v>-0.002</v>
      </c>
      <c r="I7317" s="1442"/>
      <c r="J7317" s="1443"/>
      <c r="K7317" s="1444"/>
      <c r="L7317" s="1445"/>
      <c r="M7317" s="1453"/>
    </row>
    <row r="7318" ht="26" spans="1:13">
      <c r="A7318" s="1412"/>
      <c r="B7318" s="1412"/>
      <c r="C7318" s="1412"/>
      <c r="D7318" s="1412"/>
      <c r="E7318" s="1613">
        <v>45792</v>
      </c>
      <c r="F7318" s="1640">
        <v>-0.005</v>
      </c>
      <c r="G7318" s="1640">
        <v>0.002</v>
      </c>
      <c r="H7318" s="1640">
        <v>0</v>
      </c>
      <c r="I7318" s="1442"/>
      <c r="J7318" s="1443"/>
      <c r="K7318" s="1444"/>
      <c r="L7318" s="1648"/>
      <c r="M7318" s="1453"/>
    </row>
    <row r="7319" ht="26" spans="1:13">
      <c r="A7319" s="1412"/>
      <c r="B7319" s="1412"/>
      <c r="C7319" s="1412"/>
      <c r="D7319" s="1412"/>
      <c r="E7319" s="1613">
        <v>45758</v>
      </c>
      <c r="F7319" s="1640">
        <v>-0.004</v>
      </c>
      <c r="G7319" s="1640">
        <v>0.002</v>
      </c>
      <c r="H7319" s="1640">
        <v>0.001</v>
      </c>
      <c r="I7319" s="1442"/>
      <c r="J7319" s="1443"/>
      <c r="K7319" s="1444"/>
      <c r="L7319" s="1445"/>
      <c r="M7319" s="1453"/>
    </row>
    <row r="7320" ht="26" spans="1:13">
      <c r="A7320" s="1412"/>
      <c r="B7320" s="1412"/>
      <c r="C7320" s="1412"/>
      <c r="D7320" s="1412"/>
      <c r="E7320" s="1613">
        <v>45729</v>
      </c>
      <c r="F7320" s="1640">
        <v>0</v>
      </c>
      <c r="G7320" s="1640">
        <v>0.003</v>
      </c>
      <c r="H7320" s="1640">
        <v>0.006</v>
      </c>
      <c r="I7320" s="1442"/>
      <c r="J7320" s="1443"/>
      <c r="K7320" s="1444"/>
      <c r="L7320" s="1445"/>
      <c r="M7320" s="1453"/>
    </row>
    <row r="7321" ht="26.75" spans="1:13">
      <c r="A7321" s="1412"/>
      <c r="B7321" s="1412"/>
      <c r="C7321" s="1412"/>
      <c r="D7321" s="1412"/>
      <c r="E7321" s="1613">
        <v>45701</v>
      </c>
      <c r="F7321" s="1640">
        <v>0.004</v>
      </c>
      <c r="G7321" s="1640">
        <v>0.003</v>
      </c>
      <c r="H7321" s="1640">
        <v>0.005</v>
      </c>
      <c r="I7321" s="1448"/>
      <c r="J7321" s="1449"/>
      <c r="K7321" s="1450"/>
      <c r="L7321" s="1451"/>
      <c r="M7321" s="1455"/>
    </row>
    <row r="7322" ht="52.75" spans="1:13">
      <c r="A7322" s="1412"/>
      <c r="B7322" s="1412"/>
      <c r="C7322" s="1412"/>
      <c r="D7322" s="1412">
        <v>1</v>
      </c>
      <c r="E7322" s="1610" t="s">
        <v>7</v>
      </c>
      <c r="F7322" s="1653" t="s">
        <v>1534</v>
      </c>
      <c r="G7322" s="1654"/>
      <c r="H7322" s="1655"/>
      <c r="I7322" s="1656" t="s">
        <v>1622</v>
      </c>
      <c r="J7322" s="1657"/>
      <c r="K7322" s="1658"/>
      <c r="L7322" s="1659" t="s">
        <v>1623</v>
      </c>
      <c r="M7322" s="1660" t="s">
        <v>1624</v>
      </c>
    </row>
    <row r="7323" ht="26" spans="1:13">
      <c r="A7323" s="1412"/>
      <c r="B7323" s="1412"/>
      <c r="C7323" s="1412"/>
      <c r="D7323" s="1412"/>
      <c r="E7323" s="1598" t="s">
        <v>1625</v>
      </c>
      <c r="F7323" s="1599"/>
      <c r="G7323" s="1600"/>
      <c r="H7323" s="1601"/>
      <c r="I7323" s="2135" t="s">
        <v>1498</v>
      </c>
      <c r="J7323" s="1443"/>
      <c r="K7323" s="1444"/>
      <c r="L7323" s="1445"/>
      <c r="M7323" s="1453"/>
    </row>
    <row r="7324" ht="26" spans="1:13">
      <c r="A7324" s="1412"/>
      <c r="B7324" s="1412"/>
      <c r="C7324" s="1412"/>
      <c r="D7324" s="1412"/>
      <c r="E7324" s="1602" t="s">
        <v>1626</v>
      </c>
      <c r="F7324" s="1623"/>
      <c r="G7324" s="1604"/>
      <c r="H7324" s="1605"/>
      <c r="I7324" s="1442"/>
      <c r="J7324" s="1443"/>
      <c r="K7324" s="1444"/>
      <c r="L7324" s="1445"/>
      <c r="M7324" s="1453"/>
    </row>
    <row r="7325" ht="26.75" spans="1:13">
      <c r="A7325" s="1412"/>
      <c r="B7325" s="1412"/>
      <c r="C7325" s="1412"/>
      <c r="D7325" s="1412"/>
      <c r="E7325" s="1602" t="s">
        <v>1627</v>
      </c>
      <c r="F7325" s="1615"/>
      <c r="G7325" s="1616"/>
      <c r="H7325" s="1617"/>
      <c r="I7325" s="1442"/>
      <c r="J7325" s="1443"/>
      <c r="K7325" s="1444"/>
      <c r="L7325" s="1445"/>
      <c r="M7325" s="1453"/>
    </row>
    <row r="7326" ht="26.75" spans="1:13">
      <c r="A7326" s="1412"/>
      <c r="B7326" s="1412"/>
      <c r="C7326" s="1412"/>
      <c r="D7326" s="1412"/>
      <c r="E7326" s="1606" t="s">
        <v>1628</v>
      </c>
      <c r="F7326" s="1607"/>
      <c r="G7326" s="1608"/>
      <c r="H7326" s="1609"/>
      <c r="I7326" s="1442"/>
      <c r="J7326" s="1443"/>
      <c r="K7326" s="1444"/>
      <c r="L7326" s="1647" t="s">
        <v>818</v>
      </c>
      <c r="M7326" s="1649" t="e">
        <v>#VALUE!</v>
      </c>
    </row>
    <row r="7327" ht="26.75" spans="1:13">
      <c r="A7327" s="1412"/>
      <c r="B7327" s="1412"/>
      <c r="C7327" s="1412"/>
      <c r="D7327" s="1412"/>
      <c r="E7327" s="1610" t="s">
        <v>1629</v>
      </c>
      <c r="F7327" s="1611" t="s">
        <v>8</v>
      </c>
      <c r="G7327" s="1611" t="s">
        <v>9</v>
      </c>
      <c r="H7327" s="1612" t="s">
        <v>10</v>
      </c>
      <c r="I7327" s="1442"/>
      <c r="J7327" s="1443"/>
      <c r="K7327" s="1444"/>
      <c r="L7327" s="1445"/>
      <c r="M7327" s="1453"/>
    </row>
    <row r="7328" ht="26" spans="1:13">
      <c r="A7328" s="1412"/>
      <c r="B7328" s="1412"/>
      <c r="C7328" s="1412"/>
      <c r="D7328" s="1412"/>
      <c r="E7328" s="1723"/>
      <c r="F7328" s="1640"/>
      <c r="G7328" s="1640"/>
      <c r="H7328" s="1640"/>
      <c r="I7328" s="1442"/>
      <c r="J7328" s="1443"/>
      <c r="K7328" s="1444"/>
      <c r="L7328" s="1445"/>
      <c r="M7328" s="1453"/>
    </row>
    <row r="7329" ht="26" spans="1:13">
      <c r="A7329" s="1412"/>
      <c r="B7329" s="1412"/>
      <c r="C7329" s="1412"/>
      <c r="D7329" s="1412"/>
      <c r="E7329" s="1723"/>
      <c r="F7329" s="1640"/>
      <c r="G7329" s="1640"/>
      <c r="H7329" s="1640"/>
      <c r="I7329" s="1442"/>
      <c r="J7329" s="1443"/>
      <c r="K7329" s="1444"/>
      <c r="L7329" s="1445"/>
      <c r="M7329" s="1453"/>
    </row>
    <row r="7330" ht="26" spans="1:13">
      <c r="A7330" s="1412"/>
      <c r="B7330" s="1412"/>
      <c r="C7330" s="1412"/>
      <c r="D7330" s="1412"/>
      <c r="E7330" s="1723"/>
      <c r="F7330" s="1640"/>
      <c r="G7330" s="1640"/>
      <c r="H7330" s="1640"/>
      <c r="I7330" s="1442"/>
      <c r="J7330" s="1443"/>
      <c r="K7330" s="1444"/>
      <c r="L7330" s="1648"/>
      <c r="M7330" s="1453"/>
    </row>
    <row r="7331" ht="26" spans="1:13">
      <c r="A7331" s="1412"/>
      <c r="B7331" s="1412"/>
      <c r="C7331" s="1412"/>
      <c r="D7331" s="1412"/>
      <c r="E7331" s="1723"/>
      <c r="F7331" s="1640"/>
      <c r="G7331" s="1640"/>
      <c r="H7331" s="1640"/>
      <c r="I7331" s="1442"/>
      <c r="J7331" s="1443"/>
      <c r="K7331" s="1444"/>
      <c r="L7331" s="1445"/>
      <c r="M7331" s="1453"/>
    </row>
    <row r="7332" ht="26" spans="1:13">
      <c r="A7332" s="1412"/>
      <c r="B7332" s="1412"/>
      <c r="C7332" s="1412"/>
      <c r="D7332" s="1412"/>
      <c r="E7332" s="1723"/>
      <c r="F7332" s="1640"/>
      <c r="G7332" s="1640"/>
      <c r="H7332" s="1640"/>
      <c r="I7332" s="1442"/>
      <c r="J7332" s="1443"/>
      <c r="K7332" s="1444"/>
      <c r="L7332" s="1445"/>
      <c r="M7332" s="1453"/>
    </row>
    <row r="7333" ht="26.75" spans="1:13">
      <c r="A7333" s="1412"/>
      <c r="B7333" s="1412"/>
      <c r="C7333" s="1412"/>
      <c r="D7333" s="1412"/>
      <c r="E7333" s="1723"/>
      <c r="F7333" s="1640"/>
      <c r="G7333" s="1640"/>
      <c r="H7333" s="1640"/>
      <c r="I7333" s="1448"/>
      <c r="J7333" s="1449"/>
      <c r="K7333" s="1450"/>
      <c r="L7333" s="1451"/>
      <c r="M7333" s="1455"/>
    </row>
    <row r="7334" ht="52.75" spans="1:13">
      <c r="A7334" s="1412"/>
      <c r="B7334" s="1412"/>
      <c r="C7334" s="1412"/>
      <c r="D7334" s="1412">
        <v>1</v>
      </c>
      <c r="E7334" s="1610" t="s">
        <v>7</v>
      </c>
      <c r="F7334" s="1653" t="s">
        <v>1535</v>
      </c>
      <c r="G7334" s="1654"/>
      <c r="H7334" s="1655"/>
      <c r="I7334" s="1656" t="s">
        <v>1622</v>
      </c>
      <c r="J7334" s="1657"/>
      <c r="K7334" s="1658"/>
      <c r="L7334" s="1659" t="s">
        <v>1623</v>
      </c>
      <c r="M7334" s="1660" t="s">
        <v>1624</v>
      </c>
    </row>
    <row r="7335" ht="26" spans="1:13">
      <c r="A7335" s="1412"/>
      <c r="B7335" s="1412"/>
      <c r="C7335" s="1412"/>
      <c r="D7335" s="1412"/>
      <c r="E7335" s="1598" t="s">
        <v>1625</v>
      </c>
      <c r="F7335" s="1599"/>
      <c r="G7335" s="1600"/>
      <c r="H7335" s="1601"/>
      <c r="I7335" s="2135" t="s">
        <v>1498</v>
      </c>
      <c r="J7335" s="1443"/>
      <c r="K7335" s="1444"/>
      <c r="L7335" s="1445"/>
      <c r="M7335" s="1453"/>
    </row>
    <row r="7336" ht="26" spans="1:13">
      <c r="A7336" s="1412"/>
      <c r="B7336" s="1412"/>
      <c r="C7336" s="1412"/>
      <c r="D7336" s="1412"/>
      <c r="E7336" s="1602" t="s">
        <v>1626</v>
      </c>
      <c r="F7336" s="1623"/>
      <c r="G7336" s="1604"/>
      <c r="H7336" s="1605"/>
      <c r="I7336" s="1442"/>
      <c r="J7336" s="1443"/>
      <c r="K7336" s="1444"/>
      <c r="L7336" s="1445"/>
      <c r="M7336" s="1453"/>
    </row>
    <row r="7337" ht="26.75" spans="1:13">
      <c r="A7337" s="1412"/>
      <c r="B7337" s="1412"/>
      <c r="C7337" s="1412"/>
      <c r="D7337" s="1412"/>
      <c r="E7337" s="1602" t="s">
        <v>1627</v>
      </c>
      <c r="F7337" s="1627">
        <v>0</v>
      </c>
      <c r="G7337" s="1616"/>
      <c r="H7337" s="1617"/>
      <c r="I7337" s="1442"/>
      <c r="J7337" s="1443"/>
      <c r="K7337" s="1444"/>
      <c r="L7337" s="1445"/>
      <c r="M7337" s="1453"/>
    </row>
    <row r="7338" ht="26.75" spans="1:13">
      <c r="A7338" s="1412"/>
      <c r="B7338" s="1412"/>
      <c r="C7338" s="1412"/>
      <c r="D7338" s="1412"/>
      <c r="E7338" s="1606" t="s">
        <v>1628</v>
      </c>
      <c r="F7338" s="1607"/>
      <c r="G7338" s="1608"/>
      <c r="H7338" s="1609"/>
      <c r="I7338" s="1442"/>
      <c r="J7338" s="1443"/>
      <c r="K7338" s="1444"/>
      <c r="L7338" s="1647" t="s">
        <v>818</v>
      </c>
      <c r="M7338" s="1649" t="e">
        <v>#VALUE!</v>
      </c>
    </row>
    <row r="7339" ht="26.75" spans="1:13">
      <c r="A7339" s="1412"/>
      <c r="B7339" s="1412"/>
      <c r="C7339" s="1412"/>
      <c r="D7339" s="1412"/>
      <c r="E7339" s="1610" t="s">
        <v>1629</v>
      </c>
      <c r="F7339" s="1611" t="s">
        <v>8</v>
      </c>
      <c r="G7339" s="1611" t="s">
        <v>9</v>
      </c>
      <c r="H7339" s="1612" t="s">
        <v>10</v>
      </c>
      <c r="I7339" s="1442"/>
      <c r="J7339" s="1443"/>
      <c r="K7339" s="1444"/>
      <c r="L7339" s="1445"/>
      <c r="M7339" s="1453"/>
    </row>
    <row r="7340" ht="26" spans="1:13">
      <c r="A7340" s="1412"/>
      <c r="B7340" s="1412"/>
      <c r="C7340" s="1412"/>
      <c r="D7340" s="1412"/>
      <c r="E7340" s="1613"/>
      <c r="F7340" s="1614"/>
      <c r="G7340" s="1614"/>
      <c r="H7340" s="1614"/>
      <c r="I7340" s="1442"/>
      <c r="J7340" s="1443"/>
      <c r="K7340" s="1444"/>
      <c r="L7340" s="1445"/>
      <c r="M7340" s="1453"/>
    </row>
    <row r="7341" ht="26" spans="1:13">
      <c r="A7341" s="1412"/>
      <c r="B7341" s="1412"/>
      <c r="C7341" s="1412"/>
      <c r="D7341" s="1412"/>
      <c r="E7341" s="1613"/>
      <c r="F7341" s="1614"/>
      <c r="G7341" s="1614"/>
      <c r="H7341" s="1614"/>
      <c r="I7341" s="1442"/>
      <c r="J7341" s="1443"/>
      <c r="K7341" s="1444"/>
      <c r="L7341" s="1445"/>
      <c r="M7341" s="1453"/>
    </row>
    <row r="7342" ht="26" spans="1:13">
      <c r="A7342" s="1412"/>
      <c r="B7342" s="1412"/>
      <c r="C7342" s="1412"/>
      <c r="D7342" s="1412"/>
      <c r="E7342" s="1613"/>
      <c r="F7342" s="1614"/>
      <c r="G7342" s="1614"/>
      <c r="H7342" s="1614"/>
      <c r="I7342" s="1442"/>
      <c r="J7342" s="1443"/>
      <c r="K7342" s="1444"/>
      <c r="L7342" s="1648"/>
      <c r="M7342" s="1453"/>
    </row>
    <row r="7343" ht="26" spans="1:13">
      <c r="A7343" s="1412"/>
      <c r="B7343" s="1412"/>
      <c r="C7343" s="1412"/>
      <c r="D7343" s="1412"/>
      <c r="E7343" s="1613"/>
      <c r="F7343" s="1614"/>
      <c r="G7343" s="1614"/>
      <c r="H7343" s="1614"/>
      <c r="I7343" s="1442"/>
      <c r="J7343" s="1443"/>
      <c r="K7343" s="1444"/>
      <c r="L7343" s="1445"/>
      <c r="M7343" s="1453"/>
    </row>
    <row r="7344" ht="26" spans="1:13">
      <c r="A7344" s="1412"/>
      <c r="B7344" s="1412"/>
      <c r="C7344" s="1412"/>
      <c r="D7344" s="1412"/>
      <c r="E7344" s="1613"/>
      <c r="F7344" s="1614"/>
      <c r="G7344" s="1614"/>
      <c r="H7344" s="1614"/>
      <c r="I7344" s="1442"/>
      <c r="J7344" s="1443"/>
      <c r="K7344" s="1444"/>
      <c r="L7344" s="1445"/>
      <c r="M7344" s="1453"/>
    </row>
    <row r="7345" ht="26.75" spans="1:13">
      <c r="A7345" s="1412"/>
      <c r="B7345" s="1412"/>
      <c r="C7345" s="1412"/>
      <c r="D7345" s="1412"/>
      <c r="E7345" s="1613"/>
      <c r="F7345" s="1614"/>
      <c r="G7345" s="1614"/>
      <c r="H7345" s="1614"/>
      <c r="I7345" s="1448"/>
      <c r="J7345" s="1449"/>
      <c r="K7345" s="1450"/>
      <c r="L7345" s="1451"/>
      <c r="M7345" s="1455"/>
    </row>
    <row r="7346" ht="52.75" spans="1:13">
      <c r="A7346" s="1412"/>
      <c r="B7346" s="1412"/>
      <c r="C7346" s="1412"/>
      <c r="D7346" s="1412">
        <v>1</v>
      </c>
      <c r="E7346" s="1610" t="s">
        <v>7</v>
      </c>
      <c r="F7346" s="1653" t="s">
        <v>1536</v>
      </c>
      <c r="G7346" s="1654"/>
      <c r="H7346" s="1655"/>
      <c r="I7346" s="1656" t="s">
        <v>1622</v>
      </c>
      <c r="J7346" s="1657"/>
      <c r="K7346" s="1658"/>
      <c r="L7346" s="1659" t="s">
        <v>1623</v>
      </c>
      <c r="M7346" s="1660" t="s">
        <v>1624</v>
      </c>
    </row>
    <row r="7347" ht="26" spans="1:13">
      <c r="A7347" s="1412"/>
      <c r="B7347" s="1412"/>
      <c r="C7347" s="1412"/>
      <c r="D7347" s="1412"/>
      <c r="E7347" s="1598" t="s">
        <v>1625</v>
      </c>
      <c r="F7347" s="1599"/>
      <c r="G7347" s="1600"/>
      <c r="H7347" s="1601"/>
      <c r="I7347" s="2135" t="s">
        <v>1498</v>
      </c>
      <c r="J7347" s="1443"/>
      <c r="K7347" s="1444"/>
      <c r="L7347" s="1445"/>
      <c r="M7347" s="1453"/>
    </row>
    <row r="7348" ht="26" spans="1:13">
      <c r="A7348" s="1412"/>
      <c r="B7348" s="1412"/>
      <c r="C7348" s="1412"/>
      <c r="D7348" s="1412"/>
      <c r="E7348" s="1602" t="s">
        <v>1626</v>
      </c>
      <c r="F7348" s="1623"/>
      <c r="G7348" s="1604"/>
      <c r="H7348" s="1605"/>
      <c r="I7348" s="1442"/>
      <c r="J7348" s="1443"/>
      <c r="K7348" s="1444"/>
      <c r="L7348" s="1445"/>
      <c r="M7348" s="1453"/>
    </row>
    <row r="7349" ht="26.75" spans="1:13">
      <c r="A7349" s="1412"/>
      <c r="B7349" s="1412"/>
      <c r="C7349" s="1412"/>
      <c r="D7349" s="1412"/>
      <c r="E7349" s="1602" t="s">
        <v>1627</v>
      </c>
      <c r="F7349" s="1615"/>
      <c r="G7349" s="1616"/>
      <c r="H7349" s="1617"/>
      <c r="I7349" s="1442"/>
      <c r="J7349" s="1443"/>
      <c r="K7349" s="1444"/>
      <c r="L7349" s="1445"/>
      <c r="M7349" s="1453"/>
    </row>
    <row r="7350" ht="26.75" spans="1:13">
      <c r="A7350" s="1412"/>
      <c r="B7350" s="1412"/>
      <c r="C7350" s="1412"/>
      <c r="D7350" s="1412"/>
      <c r="E7350" s="1606" t="s">
        <v>1628</v>
      </c>
      <c r="F7350" s="1607"/>
      <c r="G7350" s="1608"/>
      <c r="H7350" s="1609"/>
      <c r="I7350" s="1442"/>
      <c r="J7350" s="1443"/>
      <c r="K7350" s="1444"/>
      <c r="L7350" s="1647" t="s">
        <v>818</v>
      </c>
      <c r="M7350" s="1649" t="e">
        <v>#VALUE!</v>
      </c>
    </row>
    <row r="7351" ht="26.75" spans="1:13">
      <c r="A7351" s="1412"/>
      <c r="B7351" s="1412"/>
      <c r="C7351" s="1412"/>
      <c r="D7351" s="1412"/>
      <c r="E7351" s="1610" t="s">
        <v>1629</v>
      </c>
      <c r="F7351" s="1611" t="s">
        <v>8</v>
      </c>
      <c r="G7351" s="1611" t="s">
        <v>9</v>
      </c>
      <c r="H7351" s="1612" t="s">
        <v>10</v>
      </c>
      <c r="I7351" s="1442"/>
      <c r="J7351" s="1443"/>
      <c r="K7351" s="1444"/>
      <c r="L7351" s="1445"/>
      <c r="M7351" s="1453"/>
    </row>
    <row r="7352" ht="26" spans="1:13">
      <c r="A7352" s="1412"/>
      <c r="B7352" s="1412"/>
      <c r="C7352" s="1412"/>
      <c r="D7352" s="1412"/>
      <c r="E7352" s="1613"/>
      <c r="F7352" s="1626"/>
      <c r="G7352" s="1626"/>
      <c r="H7352" s="1626"/>
      <c r="I7352" s="1442"/>
      <c r="J7352" s="1443"/>
      <c r="K7352" s="1444"/>
      <c r="L7352" s="1445"/>
      <c r="M7352" s="1453"/>
    </row>
    <row r="7353" ht="26" spans="1:13">
      <c r="A7353" s="1412"/>
      <c r="B7353" s="1412"/>
      <c r="C7353" s="1412"/>
      <c r="D7353" s="1412"/>
      <c r="E7353" s="1613"/>
      <c r="F7353" s="1626"/>
      <c r="G7353" s="1626"/>
      <c r="H7353" s="1626"/>
      <c r="I7353" s="1442"/>
      <c r="J7353" s="1443"/>
      <c r="K7353" s="1444"/>
      <c r="L7353" s="1445"/>
      <c r="M7353" s="1453"/>
    </row>
    <row r="7354" ht="26" spans="1:13">
      <c r="A7354" s="1412"/>
      <c r="B7354" s="1412"/>
      <c r="C7354" s="1412"/>
      <c r="D7354" s="1412"/>
      <c r="E7354" s="1613"/>
      <c r="F7354" s="1626"/>
      <c r="G7354" s="1626"/>
      <c r="H7354" s="1626"/>
      <c r="I7354" s="1442"/>
      <c r="J7354" s="1443"/>
      <c r="K7354" s="1444"/>
      <c r="L7354" s="1648"/>
      <c r="M7354" s="1453"/>
    </row>
    <row r="7355" ht="26" spans="1:13">
      <c r="A7355" s="1412"/>
      <c r="B7355" s="1412"/>
      <c r="C7355" s="1412"/>
      <c r="D7355" s="1412"/>
      <c r="E7355" s="1613"/>
      <c r="F7355" s="1626"/>
      <c r="G7355" s="1626"/>
      <c r="H7355" s="1626"/>
      <c r="I7355" s="1442"/>
      <c r="J7355" s="1443"/>
      <c r="K7355" s="1444"/>
      <c r="L7355" s="1445"/>
      <c r="M7355" s="1453"/>
    </row>
    <row r="7356" ht="26" spans="1:13">
      <c r="A7356" s="1412"/>
      <c r="B7356" s="1412"/>
      <c r="C7356" s="1412"/>
      <c r="D7356" s="1412"/>
      <c r="E7356" s="1613"/>
      <c r="F7356" s="1626"/>
      <c r="G7356" s="1626"/>
      <c r="H7356" s="1626"/>
      <c r="I7356" s="1442"/>
      <c r="J7356" s="1443"/>
      <c r="K7356" s="1444"/>
      <c r="L7356" s="1445"/>
      <c r="M7356" s="1453"/>
    </row>
    <row r="7357" ht="26.75" spans="1:13">
      <c r="A7357" s="1412"/>
      <c r="B7357" s="1412"/>
      <c r="C7357" s="1412"/>
      <c r="D7357" s="1412"/>
      <c r="E7357" s="1613"/>
      <c r="F7357" s="1626"/>
      <c r="G7357" s="1626"/>
      <c r="H7357" s="1626"/>
      <c r="I7357" s="1448"/>
      <c r="J7357" s="1449"/>
      <c r="K7357" s="1450"/>
      <c r="L7357" s="1451"/>
      <c r="M7357" s="1455"/>
    </row>
    <row r="7358" ht="52.75" spans="1:13">
      <c r="A7358" s="1412"/>
      <c r="B7358" s="1412"/>
      <c r="C7358" s="1412"/>
      <c r="D7358" s="1412">
        <v>1</v>
      </c>
      <c r="E7358" s="1610" t="s">
        <v>7</v>
      </c>
      <c r="F7358" s="1653" t="s">
        <v>1537</v>
      </c>
      <c r="G7358" s="1654"/>
      <c r="H7358" s="1655"/>
      <c r="I7358" s="1656" t="s">
        <v>1622</v>
      </c>
      <c r="J7358" s="1657"/>
      <c r="K7358" s="1658"/>
      <c r="L7358" s="1659" t="s">
        <v>1623</v>
      </c>
      <c r="M7358" s="1660" t="s">
        <v>1624</v>
      </c>
    </row>
    <row r="7359" ht="26" spans="1:13">
      <c r="A7359" s="1412"/>
      <c r="B7359" s="1412"/>
      <c r="C7359" s="1412"/>
      <c r="D7359" s="1412"/>
      <c r="E7359" s="1598" t="s">
        <v>1625</v>
      </c>
      <c r="F7359" s="1599"/>
      <c r="G7359" s="1600"/>
      <c r="H7359" s="1601"/>
      <c r="I7359" s="2135" t="s">
        <v>1538</v>
      </c>
      <c r="J7359" s="1443"/>
      <c r="K7359" s="1444"/>
      <c r="L7359" s="1445"/>
      <c r="M7359" s="1453"/>
    </row>
    <row r="7360" ht="26" spans="1:13">
      <c r="A7360" s="1412"/>
      <c r="B7360" s="1412"/>
      <c r="C7360" s="1412"/>
      <c r="D7360" s="1412"/>
      <c r="E7360" s="1602" t="s">
        <v>1626</v>
      </c>
      <c r="F7360" s="1623"/>
      <c r="G7360" s="1604"/>
      <c r="H7360" s="1605"/>
      <c r="I7360" s="1442"/>
      <c r="J7360" s="1443"/>
      <c r="K7360" s="1444"/>
      <c r="L7360" s="1445"/>
      <c r="M7360" s="1453"/>
    </row>
    <row r="7361" ht="26.75" spans="1:13">
      <c r="A7361" s="1412"/>
      <c r="B7361" s="1412"/>
      <c r="C7361" s="1412"/>
      <c r="D7361" s="1412"/>
      <c r="E7361" s="1602" t="s">
        <v>1627</v>
      </c>
      <c r="F7361" s="1603">
        <v>0</v>
      </c>
      <c r="G7361" s="1604"/>
      <c r="H7361" s="1605"/>
      <c r="I7361" s="1442"/>
      <c r="J7361" s="1443"/>
      <c r="K7361" s="1444"/>
      <c r="L7361" s="1445"/>
      <c r="M7361" s="1453"/>
    </row>
    <row r="7362" ht="26.75" spans="1:13">
      <c r="A7362" s="1412"/>
      <c r="B7362" s="1412"/>
      <c r="C7362" s="1412"/>
      <c r="D7362" s="1412"/>
      <c r="E7362" s="1606" t="s">
        <v>1628</v>
      </c>
      <c r="F7362" s="1607">
        <v>0.993055555555556</v>
      </c>
      <c r="G7362" s="1608"/>
      <c r="H7362" s="1609"/>
      <c r="I7362" s="1442"/>
      <c r="J7362" s="1443"/>
      <c r="K7362" s="1444"/>
      <c r="L7362" s="1647">
        <v>0.222222222222222</v>
      </c>
      <c r="M7362" s="1649">
        <v>0.118055555555556</v>
      </c>
    </row>
    <row r="7363" ht="26.75" spans="1:13">
      <c r="A7363" s="1412"/>
      <c r="B7363" s="1412"/>
      <c r="C7363" s="1412"/>
      <c r="D7363" s="1412"/>
      <c r="E7363" s="1610" t="s">
        <v>1629</v>
      </c>
      <c r="F7363" s="1611" t="s">
        <v>8</v>
      </c>
      <c r="G7363" s="1611" t="s">
        <v>9</v>
      </c>
      <c r="H7363" s="1612" t="s">
        <v>10</v>
      </c>
      <c r="I7363" s="1442"/>
      <c r="J7363" s="1443"/>
      <c r="K7363" s="1444"/>
      <c r="L7363" s="1445"/>
      <c r="M7363" s="1453"/>
    </row>
    <row r="7364" ht="26" spans="1:13">
      <c r="A7364" s="1412"/>
      <c r="B7364" s="1412"/>
      <c r="C7364" s="1412"/>
      <c r="D7364" s="1412"/>
      <c r="E7364" s="1723">
        <v>45816</v>
      </c>
      <c r="F7364" s="1626">
        <v>0</v>
      </c>
      <c r="G7364" s="1626">
        <v>-0.002</v>
      </c>
      <c r="H7364" s="1626">
        <v>0.006</v>
      </c>
      <c r="I7364" s="1442"/>
      <c r="J7364" s="1443"/>
      <c r="K7364" s="1444"/>
      <c r="L7364" s="1445"/>
      <c r="M7364" s="1453"/>
    </row>
    <row r="7365" ht="26" spans="1:13">
      <c r="A7365" s="1412"/>
      <c r="B7365" s="1412"/>
      <c r="C7365" s="1412"/>
      <c r="D7365" s="1412"/>
      <c r="E7365" s="1723">
        <v>45792</v>
      </c>
      <c r="F7365" s="1626">
        <v>-0.002</v>
      </c>
      <c r="G7365" s="1626">
        <v>-0.001</v>
      </c>
      <c r="H7365" s="1626">
        <v>0.006</v>
      </c>
      <c r="I7365" s="1442"/>
      <c r="J7365" s="1443"/>
      <c r="K7365" s="1444"/>
      <c r="L7365" s="1445"/>
      <c r="M7365" s="1453"/>
    </row>
    <row r="7366" ht="26" spans="1:13">
      <c r="A7366" s="1412"/>
      <c r="B7366" s="1412"/>
      <c r="C7366" s="1412"/>
      <c r="D7366" s="1412"/>
      <c r="E7366" s="1723">
        <v>45726</v>
      </c>
      <c r="F7366" s="1626">
        <v>0.006</v>
      </c>
      <c r="G7366" s="1626">
        <v>0.007</v>
      </c>
      <c r="H7366" s="1626">
        <v>0.003</v>
      </c>
      <c r="I7366" s="1442"/>
      <c r="J7366" s="1443"/>
      <c r="K7366" s="1444"/>
      <c r="L7366" s="1648"/>
      <c r="M7366" s="1453"/>
    </row>
    <row r="7367" ht="26" spans="1:13">
      <c r="A7367" s="1412"/>
      <c r="B7367" s="1412"/>
      <c r="C7367" s="1412"/>
      <c r="D7367" s="1412"/>
      <c r="E7367" s="1723">
        <v>45704</v>
      </c>
      <c r="F7367" s="1626">
        <v>0.007</v>
      </c>
      <c r="G7367" s="1626">
        <v>0.003</v>
      </c>
      <c r="H7367" s="1626">
        <v>0.004</v>
      </c>
      <c r="I7367" s="1442"/>
      <c r="J7367" s="1443"/>
      <c r="K7367" s="1444"/>
      <c r="L7367" s="1445"/>
      <c r="M7367" s="1453"/>
    </row>
    <row r="7368" ht="26" spans="1:13">
      <c r="A7368" s="1412"/>
      <c r="B7368" s="1412"/>
      <c r="C7368" s="1412"/>
      <c r="D7368" s="1412"/>
      <c r="E7368" s="1723">
        <v>45634</v>
      </c>
      <c r="F7368" s="1626">
        <v>0.003</v>
      </c>
      <c r="G7368" s="1626">
        <v>0.002</v>
      </c>
      <c r="H7368" s="1626">
        <v>0.005</v>
      </c>
      <c r="I7368" s="1442"/>
      <c r="J7368" s="1443"/>
      <c r="K7368" s="1444"/>
      <c r="L7368" s="1445"/>
      <c r="M7368" s="1453"/>
    </row>
    <row r="7369" ht="26.75" spans="1:13">
      <c r="A7369" s="1412"/>
      <c r="B7369" s="1412"/>
      <c r="C7369" s="1412"/>
      <c r="D7369" s="1412"/>
      <c r="E7369" s="1723">
        <v>45610</v>
      </c>
      <c r="F7369" s="1626">
        <v>0.002</v>
      </c>
      <c r="G7369" s="1626">
        <v>0.002</v>
      </c>
      <c r="H7369" s="1626">
        <v>0.005</v>
      </c>
      <c r="I7369" s="1448"/>
      <c r="J7369" s="1449"/>
      <c r="K7369" s="1450"/>
      <c r="L7369" s="1451"/>
      <c r="M7369" s="1455"/>
    </row>
    <row r="7370" ht="52.75" spans="1:13">
      <c r="A7370" s="1412"/>
      <c r="B7370" s="1412"/>
      <c r="C7370" s="1412"/>
      <c r="D7370" s="1412">
        <v>1</v>
      </c>
      <c r="E7370" s="1610" t="s">
        <v>7</v>
      </c>
      <c r="F7370" s="1653" t="s">
        <v>1539</v>
      </c>
      <c r="G7370" s="1654"/>
      <c r="H7370" s="1655"/>
      <c r="I7370" s="1656" t="s">
        <v>1622</v>
      </c>
      <c r="J7370" s="1657"/>
      <c r="K7370" s="1658"/>
      <c r="L7370" s="1659" t="s">
        <v>1623</v>
      </c>
      <c r="M7370" s="1660" t="s">
        <v>1624</v>
      </c>
    </row>
    <row r="7371" ht="26" spans="1:13">
      <c r="A7371" s="1412"/>
      <c r="B7371" s="1412"/>
      <c r="C7371" s="1412"/>
      <c r="D7371" s="1412"/>
      <c r="E7371" s="1598" t="s">
        <v>1625</v>
      </c>
      <c r="F7371" s="1599"/>
      <c r="G7371" s="1600"/>
      <c r="H7371" s="1601"/>
      <c r="I7371" s="2135" t="s">
        <v>1540</v>
      </c>
      <c r="J7371" s="1443"/>
      <c r="K7371" s="1444"/>
      <c r="L7371" s="1445"/>
      <c r="M7371" s="1453"/>
    </row>
    <row r="7372" ht="26" spans="1:13">
      <c r="A7372" s="1412"/>
      <c r="B7372" s="1412"/>
      <c r="C7372" s="1412"/>
      <c r="D7372" s="1412"/>
      <c r="E7372" s="1602" t="s">
        <v>1626</v>
      </c>
      <c r="F7372" s="1623"/>
      <c r="G7372" s="1604"/>
      <c r="H7372" s="1605"/>
      <c r="I7372" s="1442"/>
      <c r="J7372" s="1443"/>
      <c r="K7372" s="1444"/>
      <c r="L7372" s="1445"/>
      <c r="M7372" s="1453"/>
    </row>
    <row r="7373" ht="26.75" spans="1:13">
      <c r="A7373" s="1412"/>
      <c r="B7373" s="1412"/>
      <c r="C7373" s="1412"/>
      <c r="D7373" s="1412"/>
      <c r="E7373" s="1602" t="s">
        <v>1627</v>
      </c>
      <c r="F7373" s="1623">
        <v>0.005</v>
      </c>
      <c r="G7373" s="1604"/>
      <c r="H7373" s="1605"/>
      <c r="I7373" s="1442"/>
      <c r="J7373" s="1443"/>
      <c r="K7373" s="1444"/>
      <c r="L7373" s="1445"/>
      <c r="M7373" s="1453"/>
    </row>
    <row r="7374" ht="26.75" spans="1:13">
      <c r="A7374" s="1412"/>
      <c r="B7374" s="1412"/>
      <c r="C7374" s="1412"/>
      <c r="D7374" s="1412"/>
      <c r="E7374" s="1606" t="s">
        <v>1628</v>
      </c>
      <c r="F7374" s="1607">
        <v>0.520833333333333</v>
      </c>
      <c r="G7374" s="1608"/>
      <c r="H7374" s="1609"/>
      <c r="I7374" s="1442"/>
      <c r="J7374" s="1443"/>
      <c r="K7374" s="1444"/>
      <c r="L7374" s="1647">
        <v>0.75</v>
      </c>
      <c r="M7374" s="1649">
        <v>0.645833333333333</v>
      </c>
    </row>
    <row r="7375" ht="26.75" spans="1:13">
      <c r="A7375" s="1412"/>
      <c r="B7375" s="1412"/>
      <c r="C7375" s="1412"/>
      <c r="D7375" s="1412"/>
      <c r="E7375" s="1610" t="s">
        <v>1629</v>
      </c>
      <c r="F7375" s="1611" t="s">
        <v>8</v>
      </c>
      <c r="G7375" s="1611" t="s">
        <v>9</v>
      </c>
      <c r="H7375" s="1612" t="s">
        <v>10</v>
      </c>
      <c r="I7375" s="1442"/>
      <c r="J7375" s="1443"/>
      <c r="K7375" s="1444"/>
      <c r="L7375" s="1445"/>
      <c r="M7375" s="1453"/>
    </row>
    <row r="7376" ht="26" spans="1:13">
      <c r="A7376" s="1412"/>
      <c r="B7376" s="1412"/>
      <c r="C7376" s="1412"/>
      <c r="D7376" s="1412"/>
      <c r="E7376" s="1613">
        <v>45855</v>
      </c>
      <c r="F7376" s="1626">
        <v>0.005</v>
      </c>
      <c r="G7376" s="1626">
        <v>0.003</v>
      </c>
      <c r="H7376" s="1626">
        <v>-0.002</v>
      </c>
      <c r="I7376" s="1442"/>
      <c r="J7376" s="1443"/>
      <c r="K7376" s="1444"/>
      <c r="L7376" s="1445"/>
      <c r="M7376" s="1453"/>
    </row>
    <row r="7377" ht="26" spans="1:13">
      <c r="A7377" s="1412"/>
      <c r="B7377" s="1412"/>
      <c r="C7377" s="1412"/>
      <c r="D7377" s="1412"/>
      <c r="E7377" s="1613">
        <v>45825</v>
      </c>
      <c r="F7377" s="1626">
        <v>-0.003</v>
      </c>
      <c r="G7377" s="1626">
        <v>0.002</v>
      </c>
      <c r="H7377" s="1626">
        <v>0</v>
      </c>
      <c r="I7377" s="1442"/>
      <c r="J7377" s="1443"/>
      <c r="K7377" s="1444"/>
      <c r="L7377" s="1445"/>
      <c r="M7377" s="1453"/>
    </row>
    <row r="7378" ht="26" spans="1:13">
      <c r="A7378" s="1412"/>
      <c r="B7378" s="1412"/>
      <c r="C7378" s="1412"/>
      <c r="D7378" s="1412"/>
      <c r="E7378" s="1613">
        <v>45792</v>
      </c>
      <c r="F7378" s="1626">
        <v>0.001</v>
      </c>
      <c r="G7378" s="1626">
        <v>0.003</v>
      </c>
      <c r="H7378" s="1626">
        <v>0.008</v>
      </c>
      <c r="I7378" s="1442"/>
      <c r="J7378" s="1443"/>
      <c r="K7378" s="1444"/>
      <c r="L7378" s="1648"/>
      <c r="M7378" s="1453"/>
    </row>
    <row r="7379" ht="26" spans="1:13">
      <c r="A7379" s="1412"/>
      <c r="B7379" s="1412"/>
      <c r="C7379" s="1412"/>
      <c r="D7379" s="1412"/>
      <c r="E7379" s="1613">
        <v>45763</v>
      </c>
      <c r="F7379" s="1626">
        <v>0.005</v>
      </c>
      <c r="G7379" s="1626">
        <v>0.004</v>
      </c>
      <c r="H7379" s="1626">
        <v>0.007</v>
      </c>
      <c r="I7379" s="1442"/>
      <c r="J7379" s="1443"/>
      <c r="K7379" s="1444"/>
      <c r="L7379" s="1445"/>
      <c r="M7379" s="1453"/>
    </row>
    <row r="7380" ht="26" spans="1:13">
      <c r="A7380" s="1412"/>
      <c r="B7380" s="1412"/>
      <c r="C7380" s="1412"/>
      <c r="D7380" s="1412"/>
      <c r="E7380" s="1613">
        <v>45733</v>
      </c>
      <c r="F7380" s="1626">
        <v>0.003</v>
      </c>
      <c r="G7380" s="1626">
        <v>0.003</v>
      </c>
      <c r="H7380" s="1626">
        <v>-0.006</v>
      </c>
      <c r="I7380" s="1442"/>
      <c r="J7380" s="1443"/>
      <c r="K7380" s="1444"/>
      <c r="L7380" s="1445"/>
      <c r="M7380" s="1453"/>
    </row>
    <row r="7381" ht="26.75" spans="1:13">
      <c r="A7381" s="1412"/>
      <c r="B7381" s="1412"/>
      <c r="C7381" s="1412"/>
      <c r="D7381" s="1412"/>
      <c r="E7381" s="1613">
        <v>45702</v>
      </c>
      <c r="F7381" s="1626">
        <v>-0.004</v>
      </c>
      <c r="G7381" s="1626">
        <v>0.003</v>
      </c>
      <c r="H7381" s="1626">
        <v>0.007</v>
      </c>
      <c r="I7381" s="1448"/>
      <c r="J7381" s="1449"/>
      <c r="K7381" s="1450"/>
      <c r="L7381" s="1451"/>
      <c r="M7381" s="1455"/>
    </row>
    <row r="7382" ht="52.75" spans="1:13">
      <c r="A7382" s="1412"/>
      <c r="B7382" s="1412"/>
      <c r="C7382" s="1412"/>
      <c r="D7382" s="1412">
        <v>1</v>
      </c>
      <c r="E7382" s="1610" t="s">
        <v>7</v>
      </c>
      <c r="F7382" s="1653" t="s">
        <v>1541</v>
      </c>
      <c r="G7382" s="1654"/>
      <c r="H7382" s="1655"/>
      <c r="I7382" s="1656" t="s">
        <v>1622</v>
      </c>
      <c r="J7382" s="1657"/>
      <c r="K7382" s="1658"/>
      <c r="L7382" s="1659" t="s">
        <v>1623</v>
      </c>
      <c r="M7382" s="1660" t="s">
        <v>1624</v>
      </c>
    </row>
    <row r="7383" ht="26" spans="1:13">
      <c r="A7383" s="1412"/>
      <c r="B7383" s="1412"/>
      <c r="C7383" s="1412"/>
      <c r="D7383" s="1412"/>
      <c r="E7383" s="1598" t="s">
        <v>1625</v>
      </c>
      <c r="F7383" s="1599"/>
      <c r="G7383" s="1600"/>
      <c r="H7383" s="1601"/>
      <c r="I7383" s="2135" t="s">
        <v>1542</v>
      </c>
      <c r="J7383" s="1443"/>
      <c r="K7383" s="1444"/>
      <c r="L7383" s="1445"/>
      <c r="M7383" s="1453"/>
    </row>
    <row r="7384" ht="26" spans="1:13">
      <c r="A7384" s="1412"/>
      <c r="B7384" s="1412"/>
      <c r="C7384" s="1412"/>
      <c r="D7384" s="1412"/>
      <c r="E7384" s="1602" t="s">
        <v>1626</v>
      </c>
      <c r="F7384" s="1623"/>
      <c r="G7384" s="1604"/>
      <c r="H7384" s="1605"/>
      <c r="I7384" s="1442"/>
      <c r="J7384" s="1443"/>
      <c r="K7384" s="1444"/>
      <c r="L7384" s="1445"/>
      <c r="M7384" s="1453"/>
    </row>
    <row r="7385" ht="26.75" spans="1:13">
      <c r="A7385" s="1412"/>
      <c r="B7385" s="1412"/>
      <c r="C7385" s="1412"/>
      <c r="D7385" s="1412"/>
      <c r="E7385" s="1602" t="s">
        <v>1627</v>
      </c>
      <c r="F7385" s="1615">
        <v>0.006</v>
      </c>
      <c r="G7385" s="1616"/>
      <c r="H7385" s="1617"/>
      <c r="I7385" s="1442"/>
      <c r="J7385" s="1443"/>
      <c r="K7385" s="1444"/>
      <c r="L7385" s="1445"/>
      <c r="M7385" s="1453"/>
    </row>
    <row r="7386" ht="26.75" spans="1:13">
      <c r="A7386" s="1412"/>
      <c r="B7386" s="1412"/>
      <c r="C7386" s="1412"/>
      <c r="D7386" s="1412"/>
      <c r="E7386" s="1606" t="s">
        <v>1628</v>
      </c>
      <c r="F7386" s="1607">
        <v>0.520833333333333</v>
      </c>
      <c r="G7386" s="1608"/>
      <c r="H7386" s="1609"/>
      <c r="I7386" s="1442"/>
      <c r="J7386" s="1443"/>
      <c r="K7386" s="1444"/>
      <c r="L7386" s="1647">
        <v>0.75</v>
      </c>
      <c r="M7386" s="1649">
        <v>0.645833333333333</v>
      </c>
    </row>
    <row r="7387" ht="26.75" spans="1:13">
      <c r="A7387" s="1412"/>
      <c r="B7387" s="1412"/>
      <c r="C7387" s="1412"/>
      <c r="D7387" s="1412"/>
      <c r="E7387" s="1610" t="s">
        <v>1629</v>
      </c>
      <c r="F7387" s="1611" t="s">
        <v>8</v>
      </c>
      <c r="G7387" s="1611" t="s">
        <v>9</v>
      </c>
      <c r="H7387" s="1612" t="s">
        <v>10</v>
      </c>
      <c r="I7387" s="1442"/>
      <c r="J7387" s="1443"/>
      <c r="K7387" s="1444"/>
      <c r="L7387" s="1445"/>
      <c r="M7387" s="1453"/>
    </row>
    <row r="7388" ht="26" spans="1:13">
      <c r="A7388" s="1412"/>
      <c r="B7388" s="1412"/>
      <c r="C7388" s="1412"/>
      <c r="D7388" s="1412"/>
      <c r="E7388" s="1613">
        <v>45855</v>
      </c>
      <c r="F7388" s="1626">
        <v>0.006</v>
      </c>
      <c r="G7388" s="1626">
        <v>0.001</v>
      </c>
      <c r="H7388" s="1626">
        <v>-0.009</v>
      </c>
      <c r="I7388" s="1442"/>
      <c r="J7388" s="1443"/>
      <c r="K7388" s="1444"/>
      <c r="L7388" s="1445"/>
      <c r="M7388" s="1453"/>
    </row>
    <row r="7389" ht="26" spans="1:13">
      <c r="A7389" s="1412"/>
      <c r="B7389" s="1412"/>
      <c r="C7389" s="1412"/>
      <c r="D7389" s="1412"/>
      <c r="E7389" s="1613">
        <v>45825</v>
      </c>
      <c r="F7389" s="1626">
        <v>-0.009</v>
      </c>
      <c r="G7389" s="1626">
        <v>-0.005</v>
      </c>
      <c r="H7389" s="1626">
        <v>-0.001</v>
      </c>
      <c r="I7389" s="1442"/>
      <c r="J7389" s="1443"/>
      <c r="K7389" s="1444"/>
      <c r="L7389" s="1445"/>
      <c r="M7389" s="1453"/>
    </row>
    <row r="7390" ht="26" spans="1:13">
      <c r="A7390" s="1412"/>
      <c r="B7390" s="1412"/>
      <c r="C7390" s="1412"/>
      <c r="D7390" s="1412"/>
      <c r="E7390" s="1613">
        <v>45792</v>
      </c>
      <c r="F7390" s="1626">
        <v>0.001</v>
      </c>
      <c r="G7390" s="1626">
        <v>0</v>
      </c>
      <c r="H7390" s="1626">
        <v>0.017</v>
      </c>
      <c r="I7390" s="1442"/>
      <c r="J7390" s="1443"/>
      <c r="K7390" s="1444"/>
      <c r="L7390" s="1648"/>
      <c r="M7390" s="1453"/>
    </row>
    <row r="7391" ht="26" spans="1:13">
      <c r="A7391" s="1412"/>
      <c r="B7391" s="1412"/>
      <c r="C7391" s="1412"/>
      <c r="D7391" s="1412"/>
      <c r="E7391" s="1613">
        <v>45763</v>
      </c>
      <c r="F7391" s="1626">
        <v>0.014</v>
      </c>
      <c r="G7391" s="1626">
        <v>0.013</v>
      </c>
      <c r="H7391" s="1626">
        <v>0.002</v>
      </c>
      <c r="I7391" s="1442"/>
      <c r="J7391" s="1443"/>
      <c r="K7391" s="1444"/>
      <c r="L7391" s="1445"/>
      <c r="M7391" s="1453"/>
    </row>
    <row r="7392" ht="26" spans="1:13">
      <c r="A7392" s="1412"/>
      <c r="B7392" s="1412"/>
      <c r="C7392" s="1412"/>
      <c r="D7392" s="1412"/>
      <c r="E7392" s="1613">
        <v>45733</v>
      </c>
      <c r="F7392" s="1626">
        <v>0.002</v>
      </c>
      <c r="G7392" s="1626">
        <v>0.006</v>
      </c>
      <c r="H7392" s="1626">
        <v>-0.012</v>
      </c>
      <c r="I7392" s="1442"/>
      <c r="J7392" s="1443"/>
      <c r="K7392" s="1444"/>
      <c r="L7392" s="1445"/>
      <c r="M7392" s="1453"/>
    </row>
    <row r="7393" ht="26.75" spans="1:13">
      <c r="A7393" s="1412"/>
      <c r="B7393" s="1412"/>
      <c r="C7393" s="1412"/>
      <c r="D7393" s="1412"/>
      <c r="E7393" s="1613">
        <v>45702</v>
      </c>
      <c r="F7393" s="1626">
        <v>-0.009</v>
      </c>
      <c r="G7393" s="1626">
        <v>-0.002</v>
      </c>
      <c r="H7393" s="1626">
        <v>0.007</v>
      </c>
      <c r="I7393" s="1448"/>
      <c r="J7393" s="1449"/>
      <c r="K7393" s="1450"/>
      <c r="L7393" s="1451"/>
      <c r="M7393" s="1455"/>
    </row>
    <row r="7394" ht="52.75" spans="1:13">
      <c r="A7394" s="1412"/>
      <c r="B7394" s="1412"/>
      <c r="C7394" s="1412"/>
      <c r="D7394" s="1412">
        <v>1</v>
      </c>
      <c r="E7394" s="1610" t="s">
        <v>7</v>
      </c>
      <c r="F7394" s="1653" t="s">
        <v>1543</v>
      </c>
      <c r="G7394" s="1654"/>
      <c r="H7394" s="1655"/>
      <c r="I7394" s="1656" t="s">
        <v>1622</v>
      </c>
      <c r="J7394" s="1657"/>
      <c r="K7394" s="1658"/>
      <c r="L7394" s="1659" t="s">
        <v>1623</v>
      </c>
      <c r="M7394" s="1660" t="s">
        <v>1624</v>
      </c>
    </row>
    <row r="7395" ht="26" spans="1:13">
      <c r="A7395" s="1412"/>
      <c r="B7395" s="1412"/>
      <c r="C7395" s="1412"/>
      <c r="D7395" s="1412"/>
      <c r="E7395" s="1598" t="s">
        <v>1625</v>
      </c>
      <c r="F7395" s="1599"/>
      <c r="G7395" s="1600"/>
      <c r="H7395" s="1601"/>
      <c r="I7395" s="2135" t="s">
        <v>1544</v>
      </c>
      <c r="J7395" s="1443"/>
      <c r="K7395" s="1444"/>
      <c r="L7395" s="1445"/>
      <c r="M7395" s="1453"/>
    </row>
    <row r="7396" ht="26" spans="1:13">
      <c r="A7396" s="1412"/>
      <c r="B7396" s="1412"/>
      <c r="C7396" s="1412"/>
      <c r="D7396" s="1412"/>
      <c r="E7396" s="1602" t="s">
        <v>1626</v>
      </c>
      <c r="F7396" s="1623"/>
      <c r="G7396" s="1604"/>
      <c r="H7396" s="1605"/>
      <c r="I7396" s="1442"/>
      <c r="J7396" s="1443"/>
      <c r="K7396" s="1444"/>
      <c r="L7396" s="1445"/>
      <c r="M7396" s="1453"/>
    </row>
    <row r="7397" ht="26.75" spans="1:13">
      <c r="A7397" s="1412"/>
      <c r="B7397" s="1412"/>
      <c r="C7397" s="1412"/>
      <c r="D7397" s="1412"/>
      <c r="E7397" s="1602" t="s">
        <v>1627</v>
      </c>
      <c r="F7397" s="1603">
        <v>61.7</v>
      </c>
      <c r="G7397" s="1604"/>
      <c r="H7397" s="1605"/>
      <c r="I7397" s="1442"/>
      <c r="J7397" s="1443"/>
      <c r="K7397" s="1444"/>
      <c r="L7397" s="1445"/>
      <c r="M7397" s="1453"/>
    </row>
    <row r="7398" ht="26.75" spans="1:13">
      <c r="A7398" s="1412"/>
      <c r="B7398" s="1412"/>
      <c r="C7398" s="1412"/>
      <c r="D7398" s="1412"/>
      <c r="E7398" s="1606" t="s">
        <v>1628</v>
      </c>
      <c r="F7398" s="1607">
        <v>0.583333333333333</v>
      </c>
      <c r="G7398" s="1608"/>
      <c r="H7398" s="1609"/>
      <c r="I7398" s="1442"/>
      <c r="J7398" s="1443"/>
      <c r="K7398" s="1444"/>
      <c r="L7398" s="1647">
        <v>0.8125</v>
      </c>
      <c r="M7398" s="1649">
        <v>0.708333333333333</v>
      </c>
    </row>
    <row r="7399" ht="26.75" spans="1:13">
      <c r="A7399" s="1412"/>
      <c r="B7399" s="1412"/>
      <c r="C7399" s="1412"/>
      <c r="D7399" s="1412"/>
      <c r="E7399" s="1610" t="s">
        <v>1629</v>
      </c>
      <c r="F7399" s="1611" t="s">
        <v>8</v>
      </c>
      <c r="G7399" s="1611" t="s">
        <v>9</v>
      </c>
      <c r="H7399" s="1612" t="s">
        <v>10</v>
      </c>
      <c r="I7399" s="1442"/>
      <c r="J7399" s="1443"/>
      <c r="K7399" s="1444"/>
      <c r="L7399" s="1445"/>
      <c r="M7399" s="1453"/>
    </row>
    <row r="7400" ht="26" spans="1:13">
      <c r="A7400" s="1412"/>
      <c r="B7400" s="1412"/>
      <c r="C7400" s="1412"/>
      <c r="D7400" s="1412"/>
      <c r="E7400" s="1613">
        <v>45870</v>
      </c>
      <c r="F7400" s="1614">
        <v>61.7</v>
      </c>
      <c r="G7400" s="1614">
        <v>61.8</v>
      </c>
      <c r="H7400" s="1614">
        <v>60.7</v>
      </c>
      <c r="I7400" s="1442"/>
      <c r="J7400" s="1443"/>
      <c r="K7400" s="1444"/>
      <c r="L7400" s="1445"/>
      <c r="M7400" s="1453"/>
    </row>
    <row r="7401" ht="26" spans="1:13">
      <c r="A7401" s="1412"/>
      <c r="B7401" s="1412"/>
      <c r="C7401" s="1412"/>
      <c r="D7401" s="1412"/>
      <c r="E7401" s="1613">
        <v>45856</v>
      </c>
      <c r="F7401" s="1614">
        <v>61.8</v>
      </c>
      <c r="G7401" s="1614">
        <v>61.4</v>
      </c>
      <c r="H7401" s="1614">
        <v>60.7</v>
      </c>
      <c r="I7401" s="1442"/>
      <c r="J7401" s="1443"/>
      <c r="K7401" s="1444"/>
      <c r="L7401" s="1445"/>
      <c r="M7401" s="1453"/>
    </row>
    <row r="7402" ht="26" spans="1:13">
      <c r="A7402" s="1412"/>
      <c r="B7402" s="1412"/>
      <c r="C7402" s="1412"/>
      <c r="D7402" s="1412"/>
      <c r="E7402" s="1613">
        <v>45835</v>
      </c>
      <c r="F7402" s="1614">
        <v>60.7</v>
      </c>
      <c r="G7402" s="1614">
        <v>60.5</v>
      </c>
      <c r="H7402" s="1614">
        <v>52.2</v>
      </c>
      <c r="I7402" s="1442"/>
      <c r="J7402" s="1443"/>
      <c r="K7402" s="1444"/>
      <c r="L7402" s="1648"/>
      <c r="M7402" s="1453"/>
    </row>
    <row r="7403" ht="26" spans="1:13">
      <c r="A7403" s="1412"/>
      <c r="B7403" s="1412"/>
      <c r="C7403" s="1412"/>
      <c r="D7403" s="1412"/>
      <c r="E7403" s="1613">
        <v>45821</v>
      </c>
      <c r="F7403" s="1614">
        <v>60.5</v>
      </c>
      <c r="G7403" s="1614">
        <v>53.5</v>
      </c>
      <c r="H7403" s="1614">
        <v>52.2</v>
      </c>
      <c r="I7403" s="1442"/>
      <c r="J7403" s="1443"/>
      <c r="K7403" s="1444"/>
      <c r="L7403" s="1445"/>
      <c r="M7403" s="1453"/>
    </row>
    <row r="7404" ht="26" spans="1:13">
      <c r="A7404" s="1412"/>
      <c r="B7404" s="1412"/>
      <c r="C7404" s="1412"/>
      <c r="D7404" s="1412"/>
      <c r="E7404" s="1613">
        <v>45807</v>
      </c>
      <c r="F7404" s="1614">
        <v>52.2</v>
      </c>
      <c r="G7404" s="1614">
        <v>50.8</v>
      </c>
      <c r="H7404" s="1614">
        <v>52.2</v>
      </c>
      <c r="I7404" s="1442"/>
      <c r="J7404" s="1443"/>
      <c r="K7404" s="1444"/>
      <c r="L7404" s="1445"/>
      <c r="M7404" s="1453"/>
    </row>
    <row r="7405" ht="26.75" spans="1:13">
      <c r="A7405" s="1412"/>
      <c r="B7405" s="1412"/>
      <c r="C7405" s="1412"/>
      <c r="D7405" s="1412"/>
      <c r="E7405" s="1613">
        <v>45793</v>
      </c>
      <c r="F7405" s="1614">
        <v>50.8</v>
      </c>
      <c r="G7405" s="1614">
        <v>53.1</v>
      </c>
      <c r="H7405" s="1614">
        <v>52.2</v>
      </c>
      <c r="I7405" s="1448"/>
      <c r="J7405" s="1449"/>
      <c r="K7405" s="1450"/>
      <c r="L7405" s="1451"/>
      <c r="M7405" s="1455"/>
    </row>
    <row r="7406" ht="52.75" spans="1:13">
      <c r="A7406" s="1412"/>
      <c r="B7406" s="1412"/>
      <c r="C7406" s="1412" t="s">
        <v>0</v>
      </c>
      <c r="D7406" s="1412">
        <v>1</v>
      </c>
      <c r="E7406" s="1594" t="s">
        <v>7</v>
      </c>
      <c r="F7406" s="1595" t="s">
        <v>1038</v>
      </c>
      <c r="G7406" s="1596"/>
      <c r="H7406" s="1597"/>
      <c r="I7406" s="1559" t="s">
        <v>1622</v>
      </c>
      <c r="J7406" s="1560"/>
      <c r="K7406" s="1561"/>
      <c r="L7406" s="1478" t="s">
        <v>1623</v>
      </c>
      <c r="M7406" s="1452" t="s">
        <v>1624</v>
      </c>
    </row>
    <row r="7407" ht="26" spans="1:13">
      <c r="A7407" s="1412"/>
      <c r="B7407" s="1412"/>
      <c r="C7407" s="1412"/>
      <c r="D7407" s="1412"/>
      <c r="E7407" s="1598" t="s">
        <v>1625</v>
      </c>
      <c r="F7407" s="1599"/>
      <c r="G7407" s="1600"/>
      <c r="H7407" s="1601"/>
      <c r="I7407" s="2135" t="s">
        <v>1546</v>
      </c>
      <c r="J7407" s="1443"/>
      <c r="K7407" s="1444"/>
      <c r="L7407" s="1445"/>
      <c r="M7407" s="1453"/>
    </row>
    <row r="7408" ht="26" spans="1:13">
      <c r="A7408" s="1412"/>
      <c r="B7408" s="1412"/>
      <c r="C7408" s="1412"/>
      <c r="D7408" s="1412"/>
      <c r="E7408" s="1602" t="s">
        <v>1626</v>
      </c>
      <c r="F7408" s="1623"/>
      <c r="G7408" s="1604"/>
      <c r="H7408" s="1605"/>
      <c r="I7408" s="1442"/>
      <c r="J7408" s="1443"/>
      <c r="K7408" s="1444"/>
      <c r="L7408" s="1445"/>
      <c r="M7408" s="1453"/>
    </row>
    <row r="7409" ht="26.75" spans="1:13">
      <c r="A7409" s="1412"/>
      <c r="B7409" s="1412"/>
      <c r="C7409" s="1412"/>
      <c r="D7409" s="1412"/>
      <c r="E7409" s="1602" t="s">
        <v>1627</v>
      </c>
      <c r="F7409" s="1615">
        <v>0.0325</v>
      </c>
      <c r="G7409" s="1616"/>
      <c r="H7409" s="1617"/>
      <c r="I7409" s="1442"/>
      <c r="J7409" s="1443"/>
      <c r="K7409" s="1444"/>
      <c r="L7409" s="1445"/>
      <c r="M7409" s="1453"/>
    </row>
    <row r="7410" ht="26.75" spans="1:13">
      <c r="A7410" s="1412"/>
      <c r="B7410" s="1412"/>
      <c r="C7410" s="1412"/>
      <c r="D7410" s="1412"/>
      <c r="E7410" s="1606" t="s">
        <v>1628</v>
      </c>
      <c r="F7410" s="1607">
        <v>0.0833333333333333</v>
      </c>
      <c r="G7410" s="1608"/>
      <c r="H7410" s="1609"/>
      <c r="I7410" s="1442"/>
      <c r="J7410" s="1443"/>
      <c r="K7410" s="1444"/>
      <c r="L7410" s="1647">
        <v>0.3125</v>
      </c>
      <c r="M7410" s="1649">
        <v>0.208333333333333</v>
      </c>
    </row>
    <row r="7411" ht="26.75" spans="1:13">
      <c r="A7411" s="1412"/>
      <c r="B7411" s="1412"/>
      <c r="C7411" s="1412"/>
      <c r="D7411" s="1412"/>
      <c r="E7411" s="1861" t="s">
        <v>1629</v>
      </c>
      <c r="F7411" s="1862" t="s">
        <v>8</v>
      </c>
      <c r="G7411" s="1862" t="s">
        <v>9</v>
      </c>
      <c r="H7411" s="1863" t="s">
        <v>10</v>
      </c>
      <c r="I7411" s="1442"/>
      <c r="J7411" s="1443"/>
      <c r="K7411" s="1444"/>
      <c r="L7411" s="1445"/>
      <c r="M7411" s="1453"/>
    </row>
    <row r="7412" ht="26" spans="1:13">
      <c r="A7412" s="1412"/>
      <c r="B7412" s="1412"/>
      <c r="C7412" s="1412"/>
      <c r="D7412" s="1412"/>
      <c r="E7412" s="1864">
        <v>45847</v>
      </c>
      <c r="F7412" s="1865">
        <v>0.0325</v>
      </c>
      <c r="G7412" s="1865">
        <v>0.0325</v>
      </c>
      <c r="H7412" s="1865">
        <v>0.0325</v>
      </c>
      <c r="I7412" s="1442"/>
      <c r="J7412" s="1443"/>
      <c r="K7412" s="1444"/>
      <c r="L7412" s="1445"/>
      <c r="M7412" s="1453"/>
    </row>
    <row r="7413" ht="26" spans="1:13">
      <c r="A7413" s="1412"/>
      <c r="B7413" s="1412"/>
      <c r="C7413" s="1412"/>
      <c r="D7413" s="1412"/>
      <c r="E7413" s="1864">
        <v>45805</v>
      </c>
      <c r="F7413" s="1865">
        <v>0.0325</v>
      </c>
      <c r="G7413" s="1865">
        <v>0.0325</v>
      </c>
      <c r="H7413" s="1865">
        <v>0.035</v>
      </c>
      <c r="I7413" s="1442"/>
      <c r="J7413" s="1443"/>
      <c r="K7413" s="1444"/>
      <c r="L7413" s="1445"/>
      <c r="M7413" s="1453"/>
    </row>
    <row r="7414" ht="26" spans="1:13">
      <c r="A7414" s="1412"/>
      <c r="B7414" s="1412"/>
      <c r="C7414" s="1412"/>
      <c r="D7414" s="1412"/>
      <c r="E7414" s="1864">
        <v>45756</v>
      </c>
      <c r="F7414" s="1865">
        <v>0.035</v>
      </c>
      <c r="G7414" s="1865">
        <v>0.035</v>
      </c>
      <c r="H7414" s="1865">
        <v>0.0375</v>
      </c>
      <c r="I7414" s="1442"/>
      <c r="J7414" s="1443"/>
      <c r="K7414" s="1444"/>
      <c r="L7414" s="1648"/>
      <c r="M7414" s="1453"/>
    </row>
    <row r="7415" ht="26" spans="1:13">
      <c r="A7415" s="1412"/>
      <c r="B7415" s="1412"/>
      <c r="C7415" s="1412"/>
      <c r="D7415" s="1412"/>
      <c r="E7415" s="1864">
        <v>45707</v>
      </c>
      <c r="F7415" s="1865">
        <v>0.0375</v>
      </c>
      <c r="G7415" s="1865">
        <v>0.0375</v>
      </c>
      <c r="H7415" s="1865">
        <v>0.0425</v>
      </c>
      <c r="I7415" s="1442"/>
      <c r="J7415" s="1443"/>
      <c r="K7415" s="1444"/>
      <c r="L7415" s="1445"/>
      <c r="M7415" s="1453"/>
    </row>
    <row r="7416" ht="26" spans="1:13">
      <c r="A7416" s="1412"/>
      <c r="B7416" s="1412"/>
      <c r="C7416" s="1412"/>
      <c r="D7416" s="1412"/>
      <c r="E7416" s="1864">
        <v>45623</v>
      </c>
      <c r="F7416" s="1865">
        <v>0.0425</v>
      </c>
      <c r="G7416" s="1865">
        <v>0.0425</v>
      </c>
      <c r="H7416" s="1865">
        <v>0.0475</v>
      </c>
      <c r="I7416" s="1442"/>
      <c r="J7416" s="1443"/>
      <c r="K7416" s="1444"/>
      <c r="L7416" s="1445"/>
      <c r="M7416" s="1453"/>
    </row>
    <row r="7417" ht="26.75" spans="1:13">
      <c r="A7417" s="1412"/>
      <c r="B7417" s="1412"/>
      <c r="C7417" s="1412"/>
      <c r="D7417" s="1412"/>
      <c r="E7417" s="1864">
        <v>45574</v>
      </c>
      <c r="F7417" s="1865">
        <v>0.0475</v>
      </c>
      <c r="G7417" s="1865">
        <v>0.0475</v>
      </c>
      <c r="H7417" s="1865">
        <v>0.0525</v>
      </c>
      <c r="I7417" s="1448"/>
      <c r="J7417" s="1449"/>
      <c r="K7417" s="1450"/>
      <c r="L7417" s="1451"/>
      <c r="M7417" s="1455"/>
    </row>
    <row r="7418" ht="52.75" spans="1:13">
      <c r="A7418" s="1412"/>
      <c r="B7418" s="1412"/>
      <c r="C7418" s="1412"/>
      <c r="D7418" s="1412">
        <v>1</v>
      </c>
      <c r="E7418" s="1610" t="s">
        <v>7</v>
      </c>
      <c r="F7418" s="1653" t="s">
        <v>1547</v>
      </c>
      <c r="G7418" s="1654"/>
      <c r="H7418" s="1655"/>
      <c r="I7418" s="1656" t="s">
        <v>1622</v>
      </c>
      <c r="J7418" s="1657"/>
      <c r="K7418" s="1658"/>
      <c r="L7418" s="1478" t="s">
        <v>1623</v>
      </c>
      <c r="M7418" s="1452" t="s">
        <v>1624</v>
      </c>
    </row>
    <row r="7419" ht="26" spans="1:13">
      <c r="A7419" s="1412"/>
      <c r="B7419" s="1412"/>
      <c r="C7419" s="1412"/>
      <c r="D7419" s="1412"/>
      <c r="E7419" s="1598" t="s">
        <v>1625</v>
      </c>
      <c r="F7419" s="1599"/>
      <c r="G7419" s="1600"/>
      <c r="H7419" s="1601"/>
      <c r="I7419" s="2135" t="s">
        <v>1548</v>
      </c>
      <c r="J7419" s="1443"/>
      <c r="K7419" s="1444"/>
      <c r="L7419" s="1445"/>
      <c r="M7419" s="1453"/>
    </row>
    <row r="7420" ht="26" spans="1:13">
      <c r="A7420" s="1412"/>
      <c r="B7420" s="1412"/>
      <c r="C7420" s="1412"/>
      <c r="D7420" s="1412"/>
      <c r="E7420" s="1602" t="s">
        <v>1626</v>
      </c>
      <c r="F7420" s="1623"/>
      <c r="G7420" s="1604"/>
      <c r="H7420" s="1605"/>
      <c r="I7420" s="1442"/>
      <c r="J7420" s="1443"/>
      <c r="K7420" s="1444"/>
      <c r="L7420" s="1445"/>
      <c r="M7420" s="1453"/>
    </row>
    <row r="7421" ht="26.75" spans="1:13">
      <c r="A7421" s="1412"/>
      <c r="B7421" s="1412"/>
      <c r="C7421" s="1412"/>
      <c r="D7421" s="1412"/>
      <c r="E7421" s="1602" t="s">
        <v>1627</v>
      </c>
      <c r="F7421" s="1615">
        <v>0.036</v>
      </c>
      <c r="G7421" s="1616"/>
      <c r="H7421" s="1617"/>
      <c r="I7421" s="1442"/>
      <c r="J7421" s="1443"/>
      <c r="K7421" s="1444"/>
      <c r="L7421" s="1445"/>
      <c r="M7421" s="1453"/>
    </row>
    <row r="7422" ht="26.75" spans="1:13">
      <c r="A7422" s="1412"/>
      <c r="B7422" s="1412"/>
      <c r="C7422" s="1412"/>
      <c r="D7422" s="1412"/>
      <c r="E7422" s="1606" t="s">
        <v>1628</v>
      </c>
      <c r="F7422" s="1607">
        <v>0.25</v>
      </c>
      <c r="G7422" s="1608"/>
      <c r="H7422" s="1609"/>
      <c r="I7422" s="1442"/>
      <c r="J7422" s="1443"/>
      <c r="K7422" s="1444"/>
      <c r="L7422" s="1647">
        <v>0.479166666666667</v>
      </c>
      <c r="M7422" s="1649">
        <v>0.375</v>
      </c>
    </row>
    <row r="7423" ht="26.75" spans="1:13">
      <c r="A7423" s="1412"/>
      <c r="B7423" s="1412"/>
      <c r="C7423" s="1412"/>
      <c r="D7423" s="1412"/>
      <c r="E7423" s="1861" t="s">
        <v>1629</v>
      </c>
      <c r="F7423" s="1862" t="s">
        <v>8</v>
      </c>
      <c r="G7423" s="1862" t="s">
        <v>9</v>
      </c>
      <c r="H7423" s="1863" t="s">
        <v>10</v>
      </c>
      <c r="I7423" s="1442"/>
      <c r="J7423" s="1443"/>
      <c r="K7423" s="1444"/>
      <c r="L7423" s="1445"/>
      <c r="M7423" s="1453"/>
    </row>
    <row r="7424" ht="26" spans="1:13">
      <c r="A7424" s="1412"/>
      <c r="B7424" s="1412"/>
      <c r="C7424" s="1412"/>
      <c r="D7424" s="1412"/>
      <c r="E7424" s="1864">
        <v>45854</v>
      </c>
      <c r="F7424" s="1865">
        <v>0.036</v>
      </c>
      <c r="G7424" s="1865">
        <v>0.034</v>
      </c>
      <c r="H7424" s="1865">
        <v>0.034</v>
      </c>
      <c r="I7424" s="1442"/>
      <c r="J7424" s="1443"/>
      <c r="K7424" s="1444"/>
      <c r="L7424" s="1445"/>
      <c r="M7424" s="1453"/>
    </row>
    <row r="7425" ht="26" spans="1:13">
      <c r="A7425" s="1412"/>
      <c r="B7425" s="1412"/>
      <c r="C7425" s="1412"/>
      <c r="D7425" s="1412"/>
      <c r="E7425" s="1864">
        <v>45826</v>
      </c>
      <c r="F7425" s="1865">
        <v>0.034</v>
      </c>
      <c r="G7425" s="1865">
        <v>0.033</v>
      </c>
      <c r="H7425" s="1865">
        <v>0.035</v>
      </c>
      <c r="I7425" s="1442"/>
      <c r="J7425" s="1443"/>
      <c r="K7425" s="1444"/>
      <c r="L7425" s="1445"/>
      <c r="M7425" s="1453"/>
    </row>
    <row r="7426" ht="26" spans="1:13">
      <c r="A7426" s="1412"/>
      <c r="B7426" s="1412"/>
      <c r="C7426" s="1412"/>
      <c r="D7426" s="1412"/>
      <c r="E7426" s="1864">
        <v>45798</v>
      </c>
      <c r="F7426" s="1865">
        <v>0.035</v>
      </c>
      <c r="G7426" s="1865">
        <v>0.033</v>
      </c>
      <c r="H7426" s="1865">
        <v>0.026</v>
      </c>
      <c r="I7426" s="1442"/>
      <c r="J7426" s="1443"/>
      <c r="K7426" s="1444"/>
      <c r="L7426" s="1648"/>
      <c r="M7426" s="1453"/>
    </row>
    <row r="7427" ht="26" spans="1:13">
      <c r="A7427" s="1412"/>
      <c r="B7427" s="1412"/>
      <c r="C7427" s="1412"/>
      <c r="D7427" s="1412"/>
      <c r="E7427" s="1864">
        <v>45763</v>
      </c>
      <c r="F7427" s="1865">
        <v>0.026</v>
      </c>
      <c r="G7427" s="1865">
        <v>0.027</v>
      </c>
      <c r="H7427" s="1865">
        <v>0.028</v>
      </c>
      <c r="I7427" s="1442"/>
      <c r="J7427" s="1443"/>
      <c r="K7427" s="1444"/>
      <c r="L7427" s="1445"/>
      <c r="M7427" s="1453"/>
    </row>
    <row r="7428" ht="26" spans="1:13">
      <c r="A7428" s="1412"/>
      <c r="B7428" s="1412"/>
      <c r="C7428" s="1412"/>
      <c r="D7428" s="1412"/>
      <c r="E7428" s="1864">
        <v>45742</v>
      </c>
      <c r="F7428" s="1865">
        <v>0.028</v>
      </c>
      <c r="G7428" s="1865">
        <v>0.03</v>
      </c>
      <c r="H7428" s="1865">
        <v>0.03</v>
      </c>
      <c r="I7428" s="1442"/>
      <c r="J7428" s="1443"/>
      <c r="K7428" s="1444"/>
      <c r="L7428" s="1445"/>
      <c r="M7428" s="1453"/>
    </row>
    <row r="7429" ht="26.75" spans="1:13">
      <c r="A7429" s="1412"/>
      <c r="B7429" s="1412"/>
      <c r="C7429" s="1412"/>
      <c r="D7429" s="1412"/>
      <c r="E7429" s="1864">
        <v>45707</v>
      </c>
      <c r="F7429" s="1865">
        <v>0.03</v>
      </c>
      <c r="G7429" s="1865">
        <v>0.028</v>
      </c>
      <c r="H7429" s="1865">
        <v>0.025</v>
      </c>
      <c r="I7429" s="1448"/>
      <c r="J7429" s="1449"/>
      <c r="K7429" s="1450"/>
      <c r="L7429" s="1451"/>
      <c r="M7429" s="1455"/>
    </row>
    <row r="7430" ht="52.75" spans="1:13">
      <c r="A7430" s="1412"/>
      <c r="B7430" s="1412"/>
      <c r="C7430" s="1412"/>
      <c r="D7430" s="1412">
        <v>1</v>
      </c>
      <c r="E7430" s="1610" t="s">
        <v>7</v>
      </c>
      <c r="F7430" s="1653" t="s">
        <v>1549</v>
      </c>
      <c r="G7430" s="1654"/>
      <c r="H7430" s="1655"/>
      <c r="I7430" s="1656" t="s">
        <v>1622</v>
      </c>
      <c r="J7430" s="1657"/>
      <c r="K7430" s="1658"/>
      <c r="L7430" s="1659" t="s">
        <v>1623</v>
      </c>
      <c r="M7430" s="1660" t="s">
        <v>1624</v>
      </c>
    </row>
    <row r="7431" ht="26" spans="1:13">
      <c r="A7431" s="1412"/>
      <c r="B7431" s="1412"/>
      <c r="C7431" s="1412"/>
      <c r="D7431" s="1412"/>
      <c r="E7431" s="1598" t="s">
        <v>1625</v>
      </c>
      <c r="F7431" s="1599"/>
      <c r="G7431" s="1600"/>
      <c r="H7431" s="1601"/>
      <c r="I7431" s="2135" t="s">
        <v>1550</v>
      </c>
      <c r="J7431" s="1443"/>
      <c r="K7431" s="1444"/>
      <c r="L7431" s="1445"/>
      <c r="M7431" s="1453"/>
    </row>
    <row r="7432" ht="26" spans="1:13">
      <c r="A7432" s="1412"/>
      <c r="B7432" s="1412"/>
      <c r="C7432" s="1412"/>
      <c r="D7432" s="1412"/>
      <c r="E7432" s="1602" t="s">
        <v>1626</v>
      </c>
      <c r="F7432" s="1603">
        <v>0</v>
      </c>
      <c r="G7432" s="1604"/>
      <c r="H7432" s="1605"/>
      <c r="I7432" s="1442"/>
      <c r="J7432" s="1443"/>
      <c r="K7432" s="1444"/>
      <c r="L7432" s="1445"/>
      <c r="M7432" s="1453"/>
    </row>
    <row r="7433" ht="26.75" spans="1:13">
      <c r="A7433" s="1412"/>
      <c r="B7433" s="1412"/>
      <c r="C7433" s="1412"/>
      <c r="D7433" s="1412"/>
      <c r="E7433" s="1602" t="s">
        <v>1627</v>
      </c>
      <c r="F7433" s="1615">
        <v>0.02</v>
      </c>
      <c r="G7433" s="1616"/>
      <c r="H7433" s="1617"/>
      <c r="I7433" s="1442"/>
      <c r="J7433" s="1443"/>
      <c r="K7433" s="1444"/>
      <c r="L7433" s="1445"/>
      <c r="M7433" s="1453"/>
    </row>
    <row r="7434" ht="26.75" spans="1:13">
      <c r="A7434" s="1412"/>
      <c r="B7434" s="1412"/>
      <c r="C7434" s="1412"/>
      <c r="D7434" s="1412"/>
      <c r="E7434" s="1606" t="s">
        <v>1628</v>
      </c>
      <c r="F7434" s="1607">
        <v>0.375</v>
      </c>
      <c r="G7434" s="1608"/>
      <c r="H7434" s="1609"/>
      <c r="I7434" s="1442"/>
      <c r="J7434" s="1443"/>
      <c r="K7434" s="1444"/>
      <c r="L7434" s="1647">
        <v>0.604166666666667</v>
      </c>
      <c r="M7434" s="1649">
        <v>0.5</v>
      </c>
    </row>
    <row r="7435" ht="26.75" spans="1:13">
      <c r="A7435" s="1412"/>
      <c r="B7435" s="1412"/>
      <c r="C7435" s="1412"/>
      <c r="D7435" s="1412"/>
      <c r="E7435" s="1861" t="s">
        <v>1629</v>
      </c>
      <c r="F7435" s="1862" t="s">
        <v>8</v>
      </c>
      <c r="G7435" s="1862" t="s">
        <v>9</v>
      </c>
      <c r="H7435" s="1863" t="s">
        <v>10</v>
      </c>
      <c r="I7435" s="1442"/>
      <c r="J7435" s="1443"/>
      <c r="K7435" s="1444"/>
      <c r="L7435" s="1445"/>
      <c r="M7435" s="1453"/>
    </row>
    <row r="7436" ht="26" spans="1:13">
      <c r="A7436" s="1412"/>
      <c r="B7436" s="1412"/>
      <c r="C7436" s="1412"/>
      <c r="D7436" s="1412"/>
      <c r="E7436" s="1864">
        <v>45870</v>
      </c>
      <c r="F7436" s="1865">
        <v>0.02</v>
      </c>
      <c r="G7436" s="1865">
        <v>0.019</v>
      </c>
      <c r="H7436" s="1865">
        <v>0.02</v>
      </c>
      <c r="I7436" s="1442"/>
      <c r="J7436" s="1443"/>
      <c r="K7436" s="1444"/>
      <c r="L7436" s="1445"/>
      <c r="M7436" s="1453"/>
    </row>
    <row r="7437" ht="26" spans="1:13">
      <c r="A7437" s="1412"/>
      <c r="B7437" s="1412"/>
      <c r="C7437" s="1412"/>
      <c r="D7437" s="1412"/>
      <c r="E7437" s="1864">
        <v>45855</v>
      </c>
      <c r="F7437" s="1865">
        <v>0.02</v>
      </c>
      <c r="G7437" s="1865">
        <v>0.02</v>
      </c>
      <c r="H7437" s="1865">
        <v>0.019</v>
      </c>
      <c r="I7437" s="1442"/>
      <c r="J7437" s="1443"/>
      <c r="K7437" s="1444"/>
      <c r="L7437" s="1445"/>
      <c r="M7437" s="1453"/>
    </row>
    <row r="7438" ht="26" spans="1:13">
      <c r="A7438" s="1412"/>
      <c r="B7438" s="1412"/>
      <c r="C7438" s="1412"/>
      <c r="D7438" s="1412"/>
      <c r="E7438" s="1864">
        <v>45839</v>
      </c>
      <c r="F7438" s="1865">
        <v>0.02</v>
      </c>
      <c r="G7438" s="1865">
        <v>0.02</v>
      </c>
      <c r="H7438" s="1865">
        <v>0.019</v>
      </c>
      <c r="I7438" s="1442"/>
      <c r="J7438" s="1443"/>
      <c r="K7438" s="1444"/>
      <c r="L7438" s="1648"/>
      <c r="M7438" s="1453"/>
    </row>
    <row r="7439" ht="26" spans="1:13">
      <c r="A7439" s="1412"/>
      <c r="B7439" s="1412"/>
      <c r="C7439" s="1412"/>
      <c r="D7439" s="1412"/>
      <c r="E7439" s="1864">
        <v>45826</v>
      </c>
      <c r="F7439" s="1865">
        <v>0.019</v>
      </c>
      <c r="G7439" s="1865">
        <v>0.019</v>
      </c>
      <c r="H7439" s="1865">
        <v>0.022</v>
      </c>
      <c r="I7439" s="1442"/>
      <c r="J7439" s="1443"/>
      <c r="K7439" s="1444"/>
      <c r="L7439" s="1445"/>
      <c r="M7439" s="1453"/>
    </row>
    <row r="7440" ht="26" spans="1:13">
      <c r="A7440" s="1412"/>
      <c r="B7440" s="1412"/>
      <c r="C7440" s="1412"/>
      <c r="D7440" s="1412"/>
      <c r="E7440" s="1864">
        <v>45811</v>
      </c>
      <c r="F7440" s="1865">
        <v>0.019</v>
      </c>
      <c r="G7440" s="1865">
        <v>0.02</v>
      </c>
      <c r="H7440" s="1865">
        <v>0.022</v>
      </c>
      <c r="I7440" s="1442"/>
      <c r="J7440" s="1443"/>
      <c r="K7440" s="1444"/>
      <c r="L7440" s="1445"/>
      <c r="M7440" s="1453"/>
    </row>
    <row r="7441" ht="26.75" spans="1:13">
      <c r="A7441" s="1412"/>
      <c r="B7441" s="1412"/>
      <c r="C7441" s="1412"/>
      <c r="D7441" s="1412"/>
      <c r="E7441" s="1864">
        <v>45796</v>
      </c>
      <c r="F7441" s="1865">
        <v>0.022</v>
      </c>
      <c r="G7441" s="1865">
        <v>0.022</v>
      </c>
      <c r="H7441" s="1865">
        <v>0.022</v>
      </c>
      <c r="I7441" s="1448"/>
      <c r="J7441" s="1449"/>
      <c r="K7441" s="1450"/>
      <c r="L7441" s="1451"/>
      <c r="M7441" s="1455"/>
    </row>
    <row r="7442" ht="52.75" spans="1:13">
      <c r="A7442" s="1412"/>
      <c r="B7442" s="1412"/>
      <c r="C7442" s="1412"/>
      <c r="D7442" s="1412">
        <v>1</v>
      </c>
      <c r="E7442" s="1610" t="s">
        <v>7</v>
      </c>
      <c r="F7442" s="1653" t="s">
        <v>872</v>
      </c>
      <c r="G7442" s="1654"/>
      <c r="H7442" s="1655"/>
      <c r="I7442" s="1656" t="s">
        <v>1622</v>
      </c>
      <c r="J7442" s="1657"/>
      <c r="K7442" s="1658"/>
      <c r="L7442" s="1659" t="s">
        <v>1623</v>
      </c>
      <c r="M7442" s="1660" t="s">
        <v>1624</v>
      </c>
    </row>
    <row r="7443" ht="26" spans="1:13">
      <c r="A7443" s="1412"/>
      <c r="B7443" s="1412"/>
      <c r="C7443" s="1412"/>
      <c r="D7443" s="1412"/>
      <c r="E7443" s="1598" t="s">
        <v>1625</v>
      </c>
      <c r="F7443" s="1599"/>
      <c r="G7443" s="1600"/>
      <c r="H7443" s="1601"/>
      <c r="I7443" s="2135" t="s">
        <v>1509</v>
      </c>
      <c r="J7443" s="1443"/>
      <c r="K7443" s="1444"/>
      <c r="L7443" s="1445"/>
      <c r="M7443" s="1453"/>
    </row>
    <row r="7444" ht="26" spans="1:13">
      <c r="A7444" s="1412"/>
      <c r="B7444" s="1412"/>
      <c r="C7444" s="1412"/>
      <c r="D7444" s="1412"/>
      <c r="E7444" s="1602" t="s">
        <v>1626</v>
      </c>
      <c r="F7444" s="1603">
        <v>0</v>
      </c>
      <c r="G7444" s="1604"/>
      <c r="H7444" s="1605"/>
      <c r="I7444" s="1442"/>
      <c r="J7444" s="1443"/>
      <c r="K7444" s="1444"/>
      <c r="L7444" s="1445"/>
      <c r="M7444" s="1453"/>
    </row>
    <row r="7445" ht="26.75" spans="1:13">
      <c r="A7445" s="1412"/>
      <c r="B7445" s="1412"/>
      <c r="C7445" s="1412"/>
      <c r="D7445" s="1412"/>
      <c r="E7445" s="1602" t="s">
        <v>1627</v>
      </c>
      <c r="F7445" s="1615" t="s">
        <v>1551</v>
      </c>
      <c r="G7445" s="1616"/>
      <c r="H7445" s="1617"/>
      <c r="I7445" s="1442"/>
      <c r="J7445" s="1443"/>
      <c r="K7445" s="1444"/>
      <c r="L7445" s="1445"/>
      <c r="M7445" s="1453"/>
    </row>
    <row r="7446" ht="26.75" spans="1:13">
      <c r="A7446" s="1412"/>
      <c r="B7446" s="1412"/>
      <c r="C7446" s="1412"/>
      <c r="D7446" s="1412"/>
      <c r="E7446" s="1606" t="s">
        <v>1628</v>
      </c>
      <c r="F7446" s="1607">
        <v>0.604166666666667</v>
      </c>
      <c r="G7446" s="1608"/>
      <c r="H7446" s="1609"/>
      <c r="I7446" s="1442"/>
      <c r="J7446" s="1443"/>
      <c r="K7446" s="1444"/>
      <c r="L7446" s="1647">
        <v>0.833333333333333</v>
      </c>
      <c r="M7446" s="1649">
        <v>0.729166666666667</v>
      </c>
    </row>
    <row r="7447" ht="26.75" spans="1:13">
      <c r="A7447" s="1412"/>
      <c r="B7447" s="1412"/>
      <c r="C7447" s="1412"/>
      <c r="D7447" s="1412"/>
      <c r="E7447" s="1861" t="s">
        <v>1629</v>
      </c>
      <c r="F7447" s="1862" t="s">
        <v>8</v>
      </c>
      <c r="G7447" s="1862" t="s">
        <v>9</v>
      </c>
      <c r="H7447" s="1863" t="s">
        <v>10</v>
      </c>
      <c r="I7447" s="1442"/>
      <c r="J7447" s="1443"/>
      <c r="K7447" s="1444"/>
      <c r="L7447" s="1445"/>
      <c r="M7447" s="1453"/>
    </row>
    <row r="7448" ht="26" spans="1:13">
      <c r="A7448" s="1412"/>
      <c r="B7448" s="1412"/>
      <c r="C7448" s="1412"/>
      <c r="D7448" s="1412"/>
      <c r="E7448" s="1864">
        <v>45882</v>
      </c>
      <c r="F7448" s="2175" t="s">
        <v>2813</v>
      </c>
      <c r="G7448" s="2175" t="s">
        <v>2363</v>
      </c>
      <c r="H7448" s="2175" t="s">
        <v>2814</v>
      </c>
      <c r="I7448" s="1442"/>
      <c r="J7448" s="1443"/>
      <c r="K7448" s="1444"/>
      <c r="L7448" s="1445"/>
      <c r="M7448" s="1453"/>
    </row>
    <row r="7449" ht="26" spans="1:13">
      <c r="A7449" s="1412"/>
      <c r="B7449" s="1412"/>
      <c r="C7449" s="1412"/>
      <c r="D7449" s="1412"/>
      <c r="E7449" s="1864">
        <v>45875</v>
      </c>
      <c r="F7449" s="2175" t="s">
        <v>2814</v>
      </c>
      <c r="G7449" s="2175" t="s">
        <v>2815</v>
      </c>
      <c r="H7449" s="2175" t="s">
        <v>2812</v>
      </c>
      <c r="I7449" s="1442"/>
      <c r="J7449" s="1443"/>
      <c r="K7449" s="1444"/>
      <c r="L7449" s="1445"/>
      <c r="M7449" s="1453"/>
    </row>
    <row r="7450" ht="26" spans="1:13">
      <c r="A7450" s="1412"/>
      <c r="B7450" s="1412"/>
      <c r="C7450" s="1412"/>
      <c r="D7450" s="1412"/>
      <c r="E7450" s="1864">
        <v>45868</v>
      </c>
      <c r="F7450" s="2175" t="s">
        <v>2812</v>
      </c>
      <c r="G7450" s="2175" t="s">
        <v>2415</v>
      </c>
      <c r="H7450" s="2175" t="s">
        <v>2597</v>
      </c>
      <c r="I7450" s="1442"/>
      <c r="J7450" s="1443"/>
      <c r="K7450" s="1444"/>
      <c r="L7450" s="1648"/>
      <c r="M7450" s="1453"/>
    </row>
    <row r="7451" ht="26" spans="1:13">
      <c r="A7451" s="1412"/>
      <c r="B7451" s="1412"/>
      <c r="C7451" s="1412"/>
      <c r="D7451" s="1412"/>
      <c r="E7451" s="1864">
        <v>45861</v>
      </c>
      <c r="F7451" s="2175" t="s">
        <v>2597</v>
      </c>
      <c r="G7451" s="2175" t="s">
        <v>2598</v>
      </c>
      <c r="H7451" s="2175" t="s">
        <v>2426</v>
      </c>
      <c r="I7451" s="1442"/>
      <c r="J7451" s="1443"/>
      <c r="K7451" s="1444"/>
      <c r="L7451" s="1445"/>
      <c r="M7451" s="1453"/>
    </row>
    <row r="7452" ht="26" spans="1:13">
      <c r="A7452" s="1412"/>
      <c r="B7452" s="1412"/>
      <c r="C7452" s="1412"/>
      <c r="D7452" s="1412"/>
      <c r="E7452" s="1864">
        <v>45854</v>
      </c>
      <c r="F7452" s="2175" t="s">
        <v>2426</v>
      </c>
      <c r="G7452" s="2175" t="s">
        <v>2214</v>
      </c>
      <c r="H7452" s="2175" t="s">
        <v>2410</v>
      </c>
      <c r="I7452" s="1442"/>
      <c r="J7452" s="1443"/>
      <c r="K7452" s="1444"/>
      <c r="L7452" s="1445"/>
      <c r="M7452" s="1453"/>
    </row>
    <row r="7453" ht="26.75" spans="1:13">
      <c r="A7453" s="1412"/>
      <c r="B7453" s="1412"/>
      <c r="C7453" s="1412"/>
      <c r="D7453" s="1412"/>
      <c r="E7453" s="1864">
        <v>45847</v>
      </c>
      <c r="F7453" s="2175" t="s">
        <v>2410</v>
      </c>
      <c r="G7453" s="2175" t="s">
        <v>2346</v>
      </c>
      <c r="H7453" s="2175" t="s">
        <v>2411</v>
      </c>
      <c r="I7453" s="1448"/>
      <c r="J7453" s="1449"/>
      <c r="K7453" s="1450"/>
      <c r="L7453" s="1451"/>
      <c r="M7453" s="1455"/>
    </row>
    <row r="7454" ht="52.75" spans="1:13">
      <c r="A7454" s="1412"/>
      <c r="B7454" s="1412"/>
      <c r="C7454" s="1412"/>
      <c r="D7454" s="1412">
        <v>1</v>
      </c>
      <c r="E7454" s="1594" t="s">
        <v>7</v>
      </c>
      <c r="F7454" s="1595" t="s">
        <v>1043</v>
      </c>
      <c r="G7454" s="1596"/>
      <c r="H7454" s="1597"/>
      <c r="I7454" s="1559" t="s">
        <v>1622</v>
      </c>
      <c r="J7454" s="1560"/>
      <c r="K7454" s="1561"/>
      <c r="L7454" s="1478" t="s">
        <v>1623</v>
      </c>
      <c r="M7454" s="1452" t="s">
        <v>1624</v>
      </c>
    </row>
    <row r="7455" ht="26" spans="1:13">
      <c r="A7455" s="1412"/>
      <c r="B7455" s="1412"/>
      <c r="C7455" s="1412"/>
      <c r="D7455" s="1412"/>
      <c r="E7455" s="1598" t="s">
        <v>1625</v>
      </c>
      <c r="F7455" s="1599"/>
      <c r="G7455" s="1600"/>
      <c r="H7455" s="1601"/>
      <c r="I7455" s="2135" t="s">
        <v>1552</v>
      </c>
      <c r="J7455" s="1443"/>
      <c r="K7455" s="1444"/>
      <c r="L7455" s="1445"/>
      <c r="M7455" s="1453"/>
    </row>
    <row r="7456" ht="26" spans="1:13">
      <c r="A7456" s="1412"/>
      <c r="B7456" s="1412"/>
      <c r="C7456" s="1412"/>
      <c r="D7456" s="1412"/>
      <c r="E7456" s="1602" t="s">
        <v>1626</v>
      </c>
      <c r="F7456" s="1623"/>
      <c r="G7456" s="1604"/>
      <c r="H7456" s="1605"/>
      <c r="I7456" s="1442"/>
      <c r="J7456" s="1443"/>
      <c r="K7456" s="1444"/>
      <c r="L7456" s="1445"/>
      <c r="M7456" s="1453"/>
    </row>
    <row r="7457" ht="26.75" spans="1:13">
      <c r="A7457" s="1412"/>
      <c r="B7457" s="1412"/>
      <c r="C7457" s="1412"/>
      <c r="D7457" s="1412"/>
      <c r="E7457" s="1602" t="s">
        <v>1627</v>
      </c>
      <c r="F7457" s="1623"/>
      <c r="G7457" s="1604"/>
      <c r="H7457" s="1605"/>
      <c r="I7457" s="1442"/>
      <c r="J7457" s="1443"/>
      <c r="K7457" s="1444"/>
      <c r="L7457" s="1445"/>
      <c r="M7457" s="1453"/>
    </row>
    <row r="7458" ht="26.75" spans="1:13">
      <c r="A7458" s="1412"/>
      <c r="B7458" s="1412"/>
      <c r="C7458" s="1412"/>
      <c r="D7458" s="1412"/>
      <c r="E7458" s="1606" t="s">
        <v>1628</v>
      </c>
      <c r="F7458" s="1607">
        <v>0.75</v>
      </c>
      <c r="G7458" s="1608"/>
      <c r="H7458" s="1609"/>
      <c r="I7458" s="1442"/>
      <c r="J7458" s="1443"/>
      <c r="K7458" s="1444"/>
      <c r="L7458" s="1647">
        <v>0.979166666666667</v>
      </c>
      <c r="M7458" s="1649">
        <v>0.875</v>
      </c>
    </row>
    <row r="7459" ht="26.75" spans="1:13">
      <c r="A7459" s="1412"/>
      <c r="B7459" s="1412"/>
      <c r="C7459" s="1412"/>
      <c r="D7459" s="1412"/>
      <c r="E7459" s="1610" t="s">
        <v>1629</v>
      </c>
      <c r="F7459" s="1611" t="s">
        <v>8</v>
      </c>
      <c r="G7459" s="1611" t="s">
        <v>9</v>
      </c>
      <c r="H7459" s="1612" t="s">
        <v>10</v>
      </c>
      <c r="I7459" s="1442"/>
      <c r="J7459" s="1443"/>
      <c r="K7459" s="1444"/>
      <c r="L7459" s="1445"/>
      <c r="M7459" s="1453"/>
    </row>
    <row r="7460" ht="26" spans="1:13">
      <c r="A7460" s="1412"/>
      <c r="B7460" s="1412"/>
      <c r="C7460" s="1412"/>
      <c r="D7460" s="1412"/>
      <c r="E7460" s="1613">
        <v>45847</v>
      </c>
      <c r="F7460" s="1640"/>
      <c r="G7460" s="1640"/>
      <c r="H7460" s="1640"/>
      <c r="I7460" s="1442"/>
      <c r="J7460" s="1443"/>
      <c r="K7460" s="1444"/>
      <c r="L7460" s="1445"/>
      <c r="M7460" s="1453"/>
    </row>
    <row r="7461" ht="26" spans="1:13">
      <c r="A7461" s="1412"/>
      <c r="B7461" s="1412"/>
      <c r="C7461" s="1412"/>
      <c r="D7461" s="1412"/>
      <c r="E7461" s="1613">
        <v>45805</v>
      </c>
      <c r="F7461" s="1640"/>
      <c r="G7461" s="1640"/>
      <c r="H7461" s="1640"/>
      <c r="I7461" s="1442"/>
      <c r="J7461" s="1443"/>
      <c r="K7461" s="1444"/>
      <c r="L7461" s="1445"/>
      <c r="M7461" s="1453"/>
    </row>
    <row r="7462" ht="26" spans="1:13">
      <c r="A7462" s="1412"/>
      <c r="B7462" s="1412"/>
      <c r="C7462" s="1412"/>
      <c r="D7462" s="1412"/>
      <c r="E7462" s="1613">
        <v>45756</v>
      </c>
      <c r="F7462" s="1640"/>
      <c r="G7462" s="1640"/>
      <c r="H7462" s="1640"/>
      <c r="I7462" s="1442"/>
      <c r="J7462" s="1443"/>
      <c r="K7462" s="1444"/>
      <c r="L7462" s="1648"/>
      <c r="M7462" s="1453"/>
    </row>
    <row r="7463" ht="26" spans="1:13">
      <c r="A7463" s="1412"/>
      <c r="B7463" s="1412"/>
      <c r="C7463" s="1412"/>
      <c r="D7463" s="1412"/>
      <c r="E7463" s="1723">
        <v>45707</v>
      </c>
      <c r="F7463" s="1640"/>
      <c r="G7463" s="1640"/>
      <c r="H7463" s="1640"/>
      <c r="I7463" s="1442"/>
      <c r="J7463" s="1443"/>
      <c r="K7463" s="1444"/>
      <c r="L7463" s="1445"/>
      <c r="M7463" s="1453"/>
    </row>
    <row r="7464" ht="26" spans="1:13">
      <c r="A7464" s="1412"/>
      <c r="B7464" s="1412"/>
      <c r="C7464" s="1412"/>
      <c r="D7464" s="1412"/>
      <c r="E7464" s="1723">
        <v>45665</v>
      </c>
      <c r="F7464" s="1640"/>
      <c r="G7464" s="1640"/>
      <c r="H7464" s="1640"/>
      <c r="I7464" s="1442"/>
      <c r="J7464" s="1443"/>
      <c r="K7464" s="1444"/>
      <c r="L7464" s="1445"/>
      <c r="M7464" s="1453"/>
    </row>
    <row r="7465" ht="26.75" spans="1:13">
      <c r="A7465" s="1412"/>
      <c r="B7465" s="1412"/>
      <c r="C7465" s="1412"/>
      <c r="D7465" s="1412"/>
      <c r="E7465" s="1723">
        <v>45622</v>
      </c>
      <c r="F7465" s="1640"/>
      <c r="G7465" s="1640"/>
      <c r="H7465" s="1640"/>
      <c r="I7465" s="1448"/>
      <c r="J7465" s="1449"/>
      <c r="K7465" s="1450"/>
      <c r="L7465" s="1451"/>
      <c r="M7465" s="1455"/>
    </row>
    <row r="7466" ht="52.75" spans="1:13">
      <c r="A7466" s="1412"/>
      <c r="B7466" s="1412"/>
      <c r="C7466" s="1412"/>
      <c r="D7466" s="1412">
        <v>1</v>
      </c>
      <c r="E7466" s="1594" t="s">
        <v>7</v>
      </c>
      <c r="F7466" s="1595" t="s">
        <v>1553</v>
      </c>
      <c r="G7466" s="1596"/>
      <c r="H7466" s="1597"/>
      <c r="I7466" s="1559" t="s">
        <v>1622</v>
      </c>
      <c r="J7466" s="1560"/>
      <c r="K7466" s="1561"/>
      <c r="L7466" s="1478" t="s">
        <v>1623</v>
      </c>
      <c r="M7466" s="1452" t="s">
        <v>1624</v>
      </c>
    </row>
    <row r="7467" ht="26" spans="1:13">
      <c r="A7467" s="1412"/>
      <c r="B7467" s="1412"/>
      <c r="C7467" s="1412"/>
      <c r="D7467" s="1412"/>
      <c r="E7467" s="1598" t="s">
        <v>1625</v>
      </c>
      <c r="F7467" s="1599"/>
      <c r="G7467" s="1600"/>
      <c r="H7467" s="1601"/>
      <c r="I7467" s="2135" t="s">
        <v>1554</v>
      </c>
      <c r="J7467" s="1443"/>
      <c r="K7467" s="1444"/>
      <c r="L7467" s="1445"/>
      <c r="M7467" s="1453"/>
    </row>
    <row r="7468" ht="26" spans="1:13">
      <c r="A7468" s="1412"/>
      <c r="B7468" s="1412"/>
      <c r="C7468" s="1412"/>
      <c r="D7468" s="1412"/>
      <c r="E7468" s="1602" t="s">
        <v>1626</v>
      </c>
      <c r="F7468" s="1603">
        <v>0.73</v>
      </c>
      <c r="G7468" s="1604"/>
      <c r="H7468" s="1605"/>
      <c r="I7468" s="1442"/>
      <c r="J7468" s="1443"/>
      <c r="K7468" s="1444"/>
      <c r="L7468" s="1445"/>
      <c r="M7468" s="1453"/>
    </row>
    <row r="7469" ht="26.75" spans="1:13">
      <c r="A7469" s="1412"/>
      <c r="B7469" s="1412"/>
      <c r="C7469" s="1412"/>
      <c r="D7469" s="1412"/>
      <c r="E7469" s="1602" t="s">
        <v>1627</v>
      </c>
      <c r="F7469" s="1603">
        <v>0.67</v>
      </c>
      <c r="G7469" s="1604"/>
      <c r="H7469" s="1605"/>
      <c r="I7469" s="1442"/>
      <c r="J7469" s="1443"/>
      <c r="K7469" s="1444"/>
      <c r="L7469" s="1445"/>
      <c r="M7469" s="1453"/>
    </row>
    <row r="7470" ht="26.75" spans="1:13">
      <c r="A7470" s="1412"/>
      <c r="B7470" s="1412"/>
      <c r="C7470" s="1412"/>
      <c r="D7470" s="1412"/>
      <c r="E7470" s="1606" t="s">
        <v>1628</v>
      </c>
      <c r="F7470" s="1607">
        <v>0.5</v>
      </c>
      <c r="G7470" s="1608"/>
      <c r="H7470" s="1609"/>
      <c r="I7470" s="1442"/>
      <c r="J7470" s="1443"/>
      <c r="K7470" s="1444"/>
      <c r="L7470" s="1647">
        <v>0.729166666666667</v>
      </c>
      <c r="M7470" s="1649">
        <v>0.625</v>
      </c>
    </row>
    <row r="7471" ht="26.75" spans="1:13">
      <c r="A7471" s="1412"/>
      <c r="B7471" s="1412"/>
      <c r="C7471" s="1412"/>
      <c r="D7471" s="1412"/>
      <c r="E7471" s="1610" t="s">
        <v>1629</v>
      </c>
      <c r="F7471" s="1611" t="s">
        <v>8</v>
      </c>
      <c r="G7471" s="1611" t="s">
        <v>9</v>
      </c>
      <c r="H7471" s="1612" t="s">
        <v>10</v>
      </c>
      <c r="I7471" s="1442"/>
      <c r="J7471" s="1443"/>
      <c r="K7471" s="1444"/>
      <c r="L7471" s="1445"/>
      <c r="M7471" s="1453"/>
    </row>
    <row r="7472" ht="26" spans="1:13">
      <c r="A7472" s="1412"/>
      <c r="B7472" s="1412"/>
      <c r="C7472" s="1412"/>
      <c r="D7472" s="1412"/>
      <c r="E7472" s="1864">
        <v>45792</v>
      </c>
      <c r="F7472" s="2175" t="s">
        <v>2816</v>
      </c>
      <c r="G7472" s="2175" t="s">
        <v>2817</v>
      </c>
      <c r="H7472" s="2175" t="s">
        <v>2356</v>
      </c>
      <c r="I7472" s="1442"/>
      <c r="J7472" s="1443"/>
      <c r="K7472" s="1444"/>
      <c r="L7472" s="1445"/>
      <c r="M7472" s="1453"/>
    </row>
    <row r="7473" ht="26" spans="1:13">
      <c r="A7473" s="1412"/>
      <c r="B7473" s="1412"/>
      <c r="C7473" s="1412"/>
      <c r="D7473" s="1412"/>
      <c r="E7473" s="1864">
        <v>45708</v>
      </c>
      <c r="F7473" s="2175" t="s">
        <v>2818</v>
      </c>
      <c r="G7473" s="2175" t="s">
        <v>2819</v>
      </c>
      <c r="H7473" s="2175" t="s">
        <v>2820</v>
      </c>
      <c r="I7473" s="1442"/>
      <c r="J7473" s="1443"/>
      <c r="K7473" s="1444"/>
      <c r="L7473" s="1445"/>
      <c r="M7473" s="1453"/>
    </row>
    <row r="7474" ht="26" spans="1:13">
      <c r="A7474" s="1412"/>
      <c r="B7474" s="1412"/>
      <c r="C7474" s="1412"/>
      <c r="D7474" s="1412"/>
      <c r="E7474" s="1864">
        <v>45615</v>
      </c>
      <c r="F7474" s="2175" t="s">
        <v>2817</v>
      </c>
      <c r="G7474" s="2175" t="s">
        <v>2821</v>
      </c>
      <c r="H7474" s="2175" t="s">
        <v>2822</v>
      </c>
      <c r="I7474" s="1442"/>
      <c r="J7474" s="1443"/>
      <c r="K7474" s="1444"/>
      <c r="L7474" s="1648"/>
      <c r="M7474" s="1453"/>
    </row>
    <row r="7475" ht="26" spans="1:13">
      <c r="A7475" s="1412"/>
      <c r="B7475" s="1412"/>
      <c r="C7475" s="1412"/>
      <c r="D7475" s="1412"/>
      <c r="E7475" s="1864">
        <v>45519</v>
      </c>
      <c r="F7475" s="2175" t="s">
        <v>2823</v>
      </c>
      <c r="G7475" s="2175" t="s">
        <v>2819</v>
      </c>
      <c r="H7475" s="2175" t="s">
        <v>2824</v>
      </c>
      <c r="I7475" s="1442"/>
      <c r="J7475" s="1443"/>
      <c r="K7475" s="1444"/>
      <c r="L7475" s="1445"/>
      <c r="M7475" s="1453"/>
    </row>
    <row r="7476" ht="26" spans="1:13">
      <c r="A7476" s="1412"/>
      <c r="B7476" s="1412"/>
      <c r="C7476" s="1412"/>
      <c r="D7476" s="1412"/>
      <c r="E7476" s="1864">
        <v>45428</v>
      </c>
      <c r="F7476" s="2175" t="s">
        <v>2356</v>
      </c>
      <c r="G7476" s="2175" t="s">
        <v>2825</v>
      </c>
      <c r="H7476" s="2175" t="s">
        <v>2826</v>
      </c>
      <c r="I7476" s="1442"/>
      <c r="J7476" s="1443"/>
      <c r="K7476" s="1444"/>
      <c r="L7476" s="1445"/>
      <c r="M7476" s="1453"/>
    </row>
    <row r="7477" ht="26.75" spans="1:13">
      <c r="A7477" s="1412"/>
      <c r="B7477" s="1412"/>
      <c r="C7477" s="1412"/>
      <c r="D7477" s="1412"/>
      <c r="E7477" s="1864">
        <v>45342</v>
      </c>
      <c r="F7477" s="2175" t="s">
        <v>2820</v>
      </c>
      <c r="G7477" s="2175" t="s">
        <v>2827</v>
      </c>
      <c r="H7477" s="2175" t="s">
        <v>2822</v>
      </c>
      <c r="I7477" s="1448"/>
      <c r="J7477" s="1449"/>
      <c r="K7477" s="1450"/>
      <c r="L7477" s="1451"/>
      <c r="M7477" s="1455"/>
    </row>
    <row r="7478" ht="52.75" spans="1:13">
      <c r="A7478" s="1412"/>
      <c r="B7478" s="1412"/>
      <c r="C7478" s="1412"/>
      <c r="D7478" s="1412">
        <v>1</v>
      </c>
      <c r="E7478" s="1594" t="s">
        <v>7</v>
      </c>
      <c r="F7478" s="1595" t="s">
        <v>803</v>
      </c>
      <c r="G7478" s="1596"/>
      <c r="H7478" s="1597"/>
      <c r="I7478" s="1559" t="s">
        <v>1622</v>
      </c>
      <c r="J7478" s="1560"/>
      <c r="K7478" s="1561"/>
      <c r="L7478" s="1478" t="s">
        <v>1623</v>
      </c>
      <c r="M7478" s="1452" t="s">
        <v>1624</v>
      </c>
    </row>
    <row r="7479" ht="26" spans="1:13">
      <c r="A7479" s="1412"/>
      <c r="B7479" s="1412"/>
      <c r="C7479" s="1412"/>
      <c r="D7479" s="1412"/>
      <c r="E7479" s="1598" t="s">
        <v>1625</v>
      </c>
      <c r="F7479" s="1599"/>
      <c r="G7479" s="1600"/>
      <c r="H7479" s="1601"/>
      <c r="I7479" s="2135" t="s">
        <v>1477</v>
      </c>
      <c r="J7479" s="1443"/>
      <c r="K7479" s="1444"/>
      <c r="L7479" s="1445"/>
      <c r="M7479" s="1453"/>
    </row>
    <row r="7480" ht="26" spans="1:13">
      <c r="A7480" s="1412"/>
      <c r="B7480" s="1412"/>
      <c r="C7480" s="1412"/>
      <c r="D7480" s="1412"/>
      <c r="E7480" s="1602" t="s">
        <v>1626</v>
      </c>
      <c r="F7480" s="1623"/>
      <c r="G7480" s="1604"/>
      <c r="H7480" s="1605"/>
      <c r="I7480" s="1442"/>
      <c r="J7480" s="1443"/>
      <c r="K7480" s="1444"/>
      <c r="L7480" s="1445"/>
      <c r="M7480" s="1453"/>
    </row>
    <row r="7481" ht="26.75" spans="1:13">
      <c r="A7481" s="1412"/>
      <c r="B7481" s="1412"/>
      <c r="C7481" s="1412"/>
      <c r="D7481" s="1412"/>
      <c r="E7481" s="1602" t="s">
        <v>1627</v>
      </c>
      <c r="F7481" s="1623"/>
      <c r="G7481" s="1604"/>
      <c r="H7481" s="1605"/>
      <c r="I7481" s="1442"/>
      <c r="J7481" s="1443"/>
      <c r="K7481" s="1444"/>
      <c r="L7481" s="1445"/>
      <c r="M7481" s="1453"/>
    </row>
    <row r="7482" ht="26.75" spans="1:13">
      <c r="A7482" s="1412"/>
      <c r="B7482" s="1412"/>
      <c r="C7482" s="1412"/>
      <c r="D7482" s="1412"/>
      <c r="E7482" s="1606" t="s">
        <v>1628</v>
      </c>
      <c r="F7482" s="1607">
        <v>0.520833333333333</v>
      </c>
      <c r="G7482" s="1608"/>
      <c r="H7482" s="1609"/>
      <c r="I7482" s="1442"/>
      <c r="J7482" s="1443"/>
      <c r="K7482" s="1444"/>
      <c r="L7482" s="1647">
        <v>0.75</v>
      </c>
      <c r="M7482" s="1649">
        <v>0.645833333333333</v>
      </c>
    </row>
    <row r="7483" ht="26.75" spans="1:13">
      <c r="A7483" s="1412"/>
      <c r="B7483" s="1412"/>
      <c r="C7483" s="1412"/>
      <c r="D7483" s="1412"/>
      <c r="E7483" s="1610" t="s">
        <v>1629</v>
      </c>
      <c r="F7483" s="1611" t="s">
        <v>8</v>
      </c>
      <c r="G7483" s="1611" t="s">
        <v>9</v>
      </c>
      <c r="H7483" s="1612" t="s">
        <v>10</v>
      </c>
      <c r="I7483" s="1442"/>
      <c r="J7483" s="1443"/>
      <c r="K7483" s="1444"/>
      <c r="L7483" s="1445"/>
      <c r="M7483" s="1649"/>
    </row>
    <row r="7484" ht="26" spans="1:13">
      <c r="A7484" s="1412"/>
      <c r="B7484" s="1412"/>
      <c r="C7484" s="1412"/>
      <c r="D7484" s="1412"/>
      <c r="E7484" s="1613">
        <v>45883</v>
      </c>
      <c r="F7484" s="2161" t="s">
        <v>1978</v>
      </c>
      <c r="G7484" s="2161" t="s">
        <v>1957</v>
      </c>
      <c r="H7484" s="2161" t="s">
        <v>1950</v>
      </c>
      <c r="I7484" s="1442"/>
      <c r="J7484" s="1443"/>
      <c r="K7484" s="1444"/>
      <c r="L7484" s="1445"/>
      <c r="M7484" s="1453"/>
    </row>
    <row r="7485" ht="26" spans="1:13">
      <c r="A7485" s="1412"/>
      <c r="B7485" s="1412"/>
      <c r="C7485" s="1412"/>
      <c r="D7485" s="1412"/>
      <c r="E7485" s="1613">
        <v>45876</v>
      </c>
      <c r="F7485" s="2161" t="s">
        <v>2249</v>
      </c>
      <c r="G7485" s="2161" t="s">
        <v>1944</v>
      </c>
      <c r="H7485" s="2161" t="s">
        <v>1959</v>
      </c>
      <c r="I7485" s="1442"/>
      <c r="J7485" s="1443"/>
      <c r="K7485" s="1444"/>
      <c r="L7485" s="1445"/>
      <c r="M7485" s="1453"/>
    </row>
    <row r="7486" ht="26" spans="1:13">
      <c r="A7486" s="1412"/>
      <c r="B7486" s="1412"/>
      <c r="C7486" s="1412"/>
      <c r="D7486" s="1412"/>
      <c r="E7486" s="1613">
        <v>45869</v>
      </c>
      <c r="F7486" s="2161" t="s">
        <v>1946</v>
      </c>
      <c r="G7486" s="2161" t="s">
        <v>1958</v>
      </c>
      <c r="H7486" s="2161" t="s">
        <v>1977</v>
      </c>
      <c r="I7486" s="1442"/>
      <c r="J7486" s="1443"/>
      <c r="K7486" s="1444"/>
      <c r="L7486" s="1648"/>
      <c r="M7486" s="1453"/>
    </row>
    <row r="7487" ht="26" spans="1:13">
      <c r="A7487" s="1412"/>
      <c r="B7487" s="1412"/>
      <c r="C7487" s="1412"/>
      <c r="D7487" s="1412"/>
      <c r="E7487" s="1613">
        <v>45862</v>
      </c>
      <c r="F7487" s="2161" t="s">
        <v>1977</v>
      </c>
      <c r="G7487" s="2161" t="s">
        <v>1950</v>
      </c>
      <c r="H7487" s="2161" t="s">
        <v>1944</v>
      </c>
      <c r="I7487" s="1442"/>
      <c r="J7487" s="1443"/>
      <c r="K7487" s="1444"/>
      <c r="L7487" s="1445"/>
      <c r="M7487" s="1453"/>
    </row>
    <row r="7488" ht="26" spans="1:13">
      <c r="A7488" s="1412"/>
      <c r="B7488" s="1412"/>
      <c r="C7488" s="1412"/>
      <c r="D7488" s="1412"/>
      <c r="E7488" s="1613">
        <v>45855</v>
      </c>
      <c r="F7488" s="2161" t="s">
        <v>1944</v>
      </c>
      <c r="G7488" s="2161" t="s">
        <v>2066</v>
      </c>
      <c r="H7488" s="2161" t="s">
        <v>1949</v>
      </c>
      <c r="I7488" s="1442"/>
      <c r="J7488" s="1443"/>
      <c r="K7488" s="1444"/>
      <c r="L7488" s="1445"/>
      <c r="M7488" s="1453"/>
    </row>
    <row r="7489" ht="26.75" spans="1:13">
      <c r="A7489" s="1412"/>
      <c r="B7489" s="1412"/>
      <c r="C7489" s="1412"/>
      <c r="D7489" s="1412"/>
      <c r="E7489" s="1613">
        <v>45848</v>
      </c>
      <c r="F7489" s="2161" t="s">
        <v>1950</v>
      </c>
      <c r="G7489" s="2161" t="s">
        <v>2392</v>
      </c>
      <c r="H7489" s="2161" t="s">
        <v>2429</v>
      </c>
      <c r="I7489" s="1448"/>
      <c r="J7489" s="1449"/>
      <c r="K7489" s="1450"/>
      <c r="L7489" s="1451"/>
      <c r="M7489" s="1455"/>
    </row>
    <row r="7490" ht="52.75" spans="1:13">
      <c r="A7490" s="1412"/>
      <c r="B7490" s="1412"/>
      <c r="C7490" s="1412"/>
      <c r="D7490" s="1412">
        <v>1</v>
      </c>
      <c r="E7490" s="1610" t="s">
        <v>7</v>
      </c>
      <c r="F7490" s="1653" t="s">
        <v>1555</v>
      </c>
      <c r="G7490" s="1654"/>
      <c r="H7490" s="1655"/>
      <c r="I7490" s="1656" t="s">
        <v>1622</v>
      </c>
      <c r="J7490" s="1657"/>
      <c r="K7490" s="1658"/>
      <c r="L7490" s="1659" t="s">
        <v>1623</v>
      </c>
      <c r="M7490" s="1660" t="s">
        <v>1624</v>
      </c>
    </row>
    <row r="7491" ht="26" spans="1:13">
      <c r="A7491" s="1412"/>
      <c r="B7491" s="1412"/>
      <c r="C7491" s="1412"/>
      <c r="D7491" s="1412"/>
      <c r="E7491" s="1598" t="s">
        <v>1625</v>
      </c>
      <c r="F7491" s="1599"/>
      <c r="G7491" s="1600"/>
      <c r="H7491" s="1601"/>
      <c r="I7491" s="2135" t="s">
        <v>1556</v>
      </c>
      <c r="J7491" s="1443"/>
      <c r="K7491" s="1444"/>
      <c r="L7491" s="1445"/>
      <c r="M7491" s="1453"/>
    </row>
    <row r="7492" ht="26" spans="1:13">
      <c r="A7492" s="1412"/>
      <c r="B7492" s="1412"/>
      <c r="C7492" s="1412"/>
      <c r="D7492" s="1412"/>
      <c r="E7492" s="1602" t="s">
        <v>1626</v>
      </c>
      <c r="F7492" s="1623"/>
      <c r="G7492" s="1604"/>
      <c r="H7492" s="1605"/>
      <c r="I7492" s="1442"/>
      <c r="J7492" s="1443"/>
      <c r="K7492" s="1444"/>
      <c r="L7492" s="1445"/>
      <c r="M7492" s="1453"/>
    </row>
    <row r="7493" ht="26.75" spans="1:13">
      <c r="A7493" s="1412"/>
      <c r="B7493" s="1412"/>
      <c r="C7493" s="1412"/>
      <c r="D7493" s="1412"/>
      <c r="E7493" s="1602" t="s">
        <v>1627</v>
      </c>
      <c r="F7493" s="1603">
        <v>15.9</v>
      </c>
      <c r="G7493" s="1604"/>
      <c r="H7493" s="1605"/>
      <c r="I7493" s="1442"/>
      <c r="J7493" s="1443"/>
      <c r="K7493" s="1444"/>
      <c r="L7493" s="1445"/>
      <c r="M7493" s="1453"/>
    </row>
    <row r="7494" ht="26.75" spans="1:13">
      <c r="A7494" s="1412"/>
      <c r="B7494" s="1412"/>
      <c r="C7494" s="1412"/>
      <c r="D7494" s="1412"/>
      <c r="E7494" s="1606" t="s">
        <v>1628</v>
      </c>
      <c r="F7494" s="1607">
        <v>0.520833333333333</v>
      </c>
      <c r="G7494" s="1608"/>
      <c r="H7494" s="1609"/>
      <c r="I7494" s="1442"/>
      <c r="J7494" s="1443"/>
      <c r="K7494" s="1444"/>
      <c r="L7494" s="1647">
        <v>0.75</v>
      </c>
      <c r="M7494" s="1649">
        <v>0.645833333333333</v>
      </c>
    </row>
    <row r="7495" ht="26.75" spans="1:13">
      <c r="A7495" s="1412"/>
      <c r="B7495" s="1412"/>
      <c r="C7495" s="1412"/>
      <c r="D7495" s="1412"/>
      <c r="E7495" s="1610" t="s">
        <v>1629</v>
      </c>
      <c r="F7495" s="1611" t="s">
        <v>8</v>
      </c>
      <c r="G7495" s="1611" t="s">
        <v>9</v>
      </c>
      <c r="H7495" s="1612" t="s">
        <v>10</v>
      </c>
      <c r="I7495" s="1442"/>
      <c r="J7495" s="1443"/>
      <c r="K7495" s="1444"/>
      <c r="L7495" s="1445"/>
      <c r="M7495" s="1453"/>
    </row>
    <row r="7496" ht="26" spans="1:13">
      <c r="A7496" s="1412"/>
      <c r="B7496" s="1412"/>
      <c r="C7496" s="1412"/>
      <c r="D7496" s="1412"/>
      <c r="E7496" s="1613">
        <v>45855</v>
      </c>
      <c r="F7496" s="1614">
        <v>15.9</v>
      </c>
      <c r="G7496" s="1614">
        <v>-1.2</v>
      </c>
      <c r="H7496" s="1614">
        <v>-4</v>
      </c>
      <c r="I7496" s="1442"/>
      <c r="J7496" s="1443"/>
      <c r="K7496" s="1444"/>
      <c r="L7496" s="1445"/>
      <c r="M7496" s="1453"/>
    </row>
    <row r="7497" ht="26" spans="1:13">
      <c r="A7497" s="1412"/>
      <c r="B7497" s="1412"/>
      <c r="C7497" s="1412"/>
      <c r="D7497" s="1412"/>
      <c r="E7497" s="1613">
        <v>45828</v>
      </c>
      <c r="F7497" s="1614">
        <v>-4</v>
      </c>
      <c r="G7497" s="1614">
        <v>-1.7</v>
      </c>
      <c r="H7497" s="1614">
        <v>-4</v>
      </c>
      <c r="I7497" s="1442"/>
      <c r="J7497" s="1443"/>
      <c r="K7497" s="1444"/>
      <c r="L7497" s="1445"/>
      <c r="M7497" s="1453"/>
    </row>
    <row r="7498" ht="26" spans="1:13">
      <c r="A7498" s="1412"/>
      <c r="B7498" s="1412"/>
      <c r="C7498" s="1412"/>
      <c r="D7498" s="1412"/>
      <c r="E7498" s="1613">
        <v>45792</v>
      </c>
      <c r="F7498" s="1614">
        <v>-4</v>
      </c>
      <c r="G7498" s="1614">
        <v>-11.3</v>
      </c>
      <c r="H7498" s="1614">
        <v>-26.4</v>
      </c>
      <c r="I7498" s="1442"/>
      <c r="J7498" s="1443"/>
      <c r="K7498" s="1444"/>
      <c r="L7498" s="1648"/>
      <c r="M7498" s="1453"/>
    </row>
    <row r="7499" ht="26" spans="1:13">
      <c r="A7499" s="1412"/>
      <c r="B7499" s="1412"/>
      <c r="C7499" s="1412"/>
      <c r="D7499" s="1412"/>
      <c r="E7499" s="1613">
        <v>45764</v>
      </c>
      <c r="F7499" s="1614">
        <v>-26.4</v>
      </c>
      <c r="G7499" s="1614">
        <v>2.2</v>
      </c>
      <c r="H7499" s="1614">
        <v>12.5</v>
      </c>
      <c r="I7499" s="1442"/>
      <c r="J7499" s="1443"/>
      <c r="K7499" s="1444"/>
      <c r="L7499" s="1445"/>
      <c r="M7499" s="1453"/>
    </row>
    <row r="7500" ht="26" spans="1:13">
      <c r="A7500" s="1412"/>
      <c r="B7500" s="1412"/>
      <c r="C7500" s="1412"/>
      <c r="D7500" s="1412"/>
      <c r="E7500" s="1613">
        <v>45736</v>
      </c>
      <c r="F7500" s="1614">
        <v>12.5</v>
      </c>
      <c r="G7500" s="1614">
        <v>8.8</v>
      </c>
      <c r="H7500" s="1614">
        <v>18.1</v>
      </c>
      <c r="I7500" s="1442"/>
      <c r="J7500" s="1443"/>
      <c r="K7500" s="1444"/>
      <c r="L7500" s="1445"/>
      <c r="M7500" s="1453"/>
    </row>
    <row r="7501" ht="26.75" spans="1:13">
      <c r="A7501" s="1412"/>
      <c r="B7501" s="1412"/>
      <c r="C7501" s="1412"/>
      <c r="D7501" s="1412"/>
      <c r="E7501" s="1613">
        <v>45708</v>
      </c>
      <c r="F7501" s="1614">
        <v>18.1</v>
      </c>
      <c r="G7501" s="1614">
        <v>19.4</v>
      </c>
      <c r="H7501" s="1614">
        <v>44.3</v>
      </c>
      <c r="I7501" s="1448"/>
      <c r="J7501" s="1449"/>
      <c r="K7501" s="1450"/>
      <c r="L7501" s="1451"/>
      <c r="M7501" s="1455"/>
    </row>
    <row r="7502" ht="52.75" spans="1:13">
      <c r="A7502" s="1412"/>
      <c r="B7502" s="1412"/>
      <c r="C7502" s="1412"/>
      <c r="D7502" s="1412">
        <v>1</v>
      </c>
      <c r="E7502" s="1610" t="s">
        <v>7</v>
      </c>
      <c r="F7502" s="1653" t="s">
        <v>1557</v>
      </c>
      <c r="G7502" s="1654"/>
      <c r="H7502" s="1655"/>
      <c r="I7502" s="1656" t="s">
        <v>1622</v>
      </c>
      <c r="J7502" s="1657"/>
      <c r="K7502" s="1658"/>
      <c r="L7502" s="1659" t="s">
        <v>1623</v>
      </c>
      <c r="M7502" s="1660" t="s">
        <v>1624</v>
      </c>
    </row>
    <row r="7503" ht="26" spans="1:13">
      <c r="A7503" s="1412"/>
      <c r="B7503" s="1412"/>
      <c r="C7503" s="1412"/>
      <c r="D7503" s="1412"/>
      <c r="E7503" s="1598" t="s">
        <v>1625</v>
      </c>
      <c r="F7503" s="1599"/>
      <c r="G7503" s="1600"/>
      <c r="H7503" s="1601"/>
      <c r="I7503" s="2135" t="s">
        <v>1491</v>
      </c>
      <c r="J7503" s="1443"/>
      <c r="K7503" s="1444"/>
      <c r="L7503" s="1445"/>
      <c r="M7503" s="1453"/>
    </row>
    <row r="7504" ht="26" spans="1:13">
      <c r="A7504" s="1412"/>
      <c r="B7504" s="1412"/>
      <c r="C7504" s="1412"/>
      <c r="D7504" s="1412"/>
      <c r="E7504" s="1602" t="s">
        <v>1626</v>
      </c>
      <c r="F7504" s="1623"/>
      <c r="G7504" s="1604"/>
      <c r="H7504" s="1605"/>
      <c r="I7504" s="1442"/>
      <c r="J7504" s="1443"/>
      <c r="K7504" s="1444"/>
      <c r="L7504" s="1445"/>
      <c r="M7504" s="1453"/>
    </row>
    <row r="7505" ht="26.75" spans="1:13">
      <c r="A7505" s="1412"/>
      <c r="B7505" s="1412"/>
      <c r="C7505" s="1412"/>
      <c r="D7505" s="1412"/>
      <c r="E7505" s="1602" t="s">
        <v>1627</v>
      </c>
      <c r="F7505" s="1603">
        <v>49.8</v>
      </c>
      <c r="G7505" s="1604"/>
      <c r="H7505" s="1605"/>
      <c r="I7505" s="1442"/>
      <c r="J7505" s="1443"/>
      <c r="K7505" s="1444"/>
      <c r="L7505" s="1445"/>
      <c r="M7505" s="1453"/>
    </row>
    <row r="7506" ht="26.75" spans="1:13">
      <c r="A7506" s="1412"/>
      <c r="B7506" s="1412"/>
      <c r="C7506" s="1412"/>
      <c r="D7506" s="1412"/>
      <c r="E7506" s="1606" t="s">
        <v>1628</v>
      </c>
      <c r="F7506" s="1607">
        <v>0.572916666666667</v>
      </c>
      <c r="G7506" s="1608"/>
      <c r="H7506" s="1609"/>
      <c r="I7506" s="1442"/>
      <c r="J7506" s="1443"/>
      <c r="K7506" s="1444"/>
      <c r="L7506" s="1647">
        <v>0.802083333333333</v>
      </c>
      <c r="M7506" s="1649">
        <v>0.697916666666667</v>
      </c>
    </row>
    <row r="7507" ht="26.75" spans="1:13">
      <c r="A7507" s="1412"/>
      <c r="B7507" s="1412"/>
      <c r="C7507" s="1412"/>
      <c r="D7507" s="1412"/>
      <c r="E7507" s="1610" t="s">
        <v>1629</v>
      </c>
      <c r="F7507" s="1611" t="s">
        <v>8</v>
      </c>
      <c r="G7507" s="1611" t="s">
        <v>9</v>
      </c>
      <c r="H7507" s="1612" t="s">
        <v>10</v>
      </c>
      <c r="I7507" s="1442"/>
      <c r="J7507" s="1443"/>
      <c r="K7507" s="1444"/>
      <c r="L7507" s="1445"/>
      <c r="M7507" s="1453"/>
    </row>
    <row r="7508" ht="26" spans="1:13">
      <c r="A7508" s="1412"/>
      <c r="B7508" s="1412"/>
      <c r="C7508" s="1412"/>
      <c r="D7508" s="1412"/>
      <c r="E7508" s="1613">
        <v>45870</v>
      </c>
      <c r="F7508" s="1614">
        <v>49.8</v>
      </c>
      <c r="G7508" s="1614">
        <v>49.5</v>
      </c>
      <c r="H7508" s="1614">
        <v>52.9</v>
      </c>
      <c r="I7508" s="1442"/>
      <c r="J7508" s="1443"/>
      <c r="K7508" s="1444"/>
      <c r="L7508" s="1445"/>
      <c r="M7508" s="1453"/>
    </row>
    <row r="7509" ht="26" spans="1:13">
      <c r="A7509" s="1412"/>
      <c r="B7509" s="1412"/>
      <c r="C7509" s="1412"/>
      <c r="D7509" s="1412"/>
      <c r="E7509" s="1613">
        <v>45862</v>
      </c>
      <c r="F7509" s="1614">
        <v>49.5</v>
      </c>
      <c r="G7509" s="1614">
        <v>52.7</v>
      </c>
      <c r="H7509" s="1614">
        <v>52.9</v>
      </c>
      <c r="I7509" s="1442"/>
      <c r="J7509" s="1443"/>
      <c r="K7509" s="1444"/>
      <c r="L7509" s="1445"/>
      <c r="M7509" s="1453"/>
    </row>
    <row r="7510" ht="26" spans="1:13">
      <c r="A7510" s="1412"/>
      <c r="B7510" s="1412"/>
      <c r="C7510" s="1412"/>
      <c r="D7510" s="1412"/>
      <c r="E7510" s="1613">
        <v>45870</v>
      </c>
      <c r="F7510" s="1614">
        <v>49.8</v>
      </c>
      <c r="G7510" s="1614">
        <v>49.5</v>
      </c>
      <c r="H7510" s="1614">
        <v>52.9</v>
      </c>
      <c r="I7510" s="1442"/>
      <c r="J7510" s="1443"/>
      <c r="K7510" s="1444"/>
      <c r="L7510" s="1648"/>
      <c r="M7510" s="1453"/>
    </row>
    <row r="7511" ht="26" spans="1:13">
      <c r="A7511" s="1412"/>
      <c r="B7511" s="1412"/>
      <c r="C7511" s="1412"/>
      <c r="D7511" s="1412"/>
      <c r="E7511" s="1613">
        <v>45862</v>
      </c>
      <c r="F7511" s="1614">
        <v>49.5</v>
      </c>
      <c r="G7511" s="1614">
        <v>52.7</v>
      </c>
      <c r="H7511" s="1614">
        <v>52.9</v>
      </c>
      <c r="I7511" s="1442"/>
      <c r="J7511" s="1443"/>
      <c r="K7511" s="1444"/>
      <c r="L7511" s="1445"/>
      <c r="M7511" s="1453"/>
    </row>
    <row r="7512" ht="26" spans="1:13">
      <c r="A7512" s="1412"/>
      <c r="B7512" s="1412"/>
      <c r="C7512" s="1412"/>
      <c r="D7512" s="1412"/>
      <c r="E7512" s="1613">
        <v>45870</v>
      </c>
      <c r="F7512" s="1614">
        <v>49.8</v>
      </c>
      <c r="G7512" s="1614">
        <v>49.5</v>
      </c>
      <c r="H7512" s="1614">
        <v>52.9</v>
      </c>
      <c r="I7512" s="1442"/>
      <c r="J7512" s="1443"/>
      <c r="K7512" s="1444"/>
      <c r="L7512" s="1445"/>
      <c r="M7512" s="1453"/>
    </row>
    <row r="7513" ht="26.75" spans="1:13">
      <c r="A7513" s="1412"/>
      <c r="B7513" s="1412"/>
      <c r="C7513" s="1412"/>
      <c r="D7513" s="1412"/>
      <c r="E7513" s="1613">
        <v>45862</v>
      </c>
      <c r="F7513" s="1614">
        <v>49.5</v>
      </c>
      <c r="G7513" s="1614">
        <v>52.7</v>
      </c>
      <c r="H7513" s="1614">
        <v>52.9</v>
      </c>
      <c r="I7513" s="1448"/>
      <c r="J7513" s="1449"/>
      <c r="K7513" s="1450"/>
      <c r="L7513" s="1451"/>
      <c r="M7513" s="1455"/>
    </row>
    <row r="7514" ht="52.75" spans="1:13">
      <c r="A7514" s="1412"/>
      <c r="B7514" s="1412"/>
      <c r="C7514" s="1412"/>
      <c r="D7514" s="1412">
        <v>1</v>
      </c>
      <c r="E7514" s="1610" t="s">
        <v>7</v>
      </c>
      <c r="F7514" s="1653" t="s">
        <v>1558</v>
      </c>
      <c r="G7514" s="1654"/>
      <c r="H7514" s="1655"/>
      <c r="I7514" s="1656" t="s">
        <v>1622</v>
      </c>
      <c r="J7514" s="1657"/>
      <c r="K7514" s="1658"/>
      <c r="L7514" s="1659" t="s">
        <v>1623</v>
      </c>
      <c r="M7514" s="1660" t="s">
        <v>1624</v>
      </c>
    </row>
    <row r="7515" ht="26" spans="1:13">
      <c r="A7515" s="1412"/>
      <c r="B7515" s="1412"/>
      <c r="C7515" s="1412"/>
      <c r="D7515" s="1412"/>
      <c r="E7515" s="1598" t="s">
        <v>1625</v>
      </c>
      <c r="F7515" s="1599"/>
      <c r="G7515" s="1600"/>
      <c r="H7515" s="1601"/>
      <c r="I7515" s="2135" t="s">
        <v>1503</v>
      </c>
      <c r="J7515" s="1443"/>
      <c r="K7515" s="1444"/>
      <c r="L7515" s="1445"/>
      <c r="M7515" s="1453"/>
    </row>
    <row r="7516" ht="26" spans="1:13">
      <c r="A7516" s="1412"/>
      <c r="B7516" s="1412"/>
      <c r="C7516" s="1412"/>
      <c r="D7516" s="1412"/>
      <c r="E7516" s="1602" t="s">
        <v>1626</v>
      </c>
      <c r="F7516" s="1623"/>
      <c r="G7516" s="1604"/>
      <c r="H7516" s="1605"/>
      <c r="I7516" s="1442"/>
      <c r="J7516" s="1443"/>
      <c r="K7516" s="1444"/>
      <c r="L7516" s="1445"/>
      <c r="M7516" s="1453"/>
    </row>
    <row r="7517" ht="26.75" spans="1:13">
      <c r="A7517" s="1412"/>
      <c r="B7517" s="1412"/>
      <c r="C7517" s="1412"/>
      <c r="D7517" s="1412"/>
      <c r="E7517" s="1602" t="s">
        <v>1627</v>
      </c>
      <c r="F7517" s="1603">
        <v>55.7</v>
      </c>
      <c r="G7517" s="1604"/>
      <c r="H7517" s="1605"/>
      <c r="I7517" s="1442"/>
      <c r="J7517" s="1443"/>
      <c r="K7517" s="1444"/>
      <c r="L7517" s="1445"/>
      <c r="M7517" s="1453"/>
    </row>
    <row r="7518" ht="26.75" spans="1:13">
      <c r="A7518" s="1412"/>
      <c r="B7518" s="1412"/>
      <c r="C7518" s="1412"/>
      <c r="D7518" s="1412"/>
      <c r="E7518" s="1606" t="s">
        <v>1628</v>
      </c>
      <c r="F7518" s="1607">
        <v>0.572916666666667</v>
      </c>
      <c r="G7518" s="1608"/>
      <c r="H7518" s="1609"/>
      <c r="I7518" s="1442"/>
      <c r="J7518" s="1443"/>
      <c r="K7518" s="1444"/>
      <c r="L7518" s="1647">
        <v>0.802083333333333</v>
      </c>
      <c r="M7518" s="1649">
        <v>0.697916666666667</v>
      </c>
    </row>
    <row r="7519" ht="26.75" spans="1:13">
      <c r="A7519" s="1412"/>
      <c r="B7519" s="1412"/>
      <c r="C7519" s="1412"/>
      <c r="D7519" s="1412"/>
      <c r="E7519" s="1610" t="s">
        <v>1629</v>
      </c>
      <c r="F7519" s="1611" t="s">
        <v>8</v>
      </c>
      <c r="G7519" s="1611" t="s">
        <v>9</v>
      </c>
      <c r="H7519" s="1612" t="s">
        <v>10</v>
      </c>
      <c r="I7519" s="1442"/>
      <c r="J7519" s="1443"/>
      <c r="K7519" s="1444"/>
      <c r="L7519" s="1445"/>
      <c r="M7519" s="1453"/>
    </row>
    <row r="7520" ht="26" spans="1:13">
      <c r="A7520" s="1412"/>
      <c r="B7520" s="1412"/>
      <c r="C7520" s="1412"/>
      <c r="D7520" s="1412"/>
      <c r="E7520" s="1613">
        <v>45874</v>
      </c>
      <c r="F7520" s="1614">
        <v>55.7</v>
      </c>
      <c r="G7520" s="1614">
        <v>55.2</v>
      </c>
      <c r="H7520" s="1614">
        <v>52.9</v>
      </c>
      <c r="I7520" s="1442"/>
      <c r="J7520" s="1443"/>
      <c r="K7520" s="1444"/>
      <c r="L7520" s="1445"/>
      <c r="M7520" s="1453"/>
    </row>
    <row r="7521" ht="26" spans="1:13">
      <c r="A7521" s="1412"/>
      <c r="B7521" s="1412"/>
      <c r="C7521" s="1412"/>
      <c r="D7521" s="1412"/>
      <c r="E7521" s="1613">
        <v>45862</v>
      </c>
      <c r="F7521" s="1614">
        <v>55.2</v>
      </c>
      <c r="G7521" s="1614">
        <v>53</v>
      </c>
      <c r="H7521" s="1614">
        <v>52.9</v>
      </c>
      <c r="I7521" s="1442"/>
      <c r="J7521" s="1443"/>
      <c r="K7521" s="1444"/>
      <c r="L7521" s="1445"/>
      <c r="M7521" s="1453"/>
    </row>
    <row r="7522" ht="26" spans="1:13">
      <c r="A7522" s="1412"/>
      <c r="B7522" s="1412"/>
      <c r="C7522" s="1412"/>
      <c r="D7522" s="1412"/>
      <c r="E7522" s="1613">
        <v>45841</v>
      </c>
      <c r="F7522" s="1614">
        <v>52.9</v>
      </c>
      <c r="G7522" s="1614">
        <v>53.1</v>
      </c>
      <c r="H7522" s="1614">
        <v>53.1</v>
      </c>
      <c r="I7522" s="1442"/>
      <c r="J7522" s="1443"/>
      <c r="K7522" s="1444"/>
      <c r="L7522" s="1648"/>
      <c r="M7522" s="1453"/>
    </row>
    <row r="7523" ht="26" spans="1:13">
      <c r="A7523" s="1412"/>
      <c r="B7523" s="1412"/>
      <c r="C7523" s="1412"/>
      <c r="D7523" s="1412"/>
      <c r="E7523" s="1613">
        <v>45874</v>
      </c>
      <c r="F7523" s="1614">
        <v>55.7</v>
      </c>
      <c r="G7523" s="1614">
        <v>55.2</v>
      </c>
      <c r="H7523" s="1614">
        <v>52.9</v>
      </c>
      <c r="I7523" s="1442"/>
      <c r="J7523" s="1443"/>
      <c r="K7523" s="1444"/>
      <c r="L7523" s="1445"/>
      <c r="M7523" s="1453"/>
    </row>
    <row r="7524" ht="26" spans="1:13">
      <c r="A7524" s="1412"/>
      <c r="B7524" s="1412"/>
      <c r="C7524" s="1412"/>
      <c r="D7524" s="1412"/>
      <c r="E7524" s="1613">
        <v>45862</v>
      </c>
      <c r="F7524" s="1614">
        <v>55.2</v>
      </c>
      <c r="G7524" s="1614">
        <v>53</v>
      </c>
      <c r="H7524" s="1614">
        <v>52.9</v>
      </c>
      <c r="I7524" s="1442"/>
      <c r="J7524" s="1443"/>
      <c r="K7524" s="1444"/>
      <c r="L7524" s="1445"/>
      <c r="M7524" s="1453"/>
    </row>
    <row r="7525" ht="26.75" spans="1:13">
      <c r="A7525" s="1412"/>
      <c r="B7525" s="1412"/>
      <c r="C7525" s="1412"/>
      <c r="D7525" s="1412"/>
      <c r="E7525" s="1613">
        <v>45841</v>
      </c>
      <c r="F7525" s="1614">
        <v>52.9</v>
      </c>
      <c r="G7525" s="1614">
        <v>53.1</v>
      </c>
      <c r="H7525" s="1614">
        <v>53.1</v>
      </c>
      <c r="I7525" s="1448"/>
      <c r="J7525" s="1449"/>
      <c r="K7525" s="1450"/>
      <c r="L7525" s="1451"/>
      <c r="M7525" s="1455"/>
    </row>
    <row r="7526" ht="52.75" spans="1:13">
      <c r="A7526" s="1412"/>
      <c r="B7526" s="1412"/>
      <c r="C7526" s="1412"/>
      <c r="D7526" s="1412">
        <v>1</v>
      </c>
      <c r="E7526" s="1610" t="s">
        <v>7</v>
      </c>
      <c r="F7526" s="1653" t="s">
        <v>1559</v>
      </c>
      <c r="G7526" s="1654"/>
      <c r="H7526" s="1655"/>
      <c r="I7526" s="1656" t="s">
        <v>1622</v>
      </c>
      <c r="J7526" s="1657"/>
      <c r="K7526" s="1658"/>
      <c r="L7526" s="1659" t="s">
        <v>1623</v>
      </c>
      <c r="M7526" s="1660" t="s">
        <v>1624</v>
      </c>
    </row>
    <row r="7527" ht="26" spans="1:13">
      <c r="A7527" s="1412"/>
      <c r="B7527" s="1412"/>
      <c r="C7527" s="1412"/>
      <c r="D7527" s="1412"/>
      <c r="E7527" s="1598" t="s">
        <v>1625</v>
      </c>
      <c r="F7527" s="1599"/>
      <c r="G7527" s="1600"/>
      <c r="H7527" s="1601"/>
      <c r="I7527" s="2135" t="s">
        <v>1561</v>
      </c>
      <c r="J7527" s="1443"/>
      <c r="K7527" s="1444"/>
      <c r="L7527" s="1445"/>
      <c r="M7527" s="1453"/>
    </row>
    <row r="7528" ht="26" spans="1:13">
      <c r="A7528" s="1412"/>
      <c r="B7528" s="1412"/>
      <c r="C7528" s="1412"/>
      <c r="D7528" s="1412"/>
      <c r="E7528" s="1602" t="s">
        <v>1626</v>
      </c>
      <c r="F7528" s="1623"/>
      <c r="G7528" s="1604"/>
      <c r="H7528" s="1605"/>
      <c r="I7528" s="1442"/>
      <c r="J7528" s="1443"/>
      <c r="K7528" s="1444"/>
      <c r="L7528" s="1445"/>
      <c r="M7528" s="1453"/>
    </row>
    <row r="7529" ht="26.75" spans="1:13">
      <c r="A7529" s="1412"/>
      <c r="B7529" s="1412"/>
      <c r="C7529" s="1412"/>
      <c r="D7529" s="1412"/>
      <c r="E7529" s="1602" t="s">
        <v>1627</v>
      </c>
      <c r="F7529" s="1615" t="s">
        <v>1560</v>
      </c>
      <c r="G7529" s="1616"/>
      <c r="H7529" s="1617"/>
      <c r="I7529" s="1442"/>
      <c r="J7529" s="1443"/>
      <c r="K7529" s="1444"/>
      <c r="L7529" s="1445"/>
      <c r="M7529" s="1453"/>
    </row>
    <row r="7530" ht="26.75" spans="1:13">
      <c r="A7530" s="1412"/>
      <c r="B7530" s="1412"/>
      <c r="C7530" s="1412"/>
      <c r="D7530" s="1412"/>
      <c r="E7530" s="1606" t="s">
        <v>1628</v>
      </c>
      <c r="F7530" s="1607">
        <v>0.583333333333333</v>
      </c>
      <c r="G7530" s="1608"/>
      <c r="H7530" s="1609"/>
      <c r="I7530" s="1442"/>
      <c r="J7530" s="1443"/>
      <c r="K7530" s="1444"/>
      <c r="L7530" s="1647">
        <v>0.8125</v>
      </c>
      <c r="M7530" s="1649">
        <v>0.708333333333333</v>
      </c>
    </row>
    <row r="7531" ht="26.75" spans="1:13">
      <c r="A7531" s="1412"/>
      <c r="B7531" s="1412"/>
      <c r="C7531" s="1412"/>
      <c r="D7531" s="1412"/>
      <c r="E7531" s="1610" t="s">
        <v>1629</v>
      </c>
      <c r="F7531" s="1611" t="s">
        <v>8</v>
      </c>
      <c r="G7531" s="1611" t="s">
        <v>9</v>
      </c>
      <c r="H7531" s="1612" t="s">
        <v>10</v>
      </c>
      <c r="I7531" s="1442"/>
      <c r="J7531" s="1443"/>
      <c r="K7531" s="1444"/>
      <c r="L7531" s="1445"/>
      <c r="M7531" s="1453"/>
    </row>
    <row r="7532" ht="26" spans="1:13">
      <c r="A7532" s="1412"/>
      <c r="B7532" s="1412"/>
      <c r="C7532" s="1412"/>
      <c r="D7532" s="1412"/>
      <c r="E7532" s="1613">
        <v>45861</v>
      </c>
      <c r="F7532" s="2160" t="s">
        <v>2828</v>
      </c>
      <c r="G7532" s="2160" t="s">
        <v>2422</v>
      </c>
      <c r="H7532" s="2160" t="s">
        <v>2829</v>
      </c>
      <c r="I7532" s="1442"/>
      <c r="J7532" s="1443"/>
      <c r="K7532" s="1444"/>
      <c r="L7532" s="1445"/>
      <c r="M7532" s="1453"/>
    </row>
    <row r="7533" ht="26" spans="1:13">
      <c r="A7533" s="1412"/>
      <c r="B7533" s="1412"/>
      <c r="C7533" s="1412"/>
      <c r="D7533" s="1412"/>
      <c r="E7533" s="1613">
        <v>45831</v>
      </c>
      <c r="F7533" s="2160" t="s">
        <v>2421</v>
      </c>
      <c r="G7533" s="2160" t="s">
        <v>1989</v>
      </c>
      <c r="H7533" s="2160" t="s">
        <v>2422</v>
      </c>
      <c r="I7533" s="1442"/>
      <c r="J7533" s="1443"/>
      <c r="K7533" s="1444"/>
      <c r="L7533" s="1445"/>
      <c r="M7533" s="1453"/>
    </row>
    <row r="7534" ht="26" spans="1:13">
      <c r="A7534" s="1412"/>
      <c r="B7534" s="1412"/>
      <c r="C7534" s="1412"/>
      <c r="D7534" s="1412"/>
      <c r="E7534" s="1613">
        <v>45799</v>
      </c>
      <c r="F7534" s="2160" t="s">
        <v>2422</v>
      </c>
      <c r="G7534" s="2160" t="s">
        <v>2181</v>
      </c>
      <c r="H7534" s="2160" t="s">
        <v>2348</v>
      </c>
      <c r="I7534" s="1442"/>
      <c r="J7534" s="1443"/>
      <c r="K7534" s="1444"/>
      <c r="L7534" s="1648"/>
      <c r="M7534" s="1453"/>
    </row>
    <row r="7535" ht="26" spans="1:13">
      <c r="A7535" s="1412"/>
      <c r="B7535" s="1412"/>
      <c r="C7535" s="1412"/>
      <c r="D7535" s="1412"/>
      <c r="E7535" s="1613">
        <v>45771</v>
      </c>
      <c r="F7535" s="2160" t="s">
        <v>2348</v>
      </c>
      <c r="G7535" s="2160" t="s">
        <v>1997</v>
      </c>
      <c r="H7535" s="2160" t="s">
        <v>2349</v>
      </c>
      <c r="I7535" s="1442"/>
      <c r="J7535" s="1443"/>
      <c r="K7535" s="1444"/>
      <c r="L7535" s="1445"/>
      <c r="M7535" s="1453"/>
    </row>
    <row r="7536" ht="26" spans="1:13">
      <c r="A7536" s="1412"/>
      <c r="B7536" s="1412"/>
      <c r="C7536" s="1412"/>
      <c r="D7536" s="1412"/>
      <c r="E7536" s="1613">
        <v>45736</v>
      </c>
      <c r="F7536" s="2160" t="s">
        <v>2309</v>
      </c>
      <c r="G7536" s="2160" t="s">
        <v>1990</v>
      </c>
      <c r="H7536" s="2160" t="s">
        <v>2182</v>
      </c>
      <c r="I7536" s="1442"/>
      <c r="J7536" s="1443"/>
      <c r="K7536" s="1444"/>
      <c r="L7536" s="1445"/>
      <c r="M7536" s="1453"/>
    </row>
    <row r="7537" ht="26.75" spans="1:13">
      <c r="A7537" s="1412"/>
      <c r="B7537" s="1412"/>
      <c r="C7537" s="1412"/>
      <c r="D7537" s="1412"/>
      <c r="E7537" s="1613">
        <v>45709</v>
      </c>
      <c r="F7537" s="2160" t="s">
        <v>1996</v>
      </c>
      <c r="G7537" s="2160" t="s">
        <v>2310</v>
      </c>
      <c r="H7537" s="2160" t="s">
        <v>2311</v>
      </c>
      <c r="I7537" s="1448"/>
      <c r="J7537" s="1449"/>
      <c r="K7537" s="1450"/>
      <c r="L7537" s="1451"/>
      <c r="M7537" s="1455"/>
    </row>
    <row r="7538" ht="52.75" spans="1:13">
      <c r="A7538" s="1412"/>
      <c r="B7538" s="1412"/>
      <c r="C7538" s="1412"/>
      <c r="D7538" s="1412">
        <v>1</v>
      </c>
      <c r="E7538" s="1610" t="s">
        <v>7</v>
      </c>
      <c r="F7538" s="1653" t="s">
        <v>1562</v>
      </c>
      <c r="G7538" s="1654"/>
      <c r="H7538" s="1655"/>
      <c r="I7538" s="1656" t="s">
        <v>1622</v>
      </c>
      <c r="J7538" s="1657"/>
      <c r="K7538" s="1658"/>
      <c r="L7538" s="1659" t="s">
        <v>1623</v>
      </c>
      <c r="M7538" s="1660" t="s">
        <v>1624</v>
      </c>
    </row>
    <row r="7539" ht="26" spans="1:13">
      <c r="A7539" s="1412"/>
      <c r="B7539" s="1412"/>
      <c r="C7539" s="1412"/>
      <c r="D7539" s="1412"/>
      <c r="E7539" s="1598" t="s">
        <v>1625</v>
      </c>
      <c r="F7539" s="1599"/>
      <c r="G7539" s="1600"/>
      <c r="H7539" s="1601"/>
      <c r="I7539" s="2135" t="s">
        <v>1563</v>
      </c>
      <c r="J7539" s="1443"/>
      <c r="K7539" s="1444"/>
      <c r="L7539" s="1445"/>
      <c r="M7539" s="1453"/>
    </row>
    <row r="7540" ht="26" spans="1:13">
      <c r="A7540" s="1412"/>
      <c r="B7540" s="1412"/>
      <c r="C7540" s="1412"/>
      <c r="D7540" s="1412"/>
      <c r="E7540" s="1602" t="s">
        <v>1626</v>
      </c>
      <c r="F7540" s="1623">
        <v>-0.001</v>
      </c>
      <c r="G7540" s="1604"/>
      <c r="H7540" s="1605"/>
      <c r="I7540" s="1442"/>
      <c r="J7540" s="1443"/>
      <c r="K7540" s="1444"/>
      <c r="L7540" s="1445"/>
      <c r="M7540" s="1453"/>
    </row>
    <row r="7541" ht="26.75" spans="1:13">
      <c r="A7541" s="1412"/>
      <c r="B7541" s="1412"/>
      <c r="C7541" s="1412"/>
      <c r="D7541" s="1412"/>
      <c r="E7541" s="1602" t="s">
        <v>1627</v>
      </c>
      <c r="F7541" s="1615">
        <v>0.004</v>
      </c>
      <c r="G7541" s="1616"/>
      <c r="H7541" s="1617"/>
      <c r="I7541" s="1442"/>
      <c r="J7541" s="1443"/>
      <c r="K7541" s="1444"/>
      <c r="L7541" s="1445"/>
      <c r="M7541" s="1453"/>
    </row>
    <row r="7542" ht="26.75" spans="1:13">
      <c r="A7542" s="1412"/>
      <c r="B7542" s="1412"/>
      <c r="C7542" s="1412"/>
      <c r="D7542" s="1412"/>
      <c r="E7542" s="1606" t="s">
        <v>1628</v>
      </c>
      <c r="F7542" s="1607">
        <v>0.25</v>
      </c>
      <c r="G7542" s="1608"/>
      <c r="H7542" s="1609"/>
      <c r="I7542" s="1442"/>
      <c r="J7542" s="1443"/>
      <c r="K7542" s="1444"/>
      <c r="L7542" s="1647">
        <v>0.479166666666667</v>
      </c>
      <c r="M7542" s="1649">
        <v>0.375</v>
      </c>
    </row>
    <row r="7543" ht="26.75" spans="1:13">
      <c r="A7543" s="1412"/>
      <c r="B7543" s="1412"/>
      <c r="C7543" s="1412"/>
      <c r="D7543" s="1412"/>
      <c r="E7543" s="1610" t="s">
        <v>1629</v>
      </c>
      <c r="F7543" s="1611" t="s">
        <v>8</v>
      </c>
      <c r="G7543" s="1611" t="s">
        <v>9</v>
      </c>
      <c r="H7543" s="1612" t="s">
        <v>10</v>
      </c>
      <c r="I7543" s="1442"/>
      <c r="J7543" s="1443"/>
      <c r="K7543" s="1444"/>
      <c r="L7543" s="1445"/>
      <c r="M7543" s="1453"/>
    </row>
    <row r="7544" ht="26" spans="1:13">
      <c r="A7544" s="1412"/>
      <c r="B7544" s="1412"/>
      <c r="C7544" s="1412"/>
      <c r="D7544" s="1412"/>
      <c r="E7544" s="1613">
        <v>45868</v>
      </c>
      <c r="F7544" s="1626">
        <v>-0.001</v>
      </c>
      <c r="G7544" s="1626">
        <v>-0.001</v>
      </c>
      <c r="H7544" s="1626">
        <v>0.004</v>
      </c>
      <c r="I7544" s="1442"/>
      <c r="J7544" s="1443"/>
      <c r="K7544" s="1444"/>
      <c r="L7544" s="1445"/>
      <c r="M7544" s="1453"/>
    </row>
    <row r="7545" ht="26" spans="1:13">
      <c r="A7545" s="1412"/>
      <c r="B7545" s="1412"/>
      <c r="C7545" s="1412"/>
      <c r="D7545" s="1412"/>
      <c r="E7545" s="1613">
        <v>45800</v>
      </c>
      <c r="F7545" s="1626">
        <v>0.004</v>
      </c>
      <c r="G7545" s="1626">
        <v>0.002</v>
      </c>
      <c r="H7545" s="1626">
        <v>-0.002</v>
      </c>
      <c r="I7545" s="1442"/>
      <c r="J7545" s="1443"/>
      <c r="K7545" s="1444"/>
      <c r="L7545" s="1445"/>
      <c r="M7545" s="1453"/>
    </row>
    <row r="7546" ht="26" spans="1:13">
      <c r="A7546" s="1412"/>
      <c r="B7546" s="1412"/>
      <c r="C7546" s="1412"/>
      <c r="D7546" s="1412"/>
      <c r="E7546" s="1613">
        <v>45777</v>
      </c>
      <c r="F7546" s="1626">
        <v>0.002</v>
      </c>
      <c r="G7546" s="1626">
        <v>0.002</v>
      </c>
      <c r="H7546" s="1626">
        <v>-0.002</v>
      </c>
      <c r="I7546" s="1442"/>
      <c r="J7546" s="1443"/>
      <c r="K7546" s="1444"/>
      <c r="L7546" s="1648"/>
      <c r="M7546" s="1453"/>
    </row>
    <row r="7547" ht="26" spans="1:13">
      <c r="A7547" s="1412"/>
      <c r="B7547" s="1412"/>
      <c r="C7547" s="1412"/>
      <c r="D7547" s="1412"/>
      <c r="E7547" s="1613">
        <v>45713</v>
      </c>
      <c r="F7547" s="1626">
        <v>-0.002</v>
      </c>
      <c r="G7547" s="1626">
        <v>-0.002</v>
      </c>
      <c r="H7547" s="1626">
        <v>0.001</v>
      </c>
      <c r="I7547" s="1442"/>
      <c r="J7547" s="1443"/>
      <c r="K7547" s="1444"/>
      <c r="L7547" s="1445"/>
      <c r="M7547" s="1453"/>
    </row>
    <row r="7548" ht="26" spans="1:13">
      <c r="A7548" s="1412"/>
      <c r="B7548" s="1412"/>
      <c r="C7548" s="1412"/>
      <c r="D7548" s="1412"/>
      <c r="E7548" s="1613">
        <v>45687</v>
      </c>
      <c r="F7548" s="1626">
        <v>-0.002</v>
      </c>
      <c r="G7548" s="1626">
        <v>-0.001</v>
      </c>
      <c r="H7548" s="1626">
        <v>0.001</v>
      </c>
      <c r="I7548" s="1442"/>
      <c r="J7548" s="1443"/>
      <c r="K7548" s="1444"/>
      <c r="L7548" s="1445"/>
      <c r="M7548" s="1453"/>
    </row>
    <row r="7549" ht="26.75" spans="1:13">
      <c r="A7549" s="1412"/>
      <c r="B7549" s="1412"/>
      <c r="C7549" s="1412"/>
      <c r="D7549" s="1412"/>
      <c r="E7549" s="1613">
        <v>45618</v>
      </c>
      <c r="F7549" s="1626">
        <v>0.001</v>
      </c>
      <c r="G7549" s="1626">
        <v>0.002</v>
      </c>
      <c r="H7549" s="1626">
        <v>0.002</v>
      </c>
      <c r="I7549" s="1448"/>
      <c r="J7549" s="1449"/>
      <c r="K7549" s="1450"/>
      <c r="L7549" s="1451"/>
      <c r="M7549" s="1455"/>
    </row>
    <row r="7550" ht="52.75" spans="1:13">
      <c r="A7550" s="1412"/>
      <c r="B7550" s="1412"/>
      <c r="C7550" s="1412"/>
      <c r="D7550" s="1412">
        <v>1</v>
      </c>
      <c r="E7550" s="1610" t="s">
        <v>7</v>
      </c>
      <c r="F7550" s="1653" t="s">
        <v>1035</v>
      </c>
      <c r="G7550" s="1654"/>
      <c r="H7550" s="1655"/>
      <c r="I7550" s="1656" t="s">
        <v>1622</v>
      </c>
      <c r="J7550" s="1657"/>
      <c r="K7550" s="1658"/>
      <c r="L7550" s="1659" t="s">
        <v>1623</v>
      </c>
      <c r="M7550" s="1660" t="s">
        <v>1624</v>
      </c>
    </row>
    <row r="7551" ht="26" spans="1:13">
      <c r="A7551" s="1412"/>
      <c r="B7551" s="1412"/>
      <c r="C7551" s="1412"/>
      <c r="D7551" s="1412"/>
      <c r="E7551" s="1598" t="s">
        <v>1625</v>
      </c>
      <c r="F7551" s="1599"/>
      <c r="G7551" s="1600"/>
      <c r="H7551" s="1601"/>
      <c r="I7551" s="2135" t="s">
        <v>1564</v>
      </c>
      <c r="J7551" s="1443"/>
      <c r="K7551" s="1444"/>
      <c r="L7551" s="1445"/>
      <c r="M7551" s="1453"/>
    </row>
    <row r="7552" ht="26" spans="1:13">
      <c r="A7552" s="1412"/>
      <c r="B7552" s="1412"/>
      <c r="C7552" s="1412"/>
      <c r="D7552" s="1412"/>
      <c r="E7552" s="1602" t="s">
        <v>1626</v>
      </c>
      <c r="F7552" s="1623"/>
      <c r="G7552" s="1604"/>
      <c r="H7552" s="1605"/>
      <c r="I7552" s="1442"/>
      <c r="J7552" s="1443"/>
      <c r="K7552" s="1444"/>
      <c r="L7552" s="1445"/>
      <c r="M7552" s="1453"/>
    </row>
    <row r="7553" ht="26.75" spans="1:13">
      <c r="A7553" s="1412"/>
      <c r="B7553" s="1412"/>
      <c r="C7553" s="1412"/>
      <c r="D7553" s="1412"/>
      <c r="E7553" s="1602" t="s">
        <v>1627</v>
      </c>
      <c r="F7553" s="1615"/>
      <c r="G7553" s="1616"/>
      <c r="H7553" s="1617"/>
      <c r="I7553" s="1442"/>
      <c r="J7553" s="1443"/>
      <c r="K7553" s="1444"/>
      <c r="L7553" s="1445"/>
      <c r="M7553" s="1453"/>
    </row>
    <row r="7554" ht="26.75" spans="1:13">
      <c r="A7554" s="1412"/>
      <c r="B7554" s="1412"/>
      <c r="C7554" s="1412"/>
      <c r="D7554" s="1412"/>
      <c r="E7554" s="1606" t="s">
        <v>1628</v>
      </c>
      <c r="F7554" s="1607">
        <v>0.583333333333333</v>
      </c>
      <c r="G7554" s="1608"/>
      <c r="H7554" s="1609"/>
      <c r="I7554" s="1442"/>
      <c r="J7554" s="1443"/>
      <c r="K7554" s="1444"/>
      <c r="L7554" s="1647">
        <v>0.8125</v>
      </c>
      <c r="M7554" s="1649">
        <v>0.708333333333333</v>
      </c>
    </row>
    <row r="7555" ht="26.75" spans="1:13">
      <c r="A7555" s="1412"/>
      <c r="B7555" s="1412"/>
      <c r="C7555" s="1412"/>
      <c r="D7555" s="1412"/>
      <c r="E7555" s="1610" t="s">
        <v>1629</v>
      </c>
      <c r="F7555" s="1611" t="s">
        <v>8</v>
      </c>
      <c r="G7555" s="1611" t="s">
        <v>9</v>
      </c>
      <c r="H7555" s="1612" t="s">
        <v>10</v>
      </c>
      <c r="I7555" s="1442"/>
      <c r="J7555" s="1443"/>
      <c r="K7555" s="1444"/>
      <c r="L7555" s="1445"/>
      <c r="M7555" s="1453"/>
    </row>
    <row r="7556" ht="26" spans="1:13">
      <c r="A7556" s="1412"/>
      <c r="B7556" s="1412"/>
      <c r="C7556" s="1412"/>
      <c r="D7556" s="1412"/>
      <c r="E7556" s="1613">
        <v>45860</v>
      </c>
      <c r="F7556" s="1626"/>
      <c r="G7556" s="1626"/>
      <c r="H7556" s="1626"/>
      <c r="I7556" s="1442"/>
      <c r="J7556" s="1443"/>
      <c r="K7556" s="1444"/>
      <c r="L7556" s="1445"/>
      <c r="M7556" s="1453"/>
    </row>
    <row r="7557" ht="26" spans="1:13">
      <c r="A7557" s="1412"/>
      <c r="B7557" s="1412"/>
      <c r="C7557" s="1412"/>
      <c r="D7557" s="1412"/>
      <c r="E7557" s="1613">
        <v>45839</v>
      </c>
      <c r="F7557" s="1626"/>
      <c r="G7557" s="1626"/>
      <c r="H7557" s="1626"/>
      <c r="I7557" s="1442"/>
      <c r="J7557" s="1443"/>
      <c r="K7557" s="1444"/>
      <c r="L7557" s="1445"/>
      <c r="M7557" s="1453"/>
    </row>
    <row r="7558" ht="26" spans="1:13">
      <c r="A7558" s="1412"/>
      <c r="B7558" s="1412"/>
      <c r="C7558" s="1412"/>
      <c r="D7558" s="1412"/>
      <c r="E7558" s="1613">
        <v>45810</v>
      </c>
      <c r="F7558" s="1626"/>
      <c r="G7558" s="1626"/>
      <c r="H7558" s="1626"/>
      <c r="I7558" s="1442"/>
      <c r="J7558" s="1443"/>
      <c r="K7558" s="1444"/>
      <c r="L7558" s="1648"/>
      <c r="M7558" s="1453"/>
    </row>
    <row r="7559" ht="26" spans="1:13">
      <c r="A7559" s="1412"/>
      <c r="B7559" s="1412"/>
      <c r="C7559" s="1412"/>
      <c r="D7559" s="1412"/>
      <c r="E7559" s="1723">
        <v>45802</v>
      </c>
      <c r="F7559" s="1626"/>
      <c r="G7559" s="1626"/>
      <c r="H7559" s="1626"/>
      <c r="I7559" s="1442"/>
      <c r="J7559" s="1443"/>
      <c r="K7559" s="1444"/>
      <c r="L7559" s="1445"/>
      <c r="M7559" s="1453"/>
    </row>
    <row r="7560" ht="26" spans="1:13">
      <c r="A7560" s="1412"/>
      <c r="B7560" s="1412"/>
      <c r="C7560" s="1412"/>
      <c r="D7560" s="1412"/>
      <c r="E7560" s="1613">
        <v>45792</v>
      </c>
      <c r="F7560" s="1626"/>
      <c r="G7560" s="1626"/>
      <c r="H7560" s="1626"/>
      <c r="I7560" s="1442"/>
      <c r="J7560" s="1443"/>
      <c r="K7560" s="1444"/>
      <c r="L7560" s="1445"/>
      <c r="M7560" s="1453"/>
    </row>
    <row r="7561" ht="26.75" spans="1:13">
      <c r="A7561" s="1412"/>
      <c r="B7561" s="1412"/>
      <c r="C7561" s="1412"/>
      <c r="D7561" s="1412"/>
      <c r="E7561" s="1613">
        <v>45763</v>
      </c>
      <c r="F7561" s="1626"/>
      <c r="G7561" s="1626"/>
      <c r="H7561" s="1626"/>
      <c r="I7561" s="1448"/>
      <c r="J7561" s="1449"/>
      <c r="K7561" s="1450"/>
      <c r="L7561" s="1451"/>
      <c r="M7561" s="1455"/>
    </row>
    <row r="7562" ht="52.75" spans="1:13">
      <c r="A7562" s="1412"/>
      <c r="B7562" s="1412"/>
      <c r="C7562" s="1412" t="s">
        <v>0</v>
      </c>
      <c r="D7562" s="1412">
        <v>1</v>
      </c>
      <c r="E7562" s="1594" t="s">
        <v>7</v>
      </c>
      <c r="F7562" s="1595" t="s">
        <v>1038</v>
      </c>
      <c r="G7562" s="1596"/>
      <c r="H7562" s="1597"/>
      <c r="I7562" s="1559" t="s">
        <v>1622</v>
      </c>
      <c r="J7562" s="1560"/>
      <c r="K7562" s="1561"/>
      <c r="L7562" s="1478" t="s">
        <v>1623</v>
      </c>
      <c r="M7562" s="1452" t="s">
        <v>1624</v>
      </c>
    </row>
    <row r="7563" ht="16" customHeight="1" spans="1:13">
      <c r="A7563" s="1412"/>
      <c r="B7563" s="1412"/>
      <c r="C7563" s="1412"/>
      <c r="D7563" s="1412"/>
      <c r="E7563" s="1598" t="s">
        <v>1625</v>
      </c>
      <c r="F7563" s="1599"/>
      <c r="G7563" s="1600"/>
      <c r="H7563" s="1601"/>
      <c r="I7563" s="2135" t="s">
        <v>1546</v>
      </c>
      <c r="J7563" s="1443"/>
      <c r="K7563" s="1444"/>
      <c r="L7563" s="1445"/>
      <c r="M7563" s="1453"/>
    </row>
    <row r="7564" ht="26" spans="1:13">
      <c r="A7564" s="1412"/>
      <c r="B7564" s="1412"/>
      <c r="C7564" s="1412"/>
      <c r="D7564" s="1412"/>
      <c r="E7564" s="1602" t="s">
        <v>1626</v>
      </c>
      <c r="F7564" s="1623"/>
      <c r="G7564" s="1604"/>
      <c r="H7564" s="1605"/>
      <c r="I7564" s="1442"/>
      <c r="J7564" s="1443"/>
      <c r="K7564" s="1444"/>
      <c r="L7564" s="1445"/>
      <c r="M7564" s="1453"/>
    </row>
    <row r="7565" ht="26.75" spans="1:13">
      <c r="A7565" s="1412"/>
      <c r="B7565" s="1412"/>
      <c r="C7565" s="1412"/>
      <c r="D7565" s="1412"/>
      <c r="E7565" s="1602" t="s">
        <v>1627</v>
      </c>
      <c r="F7565" s="1615">
        <v>0.0325</v>
      </c>
      <c r="G7565" s="1616"/>
      <c r="H7565" s="1617"/>
      <c r="I7565" s="1442"/>
      <c r="J7565" s="1443"/>
      <c r="K7565" s="1444"/>
      <c r="L7565" s="1445"/>
      <c r="M7565" s="1453"/>
    </row>
    <row r="7566" ht="26.75" spans="1:13">
      <c r="A7566" s="1412"/>
      <c r="B7566" s="1412"/>
      <c r="C7566" s="1412"/>
      <c r="D7566" s="1412"/>
      <c r="E7566" s="1606" t="s">
        <v>1628</v>
      </c>
      <c r="F7566" s="1607">
        <v>0.0833333333333333</v>
      </c>
      <c r="G7566" s="1608"/>
      <c r="H7566" s="1609"/>
      <c r="I7566" s="1442"/>
      <c r="J7566" s="1443"/>
      <c r="K7566" s="1444"/>
      <c r="L7566" s="1647">
        <v>0.3125</v>
      </c>
      <c r="M7566" s="1649">
        <v>0.208333333333333</v>
      </c>
    </row>
    <row r="7567" ht="26.75" spans="1:13">
      <c r="A7567" s="1412"/>
      <c r="B7567" s="1412"/>
      <c r="C7567" s="1412"/>
      <c r="D7567" s="1412"/>
      <c r="E7567" s="1861" t="s">
        <v>1629</v>
      </c>
      <c r="F7567" s="1862" t="s">
        <v>8</v>
      </c>
      <c r="G7567" s="1862" t="s">
        <v>9</v>
      </c>
      <c r="H7567" s="1863" t="s">
        <v>10</v>
      </c>
      <c r="I7567" s="1442"/>
      <c r="J7567" s="1443"/>
      <c r="K7567" s="1444"/>
      <c r="L7567" s="1445"/>
      <c r="M7567" s="1453"/>
    </row>
    <row r="7568" ht="26" spans="1:13">
      <c r="A7568" s="1412"/>
      <c r="B7568" s="1412"/>
      <c r="C7568" s="1412"/>
      <c r="D7568" s="1412"/>
      <c r="E7568" s="1864">
        <v>45847</v>
      </c>
      <c r="F7568" s="1865">
        <v>0.0325</v>
      </c>
      <c r="G7568" s="1865">
        <v>0.0325</v>
      </c>
      <c r="H7568" s="1865">
        <v>0.0325</v>
      </c>
      <c r="I7568" s="1442"/>
      <c r="J7568" s="1443"/>
      <c r="K7568" s="1444"/>
      <c r="L7568" s="1445"/>
      <c r="M7568" s="1453"/>
    </row>
    <row r="7569" ht="26" spans="1:13">
      <c r="A7569" s="1412"/>
      <c r="B7569" s="1412"/>
      <c r="C7569" s="1412"/>
      <c r="D7569" s="1412"/>
      <c r="E7569" s="1864">
        <v>45805</v>
      </c>
      <c r="F7569" s="1865">
        <v>0.0325</v>
      </c>
      <c r="G7569" s="1865">
        <v>0.0325</v>
      </c>
      <c r="H7569" s="1865">
        <v>0.035</v>
      </c>
      <c r="I7569" s="1442"/>
      <c r="J7569" s="1443"/>
      <c r="K7569" s="1444"/>
      <c r="L7569" s="1445"/>
      <c r="M7569" s="1453"/>
    </row>
    <row r="7570" ht="26" spans="1:13">
      <c r="A7570" s="1412"/>
      <c r="B7570" s="1412"/>
      <c r="C7570" s="1412"/>
      <c r="D7570" s="1412"/>
      <c r="E7570" s="1864">
        <v>45756</v>
      </c>
      <c r="F7570" s="1865">
        <v>0.035</v>
      </c>
      <c r="G7570" s="1865">
        <v>0.035</v>
      </c>
      <c r="H7570" s="1865">
        <v>0.0375</v>
      </c>
      <c r="I7570" s="1442"/>
      <c r="J7570" s="1443"/>
      <c r="K7570" s="1444"/>
      <c r="L7570" s="1648"/>
      <c r="M7570" s="1453"/>
    </row>
    <row r="7571" ht="26" spans="1:13">
      <c r="A7571" s="1412"/>
      <c r="B7571" s="1412"/>
      <c r="C7571" s="1412"/>
      <c r="D7571" s="1412"/>
      <c r="E7571" s="1864">
        <v>45707</v>
      </c>
      <c r="F7571" s="1865">
        <v>0.0375</v>
      </c>
      <c r="G7571" s="1865">
        <v>0.0375</v>
      </c>
      <c r="H7571" s="1865">
        <v>0.0425</v>
      </c>
      <c r="I7571" s="1442"/>
      <c r="J7571" s="1443"/>
      <c r="K7571" s="1444"/>
      <c r="L7571" s="1445"/>
      <c r="M7571" s="1453"/>
    </row>
    <row r="7572" ht="26" spans="1:13">
      <c r="A7572" s="1412"/>
      <c r="B7572" s="1412"/>
      <c r="C7572" s="1412"/>
      <c r="D7572" s="1412"/>
      <c r="E7572" s="1864">
        <v>45623</v>
      </c>
      <c r="F7572" s="1865">
        <v>0.0425</v>
      </c>
      <c r="G7572" s="1865">
        <v>0.0425</v>
      </c>
      <c r="H7572" s="1865">
        <v>0.0475</v>
      </c>
      <c r="I7572" s="1442"/>
      <c r="J7572" s="1443"/>
      <c r="K7572" s="1444"/>
      <c r="L7572" s="1445"/>
      <c r="M7572" s="1453"/>
    </row>
    <row r="7573" ht="26.75" spans="1:13">
      <c r="A7573" s="1412"/>
      <c r="B7573" s="1412"/>
      <c r="C7573" s="1412"/>
      <c r="D7573" s="1412"/>
      <c r="E7573" s="1864">
        <v>45574</v>
      </c>
      <c r="F7573" s="1865">
        <v>0.0475</v>
      </c>
      <c r="G7573" s="1865">
        <v>0.0475</v>
      </c>
      <c r="H7573" s="1865">
        <v>0.0525</v>
      </c>
      <c r="I7573" s="1448"/>
      <c r="J7573" s="1449"/>
      <c r="K7573" s="1450"/>
      <c r="L7573" s="1451"/>
      <c r="M7573" s="1455"/>
    </row>
    <row r="7574" ht="52.75" spans="1:13">
      <c r="A7574" s="1412"/>
      <c r="B7574" s="1412"/>
      <c r="C7574" s="1412"/>
      <c r="D7574" s="1412">
        <v>1</v>
      </c>
      <c r="E7574" s="1610" t="s">
        <v>7</v>
      </c>
      <c r="F7574" s="1653" t="s">
        <v>1547</v>
      </c>
      <c r="G7574" s="1654"/>
      <c r="H7574" s="1655"/>
      <c r="I7574" s="1656" t="s">
        <v>1622</v>
      </c>
      <c r="J7574" s="1657"/>
      <c r="K7574" s="1658"/>
      <c r="L7574" s="1478" t="s">
        <v>1623</v>
      </c>
      <c r="M7574" s="1452" t="s">
        <v>1624</v>
      </c>
    </row>
    <row r="7575" ht="16" customHeight="1" spans="1:13">
      <c r="A7575" s="1412"/>
      <c r="B7575" s="1412"/>
      <c r="C7575" s="1412"/>
      <c r="D7575" s="1412"/>
      <c r="E7575" s="1598" t="s">
        <v>1625</v>
      </c>
      <c r="F7575" s="1599"/>
      <c r="G7575" s="1600"/>
      <c r="H7575" s="1601"/>
      <c r="I7575" s="2135" t="s">
        <v>1548</v>
      </c>
      <c r="J7575" s="1443"/>
      <c r="K7575" s="1444"/>
      <c r="L7575" s="1445"/>
      <c r="M7575" s="1453"/>
    </row>
    <row r="7576" ht="26" spans="1:13">
      <c r="A7576" s="1412"/>
      <c r="B7576" s="1412"/>
      <c r="C7576" s="1412"/>
      <c r="D7576" s="1412"/>
      <c r="E7576" s="1602" t="s">
        <v>1626</v>
      </c>
      <c r="F7576" s="1623"/>
      <c r="G7576" s="1604"/>
      <c r="H7576" s="1605"/>
      <c r="I7576" s="1442"/>
      <c r="J7576" s="1443"/>
      <c r="K7576" s="1444"/>
      <c r="L7576" s="1445"/>
      <c r="M7576" s="1453"/>
    </row>
    <row r="7577" ht="26.75" spans="1:13">
      <c r="A7577" s="1412"/>
      <c r="B7577" s="1412"/>
      <c r="C7577" s="1412"/>
      <c r="D7577" s="1412"/>
      <c r="E7577" s="1602" t="s">
        <v>1627</v>
      </c>
      <c r="F7577" s="1615">
        <v>0.036</v>
      </c>
      <c r="G7577" s="1616"/>
      <c r="H7577" s="1617"/>
      <c r="I7577" s="1442"/>
      <c r="J7577" s="1443"/>
      <c r="K7577" s="1444"/>
      <c r="L7577" s="1445"/>
      <c r="M7577" s="1453"/>
    </row>
    <row r="7578" ht="26.75" spans="1:13">
      <c r="A7578" s="1412"/>
      <c r="B7578" s="1412"/>
      <c r="C7578" s="1412"/>
      <c r="D7578" s="1412"/>
      <c r="E7578" s="1606" t="s">
        <v>1628</v>
      </c>
      <c r="F7578" s="1607">
        <v>0.25</v>
      </c>
      <c r="G7578" s="1608"/>
      <c r="H7578" s="1609"/>
      <c r="I7578" s="1442"/>
      <c r="J7578" s="1443"/>
      <c r="K7578" s="1444"/>
      <c r="L7578" s="1647">
        <v>0.479166666666667</v>
      </c>
      <c r="M7578" s="1649">
        <v>0.375</v>
      </c>
    </row>
    <row r="7579" ht="26.75" spans="1:13">
      <c r="A7579" s="1412"/>
      <c r="B7579" s="1412"/>
      <c r="C7579" s="1412"/>
      <c r="D7579" s="1412"/>
      <c r="E7579" s="1861" t="s">
        <v>1629</v>
      </c>
      <c r="F7579" s="1862" t="s">
        <v>8</v>
      </c>
      <c r="G7579" s="1862" t="s">
        <v>9</v>
      </c>
      <c r="H7579" s="1863" t="s">
        <v>10</v>
      </c>
      <c r="I7579" s="1442"/>
      <c r="J7579" s="1443"/>
      <c r="K7579" s="1444"/>
      <c r="L7579" s="1445"/>
      <c r="M7579" s="1453"/>
    </row>
    <row r="7580" ht="26" spans="1:13">
      <c r="A7580" s="1412"/>
      <c r="B7580" s="1412"/>
      <c r="C7580" s="1412"/>
      <c r="D7580" s="1412"/>
      <c r="E7580" s="1864">
        <v>45854</v>
      </c>
      <c r="F7580" s="1865">
        <v>0.036</v>
      </c>
      <c r="G7580" s="1865">
        <v>0.034</v>
      </c>
      <c r="H7580" s="1865">
        <v>0.034</v>
      </c>
      <c r="I7580" s="1442"/>
      <c r="J7580" s="1443"/>
      <c r="K7580" s="1444"/>
      <c r="L7580" s="1445"/>
      <c r="M7580" s="1453"/>
    </row>
    <row r="7581" ht="26" spans="1:13">
      <c r="A7581" s="1412"/>
      <c r="B7581" s="1412"/>
      <c r="C7581" s="1412"/>
      <c r="D7581" s="1412"/>
      <c r="E7581" s="1864">
        <v>45826</v>
      </c>
      <c r="F7581" s="1865">
        <v>0.034</v>
      </c>
      <c r="G7581" s="1865">
        <v>0.033</v>
      </c>
      <c r="H7581" s="1865">
        <v>0.035</v>
      </c>
      <c r="I7581" s="1442"/>
      <c r="J7581" s="1443"/>
      <c r="K7581" s="1444"/>
      <c r="L7581" s="1445"/>
      <c r="M7581" s="1453"/>
    </row>
    <row r="7582" ht="26" spans="1:13">
      <c r="A7582" s="1412"/>
      <c r="B7582" s="1412"/>
      <c r="C7582" s="1412"/>
      <c r="D7582" s="1412"/>
      <c r="E7582" s="1864">
        <v>45798</v>
      </c>
      <c r="F7582" s="1865">
        <v>0.035</v>
      </c>
      <c r="G7582" s="1865">
        <v>0.033</v>
      </c>
      <c r="H7582" s="1865">
        <v>0.026</v>
      </c>
      <c r="I7582" s="1442"/>
      <c r="J7582" s="1443"/>
      <c r="K7582" s="1444"/>
      <c r="L7582" s="1648"/>
      <c r="M7582" s="1453"/>
    </row>
    <row r="7583" ht="26" spans="1:13">
      <c r="A7583" s="1412"/>
      <c r="B7583" s="1412"/>
      <c r="C7583" s="1412"/>
      <c r="D7583" s="1412"/>
      <c r="E7583" s="1864">
        <v>45763</v>
      </c>
      <c r="F7583" s="1865">
        <v>0.026</v>
      </c>
      <c r="G7583" s="1865">
        <v>0.027</v>
      </c>
      <c r="H7583" s="1865">
        <v>0.028</v>
      </c>
      <c r="I7583" s="1442"/>
      <c r="J7583" s="1443"/>
      <c r="K7583" s="1444"/>
      <c r="L7583" s="1445"/>
      <c r="M7583" s="1453"/>
    </row>
    <row r="7584" ht="26" spans="1:13">
      <c r="A7584" s="1412"/>
      <c r="B7584" s="1412"/>
      <c r="C7584" s="1412"/>
      <c r="D7584" s="1412"/>
      <c r="E7584" s="1864">
        <v>45742</v>
      </c>
      <c r="F7584" s="1865">
        <v>0.028</v>
      </c>
      <c r="G7584" s="1865">
        <v>0.03</v>
      </c>
      <c r="H7584" s="1865">
        <v>0.03</v>
      </c>
      <c r="I7584" s="1442"/>
      <c r="J7584" s="1443"/>
      <c r="K7584" s="1444"/>
      <c r="L7584" s="1445"/>
      <c r="M7584" s="1453"/>
    </row>
    <row r="7585" ht="26.75" spans="1:13">
      <c r="A7585" s="1412"/>
      <c r="B7585" s="1412"/>
      <c r="C7585" s="1412"/>
      <c r="D7585" s="1412"/>
      <c r="E7585" s="1864">
        <v>45707</v>
      </c>
      <c r="F7585" s="1865">
        <v>0.03</v>
      </c>
      <c r="G7585" s="1865">
        <v>0.028</v>
      </c>
      <c r="H7585" s="1865">
        <v>0.025</v>
      </c>
      <c r="I7585" s="1448"/>
      <c r="J7585" s="1449"/>
      <c r="K7585" s="1450"/>
      <c r="L7585" s="1451"/>
      <c r="M7585" s="1455"/>
    </row>
    <row r="7586" ht="52.75" spans="1:13">
      <c r="A7586" s="1412"/>
      <c r="B7586" s="1412"/>
      <c r="C7586" s="1412"/>
      <c r="D7586" s="1412">
        <v>1</v>
      </c>
      <c r="E7586" s="1610" t="s">
        <v>7</v>
      </c>
      <c r="F7586" s="1653" t="s">
        <v>1549</v>
      </c>
      <c r="G7586" s="1654"/>
      <c r="H7586" s="1655"/>
      <c r="I7586" s="1656" t="s">
        <v>1622</v>
      </c>
      <c r="J7586" s="1657"/>
      <c r="K7586" s="1658"/>
      <c r="L7586" s="1659" t="s">
        <v>1623</v>
      </c>
      <c r="M7586" s="1660" t="s">
        <v>1624</v>
      </c>
    </row>
    <row r="7587" ht="16" customHeight="1" spans="1:13">
      <c r="A7587" s="1412"/>
      <c r="B7587" s="1412"/>
      <c r="C7587" s="1412"/>
      <c r="D7587" s="1412"/>
      <c r="E7587" s="1598" t="s">
        <v>1625</v>
      </c>
      <c r="F7587" s="1599"/>
      <c r="G7587" s="1600"/>
      <c r="H7587" s="1601"/>
      <c r="I7587" s="2135" t="s">
        <v>1550</v>
      </c>
      <c r="J7587" s="1443"/>
      <c r="K7587" s="1444"/>
      <c r="L7587" s="1445"/>
      <c r="M7587" s="1453"/>
    </row>
    <row r="7588" ht="26" spans="1:13">
      <c r="A7588" s="1412"/>
      <c r="B7588" s="1412"/>
      <c r="C7588" s="1412"/>
      <c r="D7588" s="1412"/>
      <c r="E7588" s="1602" t="s">
        <v>1626</v>
      </c>
      <c r="F7588" s="1603">
        <v>0</v>
      </c>
      <c r="G7588" s="1604"/>
      <c r="H7588" s="1605"/>
      <c r="I7588" s="1442"/>
      <c r="J7588" s="1443"/>
      <c r="K7588" s="1444"/>
      <c r="L7588" s="1445"/>
      <c r="M7588" s="1453"/>
    </row>
    <row r="7589" ht="26.75" spans="1:13">
      <c r="A7589" s="1412"/>
      <c r="B7589" s="1412"/>
      <c r="C7589" s="1412"/>
      <c r="D7589" s="1412"/>
      <c r="E7589" s="1602" t="s">
        <v>1627</v>
      </c>
      <c r="F7589" s="1615">
        <v>0.02</v>
      </c>
      <c r="G7589" s="1616"/>
      <c r="H7589" s="1617"/>
      <c r="I7589" s="1442"/>
      <c r="J7589" s="1443"/>
      <c r="K7589" s="1444"/>
      <c r="L7589" s="1445"/>
      <c r="M7589" s="1453"/>
    </row>
    <row r="7590" ht="26.75" spans="1:13">
      <c r="A7590" s="1412"/>
      <c r="B7590" s="1412"/>
      <c r="C7590" s="1412"/>
      <c r="D7590" s="1412"/>
      <c r="E7590" s="1606" t="s">
        <v>1628</v>
      </c>
      <c r="F7590" s="1607">
        <v>0.375</v>
      </c>
      <c r="G7590" s="1608"/>
      <c r="H7590" s="1609"/>
      <c r="I7590" s="1442"/>
      <c r="J7590" s="1443"/>
      <c r="K7590" s="1444"/>
      <c r="L7590" s="1647">
        <v>0.604166666666667</v>
      </c>
      <c r="M7590" s="1649">
        <v>0.5</v>
      </c>
    </row>
    <row r="7591" ht="26.75" spans="1:13">
      <c r="A7591" s="1412"/>
      <c r="B7591" s="1412"/>
      <c r="C7591" s="1412"/>
      <c r="D7591" s="1412"/>
      <c r="E7591" s="1861" t="s">
        <v>1629</v>
      </c>
      <c r="F7591" s="1862" t="s">
        <v>8</v>
      </c>
      <c r="G7591" s="1862" t="s">
        <v>9</v>
      </c>
      <c r="H7591" s="1863" t="s">
        <v>10</v>
      </c>
      <c r="I7591" s="1442"/>
      <c r="J7591" s="1443"/>
      <c r="K7591" s="1444"/>
      <c r="L7591" s="1445"/>
      <c r="M7591" s="1453"/>
    </row>
    <row r="7592" ht="26" spans="1:13">
      <c r="A7592" s="1412"/>
      <c r="B7592" s="1412"/>
      <c r="C7592" s="1412"/>
      <c r="D7592" s="1412"/>
      <c r="E7592" s="1864">
        <v>45870</v>
      </c>
      <c r="F7592" s="1865">
        <v>0.02</v>
      </c>
      <c r="G7592" s="1865">
        <v>0.019</v>
      </c>
      <c r="H7592" s="1865">
        <v>0.02</v>
      </c>
      <c r="I7592" s="1442"/>
      <c r="J7592" s="1443"/>
      <c r="K7592" s="1444"/>
      <c r="L7592" s="1445"/>
      <c r="M7592" s="1453"/>
    </row>
    <row r="7593" ht="26" spans="1:13">
      <c r="A7593" s="1412"/>
      <c r="B7593" s="1412"/>
      <c r="C7593" s="1412"/>
      <c r="D7593" s="1412"/>
      <c r="E7593" s="1864">
        <v>45855</v>
      </c>
      <c r="F7593" s="1865">
        <v>0.02</v>
      </c>
      <c r="G7593" s="1865">
        <v>0.02</v>
      </c>
      <c r="H7593" s="1865">
        <v>0.019</v>
      </c>
      <c r="I7593" s="1442"/>
      <c r="J7593" s="1443"/>
      <c r="K7593" s="1444"/>
      <c r="L7593" s="1445"/>
      <c r="M7593" s="1453"/>
    </row>
    <row r="7594" ht="26" spans="1:13">
      <c r="A7594" s="1412"/>
      <c r="B7594" s="1412"/>
      <c r="C7594" s="1412"/>
      <c r="D7594" s="1412"/>
      <c r="E7594" s="1864">
        <v>45839</v>
      </c>
      <c r="F7594" s="1865">
        <v>0.02</v>
      </c>
      <c r="G7594" s="1865">
        <v>0.02</v>
      </c>
      <c r="H7594" s="1865">
        <v>0.019</v>
      </c>
      <c r="I7594" s="1442"/>
      <c r="J7594" s="1443"/>
      <c r="K7594" s="1444"/>
      <c r="L7594" s="1648"/>
      <c r="M7594" s="1453"/>
    </row>
    <row r="7595" ht="26" spans="1:13">
      <c r="A7595" s="1412"/>
      <c r="B7595" s="1412"/>
      <c r="C7595" s="1412"/>
      <c r="D7595" s="1412"/>
      <c r="E7595" s="1864">
        <v>45826</v>
      </c>
      <c r="F7595" s="1865">
        <v>0.019</v>
      </c>
      <c r="G7595" s="1865">
        <v>0.019</v>
      </c>
      <c r="H7595" s="1865">
        <v>0.022</v>
      </c>
      <c r="I7595" s="1442"/>
      <c r="J7595" s="1443"/>
      <c r="K7595" s="1444"/>
      <c r="L7595" s="1445"/>
      <c r="M7595" s="1453"/>
    </row>
    <row r="7596" ht="26" spans="1:13">
      <c r="A7596" s="1412"/>
      <c r="B7596" s="1412"/>
      <c r="C7596" s="1412"/>
      <c r="D7596" s="1412"/>
      <c r="E7596" s="1864">
        <v>45811</v>
      </c>
      <c r="F7596" s="1865">
        <v>0.019</v>
      </c>
      <c r="G7596" s="1865">
        <v>0.02</v>
      </c>
      <c r="H7596" s="1865">
        <v>0.022</v>
      </c>
      <c r="I7596" s="1442"/>
      <c r="J7596" s="1443"/>
      <c r="K7596" s="1444"/>
      <c r="L7596" s="1445"/>
      <c r="M7596" s="1453"/>
    </row>
    <row r="7597" ht="26.75" spans="1:13">
      <c r="A7597" s="1412"/>
      <c r="B7597" s="1412"/>
      <c r="C7597" s="1412"/>
      <c r="D7597" s="1412"/>
      <c r="E7597" s="1864">
        <v>45796</v>
      </c>
      <c r="F7597" s="1865">
        <v>0.022</v>
      </c>
      <c r="G7597" s="1865">
        <v>0.022</v>
      </c>
      <c r="H7597" s="1865">
        <v>0.022</v>
      </c>
      <c r="I7597" s="1448"/>
      <c r="J7597" s="1449"/>
      <c r="K7597" s="1450"/>
      <c r="L7597" s="1451"/>
      <c r="M7597" s="1455"/>
    </row>
    <row r="7598" ht="52.75" spans="1:13">
      <c r="A7598" s="1412"/>
      <c r="B7598" s="1412"/>
      <c r="C7598" s="1412"/>
      <c r="D7598" s="1412">
        <v>1</v>
      </c>
      <c r="E7598" s="1610" t="s">
        <v>7</v>
      </c>
      <c r="F7598" s="1653" t="s">
        <v>872</v>
      </c>
      <c r="G7598" s="1654"/>
      <c r="H7598" s="1655"/>
      <c r="I7598" s="1656" t="s">
        <v>1622</v>
      </c>
      <c r="J7598" s="1657"/>
      <c r="K7598" s="1658"/>
      <c r="L7598" s="1659" t="s">
        <v>1623</v>
      </c>
      <c r="M7598" s="1660" t="s">
        <v>1624</v>
      </c>
    </row>
    <row r="7599" ht="16" customHeight="1" spans="1:13">
      <c r="A7599" s="1412"/>
      <c r="B7599" s="1412"/>
      <c r="C7599" s="1412"/>
      <c r="D7599" s="1412"/>
      <c r="E7599" s="1598" t="s">
        <v>1625</v>
      </c>
      <c r="F7599" s="1599"/>
      <c r="G7599" s="1600"/>
      <c r="H7599" s="1601"/>
      <c r="I7599" s="2135" t="s">
        <v>1509</v>
      </c>
      <c r="J7599" s="1443"/>
      <c r="K7599" s="1444"/>
      <c r="L7599" s="1445"/>
      <c r="M7599" s="1453"/>
    </row>
    <row r="7600" ht="26" spans="1:13">
      <c r="A7600" s="1412"/>
      <c r="B7600" s="1412"/>
      <c r="C7600" s="1412"/>
      <c r="D7600" s="1412"/>
      <c r="E7600" s="1602" t="s">
        <v>1626</v>
      </c>
      <c r="F7600" s="1603">
        <v>0</v>
      </c>
      <c r="G7600" s="1604"/>
      <c r="H7600" s="1605"/>
      <c r="I7600" s="1442"/>
      <c r="J7600" s="1443"/>
      <c r="K7600" s="1444"/>
      <c r="L7600" s="1445"/>
      <c r="M7600" s="1453"/>
    </row>
    <row r="7601" ht="26.75" spans="1:13">
      <c r="A7601" s="1412"/>
      <c r="B7601" s="1412"/>
      <c r="C7601" s="1412"/>
      <c r="D7601" s="1412"/>
      <c r="E7601" s="1602" t="s">
        <v>1627</v>
      </c>
      <c r="F7601" s="1615" t="s">
        <v>1551</v>
      </c>
      <c r="G7601" s="1616"/>
      <c r="H7601" s="1617"/>
      <c r="I7601" s="1442"/>
      <c r="J7601" s="1443"/>
      <c r="K7601" s="1444"/>
      <c r="L7601" s="1445"/>
      <c r="M7601" s="1453"/>
    </row>
    <row r="7602" ht="26.75" spans="1:13">
      <c r="A7602" s="1412"/>
      <c r="B7602" s="1412"/>
      <c r="C7602" s="1412"/>
      <c r="D7602" s="1412"/>
      <c r="E7602" s="1606" t="s">
        <v>1628</v>
      </c>
      <c r="F7602" s="1607">
        <v>0.604166666666667</v>
      </c>
      <c r="G7602" s="1608"/>
      <c r="H7602" s="1609"/>
      <c r="I7602" s="1442"/>
      <c r="J7602" s="1443"/>
      <c r="K7602" s="1444"/>
      <c r="L7602" s="1647">
        <v>0.833333333333333</v>
      </c>
      <c r="M7602" s="1649">
        <v>0.729166666666667</v>
      </c>
    </row>
    <row r="7603" ht="26.75" spans="1:13">
      <c r="A7603" s="1412"/>
      <c r="B7603" s="1412"/>
      <c r="C7603" s="1412"/>
      <c r="D7603" s="1412"/>
      <c r="E7603" s="1861" t="s">
        <v>1629</v>
      </c>
      <c r="F7603" s="1862" t="s">
        <v>8</v>
      </c>
      <c r="G7603" s="1862" t="s">
        <v>9</v>
      </c>
      <c r="H7603" s="1863" t="s">
        <v>10</v>
      </c>
      <c r="I7603" s="1442"/>
      <c r="J7603" s="1443"/>
      <c r="K7603" s="1444"/>
      <c r="L7603" s="1445"/>
      <c r="M7603" s="1453"/>
    </row>
    <row r="7604" ht="26" spans="1:13">
      <c r="A7604" s="1412"/>
      <c r="B7604" s="1412"/>
      <c r="C7604" s="1412"/>
      <c r="D7604" s="1412"/>
      <c r="E7604" s="1864">
        <v>45882</v>
      </c>
      <c r="F7604" s="2175" t="s">
        <v>2813</v>
      </c>
      <c r="G7604" s="2175" t="s">
        <v>2363</v>
      </c>
      <c r="H7604" s="2175" t="s">
        <v>2814</v>
      </c>
      <c r="I7604" s="1442"/>
      <c r="J7604" s="1443"/>
      <c r="K7604" s="1444"/>
      <c r="L7604" s="1445"/>
      <c r="M7604" s="1453"/>
    </row>
    <row r="7605" ht="26" spans="1:13">
      <c r="A7605" s="1412"/>
      <c r="B7605" s="1412"/>
      <c r="C7605" s="1412"/>
      <c r="D7605" s="1412"/>
      <c r="E7605" s="1864">
        <v>45875</v>
      </c>
      <c r="F7605" s="2175" t="s">
        <v>2814</v>
      </c>
      <c r="G7605" s="2175" t="s">
        <v>2815</v>
      </c>
      <c r="H7605" s="2175" t="s">
        <v>2812</v>
      </c>
      <c r="I7605" s="1442"/>
      <c r="J7605" s="1443"/>
      <c r="K7605" s="1444"/>
      <c r="L7605" s="1445"/>
      <c r="M7605" s="1453"/>
    </row>
    <row r="7606" ht="26" spans="1:13">
      <c r="A7606" s="1412"/>
      <c r="B7606" s="1412"/>
      <c r="C7606" s="1412"/>
      <c r="D7606" s="1412"/>
      <c r="E7606" s="1864">
        <v>45868</v>
      </c>
      <c r="F7606" s="2175" t="s">
        <v>2812</v>
      </c>
      <c r="G7606" s="2175" t="s">
        <v>2415</v>
      </c>
      <c r="H7606" s="2175" t="s">
        <v>2597</v>
      </c>
      <c r="I7606" s="1442"/>
      <c r="J7606" s="1443"/>
      <c r="K7606" s="1444"/>
      <c r="L7606" s="1648"/>
      <c r="M7606" s="1453"/>
    </row>
    <row r="7607" ht="26" spans="1:13">
      <c r="A7607" s="1412"/>
      <c r="B7607" s="1412"/>
      <c r="C7607" s="1412"/>
      <c r="D7607" s="1412"/>
      <c r="E7607" s="1864">
        <v>45861</v>
      </c>
      <c r="F7607" s="2175" t="s">
        <v>2597</v>
      </c>
      <c r="G7607" s="2175" t="s">
        <v>2598</v>
      </c>
      <c r="H7607" s="2175" t="s">
        <v>2426</v>
      </c>
      <c r="I7607" s="1442"/>
      <c r="J7607" s="1443"/>
      <c r="K7607" s="1444"/>
      <c r="L7607" s="1445"/>
      <c r="M7607" s="1453"/>
    </row>
    <row r="7608" ht="26" spans="1:13">
      <c r="A7608" s="1412"/>
      <c r="B7608" s="1412"/>
      <c r="C7608" s="1412"/>
      <c r="D7608" s="1412"/>
      <c r="E7608" s="1864">
        <v>45854</v>
      </c>
      <c r="F7608" s="2175" t="s">
        <v>2426</v>
      </c>
      <c r="G7608" s="2175" t="s">
        <v>2214</v>
      </c>
      <c r="H7608" s="2175" t="s">
        <v>2410</v>
      </c>
      <c r="I7608" s="1442"/>
      <c r="J7608" s="1443"/>
      <c r="K7608" s="1444"/>
      <c r="L7608" s="1445"/>
      <c r="M7608" s="1453"/>
    </row>
    <row r="7609" ht="26.75" spans="1:13">
      <c r="A7609" s="1412"/>
      <c r="B7609" s="1412"/>
      <c r="C7609" s="1412"/>
      <c r="D7609" s="1412"/>
      <c r="E7609" s="1864">
        <v>45847</v>
      </c>
      <c r="F7609" s="2175" t="s">
        <v>2410</v>
      </c>
      <c r="G7609" s="2175" t="s">
        <v>2346</v>
      </c>
      <c r="H7609" s="2175" t="s">
        <v>2411</v>
      </c>
      <c r="I7609" s="1448"/>
      <c r="J7609" s="1449"/>
      <c r="K7609" s="1450"/>
      <c r="L7609" s="1451"/>
      <c r="M7609" s="1455"/>
    </row>
    <row r="7610" ht="52.75" spans="1:13">
      <c r="A7610" s="1412"/>
      <c r="B7610" s="1412"/>
      <c r="C7610" s="1412"/>
      <c r="D7610" s="1412">
        <v>1</v>
      </c>
      <c r="E7610" s="1594" t="s">
        <v>7</v>
      </c>
      <c r="F7610" s="1595" t="s">
        <v>1043</v>
      </c>
      <c r="G7610" s="1596"/>
      <c r="H7610" s="1597"/>
      <c r="I7610" s="1559" t="s">
        <v>1622</v>
      </c>
      <c r="J7610" s="1560"/>
      <c r="K7610" s="1561"/>
      <c r="L7610" s="1478" t="s">
        <v>1623</v>
      </c>
      <c r="M7610" s="1452" t="s">
        <v>1624</v>
      </c>
    </row>
    <row r="7611" ht="16" customHeight="1" spans="1:13">
      <c r="A7611" s="1412"/>
      <c r="B7611" s="1412"/>
      <c r="C7611" s="1412"/>
      <c r="D7611" s="1412"/>
      <c r="E7611" s="1598" t="s">
        <v>1625</v>
      </c>
      <c r="F7611" s="1599"/>
      <c r="G7611" s="1600"/>
      <c r="H7611" s="1601"/>
      <c r="I7611" s="2135" t="s">
        <v>1552</v>
      </c>
      <c r="J7611" s="1443"/>
      <c r="K7611" s="1444"/>
      <c r="L7611" s="1445"/>
      <c r="M7611" s="1453"/>
    </row>
    <row r="7612" ht="26" spans="1:13">
      <c r="A7612" s="1412"/>
      <c r="B7612" s="1412"/>
      <c r="C7612" s="1412"/>
      <c r="D7612" s="1412"/>
      <c r="E7612" s="1602" t="s">
        <v>1626</v>
      </c>
      <c r="F7612" s="1623"/>
      <c r="G7612" s="1604"/>
      <c r="H7612" s="1605"/>
      <c r="I7612" s="1442"/>
      <c r="J7612" s="1443"/>
      <c r="K7612" s="1444"/>
      <c r="L7612" s="1445"/>
      <c r="M7612" s="1453"/>
    </row>
    <row r="7613" ht="26.75" spans="1:13">
      <c r="A7613" s="1412"/>
      <c r="B7613" s="1412"/>
      <c r="C7613" s="1412"/>
      <c r="D7613" s="1412"/>
      <c r="E7613" s="1602" t="s">
        <v>1627</v>
      </c>
      <c r="F7613" s="1623"/>
      <c r="G7613" s="1604"/>
      <c r="H7613" s="1605"/>
      <c r="I7613" s="1442"/>
      <c r="J7613" s="1443"/>
      <c r="K7613" s="1444"/>
      <c r="L7613" s="1445"/>
      <c r="M7613" s="1453"/>
    </row>
    <row r="7614" ht="26.75" spans="1:13">
      <c r="A7614" s="1412"/>
      <c r="B7614" s="1412"/>
      <c r="C7614" s="1412"/>
      <c r="D7614" s="1412"/>
      <c r="E7614" s="1606" t="s">
        <v>1628</v>
      </c>
      <c r="F7614" s="1607">
        <v>0.75</v>
      </c>
      <c r="G7614" s="1608"/>
      <c r="H7614" s="1609"/>
      <c r="I7614" s="1442"/>
      <c r="J7614" s="1443"/>
      <c r="K7614" s="1444"/>
      <c r="L7614" s="1647">
        <v>0.979166666666667</v>
      </c>
      <c r="M7614" s="1649">
        <v>0.875</v>
      </c>
    </row>
    <row r="7615" ht="26.75" spans="1:13">
      <c r="A7615" s="1412"/>
      <c r="B7615" s="1412"/>
      <c r="C7615" s="1412"/>
      <c r="D7615" s="1412"/>
      <c r="E7615" s="1610" t="s">
        <v>1629</v>
      </c>
      <c r="F7615" s="1611" t="s">
        <v>8</v>
      </c>
      <c r="G7615" s="1611" t="s">
        <v>9</v>
      </c>
      <c r="H7615" s="1612" t="s">
        <v>10</v>
      </c>
      <c r="I7615" s="1442"/>
      <c r="J7615" s="1443"/>
      <c r="K7615" s="1444"/>
      <c r="L7615" s="1445"/>
      <c r="M7615" s="1453"/>
    </row>
    <row r="7616" ht="26" spans="1:13">
      <c r="A7616" s="1412"/>
      <c r="B7616" s="1412"/>
      <c r="C7616" s="1412"/>
      <c r="D7616" s="1412"/>
      <c r="E7616" s="1613">
        <v>45847</v>
      </c>
      <c r="F7616" s="1640"/>
      <c r="G7616" s="1640"/>
      <c r="H7616" s="1640"/>
      <c r="I7616" s="1442"/>
      <c r="J7616" s="1443"/>
      <c r="K7616" s="1444"/>
      <c r="L7616" s="1445"/>
      <c r="M7616" s="1453"/>
    </row>
    <row r="7617" ht="26" spans="1:13">
      <c r="A7617" s="1412"/>
      <c r="B7617" s="1412"/>
      <c r="C7617" s="1412"/>
      <c r="D7617" s="1412"/>
      <c r="E7617" s="1613">
        <v>45805</v>
      </c>
      <c r="F7617" s="1640"/>
      <c r="G7617" s="1640"/>
      <c r="H7617" s="1640"/>
      <c r="I7617" s="1442"/>
      <c r="J7617" s="1443"/>
      <c r="K7617" s="1444"/>
      <c r="L7617" s="1445"/>
      <c r="M7617" s="1453"/>
    </row>
    <row r="7618" ht="26" spans="1:13">
      <c r="A7618" s="1412"/>
      <c r="B7618" s="1412"/>
      <c r="C7618" s="1412"/>
      <c r="D7618" s="1412"/>
      <c r="E7618" s="1613">
        <v>45756</v>
      </c>
      <c r="F7618" s="1640"/>
      <c r="G7618" s="1640"/>
      <c r="H7618" s="1640"/>
      <c r="I7618" s="1442"/>
      <c r="J7618" s="1443"/>
      <c r="K7618" s="1444"/>
      <c r="L7618" s="1648"/>
      <c r="M7618" s="1453"/>
    </row>
    <row r="7619" ht="26" spans="1:13">
      <c r="A7619" s="1412"/>
      <c r="B7619" s="1412"/>
      <c r="C7619" s="1412"/>
      <c r="D7619" s="1412"/>
      <c r="E7619" s="1723">
        <v>45707</v>
      </c>
      <c r="F7619" s="1640"/>
      <c r="G7619" s="1640"/>
      <c r="H7619" s="1640"/>
      <c r="I7619" s="1442"/>
      <c r="J7619" s="1443"/>
      <c r="K7619" s="1444"/>
      <c r="L7619" s="1445"/>
      <c r="M7619" s="1453"/>
    </row>
    <row r="7620" ht="26" spans="1:13">
      <c r="A7620" s="1412"/>
      <c r="B7620" s="1412"/>
      <c r="C7620" s="1412"/>
      <c r="D7620" s="1412"/>
      <c r="E7620" s="1723">
        <v>45665</v>
      </c>
      <c r="F7620" s="1640"/>
      <c r="G7620" s="1640"/>
      <c r="H7620" s="1640"/>
      <c r="I7620" s="1442"/>
      <c r="J7620" s="1443"/>
      <c r="K7620" s="1444"/>
      <c r="L7620" s="1445"/>
      <c r="M7620" s="1453"/>
    </row>
    <row r="7621" ht="26.75" spans="1:13">
      <c r="A7621" s="1412"/>
      <c r="B7621" s="1412"/>
      <c r="C7621" s="1412"/>
      <c r="D7621" s="1412"/>
      <c r="E7621" s="1723">
        <v>45622</v>
      </c>
      <c r="F7621" s="1640"/>
      <c r="G7621" s="1640"/>
      <c r="H7621" s="1640"/>
      <c r="I7621" s="1448"/>
      <c r="J7621" s="1449"/>
      <c r="K7621" s="1450"/>
      <c r="L7621" s="1451"/>
      <c r="M7621" s="1455"/>
    </row>
    <row r="7622" ht="52.75" spans="1:13">
      <c r="A7622" s="1412"/>
      <c r="B7622" s="1412"/>
      <c r="C7622" s="1412"/>
      <c r="D7622" s="1412">
        <v>1</v>
      </c>
      <c r="E7622" s="1594" t="s">
        <v>7</v>
      </c>
      <c r="F7622" s="1595" t="s">
        <v>1553</v>
      </c>
      <c r="G7622" s="1596"/>
      <c r="H7622" s="1597"/>
      <c r="I7622" s="1559" t="s">
        <v>1622</v>
      </c>
      <c r="J7622" s="1560"/>
      <c r="K7622" s="1561"/>
      <c r="L7622" s="1478" t="s">
        <v>1623</v>
      </c>
      <c r="M7622" s="1452" t="s">
        <v>1624</v>
      </c>
    </row>
    <row r="7623" ht="16" customHeight="1" spans="1:13">
      <c r="A7623" s="1412"/>
      <c r="B7623" s="1412"/>
      <c r="C7623" s="1412"/>
      <c r="D7623" s="1412"/>
      <c r="E7623" s="1866" t="s">
        <v>1625</v>
      </c>
      <c r="F7623" s="1643"/>
      <c r="G7623" s="1644"/>
      <c r="H7623" s="1645"/>
      <c r="I7623" s="2166" t="s">
        <v>1554</v>
      </c>
      <c r="J7623" s="1717"/>
      <c r="K7623" s="1718"/>
      <c r="L7623" s="1867"/>
      <c r="M7623" s="1869"/>
    </row>
    <row r="7624" ht="26" spans="1:13">
      <c r="A7624" s="1412"/>
      <c r="B7624" s="1412"/>
      <c r="C7624" s="1412"/>
      <c r="D7624" s="1412"/>
      <c r="E7624" s="1602" t="s">
        <v>1626</v>
      </c>
      <c r="F7624" s="1603">
        <v>0.73</v>
      </c>
      <c r="G7624" s="1604"/>
      <c r="H7624" s="1605"/>
      <c r="I7624" s="1442"/>
      <c r="J7624" s="1868"/>
      <c r="K7624" s="1444"/>
      <c r="L7624" s="1445"/>
      <c r="M7624" s="1453"/>
    </row>
    <row r="7625" ht="26.75" spans="1:13">
      <c r="A7625" s="1412"/>
      <c r="B7625" s="1412"/>
      <c r="C7625" s="1412"/>
      <c r="D7625" s="1412"/>
      <c r="E7625" s="1602" t="s">
        <v>1627</v>
      </c>
      <c r="F7625" s="1603">
        <v>0.67</v>
      </c>
      <c r="G7625" s="1604"/>
      <c r="H7625" s="1605"/>
      <c r="I7625" s="1442"/>
      <c r="J7625" s="1868"/>
      <c r="K7625" s="1444"/>
      <c r="L7625" s="1445"/>
      <c r="M7625" s="1453"/>
    </row>
    <row r="7626" ht="26.75" spans="1:13">
      <c r="A7626" s="1412"/>
      <c r="B7626" s="1412"/>
      <c r="C7626" s="1412"/>
      <c r="D7626" s="1412"/>
      <c r="E7626" s="1606" t="s">
        <v>1628</v>
      </c>
      <c r="F7626" s="1607">
        <v>0.5</v>
      </c>
      <c r="G7626" s="1608"/>
      <c r="H7626" s="1609"/>
      <c r="I7626" s="1442"/>
      <c r="J7626" s="1868"/>
      <c r="K7626" s="1444"/>
      <c r="L7626" s="1647">
        <v>0.729166666666667</v>
      </c>
      <c r="M7626" s="1649">
        <v>0.625</v>
      </c>
    </row>
    <row r="7627" ht="26.75" spans="1:13">
      <c r="A7627" s="1412"/>
      <c r="B7627" s="1412"/>
      <c r="C7627" s="1412"/>
      <c r="D7627" s="1412"/>
      <c r="E7627" s="1610" t="s">
        <v>1629</v>
      </c>
      <c r="F7627" s="1611" t="s">
        <v>8</v>
      </c>
      <c r="G7627" s="1611" t="s">
        <v>9</v>
      </c>
      <c r="H7627" s="1612" t="s">
        <v>10</v>
      </c>
      <c r="I7627" s="1442"/>
      <c r="J7627" s="1868"/>
      <c r="K7627" s="1444"/>
      <c r="L7627" s="1445"/>
      <c r="M7627" s="1453"/>
    </row>
    <row r="7628" ht="26" spans="1:13">
      <c r="A7628" s="1412"/>
      <c r="B7628" s="1412"/>
      <c r="C7628" s="1412"/>
      <c r="D7628" s="1412"/>
      <c r="E7628" s="1864">
        <v>45792</v>
      </c>
      <c r="F7628" s="2175" t="s">
        <v>2816</v>
      </c>
      <c r="G7628" s="2175" t="s">
        <v>2817</v>
      </c>
      <c r="H7628" s="2175" t="s">
        <v>2356</v>
      </c>
      <c r="I7628" s="1442"/>
      <c r="J7628" s="1868"/>
      <c r="K7628" s="1444"/>
      <c r="L7628" s="1445"/>
      <c r="M7628" s="1453"/>
    </row>
    <row r="7629" ht="26" spans="1:13">
      <c r="A7629" s="1412"/>
      <c r="B7629" s="1412"/>
      <c r="C7629" s="1412"/>
      <c r="D7629" s="1412"/>
      <c r="E7629" s="1864">
        <v>45708</v>
      </c>
      <c r="F7629" s="2175" t="s">
        <v>2818</v>
      </c>
      <c r="G7629" s="2175" t="s">
        <v>2819</v>
      </c>
      <c r="H7629" s="2175" t="s">
        <v>2820</v>
      </c>
      <c r="I7629" s="1442"/>
      <c r="J7629" s="1868"/>
      <c r="K7629" s="1444"/>
      <c r="L7629" s="1445"/>
      <c r="M7629" s="1453"/>
    </row>
    <row r="7630" ht="26" spans="1:13">
      <c r="A7630" s="1412"/>
      <c r="B7630" s="1412"/>
      <c r="C7630" s="1412"/>
      <c r="D7630" s="1412"/>
      <c r="E7630" s="1864">
        <v>45615</v>
      </c>
      <c r="F7630" s="2175" t="s">
        <v>2817</v>
      </c>
      <c r="G7630" s="2175" t="s">
        <v>2821</v>
      </c>
      <c r="H7630" s="2175" t="s">
        <v>2822</v>
      </c>
      <c r="I7630" s="1442"/>
      <c r="J7630" s="1868"/>
      <c r="K7630" s="1444"/>
      <c r="L7630" s="1648"/>
      <c r="M7630" s="1453"/>
    </row>
    <row r="7631" ht="26" spans="1:13">
      <c r="A7631" s="1412"/>
      <c r="B7631" s="1412"/>
      <c r="C7631" s="1412"/>
      <c r="D7631" s="1412"/>
      <c r="E7631" s="1864">
        <v>45519</v>
      </c>
      <c r="F7631" s="2175" t="s">
        <v>2823</v>
      </c>
      <c r="G7631" s="2175" t="s">
        <v>2819</v>
      </c>
      <c r="H7631" s="2175" t="s">
        <v>2824</v>
      </c>
      <c r="I7631" s="1442"/>
      <c r="J7631" s="1868"/>
      <c r="K7631" s="1444"/>
      <c r="L7631" s="1445"/>
      <c r="M7631" s="1453"/>
    </row>
    <row r="7632" ht="26" spans="1:13">
      <c r="A7632" s="1412"/>
      <c r="B7632" s="1412"/>
      <c r="C7632" s="1412"/>
      <c r="D7632" s="1412"/>
      <c r="E7632" s="1864">
        <v>45428</v>
      </c>
      <c r="F7632" s="2175" t="s">
        <v>2356</v>
      </c>
      <c r="G7632" s="2175" t="s">
        <v>2825</v>
      </c>
      <c r="H7632" s="2175" t="s">
        <v>2826</v>
      </c>
      <c r="I7632" s="1442"/>
      <c r="J7632" s="1868"/>
      <c r="K7632" s="1444"/>
      <c r="L7632" s="1445"/>
      <c r="M7632" s="1453"/>
    </row>
    <row r="7633" ht="26.75" spans="1:13">
      <c r="A7633" s="1412"/>
      <c r="B7633" s="1412"/>
      <c r="C7633" s="1412"/>
      <c r="D7633" s="1412"/>
      <c r="E7633" s="1864">
        <v>45342</v>
      </c>
      <c r="F7633" s="2175" t="s">
        <v>2820</v>
      </c>
      <c r="G7633" s="2175" t="s">
        <v>2827</v>
      </c>
      <c r="H7633" s="2175" t="s">
        <v>2822</v>
      </c>
      <c r="I7633" s="1448"/>
      <c r="J7633" s="1449"/>
      <c r="K7633" s="1450"/>
      <c r="L7633" s="1451"/>
      <c r="M7633" s="1455"/>
    </row>
    <row r="7634" ht="52.75" spans="1:13">
      <c r="A7634" s="1412"/>
      <c r="B7634" s="1412"/>
      <c r="C7634" s="1412"/>
      <c r="D7634" s="1412">
        <v>1</v>
      </c>
      <c r="E7634" s="1594" t="s">
        <v>7</v>
      </c>
      <c r="F7634" s="1595" t="s">
        <v>803</v>
      </c>
      <c r="G7634" s="1596"/>
      <c r="H7634" s="1597"/>
      <c r="I7634" s="1559" t="s">
        <v>1622</v>
      </c>
      <c r="J7634" s="1560"/>
      <c r="K7634" s="1561"/>
      <c r="L7634" s="1478" t="s">
        <v>1623</v>
      </c>
      <c r="M7634" s="1452" t="s">
        <v>1624</v>
      </c>
    </row>
    <row r="7635" ht="16" customHeight="1" spans="1:13">
      <c r="A7635" s="1412"/>
      <c r="B7635" s="1412"/>
      <c r="C7635" s="1412"/>
      <c r="D7635" s="1412"/>
      <c r="E7635" s="1598" t="s">
        <v>1625</v>
      </c>
      <c r="F7635" s="1599"/>
      <c r="G7635" s="1600"/>
      <c r="H7635" s="1601"/>
      <c r="I7635" s="2135" t="s">
        <v>1477</v>
      </c>
      <c r="J7635" s="1868"/>
      <c r="K7635" s="1444"/>
      <c r="L7635" s="1445"/>
      <c r="M7635" s="1453"/>
    </row>
    <row r="7636" ht="26" spans="1:13">
      <c r="A7636" s="1412"/>
      <c r="B7636" s="1412"/>
      <c r="C7636" s="1412"/>
      <c r="D7636" s="1412"/>
      <c r="E7636" s="1602" t="s">
        <v>1626</v>
      </c>
      <c r="F7636" s="1623"/>
      <c r="G7636" s="1604"/>
      <c r="H7636" s="1605"/>
      <c r="I7636" s="1442"/>
      <c r="J7636" s="1868"/>
      <c r="K7636" s="1444"/>
      <c r="L7636" s="1445"/>
      <c r="M7636" s="1453"/>
    </row>
    <row r="7637" ht="26.75" spans="1:13">
      <c r="A7637" s="1412"/>
      <c r="B7637" s="1412"/>
      <c r="C7637" s="1412"/>
      <c r="D7637" s="1412"/>
      <c r="E7637" s="1602" t="s">
        <v>1627</v>
      </c>
      <c r="F7637" s="1623"/>
      <c r="G7637" s="1604"/>
      <c r="H7637" s="1605"/>
      <c r="I7637" s="1442"/>
      <c r="J7637" s="1868"/>
      <c r="K7637" s="1444"/>
      <c r="L7637" s="1445"/>
      <c r="M7637" s="1453"/>
    </row>
    <row r="7638" ht="26.75" spans="1:13">
      <c r="A7638" s="1412"/>
      <c r="B7638" s="1412"/>
      <c r="C7638" s="1412"/>
      <c r="D7638" s="1412"/>
      <c r="E7638" s="1606" t="s">
        <v>1628</v>
      </c>
      <c r="F7638" s="1607">
        <v>0.520833333333333</v>
      </c>
      <c r="G7638" s="1608"/>
      <c r="H7638" s="1609"/>
      <c r="I7638" s="1442"/>
      <c r="J7638" s="1868"/>
      <c r="K7638" s="1444"/>
      <c r="L7638" s="1647">
        <v>0.75</v>
      </c>
      <c r="M7638" s="1649">
        <v>0.645833333333333</v>
      </c>
    </row>
    <row r="7639" ht="26.75" spans="1:13">
      <c r="A7639" s="1412"/>
      <c r="B7639" s="1412"/>
      <c r="C7639" s="1412"/>
      <c r="D7639" s="1412"/>
      <c r="E7639" s="1610" t="s">
        <v>1629</v>
      </c>
      <c r="F7639" s="1611" t="s">
        <v>8</v>
      </c>
      <c r="G7639" s="1611" t="s">
        <v>9</v>
      </c>
      <c r="H7639" s="1612" t="s">
        <v>10</v>
      </c>
      <c r="I7639" s="1442"/>
      <c r="J7639" s="1868"/>
      <c r="K7639" s="1444"/>
      <c r="L7639" s="1445"/>
      <c r="M7639" s="1649"/>
    </row>
    <row r="7640" ht="26" spans="1:13">
      <c r="A7640" s="1412"/>
      <c r="B7640" s="1412"/>
      <c r="C7640" s="1412"/>
      <c r="D7640" s="1412"/>
      <c r="E7640" s="1613">
        <v>45883</v>
      </c>
      <c r="F7640" s="2161" t="s">
        <v>1978</v>
      </c>
      <c r="G7640" s="2161" t="s">
        <v>1957</v>
      </c>
      <c r="H7640" s="2161" t="s">
        <v>1950</v>
      </c>
      <c r="I7640" s="1442"/>
      <c r="J7640" s="1868"/>
      <c r="K7640" s="1444"/>
      <c r="L7640" s="1445"/>
      <c r="M7640" s="1453"/>
    </row>
    <row r="7641" ht="26" spans="1:13">
      <c r="A7641" s="1412"/>
      <c r="B7641" s="1412"/>
      <c r="C7641" s="1412"/>
      <c r="D7641" s="1412"/>
      <c r="E7641" s="1613">
        <v>45876</v>
      </c>
      <c r="F7641" s="2161" t="s">
        <v>2249</v>
      </c>
      <c r="G7641" s="2161" t="s">
        <v>1944</v>
      </c>
      <c r="H7641" s="2161" t="s">
        <v>1959</v>
      </c>
      <c r="I7641" s="1442"/>
      <c r="J7641" s="1868"/>
      <c r="K7641" s="1444"/>
      <c r="L7641" s="1445"/>
      <c r="M7641" s="1453"/>
    </row>
    <row r="7642" ht="26" spans="1:13">
      <c r="A7642" s="1412"/>
      <c r="B7642" s="1412"/>
      <c r="C7642" s="1412"/>
      <c r="D7642" s="1412"/>
      <c r="E7642" s="1613">
        <v>45869</v>
      </c>
      <c r="F7642" s="2161" t="s">
        <v>1946</v>
      </c>
      <c r="G7642" s="2161" t="s">
        <v>1958</v>
      </c>
      <c r="H7642" s="2161" t="s">
        <v>1977</v>
      </c>
      <c r="I7642" s="1442"/>
      <c r="J7642" s="1868"/>
      <c r="K7642" s="1444"/>
      <c r="L7642" s="1648"/>
      <c r="M7642" s="1453"/>
    </row>
    <row r="7643" ht="26" spans="1:13">
      <c r="A7643" s="1412"/>
      <c r="B7643" s="1412"/>
      <c r="C7643" s="1412"/>
      <c r="D7643" s="1412"/>
      <c r="E7643" s="1613">
        <v>45862</v>
      </c>
      <c r="F7643" s="2161" t="s">
        <v>1977</v>
      </c>
      <c r="G7643" s="2161" t="s">
        <v>1950</v>
      </c>
      <c r="H7643" s="2161" t="s">
        <v>1944</v>
      </c>
      <c r="I7643" s="1442"/>
      <c r="J7643" s="1868"/>
      <c r="K7643" s="1444"/>
      <c r="L7643" s="1445"/>
      <c r="M7643" s="1453"/>
    </row>
    <row r="7644" ht="26" spans="1:13">
      <c r="A7644" s="1412"/>
      <c r="B7644" s="1412"/>
      <c r="C7644" s="1412"/>
      <c r="D7644" s="1412"/>
      <c r="E7644" s="1613">
        <v>45855</v>
      </c>
      <c r="F7644" s="2161" t="s">
        <v>1944</v>
      </c>
      <c r="G7644" s="2161" t="s">
        <v>2066</v>
      </c>
      <c r="H7644" s="2161" t="s">
        <v>1949</v>
      </c>
      <c r="I7644" s="1442"/>
      <c r="J7644" s="1868"/>
      <c r="K7644" s="1444"/>
      <c r="L7644" s="1445"/>
      <c r="M7644" s="1453"/>
    </row>
    <row r="7645" ht="26.75" spans="1:13">
      <c r="A7645" s="1412"/>
      <c r="B7645" s="1412"/>
      <c r="C7645" s="1412"/>
      <c r="D7645" s="1412"/>
      <c r="E7645" s="1613">
        <v>45848</v>
      </c>
      <c r="F7645" s="2161" t="s">
        <v>1950</v>
      </c>
      <c r="G7645" s="2161" t="s">
        <v>2392</v>
      </c>
      <c r="H7645" s="2161" t="s">
        <v>2429</v>
      </c>
      <c r="I7645" s="1448"/>
      <c r="J7645" s="1449"/>
      <c r="K7645" s="1450"/>
      <c r="L7645" s="1451"/>
      <c r="M7645" s="1455"/>
    </row>
    <row r="7646" ht="52.75" spans="1:13">
      <c r="A7646" s="1412"/>
      <c r="B7646" s="1412"/>
      <c r="C7646" s="1412"/>
      <c r="D7646" s="1412">
        <v>1</v>
      </c>
      <c r="E7646" s="1610" t="s">
        <v>7</v>
      </c>
      <c r="F7646" s="1653" t="s">
        <v>1555</v>
      </c>
      <c r="G7646" s="1654"/>
      <c r="H7646" s="1655"/>
      <c r="I7646" s="1656" t="s">
        <v>1622</v>
      </c>
      <c r="J7646" s="1657"/>
      <c r="K7646" s="1658"/>
      <c r="L7646" s="1659" t="s">
        <v>1623</v>
      </c>
      <c r="M7646" s="1660" t="s">
        <v>1624</v>
      </c>
    </row>
    <row r="7647" ht="16" customHeight="1" spans="1:13">
      <c r="A7647" s="1412"/>
      <c r="B7647" s="1412"/>
      <c r="C7647" s="1412"/>
      <c r="D7647" s="1412"/>
      <c r="E7647" s="1598" t="s">
        <v>1625</v>
      </c>
      <c r="F7647" s="1599"/>
      <c r="G7647" s="1600"/>
      <c r="H7647" s="1601"/>
      <c r="I7647" s="2135" t="s">
        <v>1556</v>
      </c>
      <c r="J7647" s="1868"/>
      <c r="K7647" s="1444"/>
      <c r="L7647" s="1445"/>
      <c r="M7647" s="1453"/>
    </row>
    <row r="7648" ht="26" spans="1:13">
      <c r="A7648" s="1412"/>
      <c r="B7648" s="1412"/>
      <c r="C7648" s="1412"/>
      <c r="D7648" s="1412"/>
      <c r="E7648" s="1602" t="s">
        <v>1626</v>
      </c>
      <c r="F7648" s="1623"/>
      <c r="G7648" s="1604"/>
      <c r="H7648" s="1605"/>
      <c r="I7648" s="1442"/>
      <c r="J7648" s="1868"/>
      <c r="K7648" s="1444"/>
      <c r="L7648" s="1445"/>
      <c r="M7648" s="1453"/>
    </row>
    <row r="7649" ht="26.75" spans="1:13">
      <c r="A7649" s="1412"/>
      <c r="B7649" s="1412"/>
      <c r="C7649" s="1412"/>
      <c r="D7649" s="1412"/>
      <c r="E7649" s="1602" t="s">
        <v>1627</v>
      </c>
      <c r="F7649" s="1603">
        <v>15.9</v>
      </c>
      <c r="G7649" s="1604"/>
      <c r="H7649" s="1605"/>
      <c r="I7649" s="1442"/>
      <c r="J7649" s="1868"/>
      <c r="K7649" s="1444"/>
      <c r="L7649" s="1445"/>
      <c r="M7649" s="1453"/>
    </row>
    <row r="7650" ht="26.75" spans="1:13">
      <c r="A7650" s="1412"/>
      <c r="B7650" s="1412"/>
      <c r="C7650" s="1412"/>
      <c r="D7650" s="1412"/>
      <c r="E7650" s="1606" t="s">
        <v>1628</v>
      </c>
      <c r="F7650" s="1607">
        <v>0.520833333333333</v>
      </c>
      <c r="G7650" s="1608"/>
      <c r="H7650" s="1609"/>
      <c r="I7650" s="1442"/>
      <c r="J7650" s="1868"/>
      <c r="K7650" s="1444"/>
      <c r="L7650" s="1647">
        <v>0.75</v>
      </c>
      <c r="M7650" s="1649">
        <v>0.645833333333333</v>
      </c>
    </row>
    <row r="7651" ht="26.75" spans="1:13">
      <c r="A7651" s="1412"/>
      <c r="B7651" s="1412"/>
      <c r="C7651" s="1412"/>
      <c r="D7651" s="1412"/>
      <c r="E7651" s="1610" t="s">
        <v>1629</v>
      </c>
      <c r="F7651" s="1611" t="s">
        <v>8</v>
      </c>
      <c r="G7651" s="1611" t="s">
        <v>9</v>
      </c>
      <c r="H7651" s="1612" t="s">
        <v>10</v>
      </c>
      <c r="I7651" s="1442"/>
      <c r="J7651" s="1868"/>
      <c r="K7651" s="1444"/>
      <c r="L7651" s="1445"/>
      <c r="M7651" s="1453"/>
    </row>
    <row r="7652" ht="26" spans="1:13">
      <c r="A7652" s="1412"/>
      <c r="B7652" s="1412"/>
      <c r="C7652" s="1412"/>
      <c r="D7652" s="1412"/>
      <c r="E7652" s="1613">
        <v>45855</v>
      </c>
      <c r="F7652" s="1614">
        <v>15.9</v>
      </c>
      <c r="G7652" s="1614">
        <v>-1.2</v>
      </c>
      <c r="H7652" s="1614">
        <v>-4</v>
      </c>
      <c r="I7652" s="1442"/>
      <c r="J7652" s="1868"/>
      <c r="K7652" s="1444"/>
      <c r="L7652" s="1445"/>
      <c r="M7652" s="1453"/>
    </row>
    <row r="7653" ht="26" spans="1:13">
      <c r="A7653" s="1412"/>
      <c r="B7653" s="1412"/>
      <c r="C7653" s="1412"/>
      <c r="D7653" s="1412"/>
      <c r="E7653" s="1613">
        <v>45828</v>
      </c>
      <c r="F7653" s="1614">
        <v>-4</v>
      </c>
      <c r="G7653" s="1614">
        <v>-1.7</v>
      </c>
      <c r="H7653" s="1614">
        <v>-4</v>
      </c>
      <c r="I7653" s="1442"/>
      <c r="J7653" s="1868"/>
      <c r="K7653" s="1444"/>
      <c r="L7653" s="1445"/>
      <c r="M7653" s="1453"/>
    </row>
    <row r="7654" ht="26" spans="1:13">
      <c r="A7654" s="1412"/>
      <c r="B7654" s="1412"/>
      <c r="C7654" s="1412"/>
      <c r="D7654" s="1412"/>
      <c r="E7654" s="1613">
        <v>45792</v>
      </c>
      <c r="F7654" s="1614">
        <v>-4</v>
      </c>
      <c r="G7654" s="1614">
        <v>-11.3</v>
      </c>
      <c r="H7654" s="1614">
        <v>-26.4</v>
      </c>
      <c r="I7654" s="1442"/>
      <c r="J7654" s="1868"/>
      <c r="K7654" s="1444"/>
      <c r="L7654" s="1648"/>
      <c r="M7654" s="1453"/>
    </row>
    <row r="7655" ht="26" spans="1:13">
      <c r="A7655" s="1412"/>
      <c r="B7655" s="1412"/>
      <c r="C7655" s="1412"/>
      <c r="D7655" s="1412"/>
      <c r="E7655" s="1613">
        <v>45764</v>
      </c>
      <c r="F7655" s="1614">
        <v>-26.4</v>
      </c>
      <c r="G7655" s="1614">
        <v>2.2</v>
      </c>
      <c r="H7655" s="1614">
        <v>12.5</v>
      </c>
      <c r="I7655" s="1442"/>
      <c r="J7655" s="1868"/>
      <c r="K7655" s="1444"/>
      <c r="L7655" s="1445"/>
      <c r="M7655" s="1453"/>
    </row>
    <row r="7656" ht="26" spans="1:13">
      <c r="A7656" s="1412"/>
      <c r="B7656" s="1412"/>
      <c r="C7656" s="1412"/>
      <c r="D7656" s="1412"/>
      <c r="E7656" s="1613">
        <v>45736</v>
      </c>
      <c r="F7656" s="1614">
        <v>12.5</v>
      </c>
      <c r="G7656" s="1614">
        <v>8.8</v>
      </c>
      <c r="H7656" s="1614">
        <v>18.1</v>
      </c>
      <c r="I7656" s="1442"/>
      <c r="J7656" s="1868"/>
      <c r="K7656" s="1444"/>
      <c r="L7656" s="1445"/>
      <c r="M7656" s="1453"/>
    </row>
    <row r="7657" ht="26.75" spans="1:13">
      <c r="A7657" s="1412"/>
      <c r="B7657" s="1412"/>
      <c r="C7657" s="1412"/>
      <c r="D7657" s="1412"/>
      <c r="E7657" s="1613">
        <v>45708</v>
      </c>
      <c r="F7657" s="1614">
        <v>18.1</v>
      </c>
      <c r="G7657" s="1614">
        <v>19.4</v>
      </c>
      <c r="H7657" s="1614">
        <v>44.3</v>
      </c>
      <c r="I7657" s="1448"/>
      <c r="J7657" s="1449"/>
      <c r="K7657" s="1450"/>
      <c r="L7657" s="1451"/>
      <c r="M7657" s="1455"/>
    </row>
    <row r="7658" ht="52.75" spans="1:13">
      <c r="A7658" s="1412"/>
      <c r="B7658" s="1412"/>
      <c r="C7658" s="1412"/>
      <c r="D7658" s="1412">
        <v>1</v>
      </c>
      <c r="E7658" s="1610" t="s">
        <v>7</v>
      </c>
      <c r="F7658" s="1653" t="s">
        <v>1557</v>
      </c>
      <c r="G7658" s="1654"/>
      <c r="H7658" s="1655"/>
      <c r="I7658" s="1656" t="s">
        <v>1622</v>
      </c>
      <c r="J7658" s="1657"/>
      <c r="K7658" s="1658"/>
      <c r="L7658" s="1659" t="s">
        <v>1623</v>
      </c>
      <c r="M7658" s="1660" t="s">
        <v>1624</v>
      </c>
    </row>
    <row r="7659" ht="16" customHeight="1" spans="1:13">
      <c r="A7659" s="1412"/>
      <c r="B7659" s="1412"/>
      <c r="C7659" s="1412"/>
      <c r="D7659" s="1412"/>
      <c r="E7659" s="1598" t="s">
        <v>1625</v>
      </c>
      <c r="F7659" s="1599"/>
      <c r="G7659" s="1600"/>
      <c r="H7659" s="1601"/>
      <c r="I7659" s="2135" t="s">
        <v>1491</v>
      </c>
      <c r="J7659" s="1868"/>
      <c r="K7659" s="1444"/>
      <c r="L7659" s="1445"/>
      <c r="M7659" s="1453"/>
    </row>
    <row r="7660" ht="26" spans="1:13">
      <c r="A7660" s="1412"/>
      <c r="B7660" s="1412"/>
      <c r="C7660" s="1412"/>
      <c r="D7660" s="1412"/>
      <c r="E7660" s="1602" t="s">
        <v>1626</v>
      </c>
      <c r="F7660" s="1623"/>
      <c r="G7660" s="1604"/>
      <c r="H7660" s="1605"/>
      <c r="I7660" s="1442"/>
      <c r="J7660" s="1868"/>
      <c r="K7660" s="1444"/>
      <c r="L7660" s="1445"/>
      <c r="M7660" s="1453"/>
    </row>
    <row r="7661" ht="26.75" spans="1:13">
      <c r="A7661" s="1412"/>
      <c r="B7661" s="1412"/>
      <c r="C7661" s="1412"/>
      <c r="D7661" s="1412"/>
      <c r="E7661" s="1602" t="s">
        <v>1627</v>
      </c>
      <c r="F7661" s="1603">
        <v>49.8</v>
      </c>
      <c r="G7661" s="1604"/>
      <c r="H7661" s="1605"/>
      <c r="I7661" s="1442"/>
      <c r="J7661" s="1868"/>
      <c r="K7661" s="1444"/>
      <c r="L7661" s="1445"/>
      <c r="M7661" s="1453"/>
    </row>
    <row r="7662" ht="26.75" spans="1:13">
      <c r="A7662" s="1412"/>
      <c r="B7662" s="1412"/>
      <c r="C7662" s="1412"/>
      <c r="D7662" s="1412"/>
      <c r="E7662" s="1606" t="s">
        <v>1628</v>
      </c>
      <c r="F7662" s="1607">
        <v>0.572916666666667</v>
      </c>
      <c r="G7662" s="1608"/>
      <c r="H7662" s="1609"/>
      <c r="I7662" s="1442"/>
      <c r="J7662" s="1868"/>
      <c r="K7662" s="1444"/>
      <c r="L7662" s="1647">
        <v>0.802083333333333</v>
      </c>
      <c r="M7662" s="1649">
        <v>0.697916666666667</v>
      </c>
    </row>
    <row r="7663" ht="26.75" spans="1:13">
      <c r="A7663" s="1412"/>
      <c r="B7663" s="1412"/>
      <c r="C7663" s="1412"/>
      <c r="D7663" s="1412"/>
      <c r="E7663" s="1610" t="s">
        <v>1629</v>
      </c>
      <c r="F7663" s="1611" t="s">
        <v>8</v>
      </c>
      <c r="G7663" s="1611" t="s">
        <v>9</v>
      </c>
      <c r="H7663" s="1612" t="s">
        <v>10</v>
      </c>
      <c r="I7663" s="1442"/>
      <c r="J7663" s="1868"/>
      <c r="K7663" s="1444"/>
      <c r="L7663" s="1445"/>
      <c r="M7663" s="1453"/>
    </row>
    <row r="7664" ht="26" spans="1:13">
      <c r="A7664" s="1412"/>
      <c r="B7664" s="1412"/>
      <c r="C7664" s="1412"/>
      <c r="D7664" s="1412"/>
      <c r="E7664" s="1613">
        <v>45870</v>
      </c>
      <c r="F7664" s="1614">
        <v>49.8</v>
      </c>
      <c r="G7664" s="1614">
        <v>49.5</v>
      </c>
      <c r="H7664" s="1614">
        <v>52.9</v>
      </c>
      <c r="I7664" s="1442"/>
      <c r="J7664" s="1868"/>
      <c r="K7664" s="1444"/>
      <c r="L7664" s="1445"/>
      <c r="M7664" s="1453"/>
    </row>
    <row r="7665" ht="26" spans="1:13">
      <c r="A7665" s="1412"/>
      <c r="B7665" s="1412"/>
      <c r="C7665" s="1412"/>
      <c r="D7665" s="1412"/>
      <c r="E7665" s="1613">
        <v>45862</v>
      </c>
      <c r="F7665" s="1614">
        <v>49.5</v>
      </c>
      <c r="G7665" s="1614">
        <v>52.7</v>
      </c>
      <c r="H7665" s="1614">
        <v>52.9</v>
      </c>
      <c r="I7665" s="1442"/>
      <c r="J7665" s="1868"/>
      <c r="K7665" s="1444"/>
      <c r="L7665" s="1445"/>
      <c r="M7665" s="1453"/>
    </row>
    <row r="7666" ht="26" spans="1:13">
      <c r="A7666" s="1412"/>
      <c r="B7666" s="1412"/>
      <c r="C7666" s="1412"/>
      <c r="D7666" s="1412"/>
      <c r="E7666" s="1613">
        <v>45870</v>
      </c>
      <c r="F7666" s="1614">
        <v>49.8</v>
      </c>
      <c r="G7666" s="1614">
        <v>49.5</v>
      </c>
      <c r="H7666" s="1614">
        <v>52.9</v>
      </c>
      <c r="I7666" s="1442"/>
      <c r="J7666" s="1868"/>
      <c r="K7666" s="1444"/>
      <c r="L7666" s="1648"/>
      <c r="M7666" s="1453"/>
    </row>
    <row r="7667" ht="26" spans="1:13">
      <c r="A7667" s="1412"/>
      <c r="B7667" s="1412"/>
      <c r="C7667" s="1412"/>
      <c r="D7667" s="1412"/>
      <c r="E7667" s="1613">
        <v>45862</v>
      </c>
      <c r="F7667" s="1614">
        <v>49.5</v>
      </c>
      <c r="G7667" s="1614">
        <v>52.7</v>
      </c>
      <c r="H7667" s="1614">
        <v>52.9</v>
      </c>
      <c r="I7667" s="1442"/>
      <c r="J7667" s="1868"/>
      <c r="K7667" s="1444"/>
      <c r="L7667" s="1445"/>
      <c r="M7667" s="1453"/>
    </row>
    <row r="7668" ht="26" spans="1:13">
      <c r="A7668" s="1412"/>
      <c r="B7668" s="1412"/>
      <c r="C7668" s="1412"/>
      <c r="D7668" s="1412"/>
      <c r="E7668" s="1613">
        <v>45870</v>
      </c>
      <c r="F7668" s="1614">
        <v>49.8</v>
      </c>
      <c r="G7668" s="1614">
        <v>49.5</v>
      </c>
      <c r="H7668" s="1614">
        <v>52.9</v>
      </c>
      <c r="I7668" s="1442"/>
      <c r="J7668" s="1868"/>
      <c r="K7668" s="1444"/>
      <c r="L7668" s="1445"/>
      <c r="M7668" s="1453"/>
    </row>
    <row r="7669" ht="26.75" spans="1:13">
      <c r="A7669" s="1412"/>
      <c r="B7669" s="1412"/>
      <c r="C7669" s="1412"/>
      <c r="D7669" s="1412"/>
      <c r="E7669" s="1613">
        <v>45862</v>
      </c>
      <c r="F7669" s="1614">
        <v>49.5</v>
      </c>
      <c r="G7669" s="1614">
        <v>52.7</v>
      </c>
      <c r="H7669" s="1614">
        <v>52.9</v>
      </c>
      <c r="I7669" s="1448"/>
      <c r="J7669" s="1449"/>
      <c r="K7669" s="1450"/>
      <c r="L7669" s="1451"/>
      <c r="M7669" s="1455"/>
    </row>
    <row r="7670" ht="52.75" spans="1:13">
      <c r="A7670" s="1412"/>
      <c r="B7670" s="1412"/>
      <c r="C7670" s="1412"/>
      <c r="D7670" s="1412">
        <v>1</v>
      </c>
      <c r="E7670" s="1610" t="s">
        <v>7</v>
      </c>
      <c r="F7670" s="1653" t="s">
        <v>1558</v>
      </c>
      <c r="G7670" s="1654"/>
      <c r="H7670" s="1655"/>
      <c r="I7670" s="1656" t="s">
        <v>1622</v>
      </c>
      <c r="J7670" s="1657"/>
      <c r="K7670" s="1658"/>
      <c r="L7670" s="1659" t="s">
        <v>1623</v>
      </c>
      <c r="M7670" s="1660" t="s">
        <v>1624</v>
      </c>
    </row>
    <row r="7671" ht="16" customHeight="1" spans="1:13">
      <c r="A7671" s="1412"/>
      <c r="B7671" s="1412"/>
      <c r="C7671" s="1412"/>
      <c r="D7671" s="1412"/>
      <c r="E7671" s="1598" t="s">
        <v>1625</v>
      </c>
      <c r="F7671" s="1599"/>
      <c r="G7671" s="1600"/>
      <c r="H7671" s="1601"/>
      <c r="I7671" s="2135" t="s">
        <v>1503</v>
      </c>
      <c r="J7671" s="1868"/>
      <c r="K7671" s="1444"/>
      <c r="L7671" s="1445"/>
      <c r="M7671" s="1453"/>
    </row>
    <row r="7672" ht="26" spans="1:13">
      <c r="A7672" s="1412"/>
      <c r="B7672" s="1412"/>
      <c r="C7672" s="1412"/>
      <c r="D7672" s="1412"/>
      <c r="E7672" s="1602" t="s">
        <v>1626</v>
      </c>
      <c r="F7672" s="1623"/>
      <c r="G7672" s="1604"/>
      <c r="H7672" s="1605"/>
      <c r="I7672" s="1442"/>
      <c r="J7672" s="1868"/>
      <c r="K7672" s="1444"/>
      <c r="L7672" s="1445"/>
      <c r="M7672" s="1453"/>
    </row>
    <row r="7673" ht="26.75" spans="1:13">
      <c r="A7673" s="1412"/>
      <c r="B7673" s="1412"/>
      <c r="C7673" s="1412"/>
      <c r="D7673" s="1412"/>
      <c r="E7673" s="1602" t="s">
        <v>1627</v>
      </c>
      <c r="F7673" s="1603">
        <v>55.7</v>
      </c>
      <c r="G7673" s="1604"/>
      <c r="H7673" s="1605"/>
      <c r="I7673" s="1442"/>
      <c r="J7673" s="1868"/>
      <c r="K7673" s="1444"/>
      <c r="L7673" s="1445"/>
      <c r="M7673" s="1453"/>
    </row>
    <row r="7674" ht="26.75" spans="1:13">
      <c r="A7674" s="1412"/>
      <c r="B7674" s="1412"/>
      <c r="C7674" s="1412"/>
      <c r="D7674" s="1412"/>
      <c r="E7674" s="1606" t="s">
        <v>1628</v>
      </c>
      <c r="F7674" s="1607">
        <v>0.572916666666667</v>
      </c>
      <c r="G7674" s="1608"/>
      <c r="H7674" s="1609"/>
      <c r="I7674" s="1442"/>
      <c r="J7674" s="1868"/>
      <c r="K7674" s="1444"/>
      <c r="L7674" s="1647">
        <v>0.802083333333333</v>
      </c>
      <c r="M7674" s="1649">
        <v>0.697916666666667</v>
      </c>
    </row>
    <row r="7675" ht="26.75" spans="1:13">
      <c r="A7675" s="1412"/>
      <c r="B7675" s="1412"/>
      <c r="C7675" s="1412"/>
      <c r="D7675" s="1412"/>
      <c r="E7675" s="1610" t="s">
        <v>1629</v>
      </c>
      <c r="F7675" s="1611" t="s">
        <v>8</v>
      </c>
      <c r="G7675" s="1611" t="s">
        <v>9</v>
      </c>
      <c r="H7675" s="1612" t="s">
        <v>10</v>
      </c>
      <c r="I7675" s="1442"/>
      <c r="J7675" s="1868"/>
      <c r="K7675" s="1444"/>
      <c r="L7675" s="1445"/>
      <c r="M7675" s="1453"/>
    </row>
    <row r="7676" ht="26" spans="1:13">
      <c r="A7676" s="1412"/>
      <c r="B7676" s="1412"/>
      <c r="C7676" s="1412"/>
      <c r="D7676" s="1412"/>
      <c r="E7676" s="1613">
        <v>45874</v>
      </c>
      <c r="F7676" s="1614">
        <v>55.7</v>
      </c>
      <c r="G7676" s="1614">
        <v>55.2</v>
      </c>
      <c r="H7676" s="1614">
        <v>52.9</v>
      </c>
      <c r="I7676" s="1442"/>
      <c r="J7676" s="1868"/>
      <c r="K7676" s="1444"/>
      <c r="L7676" s="1445"/>
      <c r="M7676" s="1453"/>
    </row>
    <row r="7677" ht="26" spans="1:13">
      <c r="A7677" s="1412"/>
      <c r="B7677" s="1412"/>
      <c r="C7677" s="1412"/>
      <c r="D7677" s="1412"/>
      <c r="E7677" s="1613">
        <v>45862</v>
      </c>
      <c r="F7677" s="1614">
        <v>55.2</v>
      </c>
      <c r="G7677" s="1614">
        <v>53</v>
      </c>
      <c r="H7677" s="1614">
        <v>52.9</v>
      </c>
      <c r="I7677" s="1442"/>
      <c r="J7677" s="1868"/>
      <c r="K7677" s="1444"/>
      <c r="L7677" s="1445"/>
      <c r="M7677" s="1453"/>
    </row>
    <row r="7678" ht="26" spans="1:13">
      <c r="A7678" s="1412"/>
      <c r="B7678" s="1412"/>
      <c r="C7678" s="1412"/>
      <c r="D7678" s="1412"/>
      <c r="E7678" s="1613">
        <v>45841</v>
      </c>
      <c r="F7678" s="1614">
        <v>52.9</v>
      </c>
      <c r="G7678" s="1614">
        <v>53.1</v>
      </c>
      <c r="H7678" s="1614">
        <v>53.1</v>
      </c>
      <c r="I7678" s="1442"/>
      <c r="J7678" s="1868"/>
      <c r="K7678" s="1444"/>
      <c r="L7678" s="1648"/>
      <c r="M7678" s="1453"/>
    </row>
    <row r="7679" ht="26" spans="1:13">
      <c r="A7679" s="1412"/>
      <c r="B7679" s="1412"/>
      <c r="C7679" s="1412"/>
      <c r="D7679" s="1412"/>
      <c r="E7679" s="1613">
        <v>45874</v>
      </c>
      <c r="F7679" s="1614">
        <v>55.7</v>
      </c>
      <c r="G7679" s="1614">
        <v>55.2</v>
      </c>
      <c r="H7679" s="1614">
        <v>52.9</v>
      </c>
      <c r="I7679" s="1442"/>
      <c r="J7679" s="1868"/>
      <c r="K7679" s="1444"/>
      <c r="L7679" s="1445"/>
      <c r="M7679" s="1453"/>
    </row>
    <row r="7680" ht="26" spans="1:13">
      <c r="A7680" s="1412"/>
      <c r="B7680" s="1412"/>
      <c r="C7680" s="1412"/>
      <c r="D7680" s="1412"/>
      <c r="E7680" s="1613">
        <v>45862</v>
      </c>
      <c r="F7680" s="1614">
        <v>55.2</v>
      </c>
      <c r="G7680" s="1614">
        <v>53</v>
      </c>
      <c r="H7680" s="1614">
        <v>52.9</v>
      </c>
      <c r="I7680" s="1442"/>
      <c r="J7680" s="1868"/>
      <c r="K7680" s="1444"/>
      <c r="L7680" s="1445"/>
      <c r="M7680" s="1453"/>
    </row>
    <row r="7681" ht="26.75" spans="1:13">
      <c r="A7681" s="1412"/>
      <c r="B7681" s="1412"/>
      <c r="C7681" s="1412"/>
      <c r="D7681" s="1412"/>
      <c r="E7681" s="1613">
        <v>45841</v>
      </c>
      <c r="F7681" s="1614">
        <v>52.9</v>
      </c>
      <c r="G7681" s="1614">
        <v>53.1</v>
      </c>
      <c r="H7681" s="1614">
        <v>53.1</v>
      </c>
      <c r="I7681" s="1448"/>
      <c r="J7681" s="1449"/>
      <c r="K7681" s="1450"/>
      <c r="L7681" s="1451"/>
      <c r="M7681" s="1455"/>
    </row>
    <row r="7682" ht="52.75" spans="1:13">
      <c r="A7682" s="1412"/>
      <c r="B7682" s="1412"/>
      <c r="C7682" s="1412"/>
      <c r="D7682" s="1412">
        <v>1</v>
      </c>
      <c r="E7682" s="1610" t="s">
        <v>7</v>
      </c>
      <c r="F7682" s="1653" t="s">
        <v>1559</v>
      </c>
      <c r="G7682" s="1654"/>
      <c r="H7682" s="1655"/>
      <c r="I7682" s="1656" t="s">
        <v>1622</v>
      </c>
      <c r="J7682" s="1657"/>
      <c r="K7682" s="1658"/>
      <c r="L7682" s="1659" t="s">
        <v>1623</v>
      </c>
      <c r="M7682" s="1660" t="s">
        <v>1624</v>
      </c>
    </row>
    <row r="7683" ht="16" customHeight="1" spans="1:13">
      <c r="A7683" s="1412"/>
      <c r="B7683" s="1412"/>
      <c r="C7683" s="1412"/>
      <c r="D7683" s="1412"/>
      <c r="E7683" s="1598" t="s">
        <v>1625</v>
      </c>
      <c r="F7683" s="1599"/>
      <c r="G7683" s="1600"/>
      <c r="H7683" s="1601"/>
      <c r="I7683" s="2135" t="s">
        <v>1561</v>
      </c>
      <c r="J7683" s="1868"/>
      <c r="K7683" s="1444"/>
      <c r="L7683" s="1445"/>
      <c r="M7683" s="1453"/>
    </row>
    <row r="7684" ht="26" spans="1:13">
      <c r="A7684" s="1412"/>
      <c r="B7684" s="1412"/>
      <c r="C7684" s="1412"/>
      <c r="D7684" s="1412"/>
      <c r="E7684" s="1602" t="s">
        <v>1626</v>
      </c>
      <c r="F7684" s="1623"/>
      <c r="G7684" s="1604"/>
      <c r="H7684" s="1605"/>
      <c r="I7684" s="1442"/>
      <c r="J7684" s="1868"/>
      <c r="K7684" s="1444"/>
      <c r="L7684" s="1445"/>
      <c r="M7684" s="1453"/>
    </row>
    <row r="7685" ht="26.75" spans="1:13">
      <c r="A7685" s="1412"/>
      <c r="B7685" s="1412"/>
      <c r="C7685" s="1412"/>
      <c r="D7685" s="1412"/>
      <c r="E7685" s="1602" t="s">
        <v>1627</v>
      </c>
      <c r="F7685" s="1615" t="s">
        <v>1560</v>
      </c>
      <c r="G7685" s="1616"/>
      <c r="H7685" s="1617"/>
      <c r="I7685" s="1442"/>
      <c r="J7685" s="1868"/>
      <c r="K7685" s="1444"/>
      <c r="L7685" s="1445"/>
      <c r="M7685" s="1453"/>
    </row>
    <row r="7686" ht="26.75" spans="1:13">
      <c r="A7686" s="1412"/>
      <c r="B7686" s="1412"/>
      <c r="C7686" s="1412"/>
      <c r="D7686" s="1412"/>
      <c r="E7686" s="1606" t="s">
        <v>1628</v>
      </c>
      <c r="F7686" s="1607">
        <v>0.583333333333333</v>
      </c>
      <c r="G7686" s="1608"/>
      <c r="H7686" s="1609"/>
      <c r="I7686" s="1442"/>
      <c r="J7686" s="1868"/>
      <c r="K7686" s="1444"/>
      <c r="L7686" s="1647">
        <v>0.8125</v>
      </c>
      <c r="M7686" s="1649">
        <v>0.708333333333333</v>
      </c>
    </row>
    <row r="7687" ht="26.75" spans="1:13">
      <c r="A7687" s="1412"/>
      <c r="B7687" s="1412"/>
      <c r="C7687" s="1412"/>
      <c r="D7687" s="1412"/>
      <c r="E7687" s="1610" t="s">
        <v>1629</v>
      </c>
      <c r="F7687" s="1611" t="s">
        <v>8</v>
      </c>
      <c r="G7687" s="1611" t="s">
        <v>9</v>
      </c>
      <c r="H7687" s="1612" t="s">
        <v>10</v>
      </c>
      <c r="I7687" s="1442"/>
      <c r="J7687" s="1868"/>
      <c r="K7687" s="1444"/>
      <c r="L7687" s="1445"/>
      <c r="M7687" s="1453"/>
    </row>
    <row r="7688" ht="26" spans="1:13">
      <c r="A7688" s="1412"/>
      <c r="B7688" s="1412"/>
      <c r="C7688" s="1412"/>
      <c r="D7688" s="1412"/>
      <c r="E7688" s="1613">
        <v>45861</v>
      </c>
      <c r="F7688" s="2160" t="s">
        <v>2828</v>
      </c>
      <c r="G7688" s="2160" t="s">
        <v>2422</v>
      </c>
      <c r="H7688" s="2160" t="s">
        <v>2829</v>
      </c>
      <c r="I7688" s="1442"/>
      <c r="J7688" s="1868"/>
      <c r="K7688" s="1444"/>
      <c r="L7688" s="1445"/>
      <c r="M7688" s="1453"/>
    </row>
    <row r="7689" ht="26" spans="1:13">
      <c r="A7689" s="1412"/>
      <c r="B7689" s="1412"/>
      <c r="C7689" s="1412"/>
      <c r="D7689" s="1412"/>
      <c r="E7689" s="1613">
        <v>45831</v>
      </c>
      <c r="F7689" s="2160" t="s">
        <v>2421</v>
      </c>
      <c r="G7689" s="2160" t="s">
        <v>1989</v>
      </c>
      <c r="H7689" s="2160" t="s">
        <v>2422</v>
      </c>
      <c r="I7689" s="1442"/>
      <c r="J7689" s="1868"/>
      <c r="K7689" s="1444"/>
      <c r="L7689" s="1445"/>
      <c r="M7689" s="1453"/>
    </row>
    <row r="7690" ht="26" spans="1:13">
      <c r="A7690" s="1412"/>
      <c r="B7690" s="1412"/>
      <c r="C7690" s="1412"/>
      <c r="D7690" s="1412"/>
      <c r="E7690" s="1613">
        <v>45799</v>
      </c>
      <c r="F7690" s="2160" t="s">
        <v>2422</v>
      </c>
      <c r="G7690" s="2160" t="s">
        <v>2181</v>
      </c>
      <c r="H7690" s="2160" t="s">
        <v>2348</v>
      </c>
      <c r="I7690" s="1442"/>
      <c r="J7690" s="1868"/>
      <c r="K7690" s="1444"/>
      <c r="L7690" s="1648"/>
      <c r="M7690" s="1453"/>
    </row>
    <row r="7691" ht="26" spans="1:13">
      <c r="A7691" s="1412"/>
      <c r="B7691" s="1412"/>
      <c r="C7691" s="1412"/>
      <c r="D7691" s="1412"/>
      <c r="E7691" s="1613">
        <v>45771</v>
      </c>
      <c r="F7691" s="2160" t="s">
        <v>2348</v>
      </c>
      <c r="G7691" s="2160" t="s">
        <v>1997</v>
      </c>
      <c r="H7691" s="2160" t="s">
        <v>2349</v>
      </c>
      <c r="I7691" s="1442"/>
      <c r="J7691" s="1868"/>
      <c r="K7691" s="1444"/>
      <c r="L7691" s="1445"/>
      <c r="M7691" s="1453"/>
    </row>
    <row r="7692" ht="26" spans="1:13">
      <c r="A7692" s="1412"/>
      <c r="B7692" s="1412"/>
      <c r="C7692" s="1412"/>
      <c r="D7692" s="1412"/>
      <c r="E7692" s="1613">
        <v>45736</v>
      </c>
      <c r="F7692" s="2160" t="s">
        <v>2309</v>
      </c>
      <c r="G7692" s="2160" t="s">
        <v>1990</v>
      </c>
      <c r="H7692" s="2160" t="s">
        <v>2182</v>
      </c>
      <c r="I7692" s="1442"/>
      <c r="J7692" s="1868"/>
      <c r="K7692" s="1444"/>
      <c r="L7692" s="1445"/>
      <c r="M7692" s="1453"/>
    </row>
    <row r="7693" ht="26.75" spans="1:13">
      <c r="A7693" s="1412"/>
      <c r="B7693" s="1412"/>
      <c r="C7693" s="1412"/>
      <c r="D7693" s="1412"/>
      <c r="E7693" s="1613">
        <v>45709</v>
      </c>
      <c r="F7693" s="2160" t="s">
        <v>1996</v>
      </c>
      <c r="G7693" s="2160" t="s">
        <v>2310</v>
      </c>
      <c r="H7693" s="2160" t="s">
        <v>2311</v>
      </c>
      <c r="I7693" s="1448"/>
      <c r="J7693" s="1449"/>
      <c r="K7693" s="1450"/>
      <c r="L7693" s="1451"/>
      <c r="M7693" s="1455"/>
    </row>
    <row r="7694" ht="52.75" spans="1:13">
      <c r="A7694" s="1412"/>
      <c r="B7694" s="1412"/>
      <c r="C7694" s="1412"/>
      <c r="D7694" s="1412">
        <v>1</v>
      </c>
      <c r="E7694" s="1610" t="s">
        <v>7</v>
      </c>
      <c r="F7694" s="1653" t="s">
        <v>1562</v>
      </c>
      <c r="G7694" s="1654"/>
      <c r="H7694" s="1655"/>
      <c r="I7694" s="1656" t="s">
        <v>1622</v>
      </c>
      <c r="J7694" s="1657"/>
      <c r="K7694" s="1658"/>
      <c r="L7694" s="1659" t="s">
        <v>1623</v>
      </c>
      <c r="M7694" s="1660" t="s">
        <v>1624</v>
      </c>
    </row>
    <row r="7695" ht="16" customHeight="1" spans="1:13">
      <c r="A7695" s="1412"/>
      <c r="B7695" s="1412"/>
      <c r="C7695" s="1412"/>
      <c r="D7695" s="1412"/>
      <c r="E7695" s="1598" t="s">
        <v>1625</v>
      </c>
      <c r="F7695" s="1599"/>
      <c r="G7695" s="1600"/>
      <c r="H7695" s="1601"/>
      <c r="I7695" s="2135" t="s">
        <v>1563</v>
      </c>
      <c r="J7695" s="1868"/>
      <c r="K7695" s="1444"/>
      <c r="L7695" s="1445"/>
      <c r="M7695" s="1453"/>
    </row>
    <row r="7696" ht="26" spans="1:13">
      <c r="A7696" s="1412"/>
      <c r="B7696" s="1412"/>
      <c r="C7696" s="1412"/>
      <c r="D7696" s="1412"/>
      <c r="E7696" s="1602" t="s">
        <v>1626</v>
      </c>
      <c r="F7696" s="1623">
        <v>-0.001</v>
      </c>
      <c r="G7696" s="1604"/>
      <c r="H7696" s="1605"/>
      <c r="I7696" s="1442"/>
      <c r="J7696" s="1868"/>
      <c r="K7696" s="1444"/>
      <c r="L7696" s="1445"/>
      <c r="M7696" s="1453"/>
    </row>
    <row r="7697" ht="26.75" spans="1:13">
      <c r="A7697" s="1412"/>
      <c r="B7697" s="1412"/>
      <c r="C7697" s="1412"/>
      <c r="D7697" s="1412"/>
      <c r="E7697" s="1602" t="s">
        <v>1627</v>
      </c>
      <c r="F7697" s="1615">
        <v>0.004</v>
      </c>
      <c r="G7697" s="1616"/>
      <c r="H7697" s="1617"/>
      <c r="I7697" s="1442"/>
      <c r="J7697" s="1868"/>
      <c r="K7697" s="1444"/>
      <c r="L7697" s="1445"/>
      <c r="M7697" s="1453"/>
    </row>
    <row r="7698" ht="26.75" spans="1:13">
      <c r="A7698" s="1412"/>
      <c r="B7698" s="1412"/>
      <c r="C7698" s="1412"/>
      <c r="D7698" s="1412"/>
      <c r="E7698" s="1606" t="s">
        <v>1628</v>
      </c>
      <c r="F7698" s="1607">
        <v>0.25</v>
      </c>
      <c r="G7698" s="1608"/>
      <c r="H7698" s="1609"/>
      <c r="I7698" s="1442"/>
      <c r="J7698" s="1868"/>
      <c r="K7698" s="1444"/>
      <c r="L7698" s="1647">
        <v>0.479166666666667</v>
      </c>
      <c r="M7698" s="1649">
        <v>0.375</v>
      </c>
    </row>
    <row r="7699" ht="26.75" spans="1:13">
      <c r="A7699" s="1412"/>
      <c r="B7699" s="1412"/>
      <c r="C7699" s="1412"/>
      <c r="D7699" s="1412"/>
      <c r="E7699" s="1610" t="s">
        <v>1629</v>
      </c>
      <c r="F7699" s="1611" t="s">
        <v>8</v>
      </c>
      <c r="G7699" s="1611" t="s">
        <v>9</v>
      </c>
      <c r="H7699" s="1612" t="s">
        <v>10</v>
      </c>
      <c r="I7699" s="1442"/>
      <c r="J7699" s="1868"/>
      <c r="K7699" s="1444"/>
      <c r="L7699" s="1445"/>
      <c r="M7699" s="1453"/>
    </row>
    <row r="7700" ht="26" spans="1:13">
      <c r="A7700" s="1412"/>
      <c r="B7700" s="1412"/>
      <c r="C7700" s="1412"/>
      <c r="D7700" s="1412"/>
      <c r="E7700" s="1613">
        <v>45868</v>
      </c>
      <c r="F7700" s="1626">
        <v>-0.001</v>
      </c>
      <c r="G7700" s="1626">
        <v>-0.001</v>
      </c>
      <c r="H7700" s="1626">
        <v>0.004</v>
      </c>
      <c r="I7700" s="1442"/>
      <c r="J7700" s="1868"/>
      <c r="K7700" s="1444"/>
      <c r="L7700" s="1445"/>
      <c r="M7700" s="1453"/>
    </row>
    <row r="7701" ht="26" spans="1:13">
      <c r="A7701" s="1412"/>
      <c r="B7701" s="1412"/>
      <c r="C7701" s="1412"/>
      <c r="D7701" s="1412"/>
      <c r="E7701" s="1613">
        <v>45800</v>
      </c>
      <c r="F7701" s="1626">
        <v>0.004</v>
      </c>
      <c r="G7701" s="1626">
        <v>0.002</v>
      </c>
      <c r="H7701" s="1626">
        <v>-0.002</v>
      </c>
      <c r="I7701" s="1442"/>
      <c r="J7701" s="1868"/>
      <c r="K7701" s="1444"/>
      <c r="L7701" s="1445"/>
      <c r="M7701" s="1453"/>
    </row>
    <row r="7702" ht="26" spans="1:13">
      <c r="A7702" s="1412"/>
      <c r="B7702" s="1412"/>
      <c r="C7702" s="1412"/>
      <c r="D7702" s="1412"/>
      <c r="E7702" s="1613">
        <v>45777</v>
      </c>
      <c r="F7702" s="1626">
        <v>0.002</v>
      </c>
      <c r="G7702" s="1626">
        <v>0.002</v>
      </c>
      <c r="H7702" s="1626">
        <v>-0.002</v>
      </c>
      <c r="I7702" s="1442"/>
      <c r="J7702" s="1868"/>
      <c r="K7702" s="1444"/>
      <c r="L7702" s="1648"/>
      <c r="M7702" s="1453"/>
    </row>
    <row r="7703" ht="26" spans="1:13">
      <c r="A7703" s="1412"/>
      <c r="B7703" s="1412"/>
      <c r="C7703" s="1412"/>
      <c r="D7703" s="1412"/>
      <c r="E7703" s="1613">
        <v>45713</v>
      </c>
      <c r="F7703" s="1626">
        <v>-0.002</v>
      </c>
      <c r="G7703" s="1626">
        <v>-0.002</v>
      </c>
      <c r="H7703" s="1626">
        <v>0.001</v>
      </c>
      <c r="I7703" s="1442"/>
      <c r="J7703" s="1868"/>
      <c r="K7703" s="1444"/>
      <c r="L7703" s="1445"/>
      <c r="M7703" s="1453"/>
    </row>
    <row r="7704" ht="26" spans="1:13">
      <c r="A7704" s="1412"/>
      <c r="B7704" s="1412"/>
      <c r="C7704" s="1412"/>
      <c r="D7704" s="1412"/>
      <c r="E7704" s="1613">
        <v>45687</v>
      </c>
      <c r="F7704" s="1626">
        <v>-0.002</v>
      </c>
      <c r="G7704" s="1626">
        <v>-0.001</v>
      </c>
      <c r="H7704" s="1626">
        <v>0.001</v>
      </c>
      <c r="I7704" s="1442"/>
      <c r="J7704" s="1868"/>
      <c r="K7704" s="1444"/>
      <c r="L7704" s="1445"/>
      <c r="M7704" s="1453"/>
    </row>
    <row r="7705" ht="26.75" spans="1:13">
      <c r="A7705" s="1412"/>
      <c r="B7705" s="1412"/>
      <c r="C7705" s="1412"/>
      <c r="D7705" s="1412"/>
      <c r="E7705" s="1613">
        <v>45618</v>
      </c>
      <c r="F7705" s="1626">
        <v>0.001</v>
      </c>
      <c r="G7705" s="1626">
        <v>0.002</v>
      </c>
      <c r="H7705" s="1626">
        <v>0.002</v>
      </c>
      <c r="I7705" s="1448"/>
      <c r="J7705" s="1449"/>
      <c r="K7705" s="1450"/>
      <c r="L7705" s="1451"/>
      <c r="M7705" s="1455"/>
    </row>
    <row r="7706" ht="52.75" spans="1:13">
      <c r="A7706" s="1412"/>
      <c r="B7706" s="1412"/>
      <c r="C7706" s="1412"/>
      <c r="D7706" s="1412">
        <v>1</v>
      </c>
      <c r="E7706" s="1610" t="s">
        <v>7</v>
      </c>
      <c r="F7706" s="1653" t="s">
        <v>1035</v>
      </c>
      <c r="G7706" s="1654"/>
      <c r="H7706" s="1655"/>
      <c r="I7706" s="1656" t="s">
        <v>1622</v>
      </c>
      <c r="J7706" s="1657"/>
      <c r="K7706" s="1658"/>
      <c r="L7706" s="1659" t="s">
        <v>1623</v>
      </c>
      <c r="M7706" s="1660" t="s">
        <v>1624</v>
      </c>
    </row>
    <row r="7707" ht="16" customHeight="1" spans="1:13">
      <c r="A7707" s="1412"/>
      <c r="B7707" s="1412"/>
      <c r="C7707" s="1412"/>
      <c r="D7707" s="1412"/>
      <c r="E7707" s="1598" t="s">
        <v>1625</v>
      </c>
      <c r="F7707" s="1599"/>
      <c r="G7707" s="1600"/>
      <c r="H7707" s="1601"/>
      <c r="I7707" s="2135" t="s">
        <v>1564</v>
      </c>
      <c r="J7707" s="1868"/>
      <c r="K7707" s="1444"/>
      <c r="L7707" s="1445"/>
      <c r="M7707" s="1453"/>
    </row>
    <row r="7708" ht="26" spans="1:13">
      <c r="A7708" s="1412"/>
      <c r="B7708" s="1412"/>
      <c r="C7708" s="1412"/>
      <c r="D7708" s="1412"/>
      <c r="E7708" s="1602" t="s">
        <v>1626</v>
      </c>
      <c r="F7708" s="1623"/>
      <c r="G7708" s="1604"/>
      <c r="H7708" s="1605"/>
      <c r="I7708" s="1442"/>
      <c r="J7708" s="1868"/>
      <c r="K7708" s="1444"/>
      <c r="L7708" s="1445"/>
      <c r="M7708" s="1453"/>
    </row>
    <row r="7709" ht="26.75" spans="1:13">
      <c r="A7709" s="1412"/>
      <c r="B7709" s="1412"/>
      <c r="C7709" s="1412"/>
      <c r="D7709" s="1412"/>
      <c r="E7709" s="1602" t="s">
        <v>1627</v>
      </c>
      <c r="F7709" s="1615"/>
      <c r="G7709" s="1616"/>
      <c r="H7709" s="1617"/>
      <c r="I7709" s="1442"/>
      <c r="J7709" s="1868"/>
      <c r="K7709" s="1444"/>
      <c r="L7709" s="1445"/>
      <c r="M7709" s="1453"/>
    </row>
    <row r="7710" ht="26.75" spans="1:13">
      <c r="A7710" s="1412"/>
      <c r="B7710" s="1412"/>
      <c r="C7710" s="1412"/>
      <c r="D7710" s="1412"/>
      <c r="E7710" s="1606" t="s">
        <v>1628</v>
      </c>
      <c r="F7710" s="1607">
        <v>0.583333333333333</v>
      </c>
      <c r="G7710" s="1608"/>
      <c r="H7710" s="1609"/>
      <c r="I7710" s="1442"/>
      <c r="J7710" s="1868"/>
      <c r="K7710" s="1444"/>
      <c r="L7710" s="1647">
        <v>0.8125</v>
      </c>
      <c r="M7710" s="1649">
        <v>0.708333333333333</v>
      </c>
    </row>
    <row r="7711" ht="26.75" spans="1:13">
      <c r="A7711" s="1412"/>
      <c r="B7711" s="1412"/>
      <c r="C7711" s="1412"/>
      <c r="D7711" s="1412"/>
      <c r="E7711" s="1610" t="s">
        <v>1629</v>
      </c>
      <c r="F7711" s="1611" t="s">
        <v>8</v>
      </c>
      <c r="G7711" s="1611" t="s">
        <v>9</v>
      </c>
      <c r="H7711" s="1612" t="s">
        <v>10</v>
      </c>
      <c r="I7711" s="1442"/>
      <c r="J7711" s="1868"/>
      <c r="K7711" s="1444"/>
      <c r="L7711" s="1445"/>
      <c r="M7711" s="1453"/>
    </row>
    <row r="7712" ht="26" spans="1:13">
      <c r="A7712" s="1412"/>
      <c r="B7712" s="1412"/>
      <c r="C7712" s="1412"/>
      <c r="D7712" s="1412"/>
      <c r="E7712" s="1613">
        <v>45860</v>
      </c>
      <c r="F7712" s="1626"/>
      <c r="G7712" s="1626"/>
      <c r="H7712" s="1626"/>
      <c r="I7712" s="1442"/>
      <c r="J7712" s="1868"/>
      <c r="K7712" s="1444"/>
      <c r="L7712" s="1445"/>
      <c r="M7712" s="1453"/>
    </row>
    <row r="7713" ht="26" spans="1:13">
      <c r="A7713" s="1412"/>
      <c r="B7713" s="1412"/>
      <c r="C7713" s="1412"/>
      <c r="D7713" s="1412"/>
      <c r="E7713" s="1613">
        <v>45839</v>
      </c>
      <c r="F7713" s="1626"/>
      <c r="G7713" s="1626"/>
      <c r="H7713" s="1626"/>
      <c r="I7713" s="1442"/>
      <c r="J7713" s="1868"/>
      <c r="K7713" s="1444"/>
      <c r="L7713" s="1445"/>
      <c r="M7713" s="1453"/>
    </row>
    <row r="7714" ht="26" spans="1:13">
      <c r="A7714" s="1412"/>
      <c r="B7714" s="1412"/>
      <c r="C7714" s="1412"/>
      <c r="D7714" s="1412"/>
      <c r="E7714" s="1613">
        <v>45810</v>
      </c>
      <c r="F7714" s="1626"/>
      <c r="G7714" s="1626"/>
      <c r="H7714" s="1626"/>
      <c r="I7714" s="1442"/>
      <c r="J7714" s="1868"/>
      <c r="K7714" s="1444"/>
      <c r="L7714" s="1648"/>
      <c r="M7714" s="1453"/>
    </row>
    <row r="7715" ht="26" spans="1:13">
      <c r="A7715" s="1412"/>
      <c r="B7715" s="1412"/>
      <c r="C7715" s="1412"/>
      <c r="D7715" s="1412"/>
      <c r="E7715" s="1723">
        <v>45802</v>
      </c>
      <c r="F7715" s="1626"/>
      <c r="G7715" s="1626"/>
      <c r="H7715" s="1626"/>
      <c r="I7715" s="1442"/>
      <c r="J7715" s="1868"/>
      <c r="K7715" s="1444"/>
      <c r="L7715" s="1445"/>
      <c r="M7715" s="1453"/>
    </row>
    <row r="7716" ht="26" spans="1:13">
      <c r="A7716" s="1412"/>
      <c r="B7716" s="1412"/>
      <c r="C7716" s="1412"/>
      <c r="D7716" s="1412"/>
      <c r="E7716" s="1613">
        <v>45792</v>
      </c>
      <c r="F7716" s="1626"/>
      <c r="G7716" s="1626"/>
      <c r="H7716" s="1626"/>
      <c r="I7716" s="1442"/>
      <c r="J7716" s="1868"/>
      <c r="K7716" s="1444"/>
      <c r="L7716" s="1445"/>
      <c r="M7716" s="1453"/>
    </row>
    <row r="7717" ht="26.75" spans="1:13">
      <c r="A7717" s="1412"/>
      <c r="B7717" s="1412"/>
      <c r="C7717" s="1412"/>
      <c r="D7717" s="1412"/>
      <c r="E7717" s="1641">
        <v>45763</v>
      </c>
      <c r="F7717" s="1871"/>
      <c r="G7717" s="1871"/>
      <c r="H7717" s="1871"/>
      <c r="I7717" s="1448"/>
      <c r="J7717" s="1449"/>
      <c r="K7717" s="1450"/>
      <c r="L7717" s="1451"/>
      <c r="M7717" s="1455"/>
    </row>
    <row r="7718" ht="52.75" spans="1:13">
      <c r="A7718" s="1412"/>
      <c r="B7718" s="1412"/>
      <c r="C7718" s="1412" t="s">
        <v>0</v>
      </c>
      <c r="D7718" s="1870">
        <v>1</v>
      </c>
      <c r="E7718" s="1872" t="s">
        <v>7</v>
      </c>
      <c r="F7718" s="1873" t="s">
        <v>1166</v>
      </c>
      <c r="G7718" s="1874"/>
      <c r="H7718" s="1875"/>
      <c r="I7718" s="1896" t="s">
        <v>1622</v>
      </c>
      <c r="J7718" s="1897"/>
      <c r="K7718" s="1898"/>
      <c r="L7718" s="1899" t="s">
        <v>1623</v>
      </c>
      <c r="M7718" s="1908" t="s">
        <v>1624</v>
      </c>
    </row>
    <row r="7719" ht="26" spans="1:13">
      <c r="A7719" s="1412"/>
      <c r="B7719" s="1412"/>
      <c r="C7719" s="1412"/>
      <c r="D7719" s="1870"/>
      <c r="E7719" s="1876" t="s">
        <v>1625</v>
      </c>
      <c r="F7719" s="1877"/>
      <c r="G7719" s="1878"/>
      <c r="H7719" s="1879"/>
      <c r="I7719" s="1900">
        <v>0</v>
      </c>
      <c r="J7719" s="1901"/>
      <c r="K7719" s="1902"/>
      <c r="L7719" s="1903"/>
      <c r="M7719" s="1909"/>
    </row>
    <row r="7720" ht="26" spans="1:13">
      <c r="A7720" s="1412"/>
      <c r="B7720" s="1412"/>
      <c r="C7720" s="1412"/>
      <c r="D7720" s="1870"/>
      <c r="E7720" s="1880" t="s">
        <v>1626</v>
      </c>
      <c r="F7720" s="1881"/>
      <c r="G7720" s="1882"/>
      <c r="H7720" s="1883"/>
      <c r="I7720" s="1900"/>
      <c r="J7720" s="1901"/>
      <c r="K7720" s="1902"/>
      <c r="L7720" s="1903"/>
      <c r="M7720" s="1909"/>
    </row>
    <row r="7721" ht="26.75" spans="1:13">
      <c r="A7721" s="1412"/>
      <c r="B7721" s="1412"/>
      <c r="C7721" s="1412"/>
      <c r="D7721" s="1870"/>
      <c r="E7721" s="1880" t="s">
        <v>1627</v>
      </c>
      <c r="F7721" s="1884"/>
      <c r="G7721" s="1885"/>
      <c r="H7721" s="1886"/>
      <c r="I7721" s="1900"/>
      <c r="J7721" s="1901"/>
      <c r="K7721" s="1902"/>
      <c r="L7721" s="1903"/>
      <c r="M7721" s="1909"/>
    </row>
    <row r="7722" ht="26.75" spans="1:13">
      <c r="A7722" s="1412"/>
      <c r="B7722" s="1412"/>
      <c r="C7722" s="1412"/>
      <c r="D7722" s="1870"/>
      <c r="E7722" s="1887" t="s">
        <v>1628</v>
      </c>
      <c r="F7722" s="1888"/>
      <c r="G7722" s="1889"/>
      <c r="H7722" s="1890"/>
      <c r="I7722" s="1900"/>
      <c r="J7722" s="1901"/>
      <c r="K7722" s="1902"/>
      <c r="L7722" s="1684" t="s">
        <v>818</v>
      </c>
      <c r="M7722" s="1688" t="e">
        <v>#VALUE!</v>
      </c>
    </row>
    <row r="7723" ht="26.75" spans="1:13">
      <c r="A7723" s="1412"/>
      <c r="B7723" s="1412"/>
      <c r="C7723" s="1412"/>
      <c r="D7723" s="1870"/>
      <c r="E7723" s="1891" t="s">
        <v>1629</v>
      </c>
      <c r="F7723" s="1892" t="s">
        <v>8</v>
      </c>
      <c r="G7723" s="1892" t="s">
        <v>9</v>
      </c>
      <c r="H7723" s="1893" t="s">
        <v>10</v>
      </c>
      <c r="I7723" s="1900"/>
      <c r="J7723" s="1901"/>
      <c r="K7723" s="1902"/>
      <c r="L7723" s="1903"/>
      <c r="M7723" s="1909"/>
    </row>
    <row r="7724" ht="26" spans="1:13">
      <c r="A7724" s="1412"/>
      <c r="B7724" s="1412"/>
      <c r="C7724" s="1412"/>
      <c r="D7724" s="1870"/>
      <c r="E7724" s="1894"/>
      <c r="F7724" s="1895"/>
      <c r="G7724" s="1895"/>
      <c r="H7724" s="1895"/>
      <c r="I7724" s="1900"/>
      <c r="J7724" s="1901"/>
      <c r="K7724" s="1902"/>
      <c r="L7724" s="1903"/>
      <c r="M7724" s="1909"/>
    </row>
    <row r="7725" ht="26" spans="1:13">
      <c r="A7725" s="1412"/>
      <c r="B7725" s="1412"/>
      <c r="C7725" s="1412"/>
      <c r="D7725" s="1870"/>
      <c r="E7725" s="1894"/>
      <c r="F7725" s="1895"/>
      <c r="G7725" s="1895"/>
      <c r="H7725" s="1895"/>
      <c r="I7725" s="1900"/>
      <c r="J7725" s="1901"/>
      <c r="K7725" s="1902"/>
      <c r="L7725" s="1903"/>
      <c r="M7725" s="1909"/>
    </row>
    <row r="7726" ht="26" spans="1:13">
      <c r="A7726" s="1412"/>
      <c r="B7726" s="1412"/>
      <c r="C7726" s="1412"/>
      <c r="D7726" s="1870"/>
      <c r="E7726" s="1894"/>
      <c r="F7726" s="1895"/>
      <c r="G7726" s="1895"/>
      <c r="H7726" s="1895"/>
      <c r="I7726" s="1900"/>
      <c r="J7726" s="1901"/>
      <c r="K7726" s="1902"/>
      <c r="L7726" s="1685"/>
      <c r="M7726" s="1909"/>
    </row>
    <row r="7727" ht="26" spans="1:13">
      <c r="A7727" s="1412"/>
      <c r="B7727" s="1412"/>
      <c r="C7727" s="1412"/>
      <c r="D7727" s="1870"/>
      <c r="E7727" s="1894"/>
      <c r="F7727" s="1895"/>
      <c r="G7727" s="1895"/>
      <c r="H7727" s="1895"/>
      <c r="I7727" s="1900"/>
      <c r="J7727" s="1901"/>
      <c r="K7727" s="1902"/>
      <c r="L7727" s="1903"/>
      <c r="M7727" s="1909"/>
    </row>
    <row r="7728" ht="26" spans="1:13">
      <c r="A7728" s="1412"/>
      <c r="B7728" s="1412"/>
      <c r="C7728" s="1412"/>
      <c r="D7728" s="1870"/>
      <c r="E7728" s="1894"/>
      <c r="F7728" s="1895"/>
      <c r="G7728" s="1895"/>
      <c r="H7728" s="1895"/>
      <c r="I7728" s="1900"/>
      <c r="J7728" s="1901"/>
      <c r="K7728" s="1902"/>
      <c r="L7728" s="1903"/>
      <c r="M7728" s="1909"/>
    </row>
    <row r="7729" ht="26.75" spans="1:13">
      <c r="A7729" s="1412"/>
      <c r="B7729" s="1412"/>
      <c r="C7729" s="1412"/>
      <c r="D7729" s="1870"/>
      <c r="E7729" s="1894"/>
      <c r="F7729" s="1895"/>
      <c r="G7729" s="1895"/>
      <c r="H7729" s="1895"/>
      <c r="I7729" s="1904"/>
      <c r="J7729" s="1905"/>
      <c r="K7729" s="1906"/>
      <c r="L7729" s="1907"/>
      <c r="M7729" s="1910"/>
    </row>
    <row r="7730" ht="52.75" spans="1:13">
      <c r="A7730" s="1412"/>
      <c r="B7730" s="1412"/>
      <c r="C7730" s="1412"/>
      <c r="D7730" s="1870">
        <v>1</v>
      </c>
      <c r="E7730" s="1872" t="s">
        <v>7</v>
      </c>
      <c r="F7730" s="1873" t="s">
        <v>1566</v>
      </c>
      <c r="G7730" s="1874"/>
      <c r="H7730" s="1875"/>
      <c r="I7730" s="1896" t="s">
        <v>1622</v>
      </c>
      <c r="J7730" s="1897"/>
      <c r="K7730" s="1898"/>
      <c r="L7730" s="1899" t="s">
        <v>1623</v>
      </c>
      <c r="M7730" s="1908" t="s">
        <v>1624</v>
      </c>
    </row>
    <row r="7731" ht="26" spans="1:13">
      <c r="A7731" s="1412"/>
      <c r="B7731" s="1412"/>
      <c r="C7731" s="1412"/>
      <c r="D7731" s="1870"/>
      <c r="E7731" s="1876" t="s">
        <v>1625</v>
      </c>
      <c r="F7731" s="1877"/>
      <c r="G7731" s="1878"/>
      <c r="H7731" s="1879"/>
      <c r="I7731" s="2176" t="s">
        <v>1568</v>
      </c>
      <c r="J7731" s="1901"/>
      <c r="K7731" s="1902"/>
      <c r="L7731" s="1903"/>
      <c r="M7731" s="1909"/>
    </row>
    <row r="7732" ht="26" spans="1:13">
      <c r="A7732" s="1412"/>
      <c r="B7732" s="1412"/>
      <c r="C7732" s="1412"/>
      <c r="D7732" s="1870"/>
      <c r="E7732" s="1880" t="s">
        <v>1626</v>
      </c>
      <c r="F7732" s="1881"/>
      <c r="G7732" s="1882"/>
      <c r="H7732" s="1883"/>
      <c r="I7732" s="1900"/>
      <c r="J7732" s="1901"/>
      <c r="K7732" s="1902"/>
      <c r="L7732" s="1903"/>
      <c r="M7732" s="1909"/>
    </row>
    <row r="7733" ht="26.75" spans="1:13">
      <c r="A7733" s="1412"/>
      <c r="B7733" s="1412"/>
      <c r="C7733" s="1412"/>
      <c r="D7733" s="1870"/>
      <c r="E7733" s="1880" t="s">
        <v>1627</v>
      </c>
      <c r="F7733" s="1884" t="s">
        <v>1567</v>
      </c>
      <c r="G7733" s="1885"/>
      <c r="H7733" s="1886"/>
      <c r="I7733" s="1900"/>
      <c r="J7733" s="1901"/>
      <c r="K7733" s="1902"/>
      <c r="L7733" s="1903"/>
      <c r="M7733" s="1909"/>
    </row>
    <row r="7734" ht="26.75" spans="1:13">
      <c r="A7734" s="1412"/>
      <c r="B7734" s="1412"/>
      <c r="C7734" s="1412"/>
      <c r="D7734" s="1870"/>
      <c r="E7734" s="1887" t="s">
        <v>1628</v>
      </c>
      <c r="F7734" s="1888">
        <v>0.583333333333333</v>
      </c>
      <c r="G7734" s="1889"/>
      <c r="H7734" s="1890"/>
      <c r="I7734" s="1900"/>
      <c r="J7734" s="1901"/>
      <c r="K7734" s="1902"/>
      <c r="L7734" s="1684">
        <v>0.8125</v>
      </c>
      <c r="M7734" s="1688">
        <v>0.708333333333333</v>
      </c>
    </row>
    <row r="7735" ht="26.75" spans="1:13">
      <c r="A7735" s="1412"/>
      <c r="B7735" s="1412"/>
      <c r="C7735" s="1412"/>
      <c r="D7735" s="1870"/>
      <c r="E7735" s="1891" t="s">
        <v>1629</v>
      </c>
      <c r="F7735" s="1892" t="s">
        <v>8</v>
      </c>
      <c r="G7735" s="1892" t="s">
        <v>9</v>
      </c>
      <c r="H7735" s="1893" t="s">
        <v>10</v>
      </c>
      <c r="I7735" s="1900"/>
      <c r="J7735" s="1901"/>
      <c r="K7735" s="1902"/>
      <c r="L7735" s="1903"/>
      <c r="M7735" s="1909"/>
    </row>
    <row r="7736" ht="26" spans="1:13">
      <c r="A7736" s="1412"/>
      <c r="B7736" s="1412"/>
      <c r="C7736" s="1412"/>
      <c r="D7736" s="1870"/>
      <c r="E7736" s="1894">
        <v>45862</v>
      </c>
      <c r="F7736" s="2177" t="s">
        <v>2175</v>
      </c>
      <c r="G7736" s="2177" t="s">
        <v>2830</v>
      </c>
      <c r="H7736" s="2177" t="s">
        <v>2436</v>
      </c>
      <c r="I7736" s="1900"/>
      <c r="J7736" s="1901"/>
      <c r="K7736" s="1902"/>
      <c r="L7736" s="1903"/>
      <c r="M7736" s="1909"/>
    </row>
    <row r="7737" ht="26" spans="1:13">
      <c r="A7737" s="1412"/>
      <c r="B7737" s="1412"/>
      <c r="C7737" s="1412"/>
      <c r="D7737" s="1870"/>
      <c r="E7737" s="1894">
        <v>45833</v>
      </c>
      <c r="F7737" s="2177" t="s">
        <v>2436</v>
      </c>
      <c r="G7737" s="2177" t="s">
        <v>2437</v>
      </c>
      <c r="H7737" s="2177" t="s">
        <v>2438</v>
      </c>
      <c r="I7737" s="1900"/>
      <c r="J7737" s="1901"/>
      <c r="K7737" s="1902"/>
      <c r="L7737" s="1903"/>
      <c r="M7737" s="1909"/>
    </row>
    <row r="7738" ht="26" spans="1:13">
      <c r="A7738" s="1412"/>
      <c r="B7738" s="1412"/>
      <c r="C7738" s="1412"/>
      <c r="D7738" s="1870"/>
      <c r="E7738" s="1894">
        <v>45800</v>
      </c>
      <c r="F7738" s="2177" t="s">
        <v>2439</v>
      </c>
      <c r="G7738" s="2177" t="s">
        <v>2437</v>
      </c>
      <c r="H7738" s="2177" t="s">
        <v>2440</v>
      </c>
      <c r="I7738" s="1900"/>
      <c r="J7738" s="1901"/>
      <c r="K7738" s="1902"/>
      <c r="L7738" s="1685"/>
      <c r="M7738" s="1909"/>
    </row>
    <row r="7739" ht="26" spans="1:13">
      <c r="A7739" s="1412"/>
      <c r="B7739" s="1412"/>
      <c r="C7739" s="1412"/>
      <c r="D7739" s="1870"/>
      <c r="E7739" s="1894">
        <v>45770</v>
      </c>
      <c r="F7739" s="2177" t="s">
        <v>2350</v>
      </c>
      <c r="G7739" s="2177" t="s">
        <v>2351</v>
      </c>
      <c r="H7739" s="2177" t="s">
        <v>2225</v>
      </c>
      <c r="I7739" s="1900"/>
      <c r="J7739" s="1901"/>
      <c r="K7739" s="1902"/>
      <c r="L7739" s="1903"/>
      <c r="M7739" s="1909"/>
    </row>
    <row r="7740" ht="26" spans="1:13">
      <c r="A7740" s="1412"/>
      <c r="B7740" s="1412"/>
      <c r="C7740" s="1412"/>
      <c r="D7740" s="1870"/>
      <c r="E7740" s="1894">
        <v>45741</v>
      </c>
      <c r="F7740" s="2177" t="s">
        <v>2297</v>
      </c>
      <c r="G7740" s="2177" t="s">
        <v>2298</v>
      </c>
      <c r="H7740" s="2177" t="s">
        <v>2173</v>
      </c>
      <c r="I7740" s="1900"/>
      <c r="J7740" s="1901"/>
      <c r="K7740" s="1902"/>
      <c r="L7740" s="1903"/>
      <c r="M7740" s="1909"/>
    </row>
    <row r="7741" ht="26.75" spans="1:13">
      <c r="A7741" s="1412"/>
      <c r="B7741" s="1412"/>
      <c r="C7741" s="1412"/>
      <c r="D7741" s="1870"/>
      <c r="E7741" s="1894">
        <v>45714</v>
      </c>
      <c r="F7741" s="2177" t="s">
        <v>2239</v>
      </c>
      <c r="G7741" s="2177" t="s">
        <v>2240</v>
      </c>
      <c r="H7741" s="2177" t="s">
        <v>2241</v>
      </c>
      <c r="I7741" s="1904"/>
      <c r="J7741" s="1905"/>
      <c r="K7741" s="1906"/>
      <c r="L7741" s="1907"/>
      <c r="M7741" s="1910"/>
    </row>
    <row r="7742" ht="52.75" spans="1:13">
      <c r="A7742" s="1412"/>
      <c r="B7742" s="1412"/>
      <c r="C7742" s="1412"/>
      <c r="D7742" s="1870">
        <v>1</v>
      </c>
      <c r="E7742" s="1872" t="s">
        <v>7</v>
      </c>
      <c r="F7742" s="1873" t="s">
        <v>1569</v>
      </c>
      <c r="G7742" s="1874"/>
      <c r="H7742" s="1875"/>
      <c r="I7742" s="1896" t="s">
        <v>1622</v>
      </c>
      <c r="J7742" s="1897"/>
      <c r="K7742" s="1898"/>
      <c r="L7742" s="1899" t="s">
        <v>1623</v>
      </c>
      <c r="M7742" s="1908" t="s">
        <v>1624</v>
      </c>
    </row>
    <row r="7743" ht="26" spans="1:13">
      <c r="A7743" s="1412"/>
      <c r="B7743" s="1412"/>
      <c r="C7743" s="1412"/>
      <c r="D7743" s="1870"/>
      <c r="E7743" s="1876" t="s">
        <v>1625</v>
      </c>
      <c r="F7743" s="1877"/>
      <c r="G7743" s="1878"/>
      <c r="H7743" s="1879"/>
      <c r="I7743" s="2176" t="s">
        <v>1570</v>
      </c>
      <c r="J7743" s="1901"/>
      <c r="K7743" s="1902"/>
      <c r="L7743" s="1903"/>
      <c r="M7743" s="1909"/>
    </row>
    <row r="7744" ht="26" spans="1:13">
      <c r="A7744" s="1412"/>
      <c r="B7744" s="1412"/>
      <c r="C7744" s="1412"/>
      <c r="D7744" s="1870"/>
      <c r="E7744" s="1880" t="s">
        <v>1626</v>
      </c>
      <c r="F7744" s="1884">
        <v>-0.04</v>
      </c>
      <c r="G7744" s="1885"/>
      <c r="H7744" s="1886"/>
      <c r="I7744" s="1900"/>
      <c r="J7744" s="1901"/>
      <c r="K7744" s="1902"/>
      <c r="L7744" s="1903"/>
      <c r="M7744" s="1909"/>
    </row>
    <row r="7745" ht="26.75" spans="1:13">
      <c r="A7745" s="1412"/>
      <c r="B7745" s="1412"/>
      <c r="C7745" s="1412"/>
      <c r="D7745" s="1870"/>
      <c r="E7745" s="1880" t="s">
        <v>1627</v>
      </c>
      <c r="F7745" s="1884">
        <v>-0.094</v>
      </c>
      <c r="G7745" s="1885"/>
      <c r="H7745" s="1886"/>
      <c r="I7745" s="1900"/>
      <c r="J7745" s="1901"/>
      <c r="K7745" s="1902"/>
      <c r="L7745" s="1903"/>
      <c r="M7745" s="1909"/>
    </row>
    <row r="7746" ht="26.75" spans="1:13">
      <c r="A7746" s="1412"/>
      <c r="B7746" s="1412"/>
      <c r="C7746" s="1412"/>
      <c r="D7746" s="1870"/>
      <c r="E7746" s="1887" t="s">
        <v>1628</v>
      </c>
      <c r="F7746" s="1888">
        <v>0.520833333333333</v>
      </c>
      <c r="G7746" s="1889"/>
      <c r="H7746" s="1890"/>
      <c r="I7746" s="1900"/>
      <c r="J7746" s="1901"/>
      <c r="K7746" s="1902"/>
      <c r="L7746" s="1684">
        <v>0.75</v>
      </c>
      <c r="M7746" s="1688">
        <v>0.645833333333333</v>
      </c>
    </row>
    <row r="7747" ht="26.75" spans="1:13">
      <c r="A7747" s="1412"/>
      <c r="B7747" s="1412"/>
      <c r="C7747" s="1412"/>
      <c r="D7747" s="1870"/>
      <c r="E7747" s="1891" t="s">
        <v>1629</v>
      </c>
      <c r="F7747" s="1892" t="s">
        <v>8</v>
      </c>
      <c r="G7747" s="1892" t="s">
        <v>9</v>
      </c>
      <c r="H7747" s="1893" t="s">
        <v>10</v>
      </c>
      <c r="I7747" s="1900"/>
      <c r="J7747" s="1901"/>
      <c r="K7747" s="1902"/>
      <c r="L7747" s="1903"/>
      <c r="M7747" s="1909"/>
    </row>
    <row r="7748" ht="26" spans="1:13">
      <c r="A7748" s="1412"/>
      <c r="B7748" s="1412"/>
      <c r="C7748" s="1412"/>
      <c r="D7748" s="1870"/>
      <c r="E7748" s="1894">
        <v>45863</v>
      </c>
      <c r="F7748" s="1895">
        <v>-0.093</v>
      </c>
      <c r="G7748" s="1895">
        <v>-0.104</v>
      </c>
      <c r="H7748" s="1895">
        <v>0.165</v>
      </c>
      <c r="I7748" s="1900"/>
      <c r="J7748" s="1901"/>
      <c r="K7748" s="1902"/>
      <c r="L7748" s="1903"/>
      <c r="M7748" s="1909"/>
    </row>
    <row r="7749" ht="26" spans="1:13">
      <c r="A7749" s="1412"/>
      <c r="B7749" s="1412"/>
      <c r="C7749" s="1412"/>
      <c r="D7749" s="1870"/>
      <c r="E7749" s="1894">
        <v>45834</v>
      </c>
      <c r="F7749" s="1895">
        <v>0.164</v>
      </c>
      <c r="G7749" s="1895">
        <v>0.086</v>
      </c>
      <c r="H7749" s="1895">
        <v>-0.066</v>
      </c>
      <c r="I7749" s="1900"/>
      <c r="J7749" s="1901"/>
      <c r="K7749" s="1902"/>
      <c r="L7749" s="1903"/>
      <c r="M7749" s="1909"/>
    </row>
    <row r="7750" ht="26" spans="1:13">
      <c r="A7750" s="1412"/>
      <c r="B7750" s="1412"/>
      <c r="C7750" s="1412"/>
      <c r="D7750" s="1870"/>
      <c r="E7750" s="1894">
        <v>45804</v>
      </c>
      <c r="F7750" s="1895">
        <v>-0.063</v>
      </c>
      <c r="G7750" s="1895">
        <v>-0.076</v>
      </c>
      <c r="H7750" s="1895">
        <v>0.076</v>
      </c>
      <c r="I7750" s="1900"/>
      <c r="J7750" s="1901"/>
      <c r="K7750" s="1902"/>
      <c r="L7750" s="1685"/>
      <c r="M7750" s="1909"/>
    </row>
    <row r="7751" ht="26" spans="1:13">
      <c r="A7751" s="1412"/>
      <c r="B7751" s="1412"/>
      <c r="C7751" s="1412"/>
      <c r="D7751" s="1870"/>
      <c r="E7751" s="1894">
        <v>45771</v>
      </c>
      <c r="F7751" s="1895">
        <v>0.092</v>
      </c>
      <c r="G7751" s="1895">
        <v>0.021</v>
      </c>
      <c r="H7751" s="1895">
        <v>0.009</v>
      </c>
      <c r="I7751" s="1900"/>
      <c r="J7751" s="1901"/>
      <c r="K7751" s="1902"/>
      <c r="L7751" s="1903"/>
      <c r="M7751" s="1909"/>
    </row>
    <row r="7752" ht="26" spans="1:13">
      <c r="A7752" s="1412"/>
      <c r="B7752" s="1412"/>
      <c r="C7752" s="1412"/>
      <c r="D7752" s="1870"/>
      <c r="E7752" s="1894">
        <v>45742</v>
      </c>
      <c r="F7752" s="1895">
        <v>0.009</v>
      </c>
      <c r="G7752" s="1895">
        <v>-0.011</v>
      </c>
      <c r="H7752" s="1895">
        <v>0.033</v>
      </c>
      <c r="I7752" s="1900"/>
      <c r="J7752" s="1901"/>
      <c r="K7752" s="1902"/>
      <c r="L7752" s="1903"/>
      <c r="M7752" s="1909"/>
    </row>
    <row r="7753" ht="26.75" spans="1:13">
      <c r="A7753" s="1412"/>
      <c r="B7753" s="1412"/>
      <c r="C7753" s="1412"/>
      <c r="D7753" s="1870"/>
      <c r="E7753" s="1894">
        <v>45715</v>
      </c>
      <c r="F7753" s="1895">
        <v>0.031</v>
      </c>
      <c r="G7753" s="1895">
        <v>0.02</v>
      </c>
      <c r="H7753" s="1895">
        <v>-0.018</v>
      </c>
      <c r="I7753" s="1904"/>
      <c r="J7753" s="1905"/>
      <c r="K7753" s="1906"/>
      <c r="L7753" s="1907"/>
      <c r="M7753" s="1910"/>
    </row>
    <row r="7754" ht="52.75" spans="1:13">
      <c r="A7754" s="1412"/>
      <c r="B7754" s="1412"/>
      <c r="C7754" s="1412"/>
      <c r="D7754" s="1870">
        <v>1</v>
      </c>
      <c r="E7754" s="1872" t="s">
        <v>7</v>
      </c>
      <c r="F7754" s="1873" t="s">
        <v>1571</v>
      </c>
      <c r="G7754" s="1874"/>
      <c r="H7754" s="1875"/>
      <c r="I7754" s="1896" t="s">
        <v>1622</v>
      </c>
      <c r="J7754" s="1897"/>
      <c r="K7754" s="1898"/>
      <c r="L7754" s="1899" t="s">
        <v>1623</v>
      </c>
      <c r="M7754" s="1908" t="s">
        <v>1624</v>
      </c>
    </row>
    <row r="7755" ht="26" spans="1:13">
      <c r="A7755" s="1412"/>
      <c r="B7755" s="1412"/>
      <c r="C7755" s="1412"/>
      <c r="D7755" s="1870"/>
      <c r="E7755" s="1876" t="s">
        <v>1625</v>
      </c>
      <c r="F7755" s="1877"/>
      <c r="G7755" s="1878"/>
      <c r="H7755" s="1879"/>
      <c r="I7755" s="2176" t="s">
        <v>1572</v>
      </c>
      <c r="J7755" s="1901"/>
      <c r="K7755" s="1902"/>
      <c r="L7755" s="1903"/>
      <c r="M7755" s="1909"/>
    </row>
    <row r="7756" ht="26" spans="1:13">
      <c r="A7756" s="1412"/>
      <c r="B7756" s="1412"/>
      <c r="C7756" s="1412"/>
      <c r="D7756" s="1870"/>
      <c r="E7756" s="1880" t="s">
        <v>1626</v>
      </c>
      <c r="F7756" s="1912">
        <v>98</v>
      </c>
      <c r="G7756" s="1882"/>
      <c r="H7756" s="1883"/>
      <c r="I7756" s="1900"/>
      <c r="J7756" s="1901"/>
      <c r="K7756" s="1902"/>
      <c r="L7756" s="1903"/>
      <c r="M7756" s="1909"/>
    </row>
    <row r="7757" ht="26.75" spans="1:13">
      <c r="A7757" s="1412"/>
      <c r="B7757" s="1412"/>
      <c r="C7757" s="1412"/>
      <c r="D7757" s="1870"/>
      <c r="E7757" s="1880" t="s">
        <v>1627</v>
      </c>
      <c r="F7757" s="1912">
        <v>97.2</v>
      </c>
      <c r="G7757" s="1882"/>
      <c r="H7757" s="1883"/>
      <c r="I7757" s="1900"/>
      <c r="J7757" s="1901"/>
      <c r="K7757" s="1902"/>
      <c r="L7757" s="1903"/>
      <c r="M7757" s="1909"/>
    </row>
    <row r="7758" ht="26.75" spans="1:13">
      <c r="A7758" s="1412"/>
      <c r="B7758" s="1412"/>
      <c r="C7758" s="1412"/>
      <c r="D7758" s="1870"/>
      <c r="E7758" s="1887" t="s">
        <v>1628</v>
      </c>
      <c r="F7758" s="1888">
        <v>0.583333333333333</v>
      </c>
      <c r="G7758" s="1889"/>
      <c r="H7758" s="1890"/>
      <c r="I7758" s="1900"/>
      <c r="J7758" s="1901"/>
      <c r="K7758" s="1902"/>
      <c r="L7758" s="1684">
        <v>0.8125</v>
      </c>
      <c r="M7758" s="1688">
        <v>0.708333333333333</v>
      </c>
    </row>
    <row r="7759" ht="26.75" spans="1:13">
      <c r="A7759" s="1412"/>
      <c r="B7759" s="1412"/>
      <c r="C7759" s="1412"/>
      <c r="D7759" s="1870"/>
      <c r="E7759" s="1891" t="s">
        <v>1629</v>
      </c>
      <c r="F7759" s="1892" t="s">
        <v>8</v>
      </c>
      <c r="G7759" s="1892" t="s">
        <v>9</v>
      </c>
      <c r="H7759" s="1893" t="s">
        <v>10</v>
      </c>
      <c r="I7759" s="1900"/>
      <c r="J7759" s="1901"/>
      <c r="K7759" s="1902"/>
      <c r="L7759" s="1903"/>
      <c r="M7759" s="1909"/>
    </row>
    <row r="7760" ht="26" spans="1:13">
      <c r="A7760" s="1412"/>
      <c r="B7760" s="1412"/>
      <c r="C7760" s="1412"/>
      <c r="D7760" s="1870"/>
      <c r="E7760" s="1894">
        <v>45867</v>
      </c>
      <c r="F7760" s="2177" t="s">
        <v>2831</v>
      </c>
      <c r="G7760" s="2177" t="s">
        <v>2832</v>
      </c>
      <c r="H7760" s="2177" t="s">
        <v>2833</v>
      </c>
      <c r="I7760" s="1900"/>
      <c r="J7760" s="1901"/>
      <c r="K7760" s="1902"/>
      <c r="L7760" s="1903"/>
      <c r="M7760" s="1909"/>
    </row>
    <row r="7761" ht="26" spans="1:13">
      <c r="A7761" s="1412"/>
      <c r="B7761" s="1412"/>
      <c r="C7761" s="1412"/>
      <c r="D7761" s="1870"/>
      <c r="E7761" s="1894">
        <v>45832</v>
      </c>
      <c r="F7761" s="2177" t="s">
        <v>2450</v>
      </c>
      <c r="G7761" s="2177" t="s">
        <v>2451</v>
      </c>
      <c r="H7761" s="2177" t="s">
        <v>2452</v>
      </c>
      <c r="I7761" s="1900"/>
      <c r="J7761" s="1901"/>
      <c r="K7761" s="1902"/>
      <c r="L7761" s="1903"/>
      <c r="M7761" s="1909"/>
    </row>
    <row r="7762" ht="26" spans="1:13">
      <c r="A7762" s="1412"/>
      <c r="B7762" s="1412"/>
      <c r="C7762" s="1412"/>
      <c r="D7762" s="1870"/>
      <c r="E7762" s="1894">
        <v>45804</v>
      </c>
      <c r="F7762" s="2177" t="s">
        <v>2457</v>
      </c>
      <c r="G7762" s="2177" t="s">
        <v>2458</v>
      </c>
      <c r="H7762" s="2177" t="s">
        <v>2459</v>
      </c>
      <c r="I7762" s="1900"/>
      <c r="J7762" s="1901"/>
      <c r="K7762" s="1902"/>
      <c r="L7762" s="1685"/>
      <c r="M7762" s="1909"/>
    </row>
    <row r="7763" ht="26" spans="1:13">
      <c r="A7763" s="1412"/>
      <c r="B7763" s="1412"/>
      <c r="C7763" s="1412"/>
      <c r="D7763" s="1870"/>
      <c r="E7763" s="1894">
        <v>45776</v>
      </c>
      <c r="F7763" s="2177" t="s">
        <v>2463</v>
      </c>
      <c r="G7763" s="2177" t="s">
        <v>2464</v>
      </c>
      <c r="H7763" s="2177" t="s">
        <v>2465</v>
      </c>
      <c r="I7763" s="1900"/>
      <c r="J7763" s="1901"/>
      <c r="K7763" s="1902"/>
      <c r="L7763" s="1903"/>
      <c r="M7763" s="1909"/>
    </row>
    <row r="7764" ht="26" spans="1:13">
      <c r="A7764" s="1412"/>
      <c r="B7764" s="1412"/>
      <c r="C7764" s="1412"/>
      <c r="D7764" s="1870"/>
      <c r="E7764" s="1894">
        <v>45741</v>
      </c>
      <c r="F7764" s="2177" t="s">
        <v>2469</v>
      </c>
      <c r="G7764" s="2177" t="s">
        <v>2470</v>
      </c>
      <c r="H7764" s="2177" t="s">
        <v>2834</v>
      </c>
      <c r="I7764" s="1900"/>
      <c r="J7764" s="1901"/>
      <c r="K7764" s="1902"/>
      <c r="L7764" s="1903"/>
      <c r="M7764" s="1909"/>
    </row>
    <row r="7765" ht="26.75" spans="1:13">
      <c r="A7765" s="1412"/>
      <c r="B7765" s="1412"/>
      <c r="C7765" s="1412"/>
      <c r="D7765" s="1870"/>
      <c r="E7765" s="1894">
        <v>45713</v>
      </c>
      <c r="F7765" s="2177" t="s">
        <v>2474</v>
      </c>
      <c r="G7765" s="2177" t="s">
        <v>2835</v>
      </c>
      <c r="H7765" s="2177" t="s">
        <v>2836</v>
      </c>
      <c r="I7765" s="1904"/>
      <c r="J7765" s="1905"/>
      <c r="K7765" s="1906"/>
      <c r="L7765" s="1907"/>
      <c r="M7765" s="1910"/>
    </row>
    <row r="7766" ht="52.75" spans="1:13">
      <c r="A7766" s="1412"/>
      <c r="B7766" s="1412"/>
      <c r="C7766" s="1412"/>
      <c r="D7766" s="1870">
        <v>1</v>
      </c>
      <c r="E7766" s="1872" t="s">
        <v>7</v>
      </c>
      <c r="F7766" s="1873" t="s">
        <v>1571</v>
      </c>
      <c r="G7766" s="1874"/>
      <c r="H7766" s="1875"/>
      <c r="I7766" s="1896" t="s">
        <v>1622</v>
      </c>
      <c r="J7766" s="1897"/>
      <c r="K7766" s="1898"/>
      <c r="L7766" s="1899" t="s">
        <v>1623</v>
      </c>
      <c r="M7766" s="1908" t="s">
        <v>1624</v>
      </c>
    </row>
    <row r="7767" ht="26" spans="1:13">
      <c r="A7767" s="1412"/>
      <c r="B7767" s="1412"/>
      <c r="C7767" s="1412"/>
      <c r="D7767" s="1870"/>
      <c r="E7767" s="1876" t="s">
        <v>1625</v>
      </c>
      <c r="F7767" s="1877"/>
      <c r="G7767" s="1878"/>
      <c r="H7767" s="1879"/>
      <c r="I7767" s="2176" t="s">
        <v>1572</v>
      </c>
      <c r="J7767" s="1901"/>
      <c r="K7767" s="1902"/>
      <c r="L7767" s="1903"/>
      <c r="M7767" s="1909"/>
    </row>
    <row r="7768" ht="26" spans="1:13">
      <c r="A7768" s="1412"/>
      <c r="B7768" s="1412"/>
      <c r="C7768" s="1412"/>
      <c r="D7768" s="1870"/>
      <c r="E7768" s="1880" t="s">
        <v>1626</v>
      </c>
      <c r="F7768" s="1913"/>
      <c r="G7768" s="1914"/>
      <c r="H7768" s="1915"/>
      <c r="I7768" s="1900"/>
      <c r="J7768" s="1901"/>
      <c r="K7768" s="1902"/>
      <c r="L7768" s="1903"/>
      <c r="M7768" s="1909"/>
    </row>
    <row r="7769" ht="26.75" spans="1:13">
      <c r="A7769" s="1412"/>
      <c r="B7769" s="1412"/>
      <c r="C7769" s="1412"/>
      <c r="D7769" s="1870"/>
      <c r="E7769" s="1880" t="s">
        <v>1627</v>
      </c>
      <c r="F7769" s="1913"/>
      <c r="G7769" s="1914"/>
      <c r="H7769" s="1915"/>
      <c r="I7769" s="1900"/>
      <c r="J7769" s="1901"/>
      <c r="K7769" s="1902"/>
      <c r="L7769" s="1903"/>
      <c r="M7769" s="1909"/>
    </row>
    <row r="7770" ht="26.75" spans="1:13">
      <c r="A7770" s="1412"/>
      <c r="B7770" s="1412"/>
      <c r="C7770" s="1412"/>
      <c r="D7770" s="1870"/>
      <c r="E7770" s="1887" t="s">
        <v>1628</v>
      </c>
      <c r="F7770" s="1888">
        <v>0.583333333333333</v>
      </c>
      <c r="G7770" s="1889"/>
      <c r="H7770" s="1890"/>
      <c r="I7770" s="1900"/>
      <c r="J7770" s="1901"/>
      <c r="K7770" s="1902"/>
      <c r="L7770" s="1684">
        <v>0.8125</v>
      </c>
      <c r="M7770" s="1688">
        <v>0.708333333333333</v>
      </c>
    </row>
    <row r="7771" ht="26.75" spans="1:13">
      <c r="A7771" s="1412"/>
      <c r="B7771" s="1412"/>
      <c r="C7771" s="1412"/>
      <c r="D7771" s="1870"/>
      <c r="E7771" s="1872" t="s">
        <v>1629</v>
      </c>
      <c r="F7771" s="1916" t="s">
        <v>8</v>
      </c>
      <c r="G7771" s="1916" t="s">
        <v>9</v>
      </c>
      <c r="H7771" s="1917" t="s">
        <v>10</v>
      </c>
      <c r="I7771" s="1900"/>
      <c r="J7771" s="1901"/>
      <c r="K7771" s="1902"/>
      <c r="L7771" s="1903"/>
      <c r="M7771" s="1909"/>
    </row>
    <row r="7772" ht="26" spans="1:13">
      <c r="A7772" s="1412"/>
      <c r="B7772" s="1412"/>
      <c r="C7772" s="1412"/>
      <c r="D7772" s="1870"/>
      <c r="E7772" s="1918">
        <v>45847</v>
      </c>
      <c r="F7772" s="1919"/>
      <c r="G7772" s="1919"/>
      <c r="H7772" s="1919"/>
      <c r="I7772" s="1900"/>
      <c r="J7772" s="1901"/>
      <c r="K7772" s="1902"/>
      <c r="L7772" s="1903"/>
      <c r="M7772" s="1909"/>
    </row>
    <row r="7773" ht="26" spans="1:13">
      <c r="A7773" s="1412"/>
      <c r="B7773" s="1412"/>
      <c r="C7773" s="1412"/>
      <c r="D7773" s="1870"/>
      <c r="E7773" s="1918">
        <v>45805</v>
      </c>
      <c r="F7773" s="1919"/>
      <c r="G7773" s="1919"/>
      <c r="H7773" s="1919"/>
      <c r="I7773" s="1900"/>
      <c r="J7773" s="1901"/>
      <c r="K7773" s="1902"/>
      <c r="L7773" s="1903"/>
      <c r="M7773" s="1909"/>
    </row>
    <row r="7774" ht="26" spans="1:13">
      <c r="A7774" s="1412"/>
      <c r="B7774" s="1412"/>
      <c r="C7774" s="1412"/>
      <c r="D7774" s="1870"/>
      <c r="E7774" s="1918">
        <v>45756</v>
      </c>
      <c r="F7774" s="1919"/>
      <c r="G7774" s="1919"/>
      <c r="H7774" s="1919"/>
      <c r="I7774" s="1900"/>
      <c r="J7774" s="1901"/>
      <c r="K7774" s="1902"/>
      <c r="L7774" s="1685"/>
      <c r="M7774" s="1909"/>
    </row>
    <row r="7775" ht="26" spans="1:13">
      <c r="A7775" s="1412"/>
      <c r="B7775" s="1412"/>
      <c r="C7775" s="1412"/>
      <c r="D7775" s="1870"/>
      <c r="E7775" s="1920">
        <v>45707</v>
      </c>
      <c r="F7775" s="1919"/>
      <c r="G7775" s="1919"/>
      <c r="H7775" s="1919"/>
      <c r="I7775" s="1900"/>
      <c r="J7775" s="1901"/>
      <c r="K7775" s="1902"/>
      <c r="L7775" s="1903"/>
      <c r="M7775" s="1909"/>
    </row>
    <row r="7776" ht="26" spans="1:13">
      <c r="A7776" s="1412"/>
      <c r="B7776" s="1412"/>
      <c r="C7776" s="1412"/>
      <c r="D7776" s="1870"/>
      <c r="E7776" s="1920">
        <v>45665</v>
      </c>
      <c r="F7776" s="1919"/>
      <c r="G7776" s="1919"/>
      <c r="H7776" s="1919"/>
      <c r="I7776" s="1900"/>
      <c r="J7776" s="1901"/>
      <c r="K7776" s="1902"/>
      <c r="L7776" s="1903"/>
      <c r="M7776" s="1909"/>
    </row>
    <row r="7777" ht="26.75" spans="1:13">
      <c r="A7777" s="1412"/>
      <c r="B7777" s="1412"/>
      <c r="C7777" s="1412"/>
      <c r="D7777" s="1870"/>
      <c r="E7777" s="1920">
        <v>45622</v>
      </c>
      <c r="F7777" s="1919"/>
      <c r="G7777" s="1919"/>
      <c r="H7777" s="1919"/>
      <c r="I7777" s="1904"/>
      <c r="J7777" s="1905"/>
      <c r="K7777" s="1906"/>
      <c r="L7777" s="1907"/>
      <c r="M7777" s="1910"/>
    </row>
    <row r="7778" ht="52.75" spans="1:13">
      <c r="A7778" s="1412"/>
      <c r="B7778" s="1412"/>
      <c r="C7778" s="1412"/>
      <c r="D7778" s="1870">
        <v>1</v>
      </c>
      <c r="E7778" s="1872" t="s">
        <v>7</v>
      </c>
      <c r="F7778" s="1873" t="s">
        <v>1573</v>
      </c>
      <c r="G7778" s="1874"/>
      <c r="H7778" s="1875"/>
      <c r="I7778" s="1896" t="s">
        <v>1622</v>
      </c>
      <c r="J7778" s="1897"/>
      <c r="K7778" s="1898"/>
      <c r="L7778" s="1899" t="s">
        <v>1623</v>
      </c>
      <c r="M7778" s="1908" t="s">
        <v>1624</v>
      </c>
    </row>
    <row r="7779" ht="26" spans="1:13">
      <c r="A7779" s="1412"/>
      <c r="B7779" s="1412"/>
      <c r="C7779" s="1412"/>
      <c r="D7779" s="1870"/>
      <c r="E7779" s="1876" t="s">
        <v>1625</v>
      </c>
      <c r="F7779" s="1877"/>
      <c r="G7779" s="1878"/>
      <c r="H7779" s="1879"/>
      <c r="I7779" s="2176" t="s">
        <v>1574</v>
      </c>
      <c r="J7779" s="1901"/>
      <c r="K7779" s="1902"/>
      <c r="L7779" s="1903"/>
      <c r="M7779" s="1909"/>
    </row>
    <row r="7780" ht="26" spans="1:13">
      <c r="A7780" s="1412"/>
      <c r="B7780" s="1412"/>
      <c r="C7780" s="1412"/>
      <c r="D7780" s="1870"/>
      <c r="E7780" s="1880" t="s">
        <v>1626</v>
      </c>
      <c r="F7780" s="1913"/>
      <c r="G7780" s="1914"/>
      <c r="H7780" s="1915"/>
      <c r="I7780" s="1900"/>
      <c r="J7780" s="1901"/>
      <c r="K7780" s="1902"/>
      <c r="L7780" s="1903"/>
      <c r="M7780" s="1909"/>
    </row>
    <row r="7781" ht="26.75" spans="1:13">
      <c r="A7781" s="1412"/>
      <c r="B7781" s="1412"/>
      <c r="C7781" s="1412"/>
      <c r="D7781" s="1870"/>
      <c r="E7781" s="1880" t="s">
        <v>1627</v>
      </c>
      <c r="F7781" s="1913"/>
      <c r="G7781" s="1914"/>
      <c r="H7781" s="1915"/>
      <c r="I7781" s="1900"/>
      <c r="J7781" s="1901"/>
      <c r="K7781" s="1902"/>
      <c r="L7781" s="1903"/>
      <c r="M7781" s="1909"/>
    </row>
    <row r="7782" ht="26.75" spans="1:13">
      <c r="A7782" s="1412"/>
      <c r="B7782" s="1412"/>
      <c r="C7782" s="1412"/>
      <c r="D7782" s="1870"/>
      <c r="E7782" s="1887" t="s">
        <v>1628</v>
      </c>
      <c r="F7782" s="1888"/>
      <c r="G7782" s="1889"/>
      <c r="H7782" s="1890"/>
      <c r="I7782" s="1900"/>
      <c r="J7782" s="1901"/>
      <c r="K7782" s="1902"/>
      <c r="L7782" s="1684" t="s">
        <v>818</v>
      </c>
      <c r="M7782" s="1688" t="e">
        <v>#VALUE!</v>
      </c>
    </row>
    <row r="7783" ht="26.75" spans="1:13">
      <c r="A7783" s="1412"/>
      <c r="B7783" s="1412"/>
      <c r="C7783" s="1412"/>
      <c r="D7783" s="1870"/>
      <c r="E7783" s="1872" t="s">
        <v>1629</v>
      </c>
      <c r="F7783" s="1916" t="s">
        <v>8</v>
      </c>
      <c r="G7783" s="1916" t="s">
        <v>9</v>
      </c>
      <c r="H7783" s="1917" t="s">
        <v>10</v>
      </c>
      <c r="I7783" s="1900"/>
      <c r="J7783" s="1901"/>
      <c r="K7783" s="1902"/>
      <c r="L7783" s="1903"/>
      <c r="M7783" s="1688"/>
    </row>
    <row r="7784" ht="26" spans="1:13">
      <c r="A7784" s="1412"/>
      <c r="B7784" s="1412"/>
      <c r="C7784" s="1412"/>
      <c r="D7784" s="1870"/>
      <c r="E7784" s="1918"/>
      <c r="F7784" s="1919"/>
      <c r="G7784" s="1919"/>
      <c r="H7784" s="1919"/>
      <c r="I7784" s="1900"/>
      <c r="J7784" s="1901"/>
      <c r="K7784" s="1902"/>
      <c r="L7784" s="1903"/>
      <c r="M7784" s="1909"/>
    </row>
    <row r="7785" ht="26" spans="1:13">
      <c r="A7785" s="1412"/>
      <c r="B7785" s="1412"/>
      <c r="C7785" s="1412"/>
      <c r="D7785" s="1870"/>
      <c r="E7785" s="1918"/>
      <c r="F7785" s="1919"/>
      <c r="G7785" s="1919"/>
      <c r="H7785" s="1919"/>
      <c r="I7785" s="1900"/>
      <c r="J7785" s="1901"/>
      <c r="K7785" s="1902"/>
      <c r="L7785" s="1903"/>
      <c r="M7785" s="1909"/>
    </row>
    <row r="7786" ht="26" spans="1:13">
      <c r="A7786" s="1412"/>
      <c r="B7786" s="1412"/>
      <c r="C7786" s="1412"/>
      <c r="D7786" s="1870"/>
      <c r="E7786" s="1918"/>
      <c r="F7786" s="1919"/>
      <c r="G7786" s="1919"/>
      <c r="H7786" s="1919"/>
      <c r="I7786" s="1900"/>
      <c r="J7786" s="1901"/>
      <c r="K7786" s="1902"/>
      <c r="L7786" s="1685"/>
      <c r="M7786" s="1909"/>
    </row>
    <row r="7787" ht="26" spans="1:13">
      <c r="A7787" s="1412"/>
      <c r="B7787" s="1412"/>
      <c r="C7787" s="1412"/>
      <c r="D7787" s="1870"/>
      <c r="E7787" s="1918"/>
      <c r="F7787" s="1919"/>
      <c r="G7787" s="1919"/>
      <c r="H7787" s="1919"/>
      <c r="I7787" s="1900"/>
      <c r="J7787" s="1901"/>
      <c r="K7787" s="1902"/>
      <c r="L7787" s="1903"/>
      <c r="M7787" s="1909"/>
    </row>
    <row r="7788" ht="26" spans="1:13">
      <c r="A7788" s="1412"/>
      <c r="B7788" s="1412"/>
      <c r="C7788" s="1412"/>
      <c r="D7788" s="1870"/>
      <c r="E7788" s="1918"/>
      <c r="F7788" s="1919"/>
      <c r="G7788" s="1919"/>
      <c r="H7788" s="1919"/>
      <c r="I7788" s="1900"/>
      <c r="J7788" s="1901"/>
      <c r="K7788" s="1902"/>
      <c r="L7788" s="1903"/>
      <c r="M7788" s="1909"/>
    </row>
    <row r="7789" ht="26.75" spans="1:13">
      <c r="A7789" s="1412"/>
      <c r="B7789" s="1412"/>
      <c r="C7789" s="1412"/>
      <c r="D7789" s="1870"/>
      <c r="E7789" s="1918"/>
      <c r="F7789" s="1919"/>
      <c r="G7789" s="1919"/>
      <c r="H7789" s="1919"/>
      <c r="I7789" s="1904"/>
      <c r="J7789" s="1905"/>
      <c r="K7789" s="1906"/>
      <c r="L7789" s="1907"/>
      <c r="M7789" s="1910"/>
    </row>
    <row r="7790" ht="52.75" spans="1:13">
      <c r="A7790" s="1412"/>
      <c r="B7790" s="1412"/>
      <c r="C7790" s="1412"/>
      <c r="D7790" s="1870">
        <v>1</v>
      </c>
      <c r="E7790" s="1872" t="s">
        <v>7</v>
      </c>
      <c r="F7790" s="1873" t="s">
        <v>872</v>
      </c>
      <c r="G7790" s="1874"/>
      <c r="H7790" s="1875"/>
      <c r="I7790" s="1896" t="s">
        <v>1622</v>
      </c>
      <c r="J7790" s="1897"/>
      <c r="K7790" s="1898"/>
      <c r="L7790" s="1899" t="s">
        <v>1623</v>
      </c>
      <c r="M7790" s="1908" t="s">
        <v>1624</v>
      </c>
    </row>
    <row r="7791" ht="26" spans="1:13">
      <c r="A7791" s="1412"/>
      <c r="B7791" s="1412"/>
      <c r="C7791" s="1412"/>
      <c r="D7791" s="1870"/>
      <c r="E7791" s="1876" t="s">
        <v>1625</v>
      </c>
      <c r="F7791" s="1877"/>
      <c r="G7791" s="1878"/>
      <c r="H7791" s="1879"/>
      <c r="I7791" s="2176" t="s">
        <v>1576</v>
      </c>
      <c r="J7791" s="1901"/>
      <c r="K7791" s="1902"/>
      <c r="L7791" s="1903"/>
      <c r="M7791" s="1909"/>
    </row>
    <row r="7792" ht="26" spans="1:13">
      <c r="A7792" s="1412"/>
      <c r="B7792" s="1412"/>
      <c r="C7792" s="1412"/>
      <c r="D7792" s="1870"/>
      <c r="E7792" s="1880" t="s">
        <v>1626</v>
      </c>
      <c r="F7792" s="1913"/>
      <c r="G7792" s="1914"/>
      <c r="H7792" s="1915"/>
      <c r="I7792" s="1900"/>
      <c r="J7792" s="1901"/>
      <c r="K7792" s="1902"/>
      <c r="L7792" s="1903"/>
      <c r="M7792" s="1909"/>
    </row>
    <row r="7793" ht="26.75" spans="1:13">
      <c r="A7793" s="1412"/>
      <c r="B7793" s="1412"/>
      <c r="C7793" s="1412"/>
      <c r="D7793" s="1870"/>
      <c r="E7793" s="1880" t="s">
        <v>1627</v>
      </c>
      <c r="F7793" s="1921" t="s">
        <v>1575</v>
      </c>
      <c r="G7793" s="1914"/>
      <c r="H7793" s="1915"/>
      <c r="I7793" s="1900"/>
      <c r="J7793" s="1901"/>
      <c r="K7793" s="1902"/>
      <c r="L7793" s="1903"/>
      <c r="M7793" s="1909"/>
    </row>
    <row r="7794" ht="26.75" spans="1:13">
      <c r="A7794" s="1412"/>
      <c r="B7794" s="1412"/>
      <c r="C7794" s="1412"/>
      <c r="D7794" s="1870"/>
      <c r="E7794" s="1887" t="s">
        <v>1628</v>
      </c>
      <c r="F7794" s="1888">
        <v>0.604166666666667</v>
      </c>
      <c r="G7794" s="1889"/>
      <c r="H7794" s="1890"/>
      <c r="I7794" s="1900"/>
      <c r="J7794" s="1901"/>
      <c r="K7794" s="1902"/>
      <c r="L7794" s="1684">
        <v>0.833333333333333</v>
      </c>
      <c r="M7794" s="1688">
        <v>0.729166666666667</v>
      </c>
    </row>
    <row r="7795" ht="26.75" spans="1:13">
      <c r="A7795" s="1412"/>
      <c r="B7795" s="1412"/>
      <c r="C7795" s="1412"/>
      <c r="D7795" s="1870"/>
      <c r="E7795" s="1872" t="s">
        <v>1629</v>
      </c>
      <c r="F7795" s="1916" t="s">
        <v>8</v>
      </c>
      <c r="G7795" s="1916" t="s">
        <v>9</v>
      </c>
      <c r="H7795" s="1917" t="s">
        <v>10</v>
      </c>
      <c r="I7795" s="1900"/>
      <c r="J7795" s="1901"/>
      <c r="K7795" s="1902"/>
      <c r="L7795" s="1903"/>
      <c r="M7795" s="1688"/>
    </row>
    <row r="7796" ht="26" spans="1:13">
      <c r="A7796" s="1412"/>
      <c r="B7796" s="1412"/>
      <c r="C7796" s="1412"/>
      <c r="D7796" s="1870"/>
      <c r="E7796" s="1918">
        <v>45889</v>
      </c>
      <c r="F7796" s="2178" t="s">
        <v>2837</v>
      </c>
      <c r="G7796" s="2178" t="s">
        <v>2838</v>
      </c>
      <c r="H7796" s="2178" t="s">
        <v>2813</v>
      </c>
      <c r="I7796" s="1900"/>
      <c r="J7796" s="1901"/>
      <c r="K7796" s="1902"/>
      <c r="L7796" s="1903"/>
      <c r="M7796" s="1909"/>
    </row>
    <row r="7797" ht="26" spans="1:13">
      <c r="A7797" s="1412"/>
      <c r="B7797" s="1412"/>
      <c r="C7797" s="1412"/>
      <c r="D7797" s="1870"/>
      <c r="E7797" s="1918">
        <v>45882</v>
      </c>
      <c r="F7797" s="2178" t="s">
        <v>2813</v>
      </c>
      <c r="G7797" s="2178" t="s">
        <v>2363</v>
      </c>
      <c r="H7797" s="2178" t="s">
        <v>2814</v>
      </c>
      <c r="I7797" s="1900"/>
      <c r="J7797" s="1901"/>
      <c r="K7797" s="1902"/>
      <c r="L7797" s="1903"/>
      <c r="M7797" s="1909"/>
    </row>
    <row r="7798" ht="26" spans="1:13">
      <c r="A7798" s="1412"/>
      <c r="B7798" s="1412"/>
      <c r="C7798" s="1412"/>
      <c r="D7798" s="1870"/>
      <c r="E7798" s="1918">
        <v>45875</v>
      </c>
      <c r="F7798" s="2178" t="s">
        <v>2814</v>
      </c>
      <c r="G7798" s="2178" t="s">
        <v>2815</v>
      </c>
      <c r="H7798" s="2178" t="s">
        <v>2812</v>
      </c>
      <c r="I7798" s="1900"/>
      <c r="J7798" s="1901"/>
      <c r="K7798" s="1902"/>
      <c r="L7798" s="1685"/>
      <c r="M7798" s="1909"/>
    </row>
    <row r="7799" ht="26" spans="1:13">
      <c r="A7799" s="1412"/>
      <c r="B7799" s="1412"/>
      <c r="C7799" s="1412"/>
      <c r="D7799" s="1870"/>
      <c r="E7799" s="1918">
        <v>45868</v>
      </c>
      <c r="F7799" s="2178" t="s">
        <v>2812</v>
      </c>
      <c r="G7799" s="2178" t="s">
        <v>2415</v>
      </c>
      <c r="H7799" s="2178" t="s">
        <v>2597</v>
      </c>
      <c r="I7799" s="1900"/>
      <c r="J7799" s="1901"/>
      <c r="K7799" s="1902"/>
      <c r="L7799" s="1903"/>
      <c r="M7799" s="1909"/>
    </row>
    <row r="7800" ht="26" spans="1:13">
      <c r="A7800" s="1412"/>
      <c r="B7800" s="1412"/>
      <c r="C7800" s="1412"/>
      <c r="D7800" s="1870"/>
      <c r="E7800" s="1918">
        <v>45861</v>
      </c>
      <c r="F7800" s="2178" t="s">
        <v>2597</v>
      </c>
      <c r="G7800" s="2178" t="s">
        <v>2598</v>
      </c>
      <c r="H7800" s="2178" t="s">
        <v>2426</v>
      </c>
      <c r="I7800" s="1900"/>
      <c r="J7800" s="1901"/>
      <c r="K7800" s="1902"/>
      <c r="L7800" s="1903"/>
      <c r="M7800" s="1909"/>
    </row>
    <row r="7801" ht="26.75" spans="1:13">
      <c r="A7801" s="1412"/>
      <c r="B7801" s="1412"/>
      <c r="C7801" s="1412"/>
      <c r="D7801" s="1870"/>
      <c r="E7801" s="1918">
        <v>45854</v>
      </c>
      <c r="F7801" s="2178" t="s">
        <v>2426</v>
      </c>
      <c r="G7801" s="2178" t="s">
        <v>2214</v>
      </c>
      <c r="H7801" s="2178" t="s">
        <v>2410</v>
      </c>
      <c r="I7801" s="1904"/>
      <c r="J7801" s="1905"/>
      <c r="K7801" s="1906"/>
      <c r="L7801" s="1907"/>
      <c r="M7801" s="1910"/>
    </row>
    <row r="7802" ht="52.75" spans="1:13">
      <c r="A7802" s="1412"/>
      <c r="B7802" s="1412"/>
      <c r="C7802" s="1412"/>
      <c r="D7802" s="1911">
        <v>1</v>
      </c>
      <c r="E7802" s="1872" t="s">
        <v>7</v>
      </c>
      <c r="F7802" s="1873" t="s">
        <v>1234</v>
      </c>
      <c r="G7802" s="1874"/>
      <c r="H7802" s="1922"/>
      <c r="I7802" s="1934" t="s">
        <v>1622</v>
      </c>
      <c r="J7802" s="1897"/>
      <c r="K7802" s="1935"/>
      <c r="L7802" s="1936" t="s">
        <v>1623</v>
      </c>
      <c r="M7802" s="1908" t="s">
        <v>1624</v>
      </c>
    </row>
    <row r="7803" ht="26" spans="1:13">
      <c r="A7803" s="1412"/>
      <c r="B7803" s="1412"/>
      <c r="C7803" s="1412"/>
      <c r="D7803" s="1911"/>
      <c r="E7803" s="1876" t="s">
        <v>1625</v>
      </c>
      <c r="F7803" s="1923"/>
      <c r="G7803" s="1924"/>
      <c r="H7803" s="1925"/>
      <c r="I7803" s="1937" t="s">
        <v>1577</v>
      </c>
      <c r="J7803" s="1937"/>
      <c r="K7803" s="1938"/>
      <c r="L7803" s="1939"/>
      <c r="M7803" s="1941"/>
    </row>
    <row r="7804" ht="26" spans="1:13">
      <c r="A7804" s="1412"/>
      <c r="B7804" s="1412"/>
      <c r="C7804" s="1412"/>
      <c r="D7804" s="1911"/>
      <c r="E7804" s="1876" t="s">
        <v>1626</v>
      </c>
      <c r="F7804" s="1926">
        <v>45.9</v>
      </c>
      <c r="G7804" s="1927"/>
      <c r="H7804" s="1928"/>
      <c r="I7804" s="1901"/>
      <c r="J7804" s="1901"/>
      <c r="K7804" s="1940"/>
      <c r="L7804" s="1939"/>
      <c r="M7804" s="1941"/>
    </row>
    <row r="7805" ht="26.75" spans="1:13">
      <c r="A7805" s="1412"/>
      <c r="B7805" s="1412"/>
      <c r="C7805" s="1412"/>
      <c r="D7805" s="1911"/>
      <c r="E7805" s="1876" t="s">
        <v>1627</v>
      </c>
      <c r="F7805" s="1926">
        <v>30</v>
      </c>
      <c r="G7805" s="1927"/>
      <c r="H7805" s="1928"/>
      <c r="I7805" s="1901"/>
      <c r="J7805" s="1901"/>
      <c r="K7805" s="1940"/>
      <c r="L7805" s="1939"/>
      <c r="M7805" s="1941"/>
    </row>
    <row r="7806" ht="26.75" spans="1:13">
      <c r="A7806" s="1412"/>
      <c r="B7806" s="1412"/>
      <c r="C7806" s="1412"/>
      <c r="D7806" s="1911"/>
      <c r="E7806" s="1929" t="s">
        <v>1628</v>
      </c>
      <c r="F7806" s="1888">
        <v>0.847222222222222</v>
      </c>
      <c r="G7806" s="1889"/>
      <c r="H7806" s="1930"/>
      <c r="I7806" s="1901"/>
      <c r="J7806" s="1901"/>
      <c r="K7806" s="1940"/>
      <c r="L7806" s="1807">
        <v>0.0763888888888889</v>
      </c>
      <c r="M7806" s="1807">
        <v>0.972222222222222</v>
      </c>
    </row>
    <row r="7807" ht="26.75" spans="1:13">
      <c r="A7807" s="1412"/>
      <c r="B7807" s="1412"/>
      <c r="C7807" s="1412"/>
      <c r="D7807" s="1911"/>
      <c r="E7807" s="1872" t="s">
        <v>1629</v>
      </c>
      <c r="F7807" s="1931" t="s">
        <v>8</v>
      </c>
      <c r="G7807" s="1931" t="s">
        <v>9</v>
      </c>
      <c r="H7807" s="1932" t="s">
        <v>10</v>
      </c>
      <c r="I7807" s="1901"/>
      <c r="J7807" s="1901"/>
      <c r="K7807" s="1940"/>
      <c r="L7807" s="1939"/>
      <c r="M7807" s="1942"/>
    </row>
    <row r="7808" ht="26" spans="1:13">
      <c r="A7808" s="1412"/>
      <c r="B7808" s="1412"/>
      <c r="C7808" s="1412"/>
      <c r="D7808" s="1911"/>
      <c r="E7808" s="1918">
        <v>45805</v>
      </c>
      <c r="F7808" s="1933">
        <v>44.1</v>
      </c>
      <c r="G7808" s="1933">
        <v>43.2</v>
      </c>
      <c r="H7808" s="1933">
        <v>26</v>
      </c>
      <c r="I7808" s="1901"/>
      <c r="J7808" s="1901"/>
      <c r="K7808" s="1940"/>
      <c r="L7808" s="1939"/>
      <c r="M7808" s="1941"/>
    </row>
    <row r="7809" ht="26" spans="1:13">
      <c r="A7809" s="1412"/>
      <c r="B7809" s="1412"/>
      <c r="C7809" s="1412"/>
      <c r="D7809" s="1911"/>
      <c r="E7809" s="1918">
        <v>45714</v>
      </c>
      <c r="F7809" s="1933">
        <v>39.3</v>
      </c>
      <c r="G7809" s="1933">
        <v>37.5</v>
      </c>
      <c r="H7809" s="1933">
        <v>22.1</v>
      </c>
      <c r="I7809" s="1901"/>
      <c r="J7809" s="1901"/>
      <c r="K7809" s="1940"/>
      <c r="L7809" s="1939"/>
      <c r="M7809" s="1941"/>
    </row>
    <row r="7810" ht="26" spans="1:13">
      <c r="A7810" s="1412"/>
      <c r="B7810" s="1412"/>
      <c r="C7810" s="1412"/>
      <c r="D7810" s="1911"/>
      <c r="E7810" s="1918">
        <v>45616</v>
      </c>
      <c r="F7810" s="1933">
        <v>35.1</v>
      </c>
      <c r="G7810" s="1933">
        <v>32.5</v>
      </c>
      <c r="H7810" s="1933">
        <v>18.1</v>
      </c>
      <c r="I7810" s="1901"/>
      <c r="J7810" s="1901"/>
      <c r="K7810" s="1940"/>
      <c r="L7810" s="1808"/>
      <c r="M7810" s="1941"/>
    </row>
    <row r="7811" ht="26" spans="1:13">
      <c r="A7811" s="1412"/>
      <c r="B7811" s="1412"/>
      <c r="C7811" s="1412"/>
      <c r="D7811" s="1911"/>
      <c r="E7811" s="1918">
        <v>45532</v>
      </c>
      <c r="F7811" s="1933">
        <v>30</v>
      </c>
      <c r="G7811" s="1933">
        <v>28.7</v>
      </c>
      <c r="H7811" s="1933">
        <v>13.5</v>
      </c>
      <c r="I7811" s="1901"/>
      <c r="J7811" s="1901"/>
      <c r="K7811" s="1940"/>
      <c r="L7811" s="1939"/>
      <c r="M7811" s="1941"/>
    </row>
    <row r="7812" ht="26" spans="1:13">
      <c r="A7812" s="1412"/>
      <c r="B7812" s="1412"/>
      <c r="C7812" s="1412"/>
      <c r="D7812" s="1911"/>
      <c r="E7812" s="1918">
        <v>45434</v>
      </c>
      <c r="F7812" s="1933">
        <v>26</v>
      </c>
      <c r="G7812" s="1933">
        <v>24.5</v>
      </c>
      <c r="H7812" s="1933">
        <v>7.2</v>
      </c>
      <c r="I7812" s="1901"/>
      <c r="J7812" s="1901"/>
      <c r="K7812" s="1940"/>
      <c r="L7812" s="1939"/>
      <c r="M7812" s="1941"/>
    </row>
    <row r="7813" ht="26.75" spans="1:13">
      <c r="A7813" s="1412"/>
      <c r="B7813" s="1412"/>
      <c r="C7813" s="1412"/>
      <c r="D7813" s="1911"/>
      <c r="E7813" s="1918">
        <v>45343</v>
      </c>
      <c r="F7813" s="1933">
        <v>22.1</v>
      </c>
      <c r="G7813" s="1933">
        <v>20.5</v>
      </c>
      <c r="H7813" s="1933">
        <v>6.1</v>
      </c>
      <c r="I7813" s="1905"/>
      <c r="J7813" s="1905"/>
      <c r="K7813" s="1951"/>
      <c r="L7813" s="1952"/>
      <c r="M7813" s="1956"/>
    </row>
    <row r="7814" ht="52.75" spans="1:13">
      <c r="A7814" s="1412"/>
      <c r="B7814" s="1412"/>
      <c r="C7814" s="1412"/>
      <c r="D7814" s="1870">
        <v>1</v>
      </c>
      <c r="E7814" s="1872" t="s">
        <v>7</v>
      </c>
      <c r="F7814" s="1873" t="s">
        <v>1459</v>
      </c>
      <c r="G7814" s="1874"/>
      <c r="H7814" s="1875"/>
      <c r="I7814" s="1953" t="s">
        <v>1622</v>
      </c>
      <c r="J7814" s="1897"/>
      <c r="K7814" s="1898"/>
      <c r="L7814" s="1899" t="s">
        <v>1623</v>
      </c>
      <c r="M7814" s="1908" t="s">
        <v>1624</v>
      </c>
    </row>
    <row r="7815" ht="26" spans="1:13">
      <c r="A7815" s="1412"/>
      <c r="B7815" s="1412"/>
      <c r="C7815" s="1412"/>
      <c r="D7815" s="1870"/>
      <c r="E7815" s="1876" t="s">
        <v>1625</v>
      </c>
      <c r="F7815" s="1923"/>
      <c r="G7815" s="1924"/>
      <c r="H7815" s="1925"/>
      <c r="I7815" s="2179" t="s">
        <v>1578</v>
      </c>
      <c r="J7815" s="1937"/>
      <c r="K7815" s="1955"/>
      <c r="L7815" s="1903"/>
      <c r="M7815" s="1909"/>
    </row>
    <row r="7816" ht="26" spans="1:13">
      <c r="A7816" s="1412"/>
      <c r="B7816" s="1412"/>
      <c r="C7816" s="1412"/>
      <c r="D7816" s="1870"/>
      <c r="E7816" s="1880" t="s">
        <v>1626</v>
      </c>
      <c r="F7816" s="1881"/>
      <c r="G7816" s="1943"/>
      <c r="H7816" s="1944"/>
      <c r="I7816" s="1900"/>
      <c r="J7816" s="1901"/>
      <c r="K7816" s="1902"/>
      <c r="L7816" s="1903"/>
      <c r="M7816" s="1909"/>
    </row>
    <row r="7817" ht="26.75" spans="1:13">
      <c r="A7817" s="1412"/>
      <c r="B7817" s="1412"/>
      <c r="C7817" s="1412"/>
      <c r="D7817" s="1870"/>
      <c r="E7817" s="1880" t="s">
        <v>1627</v>
      </c>
      <c r="F7817" s="1884">
        <v>-0.005</v>
      </c>
      <c r="G7817" s="1885"/>
      <c r="H7817" s="1886"/>
      <c r="I7817" s="1900"/>
      <c r="J7817" s="1901"/>
      <c r="K7817" s="1902"/>
      <c r="L7817" s="1903"/>
      <c r="M7817" s="1909"/>
    </row>
    <row r="7818" ht="26.75" spans="1:13">
      <c r="A7818" s="1412"/>
      <c r="B7818" s="1412"/>
      <c r="C7818" s="1412"/>
      <c r="D7818" s="1870"/>
      <c r="E7818" s="1887" t="s">
        <v>1628</v>
      </c>
      <c r="F7818" s="1888">
        <v>0.520833333333333</v>
      </c>
      <c r="G7818" s="1889"/>
      <c r="H7818" s="1890"/>
      <c r="I7818" s="1900"/>
      <c r="J7818" s="1901"/>
      <c r="K7818" s="1902"/>
      <c r="L7818" s="1684">
        <v>0.75</v>
      </c>
      <c r="M7818" s="1688">
        <v>0.645833333333333</v>
      </c>
    </row>
    <row r="7819" ht="26.75" spans="1:13">
      <c r="A7819" s="1412"/>
      <c r="B7819" s="1412"/>
      <c r="C7819" s="1412"/>
      <c r="D7819" s="1870"/>
      <c r="E7819" s="1872" t="s">
        <v>1629</v>
      </c>
      <c r="F7819" s="1916" t="s">
        <v>8</v>
      </c>
      <c r="G7819" s="1916" t="s">
        <v>9</v>
      </c>
      <c r="H7819" s="1917" t="s">
        <v>10</v>
      </c>
      <c r="I7819" s="1900"/>
      <c r="J7819" s="1901"/>
      <c r="K7819" s="1902"/>
      <c r="L7819" s="1903"/>
      <c r="M7819" s="1909"/>
    </row>
    <row r="7820" ht="26" spans="1:13">
      <c r="A7820" s="1412"/>
      <c r="B7820" s="1412"/>
      <c r="C7820" s="1412"/>
      <c r="D7820" s="1870"/>
      <c r="E7820" s="1918">
        <v>45868</v>
      </c>
      <c r="F7820" s="1945">
        <v>0.03</v>
      </c>
      <c r="G7820" s="1945">
        <v>0.025</v>
      </c>
      <c r="H7820" s="1945">
        <v>-0.005</v>
      </c>
      <c r="I7820" s="1900"/>
      <c r="J7820" s="1901"/>
      <c r="K7820" s="1902"/>
      <c r="L7820" s="1903"/>
      <c r="M7820" s="1909"/>
    </row>
    <row r="7821" ht="26" spans="1:13">
      <c r="A7821" s="1412"/>
      <c r="B7821" s="1412"/>
      <c r="C7821" s="1412"/>
      <c r="D7821" s="1870"/>
      <c r="E7821" s="1918">
        <v>45834</v>
      </c>
      <c r="F7821" s="1945">
        <v>-0.005</v>
      </c>
      <c r="G7821" s="1945">
        <v>-0.002</v>
      </c>
      <c r="H7821" s="1945">
        <v>0.024</v>
      </c>
      <c r="I7821" s="1900"/>
      <c r="J7821" s="1901"/>
      <c r="K7821" s="1902"/>
      <c r="L7821" s="1903"/>
      <c r="M7821" s="1909"/>
    </row>
    <row r="7822" ht="26" spans="1:13">
      <c r="A7822" s="1412"/>
      <c r="B7822" s="1412"/>
      <c r="C7822" s="1412"/>
      <c r="D7822" s="1870"/>
      <c r="E7822" s="1918">
        <v>45806</v>
      </c>
      <c r="F7822" s="1945">
        <v>-0.002</v>
      </c>
      <c r="G7822" s="1945">
        <v>-0.003</v>
      </c>
      <c r="H7822" s="1945">
        <v>0.024</v>
      </c>
      <c r="I7822" s="1900"/>
      <c r="J7822" s="1901"/>
      <c r="K7822" s="1902"/>
      <c r="L7822" s="1685"/>
      <c r="M7822" s="1909"/>
    </row>
    <row r="7823" ht="26" spans="1:13">
      <c r="A7823" s="1412"/>
      <c r="B7823" s="1412"/>
      <c r="C7823" s="1412"/>
      <c r="D7823" s="1870"/>
      <c r="E7823" s="1918">
        <v>45777</v>
      </c>
      <c r="F7823" s="1945">
        <v>-0.003</v>
      </c>
      <c r="G7823" s="1945">
        <v>0.002</v>
      </c>
      <c r="H7823" s="1945">
        <v>0.024</v>
      </c>
      <c r="I7823" s="1900"/>
      <c r="J7823" s="1901"/>
      <c r="K7823" s="1902"/>
      <c r="L7823" s="1903"/>
      <c r="M7823" s="1909"/>
    </row>
    <row r="7824" ht="26" spans="1:13">
      <c r="A7824" s="1412"/>
      <c r="B7824" s="1412"/>
      <c r="C7824" s="1412"/>
      <c r="D7824" s="1870"/>
      <c r="E7824" s="1918">
        <v>45743</v>
      </c>
      <c r="F7824" s="1945">
        <v>0.024</v>
      </c>
      <c r="G7824" s="1945">
        <v>0.023</v>
      </c>
      <c r="H7824" s="1945">
        <v>0.031</v>
      </c>
      <c r="I7824" s="1900"/>
      <c r="J7824" s="1901"/>
      <c r="K7824" s="1902"/>
      <c r="L7824" s="1903"/>
      <c r="M7824" s="1909"/>
    </row>
    <row r="7825" ht="26.75" spans="1:13">
      <c r="A7825" s="1412"/>
      <c r="B7825" s="1412"/>
      <c r="C7825" s="1412"/>
      <c r="D7825" s="1870"/>
      <c r="E7825" s="1918">
        <v>45715</v>
      </c>
      <c r="F7825" s="1945">
        <v>0.023</v>
      </c>
      <c r="G7825" s="1945">
        <v>0.023</v>
      </c>
      <c r="H7825" s="1945">
        <v>0.031</v>
      </c>
      <c r="I7825" s="1904"/>
      <c r="J7825" s="1905"/>
      <c r="K7825" s="1906"/>
      <c r="L7825" s="1907"/>
      <c r="M7825" s="1910"/>
    </row>
    <row r="7826" ht="52.75" spans="1:13">
      <c r="A7826" s="1412"/>
      <c r="B7826" s="1412"/>
      <c r="C7826" s="1412"/>
      <c r="D7826" s="1870">
        <v>1</v>
      </c>
      <c r="E7826" s="1872" t="s">
        <v>7</v>
      </c>
      <c r="F7826" s="1873" t="s">
        <v>803</v>
      </c>
      <c r="G7826" s="1874"/>
      <c r="H7826" s="1875"/>
      <c r="I7826" s="1896" t="s">
        <v>1622</v>
      </c>
      <c r="J7826" s="1897"/>
      <c r="K7826" s="1898"/>
      <c r="L7826" s="1899" t="s">
        <v>1623</v>
      </c>
      <c r="M7826" s="1908" t="s">
        <v>1624</v>
      </c>
    </row>
    <row r="7827" ht="26" spans="1:13">
      <c r="A7827" s="1412"/>
      <c r="B7827" s="1412"/>
      <c r="C7827" s="1412"/>
      <c r="D7827" s="1870"/>
      <c r="E7827" s="1876" t="s">
        <v>1625</v>
      </c>
      <c r="F7827" s="1877"/>
      <c r="G7827" s="1878"/>
      <c r="H7827" s="1879"/>
      <c r="I7827" s="2176" t="s">
        <v>1579</v>
      </c>
      <c r="J7827" s="1901"/>
      <c r="K7827" s="1902"/>
      <c r="L7827" s="1903"/>
      <c r="M7827" s="1909"/>
    </row>
    <row r="7828" ht="26" spans="1:13">
      <c r="A7828" s="1412"/>
      <c r="B7828" s="1412"/>
      <c r="C7828" s="1412"/>
      <c r="D7828" s="1870"/>
      <c r="E7828" s="1880" t="s">
        <v>1626</v>
      </c>
      <c r="F7828" s="1913"/>
      <c r="G7828" s="1914"/>
      <c r="H7828" s="1915"/>
      <c r="I7828" s="1900"/>
      <c r="J7828" s="1901"/>
      <c r="K7828" s="1902"/>
      <c r="L7828" s="1903"/>
      <c r="M7828" s="1909"/>
    </row>
    <row r="7829" ht="26.75" spans="1:13">
      <c r="A7829" s="1412"/>
      <c r="B7829" s="1412"/>
      <c r="C7829" s="1412"/>
      <c r="D7829" s="1870"/>
      <c r="E7829" s="1880" t="s">
        <v>1627</v>
      </c>
      <c r="F7829" s="1921" t="s">
        <v>122</v>
      </c>
      <c r="G7829" s="1914"/>
      <c r="H7829" s="1915"/>
      <c r="I7829" s="1900"/>
      <c r="J7829" s="1901"/>
      <c r="K7829" s="1902"/>
      <c r="L7829" s="1903"/>
      <c r="M7829" s="1909"/>
    </row>
    <row r="7830" ht="26.75" spans="1:13">
      <c r="A7830" s="1412"/>
      <c r="B7830" s="1412"/>
      <c r="C7830" s="1412"/>
      <c r="D7830" s="1870"/>
      <c r="E7830" s="1887" t="s">
        <v>1628</v>
      </c>
      <c r="F7830" s="1888">
        <v>0.520833333333333</v>
      </c>
      <c r="G7830" s="1889"/>
      <c r="H7830" s="1890"/>
      <c r="I7830" s="1900"/>
      <c r="J7830" s="1901"/>
      <c r="K7830" s="1902"/>
      <c r="L7830" s="1684">
        <v>0.75</v>
      </c>
      <c r="M7830" s="1688">
        <v>0.645833333333333</v>
      </c>
    </row>
    <row r="7831" ht="26.75" spans="1:13">
      <c r="A7831" s="1412"/>
      <c r="B7831" s="1412"/>
      <c r="C7831" s="1412"/>
      <c r="D7831" s="1870"/>
      <c r="E7831" s="1872" t="s">
        <v>1629</v>
      </c>
      <c r="F7831" s="1916" t="s">
        <v>8</v>
      </c>
      <c r="G7831" s="1916" t="s">
        <v>9</v>
      </c>
      <c r="H7831" s="1917" t="s">
        <v>10</v>
      </c>
      <c r="I7831" s="1900"/>
      <c r="J7831" s="1901"/>
      <c r="K7831" s="1902"/>
      <c r="L7831" s="1903"/>
      <c r="M7831" s="1909"/>
    </row>
    <row r="7832" ht="26" spans="1:13">
      <c r="A7832" s="1412"/>
      <c r="B7832" s="1412"/>
      <c r="C7832" s="1412"/>
      <c r="D7832" s="1870"/>
      <c r="E7832" s="1918">
        <v>45890</v>
      </c>
      <c r="F7832" s="2180" t="s">
        <v>2614</v>
      </c>
      <c r="G7832" s="2180" t="s">
        <v>2249</v>
      </c>
      <c r="H7832" s="2180" t="s">
        <v>1978</v>
      </c>
      <c r="I7832" s="1900"/>
      <c r="J7832" s="1901"/>
      <c r="K7832" s="1902"/>
      <c r="L7832" s="1903"/>
      <c r="M7832" s="1909"/>
    </row>
    <row r="7833" ht="26" spans="1:13">
      <c r="A7833" s="1412"/>
      <c r="B7833" s="1412"/>
      <c r="C7833" s="1412"/>
      <c r="D7833" s="1870"/>
      <c r="E7833" s="1918">
        <v>45883</v>
      </c>
      <c r="F7833" s="2180" t="s">
        <v>1978</v>
      </c>
      <c r="G7833" s="2180" t="s">
        <v>1957</v>
      </c>
      <c r="H7833" s="2180" t="s">
        <v>1950</v>
      </c>
      <c r="I7833" s="1900"/>
      <c r="J7833" s="1901"/>
      <c r="K7833" s="1902"/>
      <c r="L7833" s="1903"/>
      <c r="M7833" s="1909"/>
    </row>
    <row r="7834" ht="26" spans="1:13">
      <c r="A7834" s="1412"/>
      <c r="B7834" s="1412"/>
      <c r="C7834" s="1412"/>
      <c r="D7834" s="1870"/>
      <c r="E7834" s="1918">
        <v>45876</v>
      </c>
      <c r="F7834" s="2180" t="s">
        <v>2249</v>
      </c>
      <c r="G7834" s="2180" t="s">
        <v>1944</v>
      </c>
      <c r="H7834" s="2180" t="s">
        <v>1959</v>
      </c>
      <c r="I7834" s="1900"/>
      <c r="J7834" s="1901"/>
      <c r="K7834" s="1902"/>
      <c r="L7834" s="1685"/>
      <c r="M7834" s="1909"/>
    </row>
    <row r="7835" ht="26" spans="1:13">
      <c r="A7835" s="1412"/>
      <c r="B7835" s="1412"/>
      <c r="C7835" s="1412"/>
      <c r="D7835" s="1870"/>
      <c r="E7835" s="1918">
        <v>45869</v>
      </c>
      <c r="F7835" s="2180" t="s">
        <v>1946</v>
      </c>
      <c r="G7835" s="2180" t="s">
        <v>1958</v>
      </c>
      <c r="H7835" s="2180" t="s">
        <v>1977</v>
      </c>
      <c r="I7835" s="1900"/>
      <c r="J7835" s="1901"/>
      <c r="K7835" s="1902"/>
      <c r="L7835" s="1903"/>
      <c r="M7835" s="1909"/>
    </row>
    <row r="7836" ht="26" spans="1:13">
      <c r="A7836" s="1412"/>
      <c r="B7836" s="1412"/>
      <c r="C7836" s="1412"/>
      <c r="D7836" s="1870"/>
      <c r="E7836" s="1918">
        <v>45862</v>
      </c>
      <c r="F7836" s="2180" t="s">
        <v>1977</v>
      </c>
      <c r="G7836" s="2180" t="s">
        <v>1950</v>
      </c>
      <c r="H7836" s="2180" t="s">
        <v>1944</v>
      </c>
      <c r="I7836" s="1900"/>
      <c r="J7836" s="1901"/>
      <c r="K7836" s="1902"/>
      <c r="L7836" s="1903"/>
      <c r="M7836" s="1909"/>
    </row>
    <row r="7837" ht="26.75" spans="1:13">
      <c r="A7837" s="1412"/>
      <c r="B7837" s="1412"/>
      <c r="C7837" s="1412"/>
      <c r="D7837" s="1870"/>
      <c r="E7837" s="1918">
        <v>45855</v>
      </c>
      <c r="F7837" s="2180" t="s">
        <v>1944</v>
      </c>
      <c r="G7837" s="2180" t="s">
        <v>2066</v>
      </c>
      <c r="H7837" s="2180" t="s">
        <v>1949</v>
      </c>
      <c r="I7837" s="1904"/>
      <c r="J7837" s="1905"/>
      <c r="K7837" s="1906"/>
      <c r="L7837" s="1907"/>
      <c r="M7837" s="1910"/>
    </row>
    <row r="7838" ht="52.75" spans="1:13">
      <c r="A7838" s="1412"/>
      <c r="B7838" s="1412"/>
      <c r="C7838" s="1412"/>
      <c r="D7838" s="1870">
        <v>1</v>
      </c>
      <c r="E7838" s="1872" t="s">
        <v>7</v>
      </c>
      <c r="F7838" s="1873" t="s">
        <v>1580</v>
      </c>
      <c r="G7838" s="1874"/>
      <c r="H7838" s="1875"/>
      <c r="I7838" s="1896" t="s">
        <v>1622</v>
      </c>
      <c r="J7838" s="1897"/>
      <c r="K7838" s="1898"/>
      <c r="L7838" s="1899" t="s">
        <v>1623</v>
      </c>
      <c r="M7838" s="1908" t="s">
        <v>1624</v>
      </c>
    </row>
    <row r="7839" ht="26" spans="1:13">
      <c r="A7839" s="1412"/>
      <c r="B7839" s="1412"/>
      <c r="C7839" s="1412"/>
      <c r="D7839" s="1870"/>
      <c r="E7839" s="1876" t="s">
        <v>1625</v>
      </c>
      <c r="F7839" s="1877"/>
      <c r="G7839" s="1878"/>
      <c r="H7839" s="1879"/>
      <c r="I7839" s="2176" t="s">
        <v>1581</v>
      </c>
      <c r="J7839" s="1901"/>
      <c r="K7839" s="1902"/>
      <c r="L7839" s="1903"/>
      <c r="M7839" s="1909"/>
    </row>
    <row r="7840" ht="26" spans="1:13">
      <c r="A7840" s="1412"/>
      <c r="B7840" s="1412"/>
      <c r="C7840" s="1412"/>
      <c r="D7840" s="1870"/>
      <c r="E7840" s="1880" t="s">
        <v>1626</v>
      </c>
      <c r="F7840" s="1913"/>
      <c r="G7840" s="1914"/>
      <c r="H7840" s="1915"/>
      <c r="I7840" s="1900"/>
      <c r="J7840" s="1901"/>
      <c r="K7840" s="1902"/>
      <c r="L7840" s="1903"/>
      <c r="M7840" s="1909"/>
    </row>
    <row r="7841" ht="26.75" spans="1:13">
      <c r="A7841" s="1412"/>
      <c r="B7841" s="1412"/>
      <c r="C7841" s="1412"/>
      <c r="D7841" s="1870"/>
      <c r="E7841" s="1880" t="s">
        <v>1627</v>
      </c>
      <c r="F7841" s="1947">
        <v>0.003</v>
      </c>
      <c r="G7841" s="1948"/>
      <c r="H7841" s="1949"/>
      <c r="I7841" s="1900"/>
      <c r="J7841" s="1901"/>
      <c r="K7841" s="1902"/>
      <c r="L7841" s="1903"/>
      <c r="M7841" s="1909"/>
    </row>
    <row r="7842" ht="26.75" spans="1:13">
      <c r="A7842" s="1412"/>
      <c r="B7842" s="1412"/>
      <c r="C7842" s="1412"/>
      <c r="D7842" s="1870"/>
      <c r="E7842" s="1887" t="s">
        <v>1628</v>
      </c>
      <c r="F7842" s="1888">
        <v>0.5</v>
      </c>
      <c r="G7842" s="1889"/>
      <c r="H7842" s="1890"/>
      <c r="I7842" s="1900"/>
      <c r="J7842" s="1901"/>
      <c r="K7842" s="1902"/>
      <c r="L7842" s="1684">
        <v>0.729166666666667</v>
      </c>
      <c r="M7842" s="1688">
        <v>0.625</v>
      </c>
    </row>
    <row r="7843" ht="26.75" spans="1:13">
      <c r="A7843" s="1412"/>
      <c r="B7843" s="1412"/>
      <c r="C7843" s="1412"/>
      <c r="D7843" s="1870"/>
      <c r="E7843" s="1872" t="s">
        <v>1629</v>
      </c>
      <c r="F7843" s="1916" t="s">
        <v>8</v>
      </c>
      <c r="G7843" s="1916" t="s">
        <v>9</v>
      </c>
      <c r="H7843" s="1917" t="s">
        <v>10</v>
      </c>
      <c r="I7843" s="1900"/>
      <c r="J7843" s="1901"/>
      <c r="K7843" s="1902"/>
      <c r="L7843" s="1903"/>
      <c r="M7843" s="1909"/>
    </row>
    <row r="7844" ht="26" spans="1:13">
      <c r="A7844" s="1412"/>
      <c r="B7844" s="1412"/>
      <c r="C7844" s="1412"/>
      <c r="D7844" s="1870"/>
      <c r="E7844" s="1918">
        <v>45869</v>
      </c>
      <c r="F7844" s="1919">
        <v>0.003</v>
      </c>
      <c r="G7844" s="1919">
        <v>0.003</v>
      </c>
      <c r="H7844" s="1919">
        <v>0</v>
      </c>
      <c r="I7844" s="1900"/>
      <c r="J7844" s="1901"/>
      <c r="K7844" s="1902"/>
      <c r="L7844" s="1903"/>
      <c r="M7844" s="1909"/>
    </row>
    <row r="7845" ht="26" spans="1:13">
      <c r="A7845" s="1412"/>
      <c r="B7845" s="1412"/>
      <c r="C7845" s="1412"/>
      <c r="D7845" s="1870"/>
      <c r="E7845" s="1918">
        <v>45848</v>
      </c>
      <c r="F7845" s="1919">
        <v>0.003</v>
      </c>
      <c r="G7845" s="1919">
        <v>0.002</v>
      </c>
      <c r="H7845" s="1919">
        <v>0</v>
      </c>
      <c r="I7845" s="1900"/>
      <c r="J7845" s="1901"/>
      <c r="K7845" s="1902"/>
      <c r="L7845" s="1903"/>
      <c r="M7845" s="1909"/>
    </row>
    <row r="7846" ht="26" spans="1:13">
      <c r="A7846" s="1412"/>
      <c r="B7846" s="1412"/>
      <c r="C7846" s="1412"/>
      <c r="D7846" s="1870"/>
      <c r="E7846" s="1918">
        <v>45838</v>
      </c>
      <c r="F7846" s="1919">
        <v>0</v>
      </c>
      <c r="G7846" s="1919">
        <v>0</v>
      </c>
      <c r="H7846" s="1919">
        <v>0.001</v>
      </c>
      <c r="I7846" s="1900"/>
      <c r="J7846" s="1901"/>
      <c r="K7846" s="1902"/>
      <c r="L7846" s="1685"/>
      <c r="M7846" s="1909"/>
    </row>
    <row r="7847" ht="26" spans="1:13">
      <c r="A7847" s="1412"/>
      <c r="B7847" s="1412"/>
      <c r="C7847" s="1412"/>
      <c r="D7847" s="1870"/>
      <c r="E7847" s="1918">
        <v>45821</v>
      </c>
      <c r="F7847" s="1919">
        <v>0</v>
      </c>
      <c r="G7847" s="1919">
        <v>0.002</v>
      </c>
      <c r="H7847" s="1919">
        <v>0.001</v>
      </c>
      <c r="I7847" s="1900"/>
      <c r="J7847" s="1901"/>
      <c r="K7847" s="1902"/>
      <c r="L7847" s="1903"/>
      <c r="M7847" s="1909"/>
    </row>
    <row r="7848" ht="26" spans="1:13">
      <c r="A7848" s="1412"/>
      <c r="B7848" s="1412"/>
      <c r="C7848" s="1412"/>
      <c r="D7848" s="1870"/>
      <c r="E7848" s="1918">
        <v>45807</v>
      </c>
      <c r="F7848" s="1919">
        <v>0.001</v>
      </c>
      <c r="G7848" s="1919">
        <v>0.001</v>
      </c>
      <c r="H7848" s="1919">
        <v>0.004</v>
      </c>
      <c r="I7848" s="1900"/>
      <c r="J7848" s="1901"/>
      <c r="K7848" s="1902"/>
      <c r="L7848" s="1903"/>
      <c r="M7848" s="1909"/>
    </row>
    <row r="7849" ht="26.75" spans="1:13">
      <c r="A7849" s="1412"/>
      <c r="B7849" s="1412"/>
      <c r="C7849" s="1412"/>
      <c r="D7849" s="1870"/>
      <c r="E7849" s="1918">
        <v>45791</v>
      </c>
      <c r="F7849" s="1919">
        <v>0.001</v>
      </c>
      <c r="G7849" s="1919">
        <v>0.001</v>
      </c>
      <c r="H7849" s="1919">
        <v>0.004</v>
      </c>
      <c r="I7849" s="1904"/>
      <c r="J7849" s="1905"/>
      <c r="K7849" s="1906"/>
      <c r="L7849" s="1907"/>
      <c r="M7849" s="1910"/>
    </row>
    <row r="7850" ht="52.75" spans="1:13">
      <c r="A7850" s="1412"/>
      <c r="B7850" s="1412"/>
      <c r="C7850" s="1412"/>
      <c r="D7850" s="1870">
        <v>1</v>
      </c>
      <c r="E7850" s="1872" t="s">
        <v>7</v>
      </c>
      <c r="F7850" s="1873" t="s">
        <v>1582</v>
      </c>
      <c r="G7850" s="1874"/>
      <c r="H7850" s="1875"/>
      <c r="I7850" s="1896" t="s">
        <v>1622</v>
      </c>
      <c r="J7850" s="1897"/>
      <c r="K7850" s="1898"/>
      <c r="L7850" s="1899" t="s">
        <v>1623</v>
      </c>
      <c r="M7850" s="1908" t="s">
        <v>1624</v>
      </c>
    </row>
    <row r="7851" ht="26" spans="1:13">
      <c r="A7851" s="1412"/>
      <c r="B7851" s="1412"/>
      <c r="C7851" s="1412"/>
      <c r="D7851" s="1870"/>
      <c r="E7851" s="1876" t="s">
        <v>1625</v>
      </c>
      <c r="F7851" s="1877"/>
      <c r="G7851" s="1878"/>
      <c r="H7851" s="1879"/>
      <c r="I7851" s="2176" t="s">
        <v>1583</v>
      </c>
      <c r="J7851" s="1901"/>
      <c r="K7851" s="1902"/>
      <c r="L7851" s="1903"/>
      <c r="M7851" s="1909"/>
    </row>
    <row r="7852" ht="26" spans="1:13">
      <c r="A7852" s="1412"/>
      <c r="B7852" s="1412"/>
      <c r="C7852" s="1412"/>
      <c r="D7852" s="1870"/>
      <c r="E7852" s="1880" t="s">
        <v>1626</v>
      </c>
      <c r="F7852" s="1913"/>
      <c r="G7852" s="1914"/>
      <c r="H7852" s="1915"/>
      <c r="I7852" s="1900"/>
      <c r="J7852" s="1901"/>
      <c r="K7852" s="1902"/>
      <c r="L7852" s="1903"/>
      <c r="M7852" s="1909"/>
    </row>
    <row r="7853" ht="26.75" spans="1:13">
      <c r="A7853" s="1412"/>
      <c r="B7853" s="1412"/>
      <c r="C7853" s="1412"/>
      <c r="D7853" s="1870"/>
      <c r="E7853" s="1880" t="s">
        <v>1627</v>
      </c>
      <c r="F7853" s="1947">
        <v>0.028</v>
      </c>
      <c r="G7853" s="1948"/>
      <c r="H7853" s="1949"/>
      <c r="I7853" s="1900"/>
      <c r="J7853" s="1901"/>
      <c r="K7853" s="1902"/>
      <c r="L7853" s="1903"/>
      <c r="M7853" s="1909"/>
    </row>
    <row r="7854" ht="26.75" spans="1:13">
      <c r="A7854" s="1412"/>
      <c r="B7854" s="1412"/>
      <c r="C7854" s="1412"/>
      <c r="D7854" s="1870"/>
      <c r="E7854" s="1887" t="s">
        <v>1628</v>
      </c>
      <c r="F7854" s="1888">
        <v>0.520833333333333</v>
      </c>
      <c r="G7854" s="1889"/>
      <c r="H7854" s="1890"/>
      <c r="I7854" s="1900"/>
      <c r="J7854" s="1901"/>
      <c r="K7854" s="1902"/>
      <c r="L7854" s="1684">
        <v>0.75</v>
      </c>
      <c r="M7854" s="1688">
        <v>0.645833333333333</v>
      </c>
    </row>
    <row r="7855" ht="26.75" spans="1:13">
      <c r="A7855" s="1412"/>
      <c r="B7855" s="1412"/>
      <c r="C7855" s="1412"/>
      <c r="D7855" s="1870"/>
      <c r="E7855" s="1872" t="s">
        <v>1629</v>
      </c>
      <c r="F7855" s="1916" t="s">
        <v>8</v>
      </c>
      <c r="G7855" s="1916" t="s">
        <v>9</v>
      </c>
      <c r="H7855" s="1917" t="s">
        <v>10</v>
      </c>
      <c r="I7855" s="1900"/>
      <c r="J7855" s="1901"/>
      <c r="K7855" s="1902"/>
      <c r="L7855" s="1903"/>
      <c r="M7855" s="1909"/>
    </row>
    <row r="7856" ht="26" spans="1:13">
      <c r="A7856" s="1412"/>
      <c r="B7856" s="1412"/>
      <c r="C7856" s="1412"/>
      <c r="D7856" s="1870"/>
      <c r="E7856" s="1918">
        <v>45869</v>
      </c>
      <c r="F7856" s="1950">
        <v>0.028</v>
      </c>
      <c r="G7856" s="1950">
        <v>0.027</v>
      </c>
      <c r="H7856" s="1950">
        <v>0.028</v>
      </c>
      <c r="I7856" s="1900"/>
      <c r="J7856" s="1901"/>
      <c r="K7856" s="1902"/>
      <c r="L7856" s="1903"/>
      <c r="M7856" s="1909"/>
    </row>
    <row r="7857" ht="26" spans="1:13">
      <c r="A7857" s="1412"/>
      <c r="B7857" s="1412"/>
      <c r="C7857" s="1412"/>
      <c r="D7857" s="1870"/>
      <c r="E7857" s="1918">
        <v>45835</v>
      </c>
      <c r="F7857" s="1950">
        <v>0.027</v>
      </c>
      <c r="G7857" s="1950">
        <v>0.026</v>
      </c>
      <c r="H7857" s="1950">
        <v>0.026</v>
      </c>
      <c r="I7857" s="1900"/>
      <c r="J7857" s="1901"/>
      <c r="K7857" s="1902"/>
      <c r="L7857" s="1903"/>
      <c r="M7857" s="1909"/>
    </row>
    <row r="7858" ht="26" spans="1:13">
      <c r="A7858" s="1412"/>
      <c r="B7858" s="1412"/>
      <c r="C7858" s="1412"/>
      <c r="D7858" s="1870"/>
      <c r="E7858" s="1918">
        <v>45807</v>
      </c>
      <c r="F7858" s="1950">
        <v>0.025</v>
      </c>
      <c r="G7858" s="1950">
        <v>0.025</v>
      </c>
      <c r="H7858" s="1950">
        <v>0.027</v>
      </c>
      <c r="I7858" s="1900"/>
      <c r="J7858" s="1901"/>
      <c r="K7858" s="1902"/>
      <c r="L7858" s="1685"/>
      <c r="M7858" s="1909"/>
    </row>
    <row r="7859" ht="26" spans="1:13">
      <c r="A7859" s="1412"/>
      <c r="B7859" s="1412"/>
      <c r="C7859" s="1412"/>
      <c r="D7859" s="1870"/>
      <c r="E7859" s="1918">
        <v>45777</v>
      </c>
      <c r="F7859" s="1950">
        <v>0.026</v>
      </c>
      <c r="G7859" s="1950">
        <v>0.026</v>
      </c>
      <c r="H7859" s="1950">
        <v>0.03</v>
      </c>
      <c r="I7859" s="1900"/>
      <c r="J7859" s="1901"/>
      <c r="K7859" s="1902"/>
      <c r="L7859" s="1903"/>
      <c r="M7859" s="1909"/>
    </row>
    <row r="7860" ht="26" spans="1:13">
      <c r="A7860" s="1412"/>
      <c r="B7860" s="1412"/>
      <c r="C7860" s="1412"/>
      <c r="D7860" s="1870"/>
      <c r="E7860" s="1918">
        <v>45744</v>
      </c>
      <c r="F7860" s="1950">
        <v>0.028</v>
      </c>
      <c r="G7860" s="1950">
        <v>0.027</v>
      </c>
      <c r="H7860" s="1950">
        <v>0.027</v>
      </c>
      <c r="I7860" s="1900"/>
      <c r="J7860" s="1901"/>
      <c r="K7860" s="1902"/>
      <c r="L7860" s="1903"/>
      <c r="M7860" s="1909"/>
    </row>
    <row r="7861" ht="26.75" spans="1:13">
      <c r="A7861" s="1412"/>
      <c r="B7861" s="1412"/>
      <c r="C7861" s="1412"/>
      <c r="D7861" s="1870"/>
      <c r="E7861" s="1918">
        <v>45716</v>
      </c>
      <c r="F7861" s="1950">
        <v>0.026</v>
      </c>
      <c r="G7861" s="1950">
        <v>0.026</v>
      </c>
      <c r="H7861" s="1950">
        <v>0.029</v>
      </c>
      <c r="I7861" s="1904"/>
      <c r="J7861" s="1905"/>
      <c r="K7861" s="1906"/>
      <c r="L7861" s="1907"/>
      <c r="M7861" s="1910"/>
    </row>
    <row r="7862" ht="52.75" spans="1:13">
      <c r="A7862" s="1412"/>
      <c r="B7862" s="1412"/>
      <c r="C7862" s="1412"/>
      <c r="D7862" s="1870">
        <v>1</v>
      </c>
      <c r="E7862" s="1872" t="s">
        <v>7</v>
      </c>
      <c r="F7862" s="1873" t="s">
        <v>1584</v>
      </c>
      <c r="G7862" s="1874"/>
      <c r="H7862" s="1875"/>
      <c r="I7862" s="1896" t="s">
        <v>1622</v>
      </c>
      <c r="J7862" s="1897"/>
      <c r="K7862" s="1898"/>
      <c r="L7862" s="1899" t="s">
        <v>1623</v>
      </c>
      <c r="M7862" s="1908" t="s">
        <v>1624</v>
      </c>
    </row>
    <row r="7863" ht="26" spans="1:13">
      <c r="A7863" s="1412"/>
      <c r="B7863" s="1412"/>
      <c r="C7863" s="1412"/>
      <c r="D7863" s="1870"/>
      <c r="E7863" s="1876" t="s">
        <v>1625</v>
      </c>
      <c r="F7863" s="1877"/>
      <c r="G7863" s="1878"/>
      <c r="H7863" s="1879"/>
      <c r="I7863" s="2176" t="s">
        <v>1585</v>
      </c>
      <c r="J7863" s="1901"/>
      <c r="K7863" s="1902"/>
      <c r="L7863" s="1903"/>
      <c r="M7863" s="1909"/>
    </row>
    <row r="7864" ht="26" spans="1:13">
      <c r="A7864" s="1412"/>
      <c r="B7864" s="1412"/>
      <c r="C7864" s="1412"/>
      <c r="D7864" s="1870"/>
      <c r="E7864" s="1880" t="s">
        <v>1626</v>
      </c>
      <c r="F7864" s="1913">
        <v>0.003</v>
      </c>
      <c r="G7864" s="1914"/>
      <c r="H7864" s="1915"/>
      <c r="I7864" s="1900"/>
      <c r="J7864" s="1901"/>
      <c r="K7864" s="1902"/>
      <c r="L7864" s="1903"/>
      <c r="M7864" s="1909"/>
    </row>
    <row r="7865" ht="26.75" spans="1:13">
      <c r="A7865" s="1412"/>
      <c r="B7865" s="1412"/>
      <c r="C7865" s="1412"/>
      <c r="D7865" s="1870"/>
      <c r="E7865" s="1880" t="s">
        <v>1627</v>
      </c>
      <c r="F7865" s="1947">
        <v>0.003</v>
      </c>
      <c r="G7865" s="1948"/>
      <c r="H7865" s="1949"/>
      <c r="I7865" s="1900"/>
      <c r="J7865" s="1901"/>
      <c r="K7865" s="1902"/>
      <c r="L7865" s="1903"/>
      <c r="M7865" s="1909"/>
    </row>
    <row r="7866" ht="26.75" spans="1:13">
      <c r="A7866" s="1412"/>
      <c r="B7866" s="1412"/>
      <c r="C7866" s="1412"/>
      <c r="D7866" s="1870"/>
      <c r="E7866" s="1887" t="s">
        <v>1628</v>
      </c>
      <c r="F7866" s="1888">
        <v>0.520833333333333</v>
      </c>
      <c r="G7866" s="1889"/>
      <c r="H7866" s="1890"/>
      <c r="I7866" s="1900"/>
      <c r="J7866" s="1901"/>
      <c r="K7866" s="1902"/>
      <c r="L7866" s="1684">
        <v>0.75</v>
      </c>
      <c r="M7866" s="1688">
        <v>0.645833333333333</v>
      </c>
    </row>
    <row r="7867" ht="26.75" spans="1:13">
      <c r="A7867" s="1412"/>
      <c r="B7867" s="1412"/>
      <c r="C7867" s="1412"/>
      <c r="D7867" s="1870"/>
      <c r="E7867" s="1872" t="s">
        <v>1629</v>
      </c>
      <c r="F7867" s="1916" t="s">
        <v>8</v>
      </c>
      <c r="G7867" s="1916" t="s">
        <v>9</v>
      </c>
      <c r="H7867" s="1917" t="s">
        <v>10</v>
      </c>
      <c r="I7867" s="1900"/>
      <c r="J7867" s="1901"/>
      <c r="K7867" s="1902"/>
      <c r="L7867" s="1903"/>
      <c r="M7867" s="1909"/>
    </row>
    <row r="7868" ht="26" spans="1:13">
      <c r="A7868" s="1412"/>
      <c r="B7868" s="1412"/>
      <c r="C7868" s="1412"/>
      <c r="D7868" s="1870"/>
      <c r="E7868" s="1918">
        <v>45869</v>
      </c>
      <c r="F7868" s="1950">
        <v>0.003</v>
      </c>
      <c r="G7868" s="1950">
        <v>0.003</v>
      </c>
      <c r="H7868" s="1950">
        <v>0.002</v>
      </c>
      <c r="I7868" s="1900"/>
      <c r="J7868" s="1901"/>
      <c r="K7868" s="1902"/>
      <c r="L7868" s="1903"/>
      <c r="M7868" s="1909"/>
    </row>
    <row r="7869" ht="26" spans="1:13">
      <c r="A7869" s="1412"/>
      <c r="B7869" s="1412"/>
      <c r="C7869" s="1412"/>
      <c r="D7869" s="1870"/>
      <c r="E7869" s="1918">
        <v>45835</v>
      </c>
      <c r="F7869" s="1950">
        <v>0.002</v>
      </c>
      <c r="G7869" s="1950">
        <v>0.001</v>
      </c>
      <c r="H7869" s="1950">
        <v>0.001</v>
      </c>
      <c r="I7869" s="1900"/>
      <c r="J7869" s="1901"/>
      <c r="K7869" s="1902"/>
      <c r="L7869" s="1903"/>
      <c r="M7869" s="1909"/>
    </row>
    <row r="7870" ht="26" spans="1:13">
      <c r="A7870" s="1412"/>
      <c r="B7870" s="1412"/>
      <c r="C7870" s="1412"/>
      <c r="D7870" s="1870"/>
      <c r="E7870" s="1918">
        <v>45807</v>
      </c>
      <c r="F7870" s="1950">
        <v>0.001</v>
      </c>
      <c r="G7870" s="1950">
        <v>0.001</v>
      </c>
      <c r="H7870" s="1950">
        <v>0.001</v>
      </c>
      <c r="I7870" s="1900"/>
      <c r="J7870" s="1901"/>
      <c r="K7870" s="1902"/>
      <c r="L7870" s="1685"/>
      <c r="M7870" s="1909"/>
    </row>
    <row r="7871" ht="26" spans="1:13">
      <c r="A7871" s="1412"/>
      <c r="B7871" s="1412"/>
      <c r="C7871" s="1412"/>
      <c r="D7871" s="1870"/>
      <c r="E7871" s="1918">
        <v>45777</v>
      </c>
      <c r="F7871" s="1950">
        <v>0</v>
      </c>
      <c r="G7871" s="1950">
        <v>0.001</v>
      </c>
      <c r="H7871" s="1950">
        <v>0.005</v>
      </c>
      <c r="I7871" s="1900"/>
      <c r="J7871" s="1901"/>
      <c r="K7871" s="1902"/>
      <c r="L7871" s="1903"/>
      <c r="M7871" s="1909"/>
    </row>
    <row r="7872" ht="26" spans="1:13">
      <c r="A7872" s="1412"/>
      <c r="B7872" s="1412"/>
      <c r="C7872" s="1412"/>
      <c r="D7872" s="1870"/>
      <c r="E7872" s="1918">
        <v>45744</v>
      </c>
      <c r="F7872" s="1950">
        <v>0.004</v>
      </c>
      <c r="G7872" s="1950">
        <v>0.003</v>
      </c>
      <c r="H7872" s="1950">
        <v>0.003</v>
      </c>
      <c r="I7872" s="1900"/>
      <c r="J7872" s="1901"/>
      <c r="K7872" s="1902"/>
      <c r="L7872" s="1903"/>
      <c r="M7872" s="1909"/>
    </row>
    <row r="7873" ht="26.75" spans="1:13">
      <c r="A7873" s="1412"/>
      <c r="B7873" s="1412"/>
      <c r="C7873" s="1412"/>
      <c r="D7873" s="1870"/>
      <c r="E7873" s="1918">
        <v>45716</v>
      </c>
      <c r="F7873" s="1950">
        <v>0.003</v>
      </c>
      <c r="G7873" s="1950">
        <v>0.003</v>
      </c>
      <c r="H7873" s="1950">
        <v>0.002</v>
      </c>
      <c r="I7873" s="1904"/>
      <c r="J7873" s="1905"/>
      <c r="K7873" s="1906"/>
      <c r="L7873" s="1907"/>
      <c r="M7873" s="1910"/>
    </row>
    <row r="7874" ht="52.75" spans="1:13">
      <c r="A7874" s="1412"/>
      <c r="B7874" s="1412"/>
      <c r="C7874" s="1412"/>
      <c r="D7874" s="1870">
        <v>1</v>
      </c>
      <c r="E7874" s="1872" t="s">
        <v>7</v>
      </c>
      <c r="F7874" s="1873" t="s">
        <v>1586</v>
      </c>
      <c r="G7874" s="1874"/>
      <c r="H7874" s="1875"/>
      <c r="I7874" s="1896" t="s">
        <v>1622</v>
      </c>
      <c r="J7874" s="1897"/>
      <c r="K7874" s="1898"/>
      <c r="L7874" s="1899" t="s">
        <v>1623</v>
      </c>
      <c r="M7874" s="1908" t="s">
        <v>1624</v>
      </c>
    </row>
    <row r="7875" ht="26" spans="1:13">
      <c r="A7875" s="1412"/>
      <c r="B7875" s="1412"/>
      <c r="C7875" s="1412"/>
      <c r="D7875" s="1870"/>
      <c r="E7875" s="1876" t="s">
        <v>1625</v>
      </c>
      <c r="F7875" s="1877"/>
      <c r="G7875" s="1878"/>
      <c r="H7875" s="1879"/>
      <c r="I7875" s="2176" t="s">
        <v>1479</v>
      </c>
      <c r="J7875" s="1901"/>
      <c r="K7875" s="1902"/>
      <c r="L7875" s="1903"/>
      <c r="M7875" s="1909"/>
    </row>
    <row r="7876" ht="26" spans="1:13">
      <c r="A7876" s="1412"/>
      <c r="B7876" s="1412"/>
      <c r="C7876" s="1412"/>
      <c r="D7876" s="1870"/>
      <c r="E7876" s="1880" t="s">
        <v>1626</v>
      </c>
      <c r="F7876" s="1913"/>
      <c r="G7876" s="1914"/>
      <c r="H7876" s="1915"/>
      <c r="I7876" s="1900"/>
      <c r="J7876" s="1901"/>
      <c r="K7876" s="1902"/>
      <c r="L7876" s="1903"/>
      <c r="M7876" s="1909"/>
    </row>
    <row r="7877" ht="26.75" spans="1:13">
      <c r="A7877" s="1412"/>
      <c r="B7877" s="1412"/>
      <c r="C7877" s="1412"/>
      <c r="D7877" s="1870"/>
      <c r="E7877" s="1880" t="s">
        <v>1627</v>
      </c>
      <c r="F7877" s="1921">
        <v>47.1</v>
      </c>
      <c r="G7877" s="1914"/>
      <c r="H7877" s="1915"/>
      <c r="I7877" s="1900"/>
      <c r="J7877" s="1901"/>
      <c r="K7877" s="1902"/>
      <c r="L7877" s="1903"/>
      <c r="M7877" s="1909"/>
    </row>
    <row r="7878" ht="26.75" spans="1:13">
      <c r="A7878" s="1412"/>
      <c r="B7878" s="1412"/>
      <c r="C7878" s="1412"/>
      <c r="D7878" s="1870"/>
      <c r="E7878" s="1887" t="s">
        <v>1628</v>
      </c>
      <c r="F7878" s="1888">
        <v>0.572916666666667</v>
      </c>
      <c r="G7878" s="1889"/>
      <c r="H7878" s="1890"/>
      <c r="I7878" s="1900"/>
      <c r="J7878" s="1901"/>
      <c r="K7878" s="1902"/>
      <c r="L7878" s="1684">
        <v>0.802083333333333</v>
      </c>
      <c r="M7878" s="1688">
        <v>0.697916666666667</v>
      </c>
    </row>
    <row r="7879" ht="26.75" spans="1:13">
      <c r="A7879" s="1412"/>
      <c r="B7879" s="1412"/>
      <c r="C7879" s="1412"/>
      <c r="D7879" s="1870"/>
      <c r="E7879" s="1872" t="s">
        <v>1629</v>
      </c>
      <c r="F7879" s="1916" t="s">
        <v>8</v>
      </c>
      <c r="G7879" s="1916" t="s">
        <v>9</v>
      </c>
      <c r="H7879" s="1917" t="s">
        <v>10</v>
      </c>
      <c r="I7879" s="1900"/>
      <c r="J7879" s="1901"/>
      <c r="K7879" s="1902"/>
      <c r="L7879" s="1903"/>
      <c r="M7879" s="1909"/>
    </row>
    <row r="7880" ht="26" spans="1:13">
      <c r="A7880" s="1412"/>
      <c r="B7880" s="1412"/>
      <c r="C7880" s="1412"/>
      <c r="D7880" s="1870"/>
      <c r="E7880" s="1918">
        <v>45869</v>
      </c>
      <c r="F7880" s="1946">
        <v>47.1</v>
      </c>
      <c r="G7880" s="1946">
        <v>41.9</v>
      </c>
      <c r="H7880" s="1946">
        <v>40.4</v>
      </c>
      <c r="I7880" s="1900"/>
      <c r="J7880" s="1901"/>
      <c r="K7880" s="1902"/>
      <c r="L7880" s="1903"/>
      <c r="M7880" s="1909"/>
    </row>
    <row r="7881" ht="26" spans="1:13">
      <c r="A7881" s="1412"/>
      <c r="B7881" s="1412"/>
      <c r="C7881" s="1412"/>
      <c r="D7881" s="1870"/>
      <c r="E7881" s="1918">
        <v>45838</v>
      </c>
      <c r="F7881" s="1946">
        <v>40.4</v>
      </c>
      <c r="G7881" s="1946">
        <v>42.7</v>
      </c>
      <c r="H7881" s="1946">
        <v>40.5</v>
      </c>
      <c r="I7881" s="1900"/>
      <c r="J7881" s="1901"/>
      <c r="K7881" s="1902"/>
      <c r="L7881" s="1903"/>
      <c r="M7881" s="1909"/>
    </row>
    <row r="7882" ht="26" spans="1:13">
      <c r="A7882" s="1412"/>
      <c r="B7882" s="1412"/>
      <c r="C7882" s="1412"/>
      <c r="D7882" s="1870"/>
      <c r="E7882" s="1918">
        <v>45807</v>
      </c>
      <c r="F7882" s="1946">
        <v>40.5</v>
      </c>
      <c r="G7882" s="1946">
        <v>45.1</v>
      </c>
      <c r="H7882" s="1946">
        <v>44.6</v>
      </c>
      <c r="I7882" s="1900"/>
      <c r="J7882" s="1901"/>
      <c r="K7882" s="1902"/>
      <c r="L7882" s="1685"/>
      <c r="M7882" s="1909"/>
    </row>
    <row r="7883" ht="26" spans="1:13">
      <c r="A7883" s="1412"/>
      <c r="B7883" s="1412"/>
      <c r="C7883" s="1412"/>
      <c r="D7883" s="1870"/>
      <c r="E7883" s="1918">
        <v>45777</v>
      </c>
      <c r="F7883" s="1946">
        <v>44.6</v>
      </c>
      <c r="G7883" s="1946">
        <v>45.9</v>
      </c>
      <c r="H7883" s="1946">
        <v>47.6</v>
      </c>
      <c r="I7883" s="1900"/>
      <c r="J7883" s="1901"/>
      <c r="K7883" s="1902"/>
      <c r="L7883" s="1903"/>
      <c r="M7883" s="1909"/>
    </row>
    <row r="7884" ht="26" spans="1:13">
      <c r="A7884" s="1412"/>
      <c r="B7884" s="1412"/>
      <c r="C7884" s="1412"/>
      <c r="D7884" s="1870"/>
      <c r="E7884" s="1918">
        <v>45747</v>
      </c>
      <c r="F7884" s="1946">
        <v>47.6</v>
      </c>
      <c r="G7884" s="1946">
        <v>45.5</v>
      </c>
      <c r="H7884" s="1946">
        <v>45.5</v>
      </c>
      <c r="I7884" s="1900"/>
      <c r="J7884" s="1901"/>
      <c r="K7884" s="1902"/>
      <c r="L7884" s="1903"/>
      <c r="M7884" s="1909"/>
    </row>
    <row r="7885" ht="26.75" spans="1:13">
      <c r="A7885" s="1412"/>
      <c r="B7885" s="1412"/>
      <c r="C7885" s="1412"/>
      <c r="D7885" s="1870"/>
      <c r="E7885" s="1918">
        <v>45716</v>
      </c>
      <c r="F7885" s="1946">
        <v>45.5</v>
      </c>
      <c r="G7885" s="1946">
        <v>40.5</v>
      </c>
      <c r="H7885" s="1946">
        <v>39.5</v>
      </c>
      <c r="I7885" s="1904"/>
      <c r="J7885" s="1905"/>
      <c r="K7885" s="1906"/>
      <c r="L7885" s="1907"/>
      <c r="M7885" s="1910"/>
    </row>
    <row r="7886" spans="3:4">
      <c r="C7886" t="s">
        <v>0</v>
      </c>
      <c r="D7886" t="s">
        <v>0</v>
      </c>
    </row>
  </sheetData>
  <mergeCells count="4582">
    <mergeCell ref="F1:H1"/>
    <mergeCell ref="I1:K1"/>
    <mergeCell ref="F2:H2"/>
    <mergeCell ref="F3:H3"/>
    <mergeCell ref="F4:H4"/>
    <mergeCell ref="F5:H5"/>
    <mergeCell ref="F13:H13"/>
    <mergeCell ref="F14:H14"/>
    <mergeCell ref="F15:H15"/>
    <mergeCell ref="F16:H16"/>
    <mergeCell ref="F17:H17"/>
    <mergeCell ref="F25:H25"/>
    <mergeCell ref="F26:H26"/>
    <mergeCell ref="F27:H27"/>
    <mergeCell ref="F28:H28"/>
    <mergeCell ref="F29:H29"/>
    <mergeCell ref="F37:H37"/>
    <mergeCell ref="F38:H38"/>
    <mergeCell ref="F39:H39"/>
    <mergeCell ref="F40:H40"/>
    <mergeCell ref="F41:H41"/>
    <mergeCell ref="F49:H49"/>
    <mergeCell ref="F50:H50"/>
    <mergeCell ref="F51:H51"/>
    <mergeCell ref="F52:H52"/>
    <mergeCell ref="F53:H53"/>
    <mergeCell ref="F61:H61"/>
    <mergeCell ref="F62:H62"/>
    <mergeCell ref="F63:H63"/>
    <mergeCell ref="F64:H64"/>
    <mergeCell ref="F65:H65"/>
    <mergeCell ref="F73:H73"/>
    <mergeCell ref="F74:H74"/>
    <mergeCell ref="F75:H75"/>
    <mergeCell ref="F76:H76"/>
    <mergeCell ref="F77:H77"/>
    <mergeCell ref="F85:H85"/>
    <mergeCell ref="F86:H86"/>
    <mergeCell ref="F87:H87"/>
    <mergeCell ref="F88:H88"/>
    <mergeCell ref="F89:H89"/>
    <mergeCell ref="F97:H97"/>
    <mergeCell ref="F98:H98"/>
    <mergeCell ref="F99:H99"/>
    <mergeCell ref="F100:H100"/>
    <mergeCell ref="F101:H101"/>
    <mergeCell ref="F109:H109"/>
    <mergeCell ref="F110:H110"/>
    <mergeCell ref="F111:H111"/>
    <mergeCell ref="F112:H112"/>
    <mergeCell ref="F113:H113"/>
    <mergeCell ref="F121:H121"/>
    <mergeCell ref="F122:H122"/>
    <mergeCell ref="F123:H123"/>
    <mergeCell ref="F124:H124"/>
    <mergeCell ref="F125:H125"/>
    <mergeCell ref="F133:H133"/>
    <mergeCell ref="F134:H134"/>
    <mergeCell ref="F135:H135"/>
    <mergeCell ref="F136:H136"/>
    <mergeCell ref="F137:H137"/>
    <mergeCell ref="F145:H145"/>
    <mergeCell ref="F146:H146"/>
    <mergeCell ref="F147:H147"/>
    <mergeCell ref="F148:H148"/>
    <mergeCell ref="F149:H149"/>
    <mergeCell ref="F157:H157"/>
    <mergeCell ref="F158:H158"/>
    <mergeCell ref="F159:H159"/>
    <mergeCell ref="F160:H160"/>
    <mergeCell ref="F161:H161"/>
    <mergeCell ref="F169:H169"/>
    <mergeCell ref="F170:H170"/>
    <mergeCell ref="F171:H171"/>
    <mergeCell ref="F172:H172"/>
    <mergeCell ref="F173:H173"/>
    <mergeCell ref="F181:H181"/>
    <mergeCell ref="F182:H182"/>
    <mergeCell ref="F183:H183"/>
    <mergeCell ref="F184:H184"/>
    <mergeCell ref="F185:H185"/>
    <mergeCell ref="F193:H193"/>
    <mergeCell ref="F194:H194"/>
    <mergeCell ref="F195:H195"/>
    <mergeCell ref="F196:H196"/>
    <mergeCell ref="F197:H197"/>
    <mergeCell ref="F205:H205"/>
    <mergeCell ref="F206:H206"/>
    <mergeCell ref="F207:H207"/>
    <mergeCell ref="F208:H208"/>
    <mergeCell ref="F209:H209"/>
    <mergeCell ref="F217:H217"/>
    <mergeCell ref="F218:H218"/>
    <mergeCell ref="F219:H219"/>
    <mergeCell ref="F220:H220"/>
    <mergeCell ref="F221:H221"/>
    <mergeCell ref="F229:H229"/>
    <mergeCell ref="F230:H230"/>
    <mergeCell ref="F231:H231"/>
    <mergeCell ref="F232:H232"/>
    <mergeCell ref="F233:H233"/>
    <mergeCell ref="F241:H241"/>
    <mergeCell ref="I241:K241"/>
    <mergeCell ref="F242:H242"/>
    <mergeCell ref="F243:H243"/>
    <mergeCell ref="F244:H244"/>
    <mergeCell ref="F245:H245"/>
    <mergeCell ref="F253:H253"/>
    <mergeCell ref="I253:K253"/>
    <mergeCell ref="F254:H254"/>
    <mergeCell ref="F255:H255"/>
    <mergeCell ref="F256:H256"/>
    <mergeCell ref="F257:H257"/>
    <mergeCell ref="F265:H265"/>
    <mergeCell ref="I265:K265"/>
    <mergeCell ref="F266:H266"/>
    <mergeCell ref="F267:H267"/>
    <mergeCell ref="F268:H268"/>
    <mergeCell ref="F269:H269"/>
    <mergeCell ref="F277:H277"/>
    <mergeCell ref="I277:K277"/>
    <mergeCell ref="F278:H278"/>
    <mergeCell ref="F279:H279"/>
    <mergeCell ref="F280:H280"/>
    <mergeCell ref="F281:H281"/>
    <mergeCell ref="F289:H289"/>
    <mergeCell ref="I289:K289"/>
    <mergeCell ref="F290:H290"/>
    <mergeCell ref="F291:H291"/>
    <mergeCell ref="F292:H292"/>
    <mergeCell ref="F293:H293"/>
    <mergeCell ref="F301:H301"/>
    <mergeCell ref="I301:K301"/>
    <mergeCell ref="F302:H302"/>
    <mergeCell ref="F303:H303"/>
    <mergeCell ref="F304:H304"/>
    <mergeCell ref="F305:H305"/>
    <mergeCell ref="F313:H313"/>
    <mergeCell ref="I313:K313"/>
    <mergeCell ref="F314:H314"/>
    <mergeCell ref="F315:H315"/>
    <mergeCell ref="F316:H316"/>
    <mergeCell ref="F317:H317"/>
    <mergeCell ref="F325:H325"/>
    <mergeCell ref="I325:K325"/>
    <mergeCell ref="F326:H326"/>
    <mergeCell ref="F327:H327"/>
    <mergeCell ref="F328:H328"/>
    <mergeCell ref="F329:H329"/>
    <mergeCell ref="F337:H337"/>
    <mergeCell ref="I337:K337"/>
    <mergeCell ref="F338:H338"/>
    <mergeCell ref="F339:H339"/>
    <mergeCell ref="F340:H340"/>
    <mergeCell ref="F341:H341"/>
    <mergeCell ref="F349:H349"/>
    <mergeCell ref="I349:K349"/>
    <mergeCell ref="F350:H350"/>
    <mergeCell ref="F351:H351"/>
    <mergeCell ref="F352:H352"/>
    <mergeCell ref="F353:H353"/>
    <mergeCell ref="F361:H361"/>
    <mergeCell ref="I361:K361"/>
    <mergeCell ref="F362:H362"/>
    <mergeCell ref="F363:H363"/>
    <mergeCell ref="F364:H364"/>
    <mergeCell ref="F365:H365"/>
    <mergeCell ref="F373:H373"/>
    <mergeCell ref="I373:K373"/>
    <mergeCell ref="F374:H374"/>
    <mergeCell ref="F375:H375"/>
    <mergeCell ref="F376:H376"/>
    <mergeCell ref="F377:H377"/>
    <mergeCell ref="F385:H385"/>
    <mergeCell ref="I385:K385"/>
    <mergeCell ref="F386:H386"/>
    <mergeCell ref="F387:H387"/>
    <mergeCell ref="F388:H388"/>
    <mergeCell ref="F389:H389"/>
    <mergeCell ref="F397:H397"/>
    <mergeCell ref="I397:K397"/>
    <mergeCell ref="F398:H398"/>
    <mergeCell ref="F399:H399"/>
    <mergeCell ref="F400:H400"/>
    <mergeCell ref="F401:H401"/>
    <mergeCell ref="F409:H409"/>
    <mergeCell ref="I409:K409"/>
    <mergeCell ref="F410:H410"/>
    <mergeCell ref="F411:H411"/>
    <mergeCell ref="F412:H412"/>
    <mergeCell ref="F413:H413"/>
    <mergeCell ref="F421:H421"/>
    <mergeCell ref="I421:K421"/>
    <mergeCell ref="F422:H422"/>
    <mergeCell ref="I422:K422"/>
    <mergeCell ref="F423:H423"/>
    <mergeCell ref="F424:H424"/>
    <mergeCell ref="F425:H425"/>
    <mergeCell ref="F426:H426"/>
    <mergeCell ref="F434:H434"/>
    <mergeCell ref="I434:K434"/>
    <mergeCell ref="F435:H435"/>
    <mergeCell ref="F436:H436"/>
    <mergeCell ref="F437:H437"/>
    <mergeCell ref="F438:H438"/>
    <mergeCell ref="F446:H446"/>
    <mergeCell ref="I446:K446"/>
    <mergeCell ref="F447:H447"/>
    <mergeCell ref="F448:H448"/>
    <mergeCell ref="F449:H449"/>
    <mergeCell ref="F450:H450"/>
    <mergeCell ref="F458:H458"/>
    <mergeCell ref="I458:K458"/>
    <mergeCell ref="F459:H459"/>
    <mergeCell ref="F460:H460"/>
    <mergeCell ref="F461:H461"/>
    <mergeCell ref="F462:H462"/>
    <mergeCell ref="F470:H470"/>
    <mergeCell ref="I470:K470"/>
    <mergeCell ref="F471:H471"/>
    <mergeCell ref="F472:H472"/>
    <mergeCell ref="F473:H473"/>
    <mergeCell ref="F474:H474"/>
    <mergeCell ref="F482:H482"/>
    <mergeCell ref="I482:K482"/>
    <mergeCell ref="F483:H483"/>
    <mergeCell ref="F484:H484"/>
    <mergeCell ref="F485:H485"/>
    <mergeCell ref="F486:H486"/>
    <mergeCell ref="F494:H494"/>
    <mergeCell ref="I494:K494"/>
    <mergeCell ref="F495:H495"/>
    <mergeCell ref="F496:H496"/>
    <mergeCell ref="F497:H497"/>
    <mergeCell ref="F498:H498"/>
    <mergeCell ref="F506:H506"/>
    <mergeCell ref="I506:K506"/>
    <mergeCell ref="F507:H507"/>
    <mergeCell ref="F508:H508"/>
    <mergeCell ref="F509:H509"/>
    <mergeCell ref="F510:H510"/>
    <mergeCell ref="F518:H518"/>
    <mergeCell ref="I518:K518"/>
    <mergeCell ref="F519:H519"/>
    <mergeCell ref="F520:H520"/>
    <mergeCell ref="F521:H521"/>
    <mergeCell ref="F522:H522"/>
    <mergeCell ref="F530:H530"/>
    <mergeCell ref="I530:K530"/>
    <mergeCell ref="F531:H531"/>
    <mergeCell ref="F532:H532"/>
    <mergeCell ref="F533:H533"/>
    <mergeCell ref="F534:H534"/>
    <mergeCell ref="F542:H542"/>
    <mergeCell ref="I542:K542"/>
    <mergeCell ref="F543:H543"/>
    <mergeCell ref="F544:H544"/>
    <mergeCell ref="F545:H545"/>
    <mergeCell ref="F546:H546"/>
    <mergeCell ref="F554:H554"/>
    <mergeCell ref="I554:K554"/>
    <mergeCell ref="F555:H555"/>
    <mergeCell ref="F556:H556"/>
    <mergeCell ref="F557:H557"/>
    <mergeCell ref="F558:H558"/>
    <mergeCell ref="F566:H566"/>
    <mergeCell ref="I566:K566"/>
    <mergeCell ref="F567:H567"/>
    <mergeCell ref="F568:H568"/>
    <mergeCell ref="F569:H569"/>
    <mergeCell ref="F570:H570"/>
    <mergeCell ref="F578:H578"/>
    <mergeCell ref="I578:K578"/>
    <mergeCell ref="F579:H579"/>
    <mergeCell ref="F580:H580"/>
    <mergeCell ref="F581:H581"/>
    <mergeCell ref="F582:H582"/>
    <mergeCell ref="F590:H590"/>
    <mergeCell ref="I590:K590"/>
    <mergeCell ref="F591:H591"/>
    <mergeCell ref="F592:H592"/>
    <mergeCell ref="F593:H593"/>
    <mergeCell ref="F594:H594"/>
    <mergeCell ref="F602:H602"/>
    <mergeCell ref="I602:K602"/>
    <mergeCell ref="F603:H603"/>
    <mergeCell ref="F604:H604"/>
    <mergeCell ref="F605:H605"/>
    <mergeCell ref="F606:H606"/>
    <mergeCell ref="F614:H614"/>
    <mergeCell ref="I614:K614"/>
    <mergeCell ref="F615:H615"/>
    <mergeCell ref="F616:H616"/>
    <mergeCell ref="F617:H617"/>
    <mergeCell ref="F618:H618"/>
    <mergeCell ref="F626:H626"/>
    <mergeCell ref="I626:K626"/>
    <mergeCell ref="F627:H627"/>
    <mergeCell ref="F628:H628"/>
    <mergeCell ref="F629:H629"/>
    <mergeCell ref="F630:H630"/>
    <mergeCell ref="F638:H638"/>
    <mergeCell ref="I638:K638"/>
    <mergeCell ref="F639:H639"/>
    <mergeCell ref="F640:H640"/>
    <mergeCell ref="F641:H641"/>
    <mergeCell ref="F642:H642"/>
    <mergeCell ref="F650:H650"/>
    <mergeCell ref="I650:K650"/>
    <mergeCell ref="F651:H651"/>
    <mergeCell ref="F652:H652"/>
    <mergeCell ref="F653:H653"/>
    <mergeCell ref="F654:H654"/>
    <mergeCell ref="F662:H662"/>
    <mergeCell ref="I662:K662"/>
    <mergeCell ref="F663:H663"/>
    <mergeCell ref="F664:H664"/>
    <mergeCell ref="F665:H665"/>
    <mergeCell ref="F666:H666"/>
    <mergeCell ref="F674:H674"/>
    <mergeCell ref="I674:K674"/>
    <mergeCell ref="F675:H675"/>
    <mergeCell ref="F676:H676"/>
    <mergeCell ref="F677:H677"/>
    <mergeCell ref="F678:H678"/>
    <mergeCell ref="F686:H686"/>
    <mergeCell ref="I686:K686"/>
    <mergeCell ref="F687:H687"/>
    <mergeCell ref="F688:H688"/>
    <mergeCell ref="F689:H689"/>
    <mergeCell ref="F690:H690"/>
    <mergeCell ref="F698:H698"/>
    <mergeCell ref="I698:K698"/>
    <mergeCell ref="F699:H699"/>
    <mergeCell ref="F700:H700"/>
    <mergeCell ref="F701:H701"/>
    <mergeCell ref="F702:H702"/>
    <mergeCell ref="F710:H710"/>
    <mergeCell ref="I710:K710"/>
    <mergeCell ref="F711:H711"/>
    <mergeCell ref="F712:H712"/>
    <mergeCell ref="F713:H713"/>
    <mergeCell ref="F714:H714"/>
    <mergeCell ref="F722:H722"/>
    <mergeCell ref="I722:K722"/>
    <mergeCell ref="F723:H723"/>
    <mergeCell ref="F724:H724"/>
    <mergeCell ref="F725:H725"/>
    <mergeCell ref="F726:H726"/>
    <mergeCell ref="F734:H734"/>
    <mergeCell ref="I734:K734"/>
    <mergeCell ref="F735:H735"/>
    <mergeCell ref="F736:H736"/>
    <mergeCell ref="F737:H737"/>
    <mergeCell ref="F738:H738"/>
    <mergeCell ref="F746:H746"/>
    <mergeCell ref="I746:K746"/>
    <mergeCell ref="F747:H747"/>
    <mergeCell ref="F748:H748"/>
    <mergeCell ref="F749:H749"/>
    <mergeCell ref="F750:H750"/>
    <mergeCell ref="F758:H758"/>
    <mergeCell ref="I758:K758"/>
    <mergeCell ref="F759:H759"/>
    <mergeCell ref="F760:H760"/>
    <mergeCell ref="F761:H761"/>
    <mergeCell ref="F762:H762"/>
    <mergeCell ref="F770:H770"/>
    <mergeCell ref="I770:K770"/>
    <mergeCell ref="F771:H771"/>
    <mergeCell ref="F772:H772"/>
    <mergeCell ref="F773:H773"/>
    <mergeCell ref="F774:H774"/>
    <mergeCell ref="F782:H782"/>
    <mergeCell ref="I782:K782"/>
    <mergeCell ref="F783:H783"/>
    <mergeCell ref="F784:H784"/>
    <mergeCell ref="F785:H785"/>
    <mergeCell ref="F786:H786"/>
    <mergeCell ref="F794:H794"/>
    <mergeCell ref="I794:K794"/>
    <mergeCell ref="F795:H795"/>
    <mergeCell ref="F796:H796"/>
    <mergeCell ref="F797:H797"/>
    <mergeCell ref="F798:H798"/>
    <mergeCell ref="F806:H806"/>
    <mergeCell ref="I806:K806"/>
    <mergeCell ref="F807:H807"/>
    <mergeCell ref="F808:H808"/>
    <mergeCell ref="F809:H809"/>
    <mergeCell ref="F810:H810"/>
    <mergeCell ref="F818:H818"/>
    <mergeCell ref="I818:K818"/>
    <mergeCell ref="F819:H819"/>
    <mergeCell ref="F820:H820"/>
    <mergeCell ref="F821:H821"/>
    <mergeCell ref="F822:H822"/>
    <mergeCell ref="F830:H830"/>
    <mergeCell ref="I830:K830"/>
    <mergeCell ref="F831:H831"/>
    <mergeCell ref="F832:H832"/>
    <mergeCell ref="F833:H833"/>
    <mergeCell ref="F834:H834"/>
    <mergeCell ref="F842:H842"/>
    <mergeCell ref="I842:K842"/>
    <mergeCell ref="F843:H843"/>
    <mergeCell ref="F844:H844"/>
    <mergeCell ref="F845:H845"/>
    <mergeCell ref="F846:H846"/>
    <mergeCell ref="F854:H854"/>
    <mergeCell ref="I854:K854"/>
    <mergeCell ref="F855:H855"/>
    <mergeCell ref="F856:H856"/>
    <mergeCell ref="F857:H857"/>
    <mergeCell ref="F858:H858"/>
    <mergeCell ref="F866:H866"/>
    <mergeCell ref="I866:K866"/>
    <mergeCell ref="F867:H867"/>
    <mergeCell ref="F868:H868"/>
    <mergeCell ref="F869:H869"/>
    <mergeCell ref="F870:H870"/>
    <mergeCell ref="F878:H878"/>
    <mergeCell ref="I878:K878"/>
    <mergeCell ref="F879:H879"/>
    <mergeCell ref="F880:H880"/>
    <mergeCell ref="F881:H881"/>
    <mergeCell ref="F882:H882"/>
    <mergeCell ref="F890:H890"/>
    <mergeCell ref="I890:K890"/>
    <mergeCell ref="F891:H891"/>
    <mergeCell ref="F892:H892"/>
    <mergeCell ref="F893:H893"/>
    <mergeCell ref="F894:H894"/>
    <mergeCell ref="F902:H902"/>
    <mergeCell ref="I902:K902"/>
    <mergeCell ref="F903:H903"/>
    <mergeCell ref="F904:H904"/>
    <mergeCell ref="F905:H905"/>
    <mergeCell ref="F906:H906"/>
    <mergeCell ref="F914:H914"/>
    <mergeCell ref="I914:K914"/>
    <mergeCell ref="F915:H915"/>
    <mergeCell ref="F916:H916"/>
    <mergeCell ref="F917:H917"/>
    <mergeCell ref="F918:H918"/>
    <mergeCell ref="F926:H926"/>
    <mergeCell ref="I926:K926"/>
    <mergeCell ref="F927:H927"/>
    <mergeCell ref="F928:H928"/>
    <mergeCell ref="F929:H929"/>
    <mergeCell ref="F930:H930"/>
    <mergeCell ref="F938:H938"/>
    <mergeCell ref="I938:K938"/>
    <mergeCell ref="F939:H939"/>
    <mergeCell ref="F940:H940"/>
    <mergeCell ref="F941:H941"/>
    <mergeCell ref="F942:H942"/>
    <mergeCell ref="F950:H950"/>
    <mergeCell ref="I950:K950"/>
    <mergeCell ref="F951:H951"/>
    <mergeCell ref="F952:H952"/>
    <mergeCell ref="F953:H953"/>
    <mergeCell ref="F954:H954"/>
    <mergeCell ref="F962:H962"/>
    <mergeCell ref="I962:K962"/>
    <mergeCell ref="F963:H963"/>
    <mergeCell ref="F964:H964"/>
    <mergeCell ref="F965:H965"/>
    <mergeCell ref="F966:H966"/>
    <mergeCell ref="F974:H974"/>
    <mergeCell ref="I974:K974"/>
    <mergeCell ref="F975:H975"/>
    <mergeCell ref="F976:H976"/>
    <mergeCell ref="F977:H977"/>
    <mergeCell ref="F978:H978"/>
    <mergeCell ref="F986:H986"/>
    <mergeCell ref="I986:K986"/>
    <mergeCell ref="F987:H987"/>
    <mergeCell ref="F988:H988"/>
    <mergeCell ref="F989:H989"/>
    <mergeCell ref="F990:H990"/>
    <mergeCell ref="F998:H998"/>
    <mergeCell ref="I998:K998"/>
    <mergeCell ref="F999:H999"/>
    <mergeCell ref="F1000:H1000"/>
    <mergeCell ref="F1001:H1001"/>
    <mergeCell ref="F1002:H1002"/>
    <mergeCell ref="F1010:H1010"/>
    <mergeCell ref="I1010:K1010"/>
    <mergeCell ref="F1011:H1011"/>
    <mergeCell ref="F1012:H1012"/>
    <mergeCell ref="F1013:H1013"/>
    <mergeCell ref="F1014:H1014"/>
    <mergeCell ref="F1022:H1022"/>
    <mergeCell ref="I1022:K1022"/>
    <mergeCell ref="F1023:H1023"/>
    <mergeCell ref="F1024:H1024"/>
    <mergeCell ref="F1025:H1025"/>
    <mergeCell ref="F1026:H1026"/>
    <mergeCell ref="F1034:H1034"/>
    <mergeCell ref="I1034:K1034"/>
    <mergeCell ref="F1035:H1035"/>
    <mergeCell ref="F1036:H1036"/>
    <mergeCell ref="F1037:H1037"/>
    <mergeCell ref="F1038:H1038"/>
    <mergeCell ref="F1046:H1046"/>
    <mergeCell ref="I1046:K1046"/>
    <mergeCell ref="F1047:H1047"/>
    <mergeCell ref="F1048:H1048"/>
    <mergeCell ref="F1049:H1049"/>
    <mergeCell ref="F1050:H1050"/>
    <mergeCell ref="F1058:H1058"/>
    <mergeCell ref="I1058:K1058"/>
    <mergeCell ref="F1059:H1059"/>
    <mergeCell ref="F1060:H1060"/>
    <mergeCell ref="F1061:H1061"/>
    <mergeCell ref="F1062:H1062"/>
    <mergeCell ref="F1070:H1070"/>
    <mergeCell ref="I1070:K1070"/>
    <mergeCell ref="F1071:H1071"/>
    <mergeCell ref="F1072:H1072"/>
    <mergeCell ref="F1073:H1073"/>
    <mergeCell ref="F1074:H1074"/>
    <mergeCell ref="F1082:H1082"/>
    <mergeCell ref="I1082:K1082"/>
    <mergeCell ref="F1083:H1083"/>
    <mergeCell ref="F1084:H1084"/>
    <mergeCell ref="F1085:H1085"/>
    <mergeCell ref="F1086:H1086"/>
    <mergeCell ref="F1094:H1094"/>
    <mergeCell ref="I1094:K1094"/>
    <mergeCell ref="F1095:H1095"/>
    <mergeCell ref="F1096:H1096"/>
    <mergeCell ref="F1097:H1097"/>
    <mergeCell ref="F1098:H1098"/>
    <mergeCell ref="F1106:H1106"/>
    <mergeCell ref="I1106:K1106"/>
    <mergeCell ref="F1107:H1107"/>
    <mergeCell ref="F1108:H1108"/>
    <mergeCell ref="F1109:H1109"/>
    <mergeCell ref="F1110:H1110"/>
    <mergeCell ref="F1118:H1118"/>
    <mergeCell ref="I1118:K1118"/>
    <mergeCell ref="F1119:H1119"/>
    <mergeCell ref="F1120:H1120"/>
    <mergeCell ref="F1121:H1121"/>
    <mergeCell ref="F1122:H1122"/>
    <mergeCell ref="F1130:H1130"/>
    <mergeCell ref="I1130:K1130"/>
    <mergeCell ref="F1131:H1131"/>
    <mergeCell ref="F1132:H1132"/>
    <mergeCell ref="F1133:H1133"/>
    <mergeCell ref="F1134:H1134"/>
    <mergeCell ref="F1142:H1142"/>
    <mergeCell ref="I1142:K1142"/>
    <mergeCell ref="F1143:H1143"/>
    <mergeCell ref="F1144:H1144"/>
    <mergeCell ref="F1145:H1145"/>
    <mergeCell ref="F1146:H1146"/>
    <mergeCell ref="F1154:H1154"/>
    <mergeCell ref="I1154:K1154"/>
    <mergeCell ref="F1155:H1155"/>
    <mergeCell ref="F1156:H1156"/>
    <mergeCell ref="F1157:H1157"/>
    <mergeCell ref="F1158:H1158"/>
    <mergeCell ref="F1166:H1166"/>
    <mergeCell ref="I1166:K1166"/>
    <mergeCell ref="F1167:H1167"/>
    <mergeCell ref="F1168:H1168"/>
    <mergeCell ref="F1169:H1169"/>
    <mergeCell ref="F1170:H1170"/>
    <mergeCell ref="F1178:H1178"/>
    <mergeCell ref="I1178:K1178"/>
    <mergeCell ref="F1179:H1179"/>
    <mergeCell ref="F1180:H1180"/>
    <mergeCell ref="F1181:H1181"/>
    <mergeCell ref="F1182:H1182"/>
    <mergeCell ref="F1190:H1190"/>
    <mergeCell ref="I1190:K1190"/>
    <mergeCell ref="F1191:H1191"/>
    <mergeCell ref="F1192:H1192"/>
    <mergeCell ref="F1193:H1193"/>
    <mergeCell ref="F1194:H1194"/>
    <mergeCell ref="F1202:H1202"/>
    <mergeCell ref="I1202:K1202"/>
    <mergeCell ref="F1203:H1203"/>
    <mergeCell ref="F1204:H1204"/>
    <mergeCell ref="F1205:H1205"/>
    <mergeCell ref="F1206:H1206"/>
    <mergeCell ref="F1214:H1214"/>
    <mergeCell ref="I1214:K1214"/>
    <mergeCell ref="F1215:H1215"/>
    <mergeCell ref="F1216:H1216"/>
    <mergeCell ref="F1217:H1217"/>
    <mergeCell ref="F1218:H1218"/>
    <mergeCell ref="F1226:H1226"/>
    <mergeCell ref="I1226:K1226"/>
    <mergeCell ref="F1227:H1227"/>
    <mergeCell ref="F1228:H1228"/>
    <mergeCell ref="F1229:H1229"/>
    <mergeCell ref="F1230:H1230"/>
    <mergeCell ref="F1238:H1238"/>
    <mergeCell ref="I1238:K1238"/>
    <mergeCell ref="F1239:H1239"/>
    <mergeCell ref="F1240:H1240"/>
    <mergeCell ref="F1241:H1241"/>
    <mergeCell ref="F1242:H1242"/>
    <mergeCell ref="F1250:H1250"/>
    <mergeCell ref="I1250:K1250"/>
    <mergeCell ref="F1251:H1251"/>
    <mergeCell ref="F1252:H1252"/>
    <mergeCell ref="F1253:H1253"/>
    <mergeCell ref="F1254:H1254"/>
    <mergeCell ref="F1262:H1262"/>
    <mergeCell ref="I1262:K1262"/>
    <mergeCell ref="F1263:H1263"/>
    <mergeCell ref="F1264:H1264"/>
    <mergeCell ref="F1265:H1265"/>
    <mergeCell ref="F1266:H1266"/>
    <mergeCell ref="F1274:H1274"/>
    <mergeCell ref="I1274:K1274"/>
    <mergeCell ref="F1275:H1275"/>
    <mergeCell ref="F1276:H1276"/>
    <mergeCell ref="F1277:H1277"/>
    <mergeCell ref="F1278:H1278"/>
    <mergeCell ref="F1286:H1286"/>
    <mergeCell ref="I1286:K1286"/>
    <mergeCell ref="F1287:H1287"/>
    <mergeCell ref="F1288:H1288"/>
    <mergeCell ref="F1289:H1289"/>
    <mergeCell ref="F1290:H1290"/>
    <mergeCell ref="F1298:H1298"/>
    <mergeCell ref="I1298:K1298"/>
    <mergeCell ref="F1299:H1299"/>
    <mergeCell ref="F1300:H1300"/>
    <mergeCell ref="F1301:H1301"/>
    <mergeCell ref="F1302:H1302"/>
    <mergeCell ref="F1310:H1310"/>
    <mergeCell ref="I1310:K1310"/>
    <mergeCell ref="F1311:H1311"/>
    <mergeCell ref="F1312:H1312"/>
    <mergeCell ref="F1313:H1313"/>
    <mergeCell ref="F1314:H1314"/>
    <mergeCell ref="F1322:H1322"/>
    <mergeCell ref="I1322:K1322"/>
    <mergeCell ref="F1323:H1323"/>
    <mergeCell ref="F1324:H1324"/>
    <mergeCell ref="F1325:H1325"/>
    <mergeCell ref="F1326:H1326"/>
    <mergeCell ref="F1334:H1334"/>
    <mergeCell ref="I1334:K1334"/>
    <mergeCell ref="F1335:H1335"/>
    <mergeCell ref="F1336:H1336"/>
    <mergeCell ref="F1337:H1337"/>
    <mergeCell ref="F1338:H1338"/>
    <mergeCell ref="F1346:H1346"/>
    <mergeCell ref="I1346:K1346"/>
    <mergeCell ref="F1347:H1347"/>
    <mergeCell ref="F1348:H1348"/>
    <mergeCell ref="F1349:H1349"/>
    <mergeCell ref="F1350:H1350"/>
    <mergeCell ref="F1358:H1358"/>
    <mergeCell ref="I1358:K1358"/>
    <mergeCell ref="F1359:H1359"/>
    <mergeCell ref="F1360:H1360"/>
    <mergeCell ref="F1361:H1361"/>
    <mergeCell ref="F1362:H1362"/>
    <mergeCell ref="F1370:H1370"/>
    <mergeCell ref="I1370:K1370"/>
    <mergeCell ref="F1371:H1371"/>
    <mergeCell ref="F1372:H1372"/>
    <mergeCell ref="F1373:H1373"/>
    <mergeCell ref="F1374:H1374"/>
    <mergeCell ref="F1382:H1382"/>
    <mergeCell ref="I1382:K1382"/>
    <mergeCell ref="F1383:H1383"/>
    <mergeCell ref="F1384:H1384"/>
    <mergeCell ref="F1385:H1385"/>
    <mergeCell ref="F1386:H1386"/>
    <mergeCell ref="F1394:H1394"/>
    <mergeCell ref="I1394:K1394"/>
    <mergeCell ref="F1395:H1395"/>
    <mergeCell ref="F1396:H1396"/>
    <mergeCell ref="F1397:H1397"/>
    <mergeCell ref="F1398:H1398"/>
    <mergeCell ref="F1406:H1406"/>
    <mergeCell ref="I1406:K1406"/>
    <mergeCell ref="F1407:H1407"/>
    <mergeCell ref="F1408:H1408"/>
    <mergeCell ref="F1409:H1409"/>
    <mergeCell ref="F1410:H1410"/>
    <mergeCell ref="F1418:H1418"/>
    <mergeCell ref="I1418:K1418"/>
    <mergeCell ref="F1419:H1419"/>
    <mergeCell ref="F1420:H1420"/>
    <mergeCell ref="F1421:H1421"/>
    <mergeCell ref="F1422:H1422"/>
    <mergeCell ref="F1430:H1430"/>
    <mergeCell ref="I1430:K1430"/>
    <mergeCell ref="F1431:H1431"/>
    <mergeCell ref="F1432:H1432"/>
    <mergeCell ref="F1433:H1433"/>
    <mergeCell ref="F1434:H1434"/>
    <mergeCell ref="F1442:H1442"/>
    <mergeCell ref="I1442:K1442"/>
    <mergeCell ref="F1443:H1443"/>
    <mergeCell ref="F1444:H1444"/>
    <mergeCell ref="F1445:H1445"/>
    <mergeCell ref="F1446:H1446"/>
    <mergeCell ref="F1454:H1454"/>
    <mergeCell ref="I1454:K1454"/>
    <mergeCell ref="F1455:H1455"/>
    <mergeCell ref="F1456:H1456"/>
    <mergeCell ref="F1457:H1457"/>
    <mergeCell ref="F1458:H1458"/>
    <mergeCell ref="F1466:H1466"/>
    <mergeCell ref="I1466:K1466"/>
    <mergeCell ref="F1467:H1467"/>
    <mergeCell ref="F1468:H1468"/>
    <mergeCell ref="F1469:H1469"/>
    <mergeCell ref="F1470:H1470"/>
    <mergeCell ref="F1478:H1478"/>
    <mergeCell ref="I1478:K1478"/>
    <mergeCell ref="F1479:H1479"/>
    <mergeCell ref="F1480:H1480"/>
    <mergeCell ref="F1481:H1481"/>
    <mergeCell ref="F1482:H1482"/>
    <mergeCell ref="F1490:H1490"/>
    <mergeCell ref="I1490:K1490"/>
    <mergeCell ref="F1491:H1491"/>
    <mergeCell ref="F1492:H1492"/>
    <mergeCell ref="F1493:H1493"/>
    <mergeCell ref="F1494:H1494"/>
    <mergeCell ref="F1502:H1502"/>
    <mergeCell ref="I1502:K1502"/>
    <mergeCell ref="F1503:H1503"/>
    <mergeCell ref="F1504:H1504"/>
    <mergeCell ref="F1505:H1505"/>
    <mergeCell ref="F1506:H1506"/>
    <mergeCell ref="F1514:H1514"/>
    <mergeCell ref="I1514:K1514"/>
    <mergeCell ref="F1515:H1515"/>
    <mergeCell ref="F1516:H1516"/>
    <mergeCell ref="F1517:H1517"/>
    <mergeCell ref="F1518:H1518"/>
    <mergeCell ref="F1526:H1526"/>
    <mergeCell ref="I1526:K1526"/>
    <mergeCell ref="F1527:H1527"/>
    <mergeCell ref="F1528:H1528"/>
    <mergeCell ref="F1529:H1529"/>
    <mergeCell ref="F1530:H1530"/>
    <mergeCell ref="F1538:H1538"/>
    <mergeCell ref="I1538:K1538"/>
    <mergeCell ref="F1539:H1539"/>
    <mergeCell ref="F1540:H1540"/>
    <mergeCell ref="F1541:H1541"/>
    <mergeCell ref="F1542:H1542"/>
    <mergeCell ref="F1550:H1550"/>
    <mergeCell ref="I1550:K1550"/>
    <mergeCell ref="F1551:H1551"/>
    <mergeCell ref="F1552:H1552"/>
    <mergeCell ref="F1553:H1553"/>
    <mergeCell ref="F1554:H1554"/>
    <mergeCell ref="F1562:H1562"/>
    <mergeCell ref="I1562:K1562"/>
    <mergeCell ref="F1563:H1563"/>
    <mergeCell ref="F1564:H1564"/>
    <mergeCell ref="F1565:H1565"/>
    <mergeCell ref="F1566:H1566"/>
    <mergeCell ref="F1574:H1574"/>
    <mergeCell ref="I1574:K1574"/>
    <mergeCell ref="F1575:H1575"/>
    <mergeCell ref="F1576:H1576"/>
    <mergeCell ref="F1577:H1577"/>
    <mergeCell ref="F1578:H1578"/>
    <mergeCell ref="F1586:H1586"/>
    <mergeCell ref="I1586:K1586"/>
    <mergeCell ref="F1587:H1587"/>
    <mergeCell ref="F1588:H1588"/>
    <mergeCell ref="F1589:H1589"/>
    <mergeCell ref="F1590:H1590"/>
    <mergeCell ref="F1598:H1598"/>
    <mergeCell ref="I1598:K1598"/>
    <mergeCell ref="F1599:H1599"/>
    <mergeCell ref="F1600:H1600"/>
    <mergeCell ref="F1601:H1601"/>
    <mergeCell ref="F1602:H1602"/>
    <mergeCell ref="F1610:H1610"/>
    <mergeCell ref="I1610:K1610"/>
    <mergeCell ref="F1611:H1611"/>
    <mergeCell ref="F1612:H1612"/>
    <mergeCell ref="F1613:H1613"/>
    <mergeCell ref="F1614:H1614"/>
    <mergeCell ref="F1622:H1622"/>
    <mergeCell ref="I1622:K1622"/>
    <mergeCell ref="F1623:H1623"/>
    <mergeCell ref="F1624:H1624"/>
    <mergeCell ref="F1625:H1625"/>
    <mergeCell ref="F1626:H1626"/>
    <mergeCell ref="F1634:H1634"/>
    <mergeCell ref="I1634:K1634"/>
    <mergeCell ref="F1635:H1635"/>
    <mergeCell ref="F1636:H1636"/>
    <mergeCell ref="F1637:H1637"/>
    <mergeCell ref="F1638:H1638"/>
    <mergeCell ref="F1646:H1646"/>
    <mergeCell ref="I1646:K1646"/>
    <mergeCell ref="F1647:H1647"/>
    <mergeCell ref="F1648:H1648"/>
    <mergeCell ref="F1649:H1649"/>
    <mergeCell ref="F1650:H1650"/>
    <mergeCell ref="F1658:H1658"/>
    <mergeCell ref="I1658:K1658"/>
    <mergeCell ref="F1659:H1659"/>
    <mergeCell ref="F1660:H1660"/>
    <mergeCell ref="F1661:H1661"/>
    <mergeCell ref="F1662:H1662"/>
    <mergeCell ref="F1670:H1670"/>
    <mergeCell ref="I1670:K1670"/>
    <mergeCell ref="F1671:H1671"/>
    <mergeCell ref="F1672:H1672"/>
    <mergeCell ref="F1673:H1673"/>
    <mergeCell ref="F1674:H1674"/>
    <mergeCell ref="F1682:H1682"/>
    <mergeCell ref="I1682:K1682"/>
    <mergeCell ref="F1683:H1683"/>
    <mergeCell ref="F1684:H1684"/>
    <mergeCell ref="F1685:H1685"/>
    <mergeCell ref="F1686:H1686"/>
    <mergeCell ref="F1694:H1694"/>
    <mergeCell ref="I1694:K1694"/>
    <mergeCell ref="F1695:H1695"/>
    <mergeCell ref="F1696:H1696"/>
    <mergeCell ref="F1697:H1697"/>
    <mergeCell ref="F1698:H1698"/>
    <mergeCell ref="F1706:H1706"/>
    <mergeCell ref="I1706:K1706"/>
    <mergeCell ref="F1707:H1707"/>
    <mergeCell ref="F1708:H1708"/>
    <mergeCell ref="F1709:H1709"/>
    <mergeCell ref="F1710:H1710"/>
    <mergeCell ref="F1718:H1718"/>
    <mergeCell ref="I1718:K1718"/>
    <mergeCell ref="F1719:H1719"/>
    <mergeCell ref="F1720:H1720"/>
    <mergeCell ref="F1721:H1721"/>
    <mergeCell ref="F1722:H1722"/>
    <mergeCell ref="F1730:H1730"/>
    <mergeCell ref="I1730:K1730"/>
    <mergeCell ref="F1731:H1731"/>
    <mergeCell ref="F1732:H1732"/>
    <mergeCell ref="F1733:H1733"/>
    <mergeCell ref="F1734:H1734"/>
    <mergeCell ref="F1742:H1742"/>
    <mergeCell ref="I1742:K1742"/>
    <mergeCell ref="F1743:H1743"/>
    <mergeCell ref="F1744:H1744"/>
    <mergeCell ref="F1745:H1745"/>
    <mergeCell ref="F1746:H1746"/>
    <mergeCell ref="F1754:H1754"/>
    <mergeCell ref="I1754:K1754"/>
    <mergeCell ref="F1755:H1755"/>
    <mergeCell ref="F1756:H1756"/>
    <mergeCell ref="F1757:H1757"/>
    <mergeCell ref="F1758:H1758"/>
    <mergeCell ref="F1766:H1766"/>
    <mergeCell ref="I1766:K1766"/>
    <mergeCell ref="F1767:H1767"/>
    <mergeCell ref="F1768:H1768"/>
    <mergeCell ref="F1769:H1769"/>
    <mergeCell ref="F1770:H1770"/>
    <mergeCell ref="F1778:H1778"/>
    <mergeCell ref="I1778:K1778"/>
    <mergeCell ref="F1779:H1779"/>
    <mergeCell ref="F1780:H1780"/>
    <mergeCell ref="F1781:H1781"/>
    <mergeCell ref="F1782:H1782"/>
    <mergeCell ref="F1790:H1790"/>
    <mergeCell ref="I1790:K1790"/>
    <mergeCell ref="F1791:H1791"/>
    <mergeCell ref="F1792:H1792"/>
    <mergeCell ref="F1793:H1793"/>
    <mergeCell ref="F1794:H1794"/>
    <mergeCell ref="F1802:H1802"/>
    <mergeCell ref="I1802:K1802"/>
    <mergeCell ref="F1803:H1803"/>
    <mergeCell ref="F1804:H1804"/>
    <mergeCell ref="F1805:H1805"/>
    <mergeCell ref="F1806:H1806"/>
    <mergeCell ref="F1814:H1814"/>
    <mergeCell ref="I1814:K1814"/>
    <mergeCell ref="F1815:H1815"/>
    <mergeCell ref="F1816:H1816"/>
    <mergeCell ref="F1817:H1817"/>
    <mergeCell ref="F1818:H1818"/>
    <mergeCell ref="F1826:H1826"/>
    <mergeCell ref="I1826:K1826"/>
    <mergeCell ref="F1827:H1827"/>
    <mergeCell ref="F1828:H1828"/>
    <mergeCell ref="F1829:H1829"/>
    <mergeCell ref="F1830:H1830"/>
    <mergeCell ref="F1838:H1838"/>
    <mergeCell ref="I1838:K1838"/>
    <mergeCell ref="F1839:H1839"/>
    <mergeCell ref="F1840:H1840"/>
    <mergeCell ref="F1841:H1841"/>
    <mergeCell ref="F1842:H1842"/>
    <mergeCell ref="F1850:H1850"/>
    <mergeCell ref="I1850:K1850"/>
    <mergeCell ref="F1851:H1851"/>
    <mergeCell ref="F1852:H1852"/>
    <mergeCell ref="F1853:H1853"/>
    <mergeCell ref="F1854:H1854"/>
    <mergeCell ref="F1862:H1862"/>
    <mergeCell ref="I1862:K1862"/>
    <mergeCell ref="F1863:H1863"/>
    <mergeCell ref="F1864:H1864"/>
    <mergeCell ref="F1865:H1865"/>
    <mergeCell ref="F1866:H1866"/>
    <mergeCell ref="F1874:H1874"/>
    <mergeCell ref="I1874:K1874"/>
    <mergeCell ref="F1875:H1875"/>
    <mergeCell ref="F1876:H1876"/>
    <mergeCell ref="F1877:H1877"/>
    <mergeCell ref="F1878:H1878"/>
    <mergeCell ref="F1886:H1886"/>
    <mergeCell ref="I1886:K1886"/>
    <mergeCell ref="F1887:H1887"/>
    <mergeCell ref="F1888:H1888"/>
    <mergeCell ref="F1889:H1889"/>
    <mergeCell ref="F1890:H1890"/>
    <mergeCell ref="F1898:H1898"/>
    <mergeCell ref="I1898:K1898"/>
    <mergeCell ref="F1899:H1899"/>
    <mergeCell ref="F1900:H1900"/>
    <mergeCell ref="F1901:H1901"/>
    <mergeCell ref="F1902:H1902"/>
    <mergeCell ref="F1910:H1910"/>
    <mergeCell ref="I1910:K1910"/>
    <mergeCell ref="F1911:H1911"/>
    <mergeCell ref="F1912:H1912"/>
    <mergeCell ref="F1913:H1913"/>
    <mergeCell ref="F1914:H1914"/>
    <mergeCell ref="F1922:H1922"/>
    <mergeCell ref="I1922:K1922"/>
    <mergeCell ref="F1923:H1923"/>
    <mergeCell ref="F1924:H1924"/>
    <mergeCell ref="F1925:H1925"/>
    <mergeCell ref="F1926:H1926"/>
    <mergeCell ref="F1934:H1934"/>
    <mergeCell ref="I1934:K1934"/>
    <mergeCell ref="F1935:H1935"/>
    <mergeCell ref="F1936:H1936"/>
    <mergeCell ref="F1937:H1937"/>
    <mergeCell ref="F1938:H1938"/>
    <mergeCell ref="F1946:H1946"/>
    <mergeCell ref="I1946:K1946"/>
    <mergeCell ref="F1947:H1947"/>
    <mergeCell ref="F1948:H1948"/>
    <mergeCell ref="F1949:H1949"/>
    <mergeCell ref="F1950:H1950"/>
    <mergeCell ref="F1958:H1958"/>
    <mergeCell ref="I1958:K1958"/>
    <mergeCell ref="F1959:H1959"/>
    <mergeCell ref="F1960:H1960"/>
    <mergeCell ref="F1961:H1961"/>
    <mergeCell ref="F1962:H1962"/>
    <mergeCell ref="F1970:H1970"/>
    <mergeCell ref="I1970:K1970"/>
    <mergeCell ref="F1971:H1971"/>
    <mergeCell ref="F1972:H1972"/>
    <mergeCell ref="F1973:H1973"/>
    <mergeCell ref="F1974:H1974"/>
    <mergeCell ref="F1982:H1982"/>
    <mergeCell ref="I1982:K1982"/>
    <mergeCell ref="F1983:H1983"/>
    <mergeCell ref="F1984:H1984"/>
    <mergeCell ref="F1985:H1985"/>
    <mergeCell ref="F1986:H1986"/>
    <mergeCell ref="F1994:H1994"/>
    <mergeCell ref="I1994:K1994"/>
    <mergeCell ref="F1995:H1995"/>
    <mergeCell ref="F1996:H1996"/>
    <mergeCell ref="F1997:H1997"/>
    <mergeCell ref="F1998:H1998"/>
    <mergeCell ref="F2006:H2006"/>
    <mergeCell ref="I2006:K2006"/>
    <mergeCell ref="F2007:H2007"/>
    <mergeCell ref="F2008:H2008"/>
    <mergeCell ref="F2009:H2009"/>
    <mergeCell ref="F2010:H2010"/>
    <mergeCell ref="F2018:H2018"/>
    <mergeCell ref="I2018:K2018"/>
    <mergeCell ref="F2019:H2019"/>
    <mergeCell ref="F2020:H2020"/>
    <mergeCell ref="F2021:H2021"/>
    <mergeCell ref="F2022:H2022"/>
    <mergeCell ref="F2030:H2030"/>
    <mergeCell ref="I2030:K2030"/>
    <mergeCell ref="F2031:H2031"/>
    <mergeCell ref="F2032:H2032"/>
    <mergeCell ref="F2033:H2033"/>
    <mergeCell ref="F2034:H2034"/>
    <mergeCell ref="F2042:H2042"/>
    <mergeCell ref="I2042:K2042"/>
    <mergeCell ref="F2043:H2043"/>
    <mergeCell ref="F2044:H2044"/>
    <mergeCell ref="F2045:H2045"/>
    <mergeCell ref="F2046:H2046"/>
    <mergeCell ref="F2054:H2054"/>
    <mergeCell ref="I2054:K2054"/>
    <mergeCell ref="F2055:H2055"/>
    <mergeCell ref="F2056:H2056"/>
    <mergeCell ref="F2057:H2057"/>
    <mergeCell ref="F2058:H2058"/>
    <mergeCell ref="F2066:H2066"/>
    <mergeCell ref="I2066:K2066"/>
    <mergeCell ref="F2067:H2067"/>
    <mergeCell ref="F2068:H2068"/>
    <mergeCell ref="F2069:H2069"/>
    <mergeCell ref="F2070:H2070"/>
    <mergeCell ref="F2078:H2078"/>
    <mergeCell ref="I2078:K2078"/>
    <mergeCell ref="F2079:H2079"/>
    <mergeCell ref="F2080:H2080"/>
    <mergeCell ref="F2081:H2081"/>
    <mergeCell ref="F2082:H2082"/>
    <mergeCell ref="F2090:H2090"/>
    <mergeCell ref="I2090:K2090"/>
    <mergeCell ref="F2091:H2091"/>
    <mergeCell ref="F2092:H2092"/>
    <mergeCell ref="F2093:H2093"/>
    <mergeCell ref="F2094:H2094"/>
    <mergeCell ref="F2102:H2102"/>
    <mergeCell ref="I2102:K2102"/>
    <mergeCell ref="F2103:H2103"/>
    <mergeCell ref="F2104:H2104"/>
    <mergeCell ref="F2105:H2105"/>
    <mergeCell ref="F2106:H2106"/>
    <mergeCell ref="F2114:H2114"/>
    <mergeCell ref="I2114:K2114"/>
    <mergeCell ref="F2115:H2115"/>
    <mergeCell ref="F2116:H2116"/>
    <mergeCell ref="F2117:H2117"/>
    <mergeCell ref="F2118:H2118"/>
    <mergeCell ref="F2126:H2126"/>
    <mergeCell ref="I2126:K2126"/>
    <mergeCell ref="F2127:H2127"/>
    <mergeCell ref="F2128:H2128"/>
    <mergeCell ref="F2129:H2129"/>
    <mergeCell ref="F2130:H2130"/>
    <mergeCell ref="F2138:H2138"/>
    <mergeCell ref="I2138:K2138"/>
    <mergeCell ref="F2139:H2139"/>
    <mergeCell ref="F2140:H2140"/>
    <mergeCell ref="F2141:H2141"/>
    <mergeCell ref="F2142:H2142"/>
    <mergeCell ref="F2150:H2150"/>
    <mergeCell ref="I2150:K2150"/>
    <mergeCell ref="F2151:H2151"/>
    <mergeCell ref="F2152:H2152"/>
    <mergeCell ref="F2153:H2153"/>
    <mergeCell ref="F2154:H2154"/>
    <mergeCell ref="F2162:H2162"/>
    <mergeCell ref="I2162:K2162"/>
    <mergeCell ref="F2163:H2163"/>
    <mergeCell ref="F2164:H2164"/>
    <mergeCell ref="F2165:H2165"/>
    <mergeCell ref="F2166:H2166"/>
    <mergeCell ref="F2174:H2174"/>
    <mergeCell ref="I2174:K2174"/>
    <mergeCell ref="F2175:H2175"/>
    <mergeCell ref="F2176:H2176"/>
    <mergeCell ref="F2177:H2177"/>
    <mergeCell ref="F2178:H2178"/>
    <mergeCell ref="F2186:H2186"/>
    <mergeCell ref="I2186:K2186"/>
    <mergeCell ref="F2187:H2187"/>
    <mergeCell ref="F2188:H2188"/>
    <mergeCell ref="F2189:H2189"/>
    <mergeCell ref="F2190:H2190"/>
    <mergeCell ref="F2198:H2198"/>
    <mergeCell ref="I2198:K2198"/>
    <mergeCell ref="F2199:H2199"/>
    <mergeCell ref="F2200:H2200"/>
    <mergeCell ref="F2201:H2201"/>
    <mergeCell ref="F2202:H2202"/>
    <mergeCell ref="F2210:H2210"/>
    <mergeCell ref="I2210:K2210"/>
    <mergeCell ref="F2211:H2211"/>
    <mergeCell ref="F2212:H2212"/>
    <mergeCell ref="F2213:H2213"/>
    <mergeCell ref="F2214:H2214"/>
    <mergeCell ref="F2222:H2222"/>
    <mergeCell ref="I2222:K2222"/>
    <mergeCell ref="F2223:H2223"/>
    <mergeCell ref="F2224:H2224"/>
    <mergeCell ref="F2225:H2225"/>
    <mergeCell ref="F2226:H2226"/>
    <mergeCell ref="F2234:H2234"/>
    <mergeCell ref="I2234:K2234"/>
    <mergeCell ref="F2235:H2235"/>
    <mergeCell ref="F2236:H2236"/>
    <mergeCell ref="F2237:H2237"/>
    <mergeCell ref="F2238:H2238"/>
    <mergeCell ref="F2246:H2246"/>
    <mergeCell ref="I2246:K2246"/>
    <mergeCell ref="F2247:H2247"/>
    <mergeCell ref="F2248:H2248"/>
    <mergeCell ref="F2249:H2249"/>
    <mergeCell ref="F2250:H2250"/>
    <mergeCell ref="F2258:H2258"/>
    <mergeCell ref="I2258:K2258"/>
    <mergeCell ref="F2259:H2259"/>
    <mergeCell ref="F2260:H2260"/>
    <mergeCell ref="F2261:H2261"/>
    <mergeCell ref="F2262:H2262"/>
    <mergeCell ref="F2270:H2270"/>
    <mergeCell ref="I2270:K2270"/>
    <mergeCell ref="F2271:H2271"/>
    <mergeCell ref="F2272:H2272"/>
    <mergeCell ref="F2273:H2273"/>
    <mergeCell ref="F2274:H2274"/>
    <mergeCell ref="F2282:H2282"/>
    <mergeCell ref="I2282:K2282"/>
    <mergeCell ref="F2283:H2283"/>
    <mergeCell ref="F2284:H2284"/>
    <mergeCell ref="F2285:H2285"/>
    <mergeCell ref="F2286:H2286"/>
    <mergeCell ref="F2294:H2294"/>
    <mergeCell ref="I2294:K2294"/>
    <mergeCell ref="F2295:H2295"/>
    <mergeCell ref="F2296:H2296"/>
    <mergeCell ref="F2297:H2297"/>
    <mergeCell ref="F2298:H2298"/>
    <mergeCell ref="F2306:H2306"/>
    <mergeCell ref="I2306:K2306"/>
    <mergeCell ref="F2307:H2307"/>
    <mergeCell ref="F2308:H2308"/>
    <mergeCell ref="F2309:H2309"/>
    <mergeCell ref="F2310:H2310"/>
    <mergeCell ref="F2318:H2318"/>
    <mergeCell ref="I2318:K2318"/>
    <mergeCell ref="F2319:H2319"/>
    <mergeCell ref="F2320:H2320"/>
    <mergeCell ref="F2321:H2321"/>
    <mergeCell ref="F2322:H2322"/>
    <mergeCell ref="F2330:H2330"/>
    <mergeCell ref="I2330:K2330"/>
    <mergeCell ref="F2331:H2331"/>
    <mergeCell ref="F2332:H2332"/>
    <mergeCell ref="F2333:H2333"/>
    <mergeCell ref="F2334:H2334"/>
    <mergeCell ref="F2342:H2342"/>
    <mergeCell ref="I2342:K2342"/>
    <mergeCell ref="F2343:H2343"/>
    <mergeCell ref="F2344:H2344"/>
    <mergeCell ref="F2345:H2345"/>
    <mergeCell ref="F2346:H2346"/>
    <mergeCell ref="F2354:H2354"/>
    <mergeCell ref="I2354:K2354"/>
    <mergeCell ref="F2355:H2355"/>
    <mergeCell ref="F2356:H2356"/>
    <mergeCell ref="F2357:H2357"/>
    <mergeCell ref="F2358:H2358"/>
    <mergeCell ref="F2366:H2366"/>
    <mergeCell ref="I2366:K2366"/>
    <mergeCell ref="F2367:H2367"/>
    <mergeCell ref="F2368:H2368"/>
    <mergeCell ref="F2369:H2369"/>
    <mergeCell ref="F2370:H2370"/>
    <mergeCell ref="F2378:H2378"/>
    <mergeCell ref="I2378:K2378"/>
    <mergeCell ref="F2379:H2379"/>
    <mergeCell ref="F2380:H2380"/>
    <mergeCell ref="F2381:H2381"/>
    <mergeCell ref="F2382:H2382"/>
    <mergeCell ref="F2390:H2390"/>
    <mergeCell ref="I2390:K2390"/>
    <mergeCell ref="F2391:H2391"/>
    <mergeCell ref="F2392:H2392"/>
    <mergeCell ref="F2393:H2393"/>
    <mergeCell ref="F2394:H2394"/>
    <mergeCell ref="F2402:H2402"/>
    <mergeCell ref="I2402:K2402"/>
    <mergeCell ref="F2403:H2403"/>
    <mergeCell ref="F2404:H2404"/>
    <mergeCell ref="F2405:H2405"/>
    <mergeCell ref="F2406:H2406"/>
    <mergeCell ref="F2414:H2414"/>
    <mergeCell ref="I2414:K2414"/>
    <mergeCell ref="F2415:H2415"/>
    <mergeCell ref="F2416:H2416"/>
    <mergeCell ref="F2417:H2417"/>
    <mergeCell ref="F2418:H2418"/>
    <mergeCell ref="F2426:H2426"/>
    <mergeCell ref="I2426:K2426"/>
    <mergeCell ref="F2427:H2427"/>
    <mergeCell ref="F2428:H2428"/>
    <mergeCell ref="F2429:H2429"/>
    <mergeCell ref="F2430:H2430"/>
    <mergeCell ref="F2438:H2438"/>
    <mergeCell ref="I2438:K2438"/>
    <mergeCell ref="F2439:H2439"/>
    <mergeCell ref="F2440:H2440"/>
    <mergeCell ref="F2441:H2441"/>
    <mergeCell ref="F2442:H2442"/>
    <mergeCell ref="F2450:H2450"/>
    <mergeCell ref="I2450:K2450"/>
    <mergeCell ref="F2451:H2451"/>
    <mergeCell ref="F2452:H2452"/>
    <mergeCell ref="F2453:H2453"/>
    <mergeCell ref="F2454:H2454"/>
    <mergeCell ref="F2462:H2462"/>
    <mergeCell ref="I2462:K2462"/>
    <mergeCell ref="F2463:H2463"/>
    <mergeCell ref="F2464:H2464"/>
    <mergeCell ref="F2465:H2465"/>
    <mergeCell ref="F2466:H2466"/>
    <mergeCell ref="F2474:H2474"/>
    <mergeCell ref="I2474:K2474"/>
    <mergeCell ref="F2475:H2475"/>
    <mergeCell ref="F2476:H2476"/>
    <mergeCell ref="F2477:H2477"/>
    <mergeCell ref="F2478:H2478"/>
    <mergeCell ref="F2486:H2486"/>
    <mergeCell ref="I2486:K2486"/>
    <mergeCell ref="F2487:H2487"/>
    <mergeCell ref="F2488:H2488"/>
    <mergeCell ref="F2489:H2489"/>
    <mergeCell ref="F2490:H2490"/>
    <mergeCell ref="F2498:H2498"/>
    <mergeCell ref="I2498:K2498"/>
    <mergeCell ref="F2499:H2499"/>
    <mergeCell ref="F2500:H2500"/>
    <mergeCell ref="F2501:H2501"/>
    <mergeCell ref="F2502:H2502"/>
    <mergeCell ref="F2510:H2510"/>
    <mergeCell ref="I2510:K2510"/>
    <mergeCell ref="F2511:H2511"/>
    <mergeCell ref="F2512:H2512"/>
    <mergeCell ref="F2513:H2513"/>
    <mergeCell ref="F2514:H2514"/>
    <mergeCell ref="F2522:H2522"/>
    <mergeCell ref="I2522:K2522"/>
    <mergeCell ref="F2523:H2523"/>
    <mergeCell ref="F2524:H2524"/>
    <mergeCell ref="F2525:H2525"/>
    <mergeCell ref="F2526:H2526"/>
    <mergeCell ref="F2534:H2534"/>
    <mergeCell ref="I2534:K2534"/>
    <mergeCell ref="F2535:H2535"/>
    <mergeCell ref="F2536:H2536"/>
    <mergeCell ref="F2537:H2537"/>
    <mergeCell ref="F2538:H2538"/>
    <mergeCell ref="F2546:H2546"/>
    <mergeCell ref="I2546:K2546"/>
    <mergeCell ref="F2547:H2547"/>
    <mergeCell ref="F2548:H2548"/>
    <mergeCell ref="F2549:H2549"/>
    <mergeCell ref="F2550:H2550"/>
    <mergeCell ref="F2558:H2558"/>
    <mergeCell ref="I2558:K2558"/>
    <mergeCell ref="F2559:H2559"/>
    <mergeCell ref="F2560:H2560"/>
    <mergeCell ref="F2561:H2561"/>
    <mergeCell ref="F2562:H2562"/>
    <mergeCell ref="F2570:H2570"/>
    <mergeCell ref="I2570:K2570"/>
    <mergeCell ref="F2571:H2571"/>
    <mergeCell ref="F2572:H2572"/>
    <mergeCell ref="F2573:H2573"/>
    <mergeCell ref="F2574:H2574"/>
    <mergeCell ref="F2582:H2582"/>
    <mergeCell ref="I2582:K2582"/>
    <mergeCell ref="F2583:H2583"/>
    <mergeCell ref="F2584:H2584"/>
    <mergeCell ref="F2585:H2585"/>
    <mergeCell ref="F2586:H2586"/>
    <mergeCell ref="F2594:H2594"/>
    <mergeCell ref="I2594:K2594"/>
    <mergeCell ref="F2595:H2595"/>
    <mergeCell ref="F2596:H2596"/>
    <mergeCell ref="F2597:H2597"/>
    <mergeCell ref="F2598:H2598"/>
    <mergeCell ref="F2606:H2606"/>
    <mergeCell ref="I2606:K2606"/>
    <mergeCell ref="F2607:H2607"/>
    <mergeCell ref="F2608:H2608"/>
    <mergeCell ref="F2609:H2609"/>
    <mergeCell ref="F2610:H2610"/>
    <mergeCell ref="F2618:H2618"/>
    <mergeCell ref="I2618:K2618"/>
    <mergeCell ref="F2619:H2619"/>
    <mergeCell ref="F2620:H2620"/>
    <mergeCell ref="F2621:H2621"/>
    <mergeCell ref="F2622:H2622"/>
    <mergeCell ref="F2630:H2630"/>
    <mergeCell ref="I2630:K2630"/>
    <mergeCell ref="F2631:H2631"/>
    <mergeCell ref="F2632:H2632"/>
    <mergeCell ref="F2633:H2633"/>
    <mergeCell ref="F2634:H2634"/>
    <mergeCell ref="F2642:H2642"/>
    <mergeCell ref="I2642:K2642"/>
    <mergeCell ref="F2643:H2643"/>
    <mergeCell ref="F2644:H2644"/>
    <mergeCell ref="F2645:H2645"/>
    <mergeCell ref="F2646:H2646"/>
    <mergeCell ref="F2654:H2654"/>
    <mergeCell ref="I2654:K2654"/>
    <mergeCell ref="F2655:H2655"/>
    <mergeCell ref="F2656:H2656"/>
    <mergeCell ref="F2657:H2657"/>
    <mergeCell ref="F2658:H2658"/>
    <mergeCell ref="F2666:H2666"/>
    <mergeCell ref="I2666:K2666"/>
    <mergeCell ref="F2667:H2667"/>
    <mergeCell ref="F2668:H2668"/>
    <mergeCell ref="F2669:H2669"/>
    <mergeCell ref="F2670:H2670"/>
    <mergeCell ref="F2678:H2678"/>
    <mergeCell ref="I2678:K2678"/>
    <mergeCell ref="F2679:H2679"/>
    <mergeCell ref="F2680:H2680"/>
    <mergeCell ref="F2681:H2681"/>
    <mergeCell ref="F2682:H2682"/>
    <mergeCell ref="F2690:H2690"/>
    <mergeCell ref="I2690:K2690"/>
    <mergeCell ref="F2691:H2691"/>
    <mergeCell ref="F2692:H2692"/>
    <mergeCell ref="F2693:H2693"/>
    <mergeCell ref="F2694:H2694"/>
    <mergeCell ref="F2702:H2702"/>
    <mergeCell ref="I2702:K2702"/>
    <mergeCell ref="F2703:H2703"/>
    <mergeCell ref="F2704:H2704"/>
    <mergeCell ref="F2705:H2705"/>
    <mergeCell ref="F2706:H2706"/>
    <mergeCell ref="F2714:H2714"/>
    <mergeCell ref="I2714:K2714"/>
    <mergeCell ref="F2715:H2715"/>
    <mergeCell ref="F2716:H2716"/>
    <mergeCell ref="F2717:H2717"/>
    <mergeCell ref="F2718:H2718"/>
    <mergeCell ref="F2726:H2726"/>
    <mergeCell ref="I2726:K2726"/>
    <mergeCell ref="F2727:H2727"/>
    <mergeCell ref="F2728:H2728"/>
    <mergeCell ref="F2729:H2729"/>
    <mergeCell ref="F2730:H2730"/>
    <mergeCell ref="F2738:H2738"/>
    <mergeCell ref="I2738:K2738"/>
    <mergeCell ref="F2739:H2739"/>
    <mergeCell ref="F2740:H2740"/>
    <mergeCell ref="F2741:H2741"/>
    <mergeCell ref="F2742:H2742"/>
    <mergeCell ref="F2750:H2750"/>
    <mergeCell ref="I2750:K2750"/>
    <mergeCell ref="F2751:H2751"/>
    <mergeCell ref="F2752:H2752"/>
    <mergeCell ref="F2753:H2753"/>
    <mergeCell ref="F2754:H2754"/>
    <mergeCell ref="F2762:H2762"/>
    <mergeCell ref="I2762:K2762"/>
    <mergeCell ref="F2763:H2763"/>
    <mergeCell ref="F2764:H2764"/>
    <mergeCell ref="F2765:H2765"/>
    <mergeCell ref="F2766:H2766"/>
    <mergeCell ref="F2774:H2774"/>
    <mergeCell ref="I2774:K2774"/>
    <mergeCell ref="F2775:H2775"/>
    <mergeCell ref="F2776:H2776"/>
    <mergeCell ref="F2777:H2777"/>
    <mergeCell ref="F2778:H2778"/>
    <mergeCell ref="F2786:H2786"/>
    <mergeCell ref="I2786:K2786"/>
    <mergeCell ref="F2787:H2787"/>
    <mergeCell ref="F2788:H2788"/>
    <mergeCell ref="F2789:H2789"/>
    <mergeCell ref="F2790:H2790"/>
    <mergeCell ref="F2798:H2798"/>
    <mergeCell ref="I2798:K2798"/>
    <mergeCell ref="F2799:H2799"/>
    <mergeCell ref="F2800:H2800"/>
    <mergeCell ref="F2801:H2801"/>
    <mergeCell ref="F2802:H2802"/>
    <mergeCell ref="F2810:H2810"/>
    <mergeCell ref="I2810:K2810"/>
    <mergeCell ref="F2811:H2811"/>
    <mergeCell ref="F2812:H2812"/>
    <mergeCell ref="F2813:H2813"/>
    <mergeCell ref="F2814:H2814"/>
    <mergeCell ref="F2822:H2822"/>
    <mergeCell ref="I2822:K2822"/>
    <mergeCell ref="F2823:H2823"/>
    <mergeCell ref="F2824:H2824"/>
    <mergeCell ref="F2825:H2825"/>
    <mergeCell ref="F2826:H2826"/>
    <mergeCell ref="F2834:H2834"/>
    <mergeCell ref="I2834:K2834"/>
    <mergeCell ref="F2835:H2835"/>
    <mergeCell ref="F2836:H2836"/>
    <mergeCell ref="F2837:H2837"/>
    <mergeCell ref="F2838:H2838"/>
    <mergeCell ref="F2846:H2846"/>
    <mergeCell ref="I2846:K2846"/>
    <mergeCell ref="F2847:H2847"/>
    <mergeCell ref="F2848:H2848"/>
    <mergeCell ref="F2849:H2849"/>
    <mergeCell ref="F2850:H2850"/>
    <mergeCell ref="F2858:H2858"/>
    <mergeCell ref="I2858:K2858"/>
    <mergeCell ref="F2859:H2859"/>
    <mergeCell ref="F2860:H2860"/>
    <mergeCell ref="F2861:H2861"/>
    <mergeCell ref="F2862:H2862"/>
    <mergeCell ref="F2870:H2870"/>
    <mergeCell ref="I2870:K2870"/>
    <mergeCell ref="F2871:H2871"/>
    <mergeCell ref="F2872:H2872"/>
    <mergeCell ref="F2873:H2873"/>
    <mergeCell ref="F2874:H2874"/>
    <mergeCell ref="F2882:H2882"/>
    <mergeCell ref="I2882:K2882"/>
    <mergeCell ref="F2883:H2883"/>
    <mergeCell ref="F2884:H2884"/>
    <mergeCell ref="F2885:H2885"/>
    <mergeCell ref="F2886:H2886"/>
    <mergeCell ref="F2894:H2894"/>
    <mergeCell ref="I2894:K2894"/>
    <mergeCell ref="F2895:H2895"/>
    <mergeCell ref="F2896:H2896"/>
    <mergeCell ref="F2897:H2897"/>
    <mergeCell ref="F2898:H2898"/>
    <mergeCell ref="F2906:H2906"/>
    <mergeCell ref="I2906:K2906"/>
    <mergeCell ref="F2907:H2907"/>
    <mergeCell ref="F2908:H2908"/>
    <mergeCell ref="F2909:H2909"/>
    <mergeCell ref="F2910:H2910"/>
    <mergeCell ref="F2918:H2918"/>
    <mergeCell ref="I2918:K2918"/>
    <mergeCell ref="F2919:H2919"/>
    <mergeCell ref="F2920:H2920"/>
    <mergeCell ref="F2921:H2921"/>
    <mergeCell ref="F2922:H2922"/>
    <mergeCell ref="F2930:H2930"/>
    <mergeCell ref="I2930:K2930"/>
    <mergeCell ref="F2931:H2931"/>
    <mergeCell ref="F2932:H2932"/>
    <mergeCell ref="F2933:H2933"/>
    <mergeCell ref="F2934:H2934"/>
    <mergeCell ref="F2942:H2942"/>
    <mergeCell ref="I2942:K2942"/>
    <mergeCell ref="F2943:H2943"/>
    <mergeCell ref="F2944:H2944"/>
    <mergeCell ref="F2945:H2945"/>
    <mergeCell ref="F2946:H2946"/>
    <mergeCell ref="F2954:H2954"/>
    <mergeCell ref="I2954:K2954"/>
    <mergeCell ref="F2955:H2955"/>
    <mergeCell ref="F2956:H2956"/>
    <mergeCell ref="F2957:H2957"/>
    <mergeCell ref="F2958:H2958"/>
    <mergeCell ref="F2966:H2966"/>
    <mergeCell ref="I2966:K2966"/>
    <mergeCell ref="F2967:H2967"/>
    <mergeCell ref="F2968:H2968"/>
    <mergeCell ref="F2969:H2969"/>
    <mergeCell ref="F2970:H2970"/>
    <mergeCell ref="F2978:H2978"/>
    <mergeCell ref="I2978:K2978"/>
    <mergeCell ref="F2979:H2979"/>
    <mergeCell ref="F2980:H2980"/>
    <mergeCell ref="F2981:H2981"/>
    <mergeCell ref="F2982:H2982"/>
    <mergeCell ref="F2990:H2990"/>
    <mergeCell ref="I2990:K2990"/>
    <mergeCell ref="F2991:H2991"/>
    <mergeCell ref="F2992:H2992"/>
    <mergeCell ref="F2993:H2993"/>
    <mergeCell ref="F2994:H2994"/>
    <mergeCell ref="F3002:H3002"/>
    <mergeCell ref="I3002:K3002"/>
    <mergeCell ref="F3003:H3003"/>
    <mergeCell ref="F3004:H3004"/>
    <mergeCell ref="F3005:H3005"/>
    <mergeCell ref="F3006:H3006"/>
    <mergeCell ref="F3014:H3014"/>
    <mergeCell ref="I3014:K3014"/>
    <mergeCell ref="F3015:H3015"/>
    <mergeCell ref="F3016:H3016"/>
    <mergeCell ref="F3017:H3017"/>
    <mergeCell ref="F3018:H3018"/>
    <mergeCell ref="F3026:H3026"/>
    <mergeCell ref="I3026:K3026"/>
    <mergeCell ref="F3027:H3027"/>
    <mergeCell ref="F3028:H3028"/>
    <mergeCell ref="F3029:H3029"/>
    <mergeCell ref="F3030:H3030"/>
    <mergeCell ref="F3038:H3038"/>
    <mergeCell ref="I3038:K3038"/>
    <mergeCell ref="F3039:H3039"/>
    <mergeCell ref="F3040:H3040"/>
    <mergeCell ref="F3041:H3041"/>
    <mergeCell ref="F3042:H3042"/>
    <mergeCell ref="F3050:H3050"/>
    <mergeCell ref="I3050:K3050"/>
    <mergeCell ref="F3051:H3051"/>
    <mergeCell ref="F3052:H3052"/>
    <mergeCell ref="F3053:H3053"/>
    <mergeCell ref="F3054:H3054"/>
    <mergeCell ref="F3062:H3062"/>
    <mergeCell ref="I3062:K3062"/>
    <mergeCell ref="F3063:H3063"/>
    <mergeCell ref="F3064:H3064"/>
    <mergeCell ref="F3065:H3065"/>
    <mergeCell ref="F3066:H3066"/>
    <mergeCell ref="F3074:H3074"/>
    <mergeCell ref="I3074:K3074"/>
    <mergeCell ref="F3075:H3075"/>
    <mergeCell ref="F3076:H3076"/>
    <mergeCell ref="F3077:H3077"/>
    <mergeCell ref="F3078:H3078"/>
    <mergeCell ref="F3086:H3086"/>
    <mergeCell ref="I3086:K3086"/>
    <mergeCell ref="F3087:H3087"/>
    <mergeCell ref="F3088:H3088"/>
    <mergeCell ref="F3089:H3089"/>
    <mergeCell ref="F3090:H3090"/>
    <mergeCell ref="F3098:H3098"/>
    <mergeCell ref="I3098:K3098"/>
    <mergeCell ref="F3099:H3099"/>
    <mergeCell ref="F3100:H3100"/>
    <mergeCell ref="F3101:H3101"/>
    <mergeCell ref="F3102:H3102"/>
    <mergeCell ref="F3110:H3110"/>
    <mergeCell ref="I3110:K3110"/>
    <mergeCell ref="F3111:H3111"/>
    <mergeCell ref="F3112:H3112"/>
    <mergeCell ref="F3113:H3113"/>
    <mergeCell ref="F3114:H3114"/>
    <mergeCell ref="F3122:H3122"/>
    <mergeCell ref="I3122:K3122"/>
    <mergeCell ref="F3123:H3123"/>
    <mergeCell ref="F3124:H3124"/>
    <mergeCell ref="F3125:H3125"/>
    <mergeCell ref="F3126:H3126"/>
    <mergeCell ref="F3134:H3134"/>
    <mergeCell ref="I3134:K3134"/>
    <mergeCell ref="F3135:H3135"/>
    <mergeCell ref="F3136:H3136"/>
    <mergeCell ref="F3137:H3137"/>
    <mergeCell ref="F3138:H3138"/>
    <mergeCell ref="F3146:H3146"/>
    <mergeCell ref="I3146:K3146"/>
    <mergeCell ref="F3147:H3147"/>
    <mergeCell ref="F3148:H3148"/>
    <mergeCell ref="F3149:H3149"/>
    <mergeCell ref="F3150:H3150"/>
    <mergeCell ref="F3158:H3158"/>
    <mergeCell ref="I3158:K3158"/>
    <mergeCell ref="F3159:H3159"/>
    <mergeCell ref="F3160:H3160"/>
    <mergeCell ref="F3161:H3161"/>
    <mergeCell ref="F3162:H3162"/>
    <mergeCell ref="F3170:H3170"/>
    <mergeCell ref="I3170:K3170"/>
    <mergeCell ref="F3171:H3171"/>
    <mergeCell ref="F3172:H3172"/>
    <mergeCell ref="F3173:H3173"/>
    <mergeCell ref="F3174:H3174"/>
    <mergeCell ref="F3182:H3182"/>
    <mergeCell ref="I3182:K3182"/>
    <mergeCell ref="F3183:H3183"/>
    <mergeCell ref="F3184:H3184"/>
    <mergeCell ref="F3185:H3185"/>
    <mergeCell ref="F3186:H3186"/>
    <mergeCell ref="F3194:H3194"/>
    <mergeCell ref="I3194:K3194"/>
    <mergeCell ref="F3195:H3195"/>
    <mergeCell ref="F3196:H3196"/>
    <mergeCell ref="F3197:H3197"/>
    <mergeCell ref="F3198:H3198"/>
    <mergeCell ref="F3206:H3206"/>
    <mergeCell ref="I3206:K3206"/>
    <mergeCell ref="F3207:H3207"/>
    <mergeCell ref="F3208:H3208"/>
    <mergeCell ref="F3209:H3209"/>
    <mergeCell ref="F3210:H3210"/>
    <mergeCell ref="F3218:H3218"/>
    <mergeCell ref="I3218:K3218"/>
    <mergeCell ref="F3219:H3219"/>
    <mergeCell ref="F3220:H3220"/>
    <mergeCell ref="F3221:H3221"/>
    <mergeCell ref="F3222:H3222"/>
    <mergeCell ref="F3230:H3230"/>
    <mergeCell ref="I3230:K3230"/>
    <mergeCell ref="F3231:H3231"/>
    <mergeCell ref="F3232:H3232"/>
    <mergeCell ref="F3233:H3233"/>
    <mergeCell ref="F3234:H3234"/>
    <mergeCell ref="F3242:H3242"/>
    <mergeCell ref="I3242:K3242"/>
    <mergeCell ref="F3243:H3243"/>
    <mergeCell ref="F3244:H3244"/>
    <mergeCell ref="F3245:H3245"/>
    <mergeCell ref="F3246:H3246"/>
    <mergeCell ref="F3254:H3254"/>
    <mergeCell ref="I3254:K3254"/>
    <mergeCell ref="F3255:H3255"/>
    <mergeCell ref="F3256:H3256"/>
    <mergeCell ref="F3257:H3257"/>
    <mergeCell ref="F3258:H3258"/>
    <mergeCell ref="F3266:H3266"/>
    <mergeCell ref="I3266:K3266"/>
    <mergeCell ref="F3267:H3267"/>
    <mergeCell ref="F3268:H3268"/>
    <mergeCell ref="F3269:H3269"/>
    <mergeCell ref="F3270:H3270"/>
    <mergeCell ref="F3278:H3278"/>
    <mergeCell ref="I3278:K3278"/>
    <mergeCell ref="F3279:H3279"/>
    <mergeCell ref="F3280:H3280"/>
    <mergeCell ref="F3281:H3281"/>
    <mergeCell ref="F3282:H3282"/>
    <mergeCell ref="F3290:H3290"/>
    <mergeCell ref="I3290:K3290"/>
    <mergeCell ref="F3291:H3291"/>
    <mergeCell ref="F3292:H3292"/>
    <mergeCell ref="F3293:H3293"/>
    <mergeCell ref="F3294:H3294"/>
    <mergeCell ref="F3302:H3302"/>
    <mergeCell ref="I3302:K3302"/>
    <mergeCell ref="F3303:H3303"/>
    <mergeCell ref="F3304:H3304"/>
    <mergeCell ref="F3305:H3305"/>
    <mergeCell ref="F3306:H3306"/>
    <mergeCell ref="F3314:H3314"/>
    <mergeCell ref="I3314:K3314"/>
    <mergeCell ref="F3315:H3315"/>
    <mergeCell ref="F3316:H3316"/>
    <mergeCell ref="F3317:H3317"/>
    <mergeCell ref="F3318:H3318"/>
    <mergeCell ref="F3326:H3326"/>
    <mergeCell ref="I3326:K3326"/>
    <mergeCell ref="F3327:H3327"/>
    <mergeCell ref="F3328:H3328"/>
    <mergeCell ref="F3329:H3329"/>
    <mergeCell ref="F3330:H3330"/>
    <mergeCell ref="F3338:H3338"/>
    <mergeCell ref="I3338:K3338"/>
    <mergeCell ref="F3339:H3339"/>
    <mergeCell ref="F3340:H3340"/>
    <mergeCell ref="F3341:H3341"/>
    <mergeCell ref="F3342:H3342"/>
    <mergeCell ref="F3350:H3350"/>
    <mergeCell ref="I3350:K3350"/>
    <mergeCell ref="F3351:H3351"/>
    <mergeCell ref="F3352:H3352"/>
    <mergeCell ref="F3353:H3353"/>
    <mergeCell ref="F3354:H3354"/>
    <mergeCell ref="F3362:H3362"/>
    <mergeCell ref="I3362:K3362"/>
    <mergeCell ref="F3363:H3363"/>
    <mergeCell ref="F3364:H3364"/>
    <mergeCell ref="F3365:H3365"/>
    <mergeCell ref="F3366:H3366"/>
    <mergeCell ref="F3374:H3374"/>
    <mergeCell ref="I3374:K3374"/>
    <mergeCell ref="F3375:H3375"/>
    <mergeCell ref="F3376:H3376"/>
    <mergeCell ref="F3377:H3377"/>
    <mergeCell ref="F3378:H3378"/>
    <mergeCell ref="F3386:H3386"/>
    <mergeCell ref="I3386:K3386"/>
    <mergeCell ref="F3387:H3387"/>
    <mergeCell ref="F3388:H3388"/>
    <mergeCell ref="F3389:H3389"/>
    <mergeCell ref="F3390:H3390"/>
    <mergeCell ref="F3398:H3398"/>
    <mergeCell ref="I3398:K3398"/>
    <mergeCell ref="F3399:H3399"/>
    <mergeCell ref="F3400:H3400"/>
    <mergeCell ref="F3401:H3401"/>
    <mergeCell ref="F3402:H3402"/>
    <mergeCell ref="F3410:H3410"/>
    <mergeCell ref="I3410:K3410"/>
    <mergeCell ref="F3411:H3411"/>
    <mergeCell ref="F3412:H3412"/>
    <mergeCell ref="F3413:H3413"/>
    <mergeCell ref="F3414:H3414"/>
    <mergeCell ref="F3422:H3422"/>
    <mergeCell ref="I3422:K3422"/>
    <mergeCell ref="F3423:H3423"/>
    <mergeCell ref="F3424:H3424"/>
    <mergeCell ref="F3425:H3425"/>
    <mergeCell ref="F3426:H3426"/>
    <mergeCell ref="F3434:H3434"/>
    <mergeCell ref="I3434:K3434"/>
    <mergeCell ref="F3435:H3435"/>
    <mergeCell ref="F3436:H3436"/>
    <mergeCell ref="F3437:H3437"/>
    <mergeCell ref="F3438:H3438"/>
    <mergeCell ref="F3446:H3446"/>
    <mergeCell ref="I3446:K3446"/>
    <mergeCell ref="F3447:H3447"/>
    <mergeCell ref="F3448:H3448"/>
    <mergeCell ref="F3449:H3449"/>
    <mergeCell ref="F3450:H3450"/>
    <mergeCell ref="F3458:H3458"/>
    <mergeCell ref="I3458:K3458"/>
    <mergeCell ref="F3459:H3459"/>
    <mergeCell ref="F3460:H3460"/>
    <mergeCell ref="F3461:H3461"/>
    <mergeCell ref="F3462:H3462"/>
    <mergeCell ref="F3470:H3470"/>
    <mergeCell ref="I3470:K3470"/>
    <mergeCell ref="F3471:H3471"/>
    <mergeCell ref="F3472:H3472"/>
    <mergeCell ref="F3473:H3473"/>
    <mergeCell ref="F3474:H3474"/>
    <mergeCell ref="F3482:H3482"/>
    <mergeCell ref="I3482:K3482"/>
    <mergeCell ref="F3483:H3483"/>
    <mergeCell ref="F3484:H3484"/>
    <mergeCell ref="F3485:H3485"/>
    <mergeCell ref="F3486:H3486"/>
    <mergeCell ref="F3494:H3494"/>
    <mergeCell ref="I3494:K3494"/>
    <mergeCell ref="F3495:H3495"/>
    <mergeCell ref="F3496:H3496"/>
    <mergeCell ref="F3497:H3497"/>
    <mergeCell ref="F3498:H3498"/>
    <mergeCell ref="F3506:H3506"/>
    <mergeCell ref="I3506:K3506"/>
    <mergeCell ref="F3507:H3507"/>
    <mergeCell ref="F3508:H3508"/>
    <mergeCell ref="F3509:H3509"/>
    <mergeCell ref="F3510:H3510"/>
    <mergeCell ref="F3518:H3518"/>
    <mergeCell ref="I3518:K3518"/>
    <mergeCell ref="F3519:H3519"/>
    <mergeCell ref="F3520:H3520"/>
    <mergeCell ref="F3521:H3521"/>
    <mergeCell ref="F3522:H3522"/>
    <mergeCell ref="F3530:H3530"/>
    <mergeCell ref="I3530:K3530"/>
    <mergeCell ref="F3531:H3531"/>
    <mergeCell ref="F3532:H3532"/>
    <mergeCell ref="F3533:H3533"/>
    <mergeCell ref="F3534:H3534"/>
    <mergeCell ref="F3542:H3542"/>
    <mergeCell ref="I3542:K3542"/>
    <mergeCell ref="F3543:H3543"/>
    <mergeCell ref="F3544:H3544"/>
    <mergeCell ref="F3545:H3545"/>
    <mergeCell ref="F3546:H3546"/>
    <mergeCell ref="F3554:H3554"/>
    <mergeCell ref="I3554:K3554"/>
    <mergeCell ref="F3555:H3555"/>
    <mergeCell ref="F3556:H3556"/>
    <mergeCell ref="F3557:H3557"/>
    <mergeCell ref="F3558:H3558"/>
    <mergeCell ref="F3566:H3566"/>
    <mergeCell ref="I3566:K3566"/>
    <mergeCell ref="F3567:H3567"/>
    <mergeCell ref="F3568:H3568"/>
    <mergeCell ref="F3569:H3569"/>
    <mergeCell ref="F3570:H3570"/>
    <mergeCell ref="F3578:H3578"/>
    <mergeCell ref="I3578:K3578"/>
    <mergeCell ref="F3579:H3579"/>
    <mergeCell ref="F3580:H3580"/>
    <mergeCell ref="F3581:H3581"/>
    <mergeCell ref="F3582:H3582"/>
    <mergeCell ref="F3590:H3590"/>
    <mergeCell ref="I3590:K3590"/>
    <mergeCell ref="F3591:H3591"/>
    <mergeCell ref="F3592:H3592"/>
    <mergeCell ref="F3593:H3593"/>
    <mergeCell ref="F3594:H3594"/>
    <mergeCell ref="F3602:H3602"/>
    <mergeCell ref="I3602:K3602"/>
    <mergeCell ref="F3603:H3603"/>
    <mergeCell ref="F3604:H3604"/>
    <mergeCell ref="F3605:H3605"/>
    <mergeCell ref="F3606:H3606"/>
    <mergeCell ref="F3614:H3614"/>
    <mergeCell ref="I3614:K3614"/>
    <mergeCell ref="F3615:H3615"/>
    <mergeCell ref="F3616:H3616"/>
    <mergeCell ref="F3617:H3617"/>
    <mergeCell ref="F3618:H3618"/>
    <mergeCell ref="F3626:H3626"/>
    <mergeCell ref="I3626:K3626"/>
    <mergeCell ref="F3627:H3627"/>
    <mergeCell ref="F3628:H3628"/>
    <mergeCell ref="F3629:H3629"/>
    <mergeCell ref="F3630:H3630"/>
    <mergeCell ref="F3638:H3638"/>
    <mergeCell ref="I3638:K3638"/>
    <mergeCell ref="F3639:H3639"/>
    <mergeCell ref="F3640:H3640"/>
    <mergeCell ref="F3641:H3641"/>
    <mergeCell ref="F3642:H3642"/>
    <mergeCell ref="F3650:H3650"/>
    <mergeCell ref="I3650:K3650"/>
    <mergeCell ref="F3651:H3651"/>
    <mergeCell ref="F3652:H3652"/>
    <mergeCell ref="F3653:H3653"/>
    <mergeCell ref="F3654:H3654"/>
    <mergeCell ref="F3662:H3662"/>
    <mergeCell ref="I3662:K3662"/>
    <mergeCell ref="F3663:H3663"/>
    <mergeCell ref="F3664:H3664"/>
    <mergeCell ref="F3665:H3665"/>
    <mergeCell ref="F3666:H3666"/>
    <mergeCell ref="F3674:H3674"/>
    <mergeCell ref="I3674:K3674"/>
    <mergeCell ref="F3675:H3675"/>
    <mergeCell ref="F3676:H3676"/>
    <mergeCell ref="F3677:H3677"/>
    <mergeCell ref="F3678:H3678"/>
    <mergeCell ref="F3686:H3686"/>
    <mergeCell ref="I3686:K3686"/>
    <mergeCell ref="F3687:H3687"/>
    <mergeCell ref="F3688:H3688"/>
    <mergeCell ref="F3689:H3689"/>
    <mergeCell ref="F3690:H3690"/>
    <mergeCell ref="F3698:H3698"/>
    <mergeCell ref="I3698:K3698"/>
    <mergeCell ref="F3699:H3699"/>
    <mergeCell ref="F3700:H3700"/>
    <mergeCell ref="F3701:H3701"/>
    <mergeCell ref="F3702:H3702"/>
    <mergeCell ref="F3710:H3710"/>
    <mergeCell ref="I3710:K3710"/>
    <mergeCell ref="F3711:H3711"/>
    <mergeCell ref="F3712:H3712"/>
    <mergeCell ref="F3713:H3713"/>
    <mergeCell ref="F3714:H3714"/>
    <mergeCell ref="F3722:H3722"/>
    <mergeCell ref="I3722:K3722"/>
    <mergeCell ref="F3723:H3723"/>
    <mergeCell ref="F3724:H3724"/>
    <mergeCell ref="F3725:H3725"/>
    <mergeCell ref="F3726:H3726"/>
    <mergeCell ref="F3734:H3734"/>
    <mergeCell ref="I3734:K3734"/>
    <mergeCell ref="F3735:H3735"/>
    <mergeCell ref="F3736:H3736"/>
    <mergeCell ref="F3737:H3737"/>
    <mergeCell ref="F3738:H3738"/>
    <mergeCell ref="F3746:H3746"/>
    <mergeCell ref="I3746:K3746"/>
    <mergeCell ref="F3747:H3747"/>
    <mergeCell ref="F3748:H3748"/>
    <mergeCell ref="F3749:H3749"/>
    <mergeCell ref="F3750:H3750"/>
    <mergeCell ref="F3758:H3758"/>
    <mergeCell ref="I3758:K3758"/>
    <mergeCell ref="F3759:H3759"/>
    <mergeCell ref="F3760:H3760"/>
    <mergeCell ref="F3761:H3761"/>
    <mergeCell ref="F3762:H3762"/>
    <mergeCell ref="F3770:H3770"/>
    <mergeCell ref="I3770:K3770"/>
    <mergeCell ref="F3771:H3771"/>
    <mergeCell ref="F3772:H3772"/>
    <mergeCell ref="F3773:H3773"/>
    <mergeCell ref="F3774:H3774"/>
    <mergeCell ref="F3782:H3782"/>
    <mergeCell ref="I3782:K3782"/>
    <mergeCell ref="F3783:H3783"/>
    <mergeCell ref="F3784:H3784"/>
    <mergeCell ref="F3785:H3785"/>
    <mergeCell ref="F3786:H3786"/>
    <mergeCell ref="F3794:H3794"/>
    <mergeCell ref="I3794:K3794"/>
    <mergeCell ref="F3795:H3795"/>
    <mergeCell ref="F3796:H3796"/>
    <mergeCell ref="F3797:H3797"/>
    <mergeCell ref="F3798:H3798"/>
    <mergeCell ref="F3806:H3806"/>
    <mergeCell ref="I3806:K3806"/>
    <mergeCell ref="F3807:H3807"/>
    <mergeCell ref="F3808:H3808"/>
    <mergeCell ref="F3809:H3809"/>
    <mergeCell ref="F3810:H3810"/>
    <mergeCell ref="F3818:H3818"/>
    <mergeCell ref="I3818:K3818"/>
    <mergeCell ref="F3819:H3819"/>
    <mergeCell ref="F3820:H3820"/>
    <mergeCell ref="F3821:H3821"/>
    <mergeCell ref="F3822:H3822"/>
    <mergeCell ref="F3830:H3830"/>
    <mergeCell ref="I3830:K3830"/>
    <mergeCell ref="F3831:H3831"/>
    <mergeCell ref="F3832:H3832"/>
    <mergeCell ref="F3833:H3833"/>
    <mergeCell ref="F3834:H3834"/>
    <mergeCell ref="F3842:H3842"/>
    <mergeCell ref="I3842:K3842"/>
    <mergeCell ref="F3843:H3843"/>
    <mergeCell ref="F3844:H3844"/>
    <mergeCell ref="F3845:H3845"/>
    <mergeCell ref="F3846:H3846"/>
    <mergeCell ref="F3854:H3854"/>
    <mergeCell ref="I3854:K3854"/>
    <mergeCell ref="F3855:H3855"/>
    <mergeCell ref="F3856:H3856"/>
    <mergeCell ref="F3857:H3857"/>
    <mergeCell ref="F3858:H3858"/>
    <mergeCell ref="F3866:H3866"/>
    <mergeCell ref="I3866:K3866"/>
    <mergeCell ref="F3867:H3867"/>
    <mergeCell ref="F3868:H3868"/>
    <mergeCell ref="F3869:H3869"/>
    <mergeCell ref="F3870:H3870"/>
    <mergeCell ref="F3878:H3878"/>
    <mergeCell ref="I3878:K3878"/>
    <mergeCell ref="F3879:H3879"/>
    <mergeCell ref="F3880:H3880"/>
    <mergeCell ref="F3881:H3881"/>
    <mergeCell ref="F3882:H3882"/>
    <mergeCell ref="F3890:H3890"/>
    <mergeCell ref="I3890:K3890"/>
    <mergeCell ref="F3891:H3891"/>
    <mergeCell ref="F3892:H3892"/>
    <mergeCell ref="F3893:H3893"/>
    <mergeCell ref="F3894:H3894"/>
    <mergeCell ref="F3902:H3902"/>
    <mergeCell ref="I3902:K3902"/>
    <mergeCell ref="F3903:H3903"/>
    <mergeCell ref="F3904:H3904"/>
    <mergeCell ref="F3905:H3905"/>
    <mergeCell ref="F3906:H3906"/>
    <mergeCell ref="F3914:H3914"/>
    <mergeCell ref="I3914:K3914"/>
    <mergeCell ref="F3915:H3915"/>
    <mergeCell ref="F3916:H3916"/>
    <mergeCell ref="F3917:H3917"/>
    <mergeCell ref="F3918:H3918"/>
    <mergeCell ref="F3926:H3926"/>
    <mergeCell ref="I3926:K3926"/>
    <mergeCell ref="F3927:H3927"/>
    <mergeCell ref="F3928:H3928"/>
    <mergeCell ref="F3929:H3929"/>
    <mergeCell ref="F3930:H3930"/>
    <mergeCell ref="F3938:H3938"/>
    <mergeCell ref="I3938:K3938"/>
    <mergeCell ref="F3939:H3939"/>
    <mergeCell ref="F3940:H3940"/>
    <mergeCell ref="F3941:H3941"/>
    <mergeCell ref="F3942:H3942"/>
    <mergeCell ref="F3950:H3950"/>
    <mergeCell ref="I3950:K3950"/>
    <mergeCell ref="F3951:H3951"/>
    <mergeCell ref="F3952:H3952"/>
    <mergeCell ref="F3953:H3953"/>
    <mergeCell ref="F3954:H3954"/>
    <mergeCell ref="F3962:H3962"/>
    <mergeCell ref="I3962:K3962"/>
    <mergeCell ref="F3963:H3963"/>
    <mergeCell ref="F3964:H3964"/>
    <mergeCell ref="F3965:H3965"/>
    <mergeCell ref="F3966:H3966"/>
    <mergeCell ref="F3974:H3974"/>
    <mergeCell ref="I3974:K3974"/>
    <mergeCell ref="F3975:H3975"/>
    <mergeCell ref="F3976:H3976"/>
    <mergeCell ref="F3977:H3977"/>
    <mergeCell ref="F3978:H3978"/>
    <mergeCell ref="F3986:H3986"/>
    <mergeCell ref="I3986:K3986"/>
    <mergeCell ref="F3987:H3987"/>
    <mergeCell ref="F3988:H3988"/>
    <mergeCell ref="F3989:H3989"/>
    <mergeCell ref="F3990:H3990"/>
    <mergeCell ref="F3998:H3998"/>
    <mergeCell ref="I3998:K3998"/>
    <mergeCell ref="F3999:H3999"/>
    <mergeCell ref="F4000:H4000"/>
    <mergeCell ref="F4001:H4001"/>
    <mergeCell ref="F4002:H4002"/>
    <mergeCell ref="F4010:H4010"/>
    <mergeCell ref="I4010:K4010"/>
    <mergeCell ref="F4011:H4011"/>
    <mergeCell ref="F4012:H4012"/>
    <mergeCell ref="F4013:H4013"/>
    <mergeCell ref="F4014:H4014"/>
    <mergeCell ref="F4022:H4022"/>
    <mergeCell ref="I4022:K4022"/>
    <mergeCell ref="F4023:H4023"/>
    <mergeCell ref="F4024:H4024"/>
    <mergeCell ref="F4025:H4025"/>
    <mergeCell ref="F4026:H4026"/>
    <mergeCell ref="F4034:H4034"/>
    <mergeCell ref="I4034:K4034"/>
    <mergeCell ref="F4035:H4035"/>
    <mergeCell ref="F4036:H4036"/>
    <mergeCell ref="F4037:H4037"/>
    <mergeCell ref="F4038:H4038"/>
    <mergeCell ref="F4046:H4046"/>
    <mergeCell ref="I4046:K4046"/>
    <mergeCell ref="F4047:H4047"/>
    <mergeCell ref="F4048:H4048"/>
    <mergeCell ref="F4049:H4049"/>
    <mergeCell ref="F4050:H4050"/>
    <mergeCell ref="F4058:H4058"/>
    <mergeCell ref="I4058:K4058"/>
    <mergeCell ref="F4059:H4059"/>
    <mergeCell ref="F4060:H4060"/>
    <mergeCell ref="F4061:H4061"/>
    <mergeCell ref="F4062:H4062"/>
    <mergeCell ref="F4070:H4070"/>
    <mergeCell ref="I4070:K4070"/>
    <mergeCell ref="F4071:H4071"/>
    <mergeCell ref="F4072:H4072"/>
    <mergeCell ref="F4073:H4073"/>
    <mergeCell ref="F4074:H4074"/>
    <mergeCell ref="F4082:H4082"/>
    <mergeCell ref="I4082:K4082"/>
    <mergeCell ref="F4083:H4083"/>
    <mergeCell ref="F4084:H4084"/>
    <mergeCell ref="F4085:H4085"/>
    <mergeCell ref="F4086:H4086"/>
    <mergeCell ref="F4094:H4094"/>
    <mergeCell ref="I4094:K4094"/>
    <mergeCell ref="F4095:H4095"/>
    <mergeCell ref="F4096:H4096"/>
    <mergeCell ref="F4097:H4097"/>
    <mergeCell ref="F4098:H4098"/>
    <mergeCell ref="F4106:H4106"/>
    <mergeCell ref="I4106:K4106"/>
    <mergeCell ref="F4107:H4107"/>
    <mergeCell ref="F4108:H4108"/>
    <mergeCell ref="F4109:H4109"/>
    <mergeCell ref="F4110:H4110"/>
    <mergeCell ref="F4118:H4118"/>
    <mergeCell ref="I4118:K4118"/>
    <mergeCell ref="F4119:H4119"/>
    <mergeCell ref="F4120:H4120"/>
    <mergeCell ref="F4121:H4121"/>
    <mergeCell ref="F4122:H4122"/>
    <mergeCell ref="F4130:H4130"/>
    <mergeCell ref="I4130:K4130"/>
    <mergeCell ref="F4131:H4131"/>
    <mergeCell ref="F4132:H4132"/>
    <mergeCell ref="F4133:H4133"/>
    <mergeCell ref="F4134:H4134"/>
    <mergeCell ref="F4142:H4142"/>
    <mergeCell ref="I4142:K4142"/>
    <mergeCell ref="F4143:H4143"/>
    <mergeCell ref="F4144:H4144"/>
    <mergeCell ref="F4145:H4145"/>
    <mergeCell ref="F4146:H4146"/>
    <mergeCell ref="F4154:H4154"/>
    <mergeCell ref="I4154:K4154"/>
    <mergeCell ref="F4155:H4155"/>
    <mergeCell ref="F4156:H4156"/>
    <mergeCell ref="F4157:H4157"/>
    <mergeCell ref="F4158:H4158"/>
    <mergeCell ref="F4166:H4166"/>
    <mergeCell ref="I4166:K4166"/>
    <mergeCell ref="F4167:H4167"/>
    <mergeCell ref="F4168:H4168"/>
    <mergeCell ref="F4169:H4169"/>
    <mergeCell ref="F4170:H4170"/>
    <mergeCell ref="F4178:H4178"/>
    <mergeCell ref="I4178:K4178"/>
    <mergeCell ref="F4179:H4179"/>
    <mergeCell ref="F4180:H4180"/>
    <mergeCell ref="F4181:H4181"/>
    <mergeCell ref="F4182:H4182"/>
    <mergeCell ref="F4190:H4190"/>
    <mergeCell ref="I4190:K4190"/>
    <mergeCell ref="F4191:H4191"/>
    <mergeCell ref="F4192:H4192"/>
    <mergeCell ref="F4193:H4193"/>
    <mergeCell ref="F4194:H4194"/>
    <mergeCell ref="F4202:H4202"/>
    <mergeCell ref="I4202:K4202"/>
    <mergeCell ref="F4203:H4203"/>
    <mergeCell ref="F4204:H4204"/>
    <mergeCell ref="F4205:H4205"/>
    <mergeCell ref="F4206:H4206"/>
    <mergeCell ref="F4214:H4214"/>
    <mergeCell ref="I4214:K4214"/>
    <mergeCell ref="F4215:H4215"/>
    <mergeCell ref="F4216:H4216"/>
    <mergeCell ref="F4217:H4217"/>
    <mergeCell ref="F4218:H4218"/>
    <mergeCell ref="F4226:H4226"/>
    <mergeCell ref="I4226:K4226"/>
    <mergeCell ref="F4227:H4227"/>
    <mergeCell ref="F4228:H4228"/>
    <mergeCell ref="F4229:H4229"/>
    <mergeCell ref="F4230:H4230"/>
    <mergeCell ref="F4238:H4238"/>
    <mergeCell ref="I4238:K4238"/>
    <mergeCell ref="F4239:H4239"/>
    <mergeCell ref="F4240:H4240"/>
    <mergeCell ref="F4241:H4241"/>
    <mergeCell ref="F4242:H4242"/>
    <mergeCell ref="F4250:H4250"/>
    <mergeCell ref="I4250:K4250"/>
    <mergeCell ref="F4251:H4251"/>
    <mergeCell ref="F4252:H4252"/>
    <mergeCell ref="F4253:H4253"/>
    <mergeCell ref="F4254:H4254"/>
    <mergeCell ref="F4262:H4262"/>
    <mergeCell ref="I4262:K4262"/>
    <mergeCell ref="F4263:H4263"/>
    <mergeCell ref="F4264:H4264"/>
    <mergeCell ref="F4265:H4265"/>
    <mergeCell ref="F4266:H4266"/>
    <mergeCell ref="F4274:H4274"/>
    <mergeCell ref="I4274:K4274"/>
    <mergeCell ref="F4275:H4275"/>
    <mergeCell ref="F4276:H4276"/>
    <mergeCell ref="F4277:H4277"/>
    <mergeCell ref="F4278:H4278"/>
    <mergeCell ref="F4286:H4286"/>
    <mergeCell ref="I4286:K4286"/>
    <mergeCell ref="F4287:H4287"/>
    <mergeCell ref="F4288:H4288"/>
    <mergeCell ref="F4289:H4289"/>
    <mergeCell ref="F4290:H4290"/>
    <mergeCell ref="F4298:H4298"/>
    <mergeCell ref="I4298:K4298"/>
    <mergeCell ref="F4299:H4299"/>
    <mergeCell ref="F4300:H4300"/>
    <mergeCell ref="F4301:H4301"/>
    <mergeCell ref="F4302:H4302"/>
    <mergeCell ref="F4310:H4310"/>
    <mergeCell ref="I4310:K4310"/>
    <mergeCell ref="F4311:H4311"/>
    <mergeCell ref="F4312:H4312"/>
    <mergeCell ref="F4313:H4313"/>
    <mergeCell ref="F4314:H4314"/>
    <mergeCell ref="F4322:H4322"/>
    <mergeCell ref="I4322:K4322"/>
    <mergeCell ref="F4323:H4323"/>
    <mergeCell ref="F4324:H4324"/>
    <mergeCell ref="F4325:H4325"/>
    <mergeCell ref="F4326:H4326"/>
    <mergeCell ref="F4334:H4334"/>
    <mergeCell ref="I4334:K4334"/>
    <mergeCell ref="F4335:H4335"/>
    <mergeCell ref="F4336:H4336"/>
    <mergeCell ref="F4337:H4337"/>
    <mergeCell ref="F4338:H4338"/>
    <mergeCell ref="F4346:H4346"/>
    <mergeCell ref="I4346:K4346"/>
    <mergeCell ref="F4347:H4347"/>
    <mergeCell ref="F4348:H4348"/>
    <mergeCell ref="F4349:H4349"/>
    <mergeCell ref="F4350:H4350"/>
    <mergeCell ref="F4358:H4358"/>
    <mergeCell ref="I4358:K4358"/>
    <mergeCell ref="F4359:H4359"/>
    <mergeCell ref="F4360:H4360"/>
    <mergeCell ref="F4361:H4361"/>
    <mergeCell ref="F4362:H4362"/>
    <mergeCell ref="F4370:H4370"/>
    <mergeCell ref="I4370:K4370"/>
    <mergeCell ref="F4371:H4371"/>
    <mergeCell ref="F4372:H4372"/>
    <mergeCell ref="F4373:H4373"/>
    <mergeCell ref="F4374:H4374"/>
    <mergeCell ref="F4382:H4382"/>
    <mergeCell ref="I4382:K4382"/>
    <mergeCell ref="F4383:H4383"/>
    <mergeCell ref="F4384:H4384"/>
    <mergeCell ref="F4385:H4385"/>
    <mergeCell ref="F4386:H4386"/>
    <mergeCell ref="F4394:H4394"/>
    <mergeCell ref="I4394:K4394"/>
    <mergeCell ref="F4395:H4395"/>
    <mergeCell ref="F4396:H4396"/>
    <mergeCell ref="F4397:H4397"/>
    <mergeCell ref="F4398:H4398"/>
    <mergeCell ref="F4406:H4406"/>
    <mergeCell ref="I4406:K4406"/>
    <mergeCell ref="F4407:H4407"/>
    <mergeCell ref="F4408:H4408"/>
    <mergeCell ref="F4409:H4409"/>
    <mergeCell ref="F4410:H4410"/>
    <mergeCell ref="F4418:H4418"/>
    <mergeCell ref="I4418:K4418"/>
    <mergeCell ref="F4419:H4419"/>
    <mergeCell ref="F4420:H4420"/>
    <mergeCell ref="F4421:H4421"/>
    <mergeCell ref="F4422:H4422"/>
    <mergeCell ref="F4430:H4430"/>
    <mergeCell ref="I4430:K4430"/>
    <mergeCell ref="F4431:H4431"/>
    <mergeCell ref="F4432:H4432"/>
    <mergeCell ref="F4433:H4433"/>
    <mergeCell ref="F4434:H4434"/>
    <mergeCell ref="F4442:H4442"/>
    <mergeCell ref="I4442:K4442"/>
    <mergeCell ref="F4443:H4443"/>
    <mergeCell ref="F4444:H4444"/>
    <mergeCell ref="F4445:H4445"/>
    <mergeCell ref="F4446:H4446"/>
    <mergeCell ref="F4454:H4454"/>
    <mergeCell ref="I4454:K4454"/>
    <mergeCell ref="F4455:H4455"/>
    <mergeCell ref="F4456:H4456"/>
    <mergeCell ref="F4457:H4457"/>
    <mergeCell ref="F4458:H4458"/>
    <mergeCell ref="F4466:H4466"/>
    <mergeCell ref="I4466:K4466"/>
    <mergeCell ref="F4467:H4467"/>
    <mergeCell ref="F4468:H4468"/>
    <mergeCell ref="F4469:H4469"/>
    <mergeCell ref="F4470:H4470"/>
    <mergeCell ref="F4478:H4478"/>
    <mergeCell ref="I4478:K4478"/>
    <mergeCell ref="F4479:H4479"/>
    <mergeCell ref="F4480:H4480"/>
    <mergeCell ref="F4481:H4481"/>
    <mergeCell ref="F4482:H4482"/>
    <mergeCell ref="F4490:H4490"/>
    <mergeCell ref="I4490:K4490"/>
    <mergeCell ref="F4491:H4491"/>
    <mergeCell ref="F4492:H4492"/>
    <mergeCell ref="F4493:H4493"/>
    <mergeCell ref="F4494:H4494"/>
    <mergeCell ref="F4502:H4502"/>
    <mergeCell ref="I4502:K4502"/>
    <mergeCell ref="F4503:H4503"/>
    <mergeCell ref="F4504:H4504"/>
    <mergeCell ref="F4505:H4505"/>
    <mergeCell ref="F4506:H4506"/>
    <mergeCell ref="F4514:H4514"/>
    <mergeCell ref="I4514:K4514"/>
    <mergeCell ref="F4515:H4515"/>
    <mergeCell ref="F4516:H4516"/>
    <mergeCell ref="F4517:H4517"/>
    <mergeCell ref="F4518:H4518"/>
    <mergeCell ref="F4526:H4526"/>
    <mergeCell ref="I4526:K4526"/>
    <mergeCell ref="F4527:H4527"/>
    <mergeCell ref="F4528:H4528"/>
    <mergeCell ref="F4529:H4529"/>
    <mergeCell ref="F4530:H4530"/>
    <mergeCell ref="F4538:H4538"/>
    <mergeCell ref="I4538:K4538"/>
    <mergeCell ref="F4539:H4539"/>
    <mergeCell ref="F4540:H4540"/>
    <mergeCell ref="F4541:H4541"/>
    <mergeCell ref="F4542:H4542"/>
    <mergeCell ref="F4550:H4550"/>
    <mergeCell ref="I4550:K4550"/>
    <mergeCell ref="F4551:H4551"/>
    <mergeCell ref="F4552:H4552"/>
    <mergeCell ref="F4553:H4553"/>
    <mergeCell ref="F4554:H4554"/>
    <mergeCell ref="F4562:H4562"/>
    <mergeCell ref="I4562:K4562"/>
    <mergeCell ref="F4563:H4563"/>
    <mergeCell ref="F4564:H4564"/>
    <mergeCell ref="F4565:H4565"/>
    <mergeCell ref="F4566:H4566"/>
    <mergeCell ref="F4574:H4574"/>
    <mergeCell ref="I4574:K4574"/>
    <mergeCell ref="F4575:H4575"/>
    <mergeCell ref="F4576:H4576"/>
    <mergeCell ref="F4577:H4577"/>
    <mergeCell ref="F4578:H4578"/>
    <mergeCell ref="F4586:H4586"/>
    <mergeCell ref="I4586:K4586"/>
    <mergeCell ref="F4587:H4587"/>
    <mergeCell ref="F4588:H4588"/>
    <mergeCell ref="F4589:H4589"/>
    <mergeCell ref="F4590:H4590"/>
    <mergeCell ref="F4598:H4598"/>
    <mergeCell ref="I4598:K4598"/>
    <mergeCell ref="F4599:H4599"/>
    <mergeCell ref="F4600:H4600"/>
    <mergeCell ref="F4601:H4601"/>
    <mergeCell ref="F4602:H4602"/>
    <mergeCell ref="F4610:H4610"/>
    <mergeCell ref="I4610:K4610"/>
    <mergeCell ref="F4611:H4611"/>
    <mergeCell ref="F4612:H4612"/>
    <mergeCell ref="F4613:H4613"/>
    <mergeCell ref="F4614:H4614"/>
    <mergeCell ref="F4622:H4622"/>
    <mergeCell ref="I4622:K4622"/>
    <mergeCell ref="F4623:H4623"/>
    <mergeCell ref="F4624:H4624"/>
    <mergeCell ref="F4625:H4625"/>
    <mergeCell ref="F4626:H4626"/>
    <mergeCell ref="F4634:H4634"/>
    <mergeCell ref="I4634:K4634"/>
    <mergeCell ref="F4635:H4635"/>
    <mergeCell ref="F4636:H4636"/>
    <mergeCell ref="F4637:H4637"/>
    <mergeCell ref="F4638:H4638"/>
    <mergeCell ref="F4646:H4646"/>
    <mergeCell ref="I4646:K4646"/>
    <mergeCell ref="F4647:H4647"/>
    <mergeCell ref="F4648:H4648"/>
    <mergeCell ref="F4649:H4649"/>
    <mergeCell ref="F4650:H4650"/>
    <mergeCell ref="F4658:H4658"/>
    <mergeCell ref="I4658:K4658"/>
    <mergeCell ref="F4659:H4659"/>
    <mergeCell ref="F4660:H4660"/>
    <mergeCell ref="F4661:H4661"/>
    <mergeCell ref="F4662:H4662"/>
    <mergeCell ref="F4670:H4670"/>
    <mergeCell ref="I4670:K4670"/>
    <mergeCell ref="F4671:H4671"/>
    <mergeCell ref="F4672:H4672"/>
    <mergeCell ref="F4673:H4673"/>
    <mergeCell ref="F4674:H4674"/>
    <mergeCell ref="F4682:H4682"/>
    <mergeCell ref="I4682:K4682"/>
    <mergeCell ref="F4683:H4683"/>
    <mergeCell ref="F4684:H4684"/>
    <mergeCell ref="F4685:H4685"/>
    <mergeCell ref="F4686:H4686"/>
    <mergeCell ref="F4694:H4694"/>
    <mergeCell ref="I4694:K4694"/>
    <mergeCell ref="F4695:H4695"/>
    <mergeCell ref="F4696:H4696"/>
    <mergeCell ref="F4697:H4697"/>
    <mergeCell ref="F4698:H4698"/>
    <mergeCell ref="F4706:H4706"/>
    <mergeCell ref="I4706:K4706"/>
    <mergeCell ref="F4707:H4707"/>
    <mergeCell ref="F4708:H4708"/>
    <mergeCell ref="F4709:H4709"/>
    <mergeCell ref="F4710:H4710"/>
    <mergeCell ref="F4718:H4718"/>
    <mergeCell ref="I4718:K4718"/>
    <mergeCell ref="F4719:H4719"/>
    <mergeCell ref="F4720:H4720"/>
    <mergeCell ref="F4721:H4721"/>
    <mergeCell ref="F4722:H4722"/>
    <mergeCell ref="F4730:H4730"/>
    <mergeCell ref="I4730:K4730"/>
    <mergeCell ref="F4731:H4731"/>
    <mergeCell ref="F4732:H4732"/>
    <mergeCell ref="F4733:H4733"/>
    <mergeCell ref="F4734:H4734"/>
    <mergeCell ref="F4742:H4742"/>
    <mergeCell ref="I4742:K4742"/>
    <mergeCell ref="F4743:H4743"/>
    <mergeCell ref="F4744:H4744"/>
    <mergeCell ref="F4745:H4745"/>
    <mergeCell ref="F4746:H4746"/>
    <mergeCell ref="F4754:H4754"/>
    <mergeCell ref="I4754:K4754"/>
    <mergeCell ref="F4755:H4755"/>
    <mergeCell ref="F4756:H4756"/>
    <mergeCell ref="F4757:H4757"/>
    <mergeCell ref="F4758:H4758"/>
    <mergeCell ref="F4766:H4766"/>
    <mergeCell ref="I4766:K4766"/>
    <mergeCell ref="F4767:H4767"/>
    <mergeCell ref="F4768:H4768"/>
    <mergeCell ref="F4769:H4769"/>
    <mergeCell ref="F4770:H4770"/>
    <mergeCell ref="F4778:H4778"/>
    <mergeCell ref="I4778:K4778"/>
    <mergeCell ref="F4779:H4779"/>
    <mergeCell ref="F4780:H4780"/>
    <mergeCell ref="F4781:H4781"/>
    <mergeCell ref="F4782:H4782"/>
    <mergeCell ref="F4790:H4790"/>
    <mergeCell ref="I4790:K4790"/>
    <mergeCell ref="F4791:H4791"/>
    <mergeCell ref="F4792:H4792"/>
    <mergeCell ref="F4793:H4793"/>
    <mergeCell ref="F4794:H4794"/>
    <mergeCell ref="F4802:H4802"/>
    <mergeCell ref="I4802:K4802"/>
    <mergeCell ref="F4803:H4803"/>
    <mergeCell ref="F4804:H4804"/>
    <mergeCell ref="F4805:H4805"/>
    <mergeCell ref="F4806:H4806"/>
    <mergeCell ref="F4814:H4814"/>
    <mergeCell ref="I4814:K4814"/>
    <mergeCell ref="F4815:H4815"/>
    <mergeCell ref="F4816:H4816"/>
    <mergeCell ref="F4817:H4817"/>
    <mergeCell ref="F4818:H4818"/>
    <mergeCell ref="F4826:H4826"/>
    <mergeCell ref="I4826:K4826"/>
    <mergeCell ref="F4827:H4827"/>
    <mergeCell ref="F4828:H4828"/>
    <mergeCell ref="F4829:H4829"/>
    <mergeCell ref="F4830:H4830"/>
    <mergeCell ref="F4838:H4838"/>
    <mergeCell ref="I4838:K4838"/>
    <mergeCell ref="F4839:H4839"/>
    <mergeCell ref="F4840:H4840"/>
    <mergeCell ref="F4841:H4841"/>
    <mergeCell ref="F4842:H4842"/>
    <mergeCell ref="F4850:H4850"/>
    <mergeCell ref="I4850:K4850"/>
    <mergeCell ref="F4851:H4851"/>
    <mergeCell ref="F4852:H4852"/>
    <mergeCell ref="F4853:H4853"/>
    <mergeCell ref="F4854:H4854"/>
    <mergeCell ref="F4862:H4862"/>
    <mergeCell ref="I4862:K4862"/>
    <mergeCell ref="F4863:H4863"/>
    <mergeCell ref="F4864:H4864"/>
    <mergeCell ref="F4865:H4865"/>
    <mergeCell ref="F4866:H4866"/>
    <mergeCell ref="F4874:H4874"/>
    <mergeCell ref="I4874:K4874"/>
    <mergeCell ref="F4875:H4875"/>
    <mergeCell ref="F4876:H4876"/>
    <mergeCell ref="F4877:H4877"/>
    <mergeCell ref="F4878:H4878"/>
    <mergeCell ref="F4886:H4886"/>
    <mergeCell ref="I4886:K4886"/>
    <mergeCell ref="F4887:H4887"/>
    <mergeCell ref="F4888:H4888"/>
    <mergeCell ref="F4889:H4889"/>
    <mergeCell ref="F4890:H4890"/>
    <mergeCell ref="F4898:H4898"/>
    <mergeCell ref="I4898:K4898"/>
    <mergeCell ref="F4899:H4899"/>
    <mergeCell ref="F4900:H4900"/>
    <mergeCell ref="F4901:H4901"/>
    <mergeCell ref="F4902:H4902"/>
    <mergeCell ref="F4910:H4910"/>
    <mergeCell ref="I4910:K4910"/>
    <mergeCell ref="F4911:H4911"/>
    <mergeCell ref="F4912:H4912"/>
    <mergeCell ref="F4913:H4913"/>
    <mergeCell ref="F4914:H4914"/>
    <mergeCell ref="F4922:H4922"/>
    <mergeCell ref="I4922:K4922"/>
    <mergeCell ref="F4923:H4923"/>
    <mergeCell ref="F4924:H4924"/>
    <mergeCell ref="F4925:H4925"/>
    <mergeCell ref="F4926:H4926"/>
    <mergeCell ref="F4934:H4934"/>
    <mergeCell ref="I4934:K4934"/>
    <mergeCell ref="F4935:H4935"/>
    <mergeCell ref="F4936:H4936"/>
    <mergeCell ref="F4937:H4937"/>
    <mergeCell ref="F4938:H4938"/>
    <mergeCell ref="F4946:H4946"/>
    <mergeCell ref="I4946:K4946"/>
    <mergeCell ref="F4947:H4947"/>
    <mergeCell ref="F4948:H4948"/>
    <mergeCell ref="F4949:H4949"/>
    <mergeCell ref="F4950:H4950"/>
    <mergeCell ref="F4958:H4958"/>
    <mergeCell ref="I4958:K4958"/>
    <mergeCell ref="F4959:H4959"/>
    <mergeCell ref="F4960:H4960"/>
    <mergeCell ref="F4961:H4961"/>
    <mergeCell ref="F4962:H4962"/>
    <mergeCell ref="F4970:H4970"/>
    <mergeCell ref="I4970:K4970"/>
    <mergeCell ref="F4971:H4971"/>
    <mergeCell ref="F4972:H4972"/>
    <mergeCell ref="F4973:H4973"/>
    <mergeCell ref="F4974:H4974"/>
    <mergeCell ref="F4982:H4982"/>
    <mergeCell ref="I4982:K4982"/>
    <mergeCell ref="F4983:H4983"/>
    <mergeCell ref="F4984:H4984"/>
    <mergeCell ref="F4985:H4985"/>
    <mergeCell ref="F4986:H4986"/>
    <mergeCell ref="F4994:H4994"/>
    <mergeCell ref="I4994:K4994"/>
    <mergeCell ref="F4995:H4995"/>
    <mergeCell ref="F4996:H4996"/>
    <mergeCell ref="F4997:H4997"/>
    <mergeCell ref="F4998:H4998"/>
    <mergeCell ref="F5006:H5006"/>
    <mergeCell ref="I5006:K5006"/>
    <mergeCell ref="F5007:H5007"/>
    <mergeCell ref="F5008:H5008"/>
    <mergeCell ref="F5009:H5009"/>
    <mergeCell ref="F5010:H5010"/>
    <mergeCell ref="F5018:H5018"/>
    <mergeCell ref="I5018:K5018"/>
    <mergeCell ref="F5019:H5019"/>
    <mergeCell ref="F5020:H5020"/>
    <mergeCell ref="F5021:H5021"/>
    <mergeCell ref="F5022:H5022"/>
    <mergeCell ref="F5030:H5030"/>
    <mergeCell ref="I5030:K5030"/>
    <mergeCell ref="F5031:H5031"/>
    <mergeCell ref="F5032:H5032"/>
    <mergeCell ref="F5033:H5033"/>
    <mergeCell ref="F5034:H5034"/>
    <mergeCell ref="F5042:H5042"/>
    <mergeCell ref="I5042:K5042"/>
    <mergeCell ref="F5043:H5043"/>
    <mergeCell ref="F5044:H5044"/>
    <mergeCell ref="F5045:H5045"/>
    <mergeCell ref="F5046:H5046"/>
    <mergeCell ref="F5054:H5054"/>
    <mergeCell ref="I5054:K5054"/>
    <mergeCell ref="F5055:H5055"/>
    <mergeCell ref="F5056:H5056"/>
    <mergeCell ref="F5057:H5057"/>
    <mergeCell ref="F5058:H5058"/>
    <mergeCell ref="F5066:H5066"/>
    <mergeCell ref="I5066:K5066"/>
    <mergeCell ref="F5067:H5067"/>
    <mergeCell ref="F5068:H5068"/>
    <mergeCell ref="F5069:H5069"/>
    <mergeCell ref="F5070:H5070"/>
    <mergeCell ref="F5078:H5078"/>
    <mergeCell ref="I5078:K5078"/>
    <mergeCell ref="F5079:H5079"/>
    <mergeCell ref="F5080:H5080"/>
    <mergeCell ref="F5081:H5081"/>
    <mergeCell ref="F5082:H5082"/>
    <mergeCell ref="F5090:H5090"/>
    <mergeCell ref="I5090:K5090"/>
    <mergeCell ref="F5091:H5091"/>
    <mergeCell ref="F5092:H5092"/>
    <mergeCell ref="F5093:H5093"/>
    <mergeCell ref="F5094:H5094"/>
    <mergeCell ref="F5102:H5102"/>
    <mergeCell ref="I5102:K5102"/>
    <mergeCell ref="F5103:H5103"/>
    <mergeCell ref="F5104:H5104"/>
    <mergeCell ref="F5105:H5105"/>
    <mergeCell ref="F5106:H5106"/>
    <mergeCell ref="F5114:H5114"/>
    <mergeCell ref="I5114:K5114"/>
    <mergeCell ref="F5115:H5115"/>
    <mergeCell ref="F5116:H5116"/>
    <mergeCell ref="F5117:H5117"/>
    <mergeCell ref="F5118:H5118"/>
    <mergeCell ref="F5126:H5126"/>
    <mergeCell ref="I5126:K5126"/>
    <mergeCell ref="F5127:H5127"/>
    <mergeCell ref="F5128:H5128"/>
    <mergeCell ref="F5129:H5129"/>
    <mergeCell ref="F5130:H5130"/>
    <mergeCell ref="F5138:H5138"/>
    <mergeCell ref="I5138:K5138"/>
    <mergeCell ref="F5139:H5139"/>
    <mergeCell ref="F5140:H5140"/>
    <mergeCell ref="F5141:H5141"/>
    <mergeCell ref="F5142:H5142"/>
    <mergeCell ref="F5150:H5150"/>
    <mergeCell ref="I5150:K5150"/>
    <mergeCell ref="F5151:H5151"/>
    <mergeCell ref="F5152:H5152"/>
    <mergeCell ref="F5153:H5153"/>
    <mergeCell ref="F5154:H5154"/>
    <mergeCell ref="F5162:H5162"/>
    <mergeCell ref="I5162:K5162"/>
    <mergeCell ref="F5163:H5163"/>
    <mergeCell ref="F5164:H5164"/>
    <mergeCell ref="F5165:H5165"/>
    <mergeCell ref="F5166:H5166"/>
    <mergeCell ref="F5174:H5174"/>
    <mergeCell ref="I5174:K5174"/>
    <mergeCell ref="F5175:H5175"/>
    <mergeCell ref="F5176:H5176"/>
    <mergeCell ref="F5177:H5177"/>
    <mergeCell ref="F5178:H5178"/>
    <mergeCell ref="F5186:H5186"/>
    <mergeCell ref="I5186:K5186"/>
    <mergeCell ref="F5187:H5187"/>
    <mergeCell ref="F5188:H5188"/>
    <mergeCell ref="F5189:H5189"/>
    <mergeCell ref="F5190:H5190"/>
    <mergeCell ref="F5198:H5198"/>
    <mergeCell ref="I5198:K5198"/>
    <mergeCell ref="F5199:H5199"/>
    <mergeCell ref="F5200:H5200"/>
    <mergeCell ref="F5201:H5201"/>
    <mergeCell ref="F5202:H5202"/>
    <mergeCell ref="F5210:H5210"/>
    <mergeCell ref="I5210:K5210"/>
    <mergeCell ref="F5211:H5211"/>
    <mergeCell ref="F5212:H5212"/>
    <mergeCell ref="F5213:H5213"/>
    <mergeCell ref="F5214:H5214"/>
    <mergeCell ref="F5222:H5222"/>
    <mergeCell ref="I5222:K5222"/>
    <mergeCell ref="F5223:H5223"/>
    <mergeCell ref="F5224:H5224"/>
    <mergeCell ref="F5225:H5225"/>
    <mergeCell ref="F5226:H5226"/>
    <mergeCell ref="F5234:H5234"/>
    <mergeCell ref="I5234:K5234"/>
    <mergeCell ref="F5235:H5235"/>
    <mergeCell ref="F5236:H5236"/>
    <mergeCell ref="F5237:H5237"/>
    <mergeCell ref="F5238:H5238"/>
    <mergeCell ref="F5246:H5246"/>
    <mergeCell ref="I5246:K5246"/>
    <mergeCell ref="F5247:H5247"/>
    <mergeCell ref="F5248:H5248"/>
    <mergeCell ref="F5249:H5249"/>
    <mergeCell ref="F5250:H5250"/>
    <mergeCell ref="F5258:H5258"/>
    <mergeCell ref="I5258:K5258"/>
    <mergeCell ref="F5259:H5259"/>
    <mergeCell ref="F5260:H5260"/>
    <mergeCell ref="F5261:H5261"/>
    <mergeCell ref="F5262:H5262"/>
    <mergeCell ref="F5270:H5270"/>
    <mergeCell ref="I5270:K5270"/>
    <mergeCell ref="F5271:H5271"/>
    <mergeCell ref="F5272:H5272"/>
    <mergeCell ref="F5273:H5273"/>
    <mergeCell ref="F5274:H5274"/>
    <mergeCell ref="F5282:H5282"/>
    <mergeCell ref="I5282:K5282"/>
    <mergeCell ref="F5283:H5283"/>
    <mergeCell ref="F5284:H5284"/>
    <mergeCell ref="F5285:H5285"/>
    <mergeCell ref="F5286:H5286"/>
    <mergeCell ref="F5294:H5294"/>
    <mergeCell ref="I5294:K5294"/>
    <mergeCell ref="F5295:H5295"/>
    <mergeCell ref="F5296:H5296"/>
    <mergeCell ref="F5297:H5297"/>
    <mergeCell ref="F5298:H5298"/>
    <mergeCell ref="F5306:H5306"/>
    <mergeCell ref="I5306:K5306"/>
    <mergeCell ref="F5307:H5307"/>
    <mergeCell ref="F5308:H5308"/>
    <mergeCell ref="F5309:H5309"/>
    <mergeCell ref="F5310:H5310"/>
    <mergeCell ref="F5318:H5318"/>
    <mergeCell ref="I5318:K5318"/>
    <mergeCell ref="F5319:H5319"/>
    <mergeCell ref="F5320:H5320"/>
    <mergeCell ref="F5321:H5321"/>
    <mergeCell ref="F5322:H5322"/>
    <mergeCell ref="F5330:H5330"/>
    <mergeCell ref="I5330:K5330"/>
    <mergeCell ref="F5331:H5331"/>
    <mergeCell ref="F5332:H5332"/>
    <mergeCell ref="F5333:H5333"/>
    <mergeCell ref="F5334:H5334"/>
    <mergeCell ref="F5342:H5342"/>
    <mergeCell ref="I5342:K5342"/>
    <mergeCell ref="F5343:H5343"/>
    <mergeCell ref="F5344:H5344"/>
    <mergeCell ref="F5345:H5345"/>
    <mergeCell ref="F5346:H5346"/>
    <mergeCell ref="F5354:H5354"/>
    <mergeCell ref="I5354:K5354"/>
    <mergeCell ref="F5355:H5355"/>
    <mergeCell ref="F5356:H5356"/>
    <mergeCell ref="F5357:H5357"/>
    <mergeCell ref="F5358:H5358"/>
    <mergeCell ref="F5366:H5366"/>
    <mergeCell ref="I5366:K5366"/>
    <mergeCell ref="F5367:H5367"/>
    <mergeCell ref="F5368:H5368"/>
    <mergeCell ref="F5369:H5369"/>
    <mergeCell ref="F5370:H5370"/>
    <mergeCell ref="F5378:H5378"/>
    <mergeCell ref="I5378:K5378"/>
    <mergeCell ref="F5379:H5379"/>
    <mergeCell ref="F5380:H5380"/>
    <mergeCell ref="F5381:H5381"/>
    <mergeCell ref="F5382:H5382"/>
    <mergeCell ref="F5390:H5390"/>
    <mergeCell ref="I5390:K5390"/>
    <mergeCell ref="F5391:H5391"/>
    <mergeCell ref="F5392:H5392"/>
    <mergeCell ref="F5393:H5393"/>
    <mergeCell ref="F5394:H5394"/>
    <mergeCell ref="F5402:H5402"/>
    <mergeCell ref="I5402:K5402"/>
    <mergeCell ref="F5403:H5403"/>
    <mergeCell ref="F5404:H5404"/>
    <mergeCell ref="F5405:H5405"/>
    <mergeCell ref="F5406:H5406"/>
    <mergeCell ref="F5414:H5414"/>
    <mergeCell ref="I5414:K5414"/>
    <mergeCell ref="F5415:H5415"/>
    <mergeCell ref="F5416:H5416"/>
    <mergeCell ref="F5417:H5417"/>
    <mergeCell ref="F5418:H5418"/>
    <mergeCell ref="F5426:H5426"/>
    <mergeCell ref="I5426:K5426"/>
    <mergeCell ref="F5427:H5427"/>
    <mergeCell ref="F5428:H5428"/>
    <mergeCell ref="F5429:H5429"/>
    <mergeCell ref="F5430:H5430"/>
    <mergeCell ref="F5438:H5438"/>
    <mergeCell ref="I5438:K5438"/>
    <mergeCell ref="F5439:H5439"/>
    <mergeCell ref="F5440:H5440"/>
    <mergeCell ref="F5441:H5441"/>
    <mergeCell ref="F5442:H5442"/>
    <mergeCell ref="F5450:H5450"/>
    <mergeCell ref="I5450:K5450"/>
    <mergeCell ref="F5451:H5451"/>
    <mergeCell ref="F5452:H5452"/>
    <mergeCell ref="F5453:H5453"/>
    <mergeCell ref="F5454:H5454"/>
    <mergeCell ref="F5462:H5462"/>
    <mergeCell ref="I5462:K5462"/>
    <mergeCell ref="F5463:H5463"/>
    <mergeCell ref="F5464:H5464"/>
    <mergeCell ref="F5465:H5465"/>
    <mergeCell ref="F5466:H5466"/>
    <mergeCell ref="F5474:H5474"/>
    <mergeCell ref="I5474:K5474"/>
    <mergeCell ref="F5475:H5475"/>
    <mergeCell ref="F5476:H5476"/>
    <mergeCell ref="F5477:H5477"/>
    <mergeCell ref="F5478:H5478"/>
    <mergeCell ref="F5486:H5486"/>
    <mergeCell ref="I5486:K5486"/>
    <mergeCell ref="F5487:H5487"/>
    <mergeCell ref="F5488:H5488"/>
    <mergeCell ref="F5489:H5489"/>
    <mergeCell ref="F5490:H5490"/>
    <mergeCell ref="F5498:H5498"/>
    <mergeCell ref="I5498:K5498"/>
    <mergeCell ref="F5499:H5499"/>
    <mergeCell ref="F5500:H5500"/>
    <mergeCell ref="F5501:H5501"/>
    <mergeCell ref="F5502:H5502"/>
    <mergeCell ref="F5510:H5510"/>
    <mergeCell ref="I5510:K5510"/>
    <mergeCell ref="F5511:H5511"/>
    <mergeCell ref="F5512:H5512"/>
    <mergeCell ref="F5513:H5513"/>
    <mergeCell ref="F5514:H5514"/>
    <mergeCell ref="F5522:H5522"/>
    <mergeCell ref="I5522:K5522"/>
    <mergeCell ref="F5523:H5523"/>
    <mergeCell ref="F5524:H5524"/>
    <mergeCell ref="F5525:H5525"/>
    <mergeCell ref="F5526:H5526"/>
    <mergeCell ref="F5534:H5534"/>
    <mergeCell ref="I5534:K5534"/>
    <mergeCell ref="F5535:H5535"/>
    <mergeCell ref="F5536:H5536"/>
    <mergeCell ref="F5537:H5537"/>
    <mergeCell ref="F5538:H5538"/>
    <mergeCell ref="F5546:H5546"/>
    <mergeCell ref="I5546:K5546"/>
    <mergeCell ref="F5547:H5547"/>
    <mergeCell ref="F5548:H5548"/>
    <mergeCell ref="F5549:H5549"/>
    <mergeCell ref="F5550:H5550"/>
    <mergeCell ref="F5558:H5558"/>
    <mergeCell ref="I5558:K5558"/>
    <mergeCell ref="F5559:H5559"/>
    <mergeCell ref="F5560:H5560"/>
    <mergeCell ref="F5561:H5561"/>
    <mergeCell ref="F5562:H5562"/>
    <mergeCell ref="F5570:H5570"/>
    <mergeCell ref="I5570:K5570"/>
    <mergeCell ref="F5571:H5571"/>
    <mergeCell ref="F5572:H5572"/>
    <mergeCell ref="F5573:H5573"/>
    <mergeCell ref="F5574:H5574"/>
    <mergeCell ref="F5582:H5582"/>
    <mergeCell ref="I5582:K5582"/>
    <mergeCell ref="F5583:H5583"/>
    <mergeCell ref="F5584:H5584"/>
    <mergeCell ref="F5585:H5585"/>
    <mergeCell ref="F5586:H5586"/>
    <mergeCell ref="F5594:H5594"/>
    <mergeCell ref="I5594:K5594"/>
    <mergeCell ref="F5595:H5595"/>
    <mergeCell ref="F5596:H5596"/>
    <mergeCell ref="F5597:H5597"/>
    <mergeCell ref="F5598:H5598"/>
    <mergeCell ref="F5606:H5606"/>
    <mergeCell ref="I5606:K5606"/>
    <mergeCell ref="F5607:H5607"/>
    <mergeCell ref="F5608:H5608"/>
    <mergeCell ref="F5609:H5609"/>
    <mergeCell ref="F5610:H5610"/>
    <mergeCell ref="F5618:H5618"/>
    <mergeCell ref="I5618:K5618"/>
    <mergeCell ref="F5619:H5619"/>
    <mergeCell ref="F5620:H5620"/>
    <mergeCell ref="F5621:H5621"/>
    <mergeCell ref="F5622:H5622"/>
    <mergeCell ref="F5630:H5630"/>
    <mergeCell ref="I5630:K5630"/>
    <mergeCell ref="F5631:H5631"/>
    <mergeCell ref="F5632:H5632"/>
    <mergeCell ref="F5633:H5633"/>
    <mergeCell ref="F5634:H5634"/>
    <mergeCell ref="F5642:H5642"/>
    <mergeCell ref="I5642:K5642"/>
    <mergeCell ref="F5643:H5643"/>
    <mergeCell ref="F5644:H5644"/>
    <mergeCell ref="F5645:H5645"/>
    <mergeCell ref="F5646:H5646"/>
    <mergeCell ref="F5654:H5654"/>
    <mergeCell ref="I5654:K5654"/>
    <mergeCell ref="F5655:H5655"/>
    <mergeCell ref="F5656:H5656"/>
    <mergeCell ref="F5657:H5657"/>
    <mergeCell ref="F5658:H5658"/>
    <mergeCell ref="F5666:H5666"/>
    <mergeCell ref="I5666:K5666"/>
    <mergeCell ref="F5667:H5667"/>
    <mergeCell ref="F5668:H5668"/>
    <mergeCell ref="F5669:H5669"/>
    <mergeCell ref="F5670:H5670"/>
    <mergeCell ref="F5678:H5678"/>
    <mergeCell ref="I5678:K5678"/>
    <mergeCell ref="F5679:H5679"/>
    <mergeCell ref="F5680:H5680"/>
    <mergeCell ref="F5681:H5681"/>
    <mergeCell ref="F5682:H5682"/>
    <mergeCell ref="F5690:H5690"/>
    <mergeCell ref="I5690:K5690"/>
    <mergeCell ref="F5691:H5691"/>
    <mergeCell ref="F5692:H5692"/>
    <mergeCell ref="F5693:H5693"/>
    <mergeCell ref="F5694:H5694"/>
    <mergeCell ref="F5702:H5702"/>
    <mergeCell ref="I5702:K5702"/>
    <mergeCell ref="F5703:H5703"/>
    <mergeCell ref="F5704:H5704"/>
    <mergeCell ref="F5705:H5705"/>
    <mergeCell ref="F5706:H5706"/>
    <mergeCell ref="F5714:H5714"/>
    <mergeCell ref="I5714:K5714"/>
    <mergeCell ref="F5715:H5715"/>
    <mergeCell ref="F5716:H5716"/>
    <mergeCell ref="F5717:H5717"/>
    <mergeCell ref="F5718:H5718"/>
    <mergeCell ref="F5726:H5726"/>
    <mergeCell ref="I5726:K5726"/>
    <mergeCell ref="F5727:H5727"/>
    <mergeCell ref="F5728:H5728"/>
    <mergeCell ref="F5729:H5729"/>
    <mergeCell ref="F5730:H5730"/>
    <mergeCell ref="F5738:H5738"/>
    <mergeCell ref="I5738:K5738"/>
    <mergeCell ref="F5739:H5739"/>
    <mergeCell ref="F5740:H5740"/>
    <mergeCell ref="F5741:H5741"/>
    <mergeCell ref="F5742:H5742"/>
    <mergeCell ref="F5750:H5750"/>
    <mergeCell ref="I5750:K5750"/>
    <mergeCell ref="F5751:H5751"/>
    <mergeCell ref="F5752:H5752"/>
    <mergeCell ref="F5753:H5753"/>
    <mergeCell ref="F5754:H5754"/>
    <mergeCell ref="F5762:H5762"/>
    <mergeCell ref="I5762:K5762"/>
    <mergeCell ref="F5763:H5763"/>
    <mergeCell ref="F5764:H5764"/>
    <mergeCell ref="F5765:H5765"/>
    <mergeCell ref="F5766:H5766"/>
    <mergeCell ref="F5774:H5774"/>
    <mergeCell ref="I5774:K5774"/>
    <mergeCell ref="F5775:H5775"/>
    <mergeCell ref="F5776:H5776"/>
    <mergeCell ref="F5777:H5777"/>
    <mergeCell ref="F5778:H5778"/>
    <mergeCell ref="F5786:H5786"/>
    <mergeCell ref="I5786:K5786"/>
    <mergeCell ref="F5787:H5787"/>
    <mergeCell ref="F5788:H5788"/>
    <mergeCell ref="F5789:H5789"/>
    <mergeCell ref="F5790:H5790"/>
    <mergeCell ref="F5798:H5798"/>
    <mergeCell ref="I5798:K5798"/>
    <mergeCell ref="F5799:H5799"/>
    <mergeCell ref="F5800:H5800"/>
    <mergeCell ref="F5801:H5801"/>
    <mergeCell ref="F5802:H5802"/>
    <mergeCell ref="F5810:H5810"/>
    <mergeCell ref="I5810:K5810"/>
    <mergeCell ref="F5811:H5811"/>
    <mergeCell ref="F5812:H5812"/>
    <mergeCell ref="F5813:H5813"/>
    <mergeCell ref="F5814:H5814"/>
    <mergeCell ref="F5822:H5822"/>
    <mergeCell ref="I5822:K5822"/>
    <mergeCell ref="F5823:H5823"/>
    <mergeCell ref="F5824:H5824"/>
    <mergeCell ref="F5825:H5825"/>
    <mergeCell ref="F5826:H5826"/>
    <mergeCell ref="F5834:H5834"/>
    <mergeCell ref="I5834:K5834"/>
    <mergeCell ref="F5835:H5835"/>
    <mergeCell ref="F5836:H5836"/>
    <mergeCell ref="F5837:H5837"/>
    <mergeCell ref="F5838:H5838"/>
    <mergeCell ref="F5846:H5846"/>
    <mergeCell ref="I5846:K5846"/>
    <mergeCell ref="F5847:H5847"/>
    <mergeCell ref="F5848:H5848"/>
    <mergeCell ref="F5849:H5849"/>
    <mergeCell ref="F5850:H5850"/>
    <mergeCell ref="F5858:H5858"/>
    <mergeCell ref="I5858:K5858"/>
    <mergeCell ref="F5859:H5859"/>
    <mergeCell ref="F5860:H5860"/>
    <mergeCell ref="F5861:H5861"/>
    <mergeCell ref="F5862:H5862"/>
    <mergeCell ref="F5870:H5870"/>
    <mergeCell ref="I5870:K5870"/>
    <mergeCell ref="F5871:H5871"/>
    <mergeCell ref="F5872:H5872"/>
    <mergeCell ref="F5873:H5873"/>
    <mergeCell ref="F5874:H5874"/>
    <mergeCell ref="F5882:H5882"/>
    <mergeCell ref="I5882:K5882"/>
    <mergeCell ref="F5883:H5883"/>
    <mergeCell ref="F5884:H5884"/>
    <mergeCell ref="F5885:H5885"/>
    <mergeCell ref="F5886:H5886"/>
    <mergeCell ref="F5894:H5894"/>
    <mergeCell ref="I5894:K5894"/>
    <mergeCell ref="F5895:H5895"/>
    <mergeCell ref="F5896:H5896"/>
    <mergeCell ref="F5897:H5897"/>
    <mergeCell ref="F5898:H5898"/>
    <mergeCell ref="F5906:H5906"/>
    <mergeCell ref="I5906:K5906"/>
    <mergeCell ref="F5907:H5907"/>
    <mergeCell ref="F5908:H5908"/>
    <mergeCell ref="F5909:H5909"/>
    <mergeCell ref="F5910:H5910"/>
    <mergeCell ref="F5918:H5918"/>
    <mergeCell ref="I5918:K5918"/>
    <mergeCell ref="F5919:H5919"/>
    <mergeCell ref="F5920:H5920"/>
    <mergeCell ref="F5921:H5921"/>
    <mergeCell ref="F5922:H5922"/>
    <mergeCell ref="F5930:H5930"/>
    <mergeCell ref="I5930:K5930"/>
    <mergeCell ref="F5931:H5931"/>
    <mergeCell ref="F5932:H5932"/>
    <mergeCell ref="F5933:H5933"/>
    <mergeCell ref="F5934:H5934"/>
    <mergeCell ref="F5942:H5942"/>
    <mergeCell ref="I5942:K5942"/>
    <mergeCell ref="F5943:H5943"/>
    <mergeCell ref="F5944:H5944"/>
    <mergeCell ref="F5945:H5945"/>
    <mergeCell ref="F5946:H5946"/>
    <mergeCell ref="F5954:H5954"/>
    <mergeCell ref="I5954:K5954"/>
    <mergeCell ref="F5955:H5955"/>
    <mergeCell ref="F5956:H5956"/>
    <mergeCell ref="F5957:H5957"/>
    <mergeCell ref="F5958:H5958"/>
    <mergeCell ref="F5966:H5966"/>
    <mergeCell ref="I5966:K5966"/>
    <mergeCell ref="F5967:H5967"/>
    <mergeCell ref="F5968:H5968"/>
    <mergeCell ref="F5969:H5969"/>
    <mergeCell ref="F5970:H5970"/>
    <mergeCell ref="F5978:H5978"/>
    <mergeCell ref="I5978:K5978"/>
    <mergeCell ref="F5979:H5979"/>
    <mergeCell ref="F5980:H5980"/>
    <mergeCell ref="F5981:H5981"/>
    <mergeCell ref="F5982:H5982"/>
    <mergeCell ref="F5990:H5990"/>
    <mergeCell ref="I5990:K5990"/>
    <mergeCell ref="F5991:H5991"/>
    <mergeCell ref="F5992:H5992"/>
    <mergeCell ref="F5993:H5993"/>
    <mergeCell ref="F5994:H5994"/>
    <mergeCell ref="F6002:H6002"/>
    <mergeCell ref="I6002:K6002"/>
    <mergeCell ref="F6003:H6003"/>
    <mergeCell ref="F6004:H6004"/>
    <mergeCell ref="F6005:H6005"/>
    <mergeCell ref="F6006:H6006"/>
    <mergeCell ref="F6014:H6014"/>
    <mergeCell ref="I6014:K6014"/>
    <mergeCell ref="F6015:H6015"/>
    <mergeCell ref="F6016:H6016"/>
    <mergeCell ref="F6017:H6017"/>
    <mergeCell ref="F6018:H6018"/>
    <mergeCell ref="F6026:H6026"/>
    <mergeCell ref="I6026:K6026"/>
    <mergeCell ref="F6027:H6027"/>
    <mergeCell ref="F6028:H6028"/>
    <mergeCell ref="F6029:H6029"/>
    <mergeCell ref="F6030:H6030"/>
    <mergeCell ref="F6038:H6038"/>
    <mergeCell ref="I6038:K6038"/>
    <mergeCell ref="F6039:H6039"/>
    <mergeCell ref="F6040:H6040"/>
    <mergeCell ref="F6041:H6041"/>
    <mergeCell ref="F6042:H6042"/>
    <mergeCell ref="F6050:H6050"/>
    <mergeCell ref="I6050:K6050"/>
    <mergeCell ref="F6051:H6051"/>
    <mergeCell ref="F6052:H6052"/>
    <mergeCell ref="F6053:H6053"/>
    <mergeCell ref="F6054:H6054"/>
    <mergeCell ref="F6062:H6062"/>
    <mergeCell ref="I6062:K6062"/>
    <mergeCell ref="F6063:H6063"/>
    <mergeCell ref="F6064:H6064"/>
    <mergeCell ref="F6065:H6065"/>
    <mergeCell ref="F6066:H6066"/>
    <mergeCell ref="F6074:H6074"/>
    <mergeCell ref="I6074:K6074"/>
    <mergeCell ref="F6075:H6075"/>
    <mergeCell ref="F6076:H6076"/>
    <mergeCell ref="F6077:H6077"/>
    <mergeCell ref="F6078:H6078"/>
    <mergeCell ref="F6086:H6086"/>
    <mergeCell ref="I6086:K6086"/>
    <mergeCell ref="F6087:H6087"/>
    <mergeCell ref="F6088:H6088"/>
    <mergeCell ref="F6089:H6089"/>
    <mergeCell ref="F6090:H6090"/>
    <mergeCell ref="F6098:H6098"/>
    <mergeCell ref="I6098:K6098"/>
    <mergeCell ref="F6099:H6099"/>
    <mergeCell ref="F6100:H6100"/>
    <mergeCell ref="F6101:H6101"/>
    <mergeCell ref="F6102:H6102"/>
    <mergeCell ref="F6110:H6110"/>
    <mergeCell ref="I6110:K6110"/>
    <mergeCell ref="F6111:H6111"/>
    <mergeCell ref="F6112:H6112"/>
    <mergeCell ref="F6113:H6113"/>
    <mergeCell ref="F6114:H6114"/>
    <mergeCell ref="F6122:H6122"/>
    <mergeCell ref="I6122:K6122"/>
    <mergeCell ref="F6123:H6123"/>
    <mergeCell ref="F6124:H6124"/>
    <mergeCell ref="F6125:H6125"/>
    <mergeCell ref="F6126:H6126"/>
    <mergeCell ref="F6134:H6134"/>
    <mergeCell ref="I6134:K6134"/>
    <mergeCell ref="F6135:H6135"/>
    <mergeCell ref="F6136:H6136"/>
    <mergeCell ref="F6137:H6137"/>
    <mergeCell ref="F6138:H6138"/>
    <mergeCell ref="F6146:H6146"/>
    <mergeCell ref="I6146:K6146"/>
    <mergeCell ref="F6147:H6147"/>
    <mergeCell ref="F6148:H6148"/>
    <mergeCell ref="F6149:H6149"/>
    <mergeCell ref="F6150:H6150"/>
    <mergeCell ref="F6158:H6158"/>
    <mergeCell ref="I6158:K6158"/>
    <mergeCell ref="F6159:H6159"/>
    <mergeCell ref="F6160:H6160"/>
    <mergeCell ref="F6161:H6161"/>
    <mergeCell ref="F6162:H6162"/>
    <mergeCell ref="F6170:H6170"/>
    <mergeCell ref="I6170:K6170"/>
    <mergeCell ref="F6171:H6171"/>
    <mergeCell ref="F6172:H6172"/>
    <mergeCell ref="F6173:H6173"/>
    <mergeCell ref="F6174:H6174"/>
    <mergeCell ref="F6182:H6182"/>
    <mergeCell ref="I6182:K6182"/>
    <mergeCell ref="F6183:H6183"/>
    <mergeCell ref="F6184:H6184"/>
    <mergeCell ref="F6185:H6185"/>
    <mergeCell ref="F6186:H6186"/>
    <mergeCell ref="F6194:H6194"/>
    <mergeCell ref="I6194:K6194"/>
    <mergeCell ref="F6195:H6195"/>
    <mergeCell ref="F6196:H6196"/>
    <mergeCell ref="F6197:H6197"/>
    <mergeCell ref="F6198:H6198"/>
    <mergeCell ref="F6206:H6206"/>
    <mergeCell ref="I6206:K6206"/>
    <mergeCell ref="F6207:H6207"/>
    <mergeCell ref="F6208:H6208"/>
    <mergeCell ref="F6209:H6209"/>
    <mergeCell ref="F6210:H6210"/>
    <mergeCell ref="F6218:H6218"/>
    <mergeCell ref="I6218:K6218"/>
    <mergeCell ref="F6219:H6219"/>
    <mergeCell ref="F6220:H6220"/>
    <mergeCell ref="F6221:H6221"/>
    <mergeCell ref="F6222:H6222"/>
    <mergeCell ref="F6230:H6230"/>
    <mergeCell ref="I6230:K6230"/>
    <mergeCell ref="F6231:H6231"/>
    <mergeCell ref="F6232:H6232"/>
    <mergeCell ref="F6233:H6233"/>
    <mergeCell ref="F6234:H6234"/>
    <mergeCell ref="F6242:H6242"/>
    <mergeCell ref="I6242:K6242"/>
    <mergeCell ref="F6243:H6243"/>
    <mergeCell ref="F6244:H6244"/>
    <mergeCell ref="F6245:H6245"/>
    <mergeCell ref="F6246:H6246"/>
    <mergeCell ref="F6254:H6254"/>
    <mergeCell ref="I6254:K6254"/>
    <mergeCell ref="F6255:H6255"/>
    <mergeCell ref="F6256:H6256"/>
    <mergeCell ref="F6257:H6257"/>
    <mergeCell ref="F6258:H6258"/>
    <mergeCell ref="F6266:H6266"/>
    <mergeCell ref="I6266:K6266"/>
    <mergeCell ref="F6267:H6267"/>
    <mergeCell ref="F6268:H6268"/>
    <mergeCell ref="F6269:H6269"/>
    <mergeCell ref="F6270:H6270"/>
    <mergeCell ref="F6278:H6278"/>
    <mergeCell ref="I6278:K6278"/>
    <mergeCell ref="F6279:H6279"/>
    <mergeCell ref="F6280:H6280"/>
    <mergeCell ref="F6281:H6281"/>
    <mergeCell ref="F6282:H6282"/>
    <mergeCell ref="F6290:H6290"/>
    <mergeCell ref="I6290:K6290"/>
    <mergeCell ref="F6291:H6291"/>
    <mergeCell ref="F6292:H6292"/>
    <mergeCell ref="F6293:H6293"/>
    <mergeCell ref="F6294:H6294"/>
    <mergeCell ref="F6302:H6302"/>
    <mergeCell ref="I6302:K6302"/>
    <mergeCell ref="F6303:H6303"/>
    <mergeCell ref="F6304:H6304"/>
    <mergeCell ref="F6305:H6305"/>
    <mergeCell ref="F6306:H6306"/>
    <mergeCell ref="F6314:H6314"/>
    <mergeCell ref="I6314:K6314"/>
    <mergeCell ref="F6315:H6315"/>
    <mergeCell ref="F6316:H6316"/>
    <mergeCell ref="F6317:H6317"/>
    <mergeCell ref="F6318:H6318"/>
    <mergeCell ref="F6326:H6326"/>
    <mergeCell ref="I6326:K6326"/>
    <mergeCell ref="F6327:H6327"/>
    <mergeCell ref="F6328:H6328"/>
    <mergeCell ref="F6329:H6329"/>
    <mergeCell ref="F6330:H6330"/>
    <mergeCell ref="F6338:H6338"/>
    <mergeCell ref="I6338:K6338"/>
    <mergeCell ref="F6339:H6339"/>
    <mergeCell ref="F6340:H6340"/>
    <mergeCell ref="F6341:H6341"/>
    <mergeCell ref="F6342:H6342"/>
    <mergeCell ref="F6350:H6350"/>
    <mergeCell ref="I6350:K6350"/>
    <mergeCell ref="F6351:H6351"/>
    <mergeCell ref="F6352:H6352"/>
    <mergeCell ref="F6353:H6353"/>
    <mergeCell ref="F6354:H6354"/>
    <mergeCell ref="F6362:H6362"/>
    <mergeCell ref="I6362:K6362"/>
    <mergeCell ref="F6363:H6363"/>
    <mergeCell ref="F6364:H6364"/>
    <mergeCell ref="F6365:H6365"/>
    <mergeCell ref="F6366:H6366"/>
    <mergeCell ref="F6374:H6374"/>
    <mergeCell ref="I6374:K6374"/>
    <mergeCell ref="F6375:H6375"/>
    <mergeCell ref="F6376:H6376"/>
    <mergeCell ref="F6377:H6377"/>
    <mergeCell ref="F6378:H6378"/>
    <mergeCell ref="F6386:H6386"/>
    <mergeCell ref="I6386:K6386"/>
    <mergeCell ref="F6387:H6387"/>
    <mergeCell ref="F6388:H6388"/>
    <mergeCell ref="F6389:H6389"/>
    <mergeCell ref="F6390:H6390"/>
    <mergeCell ref="F6398:H6398"/>
    <mergeCell ref="I6398:K6398"/>
    <mergeCell ref="F6399:H6399"/>
    <mergeCell ref="F6400:H6400"/>
    <mergeCell ref="F6401:H6401"/>
    <mergeCell ref="F6402:H6402"/>
    <mergeCell ref="F6410:H6410"/>
    <mergeCell ref="I6410:K6410"/>
    <mergeCell ref="F6411:H6411"/>
    <mergeCell ref="F6412:H6412"/>
    <mergeCell ref="F6413:H6413"/>
    <mergeCell ref="F6414:H6414"/>
    <mergeCell ref="F6422:H6422"/>
    <mergeCell ref="I6422:K6422"/>
    <mergeCell ref="F6423:H6423"/>
    <mergeCell ref="F6424:H6424"/>
    <mergeCell ref="F6425:H6425"/>
    <mergeCell ref="F6426:H6426"/>
    <mergeCell ref="F6434:H6434"/>
    <mergeCell ref="I6434:K6434"/>
    <mergeCell ref="F6435:H6435"/>
    <mergeCell ref="F6436:H6436"/>
    <mergeCell ref="F6437:H6437"/>
    <mergeCell ref="F6438:H6438"/>
    <mergeCell ref="F6446:H6446"/>
    <mergeCell ref="I6446:K6446"/>
    <mergeCell ref="F6447:H6447"/>
    <mergeCell ref="F6448:H6448"/>
    <mergeCell ref="F6449:H6449"/>
    <mergeCell ref="F6450:H6450"/>
    <mergeCell ref="F6458:H6458"/>
    <mergeCell ref="I6458:K6458"/>
    <mergeCell ref="F6459:H6459"/>
    <mergeCell ref="F6460:H6460"/>
    <mergeCell ref="F6461:H6461"/>
    <mergeCell ref="F6462:H6462"/>
    <mergeCell ref="F6470:H6470"/>
    <mergeCell ref="I6470:K6470"/>
    <mergeCell ref="F6471:H6471"/>
    <mergeCell ref="F6472:H6472"/>
    <mergeCell ref="F6473:H6473"/>
    <mergeCell ref="F6474:H6474"/>
    <mergeCell ref="F6482:H6482"/>
    <mergeCell ref="I6482:K6482"/>
    <mergeCell ref="F6483:H6483"/>
    <mergeCell ref="F6484:H6484"/>
    <mergeCell ref="F6485:H6485"/>
    <mergeCell ref="F6486:H6486"/>
    <mergeCell ref="F6494:H6494"/>
    <mergeCell ref="I6494:K6494"/>
    <mergeCell ref="F6495:H6495"/>
    <mergeCell ref="F6496:H6496"/>
    <mergeCell ref="F6497:H6497"/>
    <mergeCell ref="F6498:H6498"/>
    <mergeCell ref="F6506:H6506"/>
    <mergeCell ref="I6506:K6506"/>
    <mergeCell ref="F6507:H6507"/>
    <mergeCell ref="F6508:H6508"/>
    <mergeCell ref="F6509:H6509"/>
    <mergeCell ref="F6510:H6510"/>
    <mergeCell ref="F6518:H6518"/>
    <mergeCell ref="I6518:K6518"/>
    <mergeCell ref="F6519:H6519"/>
    <mergeCell ref="F6520:H6520"/>
    <mergeCell ref="F6521:H6521"/>
    <mergeCell ref="F6522:H6522"/>
    <mergeCell ref="F6530:H6530"/>
    <mergeCell ref="I6530:K6530"/>
    <mergeCell ref="F6531:H6531"/>
    <mergeCell ref="F6532:H6532"/>
    <mergeCell ref="F6533:H6533"/>
    <mergeCell ref="F6534:H6534"/>
    <mergeCell ref="F6542:H6542"/>
    <mergeCell ref="I6542:K6542"/>
    <mergeCell ref="F6543:H6543"/>
    <mergeCell ref="F6544:H6544"/>
    <mergeCell ref="F6545:H6545"/>
    <mergeCell ref="F6546:H6546"/>
    <mergeCell ref="F6554:H6554"/>
    <mergeCell ref="I6554:K6554"/>
    <mergeCell ref="F6555:H6555"/>
    <mergeCell ref="F6556:H6556"/>
    <mergeCell ref="F6557:H6557"/>
    <mergeCell ref="F6558:H6558"/>
    <mergeCell ref="F6566:H6566"/>
    <mergeCell ref="I6566:K6566"/>
    <mergeCell ref="F6567:H6567"/>
    <mergeCell ref="F6568:H6568"/>
    <mergeCell ref="F6569:H6569"/>
    <mergeCell ref="F6570:H6570"/>
    <mergeCell ref="F6578:H6578"/>
    <mergeCell ref="I6578:K6578"/>
    <mergeCell ref="F6579:H6579"/>
    <mergeCell ref="F6580:H6580"/>
    <mergeCell ref="F6581:H6581"/>
    <mergeCell ref="F6582:H6582"/>
    <mergeCell ref="F6590:H6590"/>
    <mergeCell ref="I6590:K6590"/>
    <mergeCell ref="F6591:H6591"/>
    <mergeCell ref="F6592:H6592"/>
    <mergeCell ref="F6593:H6593"/>
    <mergeCell ref="F6594:H6594"/>
    <mergeCell ref="F6602:H6602"/>
    <mergeCell ref="I6602:K6602"/>
    <mergeCell ref="F6603:H6603"/>
    <mergeCell ref="F6604:H6604"/>
    <mergeCell ref="F6605:H6605"/>
    <mergeCell ref="F6606:H6606"/>
    <mergeCell ref="F6614:H6614"/>
    <mergeCell ref="I6614:K6614"/>
    <mergeCell ref="F6615:H6615"/>
    <mergeCell ref="F6616:H6616"/>
    <mergeCell ref="F6617:H6617"/>
    <mergeCell ref="F6618:H6618"/>
    <mergeCell ref="F6626:H6626"/>
    <mergeCell ref="I6626:K6626"/>
    <mergeCell ref="F6627:H6627"/>
    <mergeCell ref="F6628:H6628"/>
    <mergeCell ref="F6629:H6629"/>
    <mergeCell ref="F6630:H6630"/>
    <mergeCell ref="F6638:H6638"/>
    <mergeCell ref="I6638:K6638"/>
    <mergeCell ref="F6639:H6639"/>
    <mergeCell ref="F6640:H6640"/>
    <mergeCell ref="F6641:H6641"/>
    <mergeCell ref="F6642:H6642"/>
    <mergeCell ref="F6650:H6650"/>
    <mergeCell ref="I6650:K6650"/>
    <mergeCell ref="F6651:H6651"/>
    <mergeCell ref="F6652:H6652"/>
    <mergeCell ref="F6653:H6653"/>
    <mergeCell ref="F6654:H6654"/>
    <mergeCell ref="F6662:H6662"/>
    <mergeCell ref="I6662:K6662"/>
    <mergeCell ref="F6663:H6663"/>
    <mergeCell ref="F6664:H6664"/>
    <mergeCell ref="F6665:H6665"/>
    <mergeCell ref="F6666:H6666"/>
    <mergeCell ref="F6674:H6674"/>
    <mergeCell ref="I6674:K6674"/>
    <mergeCell ref="F6675:H6675"/>
    <mergeCell ref="F6676:H6676"/>
    <mergeCell ref="F6677:H6677"/>
    <mergeCell ref="F6678:H6678"/>
    <mergeCell ref="F6686:H6686"/>
    <mergeCell ref="I6686:K6686"/>
    <mergeCell ref="F6687:H6687"/>
    <mergeCell ref="F6688:H6688"/>
    <mergeCell ref="F6689:H6689"/>
    <mergeCell ref="F6690:H6690"/>
    <mergeCell ref="F6698:H6698"/>
    <mergeCell ref="I6698:K6698"/>
    <mergeCell ref="F6699:H6699"/>
    <mergeCell ref="F6700:H6700"/>
    <mergeCell ref="F6701:H6701"/>
    <mergeCell ref="F6702:H6702"/>
    <mergeCell ref="F6710:H6710"/>
    <mergeCell ref="I6710:K6710"/>
    <mergeCell ref="F6711:H6711"/>
    <mergeCell ref="F6712:H6712"/>
    <mergeCell ref="F6713:H6713"/>
    <mergeCell ref="F6714:H6714"/>
    <mergeCell ref="F6722:H6722"/>
    <mergeCell ref="I6722:K6722"/>
    <mergeCell ref="F6723:H6723"/>
    <mergeCell ref="F6724:H6724"/>
    <mergeCell ref="F6725:H6725"/>
    <mergeCell ref="F6726:H6726"/>
    <mergeCell ref="F6734:H6734"/>
    <mergeCell ref="I6734:K6734"/>
    <mergeCell ref="F6735:H6735"/>
    <mergeCell ref="F6736:H6736"/>
    <mergeCell ref="F6737:H6737"/>
    <mergeCell ref="F6738:H6738"/>
    <mergeCell ref="F6746:H6746"/>
    <mergeCell ref="I6746:K6746"/>
    <mergeCell ref="F6747:H6747"/>
    <mergeCell ref="F6748:H6748"/>
    <mergeCell ref="F6749:H6749"/>
    <mergeCell ref="F6750:H6750"/>
    <mergeCell ref="F6758:H6758"/>
    <mergeCell ref="I6758:K6758"/>
    <mergeCell ref="F6759:H6759"/>
    <mergeCell ref="F6760:H6760"/>
    <mergeCell ref="F6761:H6761"/>
    <mergeCell ref="F6762:H6762"/>
    <mergeCell ref="F6770:H6770"/>
    <mergeCell ref="I6770:K6770"/>
    <mergeCell ref="F6771:H6771"/>
    <mergeCell ref="F6772:H6772"/>
    <mergeCell ref="F6773:H6773"/>
    <mergeCell ref="F6774:H6774"/>
    <mergeCell ref="F6782:H6782"/>
    <mergeCell ref="I6782:K6782"/>
    <mergeCell ref="F6783:H6783"/>
    <mergeCell ref="F6784:H6784"/>
    <mergeCell ref="F6785:H6785"/>
    <mergeCell ref="F6786:H6786"/>
    <mergeCell ref="F6794:H6794"/>
    <mergeCell ref="I6794:K6794"/>
    <mergeCell ref="F6795:H6795"/>
    <mergeCell ref="F6796:H6796"/>
    <mergeCell ref="F6797:H6797"/>
    <mergeCell ref="F6798:H6798"/>
    <mergeCell ref="F6806:H6806"/>
    <mergeCell ref="I6806:K6806"/>
    <mergeCell ref="F6807:H6807"/>
    <mergeCell ref="F6808:H6808"/>
    <mergeCell ref="F6809:H6809"/>
    <mergeCell ref="F6810:H6810"/>
    <mergeCell ref="F6818:H6818"/>
    <mergeCell ref="I6818:K6818"/>
    <mergeCell ref="F6819:H6819"/>
    <mergeCell ref="F6820:H6820"/>
    <mergeCell ref="F6821:H6821"/>
    <mergeCell ref="F6822:H6822"/>
    <mergeCell ref="F6830:H6830"/>
    <mergeCell ref="I6830:K6830"/>
    <mergeCell ref="F6831:H6831"/>
    <mergeCell ref="F6832:H6832"/>
    <mergeCell ref="F6833:H6833"/>
    <mergeCell ref="F6834:H6834"/>
    <mergeCell ref="F6842:H6842"/>
    <mergeCell ref="I6842:K6842"/>
    <mergeCell ref="F6843:H6843"/>
    <mergeCell ref="F6844:H6844"/>
    <mergeCell ref="F6845:H6845"/>
    <mergeCell ref="F6846:H6846"/>
    <mergeCell ref="F6854:H6854"/>
    <mergeCell ref="I6854:K6854"/>
    <mergeCell ref="F6855:H6855"/>
    <mergeCell ref="F6856:H6856"/>
    <mergeCell ref="F6857:H6857"/>
    <mergeCell ref="F6858:H6858"/>
    <mergeCell ref="F6866:H6866"/>
    <mergeCell ref="I6866:K6866"/>
    <mergeCell ref="F6867:H6867"/>
    <mergeCell ref="F6868:H6868"/>
    <mergeCell ref="F6869:H6869"/>
    <mergeCell ref="F6870:H6870"/>
    <mergeCell ref="F6878:H6878"/>
    <mergeCell ref="I6878:K6878"/>
    <mergeCell ref="F6879:H6879"/>
    <mergeCell ref="F6880:H6880"/>
    <mergeCell ref="F6881:H6881"/>
    <mergeCell ref="F6882:H6882"/>
    <mergeCell ref="F6890:H6890"/>
    <mergeCell ref="I6890:K6890"/>
    <mergeCell ref="F6891:H6891"/>
    <mergeCell ref="F6892:H6892"/>
    <mergeCell ref="F6893:H6893"/>
    <mergeCell ref="F6894:H6894"/>
    <mergeCell ref="F6902:H6902"/>
    <mergeCell ref="I6902:K6902"/>
    <mergeCell ref="F6903:H6903"/>
    <mergeCell ref="F6904:H6904"/>
    <mergeCell ref="F6905:H6905"/>
    <mergeCell ref="F6906:H6906"/>
    <mergeCell ref="F6914:H6914"/>
    <mergeCell ref="I6914:K6914"/>
    <mergeCell ref="F6915:H6915"/>
    <mergeCell ref="F6916:H6916"/>
    <mergeCell ref="F6917:H6917"/>
    <mergeCell ref="F6918:H6918"/>
    <mergeCell ref="F6926:H6926"/>
    <mergeCell ref="I6926:K6926"/>
    <mergeCell ref="F6927:H6927"/>
    <mergeCell ref="F6928:H6928"/>
    <mergeCell ref="F6929:H6929"/>
    <mergeCell ref="F6930:H6930"/>
    <mergeCell ref="F6938:H6938"/>
    <mergeCell ref="I6938:K6938"/>
    <mergeCell ref="F6939:H6939"/>
    <mergeCell ref="F6940:H6940"/>
    <mergeCell ref="F6941:H6941"/>
    <mergeCell ref="F6942:H6942"/>
    <mergeCell ref="F6950:H6950"/>
    <mergeCell ref="I6950:K6950"/>
    <mergeCell ref="F6951:H6951"/>
    <mergeCell ref="F6952:H6952"/>
    <mergeCell ref="F6953:H6953"/>
    <mergeCell ref="F6954:H6954"/>
    <mergeCell ref="F6962:H6962"/>
    <mergeCell ref="I6962:K6962"/>
    <mergeCell ref="F6963:H6963"/>
    <mergeCell ref="F6964:H6964"/>
    <mergeCell ref="F6965:H6965"/>
    <mergeCell ref="F6966:H6966"/>
    <mergeCell ref="F6974:H6974"/>
    <mergeCell ref="I6974:K6974"/>
    <mergeCell ref="F6975:H6975"/>
    <mergeCell ref="F6976:H6976"/>
    <mergeCell ref="F6977:H6977"/>
    <mergeCell ref="F6978:H6978"/>
    <mergeCell ref="F6986:H6986"/>
    <mergeCell ref="I6986:K6986"/>
    <mergeCell ref="F6987:H6987"/>
    <mergeCell ref="F6988:H6988"/>
    <mergeCell ref="F6989:H6989"/>
    <mergeCell ref="F6990:H6990"/>
    <mergeCell ref="F6998:H6998"/>
    <mergeCell ref="I6998:K6998"/>
    <mergeCell ref="F6999:H6999"/>
    <mergeCell ref="F7000:H7000"/>
    <mergeCell ref="F7001:H7001"/>
    <mergeCell ref="F7002:H7002"/>
    <mergeCell ref="F7010:H7010"/>
    <mergeCell ref="I7010:K7010"/>
    <mergeCell ref="F7011:H7011"/>
    <mergeCell ref="F7012:H7012"/>
    <mergeCell ref="F7013:H7013"/>
    <mergeCell ref="F7014:H7014"/>
    <mergeCell ref="F7022:H7022"/>
    <mergeCell ref="I7022:K7022"/>
    <mergeCell ref="F7023:H7023"/>
    <mergeCell ref="F7024:H7024"/>
    <mergeCell ref="F7025:H7025"/>
    <mergeCell ref="F7026:H7026"/>
    <mergeCell ref="F7034:H7034"/>
    <mergeCell ref="I7034:K7034"/>
    <mergeCell ref="F7035:H7035"/>
    <mergeCell ref="F7036:H7036"/>
    <mergeCell ref="F7037:H7037"/>
    <mergeCell ref="F7038:H7038"/>
    <mergeCell ref="F7046:H7046"/>
    <mergeCell ref="I7046:K7046"/>
    <mergeCell ref="F7047:H7047"/>
    <mergeCell ref="F7048:H7048"/>
    <mergeCell ref="F7049:H7049"/>
    <mergeCell ref="F7050:H7050"/>
    <mergeCell ref="F7058:H7058"/>
    <mergeCell ref="I7058:K7058"/>
    <mergeCell ref="F7059:H7059"/>
    <mergeCell ref="F7060:H7060"/>
    <mergeCell ref="F7061:H7061"/>
    <mergeCell ref="F7062:H7062"/>
    <mergeCell ref="F7070:H7070"/>
    <mergeCell ref="I7070:K7070"/>
    <mergeCell ref="F7071:H7071"/>
    <mergeCell ref="F7072:H7072"/>
    <mergeCell ref="F7073:H7073"/>
    <mergeCell ref="F7074:H7074"/>
    <mergeCell ref="F7082:H7082"/>
    <mergeCell ref="I7082:K7082"/>
    <mergeCell ref="F7083:H7083"/>
    <mergeCell ref="F7084:H7084"/>
    <mergeCell ref="F7085:H7085"/>
    <mergeCell ref="F7086:H7086"/>
    <mergeCell ref="F7094:H7094"/>
    <mergeCell ref="I7094:K7094"/>
    <mergeCell ref="F7095:H7095"/>
    <mergeCell ref="F7096:H7096"/>
    <mergeCell ref="F7097:H7097"/>
    <mergeCell ref="F7098:H7098"/>
    <mergeCell ref="F7106:H7106"/>
    <mergeCell ref="I7106:K7106"/>
    <mergeCell ref="F7107:H7107"/>
    <mergeCell ref="F7108:H7108"/>
    <mergeCell ref="F7109:H7109"/>
    <mergeCell ref="F7110:H7110"/>
    <mergeCell ref="F7118:H7118"/>
    <mergeCell ref="I7118:K7118"/>
    <mergeCell ref="F7119:H7119"/>
    <mergeCell ref="F7120:H7120"/>
    <mergeCell ref="F7121:H7121"/>
    <mergeCell ref="F7122:H7122"/>
    <mergeCell ref="F7130:H7130"/>
    <mergeCell ref="I7130:K7130"/>
    <mergeCell ref="F7131:H7131"/>
    <mergeCell ref="F7132:H7132"/>
    <mergeCell ref="F7133:H7133"/>
    <mergeCell ref="F7134:H7134"/>
    <mergeCell ref="F7142:H7142"/>
    <mergeCell ref="I7142:K7142"/>
    <mergeCell ref="F7143:H7143"/>
    <mergeCell ref="F7144:H7144"/>
    <mergeCell ref="F7145:H7145"/>
    <mergeCell ref="F7146:H7146"/>
    <mergeCell ref="F7154:H7154"/>
    <mergeCell ref="I7154:K7154"/>
    <mergeCell ref="F7155:H7155"/>
    <mergeCell ref="F7156:H7156"/>
    <mergeCell ref="F7157:H7157"/>
    <mergeCell ref="F7158:H7158"/>
    <mergeCell ref="F7166:H7166"/>
    <mergeCell ref="I7166:K7166"/>
    <mergeCell ref="F7167:H7167"/>
    <mergeCell ref="F7168:H7168"/>
    <mergeCell ref="F7169:H7169"/>
    <mergeCell ref="F7170:H7170"/>
    <mergeCell ref="F7178:H7178"/>
    <mergeCell ref="I7178:K7178"/>
    <mergeCell ref="F7179:H7179"/>
    <mergeCell ref="F7180:H7180"/>
    <mergeCell ref="F7181:H7181"/>
    <mergeCell ref="F7182:H7182"/>
    <mergeCell ref="F7190:H7190"/>
    <mergeCell ref="I7190:K7190"/>
    <mergeCell ref="F7191:H7191"/>
    <mergeCell ref="F7192:H7192"/>
    <mergeCell ref="F7193:H7193"/>
    <mergeCell ref="F7194:H7194"/>
    <mergeCell ref="F7202:H7202"/>
    <mergeCell ref="I7202:K7202"/>
    <mergeCell ref="F7203:H7203"/>
    <mergeCell ref="F7204:H7204"/>
    <mergeCell ref="F7205:H7205"/>
    <mergeCell ref="F7206:H7206"/>
    <mergeCell ref="F7214:H7214"/>
    <mergeCell ref="I7214:K7214"/>
    <mergeCell ref="F7215:H7215"/>
    <mergeCell ref="F7216:H7216"/>
    <mergeCell ref="F7217:H7217"/>
    <mergeCell ref="F7218:H7218"/>
    <mergeCell ref="F7226:H7226"/>
    <mergeCell ref="I7226:K7226"/>
    <mergeCell ref="F7227:H7227"/>
    <mergeCell ref="F7228:H7228"/>
    <mergeCell ref="F7229:H7229"/>
    <mergeCell ref="F7230:H7230"/>
    <mergeCell ref="F7238:H7238"/>
    <mergeCell ref="I7238:K7238"/>
    <mergeCell ref="F7239:H7239"/>
    <mergeCell ref="F7240:H7240"/>
    <mergeCell ref="F7241:H7241"/>
    <mergeCell ref="F7242:H7242"/>
    <mergeCell ref="F7250:H7250"/>
    <mergeCell ref="I7250:K7250"/>
    <mergeCell ref="F7251:H7251"/>
    <mergeCell ref="F7252:H7252"/>
    <mergeCell ref="F7253:H7253"/>
    <mergeCell ref="F7254:H7254"/>
    <mergeCell ref="F7262:H7262"/>
    <mergeCell ref="I7262:K7262"/>
    <mergeCell ref="F7263:H7263"/>
    <mergeCell ref="F7264:H7264"/>
    <mergeCell ref="F7265:H7265"/>
    <mergeCell ref="F7266:H7266"/>
    <mergeCell ref="F7274:H7274"/>
    <mergeCell ref="I7274:K7274"/>
    <mergeCell ref="F7275:H7275"/>
    <mergeCell ref="F7276:H7276"/>
    <mergeCell ref="F7277:H7277"/>
    <mergeCell ref="F7278:H7278"/>
    <mergeCell ref="F7286:H7286"/>
    <mergeCell ref="I7286:K7286"/>
    <mergeCell ref="F7287:H7287"/>
    <mergeCell ref="F7288:H7288"/>
    <mergeCell ref="F7289:H7289"/>
    <mergeCell ref="F7290:H7290"/>
    <mergeCell ref="F7298:H7298"/>
    <mergeCell ref="I7298:K7298"/>
    <mergeCell ref="F7299:H7299"/>
    <mergeCell ref="F7300:H7300"/>
    <mergeCell ref="F7301:H7301"/>
    <mergeCell ref="F7302:H7302"/>
    <mergeCell ref="F7310:H7310"/>
    <mergeCell ref="I7310:K7310"/>
    <mergeCell ref="F7311:H7311"/>
    <mergeCell ref="F7312:H7312"/>
    <mergeCell ref="F7313:H7313"/>
    <mergeCell ref="F7314:H7314"/>
    <mergeCell ref="F7322:H7322"/>
    <mergeCell ref="I7322:K7322"/>
    <mergeCell ref="F7323:H7323"/>
    <mergeCell ref="F7324:H7324"/>
    <mergeCell ref="F7325:H7325"/>
    <mergeCell ref="F7326:H7326"/>
    <mergeCell ref="F7334:H7334"/>
    <mergeCell ref="I7334:K7334"/>
    <mergeCell ref="F7335:H7335"/>
    <mergeCell ref="F7336:H7336"/>
    <mergeCell ref="F7337:H7337"/>
    <mergeCell ref="F7338:H7338"/>
    <mergeCell ref="F7346:H7346"/>
    <mergeCell ref="I7346:K7346"/>
    <mergeCell ref="F7347:H7347"/>
    <mergeCell ref="F7348:H7348"/>
    <mergeCell ref="F7349:H7349"/>
    <mergeCell ref="F7350:H7350"/>
    <mergeCell ref="F7358:H7358"/>
    <mergeCell ref="I7358:K7358"/>
    <mergeCell ref="F7359:H7359"/>
    <mergeCell ref="F7360:H7360"/>
    <mergeCell ref="F7361:H7361"/>
    <mergeCell ref="F7362:H7362"/>
    <mergeCell ref="F7370:H7370"/>
    <mergeCell ref="I7370:K7370"/>
    <mergeCell ref="F7371:H7371"/>
    <mergeCell ref="F7372:H7372"/>
    <mergeCell ref="F7373:H7373"/>
    <mergeCell ref="F7374:H7374"/>
    <mergeCell ref="F7382:H7382"/>
    <mergeCell ref="I7382:K7382"/>
    <mergeCell ref="F7383:H7383"/>
    <mergeCell ref="F7384:H7384"/>
    <mergeCell ref="F7385:H7385"/>
    <mergeCell ref="F7386:H7386"/>
    <mergeCell ref="F7394:H7394"/>
    <mergeCell ref="I7394:K7394"/>
    <mergeCell ref="F7395:H7395"/>
    <mergeCell ref="F7396:H7396"/>
    <mergeCell ref="F7397:H7397"/>
    <mergeCell ref="F7398:H7398"/>
    <mergeCell ref="F7406:H7406"/>
    <mergeCell ref="I7406:K7406"/>
    <mergeCell ref="F7407:H7407"/>
    <mergeCell ref="F7408:H7408"/>
    <mergeCell ref="F7409:H7409"/>
    <mergeCell ref="F7410:H7410"/>
    <mergeCell ref="F7418:H7418"/>
    <mergeCell ref="I7418:K7418"/>
    <mergeCell ref="F7419:H7419"/>
    <mergeCell ref="F7420:H7420"/>
    <mergeCell ref="F7421:H7421"/>
    <mergeCell ref="F7422:H7422"/>
    <mergeCell ref="F7430:H7430"/>
    <mergeCell ref="I7430:K7430"/>
    <mergeCell ref="F7431:H7431"/>
    <mergeCell ref="F7432:H7432"/>
    <mergeCell ref="F7433:H7433"/>
    <mergeCell ref="F7434:H7434"/>
    <mergeCell ref="F7442:H7442"/>
    <mergeCell ref="I7442:K7442"/>
    <mergeCell ref="F7443:H7443"/>
    <mergeCell ref="F7444:H7444"/>
    <mergeCell ref="F7445:H7445"/>
    <mergeCell ref="F7446:H7446"/>
    <mergeCell ref="F7454:H7454"/>
    <mergeCell ref="I7454:K7454"/>
    <mergeCell ref="F7455:H7455"/>
    <mergeCell ref="F7456:H7456"/>
    <mergeCell ref="F7457:H7457"/>
    <mergeCell ref="F7458:H7458"/>
    <mergeCell ref="F7466:H7466"/>
    <mergeCell ref="I7466:K7466"/>
    <mergeCell ref="F7467:H7467"/>
    <mergeCell ref="F7468:H7468"/>
    <mergeCell ref="F7469:H7469"/>
    <mergeCell ref="F7470:H7470"/>
    <mergeCell ref="F7478:H7478"/>
    <mergeCell ref="I7478:K7478"/>
    <mergeCell ref="F7479:H7479"/>
    <mergeCell ref="F7480:H7480"/>
    <mergeCell ref="F7481:H7481"/>
    <mergeCell ref="F7482:H7482"/>
    <mergeCell ref="F7490:H7490"/>
    <mergeCell ref="I7490:K7490"/>
    <mergeCell ref="F7491:H7491"/>
    <mergeCell ref="F7492:H7492"/>
    <mergeCell ref="F7493:H7493"/>
    <mergeCell ref="F7494:H7494"/>
    <mergeCell ref="F7502:H7502"/>
    <mergeCell ref="I7502:K7502"/>
    <mergeCell ref="F7503:H7503"/>
    <mergeCell ref="F7504:H7504"/>
    <mergeCell ref="F7505:H7505"/>
    <mergeCell ref="F7506:H7506"/>
    <mergeCell ref="F7514:H7514"/>
    <mergeCell ref="I7514:K7514"/>
    <mergeCell ref="F7515:H7515"/>
    <mergeCell ref="F7516:H7516"/>
    <mergeCell ref="F7517:H7517"/>
    <mergeCell ref="F7518:H7518"/>
    <mergeCell ref="F7526:H7526"/>
    <mergeCell ref="I7526:K7526"/>
    <mergeCell ref="F7527:H7527"/>
    <mergeCell ref="F7528:H7528"/>
    <mergeCell ref="F7529:H7529"/>
    <mergeCell ref="F7530:H7530"/>
    <mergeCell ref="F7538:H7538"/>
    <mergeCell ref="I7538:K7538"/>
    <mergeCell ref="F7539:H7539"/>
    <mergeCell ref="F7540:H7540"/>
    <mergeCell ref="F7541:H7541"/>
    <mergeCell ref="F7542:H7542"/>
    <mergeCell ref="F7550:H7550"/>
    <mergeCell ref="I7550:K7550"/>
    <mergeCell ref="F7551:H7551"/>
    <mergeCell ref="F7552:H7552"/>
    <mergeCell ref="F7553:H7553"/>
    <mergeCell ref="F7554:H7554"/>
    <mergeCell ref="F7562:H7562"/>
    <mergeCell ref="I7562:K7562"/>
    <mergeCell ref="F7563:H7563"/>
    <mergeCell ref="F7564:H7564"/>
    <mergeCell ref="F7565:H7565"/>
    <mergeCell ref="F7566:H7566"/>
    <mergeCell ref="F7574:H7574"/>
    <mergeCell ref="I7574:K7574"/>
    <mergeCell ref="F7575:H7575"/>
    <mergeCell ref="F7576:H7576"/>
    <mergeCell ref="F7577:H7577"/>
    <mergeCell ref="F7578:H7578"/>
    <mergeCell ref="F7586:H7586"/>
    <mergeCell ref="I7586:K7586"/>
    <mergeCell ref="F7587:H7587"/>
    <mergeCell ref="F7588:H7588"/>
    <mergeCell ref="F7589:H7589"/>
    <mergeCell ref="F7590:H7590"/>
    <mergeCell ref="F7598:H7598"/>
    <mergeCell ref="I7598:K7598"/>
    <mergeCell ref="F7599:H7599"/>
    <mergeCell ref="F7600:H7600"/>
    <mergeCell ref="F7601:H7601"/>
    <mergeCell ref="F7602:H7602"/>
    <mergeCell ref="F7610:H7610"/>
    <mergeCell ref="I7610:K7610"/>
    <mergeCell ref="F7611:H7611"/>
    <mergeCell ref="F7612:H7612"/>
    <mergeCell ref="F7613:H7613"/>
    <mergeCell ref="F7614:H7614"/>
    <mergeCell ref="F7622:H7622"/>
    <mergeCell ref="I7622:K7622"/>
    <mergeCell ref="F7623:H7623"/>
    <mergeCell ref="F7624:H7624"/>
    <mergeCell ref="F7625:H7625"/>
    <mergeCell ref="F7626:H7626"/>
    <mergeCell ref="F7634:H7634"/>
    <mergeCell ref="I7634:K7634"/>
    <mergeCell ref="F7635:H7635"/>
    <mergeCell ref="F7636:H7636"/>
    <mergeCell ref="F7637:H7637"/>
    <mergeCell ref="F7638:H7638"/>
    <mergeCell ref="F7646:H7646"/>
    <mergeCell ref="I7646:K7646"/>
    <mergeCell ref="F7647:H7647"/>
    <mergeCell ref="F7648:H7648"/>
    <mergeCell ref="F7649:H7649"/>
    <mergeCell ref="F7650:H7650"/>
    <mergeCell ref="F7658:H7658"/>
    <mergeCell ref="I7658:K7658"/>
    <mergeCell ref="F7659:H7659"/>
    <mergeCell ref="F7660:H7660"/>
    <mergeCell ref="F7661:H7661"/>
    <mergeCell ref="F7662:H7662"/>
    <mergeCell ref="F7670:H7670"/>
    <mergeCell ref="I7670:K7670"/>
    <mergeCell ref="F7671:H7671"/>
    <mergeCell ref="F7672:H7672"/>
    <mergeCell ref="F7673:H7673"/>
    <mergeCell ref="F7674:H7674"/>
    <mergeCell ref="F7682:H7682"/>
    <mergeCell ref="I7682:K7682"/>
    <mergeCell ref="F7683:H7683"/>
    <mergeCell ref="F7684:H7684"/>
    <mergeCell ref="F7685:H7685"/>
    <mergeCell ref="F7686:H7686"/>
    <mergeCell ref="F7694:H7694"/>
    <mergeCell ref="I7694:K7694"/>
    <mergeCell ref="F7695:H7695"/>
    <mergeCell ref="F7696:H7696"/>
    <mergeCell ref="F7697:H7697"/>
    <mergeCell ref="F7698:H7698"/>
    <mergeCell ref="F7706:H7706"/>
    <mergeCell ref="I7706:K7706"/>
    <mergeCell ref="F7707:H7707"/>
    <mergeCell ref="F7708:H7708"/>
    <mergeCell ref="F7709:H7709"/>
    <mergeCell ref="F7710:H7710"/>
    <mergeCell ref="F7718:H7718"/>
    <mergeCell ref="I7718:K7718"/>
    <mergeCell ref="F7719:H7719"/>
    <mergeCell ref="F7720:H7720"/>
    <mergeCell ref="F7721:H7721"/>
    <mergeCell ref="F7722:H7722"/>
    <mergeCell ref="F7730:H7730"/>
    <mergeCell ref="I7730:K7730"/>
    <mergeCell ref="F7731:H7731"/>
    <mergeCell ref="F7732:H7732"/>
    <mergeCell ref="F7733:H7733"/>
    <mergeCell ref="F7734:H7734"/>
    <mergeCell ref="F7742:H7742"/>
    <mergeCell ref="I7742:K7742"/>
    <mergeCell ref="F7743:H7743"/>
    <mergeCell ref="F7744:H7744"/>
    <mergeCell ref="F7745:H7745"/>
    <mergeCell ref="F7746:H7746"/>
    <mergeCell ref="F7754:H7754"/>
    <mergeCell ref="I7754:K7754"/>
    <mergeCell ref="F7755:H7755"/>
    <mergeCell ref="F7756:H7756"/>
    <mergeCell ref="F7757:H7757"/>
    <mergeCell ref="F7758:H7758"/>
    <mergeCell ref="F7766:H7766"/>
    <mergeCell ref="I7766:K7766"/>
    <mergeCell ref="F7767:H7767"/>
    <mergeCell ref="F7768:H7768"/>
    <mergeCell ref="F7769:H7769"/>
    <mergeCell ref="F7770:H7770"/>
    <mergeCell ref="F7778:H7778"/>
    <mergeCell ref="I7778:K7778"/>
    <mergeCell ref="F7779:H7779"/>
    <mergeCell ref="F7780:H7780"/>
    <mergeCell ref="F7781:H7781"/>
    <mergeCell ref="F7782:H7782"/>
    <mergeCell ref="F7790:H7790"/>
    <mergeCell ref="I7790:K7790"/>
    <mergeCell ref="F7791:H7791"/>
    <mergeCell ref="F7792:H7792"/>
    <mergeCell ref="F7793:H7793"/>
    <mergeCell ref="F7794:H7794"/>
    <mergeCell ref="F7802:H7802"/>
    <mergeCell ref="I7802:K7802"/>
    <mergeCell ref="F7803:H7803"/>
    <mergeCell ref="F7804:H7804"/>
    <mergeCell ref="F7805:H7805"/>
    <mergeCell ref="F7806:H7806"/>
    <mergeCell ref="F7814:H7814"/>
    <mergeCell ref="I7814:K7814"/>
    <mergeCell ref="F7815:H7815"/>
    <mergeCell ref="F7816:H7816"/>
    <mergeCell ref="F7817:H7817"/>
    <mergeCell ref="F7818:H7818"/>
    <mergeCell ref="F7826:H7826"/>
    <mergeCell ref="I7826:K7826"/>
    <mergeCell ref="F7827:H7827"/>
    <mergeCell ref="F7828:H7828"/>
    <mergeCell ref="F7829:H7829"/>
    <mergeCell ref="F7830:H7830"/>
    <mergeCell ref="F7838:H7838"/>
    <mergeCell ref="I7838:K7838"/>
    <mergeCell ref="F7839:H7839"/>
    <mergeCell ref="F7840:H7840"/>
    <mergeCell ref="F7841:H7841"/>
    <mergeCell ref="F7842:H7842"/>
    <mergeCell ref="F7850:H7850"/>
    <mergeCell ref="I7850:K7850"/>
    <mergeCell ref="F7851:H7851"/>
    <mergeCell ref="F7852:H7852"/>
    <mergeCell ref="F7853:H7853"/>
    <mergeCell ref="F7854:H7854"/>
    <mergeCell ref="F7862:H7862"/>
    <mergeCell ref="I7862:K7862"/>
    <mergeCell ref="F7863:H7863"/>
    <mergeCell ref="F7864:H7864"/>
    <mergeCell ref="F7865:H7865"/>
    <mergeCell ref="F7866:H7866"/>
    <mergeCell ref="F7874:H7874"/>
    <mergeCell ref="I7874:K7874"/>
    <mergeCell ref="F7875:H7875"/>
    <mergeCell ref="F7876:H7876"/>
    <mergeCell ref="F7877:H7877"/>
    <mergeCell ref="F7878:H7878"/>
    <mergeCell ref="I7563:K7573"/>
    <mergeCell ref="I7575:K7585"/>
    <mergeCell ref="I7587:K7597"/>
    <mergeCell ref="I7599:K7609"/>
    <mergeCell ref="I7611:K7621"/>
    <mergeCell ref="I7683:K7693"/>
    <mergeCell ref="I7695:K7705"/>
    <mergeCell ref="I7707:K7717"/>
    <mergeCell ref="I7647:K7657"/>
    <mergeCell ref="I7659:K7669"/>
    <mergeCell ref="I7671:K7681"/>
    <mergeCell ref="I7623:K7633"/>
    <mergeCell ref="I7635:K7645"/>
    <mergeCell ref="I7539:K7549"/>
    <mergeCell ref="I7551:K7561"/>
    <mergeCell ref="I7503:K7513"/>
    <mergeCell ref="I7515:K7525"/>
    <mergeCell ref="I7527:K7537"/>
    <mergeCell ref="I7467:K7477"/>
    <mergeCell ref="I7479:K7489"/>
    <mergeCell ref="I7491:K7501"/>
    <mergeCell ref="I7431:K7441"/>
    <mergeCell ref="I7443:K7453"/>
    <mergeCell ref="I7455:K7465"/>
    <mergeCell ref="I7155:K7165"/>
    <mergeCell ref="I7407:K7417"/>
    <mergeCell ref="I7419:K7429"/>
    <mergeCell ref="I7167:K7177"/>
    <mergeCell ref="I7179:K7189"/>
    <mergeCell ref="I7131:K7141"/>
    <mergeCell ref="I7143:K7153"/>
    <mergeCell ref="I7083:K7093"/>
    <mergeCell ref="I7095:K7105"/>
    <mergeCell ref="I7107:K7117"/>
    <mergeCell ref="I7119:K7129"/>
    <mergeCell ref="I6603:K6613"/>
    <mergeCell ref="I6543:K6553"/>
    <mergeCell ref="I6555:K6565"/>
    <mergeCell ref="I6579:K6589"/>
    <mergeCell ref="I6591:K6601"/>
    <mergeCell ref="I6567:K6577"/>
    <mergeCell ref="I6519:K6529"/>
    <mergeCell ref="I6531:K6541"/>
    <mergeCell ref="I6471:K6481"/>
    <mergeCell ref="I6483:K6493"/>
    <mergeCell ref="I6495:K6505"/>
    <mergeCell ref="I6507:K6517"/>
    <mergeCell ref="I6063:K6073"/>
    <mergeCell ref="I6075:K6085"/>
    <mergeCell ref="I6087:K6097"/>
    <mergeCell ref="I6027:K6037"/>
    <mergeCell ref="I6039:K6049"/>
    <mergeCell ref="I6051:K6061"/>
    <mergeCell ref="I5991:K6001"/>
    <mergeCell ref="I6003:K6013"/>
    <mergeCell ref="I6015:K6025"/>
    <mergeCell ref="I5955:K5965"/>
    <mergeCell ref="I5967:K5977"/>
    <mergeCell ref="I5979:K5989"/>
    <mergeCell ref="I5931:K5941"/>
    <mergeCell ref="I5943:K5953"/>
    <mergeCell ref="I5895:K5905"/>
    <mergeCell ref="I5907:K5917"/>
    <mergeCell ref="I5919:K5929"/>
    <mergeCell ref="I5859:K5869"/>
    <mergeCell ref="I5871:K5881"/>
    <mergeCell ref="I5883:K5893"/>
    <mergeCell ref="I5823:K5833"/>
    <mergeCell ref="I5835:K5845"/>
    <mergeCell ref="I5847:K5857"/>
    <mergeCell ref="I5787:K5797"/>
    <mergeCell ref="I5799:K5809"/>
    <mergeCell ref="I5811:K5821"/>
    <mergeCell ref="I5751:K5761"/>
    <mergeCell ref="I5763:K5773"/>
    <mergeCell ref="I5775:K5785"/>
    <mergeCell ref="I5727:K5737"/>
    <mergeCell ref="I5739:K5749"/>
    <mergeCell ref="I5691:K5701"/>
    <mergeCell ref="I5703:K5713"/>
    <mergeCell ref="I5715:K5725"/>
    <mergeCell ref="I5655:K5665"/>
    <mergeCell ref="I5667:K5677"/>
    <mergeCell ref="I5679:K5689"/>
    <mergeCell ref="I5619:K5629"/>
    <mergeCell ref="I5631:K5641"/>
    <mergeCell ref="I5643:K5653"/>
    <mergeCell ref="I5583:K5593"/>
    <mergeCell ref="I5595:K5605"/>
    <mergeCell ref="I5607:K5617"/>
    <mergeCell ref="I5547:K5557"/>
    <mergeCell ref="I5559:K5569"/>
    <mergeCell ref="I5571:K5581"/>
    <mergeCell ref="I5511:K5521"/>
    <mergeCell ref="I5523:K5533"/>
    <mergeCell ref="I5535:K5545"/>
    <mergeCell ref="I5475:K5485"/>
    <mergeCell ref="I5487:K5497"/>
    <mergeCell ref="I5499:K5509"/>
    <mergeCell ref="I5439:K5449"/>
    <mergeCell ref="I5451:K5461"/>
    <mergeCell ref="I5463:K5473"/>
    <mergeCell ref="I5403:K5413"/>
    <mergeCell ref="I5415:K5425"/>
    <mergeCell ref="I5427:K5437"/>
    <mergeCell ref="I5367:K5377"/>
    <mergeCell ref="I5379:K5389"/>
    <mergeCell ref="I5391:K5401"/>
    <mergeCell ref="I5331:K5341"/>
    <mergeCell ref="I5343:K5353"/>
    <mergeCell ref="I5355:K5365"/>
    <mergeCell ref="I4971:K4981"/>
    <mergeCell ref="I4899:K4909"/>
    <mergeCell ref="I4851:K4861"/>
    <mergeCell ref="I4875:K4885"/>
    <mergeCell ref="I4887:K4897"/>
    <mergeCell ref="I4863:K4873"/>
    <mergeCell ref="I4995:K5005"/>
    <mergeCell ref="I4983:K4993"/>
    <mergeCell ref="I4947:K4957"/>
    <mergeCell ref="I4959:K4969"/>
    <mergeCell ref="I4923:K4933"/>
    <mergeCell ref="I4911:K4921"/>
    <mergeCell ref="I4935:K4945"/>
    <mergeCell ref="I4551:K4561"/>
    <mergeCell ref="I4563:K4573"/>
    <mergeCell ref="I4503:K4513"/>
    <mergeCell ref="I4515:K4525"/>
    <mergeCell ref="I4359:K4369"/>
    <mergeCell ref="I4395:K4405"/>
    <mergeCell ref="I4407:K4417"/>
    <mergeCell ref="I4467:K4477"/>
    <mergeCell ref="I4527:K4537"/>
    <mergeCell ref="I4539:K4549"/>
    <mergeCell ref="I4479:K4489"/>
    <mergeCell ref="I4491:K4501"/>
    <mergeCell ref="I4431:K4441"/>
    <mergeCell ref="I4443:K4453"/>
    <mergeCell ref="I4419:K4429"/>
    <mergeCell ref="I4155:K4165"/>
    <mergeCell ref="I4167:K4177"/>
    <mergeCell ref="I4335:K4345"/>
    <mergeCell ref="I4347:K4357"/>
    <mergeCell ref="I4179:K4189"/>
    <mergeCell ref="I4119:K4129"/>
    <mergeCell ref="I4131:K4141"/>
    <mergeCell ref="I4143:K4153"/>
    <mergeCell ref="I4083:K4093"/>
    <mergeCell ref="I4095:K4105"/>
    <mergeCell ref="I4107:K4117"/>
    <mergeCell ref="I4047:K4057"/>
    <mergeCell ref="I4059:K4069"/>
    <mergeCell ref="I4071:K4081"/>
    <mergeCell ref="I3759:K3769"/>
    <mergeCell ref="I4023:K4033"/>
    <mergeCell ref="I4035:K4045"/>
    <mergeCell ref="I3819:K3829"/>
    <mergeCell ref="I3831:K3841"/>
    <mergeCell ref="I3675:K3685"/>
    <mergeCell ref="I3723:K3733"/>
    <mergeCell ref="I3735:K3745"/>
    <mergeCell ref="I3747:K3757"/>
    <mergeCell ref="I3627:K3637"/>
    <mergeCell ref="I3663:K3673"/>
    <mergeCell ref="I3639:K3649"/>
    <mergeCell ref="I3651:K3661"/>
    <mergeCell ref="I3699:K3709"/>
    <mergeCell ref="I3711:K3721"/>
    <mergeCell ref="I3687:K3697"/>
    <mergeCell ref="I3591:K3601"/>
    <mergeCell ref="I3603:K3613"/>
    <mergeCell ref="I3615:K3625"/>
    <mergeCell ref="I3315:K3325"/>
    <mergeCell ref="I3351:K3361"/>
    <mergeCell ref="I3255:K3265"/>
    <mergeCell ref="I3303:K3313"/>
    <mergeCell ref="I3279:K3289"/>
    <mergeCell ref="I3291:K3301"/>
    <mergeCell ref="I3267:K3277"/>
    <mergeCell ref="I3207:K3217"/>
    <mergeCell ref="I3243:K3253"/>
    <mergeCell ref="I3375:K3385"/>
    <mergeCell ref="I3327:K3337"/>
    <mergeCell ref="I3339:K3349"/>
    <mergeCell ref="I3363:K3373"/>
    <mergeCell ref="I3219:K3229"/>
    <mergeCell ref="I3231:K3241"/>
    <mergeCell ref="I3171:K3181"/>
    <mergeCell ref="I3183:K3193"/>
    <mergeCell ref="I3195:K3205"/>
    <mergeCell ref="I2739:K2749"/>
    <mergeCell ref="I2703:K2713"/>
    <mergeCell ref="I2715:K2725"/>
    <mergeCell ref="I2727:K2737"/>
    <mergeCell ref="I2667:K2677"/>
    <mergeCell ref="I2679:K2689"/>
    <mergeCell ref="I2691:K2701"/>
    <mergeCell ref="I2631:K2641"/>
    <mergeCell ref="I2643:K2653"/>
    <mergeCell ref="I2655:K2665"/>
    <mergeCell ref="I2607:K2617"/>
    <mergeCell ref="I2619:K2629"/>
    <mergeCell ref="I2571:K2581"/>
    <mergeCell ref="I2583:K2593"/>
    <mergeCell ref="I2595:K2605"/>
    <mergeCell ref="I2187:K2197"/>
    <mergeCell ref="I2139:K2149"/>
    <mergeCell ref="I2151:K2161"/>
    <mergeCell ref="I2211:K2221"/>
    <mergeCell ref="I2127:K2137"/>
    <mergeCell ref="I2199:K2209"/>
    <mergeCell ref="I2163:K2173"/>
    <mergeCell ref="I2175:K2185"/>
    <mergeCell ref="I1971:K1981"/>
    <mergeCell ref="I1983:K1993"/>
    <mergeCell ref="I1995:K2005"/>
    <mergeCell ref="I1935:K1945"/>
    <mergeCell ref="I1947:K1957"/>
    <mergeCell ref="I1959:K1969"/>
    <mergeCell ref="I1899:K1909"/>
    <mergeCell ref="I1911:K1921"/>
    <mergeCell ref="I1923:K1933"/>
    <mergeCell ref="I1863:K1873"/>
    <mergeCell ref="I1875:K1885"/>
    <mergeCell ref="I1887:K1897"/>
    <mergeCell ref="I1827:K1837"/>
    <mergeCell ref="I1839:K1849"/>
    <mergeCell ref="I1851:K1861"/>
    <mergeCell ref="I1791:K1801"/>
    <mergeCell ref="I1803:K1813"/>
    <mergeCell ref="I1815:K1825"/>
    <mergeCell ref="I1755:K1765"/>
    <mergeCell ref="I1767:K1777"/>
    <mergeCell ref="I1779:K1789"/>
    <mergeCell ref="I1539:K1549"/>
    <mergeCell ref="I1371:K1381"/>
    <mergeCell ref="I1383:K1393"/>
    <mergeCell ref="I1515:K1525"/>
    <mergeCell ref="I1491:K1501"/>
    <mergeCell ref="I1479:K1489"/>
    <mergeCell ref="I1527:K1537"/>
    <mergeCell ref="I1503:K1513"/>
    <mergeCell ref="I1443:K1453"/>
    <mergeCell ref="I1455:K1465"/>
    <mergeCell ref="I1467:K1477"/>
    <mergeCell ref="I1407:K1417"/>
    <mergeCell ref="I1419:K1429"/>
    <mergeCell ref="I1431:K1441"/>
    <mergeCell ref="I1191:K1201"/>
    <mergeCell ref="I1227:K1237"/>
    <mergeCell ref="I1203:K1213"/>
    <mergeCell ref="I1215:K1225"/>
    <mergeCell ref="I1155:K1165"/>
    <mergeCell ref="I1167:K1177"/>
    <mergeCell ref="I1179:K1189"/>
    <mergeCell ref="I1119:K1129"/>
    <mergeCell ref="I1131:K1141"/>
    <mergeCell ref="I1143:K1153"/>
    <mergeCell ref="I1083:K1093"/>
    <mergeCell ref="I1095:K1105"/>
    <mergeCell ref="I1107:K1117"/>
    <mergeCell ref="I903:K913"/>
    <mergeCell ref="I915:K925"/>
    <mergeCell ref="I555:K565"/>
    <mergeCell ref="I567:K577"/>
    <mergeCell ref="I867:K877"/>
    <mergeCell ref="I879:K889"/>
    <mergeCell ref="I891:K901"/>
    <mergeCell ref="I831:K841"/>
    <mergeCell ref="I843:K853"/>
    <mergeCell ref="I855:K865"/>
    <mergeCell ref="I795:K805"/>
    <mergeCell ref="I807:K817"/>
    <mergeCell ref="I819:K829"/>
    <mergeCell ref="I759:K769"/>
    <mergeCell ref="I771:K781"/>
    <mergeCell ref="I783:K793"/>
    <mergeCell ref="I723:K733"/>
    <mergeCell ref="I735:K745"/>
    <mergeCell ref="I747:K757"/>
    <mergeCell ref="I687:K697"/>
    <mergeCell ref="I699:K709"/>
    <mergeCell ref="I711:K721"/>
    <mergeCell ref="I651:K661"/>
    <mergeCell ref="I663:K673"/>
    <mergeCell ref="I675:K685"/>
    <mergeCell ref="I615:K625"/>
    <mergeCell ref="I627:K637"/>
    <mergeCell ref="I639:K649"/>
    <mergeCell ref="I61:K72"/>
    <mergeCell ref="I49:K60"/>
    <mergeCell ref="I109:K120"/>
    <mergeCell ref="I97:K108"/>
    <mergeCell ref="I2:K12"/>
    <mergeCell ref="I37:K48"/>
    <mergeCell ref="I25:K36"/>
    <mergeCell ref="I13:K24"/>
    <mergeCell ref="I73:K84"/>
    <mergeCell ref="I85:K96"/>
    <mergeCell ref="I145:K156"/>
    <mergeCell ref="I133:K144"/>
    <mergeCell ref="I121:K132"/>
    <mergeCell ref="I181:K192"/>
    <mergeCell ref="I169:K180"/>
    <mergeCell ref="I157:K168"/>
    <mergeCell ref="I242:K252"/>
    <mergeCell ref="I205:K216"/>
    <mergeCell ref="I193:K204"/>
    <mergeCell ref="I229:K240"/>
    <mergeCell ref="I217:K228"/>
    <mergeCell ref="I278:K288"/>
    <mergeCell ref="I254:K264"/>
    <mergeCell ref="I266:K276"/>
    <mergeCell ref="I314:K324"/>
    <mergeCell ref="I290:K300"/>
    <mergeCell ref="I302:K312"/>
    <mergeCell ref="I350:K360"/>
    <mergeCell ref="I326:K336"/>
    <mergeCell ref="I338:K348"/>
    <mergeCell ref="I386:K396"/>
    <mergeCell ref="I362:K372"/>
    <mergeCell ref="I374:K384"/>
    <mergeCell ref="I423:K433"/>
    <mergeCell ref="I398:K408"/>
    <mergeCell ref="I410:K420"/>
    <mergeCell ref="I459:K469"/>
    <mergeCell ref="I435:K445"/>
    <mergeCell ref="I447:K457"/>
    <mergeCell ref="I495:K505"/>
    <mergeCell ref="I471:K481"/>
    <mergeCell ref="I483:K493"/>
    <mergeCell ref="I603:K613"/>
    <mergeCell ref="I531:K541"/>
    <mergeCell ref="I507:K517"/>
    <mergeCell ref="I519:K529"/>
    <mergeCell ref="I963:K973"/>
    <mergeCell ref="I951:K961"/>
    <mergeCell ref="I543:K553"/>
    <mergeCell ref="I579:K589"/>
    <mergeCell ref="I591:K601"/>
    <mergeCell ref="I999:K1009"/>
    <mergeCell ref="I975:K985"/>
    <mergeCell ref="I987:K997"/>
    <mergeCell ref="I1059:K1069"/>
    <mergeCell ref="I1035:K1045"/>
    <mergeCell ref="I1011:K1021"/>
    <mergeCell ref="I1023:K1033"/>
    <mergeCell ref="I1071:K1081"/>
    <mergeCell ref="I927:K937"/>
    <mergeCell ref="I939:K949"/>
    <mergeCell ref="I1047:K1057"/>
    <mergeCell ref="I1251:K1261"/>
    <mergeCell ref="I1263:K1273"/>
    <mergeCell ref="I1239:K1249"/>
    <mergeCell ref="I1287:K1297"/>
    <mergeCell ref="I1299:K1309"/>
    <mergeCell ref="I1275:K1285"/>
    <mergeCell ref="I1323:K1333"/>
    <mergeCell ref="I1335:K1345"/>
    <mergeCell ref="I1311:K1321"/>
    <mergeCell ref="I1551:K1561"/>
    <mergeCell ref="I1359:K1369"/>
    <mergeCell ref="I1347:K1357"/>
    <mergeCell ref="I1395:K1405"/>
    <mergeCell ref="I1587:K1597"/>
    <mergeCell ref="I1563:K1573"/>
    <mergeCell ref="I1575:K1585"/>
    <mergeCell ref="I1623:K1633"/>
    <mergeCell ref="I1599:K1609"/>
    <mergeCell ref="I1611:K1621"/>
    <mergeCell ref="I1659:K1669"/>
    <mergeCell ref="I1635:K1645"/>
    <mergeCell ref="I1647:K1657"/>
    <mergeCell ref="I1695:K1705"/>
    <mergeCell ref="I1671:K1681"/>
    <mergeCell ref="I1683:K1693"/>
    <mergeCell ref="I1743:K1753"/>
    <mergeCell ref="I1731:K1741"/>
    <mergeCell ref="I1707:K1717"/>
    <mergeCell ref="I1719:K1729"/>
    <mergeCell ref="I2007:K2017"/>
    <mergeCell ref="I2019:K2029"/>
    <mergeCell ref="I2031:K2041"/>
    <mergeCell ref="I2043:K2053"/>
    <mergeCell ref="I2055:K2065"/>
    <mergeCell ref="I2067:K2077"/>
    <mergeCell ref="I2079:K2089"/>
    <mergeCell ref="I2091:K2101"/>
    <mergeCell ref="I2223:K2233"/>
    <mergeCell ref="I2103:K2113"/>
    <mergeCell ref="I2115:K2125"/>
    <mergeCell ref="I2235:K2245"/>
    <mergeCell ref="I2247:K2257"/>
    <mergeCell ref="I2259:K2269"/>
    <mergeCell ref="I2271:K2281"/>
    <mergeCell ref="I2283:K2293"/>
    <mergeCell ref="I2295:K2305"/>
    <mergeCell ref="I2307:K2317"/>
    <mergeCell ref="I2319:K2329"/>
    <mergeCell ref="I2331:K2341"/>
    <mergeCell ref="I2343:K2353"/>
    <mergeCell ref="I2355:K2365"/>
    <mergeCell ref="I2367:K2377"/>
    <mergeCell ref="I2511:K2521"/>
    <mergeCell ref="I2451:K2461"/>
    <mergeCell ref="I2379:K2389"/>
    <mergeCell ref="I2391:K2401"/>
    <mergeCell ref="I2475:K2485"/>
    <mergeCell ref="I2487:K2497"/>
    <mergeCell ref="I2499:K2509"/>
    <mergeCell ref="I2463:K2473"/>
    <mergeCell ref="I2403:K2413"/>
    <mergeCell ref="I2415:K2425"/>
    <mergeCell ref="I2427:K2437"/>
    <mergeCell ref="I2439:K2449"/>
    <mergeCell ref="I2559:K2569"/>
    <mergeCell ref="I2535:K2545"/>
    <mergeCell ref="I2547:K2557"/>
    <mergeCell ref="I2523:K2533"/>
    <mergeCell ref="I2751:K2761"/>
    <mergeCell ref="I2763:K2773"/>
    <mergeCell ref="I2775:K2785"/>
    <mergeCell ref="I2787:K2797"/>
    <mergeCell ref="I2799:K2809"/>
    <mergeCell ref="I2811:K2821"/>
    <mergeCell ref="I2823:K2833"/>
    <mergeCell ref="I2835:K2845"/>
    <mergeCell ref="I2847:K2857"/>
    <mergeCell ref="I2859:K2869"/>
    <mergeCell ref="I2871:K2881"/>
    <mergeCell ref="I2883:K2893"/>
    <mergeCell ref="I2895:K2905"/>
    <mergeCell ref="I2907:K2917"/>
    <mergeCell ref="I2919:K2929"/>
    <mergeCell ref="I2931:K2941"/>
    <mergeCell ref="I2943:K2953"/>
    <mergeCell ref="I2955:K2965"/>
    <mergeCell ref="I2967:K2977"/>
    <mergeCell ref="I2979:K2989"/>
    <mergeCell ref="I2991:K3001"/>
    <mergeCell ref="I3003:K3013"/>
    <mergeCell ref="I3015:K3025"/>
    <mergeCell ref="I3027:K3037"/>
    <mergeCell ref="I3039:K3049"/>
    <mergeCell ref="I3051:K3061"/>
    <mergeCell ref="I3063:K3073"/>
    <mergeCell ref="I3075:K3085"/>
    <mergeCell ref="I3087:K3097"/>
    <mergeCell ref="I3099:K3109"/>
    <mergeCell ref="I3147:K3157"/>
    <mergeCell ref="I3159:K3169"/>
    <mergeCell ref="I3111:K3121"/>
    <mergeCell ref="I3123:K3133"/>
    <mergeCell ref="I3135:K3145"/>
    <mergeCell ref="I3387:K3397"/>
    <mergeCell ref="I3399:K3409"/>
    <mergeCell ref="I3411:K3421"/>
    <mergeCell ref="I3423:K3433"/>
    <mergeCell ref="I3435:K3445"/>
    <mergeCell ref="I3447:K3457"/>
    <mergeCell ref="I3459:K3469"/>
    <mergeCell ref="I3471:K3481"/>
    <mergeCell ref="I3483:K3493"/>
    <mergeCell ref="I3495:K3505"/>
    <mergeCell ref="I3507:K3517"/>
    <mergeCell ref="I3519:K3529"/>
    <mergeCell ref="I3567:K3577"/>
    <mergeCell ref="I3579:K3589"/>
    <mergeCell ref="I3531:K3541"/>
    <mergeCell ref="I3543:K3553"/>
    <mergeCell ref="I3555:K3565"/>
    <mergeCell ref="I3771:K3781"/>
    <mergeCell ref="I3783:K3793"/>
    <mergeCell ref="I3879:K3889"/>
    <mergeCell ref="I3855:K3865"/>
    <mergeCell ref="I3891:K3901"/>
    <mergeCell ref="I3867:K3877"/>
    <mergeCell ref="I3999:K4009"/>
    <mergeCell ref="I3975:K3985"/>
    <mergeCell ref="I3927:K3937"/>
    <mergeCell ref="I3939:K3949"/>
    <mergeCell ref="I3795:K3805"/>
    <mergeCell ref="I3807:K3817"/>
    <mergeCell ref="I3843:K3853"/>
    <mergeCell ref="I3903:K3913"/>
    <mergeCell ref="I3915:K3925"/>
    <mergeCell ref="I4011:K4021"/>
    <mergeCell ref="I3951:K3961"/>
    <mergeCell ref="I3963:K3973"/>
    <mergeCell ref="I3987:K3997"/>
    <mergeCell ref="I4191:K4201"/>
    <mergeCell ref="I4203:K4213"/>
    <mergeCell ref="I4215:K4225"/>
    <mergeCell ref="I4227:K4237"/>
    <mergeCell ref="I4239:K4249"/>
    <mergeCell ref="I4251:K4261"/>
    <mergeCell ref="I4263:K4273"/>
    <mergeCell ref="I4275:K4285"/>
    <mergeCell ref="I4323:K4333"/>
    <mergeCell ref="I4287:K4297"/>
    <mergeCell ref="I4299:K4309"/>
    <mergeCell ref="I4311:K4321"/>
    <mergeCell ref="I4575:K4585"/>
    <mergeCell ref="I4455:K4465"/>
    <mergeCell ref="I4371:K4381"/>
    <mergeCell ref="I4383:K4393"/>
    <mergeCell ref="I4587:K4597"/>
    <mergeCell ref="I4599:K4609"/>
    <mergeCell ref="I4611:K4621"/>
    <mergeCell ref="I4623:K4633"/>
    <mergeCell ref="I4635:K4645"/>
    <mergeCell ref="I4647:K4657"/>
    <mergeCell ref="I4659:K4669"/>
    <mergeCell ref="I4671:K4681"/>
    <mergeCell ref="I4683:K4693"/>
    <mergeCell ref="I4755:K4765"/>
    <mergeCell ref="I4767:K4777"/>
    <mergeCell ref="I4695:K4705"/>
    <mergeCell ref="I4707:K4717"/>
    <mergeCell ref="I4719:K4729"/>
    <mergeCell ref="I4803:K4813"/>
    <mergeCell ref="I4815:K4825"/>
    <mergeCell ref="I4731:K4741"/>
    <mergeCell ref="I4743:K4753"/>
    <mergeCell ref="I4779:K4789"/>
    <mergeCell ref="I4827:K4837"/>
    <mergeCell ref="I5043:K5053"/>
    <mergeCell ref="I4839:K4849"/>
    <mergeCell ref="I4791:K4801"/>
    <mergeCell ref="I5115:K5125"/>
    <mergeCell ref="I5067:K5077"/>
    <mergeCell ref="I5091:K5101"/>
    <mergeCell ref="I5103:K5113"/>
    <mergeCell ref="I5055:K5065"/>
    <mergeCell ref="I5007:K5017"/>
    <mergeCell ref="I5019:K5029"/>
    <mergeCell ref="I5031:K5041"/>
    <mergeCell ref="I5079:K5089"/>
    <mergeCell ref="I5187:K5197"/>
    <mergeCell ref="I5199:K5209"/>
    <mergeCell ref="I5139:K5149"/>
    <mergeCell ref="I5151:K5161"/>
    <mergeCell ref="I5127:K5137"/>
    <mergeCell ref="I5163:K5173"/>
    <mergeCell ref="I5223:K5233"/>
    <mergeCell ref="I5211:K5221"/>
    <mergeCell ref="I5175:K5185"/>
    <mergeCell ref="I5235:K5245"/>
    <mergeCell ref="I5247:K5257"/>
    <mergeCell ref="I5259:K5269"/>
    <mergeCell ref="I5307:K5317"/>
    <mergeCell ref="I5319:K5329"/>
    <mergeCell ref="I5271:K5281"/>
    <mergeCell ref="I5283:K5293"/>
    <mergeCell ref="I5295:K5305"/>
    <mergeCell ref="I6099:K6109"/>
    <mergeCell ref="I6111:K6121"/>
    <mergeCell ref="I6123:K6133"/>
    <mergeCell ref="I6135:K6145"/>
    <mergeCell ref="I6147:K6157"/>
    <mergeCell ref="I6159:K6169"/>
    <mergeCell ref="I6171:K6181"/>
    <mergeCell ref="I6183:K6193"/>
    <mergeCell ref="I6195:K6205"/>
    <mergeCell ref="I6207:K6217"/>
    <mergeCell ref="I6219:K6229"/>
    <mergeCell ref="I6231:K6241"/>
    <mergeCell ref="I6243:K6253"/>
    <mergeCell ref="I6255:K6265"/>
    <mergeCell ref="I6267:K6277"/>
    <mergeCell ref="I6279:K6289"/>
    <mergeCell ref="I6291:K6301"/>
    <mergeCell ref="I6303:K6313"/>
    <mergeCell ref="I6315:K6325"/>
    <mergeCell ref="I6327:K6337"/>
    <mergeCell ref="I6339:K6349"/>
    <mergeCell ref="I6375:K6385"/>
    <mergeCell ref="I6387:K6397"/>
    <mergeCell ref="I6351:K6361"/>
    <mergeCell ref="I6363:K6373"/>
    <mergeCell ref="I6435:K6445"/>
    <mergeCell ref="I6399:K6409"/>
    <mergeCell ref="I6447:K6457"/>
    <mergeCell ref="I6459:K6469"/>
    <mergeCell ref="I6411:K6421"/>
    <mergeCell ref="I6615:K6625"/>
    <mergeCell ref="I6423:K6433"/>
    <mergeCell ref="I6627:K6637"/>
    <mergeCell ref="I6639:K6649"/>
    <mergeCell ref="I6651:K6661"/>
    <mergeCell ref="I6663:K6673"/>
    <mergeCell ref="I6675:K6685"/>
    <mergeCell ref="I6687:K6697"/>
    <mergeCell ref="I6735:K6745"/>
    <mergeCell ref="I6747:K6757"/>
    <mergeCell ref="I6699:K6709"/>
    <mergeCell ref="I6711:K6721"/>
    <mergeCell ref="I6723:K6733"/>
    <mergeCell ref="I6795:K6805"/>
    <mergeCell ref="I6807:K6817"/>
    <mergeCell ref="I6783:K6793"/>
    <mergeCell ref="I6891:K6901"/>
    <mergeCell ref="I6843:K6853"/>
    <mergeCell ref="I6855:K6865"/>
    <mergeCell ref="I6867:K6877"/>
    <mergeCell ref="I6879:K6889"/>
    <mergeCell ref="I6951:K6961"/>
    <mergeCell ref="I6963:K6973"/>
    <mergeCell ref="I6975:K6985"/>
    <mergeCell ref="I6759:K6769"/>
    <mergeCell ref="I6771:K6781"/>
    <mergeCell ref="I7011:K7021"/>
    <mergeCell ref="I6903:K6913"/>
    <mergeCell ref="I6915:K6925"/>
    <mergeCell ref="I6819:K6829"/>
    <mergeCell ref="I6831:K6841"/>
    <mergeCell ref="I6927:K6937"/>
    <mergeCell ref="I6939:K6949"/>
    <mergeCell ref="I6987:K6997"/>
    <mergeCell ref="I7035:K7045"/>
    <mergeCell ref="I7023:K7033"/>
    <mergeCell ref="I6999:K7009"/>
    <mergeCell ref="I7047:K7057"/>
    <mergeCell ref="I7191:K7201"/>
    <mergeCell ref="I7203:K7213"/>
    <mergeCell ref="I7059:K7069"/>
    <mergeCell ref="I7071:K7081"/>
    <mergeCell ref="I7215:K7225"/>
    <mergeCell ref="I7227:K7237"/>
    <mergeCell ref="I7239:K7249"/>
    <mergeCell ref="I7251:K7261"/>
    <mergeCell ref="I7263:K7273"/>
    <mergeCell ref="I7275:K7285"/>
    <mergeCell ref="I7287:K7297"/>
    <mergeCell ref="I7299:K7309"/>
    <mergeCell ref="I7311:K7321"/>
    <mergeCell ref="I7323:K7333"/>
    <mergeCell ref="I7335:K7345"/>
    <mergeCell ref="I7347:K7357"/>
    <mergeCell ref="I7395:K7405"/>
    <mergeCell ref="I7359:K7369"/>
    <mergeCell ref="I7371:K7381"/>
    <mergeCell ref="I7383:K7393"/>
    <mergeCell ref="I7719:K7729"/>
    <mergeCell ref="I7731:K7741"/>
    <mergeCell ref="I7743:K7753"/>
    <mergeCell ref="I7755:K7765"/>
    <mergeCell ref="I7767:K7777"/>
    <mergeCell ref="I7779:K7789"/>
    <mergeCell ref="I7791:K7801"/>
    <mergeCell ref="I7803:K7813"/>
    <mergeCell ref="I7815:K7825"/>
    <mergeCell ref="I7827:K7837"/>
    <mergeCell ref="I7839:K7849"/>
    <mergeCell ref="I7851:K7861"/>
    <mergeCell ref="I7863:K7873"/>
    <mergeCell ref="I7875:K7885"/>
  </mergeCells>
  <conditionalFormatting sqref="F500">
    <cfRule type="cellIs" dxfId="0" priority="10" operator="greaterThan">
      <formula>$E$79</formula>
    </cfRule>
  </conditionalFormatting>
  <conditionalFormatting sqref="F656">
    <cfRule type="cellIs" dxfId="0" priority="9" operator="greaterThan">
      <formula>$E$103</formula>
    </cfRule>
  </conditionalFormatting>
  <conditionalFormatting sqref="F1052">
    <cfRule type="cellIs" dxfId="0" priority="8" operator="greaterThan">
      <formula>$E$127</formula>
    </cfRule>
  </conditionalFormatting>
  <conditionalFormatting sqref="F1208">
    <cfRule type="cellIs" dxfId="0" priority="7" operator="greaterThan">
      <formula>$E$127</formula>
    </cfRule>
  </conditionalFormatting>
  <conditionalFormatting sqref="F1220">
    <cfRule type="cellIs" dxfId="0" priority="6" operator="greaterThan">
      <formula>$E$127</formula>
    </cfRule>
  </conditionalFormatting>
  <conditionalFormatting sqref="F1232">
    <cfRule type="cellIs" dxfId="0" priority="5" operator="greaterThan">
      <formula>$E$127</formula>
    </cfRule>
  </conditionalFormatting>
  <conditionalFormatting sqref="F1532">
    <cfRule type="cellIs" dxfId="0" priority="4" operator="greaterThan">
      <formula>$E$175</formula>
    </cfRule>
  </conditionalFormatting>
  <conditionalFormatting sqref="F1544">
    <cfRule type="cellIs" dxfId="0" priority="2" operator="greaterThan">
      <formula>$E$175</formula>
    </cfRule>
  </conditionalFormatting>
  <conditionalFormatting sqref="F3164">
    <cfRule type="cellIs" dxfId="0" priority="1" operator="greaterThan">
      <formula>$E$415</formula>
    </cfRule>
  </conditionalFormatting>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3:AN7312"/>
  <sheetViews>
    <sheetView showGridLines="0" tabSelected="1" zoomScale="90" zoomScaleNormal="90" topLeftCell="A7144" workbookViewId="0">
      <selection activeCell="B7144" sqref="B7144"/>
    </sheetView>
  </sheetViews>
  <sheetFormatPr defaultColWidth="11" defaultRowHeight="17.6"/>
  <cols>
    <col min="1" max="1" width="1.83035714285714" customWidth="1"/>
    <col min="2" max="2" width="3.5" style="3" customWidth="1"/>
    <col min="3" max="3" width="3.5" style="4" customWidth="1"/>
    <col min="4" max="4" width="21.5" customWidth="1"/>
    <col min="5" max="5" width="16.6607142857143" customWidth="1"/>
    <col min="6" max="6" width="20.5" customWidth="1"/>
    <col min="7" max="7" width="19" customWidth="1"/>
    <col min="8" max="8" width="14.6607142857143" customWidth="1"/>
    <col min="9" max="9" width="21" hidden="1" customWidth="1" outlineLevel="1"/>
    <col min="10" max="10" width="20.1607142857143" hidden="1" customWidth="1" outlineLevel="1" collapsed="1"/>
    <col min="11" max="11" width="19.6607142857143" hidden="1" customWidth="1" outlineLevel="1" collapsed="1"/>
    <col min="12" max="12" width="12.3303571428571" customWidth="1" collapsed="1"/>
    <col min="13" max="13" width="58" hidden="1" customWidth="1" outlineLevel="1"/>
    <col min="14" max="14" width="10.8303571428571" collapsed="1"/>
    <col min="15" max="17" width="11" hidden="1" customWidth="1" outlineLevel="1"/>
    <col min="18" max="18" width="14.1607142857143" hidden="1" customWidth="1" outlineLevel="1"/>
    <col min="19" max="25" width="11" hidden="1" customWidth="1" outlineLevel="1"/>
    <col min="26" max="26" width="34.1607142857143" hidden="1" customWidth="1" outlineLevel="1"/>
    <col min="27" max="27" width="10.8303571428571" collapsed="1"/>
  </cols>
  <sheetData>
    <row r="3" ht="18.35"/>
    <row r="4" ht="73" customHeight="1" spans="2:26">
      <c r="B4" s="5">
        <v>45585</v>
      </c>
      <c r="C4" s="5" t="s">
        <v>0</v>
      </c>
      <c r="D4" s="6" t="s">
        <v>7</v>
      </c>
      <c r="E4" s="13" t="s">
        <v>77</v>
      </c>
      <c r="F4" s="14"/>
      <c r="G4" s="15"/>
      <c r="H4" s="16" t="s">
        <v>2839</v>
      </c>
      <c r="I4" s="41" t="s">
        <v>1622</v>
      </c>
      <c r="J4" s="42"/>
      <c r="K4" s="43"/>
      <c r="L4" s="44" t="s">
        <v>1623</v>
      </c>
      <c r="M4" s="63" t="s">
        <v>1624</v>
      </c>
      <c r="O4" s="64" t="s">
        <v>2840</v>
      </c>
      <c r="P4" s="64" t="s">
        <v>2841</v>
      </c>
      <c r="Q4" s="64" t="s">
        <v>2842</v>
      </c>
      <c r="R4" s="64" t="s">
        <v>2843</v>
      </c>
      <c r="S4" s="64" t="s">
        <v>2844</v>
      </c>
      <c r="T4" s="64" t="s">
        <v>2845</v>
      </c>
      <c r="U4" s="64" t="s">
        <v>2846</v>
      </c>
      <c r="V4" s="64" t="s">
        <v>2847</v>
      </c>
      <c r="W4" s="64" t="s">
        <v>2848</v>
      </c>
      <c r="X4" s="64" t="s">
        <v>2849</v>
      </c>
      <c r="Y4" s="64" t="s">
        <v>11</v>
      </c>
      <c r="Z4" s="64" t="s">
        <v>11</v>
      </c>
    </row>
    <row r="5" ht="24" customHeight="1" spans="3:26">
      <c r="C5" s="5"/>
      <c r="D5" s="7" t="s">
        <v>1625</v>
      </c>
      <c r="E5" s="17"/>
      <c r="F5" s="18"/>
      <c r="G5" s="19"/>
      <c r="H5" s="20" t="s">
        <v>2850</v>
      </c>
      <c r="I5" s="2129" t="s">
        <v>478</v>
      </c>
      <c r="J5" s="46"/>
      <c r="K5" s="47"/>
      <c r="L5" s="48"/>
      <c r="M5" s="65"/>
      <c r="O5" s="66" t="s">
        <v>2851</v>
      </c>
      <c r="P5" s="67">
        <v>0.1</v>
      </c>
      <c r="Q5" s="80">
        <v>9e-5</v>
      </c>
      <c r="R5" s="81">
        <v>0.000170000000000003</v>
      </c>
      <c r="S5" s="82"/>
      <c r="T5" s="66">
        <v>0.000305000000000004</v>
      </c>
      <c r="U5" s="80">
        <v>8.16</v>
      </c>
      <c r="V5" s="67">
        <v>91.8</v>
      </c>
      <c r="W5" s="82"/>
      <c r="X5" s="82"/>
      <c r="Y5" s="107"/>
      <c r="Z5" s="107"/>
    </row>
    <row r="6" ht="24" customHeight="1" spans="3:26">
      <c r="C6" s="5"/>
      <c r="D6" s="8" t="s">
        <v>1626</v>
      </c>
      <c r="E6" s="21">
        <v>0.0375</v>
      </c>
      <c r="F6" s="22"/>
      <c r="G6" s="23"/>
      <c r="H6" s="20" t="s">
        <v>2852</v>
      </c>
      <c r="I6" s="49"/>
      <c r="J6" s="50"/>
      <c r="K6" s="51"/>
      <c r="L6" s="48"/>
      <c r="M6" s="65"/>
      <c r="O6" s="68"/>
      <c r="P6" s="68"/>
      <c r="Q6" s="68"/>
      <c r="R6" s="83"/>
      <c r="S6" s="74"/>
      <c r="T6" s="68"/>
      <c r="U6" s="68"/>
      <c r="V6" s="68"/>
      <c r="W6" s="74"/>
      <c r="X6" s="74"/>
      <c r="Y6" s="77"/>
      <c r="Z6" s="77"/>
    </row>
    <row r="7" ht="25" customHeight="1" spans="3:26">
      <c r="C7" s="5"/>
      <c r="D7" s="8" t="s">
        <v>1627</v>
      </c>
      <c r="E7" s="21">
        <v>0.0425</v>
      </c>
      <c r="F7" s="22"/>
      <c r="G7" s="23"/>
      <c r="H7" s="24"/>
      <c r="I7" s="49"/>
      <c r="J7" s="50"/>
      <c r="K7" s="51"/>
      <c r="L7" s="48"/>
      <c r="M7" s="65"/>
      <c r="O7" s="69" t="s">
        <v>2853</v>
      </c>
      <c r="P7" s="70">
        <v>0.2</v>
      </c>
      <c r="Q7" s="84">
        <v>0.0006</v>
      </c>
      <c r="R7" s="85">
        <v>0.00013</v>
      </c>
      <c r="S7" s="86">
        <v>1</v>
      </c>
      <c r="T7" s="69">
        <v>0.00103</v>
      </c>
      <c r="U7" s="93">
        <v>-55.1134426229502</v>
      </c>
      <c r="V7" s="94">
        <v>183.6</v>
      </c>
      <c r="W7" s="95">
        <v>4.435</v>
      </c>
      <c r="X7" s="96">
        <v>244.428118032784</v>
      </c>
      <c r="Y7" s="108"/>
      <c r="Z7" s="108">
        <v>4.435</v>
      </c>
    </row>
    <row r="8" ht="25" customHeight="1" spans="3:26">
      <c r="C8" s="5"/>
      <c r="D8" s="9" t="s">
        <v>1628</v>
      </c>
      <c r="E8" s="25">
        <v>0.572916666666667</v>
      </c>
      <c r="F8" s="26"/>
      <c r="G8" s="27"/>
      <c r="H8" s="24"/>
      <c r="I8" s="49"/>
      <c r="J8" s="50"/>
      <c r="K8" s="51"/>
      <c r="L8" s="52">
        <v>0.802083333333333</v>
      </c>
      <c r="M8" s="71">
        <v>0.697916666666667</v>
      </c>
      <c r="O8" s="72" t="s">
        <v>2854</v>
      </c>
      <c r="P8" s="73">
        <v>0.2</v>
      </c>
      <c r="Q8" s="87">
        <v>0.0008</v>
      </c>
      <c r="R8" s="88">
        <v>0.00014</v>
      </c>
      <c r="S8" s="89">
        <v>1</v>
      </c>
      <c r="T8" s="72">
        <v>0.00134</v>
      </c>
      <c r="U8" s="97">
        <v>-71.7009836065566</v>
      </c>
      <c r="V8" s="98">
        <v>183.6</v>
      </c>
      <c r="W8" s="99">
        <v>5.5</v>
      </c>
      <c r="X8" s="100">
        <v>394.355409836061</v>
      </c>
      <c r="Y8" s="109"/>
      <c r="Z8" s="109"/>
    </row>
    <row r="9" ht="49" customHeight="1" spans="3:26">
      <c r="C9" s="5"/>
      <c r="D9" s="10" t="s">
        <v>1629</v>
      </c>
      <c r="E9" s="28" t="s">
        <v>8</v>
      </c>
      <c r="F9" s="28" t="s">
        <v>9</v>
      </c>
      <c r="G9" s="29" t="s">
        <v>10</v>
      </c>
      <c r="H9" s="29" t="s">
        <v>2447</v>
      </c>
      <c r="I9" s="49"/>
      <c r="J9" s="50"/>
      <c r="K9" s="51"/>
      <c r="L9" s="48"/>
      <c r="M9" s="65"/>
      <c r="O9" s="74"/>
      <c r="P9" s="75"/>
      <c r="Q9" s="74"/>
      <c r="R9" s="74"/>
      <c r="S9" s="74"/>
      <c r="T9" s="74"/>
      <c r="U9" s="101">
        <v>-71.7009836065566</v>
      </c>
      <c r="V9" s="102"/>
      <c r="W9" s="74"/>
      <c r="X9" s="101">
        <v>244.428118032784</v>
      </c>
      <c r="Y9" s="77"/>
      <c r="Z9" s="77"/>
    </row>
    <row r="10" ht="26" spans="3:26">
      <c r="C10" s="5"/>
      <c r="D10" s="11">
        <v>45539</v>
      </c>
      <c r="E10" s="30">
        <v>0.0425</v>
      </c>
      <c r="F10" s="2181" t="s">
        <v>1836</v>
      </c>
      <c r="G10" s="31">
        <v>0.045</v>
      </c>
      <c r="H10" s="32">
        <v>0.572916666666667</v>
      </c>
      <c r="I10" s="49"/>
      <c r="J10" s="50"/>
      <c r="K10" s="51"/>
      <c r="L10" s="53">
        <v>0.739583333333333</v>
      </c>
      <c r="M10" s="65"/>
      <c r="O10" s="76"/>
      <c r="P10" s="77"/>
      <c r="Q10" s="76"/>
      <c r="R10" s="76"/>
      <c r="S10" s="76"/>
      <c r="T10" s="76"/>
      <c r="U10" s="76"/>
      <c r="V10" s="76"/>
      <c r="W10" s="76"/>
      <c r="X10" s="76"/>
      <c r="Y10" s="77"/>
      <c r="Z10" s="77"/>
    </row>
    <row r="11" ht="26" spans="3:26">
      <c r="C11" s="5"/>
      <c r="D11" s="11">
        <v>45497</v>
      </c>
      <c r="E11" s="30">
        <v>0.045</v>
      </c>
      <c r="F11" s="2181" t="s">
        <v>1838</v>
      </c>
      <c r="G11" s="31">
        <v>0.0475</v>
      </c>
      <c r="H11" s="32">
        <v>0.572916666666667</v>
      </c>
      <c r="I11" s="49"/>
      <c r="J11" s="50"/>
      <c r="K11" s="51"/>
      <c r="L11" s="53">
        <v>0.739583333333333</v>
      </c>
      <c r="M11" s="65"/>
      <c r="O11" s="66" t="s">
        <v>2855</v>
      </c>
      <c r="P11" s="67">
        <v>0.2</v>
      </c>
      <c r="Q11" s="90">
        <v>0.00064</v>
      </c>
      <c r="R11" s="91">
        <v>0.00014</v>
      </c>
      <c r="S11" s="82">
        <v>1</v>
      </c>
      <c r="T11" s="67">
        <v>0.0011</v>
      </c>
      <c r="U11" s="103">
        <v>-58.8590163934419</v>
      </c>
      <c r="V11" s="104">
        <v>183.6</v>
      </c>
      <c r="W11" s="82">
        <v>3</v>
      </c>
      <c r="X11" s="105">
        <v>176.577049180326</v>
      </c>
      <c r="Y11" s="110" t="s">
        <v>2856</v>
      </c>
      <c r="Z11" s="110" t="s">
        <v>2857</v>
      </c>
    </row>
    <row r="12" ht="26" spans="3:26">
      <c r="C12" s="5"/>
      <c r="D12" s="11">
        <v>45448</v>
      </c>
      <c r="E12" s="30">
        <v>0.0475</v>
      </c>
      <c r="F12" s="2181" t="s">
        <v>1839</v>
      </c>
      <c r="G12" s="31">
        <v>0.05</v>
      </c>
      <c r="H12" s="32">
        <v>0.572916666666667</v>
      </c>
      <c r="I12" s="49"/>
      <c r="J12" s="50"/>
      <c r="K12" s="51"/>
      <c r="L12" s="53">
        <v>0.739583333333333</v>
      </c>
      <c r="M12" s="65"/>
      <c r="O12" s="78"/>
      <c r="P12" s="78"/>
      <c r="Q12" s="78"/>
      <c r="R12" s="78"/>
      <c r="S12" s="78"/>
      <c r="T12" s="78"/>
      <c r="U12" s="78"/>
      <c r="V12" s="78"/>
      <c r="W12" s="78"/>
      <c r="X12" s="78"/>
      <c r="Y12" s="78"/>
      <c r="Z12" s="78"/>
    </row>
    <row r="13" ht="26" spans="3:26">
      <c r="C13" s="5"/>
      <c r="D13" s="11">
        <v>45392</v>
      </c>
      <c r="E13" s="30">
        <v>0.05</v>
      </c>
      <c r="F13" s="2181" t="s">
        <v>1841</v>
      </c>
      <c r="G13" s="31">
        <v>0.05</v>
      </c>
      <c r="H13" s="32">
        <v>0.572916666666667</v>
      </c>
      <c r="I13" s="49"/>
      <c r="J13" s="50"/>
      <c r="K13" s="51"/>
      <c r="L13" s="53">
        <v>0.739583333333333</v>
      </c>
      <c r="M13" s="65"/>
      <c r="O13" s="78"/>
      <c r="P13" s="78"/>
      <c r="Q13" s="78"/>
      <c r="R13" s="78"/>
      <c r="S13" s="78"/>
      <c r="T13" s="78"/>
      <c r="U13" s="78"/>
      <c r="V13" s="78"/>
      <c r="W13" s="78"/>
      <c r="X13" s="78"/>
      <c r="Y13" s="78"/>
      <c r="Z13" s="78"/>
    </row>
    <row r="14" ht="24" customHeight="1" spans="3:26">
      <c r="C14" s="5"/>
      <c r="D14" s="11">
        <v>45357</v>
      </c>
      <c r="E14" s="30">
        <v>0.05</v>
      </c>
      <c r="F14" s="2181" t="s">
        <v>1841</v>
      </c>
      <c r="G14" s="31">
        <v>0.05</v>
      </c>
      <c r="H14" s="32">
        <v>0.614583333333333</v>
      </c>
      <c r="I14" s="49"/>
      <c r="J14" s="50"/>
      <c r="K14" s="51"/>
      <c r="L14" s="53">
        <v>0.78125</v>
      </c>
      <c r="M14" s="65"/>
      <c r="O14" s="78"/>
      <c r="P14" s="78"/>
      <c r="Q14" s="78"/>
      <c r="R14" s="78"/>
      <c r="S14" s="78"/>
      <c r="T14" s="78"/>
      <c r="U14" s="78"/>
      <c r="V14" s="78"/>
      <c r="W14" s="78"/>
      <c r="X14" s="78"/>
      <c r="Y14" s="78"/>
      <c r="Z14" s="78"/>
    </row>
    <row r="15" ht="25" customHeight="1" spans="3:26">
      <c r="C15" s="5"/>
      <c r="D15" s="11">
        <v>45315</v>
      </c>
      <c r="E15" s="30">
        <v>0.05</v>
      </c>
      <c r="F15" s="2181" t="s">
        <v>1841</v>
      </c>
      <c r="G15" s="31">
        <v>0.05</v>
      </c>
      <c r="H15" s="32">
        <v>0.614583333333333</v>
      </c>
      <c r="I15" s="54"/>
      <c r="J15" s="55"/>
      <c r="K15" s="56"/>
      <c r="L15" s="53">
        <v>0.78125</v>
      </c>
      <c r="M15" s="79"/>
      <c r="O15" s="78"/>
      <c r="P15" s="78"/>
      <c r="Q15" s="78"/>
      <c r="R15" s="78"/>
      <c r="S15" s="78"/>
      <c r="T15" s="78"/>
      <c r="U15" s="78"/>
      <c r="V15" s="78"/>
      <c r="W15" s="78"/>
      <c r="X15" s="78"/>
      <c r="Y15" s="78"/>
      <c r="Z15" s="78"/>
    </row>
    <row r="16" ht="73" customHeight="1" spans="3:26">
      <c r="C16" s="5" t="s">
        <v>0</v>
      </c>
      <c r="D16" s="12" t="s">
        <v>7</v>
      </c>
      <c r="E16" s="33" t="s">
        <v>479</v>
      </c>
      <c r="F16" s="34"/>
      <c r="G16" s="35"/>
      <c r="H16" s="36" t="s">
        <v>2839</v>
      </c>
      <c r="I16" s="57" t="s">
        <v>1622</v>
      </c>
      <c r="J16" s="58"/>
      <c r="K16" s="59"/>
      <c r="L16" s="60" t="s">
        <v>1623</v>
      </c>
      <c r="M16" s="63" t="s">
        <v>1624</v>
      </c>
      <c r="O16" s="64" t="s">
        <v>2840</v>
      </c>
      <c r="P16" s="64" t="s">
        <v>2841</v>
      </c>
      <c r="Q16" s="64" t="s">
        <v>2842</v>
      </c>
      <c r="R16" s="64" t="s">
        <v>2843</v>
      </c>
      <c r="S16" s="64" t="s">
        <v>2844</v>
      </c>
      <c r="T16" s="64" t="s">
        <v>2845</v>
      </c>
      <c r="U16" s="64" t="s">
        <v>2846</v>
      </c>
      <c r="V16" s="64" t="s">
        <v>2847</v>
      </c>
      <c r="W16" s="64" t="s">
        <v>2848</v>
      </c>
      <c r="X16" s="64" t="s">
        <v>2849</v>
      </c>
      <c r="Y16" s="64" t="s">
        <v>11</v>
      </c>
      <c r="Z16" s="64" t="s">
        <v>11</v>
      </c>
    </row>
    <row r="17" ht="24" customHeight="1" spans="3:26">
      <c r="C17" s="5"/>
      <c r="D17" s="7" t="s">
        <v>1625</v>
      </c>
      <c r="E17" s="17"/>
      <c r="F17" s="18"/>
      <c r="G17" s="19"/>
      <c r="H17" s="20" t="s">
        <v>2858</v>
      </c>
      <c r="I17" s="2129" t="s">
        <v>481</v>
      </c>
      <c r="J17" s="46"/>
      <c r="K17" s="47"/>
      <c r="L17" s="48"/>
      <c r="M17" s="65"/>
      <c r="O17" s="66" t="s">
        <v>2851</v>
      </c>
      <c r="P17" s="67">
        <v>0.1</v>
      </c>
      <c r="Q17" s="80">
        <v>0.039</v>
      </c>
      <c r="R17" s="81">
        <v>0.021000000000015</v>
      </c>
      <c r="S17" s="82"/>
      <c r="T17" s="66">
        <v>0.079500000000015</v>
      </c>
      <c r="U17" s="80">
        <v>-18.99</v>
      </c>
      <c r="V17" s="67">
        <v>91.8</v>
      </c>
      <c r="W17" s="82"/>
      <c r="X17" s="82"/>
      <c r="Y17" s="107"/>
      <c r="Z17" s="107"/>
    </row>
    <row r="18" ht="24" customHeight="1" spans="3:26">
      <c r="C18" s="5"/>
      <c r="D18" s="8" t="s">
        <v>1626</v>
      </c>
      <c r="E18" s="21" t="s">
        <v>480</v>
      </c>
      <c r="F18" s="22"/>
      <c r="G18" s="23"/>
      <c r="H18" s="20" t="s">
        <v>2859</v>
      </c>
      <c r="I18" s="49"/>
      <c r="J18" s="50"/>
      <c r="K18" s="51"/>
      <c r="L18" s="48"/>
      <c r="M18" s="65"/>
      <c r="O18" s="68"/>
      <c r="P18" s="68"/>
      <c r="Q18" s="68"/>
      <c r="R18" s="83"/>
      <c r="S18" s="74"/>
      <c r="T18" s="68"/>
      <c r="U18" s="68"/>
      <c r="V18" s="68"/>
      <c r="W18" s="74"/>
      <c r="X18" s="74"/>
      <c r="Y18" s="77"/>
      <c r="Z18" s="77"/>
    </row>
    <row r="19" ht="25" customHeight="1" spans="3:26">
      <c r="C19" s="5"/>
      <c r="D19" s="8" t="s">
        <v>1627</v>
      </c>
      <c r="E19" s="21" t="s">
        <v>336</v>
      </c>
      <c r="F19" s="22"/>
      <c r="G19" s="23"/>
      <c r="H19" s="24"/>
      <c r="I19" s="49"/>
      <c r="J19" s="50"/>
      <c r="K19" s="51"/>
      <c r="L19" s="48"/>
      <c r="M19" s="65"/>
      <c r="O19" s="69" t="s">
        <v>2853</v>
      </c>
      <c r="P19" s="70">
        <v>0.1</v>
      </c>
      <c r="Q19" s="84">
        <v>0.0722</v>
      </c>
      <c r="R19" s="85">
        <v>0.015</v>
      </c>
      <c r="S19" s="86">
        <v>1</v>
      </c>
      <c r="T19" s="69">
        <v>0.1233</v>
      </c>
      <c r="U19" s="93">
        <v>-29.4524150943341</v>
      </c>
      <c r="V19" s="94">
        <v>91.8</v>
      </c>
      <c r="W19" s="95">
        <v>4.88</v>
      </c>
      <c r="X19" s="96">
        <v>143.72778566035</v>
      </c>
      <c r="Y19" s="108"/>
      <c r="Z19" s="108">
        <v>4.435</v>
      </c>
    </row>
    <row r="20" ht="25" customHeight="1" spans="3:26">
      <c r="C20" s="5"/>
      <c r="D20" s="9" t="s">
        <v>1628</v>
      </c>
      <c r="E20" s="25">
        <v>0.583333333333333</v>
      </c>
      <c r="F20" s="26"/>
      <c r="G20" s="27"/>
      <c r="H20" s="24"/>
      <c r="I20" s="49"/>
      <c r="J20" s="50"/>
      <c r="K20" s="51"/>
      <c r="L20" s="52">
        <v>0.8125</v>
      </c>
      <c r="M20" s="71">
        <v>0.708333333333333</v>
      </c>
      <c r="O20" s="72" t="s">
        <v>2854</v>
      </c>
      <c r="P20" s="73">
        <v>0.1</v>
      </c>
      <c r="Q20" s="87">
        <v>0.0405333333333333</v>
      </c>
      <c r="R20" s="88">
        <v>0.015</v>
      </c>
      <c r="S20" s="89">
        <v>0.5</v>
      </c>
      <c r="T20" s="72">
        <v>0.0758</v>
      </c>
      <c r="U20" s="97">
        <v>-9.05309433962093</v>
      </c>
      <c r="V20" s="98">
        <v>91.8</v>
      </c>
      <c r="W20" s="99">
        <v>2.365</v>
      </c>
      <c r="X20" s="100">
        <v>21.4105681132035</v>
      </c>
      <c r="Y20" s="109"/>
      <c r="Z20" s="109"/>
    </row>
    <row r="21" ht="49" customHeight="1" spans="3:26">
      <c r="C21" s="5"/>
      <c r="D21" s="10" t="s">
        <v>1629</v>
      </c>
      <c r="E21" s="28" t="s">
        <v>8</v>
      </c>
      <c r="F21" s="28" t="s">
        <v>9</v>
      </c>
      <c r="G21" s="29" t="s">
        <v>10</v>
      </c>
      <c r="H21" s="29" t="s">
        <v>2447</v>
      </c>
      <c r="I21" s="49"/>
      <c r="J21" s="50"/>
      <c r="K21" s="51"/>
      <c r="L21" s="48"/>
      <c r="M21" s="65"/>
      <c r="O21" s="74"/>
      <c r="P21" s="75"/>
      <c r="Q21" s="74"/>
      <c r="R21" s="74"/>
      <c r="S21" s="74"/>
      <c r="T21" s="74"/>
      <c r="U21" s="101"/>
      <c r="V21" s="102"/>
      <c r="W21" s="74"/>
      <c r="X21" s="101"/>
      <c r="Y21" s="77"/>
      <c r="Z21" s="77"/>
    </row>
    <row r="22" ht="24" customHeight="1" spans="3:26">
      <c r="C22" s="5"/>
      <c r="D22" s="11">
        <v>45554</v>
      </c>
      <c r="E22" s="2181" t="s">
        <v>336</v>
      </c>
      <c r="F22" s="2181" t="s">
        <v>1844</v>
      </c>
      <c r="G22" s="2181" t="s">
        <v>338</v>
      </c>
      <c r="H22" s="32">
        <v>0.583333333333333</v>
      </c>
      <c r="I22" s="49"/>
      <c r="J22" s="50"/>
      <c r="K22" s="51"/>
      <c r="L22" s="48"/>
      <c r="M22" s="65"/>
      <c r="O22" s="76"/>
      <c r="P22" s="77"/>
      <c r="Q22" s="76"/>
      <c r="R22" s="76"/>
      <c r="S22" s="76"/>
      <c r="T22" s="76"/>
      <c r="U22" s="76"/>
      <c r="V22" s="76"/>
      <c r="W22" s="76"/>
      <c r="X22" s="76"/>
      <c r="Y22" s="77"/>
      <c r="Z22" s="77"/>
    </row>
    <row r="23" ht="24" customHeight="1" spans="3:26">
      <c r="C23" s="5"/>
      <c r="D23" s="11">
        <v>45526</v>
      </c>
      <c r="E23" s="2181" t="s">
        <v>1845</v>
      </c>
      <c r="F23" s="2181" t="s">
        <v>1846</v>
      </c>
      <c r="G23" s="2181" t="s">
        <v>1847</v>
      </c>
      <c r="H23" s="32">
        <v>0.583333333333333</v>
      </c>
      <c r="I23" s="49"/>
      <c r="J23" s="50"/>
      <c r="K23" s="51"/>
      <c r="L23" s="48"/>
      <c r="M23" s="65"/>
      <c r="O23" s="66" t="s">
        <v>2855</v>
      </c>
      <c r="P23" s="67">
        <v>0.25</v>
      </c>
      <c r="Q23" s="90">
        <v>0.0405333333333333</v>
      </c>
      <c r="R23" s="91">
        <v>0.015</v>
      </c>
      <c r="S23" s="82">
        <v>0.5</v>
      </c>
      <c r="T23" s="67">
        <v>0.0758</v>
      </c>
      <c r="U23" s="103">
        <v>-22.6327358490523</v>
      </c>
      <c r="V23" s="104">
        <v>229.5</v>
      </c>
      <c r="W23" s="82">
        <v>2</v>
      </c>
      <c r="X23" s="105">
        <v>45.2654716981047</v>
      </c>
      <c r="Y23" s="110" t="s">
        <v>2856</v>
      </c>
      <c r="Z23" s="110"/>
    </row>
    <row r="24" ht="24" customHeight="1" spans="3:26">
      <c r="C24" s="5"/>
      <c r="D24" s="11">
        <v>45496</v>
      </c>
      <c r="E24" s="2181" t="s">
        <v>1849</v>
      </c>
      <c r="F24" s="2181" t="s">
        <v>1850</v>
      </c>
      <c r="G24" s="2181" t="s">
        <v>65</v>
      </c>
      <c r="H24" s="32">
        <v>0.583333333333333</v>
      </c>
      <c r="I24" s="49"/>
      <c r="J24" s="50"/>
      <c r="K24" s="51"/>
      <c r="L24" s="61"/>
      <c r="M24" s="65"/>
      <c r="O24" s="66" t="s">
        <v>2855</v>
      </c>
      <c r="P24" s="67">
        <v>0.25</v>
      </c>
      <c r="Q24" s="90">
        <v>0.0405333333333333</v>
      </c>
      <c r="R24" s="91">
        <v>0.015</v>
      </c>
      <c r="S24" s="82">
        <v>0.5</v>
      </c>
      <c r="T24" s="67">
        <v>0.0758</v>
      </c>
      <c r="U24" s="103">
        <v>-22.6327358490523</v>
      </c>
      <c r="V24" s="104">
        <v>229.5</v>
      </c>
      <c r="W24" s="82">
        <v>2</v>
      </c>
      <c r="X24" s="105">
        <v>45.2654716981047</v>
      </c>
      <c r="Y24" s="110"/>
      <c r="Z24" s="110"/>
    </row>
    <row r="25" ht="24" customHeight="1" spans="3:26">
      <c r="C25" s="5"/>
      <c r="D25" s="11">
        <v>45464</v>
      </c>
      <c r="E25" s="2181" t="s">
        <v>65</v>
      </c>
      <c r="F25" s="2181" t="s">
        <v>1852</v>
      </c>
      <c r="G25" s="2181" t="s">
        <v>1853</v>
      </c>
      <c r="H25" s="32">
        <v>0.583333333333333</v>
      </c>
      <c r="I25" s="49"/>
      <c r="J25" s="50"/>
      <c r="K25" s="51"/>
      <c r="L25" s="48"/>
      <c r="M25" s="65"/>
      <c r="O25" s="66" t="s">
        <v>2860</v>
      </c>
      <c r="P25" s="67"/>
      <c r="Q25" s="90"/>
      <c r="R25" s="91"/>
      <c r="S25" s="82"/>
      <c r="T25" s="67"/>
      <c r="U25" s="103">
        <v>-22.6327358490523</v>
      </c>
      <c r="V25" s="104"/>
      <c r="W25" s="82"/>
      <c r="X25" s="105">
        <v>45.2654716981047</v>
      </c>
      <c r="Y25" s="110"/>
      <c r="Z25" s="110"/>
    </row>
    <row r="26" ht="24" customHeight="1" spans="3:26">
      <c r="C26" s="5"/>
      <c r="D26" s="11">
        <v>45434</v>
      </c>
      <c r="E26" s="2181" t="s">
        <v>1853</v>
      </c>
      <c r="F26" s="2181" t="s">
        <v>1855</v>
      </c>
      <c r="G26" s="2181" t="s">
        <v>1856</v>
      </c>
      <c r="H26" s="32">
        <v>0.583333333333333</v>
      </c>
      <c r="I26" s="49"/>
      <c r="J26" s="50"/>
      <c r="K26" s="51"/>
      <c r="L26" s="48"/>
      <c r="M26" s="65"/>
      <c r="O26" s="78"/>
      <c r="P26" s="78"/>
      <c r="Q26" s="78"/>
      <c r="R26" s="78"/>
      <c r="S26" s="78"/>
      <c r="T26" s="78"/>
      <c r="U26" s="78"/>
      <c r="V26" s="78"/>
      <c r="W26" s="78"/>
      <c r="X26" s="78"/>
      <c r="Y26" s="78"/>
      <c r="Z26" s="78"/>
    </row>
    <row r="27" ht="25" customHeight="1" spans="3:26">
      <c r="C27" s="5"/>
      <c r="D27" s="11">
        <v>45400</v>
      </c>
      <c r="E27" s="2181" t="s">
        <v>1858</v>
      </c>
      <c r="F27" s="2181" t="s">
        <v>1859</v>
      </c>
      <c r="G27" s="2181" t="s">
        <v>1860</v>
      </c>
      <c r="H27" s="32">
        <v>0.583333333333333</v>
      </c>
      <c r="I27" s="54"/>
      <c r="J27" s="55"/>
      <c r="K27" s="56"/>
      <c r="L27" s="62"/>
      <c r="M27" s="79"/>
      <c r="O27" s="78"/>
      <c r="P27" s="78"/>
      <c r="Q27" s="78"/>
      <c r="R27" s="78"/>
      <c r="S27" s="78"/>
      <c r="T27" s="78"/>
      <c r="U27" s="78"/>
      <c r="V27" s="78"/>
      <c r="W27" s="78"/>
      <c r="X27" s="78"/>
      <c r="Y27" s="78"/>
      <c r="Z27" s="78"/>
    </row>
    <row r="28" ht="73" customHeight="1" spans="3:26">
      <c r="C28" s="5" t="s">
        <v>0</v>
      </c>
      <c r="D28" s="12" t="s">
        <v>7</v>
      </c>
      <c r="E28" s="33" t="s">
        <v>30</v>
      </c>
      <c r="F28" s="34"/>
      <c r="G28" s="35"/>
      <c r="H28" s="36" t="s">
        <v>2839</v>
      </c>
      <c r="I28" s="57" t="s">
        <v>1622</v>
      </c>
      <c r="J28" s="58"/>
      <c r="K28" s="59"/>
      <c r="L28" s="60" t="s">
        <v>1623</v>
      </c>
      <c r="M28" s="63" t="s">
        <v>1624</v>
      </c>
      <c r="O28" s="78"/>
      <c r="P28" s="78"/>
      <c r="Q28" s="78"/>
      <c r="R28" s="78"/>
      <c r="S28" s="78"/>
      <c r="T28" s="78"/>
      <c r="U28" s="78"/>
      <c r="V28" s="78"/>
      <c r="W28" s="78"/>
      <c r="X28" s="78"/>
      <c r="Y28" s="78"/>
      <c r="Z28" s="78"/>
    </row>
    <row r="29" ht="24" customHeight="1" spans="3:26">
      <c r="C29" s="5"/>
      <c r="D29" s="7" t="s">
        <v>1625</v>
      </c>
      <c r="E29" s="17"/>
      <c r="F29" s="18"/>
      <c r="G29" s="19"/>
      <c r="H29" s="20" t="s">
        <v>2861</v>
      </c>
      <c r="I29" s="2129" t="s">
        <v>474</v>
      </c>
      <c r="J29" s="46"/>
      <c r="K29" s="47"/>
      <c r="L29" s="48"/>
      <c r="M29" s="65"/>
      <c r="O29" s="78"/>
      <c r="P29" s="78"/>
      <c r="Q29" s="78"/>
      <c r="R29" s="78"/>
      <c r="S29" s="78"/>
      <c r="T29" s="78"/>
      <c r="U29" s="78"/>
      <c r="V29" s="78"/>
      <c r="W29" s="78"/>
      <c r="X29" s="78"/>
      <c r="Y29" s="78"/>
      <c r="Z29" s="78"/>
    </row>
    <row r="30" ht="24" customHeight="1" spans="3:26">
      <c r="C30" s="5"/>
      <c r="D30" s="8" t="s">
        <v>1626</v>
      </c>
      <c r="E30" s="21"/>
      <c r="F30" s="22"/>
      <c r="G30" s="23"/>
      <c r="H30" s="20" t="s">
        <v>2861</v>
      </c>
      <c r="I30" s="49"/>
      <c r="J30" s="50"/>
      <c r="K30" s="51"/>
      <c r="L30" s="48"/>
      <c r="M30" s="65"/>
      <c r="O30" s="78"/>
      <c r="P30" s="78"/>
      <c r="Q30" s="78"/>
      <c r="R30" s="78"/>
      <c r="S30" s="78"/>
      <c r="T30" s="78"/>
      <c r="U30" s="78"/>
      <c r="V30" s="78"/>
      <c r="W30" s="78"/>
      <c r="X30" s="106"/>
      <c r="Y30" s="78"/>
      <c r="Z30" s="78"/>
    </row>
    <row r="31" ht="25" customHeight="1" spans="3:26">
      <c r="C31" s="5"/>
      <c r="D31" s="8" t="s">
        <v>1627</v>
      </c>
      <c r="E31" s="21" t="s">
        <v>472</v>
      </c>
      <c r="F31" s="22"/>
      <c r="G31" s="23"/>
      <c r="H31" s="24"/>
      <c r="I31" s="49"/>
      <c r="J31" s="50"/>
      <c r="K31" s="51"/>
      <c r="L31" s="48"/>
      <c r="M31" s="65"/>
      <c r="O31" s="78"/>
      <c r="P31" s="78"/>
      <c r="Q31" s="78"/>
      <c r="R31" s="78"/>
      <c r="S31" s="78"/>
      <c r="T31" s="78"/>
      <c r="U31" s="78"/>
      <c r="V31" s="78"/>
      <c r="W31" s="78"/>
      <c r="X31" s="78"/>
      <c r="Y31" s="78"/>
      <c r="Z31" s="78"/>
    </row>
    <row r="32" ht="25" customHeight="1" spans="3:26">
      <c r="C32" s="5"/>
      <c r="D32" s="9" t="s">
        <v>1628</v>
      </c>
      <c r="E32" s="25">
        <v>0.833333333333333</v>
      </c>
      <c r="F32" s="26"/>
      <c r="G32" s="27"/>
      <c r="H32" s="24"/>
      <c r="I32" s="49"/>
      <c r="J32" s="50"/>
      <c r="K32" s="51"/>
      <c r="L32" s="52">
        <v>0.833333333333333</v>
      </c>
      <c r="M32" s="71">
        <v>0.729166666666667</v>
      </c>
      <c r="O32" s="78"/>
      <c r="P32" s="78"/>
      <c r="Q32" s="78"/>
      <c r="R32" s="78"/>
      <c r="S32" s="78"/>
      <c r="T32" s="78"/>
      <c r="U32" s="78"/>
      <c r="V32" s="78"/>
      <c r="W32" s="78"/>
      <c r="X32" s="78"/>
      <c r="Y32" s="78"/>
      <c r="Z32" s="78"/>
    </row>
    <row r="33" ht="49" customHeight="1" spans="3:26">
      <c r="C33" s="5"/>
      <c r="D33" s="10" t="s">
        <v>1629</v>
      </c>
      <c r="E33" s="28" t="s">
        <v>8</v>
      </c>
      <c r="F33" s="28" t="s">
        <v>9</v>
      </c>
      <c r="G33" s="29" t="s">
        <v>10</v>
      </c>
      <c r="H33" s="29" t="s">
        <v>2447</v>
      </c>
      <c r="I33" s="49"/>
      <c r="J33" s="50"/>
      <c r="K33" s="51"/>
      <c r="L33" s="48"/>
      <c r="M33" s="65"/>
      <c r="O33" s="78"/>
      <c r="P33" s="78"/>
      <c r="Q33" s="78"/>
      <c r="R33" s="78"/>
      <c r="S33" s="78"/>
      <c r="T33" s="78"/>
      <c r="U33" s="78"/>
      <c r="V33" s="78"/>
      <c r="W33" s="78"/>
      <c r="X33" s="78"/>
      <c r="Y33" s="78"/>
      <c r="Z33" s="78"/>
    </row>
    <row r="34" ht="26" spans="3:26">
      <c r="C34" s="5"/>
      <c r="D34" s="11">
        <v>45582</v>
      </c>
      <c r="E34" s="2181" t="s">
        <v>472</v>
      </c>
      <c r="F34" s="2181" t="s">
        <v>1861</v>
      </c>
      <c r="G34" s="2181" t="s">
        <v>426</v>
      </c>
      <c r="H34" s="32">
        <v>0.833333333333333</v>
      </c>
      <c r="I34" s="49"/>
      <c r="J34" s="50"/>
      <c r="K34" s="51"/>
      <c r="L34" s="48"/>
      <c r="M34" s="65"/>
      <c r="O34" s="78"/>
      <c r="P34" s="78"/>
      <c r="Q34" s="78"/>
      <c r="R34" s="78"/>
      <c r="S34" s="78"/>
      <c r="T34" s="78"/>
      <c r="U34" s="78"/>
      <c r="V34" s="78"/>
      <c r="W34" s="78"/>
      <c r="X34" s="78"/>
      <c r="Y34" s="78"/>
      <c r="Z34" s="78"/>
    </row>
    <row r="35" ht="48" customHeight="1" spans="3:26">
      <c r="C35" s="5"/>
      <c r="D35" s="11">
        <v>45574</v>
      </c>
      <c r="E35" s="2181" t="s">
        <v>426</v>
      </c>
      <c r="F35" s="2181" t="s">
        <v>1862</v>
      </c>
      <c r="G35" s="2181" t="s">
        <v>401</v>
      </c>
      <c r="H35" s="32">
        <v>0.833333333333333</v>
      </c>
      <c r="I35" s="49"/>
      <c r="J35" s="50"/>
      <c r="K35" s="51"/>
      <c r="L35" s="48"/>
      <c r="M35" s="65"/>
      <c r="O35" s="78"/>
      <c r="P35" s="78"/>
      <c r="Q35" s="78"/>
      <c r="R35" s="78"/>
      <c r="S35" s="78"/>
      <c r="T35" s="78"/>
      <c r="U35" s="78"/>
      <c r="V35" s="78"/>
      <c r="W35" s="78"/>
      <c r="X35" s="78"/>
      <c r="Y35" s="78"/>
      <c r="Z35" s="78"/>
    </row>
    <row r="36" ht="48" customHeight="1" spans="3:26">
      <c r="C36" s="5"/>
      <c r="D36" s="11">
        <v>45567</v>
      </c>
      <c r="E36" s="2181" t="s">
        <v>401</v>
      </c>
      <c r="F36" s="2181" t="s">
        <v>1863</v>
      </c>
      <c r="G36" s="2181" t="s">
        <v>355</v>
      </c>
      <c r="H36" s="32">
        <v>0.833333333333333</v>
      </c>
      <c r="I36" s="49"/>
      <c r="J36" s="50"/>
      <c r="K36" s="51"/>
      <c r="L36" s="61"/>
      <c r="M36" s="65"/>
      <c r="O36" s="78"/>
      <c r="P36" s="78"/>
      <c r="Q36" s="78"/>
      <c r="R36" s="78"/>
      <c r="S36" s="78"/>
      <c r="T36" s="78"/>
      <c r="U36" s="78"/>
      <c r="V36" s="78"/>
      <c r="W36" s="78"/>
      <c r="X36" s="78"/>
      <c r="Y36" s="78"/>
      <c r="Z36" s="78"/>
    </row>
    <row r="37" ht="72" customHeight="1" spans="3:26">
      <c r="C37" s="5"/>
      <c r="D37" s="11">
        <v>45560</v>
      </c>
      <c r="E37" s="2181" t="s">
        <v>355</v>
      </c>
      <c r="F37" s="2181" t="s">
        <v>1755</v>
      </c>
      <c r="G37" s="2181" t="s">
        <v>323</v>
      </c>
      <c r="H37" s="32">
        <v>0.833333333333333</v>
      </c>
      <c r="I37" s="49"/>
      <c r="J37" s="50"/>
      <c r="K37" s="51"/>
      <c r="L37" s="48"/>
      <c r="M37" s="65"/>
      <c r="O37" s="78"/>
      <c r="P37" s="78"/>
      <c r="Q37" s="78"/>
      <c r="R37" s="78"/>
      <c r="S37" s="78"/>
      <c r="T37" s="78"/>
      <c r="U37" s="78"/>
      <c r="V37" s="78"/>
      <c r="W37" s="78"/>
      <c r="X37" s="78"/>
      <c r="Y37" s="78"/>
      <c r="Z37" s="78"/>
    </row>
    <row r="38" ht="72" customHeight="1" spans="3:26">
      <c r="C38" s="5"/>
      <c r="D38" s="11">
        <v>45553</v>
      </c>
      <c r="E38" s="2181" t="s">
        <v>323</v>
      </c>
      <c r="F38" s="2181" t="s">
        <v>1756</v>
      </c>
      <c r="G38" s="2181" t="s">
        <v>325</v>
      </c>
      <c r="H38" s="32">
        <v>0.833333333333333</v>
      </c>
      <c r="I38" s="49"/>
      <c r="J38" s="50"/>
      <c r="K38" s="51"/>
      <c r="L38" s="48"/>
      <c r="M38" s="65"/>
      <c r="O38" s="78"/>
      <c r="P38" s="78"/>
      <c r="Q38" s="78"/>
      <c r="R38" s="78"/>
      <c r="S38" s="78"/>
      <c r="T38" s="78"/>
      <c r="U38" s="78"/>
      <c r="V38" s="78"/>
      <c r="W38" s="78"/>
      <c r="X38" s="78"/>
      <c r="Y38" s="78"/>
      <c r="Z38" s="78"/>
    </row>
    <row r="39" ht="49" customHeight="1" spans="3:26">
      <c r="C39" s="5"/>
      <c r="D39" s="11">
        <v>45546</v>
      </c>
      <c r="E39" s="2181" t="s">
        <v>325</v>
      </c>
      <c r="F39" s="2181" t="s">
        <v>1758</v>
      </c>
      <c r="G39" s="2181" t="s">
        <v>298</v>
      </c>
      <c r="H39" s="32">
        <v>0.833333333333333</v>
      </c>
      <c r="I39" s="54"/>
      <c r="J39" s="55"/>
      <c r="K39" s="56"/>
      <c r="L39" s="62"/>
      <c r="M39" s="79"/>
      <c r="O39" s="78"/>
      <c r="P39" s="78"/>
      <c r="Q39" s="78"/>
      <c r="R39" s="78"/>
      <c r="S39" s="78"/>
      <c r="T39" s="78"/>
      <c r="U39" s="78"/>
      <c r="V39" s="78"/>
      <c r="W39" s="78"/>
      <c r="X39" s="78"/>
      <c r="Y39" s="78"/>
      <c r="Z39" s="78"/>
    </row>
    <row r="40" ht="52.75" spans="3:26">
      <c r="C40" s="5"/>
      <c r="D40" s="12" t="s">
        <v>7</v>
      </c>
      <c r="E40" s="33" t="s">
        <v>482</v>
      </c>
      <c r="F40" s="34"/>
      <c r="G40" s="35"/>
      <c r="H40" s="36" t="s">
        <v>2839</v>
      </c>
      <c r="I40" s="57" t="s">
        <v>1622</v>
      </c>
      <c r="J40" s="58"/>
      <c r="K40" s="59"/>
      <c r="L40" s="60" t="s">
        <v>1623</v>
      </c>
      <c r="M40" s="63" t="s">
        <v>1624</v>
      </c>
      <c r="O40" s="64" t="s">
        <v>2840</v>
      </c>
      <c r="P40" s="64" t="s">
        <v>2841</v>
      </c>
      <c r="Q40" s="64" t="s">
        <v>2842</v>
      </c>
      <c r="R40" s="64" t="s">
        <v>2843</v>
      </c>
      <c r="S40" s="64" t="s">
        <v>2844</v>
      </c>
      <c r="T40" s="64" t="s">
        <v>2845</v>
      </c>
      <c r="U40" s="64" t="s">
        <v>2846</v>
      </c>
      <c r="V40" s="64" t="s">
        <v>2847</v>
      </c>
      <c r="W40" s="64" t="s">
        <v>2848</v>
      </c>
      <c r="X40" s="64" t="s">
        <v>2849</v>
      </c>
      <c r="Y40" s="64" t="s">
        <v>11</v>
      </c>
      <c r="Z40" s="64" t="s">
        <v>11</v>
      </c>
    </row>
    <row r="41" ht="24" customHeight="1" spans="3:26">
      <c r="C41" s="5"/>
      <c r="D41" s="7" t="s">
        <v>1625</v>
      </c>
      <c r="E41" s="17"/>
      <c r="F41" s="18"/>
      <c r="G41" s="19"/>
      <c r="H41" s="20" t="s">
        <v>2862</v>
      </c>
      <c r="I41" s="2129" t="s">
        <v>483</v>
      </c>
      <c r="J41" s="46"/>
      <c r="K41" s="47"/>
      <c r="L41" s="48"/>
      <c r="M41" s="65"/>
      <c r="O41" s="66" t="s">
        <v>2851</v>
      </c>
      <c r="P41" s="67">
        <v>0.1</v>
      </c>
      <c r="Q41" s="80">
        <v>0.16</v>
      </c>
      <c r="R41" s="81">
        <v>0.130000000000024</v>
      </c>
      <c r="S41" s="82"/>
      <c r="T41" s="66">
        <v>0.370000000000024</v>
      </c>
      <c r="U41" s="80">
        <v>-0.06</v>
      </c>
      <c r="V41" s="67">
        <v>15.8</v>
      </c>
      <c r="W41" s="82"/>
      <c r="X41" s="82"/>
      <c r="Y41" s="107"/>
      <c r="Z41" s="107"/>
    </row>
    <row r="42" ht="24" customHeight="1" spans="3:26">
      <c r="C42" s="5"/>
      <c r="D42" s="8" t="s">
        <v>1626</v>
      </c>
      <c r="E42" s="37">
        <v>0.13</v>
      </c>
      <c r="F42" s="38"/>
      <c r="G42" s="39"/>
      <c r="H42" s="20" t="s">
        <v>2862</v>
      </c>
      <c r="I42" s="49"/>
      <c r="J42" s="50"/>
      <c r="K42" s="51"/>
      <c r="L42" s="48"/>
      <c r="M42" s="65"/>
      <c r="O42" s="68"/>
      <c r="P42" s="68"/>
      <c r="Q42" s="68"/>
      <c r="R42" s="83"/>
      <c r="S42" s="74"/>
      <c r="T42" s="68"/>
      <c r="U42" s="68"/>
      <c r="V42" s="68"/>
      <c r="W42" s="74"/>
      <c r="X42" s="74"/>
      <c r="Y42" s="77"/>
      <c r="Z42" s="77"/>
    </row>
    <row r="43" ht="25" customHeight="1" spans="3:26">
      <c r="C43" s="5"/>
      <c r="D43" s="8" t="s">
        <v>1627</v>
      </c>
      <c r="E43" s="37">
        <v>0.08</v>
      </c>
      <c r="F43" s="38"/>
      <c r="G43" s="39"/>
      <c r="H43" s="24"/>
      <c r="I43" s="49"/>
      <c r="J43" s="50"/>
      <c r="K43" s="51"/>
      <c r="L43" s="48"/>
      <c r="M43" s="65"/>
      <c r="O43" s="69" t="s">
        <v>2853</v>
      </c>
      <c r="P43" s="70">
        <v>0.25</v>
      </c>
      <c r="Q43" s="84">
        <v>8.1471</v>
      </c>
      <c r="R43" s="85">
        <v>1</v>
      </c>
      <c r="S43" s="86">
        <v>1.5</v>
      </c>
      <c r="T43" s="69">
        <v>13.22065</v>
      </c>
      <c r="U43" s="93">
        <v>-8.03958445945894</v>
      </c>
      <c r="V43" s="94">
        <v>229.5</v>
      </c>
      <c r="W43" s="95">
        <v>1</v>
      </c>
      <c r="X43" s="96">
        <v>8.03958445945894</v>
      </c>
      <c r="Y43" s="108"/>
      <c r="Z43" s="108">
        <v>4.435</v>
      </c>
    </row>
    <row r="44" ht="25" customHeight="1" spans="3:26">
      <c r="C44" s="5"/>
      <c r="D44" s="9" t="s">
        <v>1628</v>
      </c>
      <c r="E44" s="25">
        <v>0.875</v>
      </c>
      <c r="F44" s="26"/>
      <c r="G44" s="27"/>
      <c r="H44" s="24"/>
      <c r="I44" s="49"/>
      <c r="J44" s="50"/>
      <c r="K44" s="51"/>
      <c r="L44" s="52">
        <v>1.10416666666667</v>
      </c>
      <c r="M44" s="71">
        <v>1</v>
      </c>
      <c r="O44" s="72" t="s">
        <v>2854</v>
      </c>
      <c r="P44" s="73">
        <v>0.25</v>
      </c>
      <c r="Q44" s="92">
        <v>16.2758666666667</v>
      </c>
      <c r="R44" s="88">
        <v>1</v>
      </c>
      <c r="S44" s="89">
        <v>1.5</v>
      </c>
      <c r="T44" s="73">
        <v>25.4138</v>
      </c>
      <c r="U44" s="97">
        <v>-15.4543378378368</v>
      </c>
      <c r="V44" s="98">
        <v>229.5</v>
      </c>
      <c r="W44" s="99">
        <v>1</v>
      </c>
      <c r="X44" s="100">
        <v>15.4543378378368</v>
      </c>
      <c r="Y44" s="109"/>
      <c r="Z44" s="109"/>
    </row>
    <row r="45" ht="49" customHeight="1" spans="3:26">
      <c r="C45" s="5"/>
      <c r="D45" s="10" t="s">
        <v>1629</v>
      </c>
      <c r="E45" s="28" t="s">
        <v>8</v>
      </c>
      <c r="F45" s="28" t="s">
        <v>9</v>
      </c>
      <c r="G45" s="29" t="s">
        <v>10</v>
      </c>
      <c r="H45" s="29" t="s">
        <v>2447</v>
      </c>
      <c r="I45" s="49"/>
      <c r="J45" s="50"/>
      <c r="K45" s="51"/>
      <c r="L45" s="48"/>
      <c r="M45" s="65"/>
      <c r="O45" s="74"/>
      <c r="P45" s="75"/>
      <c r="Q45" s="74"/>
      <c r="R45" s="74"/>
      <c r="S45" s="74"/>
      <c r="T45" s="74"/>
      <c r="U45" s="101"/>
      <c r="V45" s="102"/>
      <c r="W45" s="74"/>
      <c r="X45" s="101"/>
      <c r="Y45" s="77"/>
      <c r="Z45" s="77"/>
    </row>
    <row r="46" ht="26" spans="3:26">
      <c r="C46" s="5"/>
      <c r="D46" s="11">
        <v>45496</v>
      </c>
      <c r="E46" s="40">
        <v>0.52</v>
      </c>
      <c r="F46" s="40">
        <v>0.61</v>
      </c>
      <c r="G46" s="40">
        <v>0.91</v>
      </c>
      <c r="H46" s="32">
        <v>0.875</v>
      </c>
      <c r="I46" s="49"/>
      <c r="J46" s="50"/>
      <c r="K46" s="51"/>
      <c r="L46" s="48"/>
      <c r="M46" s="65"/>
      <c r="O46" s="76"/>
      <c r="P46" s="77"/>
      <c r="Q46" s="76"/>
      <c r="R46" s="76"/>
      <c r="S46" s="76"/>
      <c r="T46" s="76"/>
      <c r="U46" s="76"/>
      <c r="V46" s="76"/>
      <c r="W46" s="76"/>
      <c r="X46" s="76"/>
      <c r="Y46" s="77"/>
      <c r="Z46" s="77"/>
    </row>
    <row r="47" ht="26" spans="3:26">
      <c r="C47" s="5"/>
      <c r="D47" s="11">
        <v>45405</v>
      </c>
      <c r="E47" s="40">
        <v>0.45</v>
      </c>
      <c r="F47" s="40">
        <v>0.49</v>
      </c>
      <c r="G47" s="40">
        <v>0.85</v>
      </c>
      <c r="H47" s="32">
        <v>0.875</v>
      </c>
      <c r="I47" s="49"/>
      <c r="J47" s="50"/>
      <c r="K47" s="51"/>
      <c r="L47" s="48"/>
      <c r="M47" s="65"/>
      <c r="O47" s="66" t="s">
        <v>2855</v>
      </c>
      <c r="P47" s="67">
        <v>0.25</v>
      </c>
      <c r="Q47" s="90">
        <v>16.2758666666667</v>
      </c>
      <c r="R47" s="91">
        <v>1</v>
      </c>
      <c r="S47" s="82">
        <v>1.5</v>
      </c>
      <c r="T47" s="69">
        <v>25.4138</v>
      </c>
      <c r="U47" s="103">
        <v>-15.4543378378368</v>
      </c>
      <c r="V47" s="104">
        <v>229.5</v>
      </c>
      <c r="W47" s="82">
        <v>1</v>
      </c>
      <c r="X47" s="105">
        <v>15.4543378378368</v>
      </c>
      <c r="Y47" s="110" t="s">
        <v>2856</v>
      </c>
      <c r="Z47" s="110"/>
    </row>
    <row r="48" ht="26" spans="3:26">
      <c r="C48" s="5"/>
      <c r="D48" s="11">
        <v>45315</v>
      </c>
      <c r="E48" s="40">
        <v>0.71</v>
      </c>
      <c r="F48" s="40">
        <v>0.73</v>
      </c>
      <c r="G48" s="40">
        <v>1.19</v>
      </c>
      <c r="H48" s="32">
        <v>0.875</v>
      </c>
      <c r="I48" s="49"/>
      <c r="J48" s="50"/>
      <c r="K48" s="51"/>
      <c r="L48" s="61"/>
      <c r="M48" s="65"/>
      <c r="O48" s="66"/>
      <c r="P48" s="67"/>
      <c r="Q48" s="90"/>
      <c r="R48" s="91"/>
      <c r="S48" s="82"/>
      <c r="T48" s="67"/>
      <c r="U48" s="103"/>
      <c r="V48" s="104"/>
      <c r="W48" s="82"/>
      <c r="X48" s="105"/>
      <c r="Y48" s="110"/>
      <c r="Z48" s="110"/>
    </row>
    <row r="49" ht="23" customHeight="1" spans="3:26">
      <c r="C49" s="5"/>
      <c r="D49" s="11">
        <v>45217</v>
      </c>
      <c r="E49" s="40">
        <v>0.66</v>
      </c>
      <c r="F49" s="40">
        <v>0.73</v>
      </c>
      <c r="G49" s="40">
        <v>1.05</v>
      </c>
      <c r="H49" s="32">
        <v>0.875</v>
      </c>
      <c r="I49" s="49"/>
      <c r="J49" s="50"/>
      <c r="K49" s="51"/>
      <c r="L49" s="48"/>
      <c r="M49" s="65"/>
      <c r="O49" s="66" t="s">
        <v>2860</v>
      </c>
      <c r="P49" s="67"/>
      <c r="Q49" s="90"/>
      <c r="R49" s="91"/>
      <c r="S49" s="82"/>
      <c r="T49" s="67"/>
      <c r="U49" s="103">
        <v>0</v>
      </c>
      <c r="V49" s="104"/>
      <c r="W49" s="82"/>
      <c r="X49" s="105">
        <v>0</v>
      </c>
      <c r="Y49" s="110"/>
      <c r="Z49" s="110"/>
    </row>
    <row r="50" ht="26" spans="3:26">
      <c r="C50" s="5"/>
      <c r="D50" s="11">
        <v>45126</v>
      </c>
      <c r="E50" s="40">
        <v>0.91</v>
      </c>
      <c r="F50" s="40">
        <v>0.79</v>
      </c>
      <c r="G50" s="40">
        <v>0.757</v>
      </c>
      <c r="H50" s="32">
        <v>0.875</v>
      </c>
      <c r="I50" s="49"/>
      <c r="J50" s="50"/>
      <c r="K50" s="51"/>
      <c r="L50" s="48"/>
      <c r="M50" s="65"/>
      <c r="O50" s="78"/>
      <c r="P50" s="78"/>
      <c r="Q50" s="78"/>
      <c r="R50" s="78"/>
      <c r="S50" s="78"/>
      <c r="T50" s="78"/>
      <c r="U50" s="78"/>
      <c r="V50" s="78"/>
      <c r="W50" s="78"/>
      <c r="X50" s="78"/>
      <c r="Y50" s="78"/>
      <c r="Z50" s="78"/>
    </row>
    <row r="51" ht="26.75" spans="3:26">
      <c r="C51" s="5"/>
      <c r="D51" s="11">
        <v>45035</v>
      </c>
      <c r="E51" s="40">
        <v>0.85</v>
      </c>
      <c r="F51" s="40">
        <v>0.85</v>
      </c>
      <c r="G51" s="40">
        <v>1.073</v>
      </c>
      <c r="H51" s="32">
        <v>0.875</v>
      </c>
      <c r="I51" s="54"/>
      <c r="J51" s="55"/>
      <c r="K51" s="56"/>
      <c r="L51" s="62"/>
      <c r="M51" s="79"/>
      <c r="O51" s="78"/>
      <c r="P51" s="78"/>
      <c r="Q51" s="78"/>
      <c r="R51" s="78"/>
      <c r="S51" s="78"/>
      <c r="T51" s="78"/>
      <c r="U51" s="78"/>
      <c r="V51" s="78"/>
      <c r="W51" s="78"/>
      <c r="X51" s="78"/>
      <c r="Y51" s="78"/>
      <c r="Z51" s="78"/>
    </row>
    <row r="52" ht="73" customHeight="1" spans="3:26">
      <c r="C52" s="5" t="s">
        <v>0</v>
      </c>
      <c r="D52" s="12" t="s">
        <v>7</v>
      </c>
      <c r="E52" s="33" t="s">
        <v>484</v>
      </c>
      <c r="F52" s="34"/>
      <c r="G52" s="35"/>
      <c r="H52" s="36" t="s">
        <v>2839</v>
      </c>
      <c r="I52" s="57" t="s">
        <v>1622</v>
      </c>
      <c r="J52" s="58"/>
      <c r="K52" s="59"/>
      <c r="L52" s="60" t="s">
        <v>1623</v>
      </c>
      <c r="M52" s="63" t="s">
        <v>1624</v>
      </c>
      <c r="O52" s="64" t="s">
        <v>2840</v>
      </c>
      <c r="P52" s="64" t="s">
        <v>2841</v>
      </c>
      <c r="Q52" s="64" t="s">
        <v>2842</v>
      </c>
      <c r="R52" s="64" t="s">
        <v>2843</v>
      </c>
      <c r="S52" s="64" t="s">
        <v>2844</v>
      </c>
      <c r="T52" s="64" t="s">
        <v>2845</v>
      </c>
      <c r="U52" s="64" t="s">
        <v>2846</v>
      </c>
      <c r="V52" s="64" t="s">
        <v>2847</v>
      </c>
      <c r="W52" s="64" t="s">
        <v>2848</v>
      </c>
      <c r="X52" s="64" t="s">
        <v>2849</v>
      </c>
      <c r="Y52" s="64" t="s">
        <v>11</v>
      </c>
      <c r="Z52" s="64" t="s">
        <v>11</v>
      </c>
    </row>
    <row r="53" ht="24" customHeight="1" spans="3:26">
      <c r="C53" s="5"/>
      <c r="D53" s="7" t="s">
        <v>1625</v>
      </c>
      <c r="E53" s="17"/>
      <c r="F53" s="18"/>
      <c r="G53" s="19"/>
      <c r="H53" s="20" t="s">
        <v>2863</v>
      </c>
      <c r="I53" s="2129" t="s">
        <v>485</v>
      </c>
      <c r="J53" s="46"/>
      <c r="K53" s="47"/>
      <c r="L53" s="48"/>
      <c r="M53" s="65"/>
      <c r="O53" s="66" t="s">
        <v>2851</v>
      </c>
      <c r="P53" s="67">
        <v>0.1</v>
      </c>
      <c r="Q53" s="80">
        <v>0.00014</v>
      </c>
      <c r="R53" s="81">
        <v>0.000619999999999843</v>
      </c>
      <c r="S53" s="82"/>
      <c r="T53" s="66">
        <v>0.000829999999999843</v>
      </c>
      <c r="U53" s="80">
        <v>-30</v>
      </c>
      <c r="V53" s="67">
        <v>15.8</v>
      </c>
      <c r="W53" s="82"/>
      <c r="X53" s="82"/>
      <c r="Y53" s="107"/>
      <c r="Z53" s="107"/>
    </row>
    <row r="54" ht="24" customHeight="1" spans="3:26">
      <c r="C54" s="5"/>
      <c r="D54" s="8" t="s">
        <v>1626</v>
      </c>
      <c r="E54" s="37"/>
      <c r="F54" s="38"/>
      <c r="G54" s="39"/>
      <c r="H54" s="20" t="s">
        <v>2864</v>
      </c>
      <c r="I54" s="49"/>
      <c r="J54" s="50"/>
      <c r="K54" s="51"/>
      <c r="L54" s="48"/>
      <c r="M54" s="65"/>
      <c r="O54" s="68"/>
      <c r="P54" s="68"/>
      <c r="Q54" s="68"/>
      <c r="R54" s="83"/>
      <c r="S54" s="74"/>
      <c r="T54" s="68"/>
      <c r="U54" s="68"/>
      <c r="V54" s="68"/>
      <c r="W54" s="74"/>
      <c r="X54" s="74"/>
      <c r="Y54" s="77"/>
      <c r="Z54" s="77"/>
    </row>
    <row r="55" ht="25" customHeight="1" spans="3:26">
      <c r="C55" s="5"/>
      <c r="D55" s="8" t="s">
        <v>1627</v>
      </c>
      <c r="E55" s="37">
        <v>52.6</v>
      </c>
      <c r="F55" s="38"/>
      <c r="G55" s="39"/>
      <c r="H55" s="24"/>
      <c r="I55" s="49"/>
      <c r="J55" s="50"/>
      <c r="K55" s="51"/>
      <c r="L55" s="48"/>
      <c r="M55" s="65"/>
      <c r="O55" s="69" t="s">
        <v>2853</v>
      </c>
      <c r="P55" s="70">
        <v>0.1</v>
      </c>
      <c r="Q55" s="84">
        <v>0.0005</v>
      </c>
      <c r="R55" s="85">
        <v>0.00017</v>
      </c>
      <c r="S55" s="86">
        <v>1</v>
      </c>
      <c r="T55" s="69">
        <v>0.00092</v>
      </c>
      <c r="U55" s="93">
        <v>-33.2530120481991</v>
      </c>
      <c r="V55" s="94">
        <v>91.8</v>
      </c>
      <c r="W55" s="95">
        <v>1</v>
      </c>
      <c r="X55" s="96">
        <v>33.2530120481991</v>
      </c>
      <c r="Y55" s="108"/>
      <c r="Z55" s="108">
        <v>4.435</v>
      </c>
    </row>
    <row r="56" ht="25" customHeight="1" spans="3:26">
      <c r="C56" s="5"/>
      <c r="D56" s="9" t="s">
        <v>1628</v>
      </c>
      <c r="E56" s="25">
        <v>0.354166666666667</v>
      </c>
      <c r="F56" s="26"/>
      <c r="G56" s="27"/>
      <c r="H56" s="24"/>
      <c r="I56" s="49"/>
      <c r="J56" s="50"/>
      <c r="K56" s="51"/>
      <c r="L56" s="52">
        <v>0.583333333333333</v>
      </c>
      <c r="M56" s="71">
        <v>0.479166666666667</v>
      </c>
      <c r="O56" s="72" t="s">
        <v>2854</v>
      </c>
      <c r="P56" s="73">
        <v>0.1</v>
      </c>
      <c r="Q56" s="92">
        <v>0.00042</v>
      </c>
      <c r="R56" s="88">
        <v>0.00017</v>
      </c>
      <c r="S56" s="89">
        <v>1</v>
      </c>
      <c r="T56" s="73">
        <v>0.0008</v>
      </c>
      <c r="U56" s="97">
        <v>-28.9156626506079</v>
      </c>
      <c r="V56" s="98">
        <v>91.8</v>
      </c>
      <c r="W56" s="99">
        <v>1</v>
      </c>
      <c r="X56" s="100">
        <v>28.9156626506079</v>
      </c>
      <c r="Y56" s="109"/>
      <c r="Z56" s="109"/>
    </row>
    <row r="57" ht="49" customHeight="1" spans="3:26">
      <c r="C57" s="5"/>
      <c r="D57" s="10" t="s">
        <v>1629</v>
      </c>
      <c r="E57" s="28" t="s">
        <v>8</v>
      </c>
      <c r="F57" s="28" t="s">
        <v>9</v>
      </c>
      <c r="G57" s="29" t="s">
        <v>10</v>
      </c>
      <c r="H57" s="29" t="s">
        <v>2447</v>
      </c>
      <c r="I57" s="49"/>
      <c r="J57" s="50"/>
      <c r="K57" s="51"/>
      <c r="L57" s="48"/>
      <c r="M57" s="65"/>
      <c r="O57" s="74"/>
      <c r="P57" s="75"/>
      <c r="Q57" s="74"/>
      <c r="R57" s="74"/>
      <c r="S57" s="74"/>
      <c r="T57" s="74"/>
      <c r="U57" s="101"/>
      <c r="V57" s="102"/>
      <c r="W57" s="74"/>
      <c r="X57" s="101"/>
      <c r="Y57" s="77"/>
      <c r="Z57" s="77"/>
    </row>
    <row r="58" ht="26" spans="3:26">
      <c r="C58" s="5"/>
      <c r="D58" s="11">
        <v>45568</v>
      </c>
      <c r="E58" s="40">
        <v>52.6</v>
      </c>
      <c r="F58" s="2182" t="s">
        <v>1865</v>
      </c>
      <c r="G58" s="40">
        <v>53.8</v>
      </c>
      <c r="H58" s="32">
        <v>0.354166666666667</v>
      </c>
      <c r="I58" s="49"/>
      <c r="J58" s="50"/>
      <c r="K58" s="51"/>
      <c r="L58" s="48"/>
      <c r="M58" s="65"/>
      <c r="O58" s="76"/>
      <c r="P58" s="77"/>
      <c r="Q58" s="76"/>
      <c r="R58" s="76"/>
      <c r="S58" s="76"/>
      <c r="T58" s="76"/>
      <c r="U58" s="76"/>
      <c r="V58" s="76"/>
      <c r="W58" s="76"/>
      <c r="X58" s="76"/>
      <c r="Y58" s="77"/>
      <c r="Z58" s="77"/>
    </row>
    <row r="59" ht="26" spans="3:26">
      <c r="C59" s="5"/>
      <c r="D59" s="11">
        <v>45558</v>
      </c>
      <c r="E59" s="40">
        <v>52.9</v>
      </c>
      <c r="F59" s="2182" t="s">
        <v>1866</v>
      </c>
      <c r="G59" s="40">
        <v>53.8</v>
      </c>
      <c r="H59" s="32">
        <v>0.354166666666667</v>
      </c>
      <c r="I59" s="49"/>
      <c r="J59" s="50"/>
      <c r="K59" s="51"/>
      <c r="L59" s="48"/>
      <c r="M59" s="65"/>
      <c r="O59" s="66" t="s">
        <v>2855</v>
      </c>
      <c r="P59" s="67">
        <v>0.1</v>
      </c>
      <c r="Q59" s="90">
        <v>0.00042</v>
      </c>
      <c r="R59" s="91">
        <v>0.00017</v>
      </c>
      <c r="S59" s="82">
        <v>1</v>
      </c>
      <c r="T59" s="69">
        <v>0.0008</v>
      </c>
      <c r="U59" s="103">
        <v>-28.9156626506079</v>
      </c>
      <c r="V59" s="104">
        <v>91.8</v>
      </c>
      <c r="W59" s="82">
        <v>2</v>
      </c>
      <c r="X59" s="105">
        <v>57.8313253012158</v>
      </c>
      <c r="Y59" s="110" t="s">
        <v>2856</v>
      </c>
      <c r="Z59" s="110"/>
    </row>
    <row r="60" ht="26" spans="3:26">
      <c r="C60" s="5"/>
      <c r="D60" s="11">
        <v>45539</v>
      </c>
      <c r="E60" s="40">
        <v>53.8</v>
      </c>
      <c r="F60" s="2182" t="s">
        <v>1867</v>
      </c>
      <c r="G60" s="40">
        <v>52.8</v>
      </c>
      <c r="H60" s="32">
        <v>0.354166666666667</v>
      </c>
      <c r="I60" s="49"/>
      <c r="J60" s="50"/>
      <c r="K60" s="51"/>
      <c r="L60" s="61"/>
      <c r="M60" s="65"/>
      <c r="O60" s="66"/>
      <c r="P60" s="67"/>
      <c r="Q60" s="90"/>
      <c r="R60" s="91"/>
      <c r="S60" s="82"/>
      <c r="T60" s="67"/>
      <c r="U60" s="103"/>
      <c r="V60" s="104"/>
      <c r="W60" s="82"/>
      <c r="X60" s="105"/>
      <c r="Y60" s="110"/>
      <c r="Z60" s="110"/>
    </row>
    <row r="61" ht="26" spans="3:26">
      <c r="C61" s="5"/>
      <c r="D61" s="11">
        <v>45526</v>
      </c>
      <c r="E61" s="40">
        <v>53.4</v>
      </c>
      <c r="F61" s="2182" t="s">
        <v>1865</v>
      </c>
      <c r="G61" s="40">
        <v>52.8</v>
      </c>
      <c r="H61" s="32">
        <v>0.354166666666667</v>
      </c>
      <c r="I61" s="49"/>
      <c r="J61" s="50"/>
      <c r="K61" s="51"/>
      <c r="L61" s="48"/>
      <c r="M61" s="65"/>
      <c r="O61" s="66" t="s">
        <v>2860</v>
      </c>
      <c r="P61" s="67"/>
      <c r="Q61" s="90"/>
      <c r="R61" s="91"/>
      <c r="S61" s="82"/>
      <c r="T61" s="67"/>
      <c r="U61" s="103">
        <v>0</v>
      </c>
      <c r="V61" s="104"/>
      <c r="W61" s="82"/>
      <c r="X61" s="105">
        <v>0</v>
      </c>
      <c r="Y61" s="110"/>
      <c r="Z61" s="110"/>
    </row>
    <row r="62" ht="26" spans="3:26">
      <c r="C62" s="5"/>
      <c r="D62" s="11">
        <v>45509</v>
      </c>
      <c r="E62" s="40">
        <v>52.8</v>
      </c>
      <c r="F62" s="2182" t="s">
        <v>1868</v>
      </c>
      <c r="G62" s="40">
        <v>52.3</v>
      </c>
      <c r="H62" s="32">
        <v>0.354166666666667</v>
      </c>
      <c r="I62" s="49"/>
      <c r="J62" s="50"/>
      <c r="K62" s="51"/>
      <c r="L62" s="48"/>
      <c r="M62" s="65"/>
      <c r="O62" s="78"/>
      <c r="P62" s="78"/>
      <c r="Q62" s="78"/>
      <c r="R62" s="78"/>
      <c r="S62" s="78"/>
      <c r="T62" s="78"/>
      <c r="U62" s="78"/>
      <c r="V62" s="78"/>
      <c r="W62" s="78"/>
      <c r="X62" s="78"/>
      <c r="Y62" s="78"/>
      <c r="Z62" s="78"/>
    </row>
    <row r="63" ht="26.75" spans="3:26">
      <c r="C63" s="5"/>
      <c r="D63" s="11">
        <v>45497</v>
      </c>
      <c r="E63" s="40">
        <v>52.7</v>
      </c>
      <c r="F63" s="2182" t="s">
        <v>1786</v>
      </c>
      <c r="G63" s="40">
        <v>52.3</v>
      </c>
      <c r="H63" s="32">
        <v>0.354166666666667</v>
      </c>
      <c r="I63" s="54"/>
      <c r="J63" s="55"/>
      <c r="K63" s="56"/>
      <c r="L63" s="62"/>
      <c r="M63" s="79"/>
      <c r="O63" s="78"/>
      <c r="P63" s="78"/>
      <c r="Q63" s="78"/>
      <c r="R63" s="78"/>
      <c r="S63" s="78"/>
      <c r="T63" s="78"/>
      <c r="U63" s="78"/>
      <c r="V63" s="78"/>
      <c r="W63" s="78"/>
      <c r="X63" s="78"/>
      <c r="Y63" s="78"/>
      <c r="Z63" s="78"/>
    </row>
    <row r="64" ht="73" customHeight="1" spans="3:26">
      <c r="C64" s="5" t="s">
        <v>0</v>
      </c>
      <c r="D64" s="12" t="s">
        <v>7</v>
      </c>
      <c r="E64" s="33" t="s">
        <v>25</v>
      </c>
      <c r="F64" s="34"/>
      <c r="G64" s="35"/>
      <c r="H64" s="36" t="s">
        <v>2839</v>
      </c>
      <c r="I64" s="57" t="s">
        <v>1622</v>
      </c>
      <c r="J64" s="58"/>
      <c r="K64" s="59"/>
      <c r="L64" s="60" t="s">
        <v>1623</v>
      </c>
      <c r="M64" s="63" t="s">
        <v>1624</v>
      </c>
      <c r="O64" s="64" t="s">
        <v>2840</v>
      </c>
      <c r="P64" s="64" t="s">
        <v>2841</v>
      </c>
      <c r="Q64" s="64" t="s">
        <v>2842</v>
      </c>
      <c r="R64" s="64" t="s">
        <v>2843</v>
      </c>
      <c r="S64" s="64" t="s">
        <v>2844</v>
      </c>
      <c r="T64" s="64" t="s">
        <v>2845</v>
      </c>
      <c r="U64" s="64" t="s">
        <v>2846</v>
      </c>
      <c r="V64" s="64" t="s">
        <v>2847</v>
      </c>
      <c r="W64" s="64" t="s">
        <v>2848</v>
      </c>
      <c r="X64" s="64" t="s">
        <v>2849</v>
      </c>
      <c r="Y64" s="64" t="s">
        <v>11</v>
      </c>
      <c r="Z64" s="64" t="s">
        <v>11</v>
      </c>
    </row>
    <row r="65" ht="24" customHeight="1" spans="3:26">
      <c r="C65" s="5"/>
      <c r="D65" s="7" t="s">
        <v>1625</v>
      </c>
      <c r="E65" s="17"/>
      <c r="F65" s="18"/>
      <c r="G65" s="19"/>
      <c r="H65" s="20" t="s">
        <v>2858</v>
      </c>
      <c r="I65" s="2129" t="s">
        <v>466</v>
      </c>
      <c r="J65" s="46"/>
      <c r="K65" s="47"/>
      <c r="L65" s="48"/>
      <c r="M65" s="65"/>
      <c r="O65" s="66" t="s">
        <v>2851</v>
      </c>
      <c r="P65" s="67">
        <v>0.1</v>
      </c>
      <c r="Q65" s="80">
        <v>0.033</v>
      </c>
      <c r="R65" s="81">
        <v>0.0149999999999864</v>
      </c>
      <c r="S65" s="82"/>
      <c r="T65" s="66">
        <v>0.0644999999999864</v>
      </c>
      <c r="U65" s="80">
        <v>-15.49</v>
      </c>
      <c r="V65" s="67">
        <v>91.8</v>
      </c>
      <c r="W65" s="82"/>
      <c r="X65" s="82"/>
      <c r="Y65" s="107"/>
      <c r="Z65" s="107"/>
    </row>
    <row r="66" ht="24" customHeight="1" spans="3:26">
      <c r="C66" s="5"/>
      <c r="D66" s="8" t="s">
        <v>1626</v>
      </c>
      <c r="E66" s="21" t="s">
        <v>86</v>
      </c>
      <c r="F66" s="22"/>
      <c r="G66" s="23"/>
      <c r="H66" s="20" t="s">
        <v>2859</v>
      </c>
      <c r="I66" s="49"/>
      <c r="J66" s="50"/>
      <c r="K66" s="51"/>
      <c r="L66" s="48"/>
      <c r="M66" s="65"/>
      <c r="O66" s="68"/>
      <c r="P66" s="68"/>
      <c r="Q66" s="68"/>
      <c r="R66" s="83"/>
      <c r="S66" s="74"/>
      <c r="T66" s="68"/>
      <c r="U66" s="68"/>
      <c r="V66" s="68"/>
      <c r="W66" s="74"/>
      <c r="X66" s="74"/>
      <c r="Y66" s="77"/>
      <c r="Z66" s="77"/>
    </row>
    <row r="67" ht="25" customHeight="1" spans="3:26">
      <c r="C67" s="5"/>
      <c r="D67" s="8" t="s">
        <v>1627</v>
      </c>
      <c r="E67" s="21" t="s">
        <v>157</v>
      </c>
      <c r="F67" s="22"/>
      <c r="G67" s="23"/>
      <c r="H67" s="24"/>
      <c r="I67" s="49"/>
      <c r="J67" s="50"/>
      <c r="K67" s="51"/>
      <c r="L67" s="48"/>
      <c r="M67" s="65"/>
      <c r="O67" s="69" t="s">
        <v>2853</v>
      </c>
      <c r="P67" s="70">
        <v>0.1</v>
      </c>
      <c r="Q67" s="84">
        <v>0.0764</v>
      </c>
      <c r="R67" s="85">
        <v>0.016</v>
      </c>
      <c r="S67" s="86">
        <v>1</v>
      </c>
      <c r="T67" s="69">
        <v>0.1306</v>
      </c>
      <c r="U67" s="93">
        <v>-31.3642480620221</v>
      </c>
      <c r="V67" s="94">
        <v>91.8</v>
      </c>
      <c r="W67" s="95">
        <v>4.432</v>
      </c>
      <c r="X67" s="96">
        <v>139.006347410882</v>
      </c>
      <c r="Y67" s="108"/>
      <c r="Z67" s="108"/>
    </row>
    <row r="68" ht="25" customHeight="1" spans="3:26">
      <c r="C68" s="5"/>
      <c r="D68" s="9" t="s">
        <v>1628</v>
      </c>
      <c r="E68" s="25">
        <v>0.520833333333333</v>
      </c>
      <c r="F68" s="26"/>
      <c r="G68" s="27"/>
      <c r="H68" s="24"/>
      <c r="I68" s="49"/>
      <c r="J68" s="50"/>
      <c r="K68" s="51"/>
      <c r="L68" s="52">
        <v>0.75</v>
      </c>
      <c r="M68" s="71">
        <v>0.645833333333333</v>
      </c>
      <c r="O68" s="72" t="s">
        <v>2854</v>
      </c>
      <c r="P68" s="73">
        <v>0.1</v>
      </c>
      <c r="Q68" s="92">
        <v>0.0902666666666667</v>
      </c>
      <c r="R68" s="88">
        <v>0.016</v>
      </c>
      <c r="S68" s="89">
        <v>1</v>
      </c>
      <c r="T68" s="73">
        <v>0.1514</v>
      </c>
      <c r="U68" s="97">
        <v>-36.3594728682247</v>
      </c>
      <c r="V68" s="98">
        <v>91.8</v>
      </c>
      <c r="W68" s="99">
        <v>4.45</v>
      </c>
      <c r="X68" s="100">
        <v>161.7996542636</v>
      </c>
      <c r="Y68" s="109"/>
      <c r="Z68" s="109"/>
    </row>
    <row r="69" ht="49" customHeight="1" spans="3:26">
      <c r="C69" s="5"/>
      <c r="D69" s="10" t="s">
        <v>1629</v>
      </c>
      <c r="E69" s="28" t="s">
        <v>8</v>
      </c>
      <c r="F69" s="28" t="s">
        <v>9</v>
      </c>
      <c r="G69" s="29" t="s">
        <v>10</v>
      </c>
      <c r="H69" s="29" t="s">
        <v>2447</v>
      </c>
      <c r="I69" s="49"/>
      <c r="J69" s="50"/>
      <c r="K69" s="51"/>
      <c r="L69" s="48"/>
      <c r="M69" s="65"/>
      <c r="O69" s="74"/>
      <c r="P69" s="75"/>
      <c r="Q69" s="74"/>
      <c r="R69" s="74"/>
      <c r="S69" s="74"/>
      <c r="T69" s="74"/>
      <c r="U69" s="101"/>
      <c r="V69" s="102"/>
      <c r="W69" s="74"/>
      <c r="X69" s="101"/>
      <c r="Y69" s="77"/>
      <c r="Z69" s="77"/>
    </row>
    <row r="70" ht="26" spans="3:26">
      <c r="C70" s="5"/>
      <c r="D70" s="11">
        <v>45582</v>
      </c>
      <c r="E70" s="2181" t="s">
        <v>157</v>
      </c>
      <c r="F70" s="2181" t="s">
        <v>157</v>
      </c>
      <c r="G70" s="2181" t="s">
        <v>465</v>
      </c>
      <c r="H70" s="32">
        <v>0.520833333333333</v>
      </c>
      <c r="I70" s="49"/>
      <c r="J70" s="50"/>
      <c r="K70" s="51"/>
      <c r="L70" s="48"/>
      <c r="M70" s="65"/>
      <c r="O70" s="76"/>
      <c r="P70" s="77"/>
      <c r="Q70" s="76"/>
      <c r="R70" s="76"/>
      <c r="S70" s="76"/>
      <c r="T70" s="76"/>
      <c r="U70" s="76"/>
      <c r="V70" s="76"/>
      <c r="W70" s="76"/>
      <c r="X70" s="76"/>
      <c r="Y70" s="77"/>
      <c r="Z70" s="77"/>
    </row>
    <row r="71" ht="26" spans="3:26">
      <c r="C71" s="5"/>
      <c r="D71" s="11">
        <v>45575</v>
      </c>
      <c r="E71" s="2181" t="s">
        <v>436</v>
      </c>
      <c r="F71" s="2181" t="s">
        <v>1770</v>
      </c>
      <c r="G71" s="2181" t="s">
        <v>407</v>
      </c>
      <c r="H71" s="32">
        <v>0.520833333333333</v>
      </c>
      <c r="I71" s="49"/>
      <c r="J71" s="50"/>
      <c r="K71" s="51"/>
      <c r="L71" s="48"/>
      <c r="M71" s="65"/>
      <c r="O71" s="66" t="s">
        <v>2855</v>
      </c>
      <c r="P71" s="67">
        <v>0.1</v>
      </c>
      <c r="Q71" s="90">
        <v>0.0902666666666667</v>
      </c>
      <c r="R71" s="91">
        <v>0.016</v>
      </c>
      <c r="S71" s="82">
        <v>1</v>
      </c>
      <c r="T71" s="69">
        <v>0.1514</v>
      </c>
      <c r="U71" s="103">
        <v>-36.3594728682247</v>
      </c>
      <c r="V71" s="104">
        <v>91.8</v>
      </c>
      <c r="W71" s="82">
        <v>2</v>
      </c>
      <c r="X71" s="105">
        <v>72.7189457364495</v>
      </c>
      <c r="Y71" s="110" t="s">
        <v>2856</v>
      </c>
      <c r="Z71" s="110"/>
    </row>
    <row r="72" ht="26" spans="3:26">
      <c r="C72" s="5"/>
      <c r="D72" s="11">
        <v>45568</v>
      </c>
      <c r="E72" s="2181" t="s">
        <v>407</v>
      </c>
      <c r="F72" s="2181" t="s">
        <v>1869</v>
      </c>
      <c r="G72" s="2181" t="s">
        <v>332</v>
      </c>
      <c r="H72" s="32">
        <v>0.520833333333333</v>
      </c>
      <c r="I72" s="49"/>
      <c r="J72" s="50"/>
      <c r="K72" s="51"/>
      <c r="L72" s="61"/>
      <c r="M72" s="65"/>
      <c r="O72" s="66"/>
      <c r="P72" s="67"/>
      <c r="Q72" s="90"/>
      <c r="R72" s="91"/>
      <c r="S72" s="82"/>
      <c r="T72" s="67"/>
      <c r="U72" s="103"/>
      <c r="V72" s="104"/>
      <c r="W72" s="82"/>
      <c r="X72" s="105"/>
      <c r="Y72" s="110"/>
      <c r="Z72" s="110"/>
    </row>
    <row r="73" ht="24" customHeight="1" spans="3:26">
      <c r="C73" s="5"/>
      <c r="D73" s="11">
        <v>45561</v>
      </c>
      <c r="E73" s="2181" t="s">
        <v>363</v>
      </c>
      <c r="F73" s="2181" t="s">
        <v>1765</v>
      </c>
      <c r="G73" s="2181" t="s">
        <v>60</v>
      </c>
      <c r="H73" s="32">
        <v>0.520833333333333</v>
      </c>
      <c r="I73" s="49"/>
      <c r="J73" s="50"/>
      <c r="K73" s="51"/>
      <c r="L73" s="48"/>
      <c r="M73" s="65"/>
      <c r="O73" s="66" t="s">
        <v>2860</v>
      </c>
      <c r="P73" s="67"/>
      <c r="Q73" s="90"/>
      <c r="R73" s="91"/>
      <c r="S73" s="82"/>
      <c r="T73" s="67"/>
      <c r="U73" s="103">
        <v>0</v>
      </c>
      <c r="V73" s="104"/>
      <c r="W73" s="82"/>
      <c r="X73" s="105">
        <v>0</v>
      </c>
      <c r="Y73" s="110"/>
      <c r="Z73" s="110"/>
    </row>
    <row r="74" ht="24" customHeight="1" spans="3:26">
      <c r="C74" s="5"/>
      <c r="D74" s="11">
        <v>45554</v>
      </c>
      <c r="E74" s="2181" t="s">
        <v>332</v>
      </c>
      <c r="F74" s="2181" t="s">
        <v>1767</v>
      </c>
      <c r="G74" s="2181" t="s">
        <v>242</v>
      </c>
      <c r="H74" s="32">
        <v>0.520833333333333</v>
      </c>
      <c r="I74" s="49"/>
      <c r="J74" s="50"/>
      <c r="K74" s="51"/>
      <c r="L74" s="48"/>
      <c r="M74" s="65"/>
      <c r="O74" s="78"/>
      <c r="P74" s="78"/>
      <c r="Q74" s="78"/>
      <c r="R74" s="78"/>
      <c r="S74" s="78"/>
      <c r="T74" s="78"/>
      <c r="U74" s="78"/>
      <c r="V74" s="78"/>
      <c r="W74" s="78"/>
      <c r="X74" s="78"/>
      <c r="Y74" s="78"/>
      <c r="Z74" s="78"/>
    </row>
    <row r="75" ht="26.75" spans="3:26">
      <c r="C75" s="5"/>
      <c r="D75" s="11">
        <v>45547</v>
      </c>
      <c r="E75" s="2181" t="s">
        <v>307</v>
      </c>
      <c r="F75" s="2181" t="s">
        <v>1769</v>
      </c>
      <c r="G75" s="2181" t="s">
        <v>1160</v>
      </c>
      <c r="H75" s="32">
        <v>0.520833333333333</v>
      </c>
      <c r="I75" s="54"/>
      <c r="J75" s="55"/>
      <c r="K75" s="56"/>
      <c r="L75" s="62"/>
      <c r="M75" s="79"/>
      <c r="O75" s="78"/>
      <c r="P75" s="78"/>
      <c r="Q75" s="78"/>
      <c r="R75" s="78"/>
      <c r="S75" s="78"/>
      <c r="T75" s="78"/>
      <c r="U75" s="78"/>
      <c r="V75" s="78"/>
      <c r="W75" s="78"/>
      <c r="X75" s="78"/>
      <c r="Y75" s="78"/>
      <c r="Z75" s="78"/>
    </row>
    <row r="76" ht="73" customHeight="1" spans="3:26">
      <c r="C76" s="5" t="s">
        <v>0</v>
      </c>
      <c r="D76" s="12" t="s">
        <v>7</v>
      </c>
      <c r="E76" s="33" t="s">
        <v>486</v>
      </c>
      <c r="F76" s="34"/>
      <c r="G76" s="35"/>
      <c r="H76" s="36" t="s">
        <v>2839</v>
      </c>
      <c r="I76" s="57" t="s">
        <v>1622</v>
      </c>
      <c r="J76" s="58"/>
      <c r="K76" s="59"/>
      <c r="L76" s="60" t="s">
        <v>1623</v>
      </c>
      <c r="M76" s="63" t="s">
        <v>1624</v>
      </c>
      <c r="O76" s="64" t="s">
        <v>2840</v>
      </c>
      <c r="P76" s="64" t="s">
        <v>2841</v>
      </c>
      <c r="Q76" s="64" t="s">
        <v>2842</v>
      </c>
      <c r="R76" s="64" t="s">
        <v>2843</v>
      </c>
      <c r="S76" s="64" t="s">
        <v>2844</v>
      </c>
      <c r="T76" s="64" t="s">
        <v>2845</v>
      </c>
      <c r="U76" s="64" t="s">
        <v>2846</v>
      </c>
      <c r="V76" s="64" t="s">
        <v>2847</v>
      </c>
      <c r="W76" s="64" t="s">
        <v>2848</v>
      </c>
      <c r="X76" s="64" t="s">
        <v>2849</v>
      </c>
      <c r="Y76" s="64" t="s">
        <v>11</v>
      </c>
      <c r="Z76" s="64" t="s">
        <v>11</v>
      </c>
    </row>
    <row r="77" ht="24" customHeight="1" spans="3:26">
      <c r="C77" s="5"/>
      <c r="D77" s="7" t="s">
        <v>1625</v>
      </c>
      <c r="E77" s="17"/>
      <c r="F77" s="18"/>
      <c r="G77" s="19"/>
      <c r="H77" s="20" t="s">
        <v>2858</v>
      </c>
      <c r="I77" s="2129" t="s">
        <v>487</v>
      </c>
      <c r="J77" s="46"/>
      <c r="K77" s="47"/>
      <c r="L77" s="48"/>
      <c r="M77" s="65"/>
      <c r="O77" s="66" t="s">
        <v>2851</v>
      </c>
      <c r="P77" s="67">
        <v>0.1</v>
      </c>
      <c r="Q77" s="80">
        <v>0.00014</v>
      </c>
      <c r="R77" s="81">
        <v>0.000619999999999843</v>
      </c>
      <c r="S77" s="82"/>
      <c r="T77" s="66">
        <v>0.000829999999999843</v>
      </c>
      <c r="U77" s="80">
        <v>-30</v>
      </c>
      <c r="V77" s="67">
        <v>15.8</v>
      </c>
      <c r="W77" s="82"/>
      <c r="X77" s="82"/>
      <c r="Y77" s="107"/>
      <c r="Z77" s="107"/>
    </row>
    <row r="78" ht="24" customHeight="1" spans="3:26">
      <c r="C78" s="5"/>
      <c r="D78" s="8" t="s">
        <v>1626</v>
      </c>
      <c r="E78" s="37">
        <v>47.5</v>
      </c>
      <c r="F78" s="38"/>
      <c r="G78" s="39"/>
      <c r="H78" s="20" t="s">
        <v>2859</v>
      </c>
      <c r="I78" s="49"/>
      <c r="J78" s="50"/>
      <c r="K78" s="51"/>
      <c r="L78" s="48"/>
      <c r="M78" s="65"/>
      <c r="O78" s="68"/>
      <c r="P78" s="68"/>
      <c r="Q78" s="68"/>
      <c r="R78" s="83"/>
      <c r="S78" s="74"/>
      <c r="T78" s="68"/>
      <c r="U78" s="68"/>
      <c r="V78" s="68"/>
      <c r="W78" s="74"/>
      <c r="X78" s="74"/>
      <c r="Y78" s="77"/>
      <c r="Z78" s="77"/>
    </row>
    <row r="79" ht="25" customHeight="1" spans="3:26">
      <c r="C79" s="5"/>
      <c r="D79" s="8" t="s">
        <v>1627</v>
      </c>
      <c r="E79" s="37">
        <v>47.3</v>
      </c>
      <c r="F79" s="38"/>
      <c r="G79" s="39"/>
      <c r="H79" s="24"/>
      <c r="I79" s="49"/>
      <c r="J79" s="50"/>
      <c r="K79" s="51"/>
      <c r="L79" s="48"/>
      <c r="M79" s="65"/>
      <c r="O79" s="69" t="s">
        <v>2853</v>
      </c>
      <c r="P79" s="70">
        <v>0.1</v>
      </c>
      <c r="Q79" s="84">
        <v>0.0005</v>
      </c>
      <c r="R79" s="85">
        <v>0.00017</v>
      </c>
      <c r="S79" s="86">
        <v>1</v>
      </c>
      <c r="T79" s="69">
        <v>0.00092</v>
      </c>
      <c r="U79" s="93">
        <v>-33.2530120481991</v>
      </c>
      <c r="V79" s="94">
        <v>91.8</v>
      </c>
      <c r="W79" s="95">
        <v>1</v>
      </c>
      <c r="X79" s="96">
        <v>33.2530120481991</v>
      </c>
      <c r="Y79" s="108"/>
      <c r="Z79" s="108">
        <v>4.435</v>
      </c>
    </row>
    <row r="80" ht="25" customHeight="1" spans="3:26">
      <c r="C80" s="5"/>
      <c r="D80" s="9" t="s">
        <v>1628</v>
      </c>
      <c r="E80" s="25">
        <v>0.572916666666667</v>
      </c>
      <c r="F80" s="26"/>
      <c r="G80" s="27"/>
      <c r="H80" s="24"/>
      <c r="I80" s="49"/>
      <c r="J80" s="50"/>
      <c r="K80" s="51"/>
      <c r="L80" s="52">
        <v>0.802083333333333</v>
      </c>
      <c r="M80" s="71">
        <v>0.697916666666667</v>
      </c>
      <c r="O80" s="72" t="s">
        <v>2854</v>
      </c>
      <c r="P80" s="73">
        <v>0.1</v>
      </c>
      <c r="Q80" s="92">
        <v>0.00042</v>
      </c>
      <c r="R80" s="88">
        <v>0.00017</v>
      </c>
      <c r="S80" s="89">
        <v>1</v>
      </c>
      <c r="T80" s="73">
        <v>0.0008</v>
      </c>
      <c r="U80" s="97">
        <v>-28.9156626506079</v>
      </c>
      <c r="V80" s="98">
        <v>91.8</v>
      </c>
      <c r="W80" s="99">
        <v>1</v>
      </c>
      <c r="X80" s="100">
        <v>28.9156626506079</v>
      </c>
      <c r="Y80" s="109"/>
      <c r="Z80" s="109"/>
    </row>
    <row r="81" ht="49" customHeight="1" spans="3:26">
      <c r="C81" s="5"/>
      <c r="D81" s="10" t="s">
        <v>1629</v>
      </c>
      <c r="E81" s="28" t="s">
        <v>8</v>
      </c>
      <c r="F81" s="28" t="s">
        <v>9</v>
      </c>
      <c r="G81" s="29" t="s">
        <v>10</v>
      </c>
      <c r="H81" s="29" t="s">
        <v>2447</v>
      </c>
      <c r="I81" s="49"/>
      <c r="J81" s="50"/>
      <c r="K81" s="51"/>
      <c r="L81" s="48"/>
      <c r="M81" s="65"/>
      <c r="O81" s="74"/>
      <c r="P81" s="75"/>
      <c r="Q81" s="74"/>
      <c r="R81" s="74"/>
      <c r="S81" s="74"/>
      <c r="T81" s="74"/>
      <c r="U81" s="101"/>
      <c r="V81" s="102"/>
      <c r="W81" s="74"/>
      <c r="X81" s="101"/>
      <c r="Y81" s="77"/>
      <c r="Z81" s="77"/>
    </row>
    <row r="82" ht="26" spans="3:26">
      <c r="C82" s="5"/>
      <c r="D82" s="11">
        <v>45566</v>
      </c>
      <c r="E82" s="111">
        <v>47.3</v>
      </c>
      <c r="F82" s="2183" t="s">
        <v>1871</v>
      </c>
      <c r="G82" s="111">
        <v>47.9</v>
      </c>
      <c r="H82" s="32">
        <v>0.572916666666667</v>
      </c>
      <c r="I82" s="49"/>
      <c r="J82" s="50"/>
      <c r="K82" s="51"/>
      <c r="L82" s="48"/>
      <c r="M82" s="65"/>
      <c r="O82" s="76"/>
      <c r="P82" s="77"/>
      <c r="Q82" s="76"/>
      <c r="R82" s="76"/>
      <c r="S82" s="76"/>
      <c r="T82" s="76"/>
      <c r="U82" s="76"/>
      <c r="V82" s="76"/>
      <c r="W82" s="76"/>
      <c r="X82" s="76"/>
      <c r="Y82" s="77"/>
      <c r="Z82" s="77"/>
    </row>
    <row r="83" ht="26" spans="3:26">
      <c r="C83" s="5"/>
      <c r="D83" s="11">
        <v>45558</v>
      </c>
      <c r="E83" s="111">
        <v>47</v>
      </c>
      <c r="F83" s="2183" t="s">
        <v>1693</v>
      </c>
      <c r="G83" s="111">
        <v>47.9</v>
      </c>
      <c r="H83" s="32">
        <v>0.572916666666667</v>
      </c>
      <c r="I83" s="49"/>
      <c r="J83" s="50"/>
      <c r="K83" s="51"/>
      <c r="L83" s="48"/>
      <c r="M83" s="65"/>
      <c r="O83" s="66" t="s">
        <v>2855</v>
      </c>
      <c r="P83" s="67">
        <v>0.1</v>
      </c>
      <c r="Q83" s="90">
        <v>0.00042</v>
      </c>
      <c r="R83" s="91">
        <v>0.00017</v>
      </c>
      <c r="S83" s="82">
        <v>1</v>
      </c>
      <c r="T83" s="69">
        <v>0.0008</v>
      </c>
      <c r="U83" s="103">
        <v>-28.9156626506079</v>
      </c>
      <c r="V83" s="104">
        <v>91.8</v>
      </c>
      <c r="W83" s="82">
        <v>2</v>
      </c>
      <c r="X83" s="105">
        <v>57.8313253012158</v>
      </c>
      <c r="Y83" s="110" t="s">
        <v>2856</v>
      </c>
      <c r="Z83" s="110"/>
    </row>
    <row r="84" ht="26" spans="3:26">
      <c r="C84" s="5"/>
      <c r="D84" s="11">
        <v>45538</v>
      </c>
      <c r="E84" s="111">
        <v>47.9</v>
      </c>
      <c r="F84" s="2183" t="s">
        <v>1695</v>
      </c>
      <c r="G84" s="111">
        <v>49.6</v>
      </c>
      <c r="H84" s="32">
        <v>0.572916666666667</v>
      </c>
      <c r="I84" s="49"/>
      <c r="J84" s="50"/>
      <c r="K84" s="51"/>
      <c r="L84" s="61"/>
      <c r="M84" s="65"/>
      <c r="O84" s="66"/>
      <c r="P84" s="67"/>
      <c r="Q84" s="90"/>
      <c r="R84" s="91"/>
      <c r="S84" s="82"/>
      <c r="T84" s="67"/>
      <c r="U84" s="103"/>
      <c r="V84" s="104"/>
      <c r="W84" s="82"/>
      <c r="X84" s="105"/>
      <c r="Y84" s="110"/>
      <c r="Z84" s="110"/>
    </row>
    <row r="85" ht="26" spans="3:26">
      <c r="C85" s="5"/>
      <c r="D85" s="11">
        <v>45526</v>
      </c>
      <c r="E85" s="111">
        <v>48</v>
      </c>
      <c r="F85" s="2183" t="s">
        <v>1631</v>
      </c>
      <c r="G85" s="111">
        <v>49.6</v>
      </c>
      <c r="H85" s="32">
        <v>0.572916666666667</v>
      </c>
      <c r="I85" s="49"/>
      <c r="J85" s="50"/>
      <c r="K85" s="51"/>
      <c r="L85" s="48"/>
      <c r="M85" s="65"/>
      <c r="O85" s="66" t="s">
        <v>2860</v>
      </c>
      <c r="P85" s="67"/>
      <c r="Q85" s="90"/>
      <c r="R85" s="91"/>
      <c r="S85" s="82"/>
      <c r="T85" s="67"/>
      <c r="U85" s="103">
        <v>0</v>
      </c>
      <c r="V85" s="104"/>
      <c r="W85" s="82"/>
      <c r="X85" s="105">
        <v>0</v>
      </c>
      <c r="Y85" s="110"/>
      <c r="Z85" s="110"/>
    </row>
    <row r="86" ht="26" spans="3:26">
      <c r="C86" s="5"/>
      <c r="D86" s="11">
        <v>45505</v>
      </c>
      <c r="E86" s="111">
        <v>49.6</v>
      </c>
      <c r="F86" s="2183" t="s">
        <v>1631</v>
      </c>
      <c r="G86" s="111">
        <v>51.6</v>
      </c>
      <c r="H86" s="32">
        <v>0.572916666666667</v>
      </c>
      <c r="I86" s="49"/>
      <c r="J86" s="50"/>
      <c r="K86" s="51"/>
      <c r="L86" s="48"/>
      <c r="M86" s="65"/>
      <c r="O86" s="78"/>
      <c r="P86" s="78"/>
      <c r="Q86" s="78"/>
      <c r="R86" s="78"/>
      <c r="S86" s="78"/>
      <c r="T86" s="78"/>
      <c r="U86" s="78"/>
      <c r="V86" s="78"/>
      <c r="W86" s="78"/>
      <c r="X86" s="78"/>
      <c r="Y86" s="78"/>
      <c r="Z86" s="78"/>
    </row>
    <row r="87" ht="26.75" spans="3:26">
      <c r="C87" s="5"/>
      <c r="D87" s="11">
        <v>45497</v>
      </c>
      <c r="E87" s="111">
        <v>49.5</v>
      </c>
      <c r="F87" s="2183" t="s">
        <v>1699</v>
      </c>
      <c r="G87" s="111">
        <v>51.6</v>
      </c>
      <c r="H87" s="32">
        <v>0.572916666666667</v>
      </c>
      <c r="I87" s="54"/>
      <c r="J87" s="55"/>
      <c r="K87" s="56"/>
      <c r="L87" s="62"/>
      <c r="M87" s="79"/>
      <c r="O87" s="78"/>
      <c r="P87" s="78"/>
      <c r="Q87" s="78"/>
      <c r="R87" s="78"/>
      <c r="S87" s="78"/>
      <c r="T87" s="78"/>
      <c r="U87" s="78"/>
      <c r="V87" s="78"/>
      <c r="W87" s="78"/>
      <c r="X87" s="78"/>
      <c r="Y87" s="78"/>
      <c r="Z87" s="78"/>
    </row>
    <row r="88" ht="73" customHeight="1" spans="3:26">
      <c r="C88" s="5" t="s">
        <v>0</v>
      </c>
      <c r="D88" s="12" t="s">
        <v>7</v>
      </c>
      <c r="E88" s="33" t="s">
        <v>488</v>
      </c>
      <c r="F88" s="34"/>
      <c r="G88" s="35"/>
      <c r="H88" s="36" t="s">
        <v>2839</v>
      </c>
      <c r="I88" s="57" t="s">
        <v>1622</v>
      </c>
      <c r="J88" s="58"/>
      <c r="K88" s="59"/>
      <c r="L88" s="60" t="s">
        <v>1623</v>
      </c>
      <c r="M88" s="63" t="s">
        <v>1624</v>
      </c>
      <c r="O88" s="64" t="s">
        <v>2840</v>
      </c>
      <c r="P88" s="64" t="s">
        <v>2841</v>
      </c>
      <c r="Q88" s="64" t="s">
        <v>2842</v>
      </c>
      <c r="R88" s="64" t="s">
        <v>2843</v>
      </c>
      <c r="S88" s="64" t="s">
        <v>2844</v>
      </c>
      <c r="T88" s="64" t="s">
        <v>2845</v>
      </c>
      <c r="U88" s="64" t="s">
        <v>2846</v>
      </c>
      <c r="V88" s="64" t="s">
        <v>2847</v>
      </c>
      <c r="W88" s="64" t="s">
        <v>2848</v>
      </c>
      <c r="X88" s="64" t="s">
        <v>2849</v>
      </c>
      <c r="Y88" s="64" t="s">
        <v>11</v>
      </c>
      <c r="Z88" s="64" t="s">
        <v>11</v>
      </c>
    </row>
    <row r="89" ht="24" customHeight="1" spans="3:26">
      <c r="C89" s="5"/>
      <c r="D89" s="7" t="s">
        <v>1625</v>
      </c>
      <c r="E89" s="17"/>
      <c r="F89" s="18"/>
      <c r="G89" s="19"/>
      <c r="H89" s="20" t="s">
        <v>2858</v>
      </c>
      <c r="I89" s="2129" t="s">
        <v>489</v>
      </c>
      <c r="J89" s="46"/>
      <c r="K89" s="47"/>
      <c r="L89" s="48"/>
      <c r="M89" s="65"/>
      <c r="O89" s="66" t="s">
        <v>2851</v>
      </c>
      <c r="P89" s="67">
        <v>0.1</v>
      </c>
      <c r="Q89" s="80">
        <v>0.033</v>
      </c>
      <c r="R89" s="81">
        <v>0.0149999999999864</v>
      </c>
      <c r="S89" s="82"/>
      <c r="T89" s="66">
        <v>0.0644999999999864</v>
      </c>
      <c r="U89" s="80">
        <v>-15.49</v>
      </c>
      <c r="V89" s="67">
        <v>91.8</v>
      </c>
      <c r="W89" s="82"/>
      <c r="X89" s="82"/>
      <c r="Y89" s="107"/>
      <c r="Z89" s="107"/>
    </row>
    <row r="90" ht="24" customHeight="1" spans="3:26">
      <c r="C90" s="5"/>
      <c r="D90" s="8" t="s">
        <v>1626</v>
      </c>
      <c r="E90" s="37">
        <v>55</v>
      </c>
      <c r="F90" s="38"/>
      <c r="G90" s="39"/>
      <c r="H90" s="20" t="s">
        <v>2859</v>
      </c>
      <c r="I90" s="49"/>
      <c r="J90" s="50"/>
      <c r="K90" s="51"/>
      <c r="L90" s="48"/>
      <c r="M90" s="65"/>
      <c r="O90" s="68"/>
      <c r="P90" s="68"/>
      <c r="Q90" s="68"/>
      <c r="R90" s="83"/>
      <c r="S90" s="74"/>
      <c r="T90" s="68"/>
      <c r="U90" s="68"/>
      <c r="V90" s="68"/>
      <c r="W90" s="74"/>
      <c r="X90" s="74"/>
      <c r="Y90" s="77"/>
      <c r="Z90" s="77"/>
    </row>
    <row r="91" ht="25" customHeight="1" spans="3:26">
      <c r="C91" s="5"/>
      <c r="D91" s="8" t="s">
        <v>1627</v>
      </c>
      <c r="E91" s="37">
        <v>55.2</v>
      </c>
      <c r="F91" s="38"/>
      <c r="G91" s="39"/>
      <c r="H91" s="24"/>
      <c r="I91" s="49"/>
      <c r="J91" s="50"/>
      <c r="K91" s="51"/>
      <c r="L91" s="48"/>
      <c r="M91" s="65"/>
      <c r="O91" s="69" t="s">
        <v>2853</v>
      </c>
      <c r="P91" s="70">
        <v>0.1</v>
      </c>
      <c r="Q91" s="84">
        <v>0.0796</v>
      </c>
      <c r="R91" s="85">
        <v>0.017</v>
      </c>
      <c r="S91" s="86">
        <v>1</v>
      </c>
      <c r="T91" s="69">
        <v>0.1364</v>
      </c>
      <c r="U91" s="93">
        <v>-32.7571472868286</v>
      </c>
      <c r="V91" s="94">
        <v>91.8</v>
      </c>
      <c r="W91" s="95">
        <v>2.43</v>
      </c>
      <c r="X91" s="96">
        <v>79.5998679069936</v>
      </c>
      <c r="Y91" s="108"/>
      <c r="Z91" s="108">
        <v>4.435</v>
      </c>
    </row>
    <row r="92" ht="25" customHeight="1" spans="3:26">
      <c r="C92" s="5"/>
      <c r="D92" s="9" t="s">
        <v>1628</v>
      </c>
      <c r="E92" s="25">
        <v>0.572916666666667</v>
      </c>
      <c r="F92" s="26"/>
      <c r="G92" s="27"/>
      <c r="H92" s="24"/>
      <c r="I92" s="49"/>
      <c r="J92" s="50"/>
      <c r="K92" s="51"/>
      <c r="L92" s="52">
        <v>0.802083333333333</v>
      </c>
      <c r="M92" s="71">
        <v>0.697916666666667</v>
      </c>
      <c r="O92" s="72" t="s">
        <v>2854</v>
      </c>
      <c r="P92" s="73">
        <v>0.1</v>
      </c>
      <c r="Q92" s="92">
        <v>0.0916666666666667</v>
      </c>
      <c r="R92" s="88">
        <v>0.017</v>
      </c>
      <c r="S92" s="89">
        <v>1</v>
      </c>
      <c r="T92" s="73">
        <v>0.1545</v>
      </c>
      <c r="U92" s="97">
        <v>-37.1039534883799</v>
      </c>
      <c r="V92" s="98">
        <v>91.8</v>
      </c>
      <c r="W92" s="99">
        <v>2.5</v>
      </c>
      <c r="X92" s="100">
        <v>92.7598837209498</v>
      </c>
      <c r="Y92" s="109"/>
      <c r="Z92" s="109"/>
    </row>
    <row r="93" ht="49" customHeight="1" spans="3:26">
      <c r="C93" s="5"/>
      <c r="D93" s="10" t="s">
        <v>1629</v>
      </c>
      <c r="E93" s="28" t="s">
        <v>8</v>
      </c>
      <c r="F93" s="28" t="s">
        <v>9</v>
      </c>
      <c r="G93" s="29" t="s">
        <v>10</v>
      </c>
      <c r="H93" s="29" t="s">
        <v>2447</v>
      </c>
      <c r="I93" s="49"/>
      <c r="J93" s="50"/>
      <c r="K93" s="51"/>
      <c r="L93" s="48"/>
      <c r="M93" s="65"/>
      <c r="O93" s="74"/>
      <c r="P93" s="75"/>
      <c r="Q93" s="74"/>
      <c r="R93" s="74"/>
      <c r="S93" s="74"/>
      <c r="T93" s="74"/>
      <c r="U93" s="101"/>
      <c r="V93" s="102"/>
      <c r="W93" s="74"/>
      <c r="X93" s="101"/>
      <c r="Y93" s="77"/>
      <c r="Z93" s="77"/>
    </row>
    <row r="94" ht="26" spans="3:26">
      <c r="C94" s="5"/>
      <c r="D94" s="11">
        <v>45568</v>
      </c>
      <c r="E94" s="111">
        <v>55.2</v>
      </c>
      <c r="F94" s="2183" t="s">
        <v>1872</v>
      </c>
      <c r="G94" s="111">
        <v>55.7</v>
      </c>
      <c r="H94" s="32">
        <v>0.572916666666667</v>
      </c>
      <c r="I94" s="49"/>
      <c r="J94" s="50"/>
      <c r="K94" s="51"/>
      <c r="L94" s="48"/>
      <c r="M94" s="65"/>
      <c r="O94" s="76"/>
      <c r="P94" s="77"/>
      <c r="Q94" s="76"/>
      <c r="R94" s="76"/>
      <c r="S94" s="76"/>
      <c r="T94" s="76"/>
      <c r="U94" s="76"/>
      <c r="V94" s="76"/>
      <c r="W94" s="76"/>
      <c r="X94" s="76"/>
      <c r="Y94" s="77"/>
      <c r="Z94" s="77"/>
    </row>
    <row r="95" ht="26" spans="3:26">
      <c r="C95" s="5"/>
      <c r="D95" s="11">
        <v>45558</v>
      </c>
      <c r="E95" s="111">
        <v>55.4</v>
      </c>
      <c r="F95" s="2183" t="s">
        <v>1775</v>
      </c>
      <c r="G95" s="111">
        <v>55.7</v>
      </c>
      <c r="H95" s="32">
        <v>0.572916666666667</v>
      </c>
      <c r="I95" s="49"/>
      <c r="J95" s="50"/>
      <c r="K95" s="51"/>
      <c r="L95" s="48"/>
      <c r="M95" s="65"/>
      <c r="O95" s="66" t="s">
        <v>2855</v>
      </c>
      <c r="P95" s="67">
        <v>0.1</v>
      </c>
      <c r="Q95" s="90">
        <v>0.0856333333333333</v>
      </c>
      <c r="R95" s="91">
        <v>0.017</v>
      </c>
      <c r="S95" s="82">
        <v>0.5</v>
      </c>
      <c r="T95" s="69">
        <v>0.14545</v>
      </c>
      <c r="U95" s="103">
        <v>-17.4652751938021</v>
      </c>
      <c r="V95" s="104">
        <v>91.8</v>
      </c>
      <c r="W95" s="82">
        <v>2</v>
      </c>
      <c r="X95" s="105">
        <v>34.9305503876043</v>
      </c>
      <c r="Y95" s="110" t="s">
        <v>2856</v>
      </c>
      <c r="Z95" s="110"/>
    </row>
    <row r="96" ht="26" spans="3:26">
      <c r="C96" s="5"/>
      <c r="D96" s="11">
        <v>45539</v>
      </c>
      <c r="E96" s="111">
        <v>55.7</v>
      </c>
      <c r="F96" s="2183" t="s">
        <v>1776</v>
      </c>
      <c r="G96" s="111">
        <v>55</v>
      </c>
      <c r="H96" s="32">
        <v>0.572916666666667</v>
      </c>
      <c r="I96" s="49"/>
      <c r="J96" s="50"/>
      <c r="K96" s="51"/>
      <c r="L96" s="61"/>
      <c r="M96" s="65"/>
      <c r="O96" s="66"/>
      <c r="P96" s="67"/>
      <c r="Q96" s="90"/>
      <c r="R96" s="91"/>
      <c r="S96" s="82"/>
      <c r="T96" s="67"/>
      <c r="U96" s="103"/>
      <c r="V96" s="104"/>
      <c r="W96" s="82"/>
      <c r="X96" s="105"/>
      <c r="Y96" s="110"/>
      <c r="Z96" s="110"/>
    </row>
    <row r="97" ht="26" spans="3:26">
      <c r="C97" s="5"/>
      <c r="D97" s="11">
        <v>45526</v>
      </c>
      <c r="E97" s="111">
        <v>55.2</v>
      </c>
      <c r="F97" s="2183" t="s">
        <v>1777</v>
      </c>
      <c r="G97" s="111">
        <v>55</v>
      </c>
      <c r="H97" s="32">
        <v>0.572916666666667</v>
      </c>
      <c r="I97" s="49"/>
      <c r="J97" s="50"/>
      <c r="K97" s="51"/>
      <c r="L97" s="48"/>
      <c r="M97" s="65"/>
      <c r="O97" s="66" t="s">
        <v>2860</v>
      </c>
      <c r="P97" s="67"/>
      <c r="Q97" s="90"/>
      <c r="R97" s="91"/>
      <c r="S97" s="82"/>
      <c r="T97" s="67"/>
      <c r="U97" s="103">
        <v>0</v>
      </c>
      <c r="V97" s="104"/>
      <c r="W97" s="82"/>
      <c r="X97" s="105">
        <v>0</v>
      </c>
      <c r="Y97" s="110"/>
      <c r="Z97" s="110"/>
    </row>
    <row r="98" ht="26" spans="3:26">
      <c r="C98" s="5"/>
      <c r="D98" s="11">
        <v>45509</v>
      </c>
      <c r="E98" s="111">
        <v>55</v>
      </c>
      <c r="F98" s="2183" t="s">
        <v>1779</v>
      </c>
      <c r="G98" s="111">
        <v>55.3</v>
      </c>
      <c r="H98" s="32">
        <v>0.572916666666667</v>
      </c>
      <c r="I98" s="49"/>
      <c r="J98" s="50"/>
      <c r="K98" s="51"/>
      <c r="L98" s="48"/>
      <c r="M98" s="65"/>
      <c r="O98" s="78"/>
      <c r="P98" s="78"/>
      <c r="Q98" s="78"/>
      <c r="R98" s="78"/>
      <c r="S98" s="78"/>
      <c r="T98" s="78"/>
      <c r="U98" s="78"/>
      <c r="V98" s="78"/>
      <c r="W98" s="78"/>
      <c r="X98" s="78"/>
      <c r="Y98" s="78"/>
      <c r="Z98" s="78"/>
    </row>
    <row r="99" ht="26.75" spans="3:26">
      <c r="C99" s="5"/>
      <c r="D99" s="11">
        <v>45497</v>
      </c>
      <c r="E99" s="111">
        <v>56</v>
      </c>
      <c r="F99" s="2183" t="s">
        <v>1780</v>
      </c>
      <c r="G99" s="111">
        <v>55.3</v>
      </c>
      <c r="H99" s="32">
        <v>0.572916666666667</v>
      </c>
      <c r="I99" s="54"/>
      <c r="J99" s="55"/>
      <c r="K99" s="56"/>
      <c r="L99" s="62"/>
      <c r="M99" s="79"/>
      <c r="O99" s="78"/>
      <c r="P99" s="78"/>
      <c r="Q99" s="78"/>
      <c r="R99" s="78"/>
      <c r="S99" s="78"/>
      <c r="T99" s="78"/>
      <c r="U99" s="78"/>
      <c r="V99" s="78"/>
      <c r="W99" s="78"/>
      <c r="X99" s="78"/>
      <c r="Y99" s="78"/>
      <c r="Z99" s="78"/>
    </row>
    <row r="100" ht="73" customHeight="1" spans="3:26">
      <c r="C100" s="5" t="s">
        <v>0</v>
      </c>
      <c r="D100" s="12" t="s">
        <v>7</v>
      </c>
      <c r="E100" s="33" t="s">
        <v>490</v>
      </c>
      <c r="F100" s="34"/>
      <c r="G100" s="35"/>
      <c r="H100" s="36" t="s">
        <v>2839</v>
      </c>
      <c r="I100" s="57" t="s">
        <v>1622</v>
      </c>
      <c r="J100" s="58"/>
      <c r="K100" s="59"/>
      <c r="L100" s="60" t="s">
        <v>1623</v>
      </c>
      <c r="M100" s="63" t="s">
        <v>1624</v>
      </c>
      <c r="O100" s="64" t="s">
        <v>2840</v>
      </c>
      <c r="P100" s="64" t="s">
        <v>2841</v>
      </c>
      <c r="Q100" s="64" t="s">
        <v>2842</v>
      </c>
      <c r="R100" s="64" t="s">
        <v>2843</v>
      </c>
      <c r="S100" s="64" t="s">
        <v>2844</v>
      </c>
      <c r="T100" s="64" t="s">
        <v>2845</v>
      </c>
      <c r="U100" s="64" t="s">
        <v>2846</v>
      </c>
      <c r="V100" s="64" t="s">
        <v>2847</v>
      </c>
      <c r="W100" s="64" t="s">
        <v>2848</v>
      </c>
      <c r="X100" s="64" t="s">
        <v>2849</v>
      </c>
      <c r="Y100" s="64" t="s">
        <v>11</v>
      </c>
      <c r="Z100" s="64" t="s">
        <v>11</v>
      </c>
    </row>
    <row r="101" ht="24" customHeight="1" spans="3:26">
      <c r="C101" s="5"/>
      <c r="D101" s="7" t="s">
        <v>1625</v>
      </c>
      <c r="E101" s="17"/>
      <c r="F101" s="18"/>
      <c r="G101" s="19"/>
      <c r="H101" s="20" t="s">
        <v>2858</v>
      </c>
      <c r="I101" s="2129" t="s">
        <v>492</v>
      </c>
      <c r="J101" s="46"/>
      <c r="K101" s="47"/>
      <c r="L101" s="48"/>
      <c r="M101" s="65"/>
      <c r="O101" s="66" t="s">
        <v>2851</v>
      </c>
      <c r="P101" s="67">
        <v>0.1</v>
      </c>
      <c r="Q101" s="80">
        <v>0.033</v>
      </c>
      <c r="R101" s="81">
        <v>0.0149999999999864</v>
      </c>
      <c r="S101" s="82"/>
      <c r="T101" s="66">
        <v>0.0644999999999864</v>
      </c>
      <c r="U101" s="80">
        <v>-15.49</v>
      </c>
      <c r="V101" s="67">
        <v>91.8</v>
      </c>
      <c r="W101" s="82"/>
      <c r="X101" s="82"/>
      <c r="Y101" s="107"/>
      <c r="Z101" s="107"/>
    </row>
    <row r="102" ht="24" customHeight="1" spans="3:26">
      <c r="C102" s="5"/>
      <c r="D102" s="8" t="s">
        <v>1626</v>
      </c>
      <c r="E102" s="37" t="s">
        <v>491</v>
      </c>
      <c r="F102" s="38"/>
      <c r="G102" s="39"/>
      <c r="H102" s="20" t="s">
        <v>2859</v>
      </c>
      <c r="I102" s="49"/>
      <c r="J102" s="50"/>
      <c r="K102" s="51"/>
      <c r="L102" s="48"/>
      <c r="M102" s="65"/>
      <c r="O102" s="68"/>
      <c r="P102" s="68"/>
      <c r="Q102" s="68"/>
      <c r="R102" s="83"/>
      <c r="S102" s="74"/>
      <c r="T102" s="68"/>
      <c r="U102" s="68"/>
      <c r="V102" s="68"/>
      <c r="W102" s="74"/>
      <c r="X102" s="74"/>
      <c r="Y102" s="77"/>
      <c r="Z102" s="77"/>
    </row>
    <row r="103" ht="25" customHeight="1" spans="3:26">
      <c r="C103" s="5"/>
      <c r="D103" s="8" t="s">
        <v>1627</v>
      </c>
      <c r="E103" s="37" t="s">
        <v>353</v>
      </c>
      <c r="F103" s="38"/>
      <c r="G103" s="39"/>
      <c r="H103" s="24"/>
      <c r="I103" s="49"/>
      <c r="J103" s="50"/>
      <c r="K103" s="51"/>
      <c r="L103" s="48"/>
      <c r="M103" s="65"/>
      <c r="O103" s="69" t="s">
        <v>2853</v>
      </c>
      <c r="P103" s="70">
        <v>0.1</v>
      </c>
      <c r="Q103" s="84">
        <v>0.0519</v>
      </c>
      <c r="R103" s="85">
        <v>0.00017</v>
      </c>
      <c r="S103" s="86">
        <v>1</v>
      </c>
      <c r="T103" s="69">
        <v>0.07802</v>
      </c>
      <c r="U103" s="93">
        <v>-18.736896124035</v>
      </c>
      <c r="V103" s="94">
        <v>91.8</v>
      </c>
      <c r="W103" s="95">
        <v>5.81</v>
      </c>
      <c r="X103" s="96">
        <v>108.861366480643</v>
      </c>
      <c r="Y103" s="108"/>
      <c r="Z103" s="108">
        <v>4.435</v>
      </c>
    </row>
    <row r="104" ht="25" customHeight="1" spans="3:26">
      <c r="C104" s="5"/>
      <c r="D104" s="9" t="s">
        <v>1628</v>
      </c>
      <c r="E104" s="25">
        <v>0.583333333333333</v>
      </c>
      <c r="F104" s="26"/>
      <c r="G104" s="27"/>
      <c r="H104" s="24"/>
      <c r="I104" s="49"/>
      <c r="J104" s="50"/>
      <c r="K104" s="51"/>
      <c r="L104" s="52">
        <v>0.8125</v>
      </c>
      <c r="M104" s="71">
        <v>0.708333333333333</v>
      </c>
      <c r="O104" s="72" t="s">
        <v>2854</v>
      </c>
      <c r="P104" s="73">
        <v>0.1</v>
      </c>
      <c r="Q104" s="92">
        <v>0.0742866666666667</v>
      </c>
      <c r="R104" s="88">
        <v>0.00017</v>
      </c>
      <c r="S104" s="89">
        <v>1</v>
      </c>
      <c r="T104" s="73">
        <v>0.1116</v>
      </c>
      <c r="U104" s="97">
        <v>-26.8013023255871</v>
      </c>
      <c r="V104" s="98">
        <v>91.8</v>
      </c>
      <c r="W104" s="99">
        <v>1.74</v>
      </c>
      <c r="X104" s="100">
        <v>46.6342660465215</v>
      </c>
      <c r="Y104" s="109"/>
      <c r="Z104" s="109"/>
    </row>
    <row r="105" ht="49" customHeight="1" spans="3:26">
      <c r="C105" s="5"/>
      <c r="D105" s="10" t="s">
        <v>1629</v>
      </c>
      <c r="E105" s="28" t="s">
        <v>8</v>
      </c>
      <c r="F105" s="28" t="s">
        <v>9</v>
      </c>
      <c r="G105" s="29" t="s">
        <v>10</v>
      </c>
      <c r="H105" s="29" t="s">
        <v>2447</v>
      </c>
      <c r="I105" s="49"/>
      <c r="J105" s="50"/>
      <c r="K105" s="51"/>
      <c r="L105" s="48"/>
      <c r="M105" s="65"/>
      <c r="O105" s="74"/>
      <c r="P105" s="75"/>
      <c r="Q105" s="74"/>
      <c r="R105" s="74"/>
      <c r="S105" s="74"/>
      <c r="T105" s="74"/>
      <c r="U105" s="101"/>
      <c r="V105" s="102"/>
      <c r="W105" s="74"/>
      <c r="X105" s="101"/>
      <c r="Y105" s="77"/>
      <c r="Z105" s="77"/>
    </row>
    <row r="106" ht="26" spans="3:26">
      <c r="C106" s="5"/>
      <c r="D106" s="11">
        <v>45560</v>
      </c>
      <c r="E106" s="2181" t="s">
        <v>353</v>
      </c>
      <c r="F106" s="2181" t="s">
        <v>1873</v>
      </c>
      <c r="G106" s="2181" t="s">
        <v>1874</v>
      </c>
      <c r="H106" s="32">
        <v>0.583333333333333</v>
      </c>
      <c r="I106" s="49"/>
      <c r="J106" s="50"/>
      <c r="K106" s="51"/>
      <c r="L106" s="48"/>
      <c r="M106" s="65"/>
      <c r="O106" s="76"/>
      <c r="P106" s="77"/>
      <c r="Q106" s="76"/>
      <c r="R106" s="76"/>
      <c r="S106" s="76"/>
      <c r="T106" s="76"/>
      <c r="U106" s="76"/>
      <c r="V106" s="76"/>
      <c r="W106" s="76"/>
      <c r="X106" s="76"/>
      <c r="Y106" s="77"/>
      <c r="Z106" s="77"/>
    </row>
    <row r="107" ht="26" spans="3:26">
      <c r="C107" s="5"/>
      <c r="D107" s="11">
        <v>45527</v>
      </c>
      <c r="E107" s="2181" t="s">
        <v>223</v>
      </c>
      <c r="F107" s="2181" t="s">
        <v>1875</v>
      </c>
      <c r="G107" s="2181" t="s">
        <v>1876</v>
      </c>
      <c r="H107" s="32">
        <v>0.583333333333333</v>
      </c>
      <c r="I107" s="49"/>
      <c r="J107" s="50"/>
      <c r="K107" s="51"/>
      <c r="L107" s="48"/>
      <c r="M107" s="65"/>
      <c r="O107" s="66" t="s">
        <v>2855</v>
      </c>
      <c r="P107" s="67">
        <v>0.1</v>
      </c>
      <c r="Q107" s="90">
        <v>0.0742866666666667</v>
      </c>
      <c r="R107" s="91">
        <v>0.00017</v>
      </c>
      <c r="S107" s="82">
        <v>0.5</v>
      </c>
      <c r="T107" s="69">
        <v>0.1116</v>
      </c>
      <c r="U107" s="103">
        <v>-13.4006511627935</v>
      </c>
      <c r="V107" s="104">
        <v>91.8</v>
      </c>
      <c r="W107" s="82">
        <v>2</v>
      </c>
      <c r="X107" s="105">
        <v>26.8013023255871</v>
      </c>
      <c r="Y107" s="110" t="s">
        <v>2856</v>
      </c>
      <c r="Z107" s="110"/>
    </row>
    <row r="108" ht="26" spans="3:26">
      <c r="C108" s="5"/>
      <c r="D108" s="11">
        <v>45497</v>
      </c>
      <c r="E108" s="2181" t="s">
        <v>225</v>
      </c>
      <c r="F108" s="2181" t="s">
        <v>1877</v>
      </c>
      <c r="G108" s="2181" t="s">
        <v>1878</v>
      </c>
      <c r="H108" s="32">
        <v>0.583333333333333</v>
      </c>
      <c r="I108" s="49"/>
      <c r="J108" s="50"/>
      <c r="K108" s="51"/>
      <c r="L108" s="61"/>
      <c r="M108" s="65"/>
      <c r="O108" s="66"/>
      <c r="P108" s="67"/>
      <c r="Q108" s="90"/>
      <c r="R108" s="91"/>
      <c r="S108" s="82"/>
      <c r="T108" s="67"/>
      <c r="U108" s="103"/>
      <c r="V108" s="104"/>
      <c r="W108" s="82"/>
      <c r="X108" s="105"/>
      <c r="Y108" s="110"/>
      <c r="Z108" s="110"/>
    </row>
    <row r="109" ht="26" spans="3:26">
      <c r="C109" s="5"/>
      <c r="D109" s="11">
        <v>45469</v>
      </c>
      <c r="E109" s="2181" t="s">
        <v>81</v>
      </c>
      <c r="F109" s="2181" t="s">
        <v>1880</v>
      </c>
      <c r="G109" s="2181" t="s">
        <v>947</v>
      </c>
      <c r="H109" s="32">
        <v>0.583333333333333</v>
      </c>
      <c r="I109" s="49"/>
      <c r="J109" s="50"/>
      <c r="K109" s="51"/>
      <c r="L109" s="48"/>
      <c r="M109" s="65"/>
      <c r="O109" s="66" t="s">
        <v>2860</v>
      </c>
      <c r="P109" s="67"/>
      <c r="Q109" s="90"/>
      <c r="R109" s="91"/>
      <c r="S109" s="82"/>
      <c r="T109" s="67"/>
      <c r="U109" s="103">
        <v>0</v>
      </c>
      <c r="V109" s="104"/>
      <c r="W109" s="82"/>
      <c r="X109" s="105">
        <v>0</v>
      </c>
      <c r="Y109" s="110"/>
      <c r="Z109" s="110"/>
    </row>
    <row r="110" ht="24" customHeight="1" spans="3:26">
      <c r="C110" s="5"/>
      <c r="D110" s="11">
        <v>45435</v>
      </c>
      <c r="E110" s="2181" t="s">
        <v>1882</v>
      </c>
      <c r="F110" s="2181" t="s">
        <v>1883</v>
      </c>
      <c r="G110" s="2181" t="s">
        <v>1884</v>
      </c>
      <c r="H110" s="32">
        <v>0.583333333333333</v>
      </c>
      <c r="I110" s="49"/>
      <c r="J110" s="50"/>
      <c r="K110" s="51"/>
      <c r="L110" s="48"/>
      <c r="M110" s="65"/>
      <c r="O110" s="78"/>
      <c r="P110" s="78"/>
      <c r="Q110" s="78"/>
      <c r="R110" s="78"/>
      <c r="S110" s="78"/>
      <c r="T110" s="78"/>
      <c r="U110" s="78"/>
      <c r="V110" s="78"/>
      <c r="W110" s="78"/>
      <c r="X110" s="78"/>
      <c r="Y110" s="78"/>
      <c r="Z110" s="78"/>
    </row>
    <row r="111" ht="26.75" spans="3:26">
      <c r="C111" s="5"/>
      <c r="D111" s="11">
        <v>45405</v>
      </c>
      <c r="E111" s="2181" t="s">
        <v>1886</v>
      </c>
      <c r="F111" s="2181" t="s">
        <v>1887</v>
      </c>
      <c r="G111" s="2181" t="s">
        <v>1888</v>
      </c>
      <c r="H111" s="32">
        <v>0.583333333333333</v>
      </c>
      <c r="I111" s="54"/>
      <c r="J111" s="55"/>
      <c r="K111" s="56"/>
      <c r="L111" s="62"/>
      <c r="M111" s="79"/>
      <c r="O111" s="78"/>
      <c r="P111" s="78"/>
      <c r="Q111" s="78"/>
      <c r="R111" s="78"/>
      <c r="S111" s="78"/>
      <c r="T111" s="78"/>
      <c r="U111" s="78"/>
      <c r="V111" s="78"/>
      <c r="W111" s="78"/>
      <c r="X111" s="78"/>
      <c r="Y111" s="78"/>
      <c r="Z111" s="78"/>
    </row>
    <row r="112" ht="73" customHeight="1" spans="3:26">
      <c r="C112" s="5" t="s">
        <v>0</v>
      </c>
      <c r="D112" s="12" t="s">
        <v>7</v>
      </c>
      <c r="E112" s="33" t="s">
        <v>493</v>
      </c>
      <c r="F112" s="34"/>
      <c r="G112" s="35"/>
      <c r="H112" s="36" t="s">
        <v>2839</v>
      </c>
      <c r="I112" s="57" t="s">
        <v>1622</v>
      </c>
      <c r="J112" s="58"/>
      <c r="K112" s="59"/>
      <c r="L112" s="60" t="s">
        <v>1623</v>
      </c>
      <c r="M112" s="63" t="s">
        <v>1624</v>
      </c>
      <c r="O112" s="64" t="s">
        <v>2840</v>
      </c>
      <c r="P112" s="64" t="s">
        <v>2841</v>
      </c>
      <c r="Q112" s="64" t="s">
        <v>2842</v>
      </c>
      <c r="R112" s="64" t="s">
        <v>2843</v>
      </c>
      <c r="S112" s="64" t="s">
        <v>2844</v>
      </c>
      <c r="T112" s="64" t="s">
        <v>2845</v>
      </c>
      <c r="U112" s="64" t="s">
        <v>2846</v>
      </c>
      <c r="V112" s="64" t="s">
        <v>2847</v>
      </c>
      <c r="W112" s="64" t="s">
        <v>2848</v>
      </c>
      <c r="X112" s="64" t="s">
        <v>2849</v>
      </c>
      <c r="Y112" s="64" t="s">
        <v>11</v>
      </c>
      <c r="Z112" s="64" t="s">
        <v>11</v>
      </c>
    </row>
    <row r="113" ht="24" customHeight="1" spans="3:26">
      <c r="C113" s="5"/>
      <c r="D113" s="7" t="s">
        <v>1625</v>
      </c>
      <c r="E113" s="17"/>
      <c r="F113" s="18"/>
      <c r="G113" s="19"/>
      <c r="H113" s="20" t="s">
        <v>2858</v>
      </c>
      <c r="I113" s="2129" t="s">
        <v>494</v>
      </c>
      <c r="J113" s="46"/>
      <c r="K113" s="47"/>
      <c r="L113" s="48"/>
      <c r="M113" s="65"/>
      <c r="O113" s="66" t="s">
        <v>2851</v>
      </c>
      <c r="P113" s="67">
        <v>0.1</v>
      </c>
      <c r="Q113" s="80">
        <v>0.033</v>
      </c>
      <c r="R113" s="81">
        <v>0.0149999999999864</v>
      </c>
      <c r="S113" s="82"/>
      <c r="T113" s="66">
        <v>0.0644999999999864</v>
      </c>
      <c r="U113" s="80">
        <v>-15.49</v>
      </c>
      <c r="V113" s="67">
        <v>91.8</v>
      </c>
      <c r="W113" s="82"/>
      <c r="X113" s="82"/>
      <c r="Y113" s="107"/>
      <c r="Z113" s="107"/>
    </row>
    <row r="114" ht="24" customHeight="1" spans="3:26">
      <c r="C114" s="5"/>
      <c r="D114" s="8" t="s">
        <v>1626</v>
      </c>
      <c r="E114" s="112">
        <v>-0.011</v>
      </c>
      <c r="F114" s="113"/>
      <c r="G114" s="114"/>
      <c r="H114" s="20" t="s">
        <v>2859</v>
      </c>
      <c r="I114" s="49"/>
      <c r="J114" s="50"/>
      <c r="K114" s="51"/>
      <c r="L114" s="48"/>
      <c r="M114" s="65"/>
      <c r="O114" s="68"/>
      <c r="P114" s="68"/>
      <c r="Q114" s="68"/>
      <c r="R114" s="83"/>
      <c r="S114" s="74"/>
      <c r="T114" s="68"/>
      <c r="U114" s="68"/>
      <c r="V114" s="68"/>
      <c r="W114" s="74"/>
      <c r="X114" s="74"/>
      <c r="Y114" s="77"/>
      <c r="Z114" s="77"/>
    </row>
    <row r="115" ht="25" customHeight="1" spans="3:26">
      <c r="C115" s="5"/>
      <c r="D115" s="8" t="s">
        <v>1627</v>
      </c>
      <c r="E115" s="112">
        <v>0</v>
      </c>
      <c r="F115" s="113"/>
      <c r="G115" s="114"/>
      <c r="H115" s="24"/>
      <c r="I115" s="49"/>
      <c r="J115" s="50"/>
      <c r="K115" s="51"/>
      <c r="L115" s="48"/>
      <c r="M115" s="65"/>
      <c r="O115" s="69" t="s">
        <v>2853</v>
      </c>
      <c r="P115" s="70">
        <v>0.1</v>
      </c>
      <c r="Q115" s="84">
        <v>0.0635</v>
      </c>
      <c r="R115" s="85">
        <v>0.018</v>
      </c>
      <c r="S115" s="86">
        <v>1</v>
      </c>
      <c r="T115" s="69">
        <v>0.11325</v>
      </c>
      <c r="U115" s="93">
        <v>-27.1975581395406</v>
      </c>
      <c r="V115" s="94">
        <v>91.8</v>
      </c>
      <c r="W115" s="95">
        <v>7.73</v>
      </c>
      <c r="X115" s="96">
        <v>210.237124418649</v>
      </c>
      <c r="Y115" s="108"/>
      <c r="Z115" s="108"/>
    </row>
    <row r="116" ht="25" customHeight="1" spans="3:26">
      <c r="C116" s="5"/>
      <c r="D116" s="9" t="s">
        <v>1628</v>
      </c>
      <c r="E116" s="25">
        <v>0.520833333333333</v>
      </c>
      <c r="F116" s="26"/>
      <c r="G116" s="27"/>
      <c r="H116" s="24"/>
      <c r="I116" s="49"/>
      <c r="J116" s="50"/>
      <c r="K116" s="51"/>
      <c r="L116" s="52">
        <v>0.75</v>
      </c>
      <c r="M116" s="71">
        <v>0.645833333333333</v>
      </c>
      <c r="O116" s="72" t="s">
        <v>2854</v>
      </c>
      <c r="P116" s="73">
        <v>0.1</v>
      </c>
      <c r="Q116" s="92">
        <v>0.0498666666666667</v>
      </c>
      <c r="R116" s="88">
        <v>0.018</v>
      </c>
      <c r="S116" s="89">
        <v>1</v>
      </c>
      <c r="T116" s="73">
        <v>0.0928</v>
      </c>
      <c r="U116" s="97">
        <v>-22.2863875969039</v>
      </c>
      <c r="V116" s="98">
        <v>91.8</v>
      </c>
      <c r="W116" s="99">
        <v>3.37</v>
      </c>
      <c r="X116" s="100">
        <v>75.1051262015663</v>
      </c>
      <c r="Y116" s="109"/>
      <c r="Z116" s="109"/>
    </row>
    <row r="117" ht="49" customHeight="1" spans="3:26">
      <c r="C117" s="5"/>
      <c r="D117" s="10" t="s">
        <v>1629</v>
      </c>
      <c r="E117" s="28" t="s">
        <v>8</v>
      </c>
      <c r="F117" s="28" t="s">
        <v>9</v>
      </c>
      <c r="G117" s="29" t="s">
        <v>10</v>
      </c>
      <c r="H117" s="29" t="s">
        <v>2447</v>
      </c>
      <c r="I117" s="49"/>
      <c r="J117" s="50"/>
      <c r="K117" s="51"/>
      <c r="L117" s="48"/>
      <c r="M117" s="65"/>
      <c r="O117" s="74"/>
      <c r="P117" s="75"/>
      <c r="Q117" s="74"/>
      <c r="R117" s="74"/>
      <c r="S117" s="74"/>
      <c r="T117" s="74"/>
      <c r="U117" s="101"/>
      <c r="V117" s="102"/>
      <c r="W117" s="74"/>
      <c r="X117" s="101"/>
      <c r="Y117" s="77"/>
      <c r="Z117" s="77"/>
    </row>
    <row r="118" ht="26" spans="3:26">
      <c r="C118" s="5"/>
      <c r="D118" s="11">
        <v>45561</v>
      </c>
      <c r="E118" s="31">
        <v>0</v>
      </c>
      <c r="F118" s="2181" t="s">
        <v>1890</v>
      </c>
      <c r="G118" s="31">
        <v>0.099</v>
      </c>
      <c r="H118" s="32">
        <v>0.520833333333333</v>
      </c>
      <c r="I118" s="49"/>
      <c r="J118" s="50"/>
      <c r="K118" s="51"/>
      <c r="L118" s="48"/>
      <c r="M118" s="65"/>
      <c r="O118" s="76"/>
      <c r="P118" s="77"/>
      <c r="Q118" s="76"/>
      <c r="R118" s="76"/>
      <c r="S118" s="76"/>
      <c r="T118" s="76"/>
      <c r="U118" s="76"/>
      <c r="V118" s="76"/>
      <c r="W118" s="76"/>
      <c r="X118" s="76"/>
      <c r="Y118" s="77"/>
      <c r="Z118" s="77"/>
    </row>
    <row r="119" ht="26" spans="3:26">
      <c r="C119" s="5"/>
      <c r="D119" s="11">
        <v>45530</v>
      </c>
      <c r="E119" s="31">
        <v>0.099</v>
      </c>
      <c r="F119" s="2181" t="s">
        <v>1822</v>
      </c>
      <c r="G119" s="31">
        <v>-0.069</v>
      </c>
      <c r="H119" s="32">
        <v>0.520833333333333</v>
      </c>
      <c r="I119" s="49"/>
      <c r="J119" s="50"/>
      <c r="K119" s="51"/>
      <c r="L119" s="48"/>
      <c r="M119" s="65"/>
      <c r="O119" s="66" t="s">
        <v>2855</v>
      </c>
      <c r="P119" s="67">
        <v>0.1</v>
      </c>
      <c r="Q119" s="90">
        <v>0.0566833333333333</v>
      </c>
      <c r="R119" s="91">
        <v>0.018</v>
      </c>
      <c r="S119" s="82">
        <v>1</v>
      </c>
      <c r="T119" s="69">
        <v>0.103025</v>
      </c>
      <c r="U119" s="103">
        <v>-24.7419728682223</v>
      </c>
      <c r="V119" s="104">
        <v>91.8</v>
      </c>
      <c r="W119" s="82">
        <v>3</v>
      </c>
      <c r="X119" s="105">
        <v>74.2259186046669</v>
      </c>
      <c r="Y119" s="110" t="s">
        <v>2856</v>
      </c>
      <c r="Z119" s="110"/>
    </row>
    <row r="120" ht="26" spans="3:26">
      <c r="C120" s="5"/>
      <c r="D120" s="11">
        <v>45498</v>
      </c>
      <c r="E120" s="31">
        <v>-0.066</v>
      </c>
      <c r="F120" s="2181" t="s">
        <v>1660</v>
      </c>
      <c r="G120" s="31">
        <v>0.001</v>
      </c>
      <c r="H120" s="32">
        <v>0.520833333333333</v>
      </c>
      <c r="I120" s="49"/>
      <c r="J120" s="50"/>
      <c r="K120" s="51"/>
      <c r="L120" s="61"/>
      <c r="M120" s="65"/>
      <c r="O120" s="66"/>
      <c r="P120" s="67"/>
      <c r="Q120" s="90"/>
      <c r="R120" s="91"/>
      <c r="S120" s="82"/>
      <c r="T120" s="67"/>
      <c r="U120" s="103"/>
      <c r="V120" s="104"/>
      <c r="W120" s="82"/>
      <c r="X120" s="105"/>
      <c r="Y120" s="110"/>
      <c r="Z120" s="110"/>
    </row>
    <row r="121" ht="26" spans="3:26">
      <c r="C121" s="5"/>
      <c r="D121" s="11">
        <v>45470</v>
      </c>
      <c r="E121" s="31">
        <v>0.001</v>
      </c>
      <c r="F121" s="2181" t="s">
        <v>1894</v>
      </c>
      <c r="G121" s="31">
        <v>0.002</v>
      </c>
      <c r="H121" s="32">
        <v>0.520833333333333</v>
      </c>
      <c r="I121" s="49"/>
      <c r="J121" s="50"/>
      <c r="K121" s="51"/>
      <c r="L121" s="48"/>
      <c r="M121" s="65"/>
      <c r="O121" s="66" t="s">
        <v>2860</v>
      </c>
      <c r="P121" s="67"/>
      <c r="Q121" s="90"/>
      <c r="R121" s="91"/>
      <c r="S121" s="82"/>
      <c r="T121" s="67"/>
      <c r="U121" s="103">
        <v>0</v>
      </c>
      <c r="V121" s="104"/>
      <c r="W121" s="82"/>
      <c r="X121" s="105">
        <v>0</v>
      </c>
      <c r="Y121" s="110"/>
      <c r="Z121" s="110"/>
    </row>
    <row r="122" ht="26" spans="3:26">
      <c r="C122" s="5"/>
      <c r="D122" s="11">
        <v>45436</v>
      </c>
      <c r="E122" s="31">
        <v>0.007</v>
      </c>
      <c r="F122" s="2181" t="s">
        <v>1896</v>
      </c>
      <c r="G122" s="31">
        <v>0.008</v>
      </c>
      <c r="H122" s="32">
        <v>0.520833333333333</v>
      </c>
      <c r="I122" s="49"/>
      <c r="J122" s="50"/>
      <c r="K122" s="51"/>
      <c r="L122" s="48"/>
      <c r="M122" s="65"/>
      <c r="O122" s="78"/>
      <c r="P122" s="78"/>
      <c r="Q122" s="78"/>
      <c r="R122" s="78"/>
      <c r="S122" s="78"/>
      <c r="T122" s="78"/>
      <c r="U122" s="78"/>
      <c r="V122" s="78"/>
      <c r="W122" s="78"/>
      <c r="X122" s="78"/>
      <c r="Y122" s="78"/>
      <c r="Z122" s="78"/>
    </row>
    <row r="123" ht="26.75" spans="3:26">
      <c r="C123" s="5"/>
      <c r="D123" s="11">
        <v>45406</v>
      </c>
      <c r="E123" s="31">
        <v>0.026</v>
      </c>
      <c r="F123" s="2181" t="s">
        <v>1688</v>
      </c>
      <c r="G123" s="31">
        <v>0.007</v>
      </c>
      <c r="H123" s="32">
        <v>0.520833333333333</v>
      </c>
      <c r="I123" s="54"/>
      <c r="J123" s="55"/>
      <c r="K123" s="56"/>
      <c r="L123" s="62"/>
      <c r="M123" s="79"/>
      <c r="O123" s="64" t="s">
        <v>2840</v>
      </c>
      <c r="P123" s="64" t="s">
        <v>2841</v>
      </c>
      <c r="Q123" s="64" t="s">
        <v>2842</v>
      </c>
      <c r="R123" s="64" t="s">
        <v>2843</v>
      </c>
      <c r="S123" s="64" t="s">
        <v>2844</v>
      </c>
      <c r="T123" s="64" t="s">
        <v>2845</v>
      </c>
      <c r="U123" s="64" t="s">
        <v>2846</v>
      </c>
      <c r="V123" s="64" t="s">
        <v>2847</v>
      </c>
      <c r="W123" s="64" t="s">
        <v>2848</v>
      </c>
      <c r="X123" s="64" t="s">
        <v>2849</v>
      </c>
      <c r="Y123" s="64" t="s">
        <v>11</v>
      </c>
      <c r="Z123" s="64" t="s">
        <v>11</v>
      </c>
    </row>
    <row r="124" ht="73" customHeight="1" spans="3:26">
      <c r="C124" s="5" t="s">
        <v>0</v>
      </c>
      <c r="D124" s="12" t="s">
        <v>7</v>
      </c>
      <c r="E124" s="33" t="s">
        <v>1898</v>
      </c>
      <c r="F124" s="34"/>
      <c r="G124" s="35"/>
      <c r="H124" s="36" t="s">
        <v>2839</v>
      </c>
      <c r="I124" s="57" t="s">
        <v>1622</v>
      </c>
      <c r="J124" s="58"/>
      <c r="K124" s="59"/>
      <c r="L124" s="60" t="s">
        <v>1623</v>
      </c>
      <c r="M124" s="63" t="s">
        <v>1624</v>
      </c>
      <c r="O124" s="66" t="s">
        <v>2851</v>
      </c>
      <c r="P124" s="67">
        <v>0.1</v>
      </c>
      <c r="Q124" s="80">
        <v>0.033</v>
      </c>
      <c r="R124" s="81">
        <v>0.0149999999999864</v>
      </c>
      <c r="S124" s="82"/>
      <c r="T124" s="66">
        <v>0.0644999999999864</v>
      </c>
      <c r="U124" s="80">
        <v>-15.49</v>
      </c>
      <c r="V124" s="67">
        <v>91.8</v>
      </c>
      <c r="W124" s="82"/>
      <c r="X124" s="82"/>
      <c r="Y124" s="107"/>
      <c r="Z124" s="107"/>
    </row>
    <row r="125" ht="24" customHeight="1" spans="3:26">
      <c r="C125" s="5"/>
      <c r="D125" s="7" t="s">
        <v>1625</v>
      </c>
      <c r="E125" s="17"/>
      <c r="F125" s="18"/>
      <c r="G125" s="19"/>
      <c r="H125" s="20" t="s">
        <v>2858</v>
      </c>
      <c r="I125" s="45">
        <v>0</v>
      </c>
      <c r="J125" s="46"/>
      <c r="K125" s="47"/>
      <c r="L125" s="48"/>
      <c r="M125" s="65"/>
      <c r="O125" s="68"/>
      <c r="P125" s="68"/>
      <c r="Q125" s="68"/>
      <c r="R125" s="83"/>
      <c r="S125" s="74"/>
      <c r="T125" s="68"/>
      <c r="U125" s="68"/>
      <c r="V125" s="68"/>
      <c r="W125" s="74"/>
      <c r="X125" s="74"/>
      <c r="Y125" s="77"/>
      <c r="Z125" s="77"/>
    </row>
    <row r="126" ht="24" customHeight="1" spans="3:26">
      <c r="C126" s="5"/>
      <c r="D126" s="8" t="s">
        <v>1626</v>
      </c>
      <c r="E126" s="21"/>
      <c r="F126" s="22"/>
      <c r="G126" s="23"/>
      <c r="H126" s="20" t="s">
        <v>2859</v>
      </c>
      <c r="I126" s="49"/>
      <c r="J126" s="50"/>
      <c r="K126" s="51"/>
      <c r="L126" s="48"/>
      <c r="M126" s="65"/>
      <c r="O126" s="69" t="s">
        <v>2853</v>
      </c>
      <c r="P126" s="70">
        <v>0.1</v>
      </c>
      <c r="Q126" s="84">
        <v>0.0222</v>
      </c>
      <c r="R126" s="85">
        <v>0.019</v>
      </c>
      <c r="S126" s="86">
        <v>1</v>
      </c>
      <c r="T126" s="69">
        <v>0.0523</v>
      </c>
      <c r="U126" s="93">
        <v>-12.5601085271344</v>
      </c>
      <c r="V126" s="94">
        <v>91.8</v>
      </c>
      <c r="W126" s="95">
        <v>4.43</v>
      </c>
      <c r="X126" s="96">
        <v>55.6412807752056</v>
      </c>
      <c r="Y126" s="108"/>
      <c r="Z126" s="108">
        <v>4.435</v>
      </c>
    </row>
    <row r="127" ht="25" customHeight="1" spans="3:26">
      <c r="C127" s="5"/>
      <c r="D127" s="8" t="s">
        <v>1627</v>
      </c>
      <c r="E127" s="21"/>
      <c r="F127" s="22"/>
      <c r="G127" s="23"/>
      <c r="H127" s="24"/>
      <c r="I127" s="49"/>
      <c r="J127" s="50"/>
      <c r="K127" s="51"/>
      <c r="L127" s="48"/>
      <c r="M127" s="65"/>
      <c r="O127" s="72" t="s">
        <v>2854</v>
      </c>
      <c r="P127" s="73">
        <v>0.1</v>
      </c>
      <c r="Q127" s="92">
        <v>0.0312</v>
      </c>
      <c r="R127" s="88">
        <v>0.019</v>
      </c>
      <c r="S127" s="89">
        <v>1</v>
      </c>
      <c r="T127" s="73">
        <v>0.0658</v>
      </c>
      <c r="U127" s="97">
        <v>-15.8022015503909</v>
      </c>
      <c r="V127" s="98">
        <v>91.8</v>
      </c>
      <c r="W127" s="99">
        <v>2.23</v>
      </c>
      <c r="X127" s="100">
        <v>35.2389094573718</v>
      </c>
      <c r="Y127" s="109"/>
      <c r="Z127" s="109"/>
    </row>
    <row r="128" ht="25" customHeight="1" spans="3:26">
      <c r="C128" s="5"/>
      <c r="D128" s="9" t="s">
        <v>1628</v>
      </c>
      <c r="E128" s="25">
        <v>0.979166666666667</v>
      </c>
      <c r="F128" s="26"/>
      <c r="G128" s="27"/>
      <c r="H128" s="24"/>
      <c r="I128" s="49"/>
      <c r="J128" s="50"/>
      <c r="K128" s="51"/>
      <c r="L128" s="52">
        <v>0.208333333333333</v>
      </c>
      <c r="M128" s="71">
        <v>0.104166666666667</v>
      </c>
      <c r="O128" s="74"/>
      <c r="P128" s="75"/>
      <c r="Q128" s="74"/>
      <c r="R128" s="74"/>
      <c r="S128" s="74"/>
      <c r="T128" s="74"/>
      <c r="U128" s="101"/>
      <c r="V128" s="102"/>
      <c r="W128" s="74"/>
      <c r="X128" s="101"/>
      <c r="Y128" s="77"/>
      <c r="Z128" s="77"/>
    </row>
    <row r="129" ht="49" customHeight="1" spans="3:26">
      <c r="C129" s="5"/>
      <c r="D129" s="10" t="s">
        <v>1629</v>
      </c>
      <c r="E129" s="28" t="s">
        <v>8</v>
      </c>
      <c r="F129" s="28" t="s">
        <v>9</v>
      </c>
      <c r="G129" s="29" t="s">
        <v>10</v>
      </c>
      <c r="H129" s="29" t="s">
        <v>2447</v>
      </c>
      <c r="I129" s="49"/>
      <c r="J129" s="50"/>
      <c r="K129" s="51"/>
      <c r="L129" s="48"/>
      <c r="M129" s="65"/>
      <c r="O129" s="76"/>
      <c r="P129" s="77"/>
      <c r="Q129" s="76"/>
      <c r="R129" s="76"/>
      <c r="S129" s="76"/>
      <c r="T129" s="76"/>
      <c r="U129" s="76"/>
      <c r="V129" s="76"/>
      <c r="W129" s="76"/>
      <c r="X129" s="76"/>
      <c r="Y129" s="77"/>
      <c r="Z129" s="77"/>
    </row>
    <row r="130" ht="26" spans="3:26">
      <c r="C130" s="5"/>
      <c r="D130" s="11">
        <v>45560</v>
      </c>
      <c r="E130" s="31">
        <v>0.02</v>
      </c>
      <c r="F130" s="2181" t="s">
        <v>1900</v>
      </c>
      <c r="G130" s="31">
        <v>0.024</v>
      </c>
      <c r="H130" s="32">
        <v>0.979166666666667</v>
      </c>
      <c r="I130" s="49"/>
      <c r="J130" s="50"/>
      <c r="K130" s="51"/>
      <c r="L130" s="48"/>
      <c r="M130" s="65"/>
      <c r="O130" s="66">
        <v>0</v>
      </c>
      <c r="P130" s="67">
        <v>0.1</v>
      </c>
      <c r="Q130" s="90">
        <v>0.0312</v>
      </c>
      <c r="R130" s="91">
        <v>0.019</v>
      </c>
      <c r="S130" s="82">
        <v>0.5</v>
      </c>
      <c r="T130" s="69">
        <v>0.0658</v>
      </c>
      <c r="U130" s="103">
        <v>-7.90110077519547</v>
      </c>
      <c r="V130" s="104">
        <v>91.8</v>
      </c>
      <c r="W130" s="82">
        <v>2</v>
      </c>
      <c r="X130" s="105">
        <v>15.8022015503909</v>
      </c>
      <c r="Y130" s="110" t="s">
        <v>2856</v>
      </c>
      <c r="Z130" s="110"/>
    </row>
    <row r="131" ht="26" spans="3:26">
      <c r="C131" s="5"/>
      <c r="D131" s="11">
        <v>45529</v>
      </c>
      <c r="E131" s="31">
        <v>0.024</v>
      </c>
      <c r="F131" s="2181" t="s">
        <v>1683</v>
      </c>
      <c r="G131" s="31">
        <v>0.022</v>
      </c>
      <c r="H131" s="32">
        <v>0.979166666666667</v>
      </c>
      <c r="I131" s="49"/>
      <c r="J131" s="50"/>
      <c r="K131" s="51"/>
      <c r="L131" s="48"/>
      <c r="M131" s="65"/>
      <c r="O131" s="66"/>
      <c r="P131" s="67"/>
      <c r="Q131" s="90"/>
      <c r="R131" s="91"/>
      <c r="S131" s="82"/>
      <c r="T131" s="67"/>
      <c r="U131" s="103"/>
      <c r="V131" s="104"/>
      <c r="W131" s="82"/>
      <c r="X131" s="105"/>
      <c r="Y131" s="110"/>
      <c r="Z131" s="110"/>
    </row>
    <row r="132" ht="26" spans="3:26">
      <c r="C132" s="5"/>
      <c r="D132" s="11">
        <v>45497</v>
      </c>
      <c r="E132" s="31">
        <v>0.022</v>
      </c>
      <c r="F132" s="2181" t="s">
        <v>1683</v>
      </c>
      <c r="G132" s="31">
        <v>0.021</v>
      </c>
      <c r="H132" s="32">
        <v>0.979166666666667</v>
      </c>
      <c r="I132" s="49"/>
      <c r="J132" s="50"/>
      <c r="K132" s="51"/>
      <c r="L132" s="61"/>
      <c r="M132" s="65"/>
      <c r="O132" s="66" t="s">
        <v>2860</v>
      </c>
      <c r="P132" s="67"/>
      <c r="Q132" s="90"/>
      <c r="R132" s="91"/>
      <c r="S132" s="82"/>
      <c r="T132" s="67"/>
      <c r="U132" s="103">
        <v>0</v>
      </c>
      <c r="V132" s="104"/>
      <c r="W132" s="82"/>
      <c r="X132" s="105">
        <v>0</v>
      </c>
      <c r="Y132" s="110"/>
      <c r="Z132" s="110"/>
    </row>
    <row r="133" ht="26" spans="3:26">
      <c r="C133" s="5"/>
      <c r="D133" s="11">
        <v>45469</v>
      </c>
      <c r="E133" s="31">
        <v>0.021</v>
      </c>
      <c r="F133" s="2181" t="s">
        <v>1900</v>
      </c>
      <c r="G133" s="31">
        <v>0.019</v>
      </c>
      <c r="H133" s="32">
        <v>0.979166666666667</v>
      </c>
      <c r="I133" s="49"/>
      <c r="J133" s="50"/>
      <c r="K133" s="51"/>
      <c r="L133" s="48"/>
      <c r="M133" s="65"/>
      <c r="O133" s="64"/>
      <c r="P133" s="64"/>
      <c r="Q133" s="64"/>
      <c r="R133" s="64"/>
      <c r="S133" s="64"/>
      <c r="T133" s="64"/>
      <c r="U133" s="64"/>
      <c r="V133" s="64"/>
      <c r="W133" s="64"/>
      <c r="X133" s="64"/>
      <c r="Y133" s="64"/>
      <c r="Z133" s="64"/>
    </row>
    <row r="134" ht="26" spans="3:26">
      <c r="C134" s="5"/>
      <c r="D134" s="11">
        <v>45441</v>
      </c>
      <c r="E134" s="31">
        <v>0.019</v>
      </c>
      <c r="F134" s="2181" t="s">
        <v>1901</v>
      </c>
      <c r="G134" s="31">
        <v>0.016</v>
      </c>
      <c r="H134" s="32">
        <v>0.979166666666667</v>
      </c>
      <c r="I134" s="49"/>
      <c r="J134" s="50"/>
      <c r="K134" s="51"/>
      <c r="L134" s="48"/>
      <c r="M134" s="65"/>
      <c r="O134" s="66"/>
      <c r="P134" s="67"/>
      <c r="Q134" s="80"/>
      <c r="R134" s="81"/>
      <c r="S134" s="82"/>
      <c r="T134" s="66"/>
      <c r="U134" s="80"/>
      <c r="V134" s="67"/>
      <c r="W134" s="82"/>
      <c r="X134" s="82"/>
      <c r="Y134" s="107"/>
      <c r="Z134" s="107"/>
    </row>
    <row r="135" ht="26.75" spans="3:26">
      <c r="C135" s="5"/>
      <c r="D135" s="115">
        <v>45406</v>
      </c>
      <c r="E135" s="119">
        <v>0.016</v>
      </c>
      <c r="F135" s="2184" t="s">
        <v>1683</v>
      </c>
      <c r="G135" s="119">
        <v>0.024</v>
      </c>
      <c r="H135" s="120">
        <v>0.979166666666667</v>
      </c>
      <c r="I135" s="54"/>
      <c r="J135" s="55"/>
      <c r="K135" s="56"/>
      <c r="L135" s="62"/>
      <c r="M135" s="79"/>
      <c r="O135" s="68"/>
      <c r="P135" s="68"/>
      <c r="Q135" s="68"/>
      <c r="R135" s="83"/>
      <c r="S135" s="74"/>
      <c r="T135" s="68"/>
      <c r="U135" s="68"/>
      <c r="V135" s="68"/>
      <c r="W135" s="74"/>
      <c r="X135" s="74"/>
      <c r="Y135" s="77"/>
      <c r="Z135" s="77"/>
    </row>
    <row r="136" ht="52" spans="3:26">
      <c r="C136" s="116" t="s">
        <v>0</v>
      </c>
      <c r="D136" s="117" t="s">
        <v>7</v>
      </c>
      <c r="E136" s="121" t="s">
        <v>496</v>
      </c>
      <c r="F136" s="121"/>
      <c r="G136" s="121"/>
      <c r="H136" s="122" t="s">
        <v>2839</v>
      </c>
      <c r="I136" s="133" t="s">
        <v>1622</v>
      </c>
      <c r="J136" s="134"/>
      <c r="K136" s="135"/>
      <c r="L136" s="136" t="s">
        <v>1623</v>
      </c>
      <c r="M136" s="153" t="s">
        <v>1624</v>
      </c>
      <c r="N136" s="116" t="s">
        <v>0</v>
      </c>
      <c r="O136" s="64" t="s">
        <v>2840</v>
      </c>
      <c r="P136" s="64" t="s">
        <v>2841</v>
      </c>
      <c r="Q136" s="64" t="s">
        <v>2842</v>
      </c>
      <c r="R136" s="64" t="s">
        <v>2843</v>
      </c>
      <c r="S136" s="64" t="s">
        <v>2844</v>
      </c>
      <c r="T136" s="64" t="s">
        <v>2845</v>
      </c>
      <c r="U136" s="64" t="s">
        <v>2846</v>
      </c>
      <c r="V136" s="64" t="s">
        <v>2847</v>
      </c>
      <c r="W136" s="64" t="s">
        <v>2848</v>
      </c>
      <c r="X136" s="64" t="s">
        <v>2849</v>
      </c>
      <c r="Y136" s="64" t="s">
        <v>11</v>
      </c>
      <c r="Z136" s="64" t="s">
        <v>11</v>
      </c>
    </row>
    <row r="137" ht="26" spans="3:26">
      <c r="C137" s="116"/>
      <c r="D137" s="8" t="s">
        <v>1625</v>
      </c>
      <c r="E137" s="123"/>
      <c r="F137" s="123"/>
      <c r="G137" s="123"/>
      <c r="H137" s="124" t="s">
        <v>2858</v>
      </c>
      <c r="I137" s="2185" t="s">
        <v>497</v>
      </c>
      <c r="J137" s="138"/>
      <c r="K137" s="139"/>
      <c r="L137" s="140"/>
      <c r="M137" s="154"/>
      <c r="N137" s="116"/>
      <c r="O137" s="66" t="s">
        <v>2851</v>
      </c>
      <c r="P137" s="155">
        <v>0.1</v>
      </c>
      <c r="Q137" s="161">
        <v>0.021</v>
      </c>
      <c r="R137" s="162">
        <v>0.017</v>
      </c>
      <c r="S137" s="82"/>
      <c r="T137" s="66">
        <v>0.0485</v>
      </c>
      <c r="U137" s="161">
        <v>-11.44</v>
      </c>
      <c r="V137" s="155">
        <v>91.8</v>
      </c>
      <c r="W137" s="171">
        <v>2</v>
      </c>
      <c r="X137" s="105">
        <v>22.88</v>
      </c>
      <c r="Y137" s="107"/>
      <c r="Z137" s="107"/>
    </row>
    <row r="138" ht="26" spans="3:26">
      <c r="C138" s="116"/>
      <c r="D138" s="8" t="s">
        <v>1626</v>
      </c>
      <c r="E138" s="125">
        <v>99.2</v>
      </c>
      <c r="F138" s="125"/>
      <c r="G138" s="125"/>
      <c r="H138" s="124" t="s">
        <v>2859</v>
      </c>
      <c r="I138" s="141"/>
      <c r="J138" s="142"/>
      <c r="K138" s="143"/>
      <c r="L138" s="140"/>
      <c r="M138" s="154"/>
      <c r="N138" s="116"/>
      <c r="O138" s="68"/>
      <c r="P138" s="68"/>
      <c r="Q138" s="68"/>
      <c r="R138" s="83"/>
      <c r="S138" s="74"/>
      <c r="T138" s="68"/>
      <c r="U138" s="68"/>
      <c r="V138" s="68"/>
      <c r="W138" s="74"/>
      <c r="X138" s="74"/>
      <c r="Y138" s="77"/>
      <c r="Z138" s="77"/>
    </row>
    <row r="139" ht="26" spans="3:26">
      <c r="C139" s="116"/>
      <c r="D139" s="8" t="s">
        <v>1627</v>
      </c>
      <c r="E139" s="125">
        <v>98.7</v>
      </c>
      <c r="F139" s="125"/>
      <c r="G139" s="125"/>
      <c r="H139" s="122"/>
      <c r="I139" s="141"/>
      <c r="J139" s="142"/>
      <c r="K139" s="143"/>
      <c r="L139" s="140"/>
      <c r="M139" s="154"/>
      <c r="N139" s="116"/>
      <c r="O139" s="69" t="s">
        <v>2853</v>
      </c>
      <c r="P139" s="156">
        <v>0.1</v>
      </c>
      <c r="Q139" s="163">
        <v>0.0803</v>
      </c>
      <c r="R139" s="164">
        <v>0.017</v>
      </c>
      <c r="S139" s="86">
        <v>1</v>
      </c>
      <c r="T139" s="69">
        <v>0.13745</v>
      </c>
      <c r="U139" s="93">
        <v>-32.4211958762887</v>
      </c>
      <c r="V139" s="94">
        <v>91.8</v>
      </c>
      <c r="W139" s="172">
        <v>4.83</v>
      </c>
      <c r="X139" s="96">
        <v>156.594376082474</v>
      </c>
      <c r="Y139" s="108"/>
      <c r="Z139" s="108"/>
    </row>
    <row r="140" ht="26" spans="3:26">
      <c r="C140" s="116"/>
      <c r="D140" s="8" t="s">
        <v>1628</v>
      </c>
      <c r="E140" s="126">
        <v>0.583333333333333</v>
      </c>
      <c r="F140" s="126"/>
      <c r="G140" s="126"/>
      <c r="H140" s="122"/>
      <c r="I140" s="141"/>
      <c r="J140" s="142"/>
      <c r="K140" s="143"/>
      <c r="L140" s="144">
        <v>0.8125</v>
      </c>
      <c r="M140" s="157">
        <v>0.708333333333333</v>
      </c>
      <c r="N140" s="116"/>
      <c r="O140" s="72" t="s">
        <v>2854</v>
      </c>
      <c r="P140" s="158">
        <v>0.1</v>
      </c>
      <c r="Q140" s="92">
        <v>0.0453333333333333</v>
      </c>
      <c r="R140" s="165">
        <v>0.017</v>
      </c>
      <c r="S140" s="89">
        <v>1</v>
      </c>
      <c r="T140" s="166">
        <v>0.085</v>
      </c>
      <c r="U140" s="97">
        <v>-20.0494845360825</v>
      </c>
      <c r="V140" s="98">
        <v>91.8</v>
      </c>
      <c r="W140" s="173">
        <v>2.1</v>
      </c>
      <c r="X140" s="100">
        <v>42.1039175257732</v>
      </c>
      <c r="Y140" s="109"/>
      <c r="Z140" s="109"/>
    </row>
    <row r="141" ht="26" spans="3:26">
      <c r="C141" s="116"/>
      <c r="D141" s="8" t="s">
        <v>1629</v>
      </c>
      <c r="E141" s="127" t="s">
        <v>8</v>
      </c>
      <c r="F141" s="127" t="s">
        <v>9</v>
      </c>
      <c r="G141" s="127" t="s">
        <v>10</v>
      </c>
      <c r="H141" s="122" t="s">
        <v>2447</v>
      </c>
      <c r="I141" s="141"/>
      <c r="J141" s="142"/>
      <c r="K141" s="143"/>
      <c r="L141" s="140"/>
      <c r="M141" s="154"/>
      <c r="N141" s="116"/>
      <c r="O141" s="74"/>
      <c r="P141" s="75"/>
      <c r="Q141" s="74"/>
      <c r="R141" s="74"/>
      <c r="S141" s="74"/>
      <c r="T141" s="74"/>
      <c r="U141" s="101"/>
      <c r="V141" s="102"/>
      <c r="W141" s="74"/>
      <c r="X141" s="101"/>
      <c r="Y141" s="77"/>
      <c r="Z141" s="77"/>
    </row>
    <row r="142" ht="26" spans="3:26">
      <c r="C142" s="116"/>
      <c r="D142" s="118">
        <v>45559</v>
      </c>
      <c r="E142" s="128">
        <v>98.7</v>
      </c>
      <c r="F142" s="2186" t="s">
        <v>1902</v>
      </c>
      <c r="G142" s="128">
        <v>105.6</v>
      </c>
      <c r="H142" s="129">
        <v>0.583333333333333</v>
      </c>
      <c r="I142" s="141"/>
      <c r="J142" s="142"/>
      <c r="K142" s="143"/>
      <c r="L142" s="140"/>
      <c r="M142" s="154"/>
      <c r="N142" s="116"/>
      <c r="O142" s="76"/>
      <c r="P142" s="77"/>
      <c r="Q142" s="76"/>
      <c r="R142" s="76"/>
      <c r="S142" s="76"/>
      <c r="T142" s="76"/>
      <c r="U142" s="76"/>
      <c r="V142" s="76"/>
      <c r="W142" s="76"/>
      <c r="X142" s="76"/>
      <c r="Y142" s="77"/>
      <c r="Z142" s="77"/>
    </row>
    <row r="143" ht="26" spans="3:26">
      <c r="C143" s="116"/>
      <c r="D143" s="118">
        <v>45531</v>
      </c>
      <c r="E143" s="128">
        <v>103.3</v>
      </c>
      <c r="F143" s="2186" t="s">
        <v>1903</v>
      </c>
      <c r="G143" s="128">
        <v>101.9</v>
      </c>
      <c r="H143" s="129">
        <v>0.583333333333333</v>
      </c>
      <c r="I143" s="141"/>
      <c r="J143" s="142"/>
      <c r="K143" s="143"/>
      <c r="L143" s="140"/>
      <c r="M143" s="154"/>
      <c r="N143" s="116"/>
      <c r="O143" s="66" t="s">
        <v>2855</v>
      </c>
      <c r="P143" s="159">
        <v>-0.15</v>
      </c>
      <c r="Q143" s="90">
        <v>0.0453333333333333</v>
      </c>
      <c r="R143" s="91">
        <v>0.017</v>
      </c>
      <c r="S143" s="82">
        <v>-1.5</v>
      </c>
      <c r="T143" s="69">
        <v>0.085</v>
      </c>
      <c r="U143" s="103">
        <v>-45.1113402061856</v>
      </c>
      <c r="V143" s="104">
        <v>-137.7</v>
      </c>
      <c r="W143" s="82">
        <v>2</v>
      </c>
      <c r="X143" s="105">
        <v>90.2226804123711</v>
      </c>
      <c r="Y143" s="110"/>
      <c r="Z143" s="110"/>
    </row>
    <row r="144" ht="26" spans="3:26">
      <c r="C144" s="116"/>
      <c r="D144" s="118">
        <v>45503</v>
      </c>
      <c r="E144" s="128">
        <v>100.3</v>
      </c>
      <c r="F144" s="2186" t="s">
        <v>1904</v>
      </c>
      <c r="G144" s="128">
        <v>97.8</v>
      </c>
      <c r="H144" s="129">
        <v>0.583333333333333</v>
      </c>
      <c r="I144" s="141"/>
      <c r="J144" s="142"/>
      <c r="K144" s="143"/>
      <c r="L144" s="145"/>
      <c r="M144" s="154"/>
      <c r="N144" s="116"/>
      <c r="O144" s="66"/>
      <c r="P144" s="66"/>
      <c r="Q144" s="90"/>
      <c r="R144" s="91"/>
      <c r="S144" s="82"/>
      <c r="T144" s="155"/>
      <c r="U144" s="103"/>
      <c r="V144" s="104"/>
      <c r="W144" s="82"/>
      <c r="X144" s="105"/>
      <c r="Y144" s="110"/>
      <c r="Z144" s="110"/>
    </row>
    <row r="145" ht="26" spans="3:26">
      <c r="C145" s="116"/>
      <c r="D145" s="118">
        <v>45468</v>
      </c>
      <c r="E145" s="128">
        <v>100.4</v>
      </c>
      <c r="F145" s="2186" t="s">
        <v>1905</v>
      </c>
      <c r="G145" s="128">
        <v>101.3</v>
      </c>
      <c r="H145" s="129">
        <v>0.583333333333333</v>
      </c>
      <c r="I145" s="141"/>
      <c r="J145" s="142"/>
      <c r="K145" s="143"/>
      <c r="L145" s="140"/>
      <c r="M145" s="154"/>
      <c r="N145" s="116"/>
      <c r="O145" s="66" t="s">
        <v>2860</v>
      </c>
      <c r="P145" s="67"/>
      <c r="Q145" s="90"/>
      <c r="R145" s="91"/>
      <c r="S145" s="82"/>
      <c r="T145" s="67"/>
      <c r="U145" s="103">
        <v>0</v>
      </c>
      <c r="V145" s="104"/>
      <c r="W145" s="82"/>
      <c r="X145" s="105">
        <v>0</v>
      </c>
      <c r="Y145" s="110"/>
      <c r="Z145" s="110"/>
    </row>
    <row r="146" ht="26" spans="3:26">
      <c r="C146" s="116"/>
      <c r="D146" s="118">
        <v>45440</v>
      </c>
      <c r="E146" s="128">
        <v>102</v>
      </c>
      <c r="F146" s="2186" t="s">
        <v>1906</v>
      </c>
      <c r="G146" s="128">
        <v>97.5</v>
      </c>
      <c r="H146" s="129">
        <v>0.583333333333333</v>
      </c>
      <c r="I146" s="141"/>
      <c r="J146" s="142"/>
      <c r="K146" s="143"/>
      <c r="L146" s="140"/>
      <c r="M146" s="154"/>
      <c r="N146" s="116"/>
      <c r="O146" s="78"/>
      <c r="P146" s="78"/>
      <c r="Q146" s="78"/>
      <c r="R146" s="78"/>
      <c r="S146" s="78"/>
      <c r="T146" s="78"/>
      <c r="U146" s="78"/>
      <c r="V146" s="78"/>
      <c r="W146" s="78"/>
      <c r="X146" s="78"/>
      <c r="Y146" s="78"/>
      <c r="Z146" s="78"/>
    </row>
    <row r="147" ht="26" spans="3:26">
      <c r="C147" s="116"/>
      <c r="D147" s="118">
        <v>45412</v>
      </c>
      <c r="E147" s="128">
        <v>97</v>
      </c>
      <c r="F147" s="2186" t="s">
        <v>1907</v>
      </c>
      <c r="G147" s="128">
        <v>103.1</v>
      </c>
      <c r="H147" s="129">
        <v>0.583333333333333</v>
      </c>
      <c r="I147" s="146"/>
      <c r="J147" s="147"/>
      <c r="K147" s="148"/>
      <c r="L147" s="140"/>
      <c r="M147" s="154"/>
      <c r="N147" s="116"/>
      <c r="O147" s="78"/>
      <c r="P147" s="78"/>
      <c r="Q147" s="78"/>
      <c r="R147" s="78"/>
      <c r="S147" s="78"/>
      <c r="T147" s="78"/>
      <c r="U147" s="78"/>
      <c r="V147" s="78"/>
      <c r="W147" s="78"/>
      <c r="X147" s="78"/>
      <c r="Y147" s="78"/>
      <c r="Z147" s="78"/>
    </row>
    <row r="148" ht="52" spans="3:26">
      <c r="C148" s="116" t="s">
        <v>0</v>
      </c>
      <c r="D148" s="117" t="s">
        <v>7</v>
      </c>
      <c r="E148" s="121" t="s">
        <v>498</v>
      </c>
      <c r="F148" s="121"/>
      <c r="G148" s="121"/>
      <c r="H148" s="122" t="s">
        <v>2839</v>
      </c>
      <c r="I148" s="149" t="s">
        <v>1622</v>
      </c>
      <c r="J148" s="150"/>
      <c r="K148" s="151"/>
      <c r="L148" s="136" t="s">
        <v>1623</v>
      </c>
      <c r="M148" s="153" t="s">
        <v>1624</v>
      </c>
      <c r="N148" s="116" t="s">
        <v>0</v>
      </c>
      <c r="O148" s="64" t="s">
        <v>2840</v>
      </c>
      <c r="P148" s="64" t="s">
        <v>2841</v>
      </c>
      <c r="Q148" s="64" t="s">
        <v>2842</v>
      </c>
      <c r="R148" s="64" t="s">
        <v>2843</v>
      </c>
      <c r="S148" s="64" t="s">
        <v>2844</v>
      </c>
      <c r="T148" s="64" t="s">
        <v>2845</v>
      </c>
      <c r="U148" s="64" t="s">
        <v>2846</v>
      </c>
      <c r="V148" s="64" t="s">
        <v>2847</v>
      </c>
      <c r="W148" s="64" t="s">
        <v>2848</v>
      </c>
      <c r="X148" s="64" t="s">
        <v>2849</v>
      </c>
      <c r="Y148" s="64" t="s">
        <v>11</v>
      </c>
      <c r="Z148" s="64" t="s">
        <v>11</v>
      </c>
    </row>
    <row r="149" ht="26" spans="3:26">
      <c r="C149" s="116"/>
      <c r="D149" s="8" t="s">
        <v>1625</v>
      </c>
      <c r="E149" s="123"/>
      <c r="F149" s="123"/>
      <c r="G149" s="123"/>
      <c r="H149" s="124" t="s">
        <v>2858</v>
      </c>
      <c r="I149" s="2185" t="s">
        <v>500</v>
      </c>
      <c r="J149" s="138"/>
      <c r="K149" s="139"/>
      <c r="L149" s="140"/>
      <c r="M149" s="154"/>
      <c r="N149" s="116"/>
      <c r="O149" s="66" t="s">
        <v>2851</v>
      </c>
      <c r="P149" s="155">
        <v>0.1</v>
      </c>
      <c r="Q149" s="161">
        <v>0.021</v>
      </c>
      <c r="R149" s="162">
        <v>0.017</v>
      </c>
      <c r="S149" s="82"/>
      <c r="T149" s="66">
        <v>0.0485</v>
      </c>
      <c r="U149" s="161">
        <v>-11.44</v>
      </c>
      <c r="V149" s="155">
        <v>91.8</v>
      </c>
      <c r="W149" s="171">
        <v>2</v>
      </c>
      <c r="X149" s="105">
        <v>22.88</v>
      </c>
      <c r="Y149" s="107"/>
      <c r="Z149" s="107"/>
    </row>
    <row r="150" ht="26" spans="3:26">
      <c r="C150" s="116"/>
      <c r="D150" s="8" t="s">
        <v>1626</v>
      </c>
      <c r="E150" s="130" t="s">
        <v>499</v>
      </c>
      <c r="F150" s="130"/>
      <c r="G150" s="130"/>
      <c r="H150" s="124" t="s">
        <v>2859</v>
      </c>
      <c r="I150" s="141"/>
      <c r="J150" s="142"/>
      <c r="K150" s="143"/>
      <c r="L150" s="140"/>
      <c r="M150" s="154"/>
      <c r="N150" s="116"/>
      <c r="O150" s="68"/>
      <c r="P150" s="68"/>
      <c r="Q150" s="68"/>
      <c r="R150" s="83"/>
      <c r="S150" s="74"/>
      <c r="T150" s="68"/>
      <c r="U150" s="68"/>
      <c r="V150" s="68"/>
      <c r="W150" s="74"/>
      <c r="X150" s="74"/>
      <c r="Y150" s="77"/>
      <c r="Z150" s="77"/>
    </row>
    <row r="151" ht="26" spans="3:26">
      <c r="C151" s="116"/>
      <c r="D151" s="8" t="s">
        <v>1627</v>
      </c>
      <c r="E151" s="130" t="s">
        <v>392</v>
      </c>
      <c r="F151" s="130"/>
      <c r="G151" s="130"/>
      <c r="H151" s="122"/>
      <c r="I151" s="141"/>
      <c r="J151" s="142"/>
      <c r="K151" s="143"/>
      <c r="L151" s="140"/>
      <c r="M151" s="154"/>
      <c r="N151" s="116"/>
      <c r="O151" s="69" t="s">
        <v>2853</v>
      </c>
      <c r="P151" s="156">
        <v>0.1</v>
      </c>
      <c r="Q151" s="163">
        <v>0.1296</v>
      </c>
      <c r="R151" s="164">
        <v>0.016</v>
      </c>
      <c r="S151" s="86">
        <v>1</v>
      </c>
      <c r="T151" s="69">
        <v>0.2104</v>
      </c>
      <c r="U151" s="93">
        <v>-49.6283711340206</v>
      </c>
      <c r="V151" s="94">
        <v>91.8</v>
      </c>
      <c r="W151" s="172">
        <v>2.73</v>
      </c>
      <c r="X151" s="96">
        <v>135.485453195876</v>
      </c>
      <c r="Y151" s="108"/>
      <c r="Z151" s="108">
        <v>4.435</v>
      </c>
    </row>
    <row r="152" ht="26" spans="3:26">
      <c r="C152" s="116"/>
      <c r="D152" s="8" t="s">
        <v>1628</v>
      </c>
      <c r="E152" s="126">
        <v>0.583333333333333</v>
      </c>
      <c r="F152" s="126"/>
      <c r="G152" s="126"/>
      <c r="H152" s="122"/>
      <c r="I152" s="141"/>
      <c r="J152" s="142"/>
      <c r="K152" s="143"/>
      <c r="L152" s="144">
        <v>0.8125</v>
      </c>
      <c r="M152" s="157">
        <v>0.708333333333333</v>
      </c>
      <c r="N152" s="116"/>
      <c r="O152" s="72" t="s">
        <v>2854</v>
      </c>
      <c r="P152" s="158">
        <v>0.1</v>
      </c>
      <c r="Q152" s="92">
        <v>0.0615333333333333</v>
      </c>
      <c r="R152" s="165">
        <v>0.016</v>
      </c>
      <c r="S152" s="89">
        <v>1</v>
      </c>
      <c r="T152" s="166">
        <v>0.1083</v>
      </c>
      <c r="U152" s="97">
        <v>-25.5454020618557</v>
      </c>
      <c r="V152" s="98">
        <v>91.8</v>
      </c>
      <c r="W152" s="173">
        <v>3.45</v>
      </c>
      <c r="X152" s="100">
        <v>88.131637113402</v>
      </c>
      <c r="Y152" s="109"/>
      <c r="Z152" s="109"/>
    </row>
    <row r="153" ht="26" spans="3:26">
      <c r="C153" s="116"/>
      <c r="D153" s="8" t="s">
        <v>1629</v>
      </c>
      <c r="E153" s="127" t="s">
        <v>8</v>
      </c>
      <c r="F153" s="127" t="s">
        <v>9</v>
      </c>
      <c r="G153" s="127" t="s">
        <v>10</v>
      </c>
      <c r="H153" s="122" t="s">
        <v>2447</v>
      </c>
      <c r="I153" s="141"/>
      <c r="J153" s="142"/>
      <c r="K153" s="143"/>
      <c r="L153" s="140"/>
      <c r="M153" s="154"/>
      <c r="N153" s="116"/>
      <c r="O153" s="74"/>
      <c r="P153" s="75"/>
      <c r="Q153" s="74"/>
      <c r="R153" s="74"/>
      <c r="S153" s="74"/>
      <c r="T153" s="74"/>
      <c r="U153" s="101"/>
      <c r="V153" s="102"/>
      <c r="W153" s="74"/>
      <c r="X153" s="101"/>
      <c r="Y153" s="77"/>
      <c r="Z153" s="77"/>
    </row>
    <row r="154" ht="26" spans="3:26">
      <c r="C154" s="116"/>
      <c r="D154" s="118">
        <v>45566</v>
      </c>
      <c r="E154" s="2187" t="s">
        <v>392</v>
      </c>
      <c r="F154" s="2187" t="s">
        <v>1908</v>
      </c>
      <c r="G154" s="2187" t="s">
        <v>1909</v>
      </c>
      <c r="H154" s="129">
        <v>0.583333333333333</v>
      </c>
      <c r="I154" s="141"/>
      <c r="J154" s="142"/>
      <c r="K154" s="143"/>
      <c r="L154" s="140"/>
      <c r="M154" s="154"/>
      <c r="N154" s="116"/>
      <c r="O154" s="76"/>
      <c r="P154" s="77"/>
      <c r="Q154" s="76"/>
      <c r="R154" s="76"/>
      <c r="S154" s="76"/>
      <c r="T154" s="76"/>
      <c r="U154" s="76"/>
      <c r="V154" s="76"/>
      <c r="W154" s="76"/>
      <c r="X154" s="76"/>
      <c r="Y154" s="77"/>
      <c r="Z154" s="77"/>
    </row>
    <row r="155" ht="26" spans="3:26">
      <c r="C155" s="116"/>
      <c r="D155" s="118">
        <v>45539</v>
      </c>
      <c r="E155" s="2187" t="s">
        <v>394</v>
      </c>
      <c r="F155" s="2187" t="s">
        <v>1720</v>
      </c>
      <c r="G155" s="2187" t="s">
        <v>1721</v>
      </c>
      <c r="H155" s="129">
        <v>0.583333333333333</v>
      </c>
      <c r="I155" s="141"/>
      <c r="J155" s="142"/>
      <c r="K155" s="143"/>
      <c r="L155" s="140"/>
      <c r="M155" s="154"/>
      <c r="N155" s="116"/>
      <c r="O155" s="66" t="s">
        <v>2855</v>
      </c>
      <c r="P155" s="159">
        <v>-0.15</v>
      </c>
      <c r="Q155" s="90">
        <v>0.0615333333333333</v>
      </c>
      <c r="R155" s="91">
        <v>0.016</v>
      </c>
      <c r="S155" s="82">
        <v>-1.5</v>
      </c>
      <c r="T155" s="69">
        <v>0.1083</v>
      </c>
      <c r="U155" s="103">
        <v>-57.4771546391752</v>
      </c>
      <c r="V155" s="104">
        <v>-137.7</v>
      </c>
      <c r="W155" s="82">
        <v>2</v>
      </c>
      <c r="X155" s="105">
        <v>114.95430927835</v>
      </c>
      <c r="Y155" s="110"/>
      <c r="Z155" s="110"/>
    </row>
    <row r="156" ht="26" spans="3:26">
      <c r="C156" s="116"/>
      <c r="D156" s="118">
        <v>45503</v>
      </c>
      <c r="E156" s="2187" t="s">
        <v>263</v>
      </c>
      <c r="F156" s="2187" t="s">
        <v>1723</v>
      </c>
      <c r="G156" s="2187" t="s">
        <v>1724</v>
      </c>
      <c r="H156" s="129">
        <v>0.583333333333333</v>
      </c>
      <c r="I156" s="141"/>
      <c r="J156" s="142"/>
      <c r="K156" s="143"/>
      <c r="L156" s="145"/>
      <c r="M156" s="154"/>
      <c r="N156" s="116"/>
      <c r="O156" s="66"/>
      <c r="P156" s="66"/>
      <c r="Q156" s="90"/>
      <c r="R156" s="91"/>
      <c r="S156" s="82"/>
      <c r="T156" s="155"/>
      <c r="U156" s="103"/>
      <c r="V156" s="104"/>
      <c r="W156" s="82"/>
      <c r="X156" s="105"/>
      <c r="Y156" s="110"/>
      <c r="Z156" s="110"/>
    </row>
    <row r="157" ht="26" spans="3:26">
      <c r="C157" s="116"/>
      <c r="D157" s="118">
        <v>45475</v>
      </c>
      <c r="E157" s="2187" t="s">
        <v>97</v>
      </c>
      <c r="F157" s="2187" t="s">
        <v>1725</v>
      </c>
      <c r="G157" s="2187" t="s">
        <v>1726</v>
      </c>
      <c r="H157" s="129">
        <v>0.583333333333333</v>
      </c>
      <c r="I157" s="141"/>
      <c r="J157" s="142"/>
      <c r="K157" s="143"/>
      <c r="L157" s="140"/>
      <c r="M157" s="154"/>
      <c r="N157" s="116"/>
      <c r="O157" s="66" t="s">
        <v>2860</v>
      </c>
      <c r="P157" s="67"/>
      <c r="Q157" s="90"/>
      <c r="R157" s="91"/>
      <c r="S157" s="82"/>
      <c r="T157" s="67"/>
      <c r="U157" s="103">
        <v>0</v>
      </c>
      <c r="V157" s="104"/>
      <c r="W157" s="82"/>
      <c r="X157" s="105">
        <v>0</v>
      </c>
      <c r="Y157" s="110"/>
      <c r="Z157" s="110"/>
    </row>
    <row r="158" ht="26" spans="3:26">
      <c r="C158" s="116"/>
      <c r="D158" s="118">
        <v>45447</v>
      </c>
      <c r="E158" s="2187" t="s">
        <v>21</v>
      </c>
      <c r="F158" s="2187" t="s">
        <v>1728</v>
      </c>
      <c r="G158" s="2187" t="s">
        <v>1729</v>
      </c>
      <c r="H158" s="129">
        <v>0.583333333333333</v>
      </c>
      <c r="I158" s="141"/>
      <c r="J158" s="142"/>
      <c r="K158" s="143"/>
      <c r="L158" s="140"/>
      <c r="M158" s="154"/>
      <c r="N158" s="116"/>
      <c r="O158" s="78"/>
      <c r="P158" s="78"/>
      <c r="Q158" s="78"/>
      <c r="R158" s="78"/>
      <c r="S158" s="78"/>
      <c r="T158" s="78"/>
      <c r="U158" s="78"/>
      <c r="V158" s="78"/>
      <c r="W158" s="78"/>
      <c r="X158" s="78"/>
      <c r="Y158" s="78"/>
      <c r="Z158" s="78"/>
    </row>
    <row r="159" ht="26" spans="3:26">
      <c r="C159" s="116"/>
      <c r="D159" s="118">
        <v>45413</v>
      </c>
      <c r="E159" s="2187" t="s">
        <v>1730</v>
      </c>
      <c r="F159" s="2187" t="s">
        <v>1731</v>
      </c>
      <c r="G159" s="2187" t="s">
        <v>1732</v>
      </c>
      <c r="H159" s="129">
        <v>0.583333333333333</v>
      </c>
      <c r="I159" s="146"/>
      <c r="J159" s="147"/>
      <c r="K159" s="148"/>
      <c r="L159" s="140"/>
      <c r="M159" s="154"/>
      <c r="N159" s="116"/>
      <c r="O159" s="78"/>
      <c r="P159" s="78"/>
      <c r="Q159" s="78"/>
      <c r="R159" s="78"/>
      <c r="S159" s="78"/>
      <c r="T159" s="78"/>
      <c r="U159" s="78"/>
      <c r="V159" s="78"/>
      <c r="W159" s="78"/>
      <c r="X159" s="78"/>
      <c r="Y159" s="78"/>
      <c r="Z159" s="78"/>
    </row>
    <row r="160" ht="52" spans="3:26">
      <c r="C160" s="116" t="s">
        <v>0</v>
      </c>
      <c r="D160" s="117" t="s">
        <v>7</v>
      </c>
      <c r="E160" s="121" t="s">
        <v>503</v>
      </c>
      <c r="F160" s="121"/>
      <c r="G160" s="121"/>
      <c r="H160" s="122" t="s">
        <v>2839</v>
      </c>
      <c r="I160" s="149" t="s">
        <v>1622</v>
      </c>
      <c r="J160" s="150"/>
      <c r="K160" s="151"/>
      <c r="L160" s="136" t="s">
        <v>1623</v>
      </c>
      <c r="M160" s="153" t="s">
        <v>1624</v>
      </c>
      <c r="N160" s="116" t="s">
        <v>0</v>
      </c>
      <c r="O160" s="64" t="s">
        <v>2840</v>
      </c>
      <c r="P160" s="64" t="s">
        <v>2841</v>
      </c>
      <c r="Q160" s="64" t="s">
        <v>2842</v>
      </c>
      <c r="R160" s="64" t="s">
        <v>2843</v>
      </c>
      <c r="S160" s="64" t="s">
        <v>2844</v>
      </c>
      <c r="T160" s="64" t="s">
        <v>2845</v>
      </c>
      <c r="U160" s="64" t="s">
        <v>2846</v>
      </c>
      <c r="V160" s="64" t="s">
        <v>2847</v>
      </c>
      <c r="W160" s="64" t="s">
        <v>2848</v>
      </c>
      <c r="X160" s="64" t="s">
        <v>2849</v>
      </c>
      <c r="Y160" s="64" t="s">
        <v>11</v>
      </c>
      <c r="Z160" s="64" t="s">
        <v>11</v>
      </c>
    </row>
    <row r="161" ht="26" spans="3:26">
      <c r="C161" s="116"/>
      <c r="D161" s="8" t="s">
        <v>1625</v>
      </c>
      <c r="E161" s="123"/>
      <c r="F161" s="123"/>
      <c r="G161" s="123"/>
      <c r="H161" s="124" t="s">
        <v>2865</v>
      </c>
      <c r="I161" s="2185" t="s">
        <v>504</v>
      </c>
      <c r="J161" s="138"/>
      <c r="K161" s="139"/>
      <c r="L161" s="140"/>
      <c r="M161" s="154"/>
      <c r="N161" s="116"/>
      <c r="O161" s="66" t="s">
        <v>2851</v>
      </c>
      <c r="P161" s="155">
        <v>0.1</v>
      </c>
      <c r="Q161" s="161">
        <v>0.013</v>
      </c>
      <c r="R161" s="162">
        <v>0.0219999999999914</v>
      </c>
      <c r="S161" s="82"/>
      <c r="T161" s="66">
        <v>0.0414999999999914</v>
      </c>
      <c r="U161" s="161">
        <v>-10.74</v>
      </c>
      <c r="V161" s="155">
        <v>60.23</v>
      </c>
      <c r="W161" s="155"/>
      <c r="X161" s="105"/>
      <c r="Y161" s="107"/>
      <c r="Z161" s="107"/>
    </row>
    <row r="162" ht="26" spans="3:26">
      <c r="C162" s="116"/>
      <c r="D162" s="8" t="s">
        <v>1626</v>
      </c>
      <c r="E162" s="130">
        <v>0.023</v>
      </c>
      <c r="F162" s="130"/>
      <c r="G162" s="130"/>
      <c r="H162" s="124" t="s">
        <v>2866</v>
      </c>
      <c r="I162" s="141"/>
      <c r="J162" s="142"/>
      <c r="K162" s="143"/>
      <c r="L162" s="140"/>
      <c r="M162" s="154"/>
      <c r="N162" s="116"/>
      <c r="O162" s="68"/>
      <c r="P162" s="68"/>
      <c r="Q162" s="68"/>
      <c r="R162" s="83"/>
      <c r="S162" s="74"/>
      <c r="T162" s="68"/>
      <c r="U162" s="68"/>
      <c r="V162" s="68"/>
      <c r="W162" s="68"/>
      <c r="X162" s="74"/>
      <c r="Y162" s="77"/>
      <c r="Z162" s="77"/>
    </row>
    <row r="163" ht="26" spans="3:26">
      <c r="C163" s="116"/>
      <c r="D163" s="8" t="s">
        <v>1627</v>
      </c>
      <c r="E163" s="130">
        <v>0.038</v>
      </c>
      <c r="F163" s="130"/>
      <c r="G163" s="130"/>
      <c r="H163" s="122"/>
      <c r="I163" s="141"/>
      <c r="J163" s="142"/>
      <c r="K163" s="143"/>
      <c r="L163" s="140"/>
      <c r="M163" s="154"/>
      <c r="N163" s="116"/>
      <c r="O163" s="69" t="s">
        <v>2853</v>
      </c>
      <c r="P163" s="156">
        <v>0.1</v>
      </c>
      <c r="Q163" s="163">
        <v>0.0927</v>
      </c>
      <c r="R163" s="164">
        <v>0.024</v>
      </c>
      <c r="S163" s="167">
        <v>1</v>
      </c>
      <c r="T163" s="69">
        <v>0.16305</v>
      </c>
      <c r="U163" s="93">
        <v>-42.1965542168763</v>
      </c>
      <c r="V163" s="94">
        <v>91.8</v>
      </c>
      <c r="W163" s="174">
        <v>4.95</v>
      </c>
      <c r="X163" s="96">
        <v>208.872943373537</v>
      </c>
      <c r="Y163" s="108"/>
      <c r="Z163" s="108"/>
    </row>
    <row r="164" ht="26" spans="3:26">
      <c r="C164" s="116"/>
      <c r="D164" s="8" t="s">
        <v>1628</v>
      </c>
      <c r="E164" s="126">
        <v>0.0208333333333333</v>
      </c>
      <c r="F164" s="126"/>
      <c r="G164" s="126"/>
      <c r="H164" s="122"/>
      <c r="I164" s="141"/>
      <c r="J164" s="142"/>
      <c r="K164" s="143"/>
      <c r="L164" s="144">
        <v>0.25</v>
      </c>
      <c r="M164" s="157">
        <v>0.145833333333333</v>
      </c>
      <c r="N164" s="116"/>
      <c r="O164" s="72" t="s">
        <v>2854</v>
      </c>
      <c r="P164" s="158">
        <v>0.1</v>
      </c>
      <c r="Q164" s="92">
        <v>0.102533333333333</v>
      </c>
      <c r="R164" s="165">
        <v>0.024</v>
      </c>
      <c r="S164" s="168">
        <v>1</v>
      </c>
      <c r="T164" s="166">
        <v>0.1778</v>
      </c>
      <c r="U164" s="97">
        <v>-46.0137831325397</v>
      </c>
      <c r="V164" s="98">
        <v>91.8</v>
      </c>
      <c r="W164" s="175">
        <v>3.59333333333333</v>
      </c>
      <c r="X164" s="100">
        <v>165.342860722926</v>
      </c>
      <c r="Y164" s="109"/>
      <c r="Z164" s="109"/>
    </row>
    <row r="165" ht="26" spans="3:26">
      <c r="C165" s="116"/>
      <c r="D165" s="8" t="s">
        <v>1629</v>
      </c>
      <c r="E165" s="127" t="s">
        <v>8</v>
      </c>
      <c r="F165" s="127" t="s">
        <v>9</v>
      </c>
      <c r="G165" s="127" t="s">
        <v>10</v>
      </c>
      <c r="H165" s="122" t="s">
        <v>2447</v>
      </c>
      <c r="I165" s="141"/>
      <c r="J165" s="142"/>
      <c r="K165" s="143"/>
      <c r="L165" s="140"/>
      <c r="M165" s="154"/>
      <c r="N165" s="116"/>
      <c r="O165" s="74"/>
      <c r="P165" s="75"/>
      <c r="Q165" s="74"/>
      <c r="R165" s="74"/>
      <c r="S165" s="169"/>
      <c r="T165" s="74"/>
      <c r="U165" s="101"/>
      <c r="V165" s="102"/>
      <c r="W165" s="176"/>
      <c r="X165" s="101"/>
      <c r="Y165" s="77"/>
      <c r="Z165" s="77"/>
    </row>
    <row r="166" ht="26" spans="3:26">
      <c r="C166" s="116"/>
      <c r="D166" s="118">
        <v>45504</v>
      </c>
      <c r="E166" s="132">
        <v>0.038</v>
      </c>
      <c r="F166" s="2188" t="s">
        <v>1824</v>
      </c>
      <c r="G166" s="132">
        <v>0.036</v>
      </c>
      <c r="H166" s="129">
        <v>0.0625</v>
      </c>
      <c r="I166" s="141"/>
      <c r="J166" s="142"/>
      <c r="K166" s="143"/>
      <c r="L166" s="140"/>
      <c r="M166" s="154"/>
      <c r="N166" s="116"/>
      <c r="O166" s="76"/>
      <c r="P166" s="77"/>
      <c r="Q166" s="76"/>
      <c r="R166" s="76"/>
      <c r="S166" s="169"/>
      <c r="T166" s="76"/>
      <c r="U166" s="76"/>
      <c r="V166" s="76"/>
      <c r="W166" s="177"/>
      <c r="X166" s="76"/>
      <c r="Y166" s="77"/>
      <c r="Z166" s="77"/>
    </row>
    <row r="167" ht="26" spans="3:26">
      <c r="C167" s="116"/>
      <c r="D167" s="118">
        <v>45406</v>
      </c>
      <c r="E167" s="132">
        <v>0.036</v>
      </c>
      <c r="F167" s="2188" t="s">
        <v>1910</v>
      </c>
      <c r="G167" s="132">
        <v>0.041</v>
      </c>
      <c r="H167" s="129">
        <v>0.0625</v>
      </c>
      <c r="I167" s="141"/>
      <c r="J167" s="142"/>
      <c r="K167" s="143"/>
      <c r="L167" s="140"/>
      <c r="M167" s="154"/>
      <c r="N167" s="116"/>
      <c r="O167" s="66" t="s">
        <v>2855</v>
      </c>
      <c r="P167" s="160">
        <v>0.1</v>
      </c>
      <c r="Q167" s="90">
        <v>0.102533333333333</v>
      </c>
      <c r="R167" s="91">
        <v>0.024</v>
      </c>
      <c r="S167" s="160">
        <v>1</v>
      </c>
      <c r="T167" s="170">
        <v>0.1778</v>
      </c>
      <c r="U167" s="103">
        <v>-46.0137831325397</v>
      </c>
      <c r="V167" s="104">
        <v>91.8</v>
      </c>
      <c r="W167" s="178">
        <v>3</v>
      </c>
      <c r="X167" s="105">
        <v>138.041349397619</v>
      </c>
      <c r="Y167" s="110"/>
      <c r="Z167" s="110"/>
    </row>
    <row r="168" ht="26" spans="3:26">
      <c r="C168" s="116"/>
      <c r="D168" s="118">
        <v>45322</v>
      </c>
      <c r="E168" s="132">
        <v>0.041</v>
      </c>
      <c r="F168" s="2188" t="s">
        <v>1911</v>
      </c>
      <c r="G168" s="132">
        <v>0.054</v>
      </c>
      <c r="H168" s="129">
        <v>0.0208333333333333</v>
      </c>
      <c r="I168" s="141"/>
      <c r="J168" s="142"/>
      <c r="K168" s="143"/>
      <c r="L168" s="145"/>
      <c r="M168" s="154"/>
      <c r="N168" s="116"/>
      <c r="O168" s="66"/>
      <c r="P168" s="67"/>
      <c r="Q168" s="90"/>
      <c r="R168" s="91"/>
      <c r="S168" s="89"/>
      <c r="T168" s="67"/>
      <c r="U168" s="103"/>
      <c r="V168" s="104"/>
      <c r="W168" s="82"/>
      <c r="X168" s="105"/>
      <c r="Y168" s="110"/>
      <c r="Z168" s="110"/>
    </row>
    <row r="169" ht="26" spans="3:26">
      <c r="C169" s="116"/>
      <c r="D169" s="118">
        <v>45224</v>
      </c>
      <c r="E169" s="132">
        <v>0.054</v>
      </c>
      <c r="F169" s="2188" t="s">
        <v>1912</v>
      </c>
      <c r="G169" s="132">
        <v>0.06</v>
      </c>
      <c r="H169" s="129">
        <v>0.0208333333333333</v>
      </c>
      <c r="I169" s="141"/>
      <c r="J169" s="142"/>
      <c r="K169" s="143"/>
      <c r="L169" s="140"/>
      <c r="M169" s="154"/>
      <c r="N169" s="116"/>
      <c r="O169" s="66"/>
      <c r="P169" s="67"/>
      <c r="Q169" s="90"/>
      <c r="R169" s="91"/>
      <c r="S169" s="82"/>
      <c r="T169" s="67"/>
      <c r="U169" s="103"/>
      <c r="V169" s="104"/>
      <c r="W169" s="82"/>
      <c r="X169" s="105"/>
      <c r="Y169" s="110"/>
      <c r="Z169" s="110"/>
    </row>
    <row r="170" ht="26" spans="3:26">
      <c r="C170" s="116"/>
      <c r="D170" s="118">
        <v>45133</v>
      </c>
      <c r="E170" s="132">
        <v>0.06</v>
      </c>
      <c r="F170" s="2188" t="s">
        <v>1913</v>
      </c>
      <c r="G170" s="132">
        <v>0.07</v>
      </c>
      <c r="H170" s="129">
        <v>0.0625</v>
      </c>
      <c r="I170" s="141"/>
      <c r="J170" s="142"/>
      <c r="K170" s="143"/>
      <c r="L170" s="140"/>
      <c r="M170" s="154"/>
      <c r="N170" s="116"/>
      <c r="O170" s="78"/>
      <c r="P170" s="78"/>
      <c r="Q170" s="78"/>
      <c r="R170" s="78"/>
      <c r="S170" s="78"/>
      <c r="T170" s="78"/>
      <c r="U170" s="78"/>
      <c r="V170" s="78"/>
      <c r="W170" s="78"/>
      <c r="X170" s="78"/>
      <c r="Y170" s="78"/>
      <c r="Z170" s="78"/>
    </row>
    <row r="171" ht="26" spans="3:26">
      <c r="C171" s="116"/>
      <c r="D171" s="118">
        <v>45042</v>
      </c>
      <c r="E171" s="132">
        <v>0.07</v>
      </c>
      <c r="F171" s="2188" t="s">
        <v>1914</v>
      </c>
      <c r="G171" s="132">
        <v>0.078</v>
      </c>
      <c r="H171" s="129">
        <v>0.0625</v>
      </c>
      <c r="I171" s="146"/>
      <c r="J171" s="147"/>
      <c r="K171" s="148"/>
      <c r="L171" s="140"/>
      <c r="M171" s="154"/>
      <c r="N171" s="116"/>
      <c r="O171" s="78"/>
      <c r="P171" s="78"/>
      <c r="Q171" s="78"/>
      <c r="R171" s="78"/>
      <c r="S171" s="78"/>
      <c r="T171" s="78"/>
      <c r="U171" s="78"/>
      <c r="V171" s="78"/>
      <c r="W171" s="78"/>
      <c r="X171" s="78"/>
      <c r="Y171" s="78"/>
      <c r="Z171" s="78"/>
    </row>
    <row r="172" ht="52" spans="3:26">
      <c r="C172" s="116" t="s">
        <v>0</v>
      </c>
      <c r="D172" s="117" t="s">
        <v>7</v>
      </c>
      <c r="E172" s="121" t="s">
        <v>505</v>
      </c>
      <c r="F172" s="121"/>
      <c r="G172" s="121"/>
      <c r="H172" s="122" t="s">
        <v>2839</v>
      </c>
      <c r="I172" s="149" t="s">
        <v>1622</v>
      </c>
      <c r="J172" s="150"/>
      <c r="K172" s="151"/>
      <c r="L172" s="136" t="s">
        <v>1623</v>
      </c>
      <c r="M172" s="153" t="s">
        <v>1624</v>
      </c>
      <c r="N172" s="116" t="s">
        <v>0</v>
      </c>
      <c r="O172" s="64" t="s">
        <v>2840</v>
      </c>
      <c r="P172" s="64" t="s">
        <v>2841</v>
      </c>
      <c r="Q172" s="64" t="s">
        <v>2842</v>
      </c>
      <c r="R172" s="64" t="s">
        <v>2843</v>
      </c>
      <c r="S172" s="64" t="s">
        <v>2844</v>
      </c>
      <c r="T172" s="64" t="s">
        <v>2845</v>
      </c>
      <c r="U172" s="64" t="s">
        <v>2846</v>
      </c>
      <c r="V172" s="64" t="s">
        <v>2847</v>
      </c>
      <c r="W172" s="64" t="s">
        <v>2848</v>
      </c>
      <c r="X172" s="64" t="s">
        <v>2849</v>
      </c>
      <c r="Y172" s="64" t="s">
        <v>11</v>
      </c>
      <c r="Z172" s="64" t="s">
        <v>11</v>
      </c>
    </row>
    <row r="173" ht="26" spans="3:26">
      <c r="C173" s="116"/>
      <c r="D173" s="8" t="s">
        <v>1625</v>
      </c>
      <c r="E173" s="123"/>
      <c r="F173" s="123"/>
      <c r="G173" s="123"/>
      <c r="H173" s="124" t="s">
        <v>2867</v>
      </c>
      <c r="I173" s="2185" t="s">
        <v>506</v>
      </c>
      <c r="J173" s="138"/>
      <c r="K173" s="139"/>
      <c r="L173" s="140"/>
      <c r="M173" s="154"/>
      <c r="N173" s="116"/>
      <c r="O173" s="66" t="s">
        <v>2851</v>
      </c>
      <c r="P173" s="155">
        <v>0.1</v>
      </c>
      <c r="Q173" s="161">
        <v>0.022</v>
      </c>
      <c r="R173" s="162">
        <v>0.0300000000000011</v>
      </c>
      <c r="S173" s="82"/>
      <c r="T173" s="66">
        <v>0.0630000000000011</v>
      </c>
      <c r="U173" s="161">
        <v>-15.02</v>
      </c>
      <c r="V173" s="155">
        <v>99.37</v>
      </c>
      <c r="W173" s="155"/>
      <c r="X173" s="105"/>
      <c r="Y173" s="107"/>
      <c r="Z173" s="107"/>
    </row>
    <row r="174" ht="26" spans="3:26">
      <c r="C174" s="116"/>
      <c r="D174" s="8" t="s">
        <v>1626</v>
      </c>
      <c r="E174" s="130">
        <v>0</v>
      </c>
      <c r="F174" s="130"/>
      <c r="G174" s="130"/>
      <c r="H174" s="124" t="s">
        <v>2868</v>
      </c>
      <c r="I174" s="141"/>
      <c r="J174" s="142"/>
      <c r="K174" s="143"/>
      <c r="L174" s="140"/>
      <c r="M174" s="154"/>
      <c r="N174" s="116"/>
      <c r="O174" s="68"/>
      <c r="P174" s="68"/>
      <c r="Q174" s="68"/>
      <c r="R174" s="83"/>
      <c r="S174" s="74"/>
      <c r="T174" s="68"/>
      <c r="U174" s="68"/>
      <c r="V174" s="68"/>
      <c r="W174" s="68"/>
      <c r="X174" s="74"/>
      <c r="Y174" s="77"/>
      <c r="Z174" s="77"/>
    </row>
    <row r="175" ht="26" spans="3:26">
      <c r="C175" s="116"/>
      <c r="D175" s="8" t="s">
        <v>1627</v>
      </c>
      <c r="E175" s="130">
        <v>-0.001</v>
      </c>
      <c r="F175" s="130"/>
      <c r="G175" s="130"/>
      <c r="H175" s="122"/>
      <c r="I175" s="141"/>
      <c r="J175" s="142"/>
      <c r="K175" s="143"/>
      <c r="L175" s="140"/>
      <c r="M175" s="154"/>
      <c r="N175" s="116"/>
      <c r="O175" s="69" t="s">
        <v>2853</v>
      </c>
      <c r="P175" s="156">
        <v>0.1</v>
      </c>
      <c r="Q175" s="163">
        <v>0.0506</v>
      </c>
      <c r="R175" s="164">
        <v>0.0300000000000011</v>
      </c>
      <c r="S175" s="167">
        <v>1</v>
      </c>
      <c r="T175" s="69">
        <v>0.105900000000001</v>
      </c>
      <c r="U175" s="93">
        <v>-25.2479047619046</v>
      </c>
      <c r="V175" s="94">
        <v>99.37</v>
      </c>
      <c r="W175" s="174">
        <v>4.26</v>
      </c>
      <c r="X175" s="96">
        <v>107.556074285713</v>
      </c>
      <c r="Y175" s="108"/>
      <c r="Z175" s="108">
        <v>4.435</v>
      </c>
    </row>
    <row r="176" ht="26" spans="3:26">
      <c r="C176" s="116"/>
      <c r="D176" s="8" t="s">
        <v>1628</v>
      </c>
      <c r="E176" s="126">
        <v>0.375</v>
      </c>
      <c r="F176" s="126"/>
      <c r="G176" s="126"/>
      <c r="H176" s="122"/>
      <c r="I176" s="141"/>
      <c r="J176" s="142"/>
      <c r="K176" s="143"/>
      <c r="L176" s="144">
        <v>0.604166666666667</v>
      </c>
      <c r="M176" s="157">
        <v>0.5</v>
      </c>
      <c r="N176" s="116"/>
      <c r="O176" s="72" t="s">
        <v>2854</v>
      </c>
      <c r="P176" s="158">
        <v>0.1</v>
      </c>
      <c r="Q176" s="92">
        <v>0.0615333333333326</v>
      </c>
      <c r="R176" s="165">
        <v>0.0300000000000011</v>
      </c>
      <c r="S176" s="168">
        <v>0.5</v>
      </c>
      <c r="T176" s="166">
        <v>0.1223</v>
      </c>
      <c r="U176" s="97">
        <v>-14.5789365079362</v>
      </c>
      <c r="V176" s="98">
        <v>99.37</v>
      </c>
      <c r="W176" s="175">
        <v>2.15</v>
      </c>
      <c r="X176" s="100">
        <v>31.3447134920629</v>
      </c>
      <c r="Y176" s="109"/>
      <c r="Z176" s="109"/>
    </row>
    <row r="177" ht="26" spans="3:26">
      <c r="C177" s="116"/>
      <c r="D177" s="8" t="s">
        <v>1629</v>
      </c>
      <c r="E177" s="127" t="s">
        <v>8</v>
      </c>
      <c r="F177" s="127" t="s">
        <v>9</v>
      </c>
      <c r="G177" s="127" t="s">
        <v>10</v>
      </c>
      <c r="H177" s="122" t="s">
        <v>2447</v>
      </c>
      <c r="I177" s="141"/>
      <c r="J177" s="142"/>
      <c r="K177" s="143"/>
      <c r="L177" s="152"/>
      <c r="M177" s="154"/>
      <c r="N177" s="116"/>
      <c r="O177" s="74"/>
      <c r="P177" s="75"/>
      <c r="Q177" s="74"/>
      <c r="R177" s="74"/>
      <c r="S177" s="169"/>
      <c r="T177" s="74"/>
      <c r="U177" s="101"/>
      <c r="V177" s="102"/>
      <c r="W177" s="176"/>
      <c r="X177" s="101"/>
      <c r="Y177" s="77"/>
      <c r="Z177" s="77"/>
    </row>
    <row r="178" ht="26" spans="3:26">
      <c r="C178" s="116"/>
      <c r="D178" s="118">
        <v>45531</v>
      </c>
      <c r="E178" s="131">
        <v>-0.001</v>
      </c>
      <c r="F178" s="2187" t="s">
        <v>1649</v>
      </c>
      <c r="G178" s="131">
        <v>0.002</v>
      </c>
      <c r="H178" s="129">
        <v>0.25</v>
      </c>
      <c r="I178" s="141"/>
      <c r="J178" s="142"/>
      <c r="K178" s="143"/>
      <c r="L178" s="152">
        <v>0.0833333333333333</v>
      </c>
      <c r="M178" s="154"/>
      <c r="N178" s="116"/>
      <c r="O178" s="76"/>
      <c r="P178" s="77"/>
      <c r="Q178" s="76"/>
      <c r="R178" s="76"/>
      <c r="S178" s="169"/>
      <c r="T178" s="76"/>
      <c r="U178" s="76"/>
      <c r="V178" s="76"/>
      <c r="W178" s="177"/>
      <c r="X178" s="76"/>
      <c r="Y178" s="77"/>
      <c r="Z178" s="77"/>
    </row>
    <row r="179" ht="26" spans="3:26">
      <c r="C179" s="116"/>
      <c r="D179" s="118">
        <v>45503</v>
      </c>
      <c r="E179" s="131">
        <v>-0.001</v>
      </c>
      <c r="F179" s="2187" t="s">
        <v>1655</v>
      </c>
      <c r="G179" s="131">
        <v>0.002</v>
      </c>
      <c r="H179" s="129">
        <v>0.333333333333333</v>
      </c>
      <c r="I179" s="141"/>
      <c r="J179" s="142"/>
      <c r="K179" s="143"/>
      <c r="L179" s="152">
        <v>0.166666666666667</v>
      </c>
      <c r="M179" s="154"/>
      <c r="N179" s="116"/>
      <c r="O179" s="66" t="s">
        <v>2855</v>
      </c>
      <c r="P179" s="160">
        <v>0.1</v>
      </c>
      <c r="Q179" s="90">
        <v>0.0615333333333326</v>
      </c>
      <c r="R179" s="91">
        <v>0.0300000000000011</v>
      </c>
      <c r="S179" s="160">
        <v>1</v>
      </c>
      <c r="T179" s="170">
        <v>0.1223</v>
      </c>
      <c r="U179" s="103">
        <v>-29.1578730158725</v>
      </c>
      <c r="V179" s="104">
        <v>99.37</v>
      </c>
      <c r="W179" s="178">
        <v>2.15</v>
      </c>
      <c r="X179" s="105">
        <v>62.6894269841259</v>
      </c>
      <c r="Y179" s="110"/>
      <c r="Z179" s="110"/>
    </row>
    <row r="180" ht="26" spans="3:26">
      <c r="C180" s="116"/>
      <c r="D180" s="118">
        <v>45436</v>
      </c>
      <c r="E180" s="131">
        <v>0.002</v>
      </c>
      <c r="F180" s="2187" t="s">
        <v>1653</v>
      </c>
      <c r="G180" s="131">
        <v>-0.003</v>
      </c>
      <c r="H180" s="129">
        <v>0.25</v>
      </c>
      <c r="I180" s="141"/>
      <c r="J180" s="142"/>
      <c r="K180" s="143"/>
      <c r="L180" s="152">
        <v>0.0833333333333333</v>
      </c>
      <c r="M180" s="154"/>
      <c r="N180" s="116"/>
      <c r="O180" s="66"/>
      <c r="P180" s="67"/>
      <c r="Q180" s="90"/>
      <c r="R180" s="91"/>
      <c r="S180" s="82"/>
      <c r="T180" s="67"/>
      <c r="U180" s="103"/>
      <c r="V180" s="104"/>
      <c r="W180" s="82"/>
      <c r="X180" s="105"/>
      <c r="Y180" s="110"/>
      <c r="Z180" s="110"/>
    </row>
    <row r="181" ht="26" spans="3:26">
      <c r="C181" s="116"/>
      <c r="D181" s="118">
        <v>45412</v>
      </c>
      <c r="E181" s="131">
        <v>0.002</v>
      </c>
      <c r="F181" s="2187" t="s">
        <v>1655</v>
      </c>
      <c r="G181" s="131">
        <v>-0.005</v>
      </c>
      <c r="H181" s="129">
        <v>0.333333333333333</v>
      </c>
      <c r="I181" s="141"/>
      <c r="J181" s="142"/>
      <c r="K181" s="143"/>
      <c r="L181" s="152">
        <v>0.166666666666667</v>
      </c>
      <c r="M181" s="154"/>
      <c r="N181" s="116"/>
      <c r="O181" s="66" t="s">
        <v>2860</v>
      </c>
      <c r="P181" s="67"/>
      <c r="Q181" s="90"/>
      <c r="R181" s="91"/>
      <c r="S181" s="82"/>
      <c r="T181" s="67"/>
      <c r="U181" s="103">
        <v>0</v>
      </c>
      <c r="V181" s="104"/>
      <c r="W181" s="82"/>
      <c r="X181" s="105">
        <v>0</v>
      </c>
      <c r="Y181" s="110"/>
      <c r="Z181" s="110"/>
    </row>
    <row r="182" ht="26" spans="3:26">
      <c r="C182" s="116"/>
      <c r="D182" s="118">
        <v>45345</v>
      </c>
      <c r="E182" s="131">
        <v>-0.003</v>
      </c>
      <c r="F182" s="2187" t="s">
        <v>1647</v>
      </c>
      <c r="G182" s="131">
        <v>-0.001</v>
      </c>
      <c r="H182" s="129">
        <v>0.291666666666667</v>
      </c>
      <c r="I182" s="141"/>
      <c r="J182" s="142"/>
      <c r="K182" s="143"/>
      <c r="L182" s="152">
        <v>0.125</v>
      </c>
      <c r="M182" s="154"/>
      <c r="N182" s="116"/>
      <c r="O182" s="78"/>
      <c r="P182" s="78"/>
      <c r="Q182" s="78"/>
      <c r="R182" s="78"/>
      <c r="S182" s="78"/>
      <c r="T182" s="78"/>
      <c r="U182" s="78"/>
      <c r="V182" s="78"/>
      <c r="W182" s="78"/>
      <c r="X182" s="78"/>
      <c r="Y182" s="78"/>
      <c r="Z182" s="78"/>
    </row>
    <row r="183" ht="26" spans="3:26">
      <c r="C183" s="116"/>
      <c r="D183" s="118">
        <v>45321</v>
      </c>
      <c r="E183" s="131">
        <v>-0.003</v>
      </c>
      <c r="F183" s="2187" t="s">
        <v>1647</v>
      </c>
      <c r="G183" s="131">
        <v>-0.001</v>
      </c>
      <c r="H183" s="129">
        <v>0.375</v>
      </c>
      <c r="I183" s="146"/>
      <c r="J183" s="147"/>
      <c r="K183" s="148"/>
      <c r="L183" s="152">
        <v>0.208333333333333</v>
      </c>
      <c r="M183" s="154"/>
      <c r="N183" s="116"/>
      <c r="O183" s="78"/>
      <c r="P183" s="78"/>
      <c r="Q183" s="78"/>
      <c r="R183" s="78"/>
      <c r="S183" s="78"/>
      <c r="T183" s="78"/>
      <c r="U183" s="78"/>
      <c r="V183" s="78"/>
      <c r="W183" s="78"/>
      <c r="X183" s="78"/>
      <c r="Y183" s="78"/>
      <c r="Z183" s="78"/>
    </row>
    <row r="184" ht="52" spans="3:26">
      <c r="C184" s="116" t="s">
        <v>0</v>
      </c>
      <c r="D184" s="117" t="s">
        <v>7</v>
      </c>
      <c r="E184" s="121" t="s">
        <v>507</v>
      </c>
      <c r="F184" s="121"/>
      <c r="G184" s="121"/>
      <c r="H184" s="122" t="s">
        <v>2839</v>
      </c>
      <c r="I184" s="149" t="s">
        <v>1622</v>
      </c>
      <c r="J184" s="150"/>
      <c r="K184" s="151"/>
      <c r="L184" s="136" t="s">
        <v>1623</v>
      </c>
      <c r="M184" s="153" t="s">
        <v>1624</v>
      </c>
      <c r="N184" s="116" t="s">
        <v>0</v>
      </c>
      <c r="O184" s="64" t="s">
        <v>2840</v>
      </c>
      <c r="P184" s="64" t="s">
        <v>2841</v>
      </c>
      <c r="Q184" s="64" t="s">
        <v>2842</v>
      </c>
      <c r="R184" s="64" t="s">
        <v>2843</v>
      </c>
      <c r="S184" s="64" t="s">
        <v>2844</v>
      </c>
      <c r="T184" s="64" t="s">
        <v>2845</v>
      </c>
      <c r="U184" s="64" t="s">
        <v>2846</v>
      </c>
      <c r="V184" s="64" t="s">
        <v>2847</v>
      </c>
      <c r="W184" s="64" t="s">
        <v>2848</v>
      </c>
      <c r="X184" s="64" t="s">
        <v>2849</v>
      </c>
      <c r="Y184" s="64" t="s">
        <v>11</v>
      </c>
      <c r="Z184" s="64" t="s">
        <v>11</v>
      </c>
    </row>
    <row r="185" ht="26" spans="3:26">
      <c r="C185" s="116"/>
      <c r="D185" s="8" t="s">
        <v>1625</v>
      </c>
      <c r="E185" s="123"/>
      <c r="F185" s="123"/>
      <c r="G185" s="123"/>
      <c r="H185" s="124" t="s">
        <v>2867</v>
      </c>
      <c r="I185" s="2185" t="s">
        <v>508</v>
      </c>
      <c r="J185" s="138"/>
      <c r="K185" s="139"/>
      <c r="L185" s="140"/>
      <c r="M185" s="154"/>
      <c r="N185" s="116"/>
      <c r="O185" s="66" t="s">
        <v>2851</v>
      </c>
      <c r="P185" s="155">
        <v>0.1</v>
      </c>
      <c r="Q185" s="161">
        <v>0.022</v>
      </c>
      <c r="R185" s="162">
        <v>0.0300000000000011</v>
      </c>
      <c r="S185" s="82"/>
      <c r="T185" s="66">
        <v>0.0630000000000011</v>
      </c>
      <c r="U185" s="161">
        <v>-15.02</v>
      </c>
      <c r="V185" s="155">
        <v>99.37</v>
      </c>
      <c r="W185" s="155"/>
      <c r="X185" s="105"/>
      <c r="Y185" s="107"/>
      <c r="Z185" s="107"/>
    </row>
    <row r="186" ht="26" spans="3:26">
      <c r="C186" s="116"/>
      <c r="D186" s="8" t="s">
        <v>1626</v>
      </c>
      <c r="E186" s="130">
        <v>0.008</v>
      </c>
      <c r="F186" s="130"/>
      <c r="G186" s="130"/>
      <c r="H186" s="124" t="s">
        <v>2868</v>
      </c>
      <c r="I186" s="141"/>
      <c r="J186" s="142"/>
      <c r="K186" s="143"/>
      <c r="L186" s="140"/>
      <c r="M186" s="154"/>
      <c r="N186" s="116"/>
      <c r="O186" s="68"/>
      <c r="P186" s="68"/>
      <c r="Q186" s="68"/>
      <c r="R186" s="83"/>
      <c r="S186" s="74"/>
      <c r="T186" s="68"/>
      <c r="U186" s="68"/>
      <c r="V186" s="68"/>
      <c r="W186" s="68"/>
      <c r="X186" s="74"/>
      <c r="Y186" s="77"/>
      <c r="Z186" s="77"/>
    </row>
    <row r="187" ht="26" spans="3:26">
      <c r="C187" s="116"/>
      <c r="D187" s="8" t="s">
        <v>1627</v>
      </c>
      <c r="E187" s="130">
        <v>0.006</v>
      </c>
      <c r="F187" s="130"/>
      <c r="G187" s="130"/>
      <c r="H187" s="122"/>
      <c r="I187" s="141"/>
      <c r="J187" s="142"/>
      <c r="K187" s="143"/>
      <c r="L187" s="140"/>
      <c r="M187" s="154"/>
      <c r="N187" s="116"/>
      <c r="O187" s="69" t="s">
        <v>2853</v>
      </c>
      <c r="P187" s="156">
        <v>0.1</v>
      </c>
      <c r="Q187" s="163">
        <v>0.0641</v>
      </c>
      <c r="R187" s="164">
        <v>0.0300000000000011</v>
      </c>
      <c r="S187" s="167">
        <v>1</v>
      </c>
      <c r="T187" s="69">
        <v>0.126150000000001</v>
      </c>
      <c r="U187" s="93">
        <v>-30.0757619047616</v>
      </c>
      <c r="V187" s="94">
        <v>91.8</v>
      </c>
      <c r="W187" s="174">
        <v>2.39</v>
      </c>
      <c r="X187" s="96">
        <v>71.8810709523803</v>
      </c>
      <c r="Y187" s="108"/>
      <c r="Z187" s="108"/>
    </row>
    <row r="188" ht="26" spans="3:26">
      <c r="C188" s="116"/>
      <c r="D188" s="8" t="s">
        <v>1628</v>
      </c>
      <c r="E188" s="126">
        <v>0.416666666666667</v>
      </c>
      <c r="F188" s="126"/>
      <c r="G188" s="126"/>
      <c r="H188" s="122"/>
      <c r="I188" s="141"/>
      <c r="J188" s="142"/>
      <c r="K188" s="143"/>
      <c r="L188" s="144">
        <v>0.645833333333333</v>
      </c>
      <c r="M188" s="157">
        <v>0.541666666666667</v>
      </c>
      <c r="N188" s="116"/>
      <c r="O188" s="72" t="s">
        <v>2854</v>
      </c>
      <c r="P188" s="158">
        <v>0.1</v>
      </c>
      <c r="Q188" s="92">
        <v>0.0760666666666659</v>
      </c>
      <c r="R188" s="165">
        <v>0.0300000000000011</v>
      </c>
      <c r="S188" s="168">
        <v>1</v>
      </c>
      <c r="T188" s="166">
        <v>0.1441</v>
      </c>
      <c r="U188" s="97">
        <v>-34.3552698412692</v>
      </c>
      <c r="V188" s="98">
        <v>91.8</v>
      </c>
      <c r="W188" s="175">
        <v>2.08</v>
      </c>
      <c r="X188" s="100">
        <v>71.45896126984</v>
      </c>
      <c r="Y188" s="109"/>
      <c r="Z188" s="109"/>
    </row>
    <row r="189" ht="26" spans="3:26">
      <c r="C189" s="116"/>
      <c r="D189" s="8" t="s">
        <v>1629</v>
      </c>
      <c r="E189" s="127" t="s">
        <v>8</v>
      </c>
      <c r="F189" s="127" t="s">
        <v>9</v>
      </c>
      <c r="G189" s="127" t="s">
        <v>10</v>
      </c>
      <c r="H189" s="122" t="s">
        <v>2447</v>
      </c>
      <c r="I189" s="141"/>
      <c r="J189" s="142"/>
      <c r="K189" s="143"/>
      <c r="L189" s="140"/>
      <c r="M189" s="154"/>
      <c r="N189" s="116"/>
      <c r="O189" s="74"/>
      <c r="P189" s="75"/>
      <c r="Q189" s="74"/>
      <c r="R189" s="74"/>
      <c r="S189" s="169"/>
      <c r="T189" s="74"/>
      <c r="U189" s="101"/>
      <c r="V189" s="102"/>
      <c r="W189" s="176"/>
      <c r="X189" s="101"/>
      <c r="Y189" s="77"/>
      <c r="Z189" s="77"/>
    </row>
    <row r="190" ht="26" spans="3:26">
      <c r="C190" s="116"/>
      <c r="D190" s="118">
        <v>45541</v>
      </c>
      <c r="E190" s="132">
        <v>0.006</v>
      </c>
      <c r="F190" s="2188" t="s">
        <v>1642</v>
      </c>
      <c r="G190" s="132">
        <v>0.004</v>
      </c>
      <c r="H190" s="129">
        <v>0.375</v>
      </c>
      <c r="I190" s="141"/>
      <c r="J190" s="142"/>
      <c r="K190" s="143"/>
      <c r="L190" s="152">
        <v>0.208333333333333</v>
      </c>
      <c r="M190" s="154"/>
      <c r="N190" s="116"/>
      <c r="O190" s="76"/>
      <c r="P190" s="77"/>
      <c r="Q190" s="76"/>
      <c r="R190" s="76"/>
      <c r="S190" s="169"/>
      <c r="T190" s="76"/>
      <c r="U190" s="76"/>
      <c r="V190" s="76"/>
      <c r="W190" s="177"/>
      <c r="X190" s="76"/>
      <c r="Y190" s="77"/>
      <c r="Z190" s="77"/>
    </row>
    <row r="191" ht="26" spans="3:26">
      <c r="C191" s="116"/>
      <c r="D191" s="118">
        <v>45518</v>
      </c>
      <c r="E191" s="132">
        <v>0.006</v>
      </c>
      <c r="F191" s="2188" t="s">
        <v>1642</v>
      </c>
      <c r="G191" s="132">
        <v>0.004</v>
      </c>
      <c r="H191" s="129">
        <v>0.375</v>
      </c>
      <c r="I191" s="141"/>
      <c r="J191" s="142"/>
      <c r="K191" s="143"/>
      <c r="L191" s="152">
        <v>0.208333333333333</v>
      </c>
      <c r="M191" s="154"/>
      <c r="N191" s="116"/>
      <c r="O191" s="66" t="s">
        <v>2855</v>
      </c>
      <c r="P191" s="160">
        <v>0.1</v>
      </c>
      <c r="Q191" s="90">
        <v>0.0760666666666659</v>
      </c>
      <c r="R191" s="91">
        <v>0.0300000000000011</v>
      </c>
      <c r="S191" s="160">
        <v>1</v>
      </c>
      <c r="T191" s="170">
        <v>0.1441</v>
      </c>
      <c r="U191" s="103">
        <v>-34.3552698412692</v>
      </c>
      <c r="V191" s="104">
        <v>91.8</v>
      </c>
      <c r="W191" s="178">
        <v>2.08</v>
      </c>
      <c r="X191" s="105">
        <v>71.45896126984</v>
      </c>
      <c r="Y191" s="110"/>
      <c r="Z191" s="110"/>
    </row>
    <row r="192" ht="26" spans="3:26">
      <c r="C192" s="116"/>
      <c r="D192" s="118">
        <v>45503</v>
      </c>
      <c r="E192" s="132">
        <v>0.006</v>
      </c>
      <c r="F192" s="2188" t="s">
        <v>1642</v>
      </c>
      <c r="G192" s="132">
        <v>0.004</v>
      </c>
      <c r="H192" s="129">
        <v>0.375</v>
      </c>
      <c r="I192" s="141"/>
      <c r="J192" s="142"/>
      <c r="K192" s="143"/>
      <c r="L192" s="152">
        <v>0.208333333333333</v>
      </c>
      <c r="M192" s="154"/>
      <c r="N192" s="116"/>
      <c r="O192" s="66"/>
      <c r="P192" s="67"/>
      <c r="Q192" s="90"/>
      <c r="R192" s="91"/>
      <c r="S192" s="82"/>
      <c r="T192" s="67"/>
      <c r="U192" s="103"/>
      <c r="V192" s="104"/>
      <c r="W192" s="82"/>
      <c r="X192" s="105"/>
      <c r="Y192" s="110"/>
      <c r="Z192" s="110"/>
    </row>
    <row r="193" ht="26" spans="3:26">
      <c r="C193" s="116"/>
      <c r="D193" s="118">
        <v>45450</v>
      </c>
      <c r="E193" s="132">
        <v>0.004</v>
      </c>
      <c r="F193" s="2188" t="s">
        <v>1645</v>
      </c>
      <c r="G193" s="132">
        <v>0.002</v>
      </c>
      <c r="H193" s="129">
        <v>0.375</v>
      </c>
      <c r="I193" s="141"/>
      <c r="J193" s="142"/>
      <c r="K193" s="143"/>
      <c r="L193" s="152">
        <v>0.208333333333333</v>
      </c>
      <c r="M193" s="154"/>
      <c r="N193" s="116"/>
      <c r="O193" s="66"/>
      <c r="P193" s="67"/>
      <c r="Q193" s="90"/>
      <c r="R193" s="91"/>
      <c r="S193" s="82"/>
      <c r="T193" s="67"/>
      <c r="U193" s="103"/>
      <c r="V193" s="104"/>
      <c r="W193" s="82"/>
      <c r="X193" s="105"/>
      <c r="Y193" s="110"/>
      <c r="Z193" s="110"/>
    </row>
    <row r="194" ht="26" spans="3:26">
      <c r="C194" s="116"/>
      <c r="D194" s="118">
        <v>45427</v>
      </c>
      <c r="E194" s="132">
        <v>0.004</v>
      </c>
      <c r="F194" s="2188" t="s">
        <v>1645</v>
      </c>
      <c r="G194" s="132">
        <v>0.001</v>
      </c>
      <c r="H194" s="129">
        <v>0.375</v>
      </c>
      <c r="I194" s="141"/>
      <c r="J194" s="142"/>
      <c r="K194" s="143"/>
      <c r="L194" s="152">
        <v>0.208333333333333</v>
      </c>
      <c r="M194" s="154"/>
      <c r="N194" s="116"/>
      <c r="O194" s="78"/>
      <c r="P194" s="78"/>
      <c r="Q194" s="78"/>
      <c r="R194" s="78"/>
      <c r="S194" s="78"/>
      <c r="T194" s="78"/>
      <c r="U194" s="78"/>
      <c r="V194" s="78"/>
      <c r="W194" s="78"/>
      <c r="X194" s="78"/>
      <c r="Y194" s="78"/>
      <c r="Z194" s="78"/>
    </row>
    <row r="195" ht="26" spans="3:26">
      <c r="C195" s="116"/>
      <c r="D195" s="118">
        <v>45412</v>
      </c>
      <c r="E195" s="132">
        <v>0.004</v>
      </c>
      <c r="F195" s="2188" t="s">
        <v>1653</v>
      </c>
      <c r="G195" s="132">
        <v>0.001</v>
      </c>
      <c r="H195" s="129">
        <v>0.375</v>
      </c>
      <c r="I195" s="146"/>
      <c r="J195" s="147"/>
      <c r="K195" s="148"/>
      <c r="L195" s="152">
        <v>0.208333333333333</v>
      </c>
      <c r="M195" s="154"/>
      <c r="N195" s="116"/>
      <c r="O195" s="78"/>
      <c r="P195" s="78"/>
      <c r="Q195" s="78"/>
      <c r="R195" s="78"/>
      <c r="S195" s="78"/>
      <c r="T195" s="78"/>
      <c r="U195" s="78"/>
      <c r="V195" s="78"/>
      <c r="W195" s="78"/>
      <c r="X195" s="78"/>
      <c r="Y195" s="78"/>
      <c r="Z195" s="78"/>
    </row>
    <row r="196" ht="52" spans="3:26">
      <c r="C196" s="116" t="s">
        <v>0</v>
      </c>
      <c r="D196" s="117" t="s">
        <v>7</v>
      </c>
      <c r="E196" s="121" t="s">
        <v>509</v>
      </c>
      <c r="F196" s="121"/>
      <c r="G196" s="121"/>
      <c r="H196" s="122" t="s">
        <v>2839</v>
      </c>
      <c r="I196" s="149" t="s">
        <v>1622</v>
      </c>
      <c r="J196" s="150"/>
      <c r="K196" s="151"/>
      <c r="L196" s="136" t="s">
        <v>1623</v>
      </c>
      <c r="M196" s="153" t="s">
        <v>1624</v>
      </c>
      <c r="N196" s="116" t="s">
        <v>0</v>
      </c>
      <c r="O196" s="64" t="s">
        <v>2840</v>
      </c>
      <c r="P196" s="64" t="s">
        <v>2841</v>
      </c>
      <c r="Q196" s="64" t="s">
        <v>2842</v>
      </c>
      <c r="R196" s="64" t="s">
        <v>2843</v>
      </c>
      <c r="S196" s="64" t="s">
        <v>2844</v>
      </c>
      <c r="T196" s="64" t="s">
        <v>2845</v>
      </c>
      <c r="U196" s="64" t="s">
        <v>2846</v>
      </c>
      <c r="V196" s="64" t="s">
        <v>2847</v>
      </c>
      <c r="W196" s="64" t="s">
        <v>2848</v>
      </c>
      <c r="X196" s="64" t="s">
        <v>2849</v>
      </c>
      <c r="Y196" s="64" t="s">
        <v>11</v>
      </c>
      <c r="Z196" s="64" t="s">
        <v>11</v>
      </c>
    </row>
    <row r="197" ht="26" spans="3:26">
      <c r="C197" s="116"/>
      <c r="D197" s="8" t="s">
        <v>1625</v>
      </c>
      <c r="E197" s="123"/>
      <c r="F197" s="123"/>
      <c r="G197" s="123"/>
      <c r="H197" s="124" t="s">
        <v>2869</v>
      </c>
      <c r="I197" s="2185" t="s">
        <v>510</v>
      </c>
      <c r="J197" s="138"/>
      <c r="K197" s="139"/>
      <c r="L197" s="140"/>
      <c r="M197" s="154"/>
      <c r="N197" s="116"/>
      <c r="O197" s="66" t="s">
        <v>2851</v>
      </c>
      <c r="P197" s="155">
        <v>0.1</v>
      </c>
      <c r="Q197" s="161">
        <v>0.036</v>
      </c>
      <c r="R197" s="162">
        <v>0.0269999999999868</v>
      </c>
      <c r="S197" s="82"/>
      <c r="T197" s="66">
        <v>0.0809999999999868</v>
      </c>
      <c r="U197" s="161">
        <v>-22.8</v>
      </c>
      <c r="V197" s="155">
        <v>119.47</v>
      </c>
      <c r="W197" s="155"/>
      <c r="X197" s="105"/>
      <c r="Y197" s="107"/>
      <c r="Z197" s="107"/>
    </row>
    <row r="198" ht="26" spans="3:26">
      <c r="C198" s="116"/>
      <c r="D198" s="8" t="s">
        <v>1626</v>
      </c>
      <c r="E198" s="125">
        <v>0</v>
      </c>
      <c r="F198" s="125"/>
      <c r="G198" s="125"/>
      <c r="H198" s="124" t="s">
        <v>2869</v>
      </c>
      <c r="I198" s="141"/>
      <c r="J198" s="142"/>
      <c r="K198" s="143"/>
      <c r="L198" s="140"/>
      <c r="M198" s="154"/>
      <c r="N198" s="116"/>
      <c r="O198" s="68"/>
      <c r="P198" s="68"/>
      <c r="Q198" s="68"/>
      <c r="R198" s="83"/>
      <c r="S198" s="74"/>
      <c r="T198" s="68"/>
      <c r="U198" s="68"/>
      <c r="V198" s="68"/>
      <c r="W198" s="68"/>
      <c r="X198" s="74"/>
      <c r="Y198" s="77"/>
      <c r="Z198" s="77"/>
    </row>
    <row r="199" ht="26" spans="3:26">
      <c r="C199" s="116"/>
      <c r="D199" s="8" t="s">
        <v>1627</v>
      </c>
      <c r="E199" s="125">
        <v>0</v>
      </c>
      <c r="F199" s="125"/>
      <c r="G199" s="125"/>
      <c r="H199" s="122"/>
      <c r="I199" s="141"/>
      <c r="J199" s="142"/>
      <c r="K199" s="143"/>
      <c r="L199" s="140"/>
      <c r="M199" s="154"/>
      <c r="N199" s="116"/>
      <c r="O199" s="69" t="s">
        <v>2853</v>
      </c>
      <c r="P199" s="156">
        <v>0.1</v>
      </c>
      <c r="Q199" s="163">
        <v>0.0648</v>
      </c>
      <c r="R199" s="164">
        <v>0.028</v>
      </c>
      <c r="S199" s="167">
        <v>1</v>
      </c>
      <c r="T199" s="69">
        <v>0.1252</v>
      </c>
      <c r="U199" s="93">
        <v>-35.2414814814872</v>
      </c>
      <c r="V199" s="94">
        <v>91.8</v>
      </c>
      <c r="W199" s="174">
        <v>4.17</v>
      </c>
      <c r="X199" s="96">
        <v>146.956977777802</v>
      </c>
      <c r="Y199" s="108"/>
      <c r="Z199" s="108"/>
    </row>
    <row r="200" ht="26" spans="3:26">
      <c r="C200" s="116"/>
      <c r="D200" s="8" t="s">
        <v>1628</v>
      </c>
      <c r="E200" s="179">
        <v>0.541666666666667</v>
      </c>
      <c r="F200" s="179"/>
      <c r="G200" s="179"/>
      <c r="H200" s="122"/>
      <c r="I200" s="141"/>
      <c r="J200" s="142"/>
      <c r="K200" s="143"/>
      <c r="L200" s="144">
        <v>0.645833333333333</v>
      </c>
      <c r="M200" s="157">
        <v>0.541666666666667</v>
      </c>
      <c r="N200" s="116"/>
      <c r="O200" s="72" t="s">
        <v>2854</v>
      </c>
      <c r="P200" s="158">
        <v>0.05</v>
      </c>
      <c r="Q200" s="92">
        <v>0.0714666666666667</v>
      </c>
      <c r="R200" s="165">
        <v>0.028</v>
      </c>
      <c r="S200" s="168">
        <v>1</v>
      </c>
      <c r="T200" s="166">
        <v>0.1352</v>
      </c>
      <c r="U200" s="97">
        <v>-19.0281481481512</v>
      </c>
      <c r="V200" s="98">
        <v>45.9</v>
      </c>
      <c r="W200" s="175">
        <v>4.73</v>
      </c>
      <c r="X200" s="100">
        <v>90.0031407407554</v>
      </c>
      <c r="Y200" s="109"/>
      <c r="Z200" s="109"/>
    </row>
    <row r="201" ht="26" spans="3:26">
      <c r="C201" s="116"/>
      <c r="D201" s="8" t="s">
        <v>1629</v>
      </c>
      <c r="E201" s="127" t="s">
        <v>8</v>
      </c>
      <c r="F201" s="127" t="s">
        <v>9</v>
      </c>
      <c r="G201" s="127" t="s">
        <v>10</v>
      </c>
      <c r="H201" s="122" t="s">
        <v>2447</v>
      </c>
      <c r="I201" s="141"/>
      <c r="J201" s="142"/>
      <c r="K201" s="143"/>
      <c r="L201" s="140"/>
      <c r="M201" s="154"/>
      <c r="N201" s="116"/>
      <c r="O201" s="74"/>
      <c r="P201" s="75"/>
      <c r="Q201" s="74"/>
      <c r="R201" s="74"/>
      <c r="S201" s="169"/>
      <c r="T201" s="74"/>
      <c r="U201" s="101"/>
      <c r="V201" s="102"/>
      <c r="W201" s="176"/>
      <c r="X201" s="101"/>
      <c r="Y201" s="77"/>
      <c r="Z201" s="77"/>
    </row>
    <row r="202" ht="26" spans="3:26">
      <c r="C202" s="116"/>
      <c r="D202" s="118">
        <v>45252</v>
      </c>
      <c r="E202" s="128">
        <v>0</v>
      </c>
      <c r="F202" s="2186" t="s">
        <v>1866</v>
      </c>
      <c r="G202" s="128">
        <v>0</v>
      </c>
      <c r="H202" s="129">
        <v>0.541666666666667</v>
      </c>
      <c r="I202" s="141"/>
      <c r="J202" s="142"/>
      <c r="K202" s="143"/>
      <c r="L202" s="140"/>
      <c r="M202" s="154"/>
      <c r="N202" s="116"/>
      <c r="O202" s="76"/>
      <c r="P202" s="77"/>
      <c r="Q202" s="76"/>
      <c r="R202" s="76"/>
      <c r="S202" s="169"/>
      <c r="T202" s="76"/>
      <c r="U202" s="76"/>
      <c r="V202" s="76"/>
      <c r="W202" s="177"/>
      <c r="X202" s="76"/>
      <c r="Y202" s="77"/>
      <c r="Z202" s="77"/>
    </row>
    <row r="203" ht="26" spans="3:26">
      <c r="C203" s="116"/>
      <c r="D203" s="118">
        <v>44882</v>
      </c>
      <c r="E203" s="128">
        <v>0</v>
      </c>
      <c r="F203" s="2186" t="s">
        <v>1866</v>
      </c>
      <c r="G203" s="128">
        <v>0</v>
      </c>
      <c r="H203" s="129">
        <v>0.541666666666667</v>
      </c>
      <c r="I203" s="141"/>
      <c r="J203" s="142"/>
      <c r="K203" s="143"/>
      <c r="L203" s="140"/>
      <c r="M203" s="154"/>
      <c r="N203" s="116"/>
      <c r="O203" s="66" t="s">
        <v>2855</v>
      </c>
      <c r="P203" s="160">
        <v>0.05</v>
      </c>
      <c r="Q203" s="90">
        <v>0.0714666666666667</v>
      </c>
      <c r="R203" s="91">
        <v>0.028</v>
      </c>
      <c r="S203" s="160">
        <v>1</v>
      </c>
      <c r="T203" s="170">
        <v>0.1352</v>
      </c>
      <c r="U203" s="103">
        <v>-19.0281481481512</v>
      </c>
      <c r="V203" s="104">
        <v>45.9</v>
      </c>
      <c r="W203" s="178">
        <v>2</v>
      </c>
      <c r="X203" s="105">
        <v>38.0562962963025</v>
      </c>
      <c r="Y203" s="110"/>
      <c r="Z203" s="110" t="s">
        <v>2856</v>
      </c>
    </row>
    <row r="204" ht="26" spans="3:26">
      <c r="C204" s="116"/>
      <c r="D204" s="118">
        <v>44496</v>
      </c>
      <c r="E204" s="128">
        <v>0</v>
      </c>
      <c r="F204" s="2186" t="s">
        <v>1866</v>
      </c>
      <c r="G204" s="128">
        <v>0</v>
      </c>
      <c r="H204" s="129">
        <v>0.541666666666667</v>
      </c>
      <c r="I204" s="141"/>
      <c r="J204" s="142"/>
      <c r="K204" s="143"/>
      <c r="L204" s="145"/>
      <c r="M204" s="154"/>
      <c r="N204" s="116"/>
      <c r="O204" s="66"/>
      <c r="P204" s="67"/>
      <c r="Q204" s="90"/>
      <c r="R204" s="91"/>
      <c r="S204" s="82"/>
      <c r="T204" s="67"/>
      <c r="U204" s="103"/>
      <c r="V204" s="104"/>
      <c r="W204" s="82"/>
      <c r="X204" s="105"/>
      <c r="Y204" s="110"/>
      <c r="Z204" s="110"/>
    </row>
    <row r="205" ht="26" spans="3:26">
      <c r="C205" s="116"/>
      <c r="D205" s="118">
        <v>44160</v>
      </c>
      <c r="E205" s="128">
        <v>0</v>
      </c>
      <c r="F205" s="2186" t="s">
        <v>1866</v>
      </c>
      <c r="G205" s="128">
        <v>0</v>
      </c>
      <c r="H205" s="129">
        <v>0.541666666666667</v>
      </c>
      <c r="I205" s="141"/>
      <c r="J205" s="142"/>
      <c r="K205" s="143"/>
      <c r="L205" s="140"/>
      <c r="M205" s="154"/>
      <c r="N205" s="116"/>
      <c r="O205" s="66"/>
      <c r="P205" s="67"/>
      <c r="Q205" s="90"/>
      <c r="R205" s="91"/>
      <c r="S205" s="82"/>
      <c r="T205" s="67"/>
      <c r="U205" s="103"/>
      <c r="V205" s="104"/>
      <c r="W205" s="82"/>
      <c r="X205" s="105"/>
      <c r="Y205" s="110"/>
      <c r="Z205" s="110"/>
    </row>
    <row r="206" ht="26" spans="3:26">
      <c r="C206" s="116"/>
      <c r="D206" s="118">
        <v>44159</v>
      </c>
      <c r="E206" s="128">
        <v>0</v>
      </c>
      <c r="F206" s="2186" t="s">
        <v>1866</v>
      </c>
      <c r="G206" s="128">
        <v>0</v>
      </c>
      <c r="H206" s="129">
        <v>0.541666666666667</v>
      </c>
      <c r="I206" s="141"/>
      <c r="J206" s="142"/>
      <c r="K206" s="143"/>
      <c r="L206" s="140"/>
      <c r="M206" s="154"/>
      <c r="N206" s="116"/>
      <c r="O206" s="78"/>
      <c r="P206" s="78"/>
      <c r="Q206" s="78"/>
      <c r="R206" s="78"/>
      <c r="S206" s="78"/>
      <c r="T206" s="78"/>
      <c r="U206" s="78"/>
      <c r="V206" s="78"/>
      <c r="W206" s="78"/>
      <c r="X206" s="78"/>
      <c r="Y206" s="78"/>
      <c r="Z206" s="78"/>
    </row>
    <row r="207" ht="26" spans="3:26">
      <c r="C207" s="116"/>
      <c r="D207" s="118">
        <v>43901</v>
      </c>
      <c r="E207" s="128">
        <v>0</v>
      </c>
      <c r="F207" s="2186" t="s">
        <v>1866</v>
      </c>
      <c r="G207" s="128">
        <v>0</v>
      </c>
      <c r="H207" s="129">
        <v>0.541666666666667</v>
      </c>
      <c r="I207" s="146"/>
      <c r="J207" s="147"/>
      <c r="K207" s="148"/>
      <c r="L207" s="140"/>
      <c r="M207" s="154"/>
      <c r="N207" s="116"/>
      <c r="O207" s="78"/>
      <c r="P207" s="78"/>
      <c r="Q207" s="78"/>
      <c r="R207" s="78"/>
      <c r="S207" s="78"/>
      <c r="T207" s="78"/>
      <c r="U207" s="78"/>
      <c r="V207" s="78"/>
      <c r="W207" s="78"/>
      <c r="X207" s="78"/>
      <c r="Y207" s="78"/>
      <c r="Z207" s="78"/>
    </row>
    <row r="208" ht="52" spans="3:26">
      <c r="C208" s="116" t="s">
        <v>0</v>
      </c>
      <c r="D208" s="117" t="s">
        <v>7</v>
      </c>
      <c r="E208" s="121" t="s">
        <v>511</v>
      </c>
      <c r="F208" s="121"/>
      <c r="G208" s="121"/>
      <c r="H208" s="122" t="s">
        <v>2839</v>
      </c>
      <c r="I208" s="149" t="s">
        <v>1622</v>
      </c>
      <c r="J208" s="150"/>
      <c r="K208" s="151"/>
      <c r="L208" s="136" t="s">
        <v>1623</v>
      </c>
      <c r="M208" s="153" t="s">
        <v>1624</v>
      </c>
      <c r="N208" s="116" t="s">
        <v>0</v>
      </c>
      <c r="O208" s="64" t="s">
        <v>2840</v>
      </c>
      <c r="P208" s="64" t="s">
        <v>2841</v>
      </c>
      <c r="Q208" s="64" t="s">
        <v>2842</v>
      </c>
      <c r="R208" s="64" t="s">
        <v>2843</v>
      </c>
      <c r="S208" s="64" t="s">
        <v>2844</v>
      </c>
      <c r="T208" s="64" t="s">
        <v>2845</v>
      </c>
      <c r="U208" s="64" t="s">
        <v>2846</v>
      </c>
      <c r="V208" s="64" t="s">
        <v>2847</v>
      </c>
      <c r="W208" s="64" t="s">
        <v>2848</v>
      </c>
      <c r="X208" s="64" t="s">
        <v>2849</v>
      </c>
      <c r="Y208" s="64" t="s">
        <v>11</v>
      </c>
      <c r="Z208" s="64" t="s">
        <v>11</v>
      </c>
    </row>
    <row r="209" ht="26" spans="3:26">
      <c r="C209" s="116"/>
      <c r="D209" s="8" t="s">
        <v>1625</v>
      </c>
      <c r="E209" s="123"/>
      <c r="F209" s="123"/>
      <c r="G209" s="123"/>
      <c r="H209" s="124" t="s">
        <v>2858</v>
      </c>
      <c r="I209" s="2185" t="s">
        <v>513</v>
      </c>
      <c r="J209" s="138"/>
      <c r="K209" s="139"/>
      <c r="L209" s="140"/>
      <c r="M209" s="154"/>
      <c r="N209" s="116"/>
      <c r="O209" s="66" t="s">
        <v>2851</v>
      </c>
      <c r="P209" s="155">
        <v>0.1</v>
      </c>
      <c r="Q209" s="161">
        <v>0.021</v>
      </c>
      <c r="R209" s="162">
        <v>0.017</v>
      </c>
      <c r="S209" s="82">
        <v>0</v>
      </c>
      <c r="T209" s="66">
        <v>0.0485</v>
      </c>
      <c r="U209" s="161">
        <v>-11.44</v>
      </c>
      <c r="V209" s="155">
        <v>91.8</v>
      </c>
      <c r="W209" s="171">
        <v>2</v>
      </c>
      <c r="X209" s="105"/>
      <c r="Y209" s="107"/>
      <c r="Z209" s="107"/>
    </row>
    <row r="210" ht="26" spans="3:26">
      <c r="C210" s="116"/>
      <c r="D210" s="8" t="s">
        <v>1626</v>
      </c>
      <c r="E210" s="180" t="s">
        <v>512</v>
      </c>
      <c r="F210" s="180"/>
      <c r="G210" s="180"/>
      <c r="H210" s="124" t="s">
        <v>2859</v>
      </c>
      <c r="I210" s="141"/>
      <c r="J210" s="142"/>
      <c r="K210" s="143"/>
      <c r="L210" s="140"/>
      <c r="M210" s="154"/>
      <c r="N210" s="116"/>
      <c r="O210" s="68"/>
      <c r="P210" s="68"/>
      <c r="Q210" s="68"/>
      <c r="R210" s="83"/>
      <c r="S210" s="74"/>
      <c r="T210" s="68"/>
      <c r="U210" s="68"/>
      <c r="V210" s="68"/>
      <c r="W210" s="68"/>
      <c r="X210" s="74"/>
      <c r="Y210" s="77"/>
      <c r="Z210" s="77"/>
    </row>
    <row r="211" ht="26" spans="3:26">
      <c r="C211" s="116"/>
      <c r="D211" s="8" t="s">
        <v>1627</v>
      </c>
      <c r="E211" s="180" t="s">
        <v>397</v>
      </c>
      <c r="F211" s="180"/>
      <c r="G211" s="180"/>
      <c r="H211" s="122"/>
      <c r="I211" s="141"/>
      <c r="J211" s="142"/>
      <c r="K211" s="143"/>
      <c r="L211" s="140"/>
      <c r="M211" s="154"/>
      <c r="N211" s="116"/>
      <c r="O211" s="69" t="s">
        <v>2853</v>
      </c>
      <c r="P211" s="156">
        <v>0.1</v>
      </c>
      <c r="Q211" s="163">
        <v>0.0689</v>
      </c>
      <c r="R211" s="164">
        <v>0.018</v>
      </c>
      <c r="S211" s="167">
        <v>1</v>
      </c>
      <c r="T211" s="69">
        <v>0.12135</v>
      </c>
      <c r="U211" s="93">
        <v>-28.623587628866</v>
      </c>
      <c r="V211" s="94">
        <v>91.8</v>
      </c>
      <c r="W211" s="174">
        <v>5.96</v>
      </c>
      <c r="X211" s="96">
        <v>170.596582268041</v>
      </c>
      <c r="Y211" s="108"/>
      <c r="Z211" s="108"/>
    </row>
    <row r="212" ht="26" spans="3:26">
      <c r="C212" s="116"/>
      <c r="D212" s="8" t="s">
        <v>1628</v>
      </c>
      <c r="E212" s="126">
        <v>0.510416666666667</v>
      </c>
      <c r="F212" s="126"/>
      <c r="G212" s="126"/>
      <c r="H212" s="122"/>
      <c r="I212" s="141"/>
      <c r="J212" s="142"/>
      <c r="K212" s="143"/>
      <c r="L212" s="144">
        <v>0.739583333333333</v>
      </c>
      <c r="M212" s="157">
        <v>0.635416666666667</v>
      </c>
      <c r="N212" s="116"/>
      <c r="O212" s="72" t="s">
        <v>2854</v>
      </c>
      <c r="P212" s="158">
        <v>0.1</v>
      </c>
      <c r="Q212" s="92">
        <v>0.0442</v>
      </c>
      <c r="R212" s="165">
        <v>0.018</v>
      </c>
      <c r="S212" s="168">
        <v>1</v>
      </c>
      <c r="T212" s="166">
        <v>0.0843</v>
      </c>
      <c r="U212" s="97">
        <v>-19.8843711340206</v>
      </c>
      <c r="V212" s="98">
        <v>91.8</v>
      </c>
      <c r="W212" s="175">
        <v>10.7</v>
      </c>
      <c r="X212" s="100">
        <v>212.762771134021</v>
      </c>
      <c r="Y212" s="109"/>
      <c r="Z212" s="109"/>
    </row>
    <row r="213" ht="26" spans="3:26">
      <c r="C213" s="116"/>
      <c r="D213" s="8" t="s">
        <v>1629</v>
      </c>
      <c r="E213" s="127" t="s">
        <v>8</v>
      </c>
      <c r="F213" s="127" t="s">
        <v>9</v>
      </c>
      <c r="G213" s="127" t="s">
        <v>10</v>
      </c>
      <c r="H213" s="122" t="s">
        <v>2447</v>
      </c>
      <c r="I213" s="141"/>
      <c r="J213" s="142"/>
      <c r="K213" s="143"/>
      <c r="L213" s="140"/>
      <c r="M213" s="154"/>
      <c r="N213" s="116"/>
      <c r="O213" s="74"/>
      <c r="P213" s="75"/>
      <c r="Q213" s="74"/>
      <c r="R213" s="74"/>
      <c r="S213" s="169"/>
      <c r="T213" s="74"/>
      <c r="U213" s="101"/>
      <c r="V213" s="102"/>
      <c r="W213" s="176"/>
      <c r="X213" s="101"/>
      <c r="Y213" s="77"/>
      <c r="Z213" s="77"/>
    </row>
    <row r="214" ht="26" spans="3:26">
      <c r="C214" s="116"/>
      <c r="D214" s="118">
        <v>45567</v>
      </c>
      <c r="E214" s="2189" t="s">
        <v>397</v>
      </c>
      <c r="F214" s="2189" t="s">
        <v>1915</v>
      </c>
      <c r="G214" s="2189" t="s">
        <v>1916</v>
      </c>
      <c r="H214" s="129">
        <v>0.510416666666667</v>
      </c>
      <c r="I214" s="141"/>
      <c r="J214" s="142"/>
      <c r="K214" s="143"/>
      <c r="L214" s="140"/>
      <c r="M214" s="154"/>
      <c r="N214" s="116"/>
      <c r="O214" s="76"/>
      <c r="P214" s="77"/>
      <c r="Q214" s="76"/>
      <c r="R214" s="76"/>
      <c r="S214" s="169"/>
      <c r="T214" s="76"/>
      <c r="U214" s="76"/>
      <c r="V214" s="76"/>
      <c r="W214" s="177"/>
      <c r="X214" s="76"/>
      <c r="Y214" s="77"/>
      <c r="Z214" s="77"/>
    </row>
    <row r="215" ht="26" spans="3:26">
      <c r="C215" s="116"/>
      <c r="D215" s="118">
        <v>45540</v>
      </c>
      <c r="E215" s="2189" t="s">
        <v>399</v>
      </c>
      <c r="F215" s="2189" t="s">
        <v>1739</v>
      </c>
      <c r="G215" s="2189" t="s">
        <v>540</v>
      </c>
      <c r="H215" s="129">
        <v>0.510416666666667</v>
      </c>
      <c r="I215" s="141"/>
      <c r="J215" s="142"/>
      <c r="K215" s="143"/>
      <c r="L215" s="140"/>
      <c r="M215" s="154"/>
      <c r="N215" s="116"/>
      <c r="O215" s="66" t="s">
        <v>2855</v>
      </c>
      <c r="P215" s="183">
        <v>-0.15</v>
      </c>
      <c r="Q215" s="90">
        <v>0.0442</v>
      </c>
      <c r="R215" s="91">
        <v>0.018</v>
      </c>
      <c r="S215" s="160">
        <v>-1</v>
      </c>
      <c r="T215" s="170">
        <v>0.0843</v>
      </c>
      <c r="U215" s="103">
        <v>-29.8265567010309</v>
      </c>
      <c r="V215" s="104">
        <v>137.7</v>
      </c>
      <c r="W215" s="178">
        <v>3</v>
      </c>
      <c r="X215" s="105">
        <v>89.4796701030928</v>
      </c>
      <c r="Y215" s="110" t="s">
        <v>2856</v>
      </c>
      <c r="Z215" s="110"/>
    </row>
    <row r="216" ht="26" spans="3:26">
      <c r="C216" s="116"/>
      <c r="D216" s="118">
        <v>45504</v>
      </c>
      <c r="E216" s="2189" t="s">
        <v>266</v>
      </c>
      <c r="F216" s="2189" t="s">
        <v>1740</v>
      </c>
      <c r="G216" s="2189" t="s">
        <v>276</v>
      </c>
      <c r="H216" s="129">
        <v>0.510416666666667</v>
      </c>
      <c r="I216" s="141"/>
      <c r="J216" s="142"/>
      <c r="K216" s="143"/>
      <c r="L216" s="145"/>
      <c r="M216" s="154"/>
      <c r="N216" s="116"/>
      <c r="O216" s="66"/>
      <c r="P216" s="67"/>
      <c r="Q216" s="90"/>
      <c r="R216" s="91"/>
      <c r="S216" s="82"/>
      <c r="T216" s="67"/>
      <c r="U216" s="103"/>
      <c r="V216" s="104"/>
      <c r="W216" s="82"/>
      <c r="X216" s="105"/>
      <c r="Y216" s="110"/>
      <c r="Z216" s="110"/>
    </row>
    <row r="217" ht="26" spans="3:26">
      <c r="C217" s="116"/>
      <c r="D217" s="118">
        <v>45476</v>
      </c>
      <c r="E217" s="2189" t="s">
        <v>108</v>
      </c>
      <c r="F217" s="2189" t="s">
        <v>1742</v>
      </c>
      <c r="G217" s="2189" t="s">
        <v>1743</v>
      </c>
      <c r="H217" s="129">
        <v>0.510416666666667</v>
      </c>
      <c r="I217" s="141"/>
      <c r="J217" s="142"/>
      <c r="K217" s="143"/>
      <c r="L217" s="140"/>
      <c r="M217" s="154"/>
      <c r="N217" s="116"/>
      <c r="O217" s="66"/>
      <c r="P217" s="67"/>
      <c r="Q217" s="90"/>
      <c r="R217" s="91"/>
      <c r="S217" s="82"/>
      <c r="T217" s="67"/>
      <c r="U217" s="103"/>
      <c r="V217" s="104"/>
      <c r="W217" s="82"/>
      <c r="X217" s="105"/>
      <c r="Y217" s="110"/>
      <c r="Z217" s="110"/>
    </row>
    <row r="218" ht="26" spans="3:26">
      <c r="C218" s="116"/>
      <c r="D218" s="118">
        <v>45448</v>
      </c>
      <c r="E218" s="2189" t="s">
        <v>24</v>
      </c>
      <c r="F218" s="2189" t="s">
        <v>1745</v>
      </c>
      <c r="G218" s="2189" t="s">
        <v>1746</v>
      </c>
      <c r="H218" s="129">
        <v>0.510416666666667</v>
      </c>
      <c r="I218" s="141"/>
      <c r="J218" s="142"/>
      <c r="K218" s="143"/>
      <c r="L218" s="140"/>
      <c r="M218" s="154"/>
      <c r="N218" s="116"/>
      <c r="O218" s="78"/>
      <c r="P218" s="78"/>
      <c r="Q218" s="78"/>
      <c r="R218" s="78"/>
      <c r="S218" s="78"/>
      <c r="T218" s="78"/>
      <c r="U218" s="78"/>
      <c r="V218" s="78"/>
      <c r="W218" s="78"/>
      <c r="X218" s="78"/>
      <c r="Y218" s="78"/>
      <c r="Z218" s="78"/>
    </row>
    <row r="219" ht="26" spans="3:26">
      <c r="C219" s="116"/>
      <c r="D219" s="118">
        <v>45413</v>
      </c>
      <c r="E219" s="2189" t="s">
        <v>1747</v>
      </c>
      <c r="F219" s="2189" t="s">
        <v>1748</v>
      </c>
      <c r="G219" s="2189" t="s">
        <v>1749</v>
      </c>
      <c r="H219" s="129">
        <v>0.510416666666667</v>
      </c>
      <c r="I219" s="146"/>
      <c r="J219" s="147"/>
      <c r="K219" s="148"/>
      <c r="L219" s="140"/>
      <c r="M219" s="154"/>
      <c r="N219" s="116"/>
      <c r="O219" s="78"/>
      <c r="P219" s="78"/>
      <c r="Q219" s="78"/>
      <c r="R219" s="78"/>
      <c r="S219" s="78"/>
      <c r="T219" s="78"/>
      <c r="U219" s="78"/>
      <c r="V219" s="78"/>
      <c r="W219" s="78"/>
      <c r="X219" s="78"/>
      <c r="Y219" s="78"/>
      <c r="Z219" s="78"/>
    </row>
    <row r="220" ht="52" spans="3:26">
      <c r="C220" s="116" t="s">
        <v>0</v>
      </c>
      <c r="D220" s="117" t="s">
        <v>7</v>
      </c>
      <c r="E220" s="121" t="s">
        <v>514</v>
      </c>
      <c r="F220" s="121"/>
      <c r="G220" s="121"/>
      <c r="H220" s="122" t="s">
        <v>2839</v>
      </c>
      <c r="I220" s="149" t="s">
        <v>1622</v>
      </c>
      <c r="J220" s="150"/>
      <c r="K220" s="151"/>
      <c r="L220" s="136" t="s">
        <v>1623</v>
      </c>
      <c r="M220" s="153" t="s">
        <v>1624</v>
      </c>
      <c r="N220" s="116" t="s">
        <v>0</v>
      </c>
      <c r="O220" s="64" t="s">
        <v>2840</v>
      </c>
      <c r="P220" s="64" t="s">
        <v>2841</v>
      </c>
      <c r="Q220" s="64" t="s">
        <v>2842</v>
      </c>
      <c r="R220" s="64" t="s">
        <v>2843</v>
      </c>
      <c r="S220" s="64" t="s">
        <v>2844</v>
      </c>
      <c r="T220" s="64" t="s">
        <v>2845</v>
      </c>
      <c r="U220" s="64" t="s">
        <v>2846</v>
      </c>
      <c r="V220" s="64" t="s">
        <v>2847</v>
      </c>
      <c r="W220" s="64" t="s">
        <v>2848</v>
      </c>
      <c r="X220" s="64" t="s">
        <v>2849</v>
      </c>
      <c r="Y220" s="64" t="s">
        <v>11</v>
      </c>
      <c r="Z220" s="64" t="s">
        <v>11</v>
      </c>
    </row>
    <row r="221" ht="26" spans="3:26">
      <c r="C221" s="116"/>
      <c r="D221" s="8" t="s">
        <v>1625</v>
      </c>
      <c r="E221" s="123"/>
      <c r="F221" s="123"/>
      <c r="G221" s="123"/>
      <c r="H221" s="124" t="s">
        <v>2858</v>
      </c>
      <c r="I221" s="2185" t="s">
        <v>515</v>
      </c>
      <c r="J221" s="138"/>
      <c r="K221" s="139"/>
      <c r="L221" s="140"/>
      <c r="M221" s="154"/>
      <c r="N221" s="116"/>
      <c r="O221" s="66" t="s">
        <v>2851</v>
      </c>
      <c r="P221" s="155">
        <v>0.1</v>
      </c>
      <c r="Q221" s="161">
        <v>0.021</v>
      </c>
      <c r="R221" s="162">
        <v>0.017</v>
      </c>
      <c r="S221" s="82">
        <v>0</v>
      </c>
      <c r="T221" s="66">
        <v>0.0485</v>
      </c>
      <c r="U221" s="161">
        <v>-11.44</v>
      </c>
      <c r="V221" s="155">
        <v>91.8</v>
      </c>
      <c r="W221" s="171">
        <v>2</v>
      </c>
      <c r="X221" s="105"/>
      <c r="Y221" s="107"/>
      <c r="Z221" s="107"/>
    </row>
    <row r="222" ht="26" spans="3:26">
      <c r="C222" s="116"/>
      <c r="D222" s="8" t="s">
        <v>1626</v>
      </c>
      <c r="E222" s="130">
        <v>0.03</v>
      </c>
      <c r="F222" s="130"/>
      <c r="G222" s="130"/>
      <c r="H222" s="124" t="s">
        <v>2859</v>
      </c>
      <c r="I222" s="141"/>
      <c r="J222" s="142"/>
      <c r="K222" s="143"/>
      <c r="L222" s="140"/>
      <c r="M222" s="154"/>
      <c r="N222" s="116"/>
      <c r="O222" s="68"/>
      <c r="P222" s="68"/>
      <c r="Q222" s="68"/>
      <c r="R222" s="83"/>
      <c r="S222" s="74"/>
      <c r="T222" s="68"/>
      <c r="U222" s="68"/>
      <c r="V222" s="68"/>
      <c r="W222" s="68"/>
      <c r="X222" s="74"/>
      <c r="Y222" s="77"/>
      <c r="Z222" s="77"/>
    </row>
    <row r="223" ht="26" spans="3:26">
      <c r="C223" s="116"/>
      <c r="D223" s="8" t="s">
        <v>1627</v>
      </c>
      <c r="E223" s="130">
        <v>0.03</v>
      </c>
      <c r="F223" s="130"/>
      <c r="G223" s="130"/>
      <c r="H223" s="122"/>
      <c r="I223" s="141"/>
      <c r="J223" s="142"/>
      <c r="K223" s="143"/>
      <c r="L223" s="140"/>
      <c r="M223" s="154"/>
      <c r="N223" s="116"/>
      <c r="O223" s="69" t="s">
        <v>2853</v>
      </c>
      <c r="P223" s="156">
        <v>0.1</v>
      </c>
      <c r="Q223" s="163">
        <v>0.0384</v>
      </c>
      <c r="R223" s="164">
        <v>0.017</v>
      </c>
      <c r="S223" s="167">
        <v>1</v>
      </c>
      <c r="T223" s="69">
        <v>0.0746</v>
      </c>
      <c r="U223" s="93">
        <v>-17.5963711340206</v>
      </c>
      <c r="V223" s="94">
        <v>91.8</v>
      </c>
      <c r="W223" s="174">
        <v>5.59</v>
      </c>
      <c r="X223" s="96">
        <v>98.3637146391752</v>
      </c>
      <c r="Y223" s="108"/>
      <c r="Z223" s="108"/>
    </row>
    <row r="224" ht="26" spans="3:26">
      <c r="C224" s="116"/>
      <c r="D224" s="8" t="s">
        <v>1628</v>
      </c>
      <c r="E224" s="126">
        <v>0.520833333333333</v>
      </c>
      <c r="F224" s="126"/>
      <c r="G224" s="126"/>
      <c r="H224" s="122"/>
      <c r="I224" s="141"/>
      <c r="J224" s="142"/>
      <c r="K224" s="143"/>
      <c r="L224" s="144">
        <v>0.75</v>
      </c>
      <c r="M224" s="157">
        <v>0.645833333333333</v>
      </c>
      <c r="N224" s="116"/>
      <c r="O224" s="72" t="s">
        <v>2854</v>
      </c>
      <c r="P224" s="158">
        <v>0.1</v>
      </c>
      <c r="Q224" s="92">
        <v>0.0599333333333333</v>
      </c>
      <c r="R224" s="165">
        <v>0.014</v>
      </c>
      <c r="S224" s="168">
        <v>1</v>
      </c>
      <c r="T224" s="166">
        <v>0.1039</v>
      </c>
      <c r="U224" s="97">
        <v>-24.5075463917526</v>
      </c>
      <c r="V224" s="98">
        <v>91.8</v>
      </c>
      <c r="W224" s="175">
        <v>3.85</v>
      </c>
      <c r="X224" s="100">
        <v>94.3540536082474</v>
      </c>
      <c r="Y224" s="109"/>
      <c r="Z224" s="109"/>
    </row>
    <row r="225" ht="26" spans="3:26">
      <c r="C225" s="116"/>
      <c r="D225" s="8" t="s">
        <v>1629</v>
      </c>
      <c r="E225" s="127" t="s">
        <v>8</v>
      </c>
      <c r="F225" s="127" t="s">
        <v>9</v>
      </c>
      <c r="G225" s="127" t="s">
        <v>10</v>
      </c>
      <c r="H225" s="122" t="s">
        <v>2447</v>
      </c>
      <c r="I225" s="141"/>
      <c r="J225" s="142"/>
      <c r="K225" s="143"/>
      <c r="L225" s="140"/>
      <c r="M225" s="154"/>
      <c r="N225" s="116"/>
      <c r="O225" s="74"/>
      <c r="P225" s="75"/>
      <c r="Q225" s="74"/>
      <c r="R225" s="74"/>
      <c r="S225" s="169"/>
      <c r="T225" s="74"/>
      <c r="U225" s="101"/>
      <c r="V225" s="102"/>
      <c r="W225" s="176"/>
      <c r="X225" s="101"/>
      <c r="Y225" s="77"/>
      <c r="Z225" s="77"/>
    </row>
    <row r="226" ht="26" spans="3:26">
      <c r="C226" s="116"/>
      <c r="D226" s="118">
        <v>45561</v>
      </c>
      <c r="E226" s="131">
        <v>0.03</v>
      </c>
      <c r="F226" s="2187" t="s">
        <v>1829</v>
      </c>
      <c r="G226" s="131">
        <v>0.016</v>
      </c>
      <c r="H226" s="129">
        <v>0.520833333333333</v>
      </c>
      <c r="I226" s="141"/>
      <c r="J226" s="142"/>
      <c r="K226" s="143"/>
      <c r="L226" s="140"/>
      <c r="M226" s="154"/>
      <c r="N226" s="116"/>
      <c r="O226" s="76"/>
      <c r="P226" s="77"/>
      <c r="Q226" s="76"/>
      <c r="R226" s="76"/>
      <c r="S226" s="169"/>
      <c r="T226" s="76"/>
      <c r="U226" s="76"/>
      <c r="V226" s="76"/>
      <c r="W226" s="177"/>
      <c r="X226" s="76"/>
      <c r="Y226" s="77"/>
      <c r="Z226" s="77"/>
    </row>
    <row r="227" ht="26" spans="3:26">
      <c r="C227" s="116"/>
      <c r="D227" s="118">
        <v>45533</v>
      </c>
      <c r="E227" s="131">
        <v>0.03</v>
      </c>
      <c r="F227" s="2187" t="s">
        <v>1826</v>
      </c>
      <c r="G227" s="131">
        <v>0.014</v>
      </c>
      <c r="H227" s="129">
        <v>0.520833333333333</v>
      </c>
      <c r="I227" s="141"/>
      <c r="J227" s="142"/>
      <c r="K227" s="143"/>
      <c r="L227" s="140"/>
      <c r="M227" s="154"/>
      <c r="N227" s="116"/>
      <c r="O227" s="66" t="s">
        <v>2855</v>
      </c>
      <c r="P227" s="183">
        <v>-0.12</v>
      </c>
      <c r="Q227" s="90">
        <v>0.0599333333333333</v>
      </c>
      <c r="R227" s="91">
        <v>0.014</v>
      </c>
      <c r="S227" s="160">
        <v>-1</v>
      </c>
      <c r="T227" s="170">
        <v>0.1039</v>
      </c>
      <c r="U227" s="103">
        <v>-29.4090556701031</v>
      </c>
      <c r="V227" s="104">
        <v>110.16</v>
      </c>
      <c r="W227" s="178">
        <v>3.5</v>
      </c>
      <c r="X227" s="105">
        <v>102.931694845361</v>
      </c>
      <c r="Y227" s="110" t="s">
        <v>2856</v>
      </c>
      <c r="Z227" s="110"/>
    </row>
    <row r="228" ht="26" spans="3:26">
      <c r="C228" s="116"/>
      <c r="D228" s="118">
        <v>45498</v>
      </c>
      <c r="E228" s="131">
        <v>0.028</v>
      </c>
      <c r="F228" s="2187" t="s">
        <v>1900</v>
      </c>
      <c r="G228" s="131">
        <v>0.014</v>
      </c>
      <c r="H228" s="129">
        <v>0.520833333333333</v>
      </c>
      <c r="I228" s="141"/>
      <c r="J228" s="142"/>
      <c r="K228" s="143"/>
      <c r="L228" s="145"/>
      <c r="M228" s="154"/>
      <c r="N228" s="116"/>
      <c r="O228" s="66"/>
      <c r="P228" s="67"/>
      <c r="Q228" s="90"/>
      <c r="R228" s="91"/>
      <c r="S228" s="82"/>
      <c r="T228" s="67"/>
      <c r="U228" s="103"/>
      <c r="V228" s="104"/>
      <c r="W228" s="82"/>
      <c r="X228" s="105"/>
      <c r="Y228" s="110"/>
      <c r="Z228" s="110"/>
    </row>
    <row r="229" ht="26" spans="3:26">
      <c r="C229" s="116"/>
      <c r="D229" s="118">
        <v>45470</v>
      </c>
      <c r="E229" s="131">
        <v>0.014</v>
      </c>
      <c r="F229" s="2187" t="s">
        <v>1917</v>
      </c>
      <c r="G229" s="131">
        <v>0.034</v>
      </c>
      <c r="H229" s="129">
        <v>0.520833333333333</v>
      </c>
      <c r="I229" s="141"/>
      <c r="J229" s="142"/>
      <c r="K229" s="143"/>
      <c r="L229" s="140"/>
      <c r="M229" s="154"/>
      <c r="N229" s="116"/>
      <c r="O229" s="66"/>
      <c r="P229" s="67"/>
      <c r="Q229" s="90"/>
      <c r="R229" s="91"/>
      <c r="S229" s="82"/>
      <c r="T229" s="67"/>
      <c r="U229" s="103"/>
      <c r="V229" s="104"/>
      <c r="W229" s="82"/>
      <c r="X229" s="105"/>
      <c r="Y229" s="110"/>
      <c r="Z229" s="110"/>
    </row>
    <row r="230" ht="26" spans="3:26">
      <c r="C230" s="116"/>
      <c r="D230" s="118">
        <v>45442</v>
      </c>
      <c r="E230" s="131">
        <v>0.013</v>
      </c>
      <c r="F230" s="2187" t="s">
        <v>1918</v>
      </c>
      <c r="G230" s="131">
        <v>0.034</v>
      </c>
      <c r="H230" s="129">
        <v>0.520833333333333</v>
      </c>
      <c r="I230" s="141"/>
      <c r="J230" s="142"/>
      <c r="K230" s="143"/>
      <c r="L230" s="140"/>
      <c r="M230" s="154"/>
      <c r="N230" s="116"/>
      <c r="O230" s="78"/>
      <c r="P230" s="78"/>
      <c r="Q230" s="78"/>
      <c r="R230" s="78"/>
      <c r="S230" s="78"/>
      <c r="T230" s="78"/>
      <c r="U230" s="78"/>
      <c r="V230" s="78"/>
      <c r="W230" s="78"/>
      <c r="X230" s="78"/>
      <c r="Y230" s="78"/>
      <c r="Z230" s="78"/>
    </row>
    <row r="231" ht="26" spans="3:26">
      <c r="C231" s="116"/>
      <c r="D231" s="118">
        <v>45407</v>
      </c>
      <c r="E231" s="131">
        <v>0.016</v>
      </c>
      <c r="F231" s="2187" t="s">
        <v>1688</v>
      </c>
      <c r="G231" s="131">
        <v>0.034</v>
      </c>
      <c r="H231" s="129">
        <v>0.520833333333333</v>
      </c>
      <c r="I231" s="146"/>
      <c r="J231" s="147"/>
      <c r="K231" s="148"/>
      <c r="L231" s="140"/>
      <c r="M231" s="154"/>
      <c r="N231" s="116"/>
      <c r="O231" s="78"/>
      <c r="P231" s="78"/>
      <c r="Q231" s="78"/>
      <c r="R231" s="78"/>
      <c r="S231" s="78"/>
      <c r="T231" s="78"/>
      <c r="U231" s="78"/>
      <c r="V231" s="78"/>
      <c r="W231" s="78"/>
      <c r="X231" s="78"/>
      <c r="Y231" s="78"/>
      <c r="Z231" s="78"/>
    </row>
    <row r="232" ht="52" spans="3:26">
      <c r="C232" s="116" t="s">
        <v>0</v>
      </c>
      <c r="D232" s="117" t="s">
        <v>7</v>
      </c>
      <c r="E232" s="121" t="s">
        <v>516</v>
      </c>
      <c r="F232" s="121"/>
      <c r="G232" s="121"/>
      <c r="H232" s="122" t="s">
        <v>2839</v>
      </c>
      <c r="I232" s="149" t="s">
        <v>1622</v>
      </c>
      <c r="J232" s="150"/>
      <c r="K232" s="151"/>
      <c r="L232" s="136" t="s">
        <v>1623</v>
      </c>
      <c r="M232" s="153" t="s">
        <v>1624</v>
      </c>
      <c r="N232" s="116" t="s">
        <v>0</v>
      </c>
      <c r="O232" s="64" t="s">
        <v>2840</v>
      </c>
      <c r="P232" s="64" t="s">
        <v>2841</v>
      </c>
      <c r="Q232" s="64" t="s">
        <v>2842</v>
      </c>
      <c r="R232" s="64" t="s">
        <v>2843</v>
      </c>
      <c r="S232" s="64" t="s">
        <v>2844</v>
      </c>
      <c r="T232" s="64" t="s">
        <v>2845</v>
      </c>
      <c r="U232" s="64" t="s">
        <v>2846</v>
      </c>
      <c r="V232" s="64" t="s">
        <v>2847</v>
      </c>
      <c r="W232" s="64" t="s">
        <v>2848</v>
      </c>
      <c r="X232" s="64" t="s">
        <v>2849</v>
      </c>
      <c r="Y232" s="64" t="s">
        <v>11</v>
      </c>
      <c r="Z232" s="64" t="s">
        <v>11</v>
      </c>
    </row>
    <row r="233" ht="26" spans="3:26">
      <c r="C233" s="116"/>
      <c r="D233" s="8" t="s">
        <v>1625</v>
      </c>
      <c r="E233" s="123"/>
      <c r="F233" s="123"/>
      <c r="G233" s="123"/>
      <c r="H233" s="124" t="s">
        <v>2870</v>
      </c>
      <c r="I233" s="2185" t="s">
        <v>517</v>
      </c>
      <c r="J233" s="138"/>
      <c r="K233" s="139"/>
      <c r="L233" s="140"/>
      <c r="M233" s="154"/>
      <c r="N233" s="116"/>
      <c r="O233" s="66" t="s">
        <v>2851</v>
      </c>
      <c r="P233" s="155">
        <v>0.1</v>
      </c>
      <c r="Q233" s="161">
        <v>0.013</v>
      </c>
      <c r="R233" s="162">
        <v>0.0219999999999914</v>
      </c>
      <c r="S233" s="82">
        <v>0</v>
      </c>
      <c r="T233" s="66">
        <v>0.0414999999999914</v>
      </c>
      <c r="U233" s="161">
        <v>-10.74</v>
      </c>
      <c r="V233" s="155">
        <v>60.23</v>
      </c>
      <c r="W233" s="171"/>
      <c r="X233" s="105"/>
      <c r="Y233" s="107"/>
      <c r="Z233" s="107"/>
    </row>
    <row r="234" ht="26" spans="3:26">
      <c r="C234" s="116"/>
      <c r="D234" s="8" t="s">
        <v>1626</v>
      </c>
      <c r="E234" s="182">
        <v>0.002</v>
      </c>
      <c r="F234" s="182"/>
      <c r="G234" s="182"/>
      <c r="H234" s="124" t="s">
        <v>2871</v>
      </c>
      <c r="I234" s="141"/>
      <c r="J234" s="142"/>
      <c r="K234" s="143"/>
      <c r="L234" s="140"/>
      <c r="M234" s="154"/>
      <c r="N234" s="116"/>
      <c r="O234" s="68"/>
      <c r="P234" s="68"/>
      <c r="Q234" s="68"/>
      <c r="R234" s="83"/>
      <c r="S234" s="74"/>
      <c r="T234" s="68"/>
      <c r="U234" s="68"/>
      <c r="V234" s="68"/>
      <c r="W234" s="68"/>
      <c r="X234" s="74"/>
      <c r="Y234" s="77"/>
      <c r="Z234" s="77"/>
    </row>
    <row r="235" ht="26" spans="3:26">
      <c r="C235" s="116"/>
      <c r="D235" s="8" t="s">
        <v>1627</v>
      </c>
      <c r="E235" s="182">
        <v>0</v>
      </c>
      <c r="F235" s="182"/>
      <c r="G235" s="182"/>
      <c r="H235" s="122"/>
      <c r="I235" s="141"/>
      <c r="J235" s="142"/>
      <c r="K235" s="143"/>
      <c r="L235" s="140"/>
      <c r="M235" s="154"/>
      <c r="N235" s="116"/>
      <c r="O235" s="69" t="s">
        <v>2853</v>
      </c>
      <c r="P235" s="156">
        <v>0.1</v>
      </c>
      <c r="Q235" s="163">
        <v>0.0384</v>
      </c>
      <c r="R235" s="164">
        <v>0.0219999999999914</v>
      </c>
      <c r="S235" s="167">
        <v>1</v>
      </c>
      <c r="T235" s="69">
        <v>0.0795999999999914</v>
      </c>
      <c r="U235" s="93">
        <v>-20.6000963855442</v>
      </c>
      <c r="V235" s="94">
        <v>91.8</v>
      </c>
      <c r="W235" s="174">
        <v>5.59</v>
      </c>
      <c r="X235" s="96">
        <v>115.154538795192</v>
      </c>
      <c r="Y235" s="108"/>
      <c r="Z235" s="108"/>
    </row>
    <row r="236" ht="26" spans="3:26">
      <c r="C236" s="116"/>
      <c r="D236" s="8" t="s">
        <v>1628</v>
      </c>
      <c r="E236" s="126">
        <v>0.541666666666667</v>
      </c>
      <c r="F236" s="126"/>
      <c r="G236" s="126"/>
      <c r="H236" s="122"/>
      <c r="I236" s="141"/>
      <c r="J236" s="142"/>
      <c r="K236" s="143"/>
      <c r="L236" s="144">
        <v>0.770833333333333</v>
      </c>
      <c r="M236" s="157">
        <v>0.666666666666667</v>
      </c>
      <c r="N236" s="116"/>
      <c r="O236" s="72" t="s">
        <v>2854</v>
      </c>
      <c r="P236" s="158">
        <v>0.1</v>
      </c>
      <c r="Q236" s="92">
        <v>0.0599333333333333</v>
      </c>
      <c r="R236" s="165">
        <v>0.014</v>
      </c>
      <c r="S236" s="168">
        <v>1</v>
      </c>
      <c r="T236" s="166">
        <v>0.1039</v>
      </c>
      <c r="U236" s="97">
        <v>-26.888819277114</v>
      </c>
      <c r="V236" s="98">
        <v>91.8</v>
      </c>
      <c r="W236" s="175">
        <v>3.85</v>
      </c>
      <c r="X236" s="100">
        <v>103.521954216889</v>
      </c>
      <c r="Y236" s="109"/>
      <c r="Z236" s="109"/>
    </row>
    <row r="237" ht="26" spans="3:26">
      <c r="C237" s="116"/>
      <c r="D237" s="8" t="s">
        <v>1629</v>
      </c>
      <c r="E237" s="127" t="s">
        <v>8</v>
      </c>
      <c r="F237" s="127" t="s">
        <v>9</v>
      </c>
      <c r="G237" s="127" t="s">
        <v>10</v>
      </c>
      <c r="H237" s="122" t="s">
        <v>2447</v>
      </c>
      <c r="I237" s="141"/>
      <c r="J237" s="142"/>
      <c r="K237" s="143"/>
      <c r="L237" s="140"/>
      <c r="M237" s="154"/>
      <c r="N237" s="116"/>
      <c r="O237" s="184"/>
      <c r="P237" s="75"/>
      <c r="Q237" s="74"/>
      <c r="R237" s="74"/>
      <c r="S237" s="169"/>
      <c r="T237" s="74"/>
      <c r="U237" s="101"/>
      <c r="V237" s="102"/>
      <c r="W237" s="176"/>
      <c r="X237" s="101"/>
      <c r="Y237" s="77"/>
      <c r="Z237" s="77"/>
    </row>
    <row r="238" ht="26" spans="3:26">
      <c r="C238" s="116"/>
      <c r="D238" s="118">
        <v>45576</v>
      </c>
      <c r="E238" s="131">
        <v>0</v>
      </c>
      <c r="F238" s="2187" t="s">
        <v>1651</v>
      </c>
      <c r="G238" s="131">
        <v>-0.001</v>
      </c>
      <c r="H238" s="129">
        <v>0.25</v>
      </c>
      <c r="I238" s="141"/>
      <c r="J238" s="142"/>
      <c r="K238" s="143"/>
      <c r="L238" s="152">
        <v>0.479166666666667</v>
      </c>
      <c r="M238" s="154"/>
      <c r="N238" s="116"/>
      <c r="O238" s="76"/>
      <c r="P238" s="77"/>
      <c r="Q238" s="76"/>
      <c r="R238" s="76"/>
      <c r="S238" s="169"/>
      <c r="T238" s="76"/>
      <c r="U238" s="76"/>
      <c r="V238" s="76"/>
      <c r="W238" s="177"/>
      <c r="X238" s="76"/>
      <c r="Y238" s="77"/>
      <c r="Z238" s="77"/>
    </row>
    <row r="239" ht="26" spans="3:26">
      <c r="C239" s="116"/>
      <c r="D239" s="118">
        <v>45565</v>
      </c>
      <c r="E239" s="131">
        <v>0</v>
      </c>
      <c r="F239" s="2187" t="s">
        <v>1655</v>
      </c>
      <c r="G239" s="131">
        <v>-0.001</v>
      </c>
      <c r="H239" s="129">
        <v>0.5</v>
      </c>
      <c r="I239" s="141"/>
      <c r="J239" s="142"/>
      <c r="K239" s="143"/>
      <c r="L239" s="152">
        <v>0.729166666666667</v>
      </c>
      <c r="M239" s="154"/>
      <c r="N239" s="116"/>
      <c r="O239" s="66" t="s">
        <v>2855</v>
      </c>
      <c r="P239" s="183">
        <v>-0.12</v>
      </c>
      <c r="Q239" s="90">
        <v>0.0599333333333333</v>
      </c>
      <c r="R239" s="91">
        <v>0.014</v>
      </c>
      <c r="S239" s="160">
        <v>-1</v>
      </c>
      <c r="T239" s="170">
        <v>0.1039</v>
      </c>
      <c r="U239" s="103">
        <v>-32.2665831325368</v>
      </c>
      <c r="V239" s="104">
        <v>110.16</v>
      </c>
      <c r="W239" s="178">
        <v>3.5</v>
      </c>
      <c r="X239" s="105">
        <v>112.933040963879</v>
      </c>
      <c r="Y239" s="110" t="s">
        <v>2856</v>
      </c>
      <c r="Z239" s="110"/>
    </row>
    <row r="240" ht="26" spans="3:26">
      <c r="C240" s="116"/>
      <c r="D240" s="118">
        <v>45545</v>
      </c>
      <c r="E240" s="131">
        <v>-0.001</v>
      </c>
      <c r="F240" s="2187" t="s">
        <v>1649</v>
      </c>
      <c r="G240" s="131">
        <v>0.003</v>
      </c>
      <c r="H240" s="129">
        <v>0.25</v>
      </c>
      <c r="I240" s="141"/>
      <c r="J240" s="142"/>
      <c r="K240" s="143"/>
      <c r="L240" s="152">
        <v>0.479166666666667</v>
      </c>
      <c r="M240" s="154"/>
      <c r="N240" s="116"/>
      <c r="O240" s="66"/>
      <c r="P240" s="67"/>
      <c r="Q240" s="90"/>
      <c r="R240" s="91"/>
      <c r="S240" s="82"/>
      <c r="T240" s="67"/>
      <c r="U240" s="103"/>
      <c r="V240" s="104"/>
      <c r="W240" s="82"/>
      <c r="X240" s="105"/>
      <c r="Y240" s="110"/>
      <c r="Z240" s="110"/>
    </row>
    <row r="241" ht="26" spans="3:26">
      <c r="C241" s="116"/>
      <c r="D241" s="118">
        <v>45533</v>
      </c>
      <c r="E241" s="131">
        <v>-0.001</v>
      </c>
      <c r="F241" s="2187" t="s">
        <v>1651</v>
      </c>
      <c r="G241" s="131">
        <v>0.003</v>
      </c>
      <c r="H241" s="129">
        <v>0.5</v>
      </c>
      <c r="I241" s="141"/>
      <c r="J241" s="142"/>
      <c r="K241" s="143"/>
      <c r="L241" s="152">
        <v>0.729166666666667</v>
      </c>
      <c r="M241" s="154"/>
      <c r="N241" s="116"/>
      <c r="O241" s="66"/>
      <c r="P241" s="67"/>
      <c r="Q241" s="90"/>
      <c r="R241" s="91"/>
      <c r="S241" s="82"/>
      <c r="T241" s="67"/>
      <c r="U241" s="103"/>
      <c r="V241" s="104"/>
      <c r="W241" s="82"/>
      <c r="X241" s="105"/>
      <c r="Y241" s="110"/>
      <c r="Z241" s="110"/>
    </row>
    <row r="242" ht="26" spans="3:26">
      <c r="C242" s="116"/>
      <c r="D242" s="118">
        <v>45513</v>
      </c>
      <c r="E242" s="131">
        <v>0.003</v>
      </c>
      <c r="F242" s="2187" t="s">
        <v>1660</v>
      </c>
      <c r="G242" s="131">
        <v>0.001</v>
      </c>
      <c r="H242" s="129">
        <v>0.25</v>
      </c>
      <c r="I242" s="141"/>
      <c r="J242" s="142"/>
      <c r="K242" s="143"/>
      <c r="L242" s="152">
        <v>0.479166666666667</v>
      </c>
      <c r="M242" s="154"/>
      <c r="N242" s="116"/>
      <c r="O242" s="78"/>
      <c r="P242" s="78"/>
      <c r="Q242" s="78"/>
      <c r="R242" s="78"/>
      <c r="S242" s="78"/>
      <c r="T242" s="78"/>
      <c r="U242" s="78"/>
      <c r="V242" s="78"/>
      <c r="W242" s="78"/>
      <c r="X242" s="78"/>
      <c r="Y242" s="78"/>
      <c r="Z242" s="78"/>
    </row>
    <row r="243" ht="26" spans="3:26">
      <c r="C243" s="116"/>
      <c r="D243" s="118">
        <v>45503</v>
      </c>
      <c r="E243" s="131">
        <v>0.003</v>
      </c>
      <c r="F243" s="2187" t="s">
        <v>1660</v>
      </c>
      <c r="G243" s="131">
        <v>0.001</v>
      </c>
      <c r="H243" s="129">
        <v>0.5</v>
      </c>
      <c r="I243" s="146"/>
      <c r="J243" s="147"/>
      <c r="K243" s="148"/>
      <c r="L243" s="152">
        <v>0.729166666666667</v>
      </c>
      <c r="M243" s="154"/>
      <c r="N243" s="116"/>
      <c r="O243" s="78"/>
      <c r="P243" s="78"/>
      <c r="Q243" s="78"/>
      <c r="R243" s="78"/>
      <c r="S243" s="78"/>
      <c r="T243" s="78"/>
      <c r="U243" s="78"/>
      <c r="V243" s="78"/>
      <c r="W243" s="78"/>
      <c r="X243" s="78"/>
      <c r="Y243" s="78"/>
      <c r="Z243" s="78"/>
    </row>
    <row r="244" ht="52" spans="3:26">
      <c r="C244" s="116" t="s">
        <v>0</v>
      </c>
      <c r="D244" s="117" t="s">
        <v>7</v>
      </c>
      <c r="E244" s="121" t="s">
        <v>30</v>
      </c>
      <c r="F244" s="121"/>
      <c r="G244" s="121"/>
      <c r="H244" s="122" t="s">
        <v>2839</v>
      </c>
      <c r="I244" s="149" t="s">
        <v>1622</v>
      </c>
      <c r="J244" s="150"/>
      <c r="K244" s="151"/>
      <c r="L244" s="136" t="s">
        <v>1623</v>
      </c>
      <c r="M244" s="153" t="s">
        <v>1624</v>
      </c>
      <c r="N244" s="116" t="s">
        <v>0</v>
      </c>
      <c r="O244" s="64" t="s">
        <v>2840</v>
      </c>
      <c r="P244" s="64" t="s">
        <v>2841</v>
      </c>
      <c r="Q244" s="64" t="s">
        <v>2842</v>
      </c>
      <c r="R244" s="64" t="s">
        <v>2843</v>
      </c>
      <c r="S244" s="64" t="s">
        <v>2844</v>
      </c>
      <c r="T244" s="64" t="s">
        <v>2845</v>
      </c>
      <c r="U244" s="64" t="s">
        <v>2846</v>
      </c>
      <c r="V244" s="64" t="s">
        <v>2847</v>
      </c>
      <c r="W244" s="64" t="s">
        <v>2848</v>
      </c>
      <c r="X244" s="64" t="s">
        <v>2849</v>
      </c>
      <c r="Y244" s="64" t="s">
        <v>11</v>
      </c>
      <c r="Z244" s="64" t="s">
        <v>11</v>
      </c>
    </row>
    <row r="245" ht="26" spans="3:26">
      <c r="C245" s="116"/>
      <c r="D245" s="8" t="s">
        <v>1625</v>
      </c>
      <c r="E245" s="123"/>
      <c r="F245" s="123"/>
      <c r="G245" s="123"/>
      <c r="H245" s="124" t="s">
        <v>2861</v>
      </c>
      <c r="I245" s="2185" t="s">
        <v>519</v>
      </c>
      <c r="J245" s="138"/>
      <c r="K245" s="139"/>
      <c r="L245" s="140"/>
      <c r="M245" s="154"/>
      <c r="N245" s="116"/>
      <c r="O245" s="66" t="s">
        <v>2851</v>
      </c>
      <c r="P245" s="67">
        <v>0.1</v>
      </c>
      <c r="Q245" s="80">
        <v>0.039</v>
      </c>
      <c r="R245" s="81">
        <v>0.021000000000015</v>
      </c>
      <c r="S245" s="82"/>
      <c r="T245" s="66">
        <v>0.079500000000015</v>
      </c>
      <c r="U245" s="80">
        <v>-18.99</v>
      </c>
      <c r="V245" s="67">
        <v>91.8</v>
      </c>
      <c r="W245" s="82"/>
      <c r="X245" s="82"/>
      <c r="Y245" s="107"/>
      <c r="Z245" s="107"/>
    </row>
    <row r="246" ht="26" spans="3:26">
      <c r="C246" s="116"/>
      <c r="D246" s="8" t="s">
        <v>1626</v>
      </c>
      <c r="E246" s="180">
        <v>0</v>
      </c>
      <c r="F246" s="180"/>
      <c r="G246" s="180"/>
      <c r="H246" s="124" t="s">
        <v>2861</v>
      </c>
      <c r="I246" s="141"/>
      <c r="J246" s="142"/>
      <c r="K246" s="143"/>
      <c r="L246" s="140"/>
      <c r="M246" s="154"/>
      <c r="N246" s="116"/>
      <c r="O246" s="68"/>
      <c r="P246" s="68"/>
      <c r="Q246" s="68"/>
      <c r="R246" s="83"/>
      <c r="S246" s="74"/>
      <c r="T246" s="68"/>
      <c r="U246" s="68"/>
      <c r="V246" s="68"/>
      <c r="W246" s="74"/>
      <c r="X246" s="74"/>
      <c r="Y246" s="77"/>
      <c r="Z246" s="77"/>
    </row>
    <row r="247" ht="26" spans="3:26">
      <c r="C247" s="116"/>
      <c r="D247" s="8" t="s">
        <v>1627</v>
      </c>
      <c r="E247" s="180" t="s">
        <v>518</v>
      </c>
      <c r="F247" s="180"/>
      <c r="G247" s="180"/>
      <c r="H247" s="122"/>
      <c r="I247" s="141"/>
      <c r="J247" s="142"/>
      <c r="K247" s="143"/>
      <c r="L247" s="140"/>
      <c r="M247" s="154"/>
      <c r="N247" s="116"/>
      <c r="O247" s="69" t="s">
        <v>2853</v>
      </c>
      <c r="P247" s="70">
        <v>0.1</v>
      </c>
      <c r="Q247" s="84">
        <v>0.0722</v>
      </c>
      <c r="R247" s="85">
        <v>0.015</v>
      </c>
      <c r="S247" s="86">
        <v>1</v>
      </c>
      <c r="T247" s="69">
        <v>0.1233</v>
      </c>
      <c r="U247" s="93">
        <v>-29.4524150943341</v>
      </c>
      <c r="V247" s="94">
        <v>91.8</v>
      </c>
      <c r="W247" s="95">
        <v>4.88</v>
      </c>
      <c r="X247" s="96">
        <v>143.72778566035</v>
      </c>
      <c r="Y247" s="108"/>
      <c r="Z247" s="108">
        <v>4.435</v>
      </c>
    </row>
    <row r="248" ht="26" spans="3:26">
      <c r="C248" s="116"/>
      <c r="D248" s="8" t="s">
        <v>1628</v>
      </c>
      <c r="E248" s="179">
        <v>0.729166666666667</v>
      </c>
      <c r="F248" s="179"/>
      <c r="G248" s="179"/>
      <c r="H248" s="122"/>
      <c r="I248" s="141"/>
      <c r="J248" s="142"/>
      <c r="K248" s="143"/>
      <c r="L248" s="144">
        <v>0.833333333333333</v>
      </c>
      <c r="M248" s="157">
        <v>0.729166666666667</v>
      </c>
      <c r="N248" s="116"/>
      <c r="O248" s="72" t="s">
        <v>2854</v>
      </c>
      <c r="P248" s="73">
        <v>0.1</v>
      </c>
      <c r="Q248" s="87">
        <v>0.0405333333333333</v>
      </c>
      <c r="R248" s="88">
        <v>0.015</v>
      </c>
      <c r="S248" s="89">
        <v>0.5</v>
      </c>
      <c r="T248" s="72">
        <v>0.0758</v>
      </c>
      <c r="U248" s="97">
        <v>-9.05309433962093</v>
      </c>
      <c r="V248" s="98">
        <v>91.8</v>
      </c>
      <c r="W248" s="99">
        <v>2.365</v>
      </c>
      <c r="X248" s="100">
        <v>21.4105681132035</v>
      </c>
      <c r="Y248" s="109"/>
      <c r="Z248" s="109"/>
    </row>
    <row r="249" ht="26" spans="3:26">
      <c r="C249" s="116"/>
      <c r="D249" s="8" t="s">
        <v>1629</v>
      </c>
      <c r="E249" s="127" t="s">
        <v>8</v>
      </c>
      <c r="F249" s="127" t="s">
        <v>9</v>
      </c>
      <c r="G249" s="127" t="s">
        <v>10</v>
      </c>
      <c r="H249" s="122" t="s">
        <v>2447</v>
      </c>
      <c r="I249" s="141"/>
      <c r="J249" s="142"/>
      <c r="K249" s="143"/>
      <c r="L249" s="140"/>
      <c r="M249" s="154"/>
      <c r="N249" s="116"/>
      <c r="O249" s="74"/>
      <c r="P249" s="75"/>
      <c r="Q249" s="74"/>
      <c r="R249" s="74"/>
      <c r="S249" s="74"/>
      <c r="T249" s="74"/>
      <c r="U249" s="101"/>
      <c r="V249" s="102"/>
      <c r="W249" s="74"/>
      <c r="X249" s="101"/>
      <c r="Y249" s="77"/>
      <c r="Z249" s="77"/>
    </row>
    <row r="250" ht="26" spans="3:26">
      <c r="C250" s="116"/>
      <c r="D250" s="118">
        <v>45588</v>
      </c>
      <c r="E250" s="2189" t="s">
        <v>518</v>
      </c>
      <c r="F250" s="2189" t="s">
        <v>1919</v>
      </c>
      <c r="G250" s="2189" t="s">
        <v>472</v>
      </c>
      <c r="H250" s="129">
        <v>0.729166666666667</v>
      </c>
      <c r="I250" s="141"/>
      <c r="J250" s="142"/>
      <c r="K250" s="143"/>
      <c r="L250" s="140"/>
      <c r="M250" s="154"/>
      <c r="N250" s="116"/>
      <c r="O250" s="76"/>
      <c r="P250" s="77"/>
      <c r="Q250" s="76"/>
      <c r="R250" s="76"/>
      <c r="S250" s="76"/>
      <c r="T250" s="76"/>
      <c r="U250" s="76"/>
      <c r="V250" s="76"/>
      <c r="W250" s="76"/>
      <c r="X250" s="76"/>
      <c r="Y250" s="77"/>
      <c r="Z250" s="77"/>
    </row>
    <row r="251" ht="26" spans="3:26">
      <c r="C251" s="116"/>
      <c r="D251" s="118">
        <v>45582</v>
      </c>
      <c r="E251" s="2189" t="s">
        <v>472</v>
      </c>
      <c r="F251" s="2189" t="s">
        <v>1861</v>
      </c>
      <c r="G251" s="2189" t="s">
        <v>426</v>
      </c>
      <c r="H251" s="129">
        <v>0.729166666666667</v>
      </c>
      <c r="I251" s="141"/>
      <c r="J251" s="142"/>
      <c r="K251" s="143"/>
      <c r="L251" s="140"/>
      <c r="M251" s="154"/>
      <c r="N251" s="116"/>
      <c r="O251" s="66" t="s">
        <v>2855</v>
      </c>
      <c r="P251" s="67">
        <v>0.25</v>
      </c>
      <c r="Q251" s="90">
        <v>0.0405333333333333</v>
      </c>
      <c r="R251" s="91">
        <v>0.015</v>
      </c>
      <c r="S251" s="82">
        <v>0.5</v>
      </c>
      <c r="T251" s="67">
        <v>0.0758</v>
      </c>
      <c r="U251" s="103">
        <v>-22.6327358490523</v>
      </c>
      <c r="V251" s="104">
        <v>229.5</v>
      </c>
      <c r="W251" s="82">
        <v>2</v>
      </c>
      <c r="X251" s="105">
        <v>45.2654716981047</v>
      </c>
      <c r="Y251" s="110" t="s">
        <v>2856</v>
      </c>
      <c r="Z251" s="110"/>
    </row>
    <row r="252" ht="26" spans="3:26">
      <c r="C252" s="116"/>
      <c r="D252" s="118">
        <v>45574</v>
      </c>
      <c r="E252" s="2189" t="s">
        <v>426</v>
      </c>
      <c r="F252" s="2189" t="s">
        <v>1862</v>
      </c>
      <c r="G252" s="2189" t="s">
        <v>401</v>
      </c>
      <c r="H252" s="129">
        <v>0.729166666666667</v>
      </c>
      <c r="I252" s="141"/>
      <c r="J252" s="142"/>
      <c r="K252" s="143"/>
      <c r="L252" s="145"/>
      <c r="M252" s="154"/>
      <c r="N252" s="116"/>
      <c r="O252" s="66" t="s">
        <v>2855</v>
      </c>
      <c r="P252" s="67">
        <v>0.25</v>
      </c>
      <c r="Q252" s="90">
        <v>0.0405333333333333</v>
      </c>
      <c r="R252" s="91">
        <v>0.015</v>
      </c>
      <c r="S252" s="82">
        <v>0.5</v>
      </c>
      <c r="T252" s="67">
        <v>0.0758</v>
      </c>
      <c r="U252" s="103">
        <v>-22.3492783505155</v>
      </c>
      <c r="V252" s="104">
        <v>229.5</v>
      </c>
      <c r="W252" s="82">
        <v>2</v>
      </c>
      <c r="X252" s="105">
        <v>44.6985567010309</v>
      </c>
      <c r="Y252" s="110"/>
      <c r="Z252" s="110"/>
    </row>
    <row r="253" ht="26" spans="3:26">
      <c r="C253" s="116"/>
      <c r="D253" s="118">
        <v>45567</v>
      </c>
      <c r="E253" s="2189" t="s">
        <v>401</v>
      </c>
      <c r="F253" s="2189" t="s">
        <v>1863</v>
      </c>
      <c r="G253" s="2189" t="s">
        <v>355</v>
      </c>
      <c r="H253" s="129">
        <v>0.729166666666667</v>
      </c>
      <c r="I253" s="141"/>
      <c r="J253" s="142"/>
      <c r="K253" s="143"/>
      <c r="L253" s="140"/>
      <c r="M253" s="154"/>
      <c r="N253" s="116"/>
      <c r="O253" s="66" t="s">
        <v>2860</v>
      </c>
      <c r="P253" s="67"/>
      <c r="Q253" s="90"/>
      <c r="R253" s="91"/>
      <c r="S253" s="82"/>
      <c r="T253" s="67"/>
      <c r="U253" s="103">
        <v>-22.3492783505155</v>
      </c>
      <c r="V253" s="104"/>
      <c r="W253" s="82"/>
      <c r="X253" s="105">
        <v>44.6985567010309</v>
      </c>
      <c r="Y253" s="110"/>
      <c r="Z253" s="110"/>
    </row>
    <row r="254" ht="26" spans="3:26">
      <c r="C254" s="116"/>
      <c r="D254" s="118">
        <v>45560</v>
      </c>
      <c r="E254" s="2189" t="s">
        <v>355</v>
      </c>
      <c r="F254" s="2189" t="s">
        <v>1755</v>
      </c>
      <c r="G254" s="2189" t="s">
        <v>323</v>
      </c>
      <c r="H254" s="129">
        <v>0.729166666666667</v>
      </c>
      <c r="I254" s="141"/>
      <c r="J254" s="142"/>
      <c r="K254" s="143"/>
      <c r="L254" s="140"/>
      <c r="M254" s="154"/>
      <c r="N254" s="116"/>
      <c r="O254" s="78"/>
      <c r="P254" s="78"/>
      <c r="Q254" s="78"/>
      <c r="R254" s="78"/>
      <c r="S254" s="78"/>
      <c r="T254" s="78"/>
      <c r="U254" s="78"/>
      <c r="V254" s="78"/>
      <c r="W254" s="78"/>
      <c r="X254" s="78"/>
      <c r="Y254" s="78"/>
      <c r="Z254" s="78"/>
    </row>
    <row r="255" ht="26" spans="3:26">
      <c r="C255" s="116"/>
      <c r="D255" s="118">
        <v>45553</v>
      </c>
      <c r="E255" s="2189" t="s">
        <v>323</v>
      </c>
      <c r="F255" s="2189" t="s">
        <v>1756</v>
      </c>
      <c r="G255" s="2189" t="s">
        <v>325</v>
      </c>
      <c r="H255" s="129">
        <v>0.729166666666667</v>
      </c>
      <c r="I255" s="146"/>
      <c r="J255" s="147"/>
      <c r="K255" s="148"/>
      <c r="L255" s="140"/>
      <c r="M255" s="154"/>
      <c r="N255" s="116"/>
      <c r="O255" s="78"/>
      <c r="P255" s="78"/>
      <c r="Q255" s="78"/>
      <c r="R255" s="78"/>
      <c r="S255" s="78"/>
      <c r="T255" s="78"/>
      <c r="U255" s="78"/>
      <c r="V255" s="78"/>
      <c r="W255" s="78"/>
      <c r="X255" s="78"/>
      <c r="Y255" s="78"/>
      <c r="Z255" s="78"/>
    </row>
    <row r="256" ht="52" spans="3:26">
      <c r="C256" s="116" t="s">
        <v>0</v>
      </c>
      <c r="D256" s="117" t="s">
        <v>7</v>
      </c>
      <c r="E256" s="121" t="s">
        <v>521</v>
      </c>
      <c r="F256" s="121"/>
      <c r="G256" s="121"/>
      <c r="H256" s="122" t="s">
        <v>2839</v>
      </c>
      <c r="I256" s="149" t="s">
        <v>1622</v>
      </c>
      <c r="J256" s="150"/>
      <c r="K256" s="151"/>
      <c r="L256" s="136" t="s">
        <v>1623</v>
      </c>
      <c r="M256" s="153" t="s">
        <v>1624</v>
      </c>
      <c r="N256" s="116" t="s">
        <v>0</v>
      </c>
      <c r="O256" s="64" t="s">
        <v>2840</v>
      </c>
      <c r="P256" s="64" t="s">
        <v>2841</v>
      </c>
      <c r="Q256" s="64" t="s">
        <v>2842</v>
      </c>
      <c r="R256" s="64" t="s">
        <v>2843</v>
      </c>
      <c r="S256" s="64" t="s">
        <v>2844</v>
      </c>
      <c r="T256" s="64" t="s">
        <v>2845</v>
      </c>
      <c r="U256" s="64" t="s">
        <v>2846</v>
      </c>
      <c r="V256" s="64" t="s">
        <v>2847</v>
      </c>
      <c r="W256" s="64" t="s">
        <v>2848</v>
      </c>
      <c r="X256" s="64" t="s">
        <v>2849</v>
      </c>
      <c r="Y256" s="64" t="s">
        <v>11</v>
      </c>
      <c r="Z256" s="64" t="s">
        <v>11</v>
      </c>
    </row>
    <row r="257" ht="26" spans="3:26">
      <c r="C257" s="116"/>
      <c r="D257" s="8" t="s">
        <v>1625</v>
      </c>
      <c r="E257" s="123"/>
      <c r="F257" s="123"/>
      <c r="G257" s="123"/>
      <c r="H257" s="124" t="s">
        <v>2872</v>
      </c>
      <c r="I257" s="2185" t="s">
        <v>522</v>
      </c>
      <c r="J257" s="138"/>
      <c r="K257" s="139"/>
      <c r="L257" s="140"/>
      <c r="M257" s="154"/>
      <c r="N257" s="116"/>
      <c r="O257" s="66" t="s">
        <v>2851</v>
      </c>
      <c r="P257" s="67">
        <v>0.1</v>
      </c>
      <c r="Q257" s="80">
        <v>0.039</v>
      </c>
      <c r="R257" s="81">
        <v>0.021000000000015</v>
      </c>
      <c r="S257" s="82"/>
      <c r="T257" s="66">
        <v>0.079500000000015</v>
      </c>
      <c r="U257" s="80">
        <v>-18.99</v>
      </c>
      <c r="V257" s="67">
        <v>91.8</v>
      </c>
      <c r="W257" s="82"/>
      <c r="X257" s="82"/>
      <c r="Y257" s="107"/>
      <c r="Z257" s="107"/>
    </row>
    <row r="258" ht="26" spans="3:26">
      <c r="C258" s="116"/>
      <c r="D258" s="8" t="s">
        <v>1626</v>
      </c>
      <c r="E258" s="125">
        <v>50</v>
      </c>
      <c r="F258" s="125"/>
      <c r="G258" s="125"/>
      <c r="H258" s="124" t="s">
        <v>2873</v>
      </c>
      <c r="I258" s="141"/>
      <c r="J258" s="142"/>
      <c r="K258" s="143"/>
      <c r="L258" s="140"/>
      <c r="M258" s="154"/>
      <c r="N258" s="116"/>
      <c r="O258" s="68"/>
      <c r="P258" s="68"/>
      <c r="Q258" s="68"/>
      <c r="R258" s="83"/>
      <c r="S258" s="74"/>
      <c r="T258" s="68"/>
      <c r="U258" s="68"/>
      <c r="V258" s="68"/>
      <c r="W258" s="74"/>
      <c r="X258" s="74"/>
      <c r="Y258" s="77"/>
      <c r="Z258" s="77"/>
    </row>
    <row r="259" ht="26" spans="3:26">
      <c r="C259" s="116"/>
      <c r="D259" s="8" t="s">
        <v>1627</v>
      </c>
      <c r="E259" s="125">
        <v>49.8</v>
      </c>
      <c r="F259" s="125"/>
      <c r="G259" s="125"/>
      <c r="H259" s="122"/>
      <c r="I259" s="141"/>
      <c r="J259" s="142"/>
      <c r="K259" s="143"/>
      <c r="L259" s="140"/>
      <c r="M259" s="154"/>
      <c r="N259" s="116"/>
      <c r="O259" s="69" t="s">
        <v>2853</v>
      </c>
      <c r="P259" s="70">
        <v>0.1</v>
      </c>
      <c r="Q259" s="84">
        <v>0.0722</v>
      </c>
      <c r="R259" s="85">
        <v>0.015</v>
      </c>
      <c r="S259" s="86">
        <v>1</v>
      </c>
      <c r="T259" s="69">
        <v>0.1233</v>
      </c>
      <c r="U259" s="93">
        <v>-29.4524150943341</v>
      </c>
      <c r="V259" s="94">
        <v>91.8</v>
      </c>
      <c r="W259" s="95">
        <v>4.88</v>
      </c>
      <c r="X259" s="96">
        <v>143.72778566035</v>
      </c>
      <c r="Y259" s="108"/>
      <c r="Z259" s="108">
        <v>4.435</v>
      </c>
    </row>
    <row r="260" ht="26" spans="3:26">
      <c r="C260" s="116"/>
      <c r="D260" s="8" t="s">
        <v>1628</v>
      </c>
      <c r="E260" s="126">
        <v>0.0625</v>
      </c>
      <c r="F260" s="126"/>
      <c r="G260" s="126"/>
      <c r="H260" s="122"/>
      <c r="I260" s="141"/>
      <c r="J260" s="142"/>
      <c r="K260" s="143"/>
      <c r="L260" s="144">
        <v>0.291666666666667</v>
      </c>
      <c r="M260" s="157">
        <v>0.1875</v>
      </c>
      <c r="N260" s="116"/>
      <c r="O260" s="72" t="s">
        <v>2854</v>
      </c>
      <c r="P260" s="73">
        <v>0.1</v>
      </c>
      <c r="Q260" s="87">
        <v>0.0405333333333333</v>
      </c>
      <c r="R260" s="88">
        <v>0.015</v>
      </c>
      <c r="S260" s="89">
        <v>0.5</v>
      </c>
      <c r="T260" s="72">
        <v>0.0758</v>
      </c>
      <c r="U260" s="97">
        <v>-9.05309433962093</v>
      </c>
      <c r="V260" s="98">
        <v>91.8</v>
      </c>
      <c r="W260" s="99">
        <v>2.365</v>
      </c>
      <c r="X260" s="100">
        <v>21.4105681132035</v>
      </c>
      <c r="Y260" s="109"/>
      <c r="Z260" s="109"/>
    </row>
    <row r="261" ht="26" spans="3:26">
      <c r="C261" s="116"/>
      <c r="D261" s="8" t="s">
        <v>1629</v>
      </c>
      <c r="E261" s="127" t="s">
        <v>8</v>
      </c>
      <c r="F261" s="127" t="s">
        <v>9</v>
      </c>
      <c r="G261" s="127" t="s">
        <v>10</v>
      </c>
      <c r="H261" s="122" t="s">
        <v>2447</v>
      </c>
      <c r="I261" s="141"/>
      <c r="J261" s="142"/>
      <c r="K261" s="143"/>
      <c r="L261" s="140"/>
      <c r="M261" s="154"/>
      <c r="N261" s="116"/>
      <c r="O261" s="74"/>
      <c r="P261" s="75"/>
      <c r="Q261" s="74"/>
      <c r="R261" s="74"/>
      <c r="S261" s="74"/>
      <c r="T261" s="74"/>
      <c r="U261" s="101"/>
      <c r="V261" s="102"/>
      <c r="W261" s="74"/>
      <c r="X261" s="101"/>
      <c r="Y261" s="77"/>
      <c r="Z261" s="77"/>
    </row>
    <row r="262" ht="26" spans="3:26">
      <c r="C262" s="116"/>
      <c r="D262" s="118">
        <v>45565</v>
      </c>
      <c r="E262" s="181">
        <v>49.8</v>
      </c>
      <c r="F262" s="2189" t="s">
        <v>1633</v>
      </c>
      <c r="G262" s="181">
        <v>49.1</v>
      </c>
      <c r="H262" s="129">
        <v>0.0625</v>
      </c>
      <c r="I262" s="141"/>
      <c r="J262" s="142"/>
      <c r="K262" s="143"/>
      <c r="L262" s="140"/>
      <c r="M262" s="154"/>
      <c r="N262" s="116"/>
      <c r="O262" s="76"/>
      <c r="P262" s="77"/>
      <c r="Q262" s="76"/>
      <c r="R262" s="76"/>
      <c r="S262" s="76"/>
      <c r="T262" s="76"/>
      <c r="U262" s="76"/>
      <c r="V262" s="76"/>
      <c r="W262" s="76"/>
      <c r="X262" s="76"/>
      <c r="Y262" s="77"/>
      <c r="Z262" s="77"/>
    </row>
    <row r="263" ht="26" spans="3:26">
      <c r="C263" s="116"/>
      <c r="D263" s="118">
        <v>45535</v>
      </c>
      <c r="E263" s="181">
        <v>49.1</v>
      </c>
      <c r="F263" s="2189" t="s">
        <v>1631</v>
      </c>
      <c r="G263" s="181">
        <v>49.4</v>
      </c>
      <c r="H263" s="129">
        <v>0.0625</v>
      </c>
      <c r="I263" s="141"/>
      <c r="J263" s="142"/>
      <c r="K263" s="143"/>
      <c r="L263" s="140"/>
      <c r="M263" s="154"/>
      <c r="N263" s="116"/>
      <c r="O263" s="66" t="s">
        <v>2855</v>
      </c>
      <c r="P263" s="67">
        <v>0.25</v>
      </c>
      <c r="Q263" s="90">
        <v>0.0405333333333333</v>
      </c>
      <c r="R263" s="91">
        <v>0.015</v>
      </c>
      <c r="S263" s="82">
        <v>0.5</v>
      </c>
      <c r="T263" s="67">
        <v>0.0758</v>
      </c>
      <c r="U263" s="103">
        <v>-22.6327358490523</v>
      </c>
      <c r="V263" s="104">
        <v>229.5</v>
      </c>
      <c r="W263" s="82">
        <v>2</v>
      </c>
      <c r="X263" s="105">
        <v>45.2654716981047</v>
      </c>
      <c r="Y263" s="110" t="s">
        <v>2856</v>
      </c>
      <c r="Z263" s="110"/>
    </row>
    <row r="264" ht="26" spans="3:26">
      <c r="C264" s="116"/>
      <c r="D264" s="118">
        <v>45504</v>
      </c>
      <c r="E264" s="181">
        <v>49.4</v>
      </c>
      <c r="F264" s="2189" t="s">
        <v>1633</v>
      </c>
      <c r="G264" s="181">
        <v>49.5</v>
      </c>
      <c r="H264" s="129">
        <v>0.0625</v>
      </c>
      <c r="I264" s="141"/>
      <c r="J264" s="142"/>
      <c r="K264" s="143"/>
      <c r="L264" s="145"/>
      <c r="M264" s="154"/>
      <c r="N264" s="116"/>
      <c r="O264" s="66" t="s">
        <v>2855</v>
      </c>
      <c r="P264" s="67">
        <v>0.25</v>
      </c>
      <c r="Q264" s="90">
        <v>0.0405333333333333</v>
      </c>
      <c r="R264" s="91">
        <v>0.015</v>
      </c>
      <c r="S264" s="82">
        <v>0.5</v>
      </c>
      <c r="T264" s="67">
        <v>0.0758</v>
      </c>
      <c r="U264" s="103">
        <v>-22.3492783505155</v>
      </c>
      <c r="V264" s="104">
        <v>229.5</v>
      </c>
      <c r="W264" s="82">
        <v>2</v>
      </c>
      <c r="X264" s="105">
        <v>44.6985567010309</v>
      </c>
      <c r="Y264" s="110"/>
      <c r="Z264" s="110"/>
    </row>
    <row r="265" ht="26" spans="3:26">
      <c r="C265" s="116"/>
      <c r="D265" s="118">
        <v>45473</v>
      </c>
      <c r="E265" s="181">
        <v>49.5</v>
      </c>
      <c r="F265" s="2189" t="s">
        <v>1631</v>
      </c>
      <c r="G265" s="181">
        <v>49.5</v>
      </c>
      <c r="H265" s="129">
        <v>0.0625</v>
      </c>
      <c r="I265" s="141"/>
      <c r="J265" s="142"/>
      <c r="K265" s="143"/>
      <c r="L265" s="140"/>
      <c r="M265" s="154"/>
      <c r="N265" s="116"/>
      <c r="O265" s="66" t="s">
        <v>2860</v>
      </c>
      <c r="P265" s="67"/>
      <c r="Q265" s="90"/>
      <c r="R265" s="91"/>
      <c r="S265" s="82"/>
      <c r="T265" s="67"/>
      <c r="U265" s="103">
        <v>-22.3492783505155</v>
      </c>
      <c r="V265" s="104"/>
      <c r="W265" s="82"/>
      <c r="X265" s="105">
        <v>44.6985567010309</v>
      </c>
      <c r="Y265" s="110"/>
      <c r="Z265" s="110"/>
    </row>
    <row r="266" ht="26" spans="3:26">
      <c r="C266" s="116"/>
      <c r="D266" s="118">
        <v>45443</v>
      </c>
      <c r="E266" s="181">
        <v>49.5</v>
      </c>
      <c r="F266" s="2189" t="s">
        <v>1636</v>
      </c>
      <c r="G266" s="181">
        <v>50.4</v>
      </c>
      <c r="H266" s="129">
        <v>0.0625</v>
      </c>
      <c r="I266" s="141"/>
      <c r="J266" s="142"/>
      <c r="K266" s="143"/>
      <c r="L266" s="140"/>
      <c r="M266" s="154"/>
      <c r="N266" s="116"/>
      <c r="O266" s="78"/>
      <c r="P266" s="78"/>
      <c r="Q266" s="78"/>
      <c r="R266" s="78"/>
      <c r="S266" s="78"/>
      <c r="T266" s="78"/>
      <c r="U266" s="78"/>
      <c r="V266" s="78"/>
      <c r="W266" s="78"/>
      <c r="X266" s="78"/>
      <c r="Y266" s="78"/>
      <c r="Z266" s="78"/>
    </row>
    <row r="267" ht="26" spans="3:26">
      <c r="C267" s="116"/>
      <c r="D267" s="118">
        <v>45412</v>
      </c>
      <c r="E267" s="181">
        <v>50.4</v>
      </c>
      <c r="F267" s="2189" t="s">
        <v>1638</v>
      </c>
      <c r="G267" s="181">
        <v>50.8</v>
      </c>
      <c r="H267" s="129">
        <v>0.0625</v>
      </c>
      <c r="I267" s="146"/>
      <c r="J267" s="147"/>
      <c r="K267" s="148"/>
      <c r="L267" s="140"/>
      <c r="M267" s="154"/>
      <c r="N267" s="116"/>
      <c r="O267" s="78"/>
      <c r="P267" s="78"/>
      <c r="Q267" s="78"/>
      <c r="R267" s="78"/>
      <c r="S267" s="78"/>
      <c r="T267" s="78"/>
      <c r="U267" s="78"/>
      <c r="V267" s="78"/>
      <c r="W267" s="78"/>
      <c r="X267" s="78"/>
      <c r="Y267" s="78"/>
      <c r="Z267" s="78"/>
    </row>
    <row r="268" ht="52" spans="3:26">
      <c r="C268" s="116" t="s">
        <v>0</v>
      </c>
      <c r="D268" s="117" t="s">
        <v>7</v>
      </c>
      <c r="E268" s="121" t="s">
        <v>104</v>
      </c>
      <c r="F268" s="121"/>
      <c r="G268" s="121"/>
      <c r="H268" s="122" t="s">
        <v>2839</v>
      </c>
      <c r="I268" s="149" t="s">
        <v>1622</v>
      </c>
      <c r="J268" s="150"/>
      <c r="K268" s="151"/>
      <c r="L268" s="136" t="s">
        <v>1623</v>
      </c>
      <c r="M268" s="153" t="s">
        <v>1624</v>
      </c>
      <c r="N268" s="116" t="s">
        <v>0</v>
      </c>
      <c r="O268" s="64" t="s">
        <v>2840</v>
      </c>
      <c r="P268" s="64" t="s">
        <v>2841</v>
      </c>
      <c r="Q268" s="64" t="s">
        <v>2842</v>
      </c>
      <c r="R268" s="64" t="s">
        <v>2843</v>
      </c>
      <c r="S268" s="64" t="s">
        <v>2844</v>
      </c>
      <c r="T268" s="64" t="s">
        <v>2845</v>
      </c>
      <c r="U268" s="64" t="s">
        <v>2846</v>
      </c>
      <c r="V268" s="64" t="s">
        <v>2847</v>
      </c>
      <c r="W268" s="64" t="s">
        <v>2848</v>
      </c>
      <c r="X268" s="64" t="s">
        <v>2849</v>
      </c>
      <c r="Y268" s="64" t="s">
        <v>11</v>
      </c>
      <c r="Z268" s="64" t="s">
        <v>11</v>
      </c>
    </row>
    <row r="269" ht="26" spans="3:26">
      <c r="C269" s="116"/>
      <c r="D269" s="8" t="s">
        <v>1625</v>
      </c>
      <c r="E269" s="123"/>
      <c r="F269" s="123"/>
      <c r="G269" s="123"/>
      <c r="H269" s="124" t="s">
        <v>2858</v>
      </c>
      <c r="I269" s="2185" t="s">
        <v>523</v>
      </c>
      <c r="J269" s="138"/>
      <c r="K269" s="139"/>
      <c r="L269" s="140"/>
      <c r="M269" s="154"/>
      <c r="N269" s="116"/>
      <c r="O269" s="66" t="s">
        <v>2851</v>
      </c>
      <c r="P269" s="155">
        <v>0.1</v>
      </c>
      <c r="Q269" s="161">
        <v>0.021</v>
      </c>
      <c r="R269" s="161">
        <v>0.0159999999999911</v>
      </c>
      <c r="S269" s="82"/>
      <c r="T269" s="66">
        <v>0.0809999999999868</v>
      </c>
      <c r="U269" s="161">
        <v>-11.31</v>
      </c>
      <c r="V269" s="161">
        <v>91.8</v>
      </c>
      <c r="W269" s="161"/>
      <c r="X269" s="105"/>
      <c r="Y269" s="107"/>
      <c r="Z269" s="107"/>
    </row>
    <row r="270" ht="26" spans="3:26">
      <c r="C270" s="116"/>
      <c r="D270" s="8" t="s">
        <v>1626</v>
      </c>
      <c r="E270" s="130">
        <v>0.0025</v>
      </c>
      <c r="F270" s="130"/>
      <c r="G270" s="130"/>
      <c r="H270" s="124" t="s">
        <v>2859</v>
      </c>
      <c r="I270" s="141"/>
      <c r="J270" s="142"/>
      <c r="K270" s="143"/>
      <c r="L270" s="140"/>
      <c r="M270" s="154"/>
      <c r="N270" s="116"/>
      <c r="O270" s="68"/>
      <c r="P270" s="68"/>
      <c r="Q270" s="68"/>
      <c r="R270" s="83"/>
      <c r="S270" s="74"/>
      <c r="T270" s="68"/>
      <c r="U270" s="68"/>
      <c r="V270" s="68"/>
      <c r="W270" s="68"/>
      <c r="X270" s="74"/>
      <c r="Y270" s="77"/>
      <c r="Z270" s="77"/>
    </row>
    <row r="271" ht="26" spans="3:26">
      <c r="C271" s="116"/>
      <c r="D271" s="8" t="s">
        <v>1627</v>
      </c>
      <c r="E271" s="130">
        <v>0.0025</v>
      </c>
      <c r="F271" s="130"/>
      <c r="G271" s="130"/>
      <c r="H271" s="122"/>
      <c r="I271" s="141"/>
      <c r="J271" s="142"/>
      <c r="K271" s="143"/>
      <c r="L271" s="140"/>
      <c r="M271" s="154"/>
      <c r="N271" s="116"/>
      <c r="O271" s="69" t="s">
        <v>2853</v>
      </c>
      <c r="P271" s="156">
        <v>0.1</v>
      </c>
      <c r="Q271" s="163">
        <v>0.1304</v>
      </c>
      <c r="R271" s="164">
        <v>0.015</v>
      </c>
      <c r="S271" s="167">
        <v>1</v>
      </c>
      <c r="T271" s="69">
        <v>0.2106</v>
      </c>
      <c r="U271" s="93">
        <v>-29.4060000000048</v>
      </c>
      <c r="V271" s="94">
        <v>91.8</v>
      </c>
      <c r="W271" s="174">
        <v>2.43</v>
      </c>
      <c r="X271" s="96">
        <v>71.4565800000117</v>
      </c>
      <c r="Y271" s="108"/>
      <c r="Z271" s="108"/>
    </row>
    <row r="272" ht="26" spans="3:26">
      <c r="C272" s="116"/>
      <c r="D272" s="8" t="s">
        <v>1628</v>
      </c>
      <c r="E272" s="126">
        <v>0.125</v>
      </c>
      <c r="F272" s="126"/>
      <c r="G272" s="126"/>
      <c r="H272" s="122"/>
      <c r="I272" s="141"/>
      <c r="J272" s="142"/>
      <c r="K272" s="143"/>
      <c r="L272" s="144">
        <v>0.354166666666667</v>
      </c>
      <c r="M272" s="157">
        <v>0.25</v>
      </c>
      <c r="N272" s="116"/>
      <c r="O272" s="72" t="s">
        <v>2854</v>
      </c>
      <c r="P272" s="158">
        <v>0.1</v>
      </c>
      <c r="Q272" s="92">
        <v>0.134733333333333</v>
      </c>
      <c r="R272" s="165">
        <v>0.015</v>
      </c>
      <c r="S272" s="168">
        <v>1</v>
      </c>
      <c r="T272" s="166">
        <v>0.2171</v>
      </c>
      <c r="U272" s="97">
        <v>-30.3135925925975</v>
      </c>
      <c r="V272" s="98">
        <v>91.8</v>
      </c>
      <c r="W272" s="175">
        <v>2.48</v>
      </c>
      <c r="X272" s="100">
        <v>75.1777096296419</v>
      </c>
      <c r="Y272" s="109"/>
      <c r="Z272" s="109"/>
    </row>
    <row r="273" ht="26" spans="3:26">
      <c r="C273" s="116"/>
      <c r="D273" s="8" t="s">
        <v>1629</v>
      </c>
      <c r="E273" s="127" t="s">
        <v>8</v>
      </c>
      <c r="F273" s="127" t="s">
        <v>9</v>
      </c>
      <c r="G273" s="127" t="s">
        <v>10</v>
      </c>
      <c r="H273" s="122" t="s">
        <v>2447</v>
      </c>
      <c r="I273" s="141"/>
      <c r="J273" s="142"/>
      <c r="K273" s="143"/>
      <c r="L273" s="140"/>
      <c r="M273" s="154"/>
      <c r="N273" s="116"/>
      <c r="O273" s="74"/>
      <c r="P273" s="75"/>
      <c r="Q273" s="74"/>
      <c r="R273" s="74"/>
      <c r="S273" s="169"/>
      <c r="T273" s="74"/>
      <c r="U273" s="101"/>
      <c r="V273" s="102"/>
      <c r="W273" s="176"/>
      <c r="X273" s="101"/>
      <c r="Y273" s="77"/>
      <c r="Z273" s="77"/>
    </row>
    <row r="274" ht="26" spans="3:26">
      <c r="C274" s="116"/>
      <c r="D274" s="118">
        <v>45555</v>
      </c>
      <c r="E274" s="185">
        <v>0.0025</v>
      </c>
      <c r="F274" s="2190" t="s">
        <v>1920</v>
      </c>
      <c r="G274" s="185">
        <v>0.0025</v>
      </c>
      <c r="H274" s="129">
        <v>1.125</v>
      </c>
      <c r="I274" s="141"/>
      <c r="J274" s="142"/>
      <c r="K274" s="143"/>
      <c r="L274" s="152">
        <v>1.35416666666667</v>
      </c>
      <c r="M274" s="188">
        <v>1.25</v>
      </c>
      <c r="N274" s="116"/>
      <c r="O274" s="76"/>
      <c r="P274" s="77"/>
      <c r="Q274" s="76"/>
      <c r="R274" s="76"/>
      <c r="S274" s="169"/>
      <c r="T274" s="76"/>
      <c r="U274" s="76"/>
      <c r="V274" s="76"/>
      <c r="W274" s="177"/>
      <c r="X274" s="76"/>
      <c r="Y274" s="77"/>
      <c r="Z274" s="77"/>
    </row>
    <row r="275" ht="26" spans="3:26">
      <c r="C275" s="116"/>
      <c r="D275" s="118">
        <v>45504</v>
      </c>
      <c r="E275" s="185">
        <v>0.0025</v>
      </c>
      <c r="F275" s="2190" t="s">
        <v>1921</v>
      </c>
      <c r="G275" s="185">
        <v>0.001</v>
      </c>
      <c r="H275" s="129">
        <v>0.166666666666667</v>
      </c>
      <c r="I275" s="141"/>
      <c r="J275" s="142"/>
      <c r="K275" s="143"/>
      <c r="L275" s="152">
        <v>0.395833333333333</v>
      </c>
      <c r="M275" s="188">
        <v>0.291666666666667</v>
      </c>
      <c r="N275" s="116"/>
      <c r="O275" s="66" t="s">
        <v>2855</v>
      </c>
      <c r="P275" s="183">
        <v>-0.1</v>
      </c>
      <c r="Q275" s="90">
        <v>0.134733333333333</v>
      </c>
      <c r="R275" s="91">
        <v>0.015</v>
      </c>
      <c r="S275" s="160">
        <v>-1</v>
      </c>
      <c r="T275" s="170">
        <v>0.2171</v>
      </c>
      <c r="U275" s="103">
        <v>-30.3135925925975</v>
      </c>
      <c r="V275" s="104">
        <v>91.8</v>
      </c>
      <c r="W275" s="178">
        <v>2</v>
      </c>
      <c r="X275" s="105">
        <v>60.6271851851951</v>
      </c>
      <c r="Y275" s="110" t="s">
        <v>2856</v>
      </c>
      <c r="Z275" s="110"/>
    </row>
    <row r="276" ht="26" spans="3:26">
      <c r="C276" s="116"/>
      <c r="D276" s="118">
        <v>45457</v>
      </c>
      <c r="E276" s="185">
        <v>0.001</v>
      </c>
      <c r="F276" s="2190" t="s">
        <v>1921</v>
      </c>
      <c r="G276" s="185">
        <v>0.001</v>
      </c>
      <c r="H276" s="129">
        <v>1.14236111111111</v>
      </c>
      <c r="I276" s="141"/>
      <c r="J276" s="142"/>
      <c r="K276" s="143"/>
      <c r="L276" s="152">
        <v>1.37152777777778</v>
      </c>
      <c r="M276" s="188">
        <v>1.26736111111111</v>
      </c>
      <c r="N276" s="116"/>
      <c r="O276" s="66"/>
      <c r="P276" s="67"/>
      <c r="Q276" s="90"/>
      <c r="R276" s="91"/>
      <c r="S276" s="82"/>
      <c r="T276" s="67"/>
      <c r="U276" s="103"/>
      <c r="V276" s="104"/>
      <c r="W276" s="82"/>
      <c r="X276" s="105"/>
      <c r="Y276" s="110"/>
      <c r="Z276" s="110"/>
    </row>
    <row r="277" ht="26" spans="3:26">
      <c r="C277" s="116"/>
      <c r="D277" s="118">
        <v>45408</v>
      </c>
      <c r="E277" s="185">
        <v>0.001</v>
      </c>
      <c r="F277" s="2190" t="s">
        <v>1921</v>
      </c>
      <c r="G277" s="185">
        <v>0.001</v>
      </c>
      <c r="H277" s="129">
        <v>1.125</v>
      </c>
      <c r="I277" s="141"/>
      <c r="J277" s="142"/>
      <c r="K277" s="143"/>
      <c r="L277" s="152">
        <v>1.35416666666667</v>
      </c>
      <c r="M277" s="188">
        <v>1.25</v>
      </c>
      <c r="N277" s="116"/>
      <c r="O277" s="66"/>
      <c r="P277" s="67"/>
      <c r="Q277" s="90"/>
      <c r="R277" s="91"/>
      <c r="S277" s="82"/>
      <c r="T277" s="67"/>
      <c r="U277" s="103"/>
      <c r="V277" s="104"/>
      <c r="W277" s="82"/>
      <c r="X277" s="105"/>
      <c r="Y277" s="110"/>
      <c r="Z277" s="110"/>
    </row>
    <row r="278" ht="26" spans="3:26">
      <c r="C278" s="116"/>
      <c r="D278" s="118">
        <v>45370</v>
      </c>
      <c r="E278" s="185">
        <v>0.001</v>
      </c>
      <c r="F278" s="2190" t="s">
        <v>1921</v>
      </c>
      <c r="G278" s="185">
        <v>-0.001</v>
      </c>
      <c r="H278" s="129">
        <v>1.14930555555556</v>
      </c>
      <c r="I278" s="141"/>
      <c r="J278" s="142"/>
      <c r="K278" s="143"/>
      <c r="L278" s="152">
        <v>1.37847222222222</v>
      </c>
      <c r="M278" s="188">
        <v>1.27430555555556</v>
      </c>
      <c r="N278" s="116"/>
      <c r="O278" s="78"/>
      <c r="P278" s="78"/>
      <c r="Q278" s="78"/>
      <c r="R278" s="78"/>
      <c r="S278" s="78"/>
      <c r="T278" s="78"/>
      <c r="U278" s="78"/>
      <c r="V278" s="78"/>
      <c r="W278" s="78"/>
      <c r="X278" s="78"/>
      <c r="Y278" s="78"/>
      <c r="Z278" s="78"/>
    </row>
    <row r="279" ht="26" spans="3:26">
      <c r="C279" s="116"/>
      <c r="D279" s="118">
        <v>45314</v>
      </c>
      <c r="E279" s="185">
        <v>-0.001</v>
      </c>
      <c r="F279" s="2190" t="s">
        <v>1922</v>
      </c>
      <c r="G279" s="185">
        <v>-0.001</v>
      </c>
      <c r="H279" s="129">
        <v>1.125</v>
      </c>
      <c r="I279" s="146"/>
      <c r="J279" s="147"/>
      <c r="K279" s="148"/>
      <c r="L279" s="152">
        <v>1.35416666666667</v>
      </c>
      <c r="M279" s="188">
        <v>1.25</v>
      </c>
      <c r="N279" s="116"/>
      <c r="O279" s="78"/>
      <c r="P279" s="78"/>
      <c r="Q279" s="78"/>
      <c r="R279" s="78"/>
      <c r="S279" s="78"/>
      <c r="T279" s="78"/>
      <c r="U279" s="78"/>
      <c r="V279" s="78"/>
      <c r="W279" s="78"/>
      <c r="X279" s="78"/>
      <c r="Y279" s="78"/>
      <c r="Z279" s="78"/>
    </row>
    <row r="280" ht="52" spans="3:26">
      <c r="C280" s="116" t="s">
        <v>0</v>
      </c>
      <c r="D280" s="117" t="s">
        <v>7</v>
      </c>
      <c r="E280" s="121" t="s">
        <v>524</v>
      </c>
      <c r="F280" s="121"/>
      <c r="G280" s="121"/>
      <c r="H280" s="122" t="s">
        <v>2839</v>
      </c>
      <c r="I280" s="149" t="s">
        <v>1622</v>
      </c>
      <c r="J280" s="150"/>
      <c r="K280" s="151"/>
      <c r="L280" s="136" t="s">
        <v>1623</v>
      </c>
      <c r="M280" s="153" t="s">
        <v>1624</v>
      </c>
      <c r="N280" s="116" t="s">
        <v>0</v>
      </c>
      <c r="O280" s="64" t="s">
        <v>2840</v>
      </c>
      <c r="P280" s="64" t="s">
        <v>2841</v>
      </c>
      <c r="Q280" s="64" t="s">
        <v>2842</v>
      </c>
      <c r="R280" s="64" t="s">
        <v>2843</v>
      </c>
      <c r="S280" s="64" t="s">
        <v>2844</v>
      </c>
      <c r="T280" s="64" t="s">
        <v>2845</v>
      </c>
      <c r="U280" s="64" t="s">
        <v>2846</v>
      </c>
      <c r="V280" s="64" t="s">
        <v>2847</v>
      </c>
      <c r="W280" s="64" t="s">
        <v>2848</v>
      </c>
      <c r="X280" s="64" t="s">
        <v>2849</v>
      </c>
      <c r="Y280" s="64" t="s">
        <v>11</v>
      </c>
      <c r="Z280" s="64" t="s">
        <v>11</v>
      </c>
    </row>
    <row r="281" ht="26" spans="3:26">
      <c r="C281" s="116"/>
      <c r="D281" s="8" t="s">
        <v>1625</v>
      </c>
      <c r="E281" s="123"/>
      <c r="F281" s="123"/>
      <c r="G281" s="123"/>
      <c r="H281" s="124" t="s">
        <v>2870</v>
      </c>
      <c r="I281" s="2185" t="s">
        <v>525</v>
      </c>
      <c r="J281" s="138"/>
      <c r="K281" s="139"/>
      <c r="L281" s="140"/>
      <c r="M281" s="154"/>
      <c r="N281" s="116"/>
      <c r="O281" s="66" t="s">
        <v>2851</v>
      </c>
      <c r="P281" s="67">
        <v>0.1</v>
      </c>
      <c r="Q281" s="80">
        <v>0.039</v>
      </c>
      <c r="R281" s="81">
        <v>0.021000000000015</v>
      </c>
      <c r="S281" s="82"/>
      <c r="T281" s="66">
        <v>0.079500000000015</v>
      </c>
      <c r="U281" s="80">
        <v>-18.99</v>
      </c>
      <c r="V281" s="67">
        <v>91.8</v>
      </c>
      <c r="W281" s="82"/>
      <c r="X281" s="82"/>
      <c r="Y281" s="107"/>
      <c r="Z281" s="107"/>
    </row>
    <row r="282" ht="26" spans="3:26">
      <c r="C282" s="116"/>
      <c r="D282" s="8" t="s">
        <v>1626</v>
      </c>
      <c r="E282" s="186">
        <v>0.019</v>
      </c>
      <c r="F282" s="186"/>
      <c r="G282" s="186"/>
      <c r="H282" s="124" t="s">
        <v>2871</v>
      </c>
      <c r="I282" s="141"/>
      <c r="J282" s="142"/>
      <c r="K282" s="143"/>
      <c r="L282" s="140"/>
      <c r="M282" s="154"/>
      <c r="N282" s="116"/>
      <c r="O282" s="68"/>
      <c r="P282" s="68"/>
      <c r="Q282" s="68"/>
      <c r="R282" s="83"/>
      <c r="S282" s="74"/>
      <c r="T282" s="68"/>
      <c r="U282" s="68"/>
      <c r="V282" s="68"/>
      <c r="W282" s="74"/>
      <c r="X282" s="74"/>
      <c r="Y282" s="77"/>
      <c r="Z282" s="77"/>
    </row>
    <row r="283" ht="26" spans="3:26">
      <c r="C283" s="116"/>
      <c r="D283" s="8" t="s">
        <v>1627</v>
      </c>
      <c r="E283" s="186">
        <v>0.017</v>
      </c>
      <c r="F283" s="186"/>
      <c r="G283" s="186"/>
      <c r="H283" s="122"/>
      <c r="I283" s="141"/>
      <c r="J283" s="142"/>
      <c r="K283" s="143"/>
      <c r="L283" s="140"/>
      <c r="M283" s="154"/>
      <c r="N283" s="116"/>
      <c r="O283" s="69" t="s">
        <v>2853</v>
      </c>
      <c r="P283" s="70">
        <v>0.1</v>
      </c>
      <c r="Q283" s="84">
        <v>0.0722</v>
      </c>
      <c r="R283" s="85">
        <v>0.015</v>
      </c>
      <c r="S283" s="86">
        <v>1</v>
      </c>
      <c r="T283" s="69">
        <v>0.1233</v>
      </c>
      <c r="U283" s="93">
        <v>-29.4524150943341</v>
      </c>
      <c r="V283" s="94">
        <v>91.8</v>
      </c>
      <c r="W283" s="95">
        <v>4.88</v>
      </c>
      <c r="X283" s="96">
        <v>143.72778566035</v>
      </c>
      <c r="Y283" s="108"/>
      <c r="Z283" s="108">
        <v>4.435</v>
      </c>
    </row>
    <row r="284" ht="26" spans="3:26">
      <c r="C284" s="116"/>
      <c r="D284" s="8" t="s">
        <v>1628</v>
      </c>
      <c r="E284" s="126">
        <v>0.416666666666667</v>
      </c>
      <c r="F284" s="126"/>
      <c r="G284" s="126"/>
      <c r="H284" s="122"/>
      <c r="I284" s="141"/>
      <c r="J284" s="142"/>
      <c r="K284" s="143"/>
      <c r="L284" s="144">
        <v>0.645833333333333</v>
      </c>
      <c r="M284" s="157">
        <v>0.541666666666667</v>
      </c>
      <c r="N284" s="116"/>
      <c r="O284" s="72" t="s">
        <v>2854</v>
      </c>
      <c r="P284" s="73">
        <v>0.1</v>
      </c>
      <c r="Q284" s="87">
        <v>0.0405333333333333</v>
      </c>
      <c r="R284" s="88">
        <v>0.015</v>
      </c>
      <c r="S284" s="89">
        <v>0.5</v>
      </c>
      <c r="T284" s="72">
        <v>0.0758</v>
      </c>
      <c r="U284" s="97">
        <v>-9.05309433962093</v>
      </c>
      <c r="V284" s="98">
        <v>91.8</v>
      </c>
      <c r="W284" s="99">
        <v>2.365</v>
      </c>
      <c r="X284" s="100">
        <v>21.4105681132035</v>
      </c>
      <c r="Y284" s="109"/>
      <c r="Z284" s="109"/>
    </row>
    <row r="285" ht="26" spans="3:26">
      <c r="C285" s="116"/>
      <c r="D285" s="8" t="s">
        <v>1629</v>
      </c>
      <c r="E285" s="127" t="s">
        <v>8</v>
      </c>
      <c r="F285" s="127" t="s">
        <v>9</v>
      </c>
      <c r="G285" s="127" t="s">
        <v>10</v>
      </c>
      <c r="H285" s="122" t="s">
        <v>2447</v>
      </c>
      <c r="I285" s="141"/>
      <c r="J285" s="142"/>
      <c r="K285" s="143"/>
      <c r="L285" s="152"/>
      <c r="M285" s="188"/>
      <c r="N285" s="116"/>
      <c r="O285" s="74"/>
      <c r="P285" s="75"/>
      <c r="Q285" s="74"/>
      <c r="R285" s="74"/>
      <c r="S285" s="74"/>
      <c r="T285" s="74"/>
      <c r="U285" s="101"/>
      <c r="V285" s="102"/>
      <c r="W285" s="74"/>
      <c r="X285" s="101"/>
      <c r="Y285" s="77"/>
      <c r="Z285" s="77"/>
    </row>
    <row r="286" ht="26" spans="3:26">
      <c r="C286" s="116"/>
      <c r="D286" s="118">
        <v>45582</v>
      </c>
      <c r="E286" s="132">
        <v>0.017</v>
      </c>
      <c r="F286" s="2188" t="s">
        <v>1923</v>
      </c>
      <c r="G286" s="132">
        <v>0.022</v>
      </c>
      <c r="H286" s="129">
        <v>0.375</v>
      </c>
      <c r="I286" s="141"/>
      <c r="J286" s="142"/>
      <c r="K286" s="143"/>
      <c r="L286" s="152"/>
      <c r="M286" s="188"/>
      <c r="N286" s="116"/>
      <c r="O286" s="76"/>
      <c r="P286" s="77"/>
      <c r="Q286" s="76"/>
      <c r="R286" s="76"/>
      <c r="S286" s="76"/>
      <c r="T286" s="76"/>
      <c r="U286" s="76"/>
      <c r="V286" s="76"/>
      <c r="W286" s="76"/>
      <c r="X286" s="76"/>
      <c r="Y286" s="77"/>
      <c r="Z286" s="77"/>
    </row>
    <row r="287" ht="26" spans="3:26">
      <c r="C287" s="116"/>
      <c r="D287" s="118">
        <v>45566</v>
      </c>
      <c r="E287" s="132">
        <v>0.018</v>
      </c>
      <c r="F287" s="2188" t="s">
        <v>1923</v>
      </c>
      <c r="G287" s="132">
        <v>0.022</v>
      </c>
      <c r="H287" s="129">
        <v>0.375</v>
      </c>
      <c r="I287" s="141"/>
      <c r="J287" s="142"/>
      <c r="K287" s="143"/>
      <c r="L287" s="140"/>
      <c r="M287" s="154"/>
      <c r="N287" s="116"/>
      <c r="O287" s="66" t="s">
        <v>2855</v>
      </c>
      <c r="P287" s="67">
        <v>0.25</v>
      </c>
      <c r="Q287" s="90">
        <v>0.0405333333333333</v>
      </c>
      <c r="R287" s="91">
        <v>0.015</v>
      </c>
      <c r="S287" s="82">
        <v>0.5</v>
      </c>
      <c r="T287" s="67">
        <v>0.0758</v>
      </c>
      <c r="U287" s="103">
        <v>-22.6327358490523</v>
      </c>
      <c r="V287" s="104">
        <v>229.5</v>
      </c>
      <c r="W287" s="82">
        <v>2</v>
      </c>
      <c r="X287" s="105">
        <v>45.2654716981047</v>
      </c>
      <c r="Y287" s="110" t="s">
        <v>2856</v>
      </c>
      <c r="Z287" s="110"/>
    </row>
    <row r="288" ht="26" spans="3:26">
      <c r="C288" s="116"/>
      <c r="D288" s="118">
        <v>45553</v>
      </c>
      <c r="E288" s="132">
        <v>0.022</v>
      </c>
      <c r="F288" s="2188" t="s">
        <v>1683</v>
      </c>
      <c r="G288" s="132">
        <v>0.026</v>
      </c>
      <c r="H288" s="129">
        <v>0.375</v>
      </c>
      <c r="I288" s="141"/>
      <c r="J288" s="142"/>
      <c r="K288" s="143"/>
      <c r="L288" s="145"/>
      <c r="M288" s="154"/>
      <c r="N288" s="116"/>
      <c r="O288" s="66" t="s">
        <v>2855</v>
      </c>
      <c r="P288" s="67">
        <v>0.25</v>
      </c>
      <c r="Q288" s="90">
        <v>0.0405333333333333</v>
      </c>
      <c r="R288" s="91">
        <v>0.015</v>
      </c>
      <c r="S288" s="82">
        <v>0.5</v>
      </c>
      <c r="T288" s="67">
        <v>0.0758</v>
      </c>
      <c r="U288" s="103">
        <v>-22.3492783505155</v>
      </c>
      <c r="V288" s="104">
        <v>229.5</v>
      </c>
      <c r="W288" s="82">
        <v>2</v>
      </c>
      <c r="X288" s="105">
        <v>44.6985567010309</v>
      </c>
      <c r="Y288" s="110"/>
      <c r="Z288" s="110"/>
    </row>
    <row r="289" ht="26" spans="3:26">
      <c r="C289" s="116"/>
      <c r="D289" s="118">
        <v>45534</v>
      </c>
      <c r="E289" s="132">
        <v>0.022</v>
      </c>
      <c r="F289" s="2188" t="s">
        <v>1683</v>
      </c>
      <c r="G289" s="132">
        <v>0.026</v>
      </c>
      <c r="H289" s="129">
        <v>0.375</v>
      </c>
      <c r="I289" s="141"/>
      <c r="J289" s="142"/>
      <c r="K289" s="143"/>
      <c r="L289" s="140"/>
      <c r="M289" s="154"/>
      <c r="N289" s="116"/>
      <c r="O289" s="66" t="s">
        <v>2860</v>
      </c>
      <c r="P289" s="67"/>
      <c r="Q289" s="90"/>
      <c r="R289" s="91"/>
      <c r="S289" s="82"/>
      <c r="T289" s="67"/>
      <c r="U289" s="103">
        <v>-22.3492783505155</v>
      </c>
      <c r="V289" s="104"/>
      <c r="W289" s="82"/>
      <c r="X289" s="105">
        <v>44.6985567010309</v>
      </c>
      <c r="Y289" s="110"/>
      <c r="Z289" s="110"/>
    </row>
    <row r="290" ht="26" spans="3:26">
      <c r="C290" s="116"/>
      <c r="D290" s="118">
        <v>45524</v>
      </c>
      <c r="E290" s="132">
        <v>0.026</v>
      </c>
      <c r="F290" s="2188" t="s">
        <v>1686</v>
      </c>
      <c r="G290" s="132">
        <v>0.025</v>
      </c>
      <c r="H290" s="129">
        <v>0.375</v>
      </c>
      <c r="I290" s="141"/>
      <c r="J290" s="142"/>
      <c r="K290" s="143"/>
      <c r="L290" s="140"/>
      <c r="M290" s="154"/>
      <c r="N290" s="116"/>
      <c r="O290" s="78"/>
      <c r="P290" s="78"/>
      <c r="Q290" s="78"/>
      <c r="R290" s="78"/>
      <c r="S290" s="78"/>
      <c r="T290" s="78"/>
      <c r="U290" s="78"/>
      <c r="V290" s="78"/>
      <c r="W290" s="78"/>
      <c r="X290" s="78"/>
      <c r="Y290" s="78"/>
      <c r="Z290" s="78"/>
    </row>
    <row r="291" ht="26" spans="3:26">
      <c r="C291" s="116"/>
      <c r="D291" s="118">
        <v>45504</v>
      </c>
      <c r="E291" s="132">
        <v>0.026</v>
      </c>
      <c r="F291" s="2188" t="s">
        <v>1688</v>
      </c>
      <c r="G291" s="132">
        <v>0.025</v>
      </c>
      <c r="H291" s="129">
        <v>0.375</v>
      </c>
      <c r="I291" s="146"/>
      <c r="J291" s="147"/>
      <c r="K291" s="148"/>
      <c r="L291" s="140"/>
      <c r="M291" s="154"/>
      <c r="N291" s="116"/>
      <c r="O291" s="78"/>
      <c r="P291" s="78"/>
      <c r="Q291" s="78"/>
      <c r="R291" s="78"/>
      <c r="S291" s="78"/>
      <c r="T291" s="78"/>
      <c r="U291" s="78"/>
      <c r="V291" s="78"/>
      <c r="W291" s="78"/>
      <c r="X291" s="78"/>
      <c r="Y291" s="78"/>
      <c r="Z291" s="78"/>
    </row>
    <row r="292" ht="52" spans="3:26">
      <c r="C292" s="116" t="s">
        <v>0</v>
      </c>
      <c r="D292" s="117" t="s">
        <v>7</v>
      </c>
      <c r="E292" s="121" t="s">
        <v>526</v>
      </c>
      <c r="F292" s="121"/>
      <c r="G292" s="121"/>
      <c r="H292" s="122" t="s">
        <v>2839</v>
      </c>
      <c r="I292" s="149" t="s">
        <v>1622</v>
      </c>
      <c r="J292" s="150"/>
      <c r="K292" s="151"/>
      <c r="L292" s="136" t="s">
        <v>1623</v>
      </c>
      <c r="M292" s="153" t="s">
        <v>1624</v>
      </c>
      <c r="N292" s="116" t="s">
        <v>0</v>
      </c>
      <c r="O292" s="64" t="s">
        <v>2840</v>
      </c>
      <c r="P292" s="64" t="s">
        <v>2841</v>
      </c>
      <c r="Q292" s="64" t="s">
        <v>2842</v>
      </c>
      <c r="R292" s="64" t="s">
        <v>2843</v>
      </c>
      <c r="S292" s="64" t="s">
        <v>2844</v>
      </c>
      <c r="T292" s="64" t="s">
        <v>2845</v>
      </c>
      <c r="U292" s="64" t="s">
        <v>2846</v>
      </c>
      <c r="V292" s="64" t="s">
        <v>2847</v>
      </c>
      <c r="W292" s="64" t="s">
        <v>2848</v>
      </c>
      <c r="X292" s="64" t="s">
        <v>2849</v>
      </c>
      <c r="Y292" s="64" t="s">
        <v>11</v>
      </c>
      <c r="Z292" s="64" t="s">
        <v>11</v>
      </c>
    </row>
    <row r="293" ht="26" spans="3:26">
      <c r="C293" s="116"/>
      <c r="D293" s="8" t="s">
        <v>1625</v>
      </c>
      <c r="E293" s="123"/>
      <c r="F293" s="123"/>
      <c r="G293" s="123"/>
      <c r="H293" s="124" t="s">
        <v>2858</v>
      </c>
      <c r="I293" s="2185" t="s">
        <v>527</v>
      </c>
      <c r="J293" s="138"/>
      <c r="K293" s="139"/>
      <c r="L293" s="140"/>
      <c r="M293" s="154"/>
      <c r="N293" s="116"/>
      <c r="O293" s="66" t="s">
        <v>2851</v>
      </c>
      <c r="P293" s="155">
        <v>0.1</v>
      </c>
      <c r="Q293" s="161">
        <v>0.021</v>
      </c>
      <c r="R293" s="162">
        <v>0.017</v>
      </c>
      <c r="S293" s="82"/>
      <c r="T293" s="66">
        <v>0.0485</v>
      </c>
      <c r="U293" s="161">
        <v>-11.44</v>
      </c>
      <c r="V293" s="155">
        <v>91.8</v>
      </c>
      <c r="W293" s="171"/>
      <c r="X293" s="105"/>
      <c r="Y293" s="107"/>
      <c r="Z293" s="107"/>
    </row>
    <row r="294" ht="26" spans="3:26">
      <c r="C294" s="116"/>
      <c r="D294" s="8" t="s">
        <v>1626</v>
      </c>
      <c r="E294" s="182">
        <v>0</v>
      </c>
      <c r="F294" s="182"/>
      <c r="G294" s="182"/>
      <c r="H294" s="124" t="s">
        <v>2859</v>
      </c>
      <c r="I294" s="141"/>
      <c r="J294" s="142"/>
      <c r="K294" s="143"/>
      <c r="L294" s="140"/>
      <c r="M294" s="154"/>
      <c r="N294" s="116"/>
      <c r="O294" s="68"/>
      <c r="P294" s="68"/>
      <c r="Q294" s="68"/>
      <c r="R294" s="83"/>
      <c r="S294" s="74"/>
      <c r="T294" s="68"/>
      <c r="U294" s="68"/>
      <c r="V294" s="68"/>
      <c r="W294" s="68"/>
      <c r="X294" s="74"/>
      <c r="Y294" s="77"/>
      <c r="Z294" s="77"/>
    </row>
    <row r="295" ht="26" spans="3:26">
      <c r="C295" s="116"/>
      <c r="D295" s="8" t="s">
        <v>1627</v>
      </c>
      <c r="E295" s="182">
        <v>0.027</v>
      </c>
      <c r="F295" s="182"/>
      <c r="G295" s="182"/>
      <c r="H295" s="122"/>
      <c r="I295" s="141"/>
      <c r="J295" s="142"/>
      <c r="K295" s="143"/>
      <c r="L295" s="140"/>
      <c r="M295" s="154"/>
      <c r="N295" s="116"/>
      <c r="O295" s="69" t="s">
        <v>2853</v>
      </c>
      <c r="P295" s="156">
        <v>0.1</v>
      </c>
      <c r="Q295" s="163">
        <v>0.088</v>
      </c>
      <c r="R295" s="164">
        <v>0.017</v>
      </c>
      <c r="S295" s="167">
        <v>1</v>
      </c>
      <c r="T295" s="69">
        <v>0.149</v>
      </c>
      <c r="U295" s="93">
        <v>-35.1455670103093</v>
      </c>
      <c r="V295" s="94">
        <v>91.8</v>
      </c>
      <c r="W295" s="174">
        <v>5.14</v>
      </c>
      <c r="X295" s="96">
        <v>180.64821443299</v>
      </c>
      <c r="Y295" s="108"/>
      <c r="Z295" s="108">
        <v>4.435</v>
      </c>
    </row>
    <row r="296" ht="26" spans="3:26">
      <c r="C296" s="116"/>
      <c r="D296" s="8" t="s">
        <v>1628</v>
      </c>
      <c r="E296" s="126">
        <v>0.520833333333333</v>
      </c>
      <c r="F296" s="126"/>
      <c r="G296" s="126"/>
      <c r="H296" s="122"/>
      <c r="I296" s="141"/>
      <c r="J296" s="142"/>
      <c r="K296" s="143"/>
      <c r="L296" s="144">
        <v>0.75</v>
      </c>
      <c r="M296" s="157">
        <v>0.645833333333333</v>
      </c>
      <c r="N296" s="116"/>
      <c r="O296" s="72" t="s">
        <v>2854</v>
      </c>
      <c r="P296" s="158">
        <v>0.1</v>
      </c>
      <c r="Q296" s="92">
        <v>0.0548666666666667</v>
      </c>
      <c r="R296" s="165">
        <v>0.017</v>
      </c>
      <c r="S296" s="168">
        <v>1</v>
      </c>
      <c r="T296" s="166">
        <v>0.0993</v>
      </c>
      <c r="U296" s="97">
        <v>-23.4225154639175</v>
      </c>
      <c r="V296" s="98">
        <v>91.8</v>
      </c>
      <c r="W296" s="175">
        <v>4.86</v>
      </c>
      <c r="X296" s="100">
        <v>113.833425154639</v>
      </c>
      <c r="Y296" s="109"/>
      <c r="Z296" s="109"/>
    </row>
    <row r="297" ht="26" spans="3:26">
      <c r="C297" s="116"/>
      <c r="D297" s="8" t="s">
        <v>1629</v>
      </c>
      <c r="E297" s="127" t="s">
        <v>8</v>
      </c>
      <c r="F297" s="127" t="s">
        <v>9</v>
      </c>
      <c r="G297" s="127" t="s">
        <v>10</v>
      </c>
      <c r="H297" s="122" t="s">
        <v>2447</v>
      </c>
      <c r="I297" s="141"/>
      <c r="J297" s="142"/>
      <c r="K297" s="143"/>
      <c r="L297" s="140"/>
      <c r="M297" s="154"/>
      <c r="N297" s="116"/>
      <c r="O297" s="74"/>
      <c r="P297" s="75"/>
      <c r="Q297" s="74"/>
      <c r="R297" s="74"/>
      <c r="S297" s="169"/>
      <c r="T297" s="74"/>
      <c r="U297" s="101"/>
      <c r="V297" s="102"/>
      <c r="W297" s="176"/>
      <c r="X297" s="101"/>
      <c r="Y297" s="77"/>
      <c r="Z297" s="77"/>
    </row>
    <row r="298" ht="26" spans="3:26">
      <c r="C298" s="116"/>
      <c r="D298" s="118">
        <v>45562</v>
      </c>
      <c r="E298" s="131">
        <v>0.027</v>
      </c>
      <c r="F298" s="2187" t="s">
        <v>1825</v>
      </c>
      <c r="G298" s="131">
        <v>0.026</v>
      </c>
      <c r="H298" s="129">
        <v>0.520833333333333</v>
      </c>
      <c r="I298" s="141"/>
      <c r="J298" s="142"/>
      <c r="K298" s="143"/>
      <c r="L298" s="140"/>
      <c r="M298" s="154"/>
      <c r="N298" s="116"/>
      <c r="O298" s="76"/>
      <c r="P298" s="77"/>
      <c r="Q298" s="76"/>
      <c r="R298" s="76"/>
      <c r="S298" s="169"/>
      <c r="T298" s="76"/>
      <c r="U298" s="76"/>
      <c r="V298" s="76"/>
      <c r="W298" s="177"/>
      <c r="X298" s="76"/>
      <c r="Y298" s="77"/>
      <c r="Z298" s="77"/>
    </row>
    <row r="299" ht="26" spans="3:26">
      <c r="C299" s="116"/>
      <c r="D299" s="118">
        <v>45534</v>
      </c>
      <c r="E299" s="131">
        <v>0.026</v>
      </c>
      <c r="F299" s="2187" t="s">
        <v>1825</v>
      </c>
      <c r="G299" s="131">
        <v>0.026</v>
      </c>
      <c r="H299" s="129">
        <v>0.520833333333333</v>
      </c>
      <c r="I299" s="141"/>
      <c r="J299" s="142"/>
      <c r="K299" s="143"/>
      <c r="L299" s="140"/>
      <c r="M299" s="154"/>
      <c r="N299" s="116"/>
      <c r="O299" s="66" t="s">
        <v>2855</v>
      </c>
      <c r="P299" s="183">
        <v>0.1</v>
      </c>
      <c r="Q299" s="90">
        <v>0.0548666666666667</v>
      </c>
      <c r="R299" s="91">
        <v>0.017</v>
      </c>
      <c r="S299" s="160">
        <v>1</v>
      </c>
      <c r="T299" s="69">
        <v>0.0993</v>
      </c>
      <c r="U299" s="103">
        <v>-23.4225154639175</v>
      </c>
      <c r="V299" s="104">
        <v>91.8</v>
      </c>
      <c r="W299" s="178">
        <v>3</v>
      </c>
      <c r="X299" s="105">
        <v>70.2675463917526</v>
      </c>
      <c r="Y299" s="110" t="s">
        <v>2856</v>
      </c>
      <c r="Z299" s="110"/>
    </row>
    <row r="300" ht="26" spans="3:26">
      <c r="C300" s="116"/>
      <c r="D300" s="118">
        <v>45499</v>
      </c>
      <c r="E300" s="131">
        <v>0.026</v>
      </c>
      <c r="F300" s="2187" t="s">
        <v>1688</v>
      </c>
      <c r="G300" s="131">
        <v>0.026</v>
      </c>
      <c r="H300" s="129">
        <v>0.520833333333333</v>
      </c>
      <c r="I300" s="141"/>
      <c r="J300" s="142"/>
      <c r="K300" s="143"/>
      <c r="L300" s="145"/>
      <c r="M300" s="154"/>
      <c r="N300" s="116"/>
      <c r="O300" s="66" t="s">
        <v>2855</v>
      </c>
      <c r="P300" s="183">
        <v>-0.1</v>
      </c>
      <c r="Q300" s="90">
        <v>0.0548666666666667</v>
      </c>
      <c r="R300" s="91">
        <v>0.017</v>
      </c>
      <c r="S300" s="160">
        <v>-1</v>
      </c>
      <c r="T300" s="69">
        <v>0.0993</v>
      </c>
      <c r="U300" s="103">
        <v>-23.4225154639175</v>
      </c>
      <c r="V300" s="104">
        <v>91.8</v>
      </c>
      <c r="W300" s="178">
        <v>3</v>
      </c>
      <c r="X300" s="105">
        <v>70.2675463917526</v>
      </c>
      <c r="Y300" s="110" t="s">
        <v>2856</v>
      </c>
      <c r="Z300" s="110"/>
    </row>
    <row r="301" ht="26" spans="3:26">
      <c r="C301" s="116"/>
      <c r="D301" s="118">
        <v>45471</v>
      </c>
      <c r="E301" s="131">
        <v>0.026</v>
      </c>
      <c r="F301" s="2187" t="s">
        <v>1686</v>
      </c>
      <c r="G301" s="131">
        <v>0.028</v>
      </c>
      <c r="H301" s="129">
        <v>0.520833333333333</v>
      </c>
      <c r="I301" s="141"/>
      <c r="J301" s="142"/>
      <c r="K301" s="143"/>
      <c r="L301" s="140"/>
      <c r="M301" s="154"/>
      <c r="N301" s="116"/>
      <c r="O301" s="66" t="s">
        <v>2860</v>
      </c>
      <c r="P301" s="67"/>
      <c r="Q301" s="90"/>
      <c r="R301" s="91"/>
      <c r="S301" s="82"/>
      <c r="T301" s="67"/>
      <c r="U301" s="103"/>
      <c r="V301" s="104"/>
      <c r="W301" s="82"/>
      <c r="X301" s="105"/>
      <c r="Y301" s="110"/>
      <c r="Z301" s="110"/>
    </row>
    <row r="302" ht="26" spans="3:26">
      <c r="C302" s="116"/>
      <c r="D302" s="118">
        <v>45443</v>
      </c>
      <c r="E302" s="131">
        <v>0.028</v>
      </c>
      <c r="F302" s="2187" t="s">
        <v>1826</v>
      </c>
      <c r="G302" s="131">
        <v>0.028</v>
      </c>
      <c r="H302" s="129">
        <v>0.520833333333333</v>
      </c>
      <c r="I302" s="141"/>
      <c r="J302" s="142"/>
      <c r="K302" s="143"/>
      <c r="L302" s="140"/>
      <c r="M302" s="154"/>
      <c r="N302" s="116"/>
      <c r="O302" s="78"/>
      <c r="P302" s="78"/>
      <c r="Q302" s="78"/>
      <c r="R302" s="78"/>
      <c r="S302" s="78"/>
      <c r="T302" s="78"/>
      <c r="U302" s="78"/>
      <c r="V302" s="78"/>
      <c r="W302" s="78"/>
      <c r="X302" s="78"/>
      <c r="Y302" s="78"/>
      <c r="Z302" s="78"/>
    </row>
    <row r="303" ht="26" spans="3:26">
      <c r="C303" s="116"/>
      <c r="D303" s="118">
        <v>45408</v>
      </c>
      <c r="E303" s="131">
        <v>0.028</v>
      </c>
      <c r="F303" s="2187" t="s">
        <v>1686</v>
      </c>
      <c r="G303" s="131">
        <v>0.028</v>
      </c>
      <c r="H303" s="129">
        <v>0.520833333333333</v>
      </c>
      <c r="I303" s="146"/>
      <c r="J303" s="147"/>
      <c r="K303" s="148"/>
      <c r="L303" s="140"/>
      <c r="M303" s="154"/>
      <c r="N303" s="116"/>
      <c r="O303" s="78"/>
      <c r="P303" s="78"/>
      <c r="Q303" s="78"/>
      <c r="R303" s="78"/>
      <c r="S303" s="78"/>
      <c r="T303" s="78"/>
      <c r="U303" s="78"/>
      <c r="V303" s="78"/>
      <c r="W303" s="78"/>
      <c r="X303" s="78"/>
      <c r="Y303" s="78"/>
      <c r="Z303" s="78"/>
    </row>
    <row r="304" ht="52" spans="3:26">
      <c r="C304" s="116" t="s">
        <v>0</v>
      </c>
      <c r="D304" s="117" t="s">
        <v>7</v>
      </c>
      <c r="E304" s="121" t="s">
        <v>528</v>
      </c>
      <c r="F304" s="121"/>
      <c r="G304" s="121"/>
      <c r="H304" s="122" t="s">
        <v>2839</v>
      </c>
      <c r="I304" s="149" t="s">
        <v>1622</v>
      </c>
      <c r="J304" s="150"/>
      <c r="K304" s="151"/>
      <c r="L304" s="136" t="s">
        <v>1623</v>
      </c>
      <c r="M304" s="153" t="s">
        <v>1624</v>
      </c>
      <c r="N304" s="116" t="s">
        <v>0</v>
      </c>
      <c r="O304" s="64" t="s">
        <v>2840</v>
      </c>
      <c r="P304" s="64" t="s">
        <v>2841</v>
      </c>
      <c r="Q304" s="64" t="s">
        <v>2842</v>
      </c>
      <c r="R304" s="64" t="s">
        <v>2843</v>
      </c>
      <c r="S304" s="64" t="s">
        <v>2844</v>
      </c>
      <c r="T304" s="64" t="s">
        <v>2845</v>
      </c>
      <c r="U304" s="64" t="s">
        <v>2846</v>
      </c>
      <c r="V304" s="64" t="s">
        <v>2847</v>
      </c>
      <c r="W304" s="64" t="s">
        <v>2848</v>
      </c>
      <c r="X304" s="64" t="s">
        <v>2849</v>
      </c>
      <c r="Y304" s="64" t="s">
        <v>11</v>
      </c>
      <c r="Z304" s="64" t="s">
        <v>11</v>
      </c>
    </row>
    <row r="305" ht="26" spans="3:26">
      <c r="C305" s="116"/>
      <c r="D305" s="8" t="s">
        <v>1625</v>
      </c>
      <c r="E305" s="123"/>
      <c r="F305" s="123"/>
      <c r="G305" s="123"/>
      <c r="H305" s="124" t="s">
        <v>2858</v>
      </c>
      <c r="I305" s="2185" t="s">
        <v>529</v>
      </c>
      <c r="J305" s="138"/>
      <c r="K305" s="139"/>
      <c r="L305" s="140"/>
      <c r="M305" s="154"/>
      <c r="N305" s="116"/>
      <c r="O305" s="66" t="s">
        <v>2851</v>
      </c>
      <c r="P305" s="67">
        <v>0.1</v>
      </c>
      <c r="Q305" s="80">
        <v>0.039</v>
      </c>
      <c r="R305" s="81">
        <v>0.021000000000015</v>
      </c>
      <c r="S305" s="82"/>
      <c r="T305" s="66">
        <v>0.079500000000015</v>
      </c>
      <c r="U305" s="80">
        <v>-18.99</v>
      </c>
      <c r="V305" s="67">
        <v>91.8</v>
      </c>
      <c r="W305" s="82"/>
      <c r="X305" s="82"/>
      <c r="Y305" s="107"/>
      <c r="Z305" s="107"/>
    </row>
    <row r="306" ht="26" spans="3:26">
      <c r="C306" s="116"/>
      <c r="D306" s="8" t="s">
        <v>1626</v>
      </c>
      <c r="E306" s="130">
        <v>0.003</v>
      </c>
      <c r="F306" s="130"/>
      <c r="G306" s="130"/>
      <c r="H306" s="124" t="s">
        <v>2859</v>
      </c>
      <c r="I306" s="141"/>
      <c r="J306" s="142"/>
      <c r="K306" s="143"/>
      <c r="L306" s="140"/>
      <c r="M306" s="154"/>
      <c r="N306" s="116"/>
      <c r="O306" s="68"/>
      <c r="P306" s="68"/>
      <c r="Q306" s="68"/>
      <c r="R306" s="83"/>
      <c r="S306" s="74"/>
      <c r="T306" s="68"/>
      <c r="U306" s="68"/>
      <c r="V306" s="68"/>
      <c r="W306" s="74"/>
      <c r="X306" s="74"/>
      <c r="Y306" s="77"/>
      <c r="Z306" s="77"/>
    </row>
    <row r="307" ht="26" spans="3:26">
      <c r="C307" s="116"/>
      <c r="D307" s="8" t="s">
        <v>1627</v>
      </c>
      <c r="E307" s="130">
        <v>0.001</v>
      </c>
      <c r="F307" s="130"/>
      <c r="G307" s="130"/>
      <c r="H307" s="122"/>
      <c r="I307" s="141"/>
      <c r="J307" s="142"/>
      <c r="K307" s="143"/>
      <c r="L307" s="140"/>
      <c r="M307" s="154"/>
      <c r="N307" s="116"/>
      <c r="O307" s="69" t="s">
        <v>2853</v>
      </c>
      <c r="P307" s="70">
        <v>0.1</v>
      </c>
      <c r="Q307" s="84">
        <v>0.0722</v>
      </c>
      <c r="R307" s="85">
        <v>0.015</v>
      </c>
      <c r="S307" s="86">
        <v>1</v>
      </c>
      <c r="T307" s="69">
        <v>0.1233</v>
      </c>
      <c r="U307" s="93">
        <v>-29.4524150943341</v>
      </c>
      <c r="V307" s="94">
        <v>91.8</v>
      </c>
      <c r="W307" s="95">
        <v>4.88</v>
      </c>
      <c r="X307" s="96">
        <v>143.72778566035</v>
      </c>
      <c r="Y307" s="108"/>
      <c r="Z307" s="108">
        <v>4.435</v>
      </c>
    </row>
    <row r="308" ht="26" spans="3:26">
      <c r="C308" s="116"/>
      <c r="D308" s="8" t="s">
        <v>1628</v>
      </c>
      <c r="E308" s="126">
        <v>0.520833333333333</v>
      </c>
      <c r="F308" s="126"/>
      <c r="G308" s="126"/>
      <c r="H308" s="122"/>
      <c r="I308" s="141"/>
      <c r="J308" s="142"/>
      <c r="K308" s="143"/>
      <c r="L308" s="144">
        <v>0.75</v>
      </c>
      <c r="M308" s="157">
        <v>0.645833333333333</v>
      </c>
      <c r="N308" s="116"/>
      <c r="O308" s="72" t="s">
        <v>2854</v>
      </c>
      <c r="P308" s="73">
        <v>0.1</v>
      </c>
      <c r="Q308" s="87">
        <v>0.0405333333333333</v>
      </c>
      <c r="R308" s="88">
        <v>0.015</v>
      </c>
      <c r="S308" s="89">
        <v>0.5</v>
      </c>
      <c r="T308" s="72">
        <v>0.0758</v>
      </c>
      <c r="U308" s="97">
        <v>-9.05309433962093</v>
      </c>
      <c r="V308" s="98">
        <v>91.8</v>
      </c>
      <c r="W308" s="99">
        <v>2.365</v>
      </c>
      <c r="X308" s="100">
        <v>21.4105681132035</v>
      </c>
      <c r="Y308" s="109"/>
      <c r="Z308" s="109"/>
    </row>
    <row r="309" ht="26" spans="3:26">
      <c r="C309" s="116"/>
      <c r="D309" s="8" t="s">
        <v>1629</v>
      </c>
      <c r="E309" s="127" t="s">
        <v>8</v>
      </c>
      <c r="F309" s="127" t="s">
        <v>9</v>
      </c>
      <c r="G309" s="127" t="s">
        <v>10</v>
      </c>
      <c r="H309" s="122" t="s">
        <v>2447</v>
      </c>
      <c r="I309" s="141"/>
      <c r="J309" s="142"/>
      <c r="K309" s="143"/>
      <c r="L309" s="140"/>
      <c r="M309" s="154"/>
      <c r="N309" s="116"/>
      <c r="O309" s="74"/>
      <c r="P309" s="75"/>
      <c r="Q309" s="74"/>
      <c r="R309" s="74"/>
      <c r="S309" s="74"/>
      <c r="T309" s="74"/>
      <c r="U309" s="101"/>
      <c r="V309" s="102"/>
      <c r="W309" s="74"/>
      <c r="X309" s="101"/>
      <c r="Y309" s="77"/>
      <c r="Z309" s="77"/>
    </row>
    <row r="310" ht="26" spans="3:26">
      <c r="C310" s="116"/>
      <c r="D310" s="118">
        <v>45562</v>
      </c>
      <c r="E310" s="131">
        <v>0.001</v>
      </c>
      <c r="F310" s="2187" t="s">
        <v>1653</v>
      </c>
      <c r="G310" s="131">
        <v>0.002</v>
      </c>
      <c r="H310" s="129">
        <v>0.520833333333333</v>
      </c>
      <c r="I310" s="141"/>
      <c r="J310" s="142"/>
      <c r="K310" s="143"/>
      <c r="L310" s="140"/>
      <c r="M310" s="154"/>
      <c r="N310" s="116"/>
      <c r="O310" s="76"/>
      <c r="P310" s="77"/>
      <c r="Q310" s="76"/>
      <c r="R310" s="76"/>
      <c r="S310" s="76"/>
      <c r="T310" s="76"/>
      <c r="U310" s="76"/>
      <c r="V310" s="76"/>
      <c r="W310" s="76"/>
      <c r="X310" s="76"/>
      <c r="Y310" s="77"/>
      <c r="Z310" s="77"/>
    </row>
    <row r="311" ht="26" spans="3:26">
      <c r="C311" s="116"/>
      <c r="D311" s="118">
        <v>45534</v>
      </c>
      <c r="E311" s="131">
        <v>0.002</v>
      </c>
      <c r="F311" s="2187" t="s">
        <v>1653</v>
      </c>
      <c r="G311" s="131">
        <v>0.002</v>
      </c>
      <c r="H311" s="129">
        <v>0.520833333333333</v>
      </c>
      <c r="I311" s="141"/>
      <c r="J311" s="142"/>
      <c r="K311" s="143"/>
      <c r="L311" s="140"/>
      <c r="M311" s="154"/>
      <c r="N311" s="116"/>
      <c r="O311" s="66" t="s">
        <v>2855</v>
      </c>
      <c r="P311" s="67">
        <v>0.25</v>
      </c>
      <c r="Q311" s="90">
        <v>0.0405333333333333</v>
      </c>
      <c r="R311" s="91">
        <v>0.015</v>
      </c>
      <c r="S311" s="82">
        <v>0.5</v>
      </c>
      <c r="T311" s="67">
        <v>0.0758</v>
      </c>
      <c r="U311" s="103">
        <v>-22.6327358490523</v>
      </c>
      <c r="V311" s="104">
        <v>229.5</v>
      </c>
      <c r="W311" s="82">
        <v>2</v>
      </c>
      <c r="X311" s="105">
        <v>45.2654716981047</v>
      </c>
      <c r="Y311" s="110" t="s">
        <v>2856</v>
      </c>
      <c r="Z311" s="110"/>
    </row>
    <row r="312" ht="26" spans="3:26">
      <c r="C312" s="116"/>
      <c r="D312" s="118">
        <v>45499</v>
      </c>
      <c r="E312" s="131">
        <v>0.002</v>
      </c>
      <c r="F312" s="2187" t="s">
        <v>1653</v>
      </c>
      <c r="G312" s="131">
        <v>0.001</v>
      </c>
      <c r="H312" s="129">
        <v>0.520833333333333</v>
      </c>
      <c r="I312" s="141"/>
      <c r="J312" s="142"/>
      <c r="K312" s="143"/>
      <c r="L312" s="145"/>
      <c r="M312" s="154"/>
      <c r="N312" s="116"/>
      <c r="O312" s="66" t="s">
        <v>2855</v>
      </c>
      <c r="P312" s="67">
        <v>0.25</v>
      </c>
      <c r="Q312" s="90">
        <v>0.0405333333333333</v>
      </c>
      <c r="R312" s="91">
        <v>0.015</v>
      </c>
      <c r="S312" s="82">
        <v>0.5</v>
      </c>
      <c r="T312" s="67">
        <v>0.0758</v>
      </c>
      <c r="U312" s="103">
        <v>-22.3492783505155</v>
      </c>
      <c r="V312" s="104">
        <v>229.5</v>
      </c>
      <c r="W312" s="82">
        <v>2</v>
      </c>
      <c r="X312" s="105">
        <v>44.6985567010309</v>
      </c>
      <c r="Y312" s="110"/>
      <c r="Z312" s="110"/>
    </row>
    <row r="313" ht="26" spans="3:26">
      <c r="C313" s="116"/>
      <c r="D313" s="118">
        <v>45471</v>
      </c>
      <c r="E313" s="131">
        <v>0.001</v>
      </c>
      <c r="F313" s="2187" t="s">
        <v>1655</v>
      </c>
      <c r="G313" s="131">
        <v>0.003</v>
      </c>
      <c r="H313" s="129">
        <v>0.520833333333333</v>
      </c>
      <c r="I313" s="141"/>
      <c r="J313" s="142"/>
      <c r="K313" s="143"/>
      <c r="L313" s="140"/>
      <c r="M313" s="154"/>
      <c r="N313" s="116"/>
      <c r="O313" s="66" t="s">
        <v>2860</v>
      </c>
      <c r="P313" s="67"/>
      <c r="Q313" s="90"/>
      <c r="R313" s="91"/>
      <c r="S313" s="82"/>
      <c r="T313" s="67"/>
      <c r="U313" s="103">
        <v>-22.3492783505155</v>
      </c>
      <c r="V313" s="104"/>
      <c r="W313" s="82"/>
      <c r="X313" s="105">
        <v>44.6985567010309</v>
      </c>
      <c r="Y313" s="110"/>
      <c r="Z313" s="110"/>
    </row>
    <row r="314" ht="26" spans="3:26">
      <c r="C314" s="116"/>
      <c r="D314" s="118">
        <v>45443</v>
      </c>
      <c r="E314" s="131">
        <v>0.002</v>
      </c>
      <c r="F314" s="2187" t="s">
        <v>1660</v>
      </c>
      <c r="G314" s="131">
        <v>0.003</v>
      </c>
      <c r="H314" s="129">
        <v>0.520833333333333</v>
      </c>
      <c r="I314" s="141"/>
      <c r="J314" s="142"/>
      <c r="K314" s="143"/>
      <c r="L314" s="140"/>
      <c r="M314" s="154"/>
      <c r="N314" s="116"/>
      <c r="O314" s="78"/>
      <c r="P314" s="78"/>
      <c r="Q314" s="78"/>
      <c r="R314" s="78"/>
      <c r="S314" s="78"/>
      <c r="T314" s="78"/>
      <c r="U314" s="78"/>
      <c r="V314" s="78"/>
      <c r="W314" s="78"/>
      <c r="X314" s="78"/>
      <c r="Y314" s="78"/>
      <c r="Z314" s="78"/>
    </row>
    <row r="315" ht="26" spans="3:26">
      <c r="C315" s="116"/>
      <c r="D315" s="118">
        <v>45408</v>
      </c>
      <c r="E315" s="131">
        <v>0.003</v>
      </c>
      <c r="F315" s="2187" t="s">
        <v>1660</v>
      </c>
      <c r="G315" s="131">
        <v>0.003</v>
      </c>
      <c r="H315" s="129">
        <v>0.520833333333333</v>
      </c>
      <c r="I315" s="146"/>
      <c r="J315" s="147"/>
      <c r="K315" s="148"/>
      <c r="L315" s="140"/>
      <c r="M315" s="154"/>
      <c r="N315" s="116"/>
      <c r="O315" s="78"/>
      <c r="P315" s="78"/>
      <c r="Q315" s="78"/>
      <c r="R315" s="78"/>
      <c r="S315" s="78"/>
      <c r="T315" s="78"/>
      <c r="U315" s="78"/>
      <c r="V315" s="78"/>
      <c r="W315" s="78"/>
      <c r="X315" s="78"/>
      <c r="Y315" s="78"/>
      <c r="Z315" s="78"/>
    </row>
    <row r="316" ht="52" spans="3:26">
      <c r="C316" s="116" t="s">
        <v>0</v>
      </c>
      <c r="D316" s="117" t="s">
        <v>7</v>
      </c>
      <c r="E316" s="121" t="s">
        <v>25</v>
      </c>
      <c r="F316" s="121"/>
      <c r="G316" s="121"/>
      <c r="H316" s="122" t="s">
        <v>2839</v>
      </c>
      <c r="I316" s="149" t="s">
        <v>1622</v>
      </c>
      <c r="J316" s="150"/>
      <c r="K316" s="151"/>
      <c r="L316" s="136" t="s">
        <v>1623</v>
      </c>
      <c r="M316" s="153" t="s">
        <v>1624</v>
      </c>
      <c r="N316" s="116" t="s">
        <v>0</v>
      </c>
      <c r="O316" s="64" t="s">
        <v>2840</v>
      </c>
      <c r="P316" s="64" t="s">
        <v>2841</v>
      </c>
      <c r="Q316" s="64" t="s">
        <v>2842</v>
      </c>
      <c r="R316" s="64" t="s">
        <v>2843</v>
      </c>
      <c r="S316" s="64" t="s">
        <v>2844</v>
      </c>
      <c r="T316" s="64" t="s">
        <v>2845</v>
      </c>
      <c r="U316" s="64" t="s">
        <v>2846</v>
      </c>
      <c r="V316" s="64" t="s">
        <v>2847</v>
      </c>
      <c r="W316" s="64" t="s">
        <v>2848</v>
      </c>
      <c r="X316" s="64" t="s">
        <v>2849</v>
      </c>
      <c r="Y316" s="64" t="s">
        <v>11</v>
      </c>
      <c r="Z316" s="64" t="s">
        <v>11</v>
      </c>
    </row>
    <row r="317" ht="26" spans="3:26">
      <c r="C317" s="116"/>
      <c r="D317" s="8" t="s">
        <v>1625</v>
      </c>
      <c r="E317" s="123"/>
      <c r="F317" s="123"/>
      <c r="G317" s="123"/>
      <c r="H317" s="124" t="s">
        <v>2858</v>
      </c>
      <c r="I317" s="2185" t="s">
        <v>530</v>
      </c>
      <c r="J317" s="138"/>
      <c r="K317" s="139"/>
      <c r="L317" s="140"/>
      <c r="M317" s="154"/>
      <c r="N317" s="116"/>
      <c r="O317" s="66" t="s">
        <v>2851</v>
      </c>
      <c r="P317" s="67">
        <v>0.1</v>
      </c>
      <c r="Q317" s="80">
        <v>0.039</v>
      </c>
      <c r="R317" s="81">
        <v>0.021000000000015</v>
      </c>
      <c r="S317" s="82"/>
      <c r="T317" s="66">
        <v>0.079500000000015</v>
      </c>
      <c r="U317" s="80">
        <v>-18.99</v>
      </c>
      <c r="V317" s="67">
        <v>91.8</v>
      </c>
      <c r="W317" s="82"/>
      <c r="X317" s="82"/>
      <c r="Y317" s="107"/>
      <c r="Z317" s="107"/>
    </row>
    <row r="318" ht="26" spans="3:26">
      <c r="C318" s="116"/>
      <c r="D318" s="8" t="s">
        <v>1626</v>
      </c>
      <c r="E318" s="180" t="s">
        <v>242</v>
      </c>
      <c r="F318" s="180"/>
      <c r="G318" s="180"/>
      <c r="H318" s="124" t="s">
        <v>2859</v>
      </c>
      <c r="I318" s="141"/>
      <c r="J318" s="142"/>
      <c r="K318" s="143"/>
      <c r="L318" s="140"/>
      <c r="M318" s="154"/>
      <c r="N318" s="116"/>
      <c r="O318" s="68"/>
      <c r="P318" s="68"/>
      <c r="Q318" s="68"/>
      <c r="R318" s="83"/>
      <c r="S318" s="74"/>
      <c r="T318" s="68"/>
      <c r="U318" s="68"/>
      <c r="V318" s="68"/>
      <c r="W318" s="74"/>
      <c r="X318" s="74"/>
      <c r="Y318" s="77"/>
      <c r="Z318" s="77"/>
    </row>
    <row r="319" ht="26" spans="3:26">
      <c r="C319" s="116"/>
      <c r="D319" s="8" t="s">
        <v>1627</v>
      </c>
      <c r="E319" s="187" t="s">
        <v>190</v>
      </c>
      <c r="F319" s="187"/>
      <c r="G319" s="187"/>
      <c r="H319" s="122"/>
      <c r="I319" s="141"/>
      <c r="J319" s="142"/>
      <c r="K319" s="143"/>
      <c r="L319" s="140"/>
      <c r="M319" s="154"/>
      <c r="N319" s="116"/>
      <c r="O319" s="69" t="s">
        <v>2853</v>
      </c>
      <c r="P319" s="70">
        <v>0.1</v>
      </c>
      <c r="Q319" s="84">
        <v>0.0722</v>
      </c>
      <c r="R319" s="85">
        <v>0.015</v>
      </c>
      <c r="S319" s="86">
        <v>1</v>
      </c>
      <c r="T319" s="69">
        <v>0.1233</v>
      </c>
      <c r="U319" s="93">
        <v>-29.4524150943341</v>
      </c>
      <c r="V319" s="94">
        <v>91.8</v>
      </c>
      <c r="W319" s="95">
        <v>4.88</v>
      </c>
      <c r="X319" s="96">
        <v>143.72778566035</v>
      </c>
      <c r="Y319" s="108"/>
      <c r="Z319" s="108">
        <v>4.435</v>
      </c>
    </row>
    <row r="320" ht="26" spans="3:26">
      <c r="C320" s="116"/>
      <c r="D320" s="8" t="s">
        <v>1628</v>
      </c>
      <c r="E320" s="126">
        <v>0.520833333333333</v>
      </c>
      <c r="F320" s="126"/>
      <c r="G320" s="126"/>
      <c r="H320" s="122"/>
      <c r="I320" s="141"/>
      <c r="J320" s="142"/>
      <c r="K320" s="143"/>
      <c r="L320" s="144">
        <v>0.75</v>
      </c>
      <c r="M320" s="157">
        <v>0.645833333333333</v>
      </c>
      <c r="N320" s="116"/>
      <c r="O320" s="72" t="s">
        <v>2854</v>
      </c>
      <c r="P320" s="73">
        <v>0.1</v>
      </c>
      <c r="Q320" s="87">
        <v>0.0405333333333333</v>
      </c>
      <c r="R320" s="88">
        <v>0.015</v>
      </c>
      <c r="S320" s="89">
        <v>0.5</v>
      </c>
      <c r="T320" s="72">
        <v>0.0758</v>
      </c>
      <c r="U320" s="97">
        <v>-9.05309433962093</v>
      </c>
      <c r="V320" s="98">
        <v>91.8</v>
      </c>
      <c r="W320" s="99">
        <v>2.365</v>
      </c>
      <c r="X320" s="100">
        <v>21.4105681132035</v>
      </c>
      <c r="Y320" s="109"/>
      <c r="Z320" s="109"/>
    </row>
    <row r="321" ht="26" spans="3:26">
      <c r="C321" s="116"/>
      <c r="D321" s="8" t="s">
        <v>1629</v>
      </c>
      <c r="E321" s="127" t="s">
        <v>8</v>
      </c>
      <c r="F321" s="127" t="s">
        <v>9</v>
      </c>
      <c r="G321" s="127" t="s">
        <v>10</v>
      </c>
      <c r="H321" s="122" t="s">
        <v>2447</v>
      </c>
      <c r="I321" s="141"/>
      <c r="J321" s="142"/>
      <c r="K321" s="143"/>
      <c r="L321" s="140"/>
      <c r="M321" s="154"/>
      <c r="N321" s="116"/>
      <c r="O321" s="74"/>
      <c r="P321" s="75"/>
      <c r="Q321" s="74"/>
      <c r="R321" s="74"/>
      <c r="S321" s="74"/>
      <c r="T321" s="74"/>
      <c r="U321" s="101"/>
      <c r="V321" s="102"/>
      <c r="W321" s="74"/>
      <c r="X321" s="101"/>
      <c r="Y321" s="77"/>
      <c r="Z321" s="77"/>
    </row>
    <row r="322" ht="26" spans="3:26">
      <c r="C322" s="116"/>
      <c r="D322" s="118">
        <v>45589</v>
      </c>
      <c r="E322" s="2191" t="s">
        <v>190</v>
      </c>
      <c r="F322" s="2191" t="s">
        <v>1924</v>
      </c>
      <c r="G322" s="2191" t="s">
        <v>700</v>
      </c>
      <c r="H322" s="129">
        <v>0.520833333333333</v>
      </c>
      <c r="I322" s="141"/>
      <c r="J322" s="142"/>
      <c r="K322" s="143"/>
      <c r="L322" s="140"/>
      <c r="M322" s="154"/>
      <c r="N322" s="116"/>
      <c r="O322" s="76"/>
      <c r="P322" s="77"/>
      <c r="Q322" s="76"/>
      <c r="R322" s="76"/>
      <c r="S322" s="76"/>
      <c r="T322" s="76"/>
      <c r="U322" s="76"/>
      <c r="V322" s="76"/>
      <c r="W322" s="76"/>
      <c r="X322" s="76"/>
      <c r="Y322" s="77"/>
      <c r="Z322" s="77"/>
    </row>
    <row r="323" ht="26" spans="3:26">
      <c r="C323" s="116"/>
      <c r="D323" s="118">
        <v>45582</v>
      </c>
      <c r="E323" s="2191" t="s">
        <v>157</v>
      </c>
      <c r="F323" s="2191" t="s">
        <v>1925</v>
      </c>
      <c r="G323" s="2191" t="s">
        <v>465</v>
      </c>
      <c r="H323" s="129">
        <v>0.520833333333333</v>
      </c>
      <c r="I323" s="141"/>
      <c r="J323" s="142"/>
      <c r="K323" s="143"/>
      <c r="L323" s="140"/>
      <c r="M323" s="154"/>
      <c r="N323" s="116"/>
      <c r="O323" s="66" t="s">
        <v>2855</v>
      </c>
      <c r="P323" s="67">
        <v>0.25</v>
      </c>
      <c r="Q323" s="90">
        <v>0.0405333333333333</v>
      </c>
      <c r="R323" s="91">
        <v>0.015</v>
      </c>
      <c r="S323" s="82">
        <v>0.5</v>
      </c>
      <c r="T323" s="67">
        <v>0.0758</v>
      </c>
      <c r="U323" s="103">
        <v>-22.6327358490523</v>
      </c>
      <c r="V323" s="104">
        <v>229.5</v>
      </c>
      <c r="W323" s="82">
        <v>2</v>
      </c>
      <c r="X323" s="105">
        <v>45.2654716981047</v>
      </c>
      <c r="Y323" s="110" t="s">
        <v>2856</v>
      </c>
      <c r="Z323" s="110"/>
    </row>
    <row r="324" ht="26" spans="3:26">
      <c r="C324" s="116"/>
      <c r="D324" s="118">
        <v>45575</v>
      </c>
      <c r="E324" s="2191" t="s">
        <v>436</v>
      </c>
      <c r="F324" s="2191" t="s">
        <v>1770</v>
      </c>
      <c r="G324" s="2191" t="s">
        <v>407</v>
      </c>
      <c r="H324" s="129">
        <v>0.520833333333333</v>
      </c>
      <c r="I324" s="141"/>
      <c r="J324" s="142"/>
      <c r="K324" s="143"/>
      <c r="L324" s="145"/>
      <c r="M324" s="154"/>
      <c r="N324" s="116"/>
      <c r="O324" s="66" t="s">
        <v>2855</v>
      </c>
      <c r="P324" s="67">
        <v>0.25</v>
      </c>
      <c r="Q324" s="90">
        <v>0.0405333333333333</v>
      </c>
      <c r="R324" s="91">
        <v>0.015</v>
      </c>
      <c r="S324" s="82">
        <v>0.5</v>
      </c>
      <c r="T324" s="67">
        <v>0.0758</v>
      </c>
      <c r="U324" s="103">
        <v>-22.3492783505155</v>
      </c>
      <c r="V324" s="104">
        <v>229.5</v>
      </c>
      <c r="W324" s="82">
        <v>2</v>
      </c>
      <c r="X324" s="105">
        <v>44.6985567010309</v>
      </c>
      <c r="Y324" s="110"/>
      <c r="Z324" s="110"/>
    </row>
    <row r="325" ht="26" spans="3:26">
      <c r="C325" s="116"/>
      <c r="D325" s="118">
        <v>45568</v>
      </c>
      <c r="E325" s="2191" t="s">
        <v>407</v>
      </c>
      <c r="F325" s="2191" t="s">
        <v>1869</v>
      </c>
      <c r="G325" s="2191" t="s">
        <v>332</v>
      </c>
      <c r="H325" s="129">
        <v>0.520833333333333</v>
      </c>
      <c r="I325" s="141"/>
      <c r="J325" s="142"/>
      <c r="K325" s="143"/>
      <c r="L325" s="140"/>
      <c r="M325" s="154"/>
      <c r="N325" s="116"/>
      <c r="O325" s="66" t="s">
        <v>2860</v>
      </c>
      <c r="P325" s="67"/>
      <c r="Q325" s="90"/>
      <c r="R325" s="91"/>
      <c r="S325" s="82"/>
      <c r="T325" s="67"/>
      <c r="U325" s="103">
        <v>-22.3492783505155</v>
      </c>
      <c r="V325" s="104"/>
      <c r="W325" s="82"/>
      <c r="X325" s="105">
        <v>44.6985567010309</v>
      </c>
      <c r="Y325" s="110"/>
      <c r="Z325" s="110"/>
    </row>
    <row r="326" ht="26" spans="3:26">
      <c r="C326" s="116"/>
      <c r="D326" s="118">
        <v>45561</v>
      </c>
      <c r="E326" s="2191" t="s">
        <v>363</v>
      </c>
      <c r="F326" s="2191" t="s">
        <v>1765</v>
      </c>
      <c r="G326" s="2191" t="s">
        <v>60</v>
      </c>
      <c r="H326" s="129">
        <v>0.520833333333333</v>
      </c>
      <c r="I326" s="141"/>
      <c r="J326" s="142"/>
      <c r="K326" s="143"/>
      <c r="L326" s="140"/>
      <c r="M326" s="154"/>
      <c r="N326" s="116"/>
      <c r="O326" s="78"/>
      <c r="P326" s="78"/>
      <c r="Q326" s="78"/>
      <c r="R326" s="78"/>
      <c r="S326" s="78"/>
      <c r="T326" s="78"/>
      <c r="U326" s="78"/>
      <c r="V326" s="78"/>
      <c r="W326" s="78"/>
      <c r="X326" s="78"/>
      <c r="Y326" s="78"/>
      <c r="Z326" s="78"/>
    </row>
    <row r="327" ht="26" spans="3:26">
      <c r="C327" s="116"/>
      <c r="D327" s="118">
        <v>45554</v>
      </c>
      <c r="E327" s="2191" t="s">
        <v>332</v>
      </c>
      <c r="F327" s="2191" t="s">
        <v>1767</v>
      </c>
      <c r="G327" s="2191" t="s">
        <v>242</v>
      </c>
      <c r="H327" s="129">
        <v>0.520833333333333</v>
      </c>
      <c r="I327" s="146"/>
      <c r="J327" s="147"/>
      <c r="K327" s="148"/>
      <c r="L327" s="140"/>
      <c r="M327" s="154"/>
      <c r="N327" s="116"/>
      <c r="O327" s="78"/>
      <c r="P327" s="78"/>
      <c r="Q327" s="78"/>
      <c r="R327" s="78"/>
      <c r="S327" s="78"/>
      <c r="T327" s="78"/>
      <c r="U327" s="78"/>
      <c r="V327" s="78"/>
      <c r="W327" s="78"/>
      <c r="X327" s="78"/>
      <c r="Y327" s="78"/>
      <c r="Z327" s="78"/>
    </row>
    <row r="328" ht="52" spans="3:26">
      <c r="C328" s="116" t="s">
        <v>0</v>
      </c>
      <c r="D328" s="117" t="s">
        <v>7</v>
      </c>
      <c r="E328" s="121" t="s">
        <v>531</v>
      </c>
      <c r="F328" s="121"/>
      <c r="G328" s="121"/>
      <c r="H328" s="122" t="s">
        <v>2839</v>
      </c>
      <c r="I328" s="149" t="s">
        <v>1622</v>
      </c>
      <c r="J328" s="150"/>
      <c r="K328" s="151"/>
      <c r="L328" s="136" t="s">
        <v>1623</v>
      </c>
      <c r="M328" s="153" t="s">
        <v>1624</v>
      </c>
      <c r="N328" s="116" t="s">
        <v>0</v>
      </c>
      <c r="O328" s="64" t="s">
        <v>2840</v>
      </c>
      <c r="P328" s="64" t="s">
        <v>2841</v>
      </c>
      <c r="Q328" s="64" t="s">
        <v>2842</v>
      </c>
      <c r="R328" s="64" t="s">
        <v>2843</v>
      </c>
      <c r="S328" s="64" t="s">
        <v>2844</v>
      </c>
      <c r="T328" s="64" t="s">
        <v>2845</v>
      </c>
      <c r="U328" s="64" t="s">
        <v>2846</v>
      </c>
      <c r="V328" s="64" t="s">
        <v>2847</v>
      </c>
      <c r="W328" s="64" t="s">
        <v>2848</v>
      </c>
      <c r="X328" s="64" t="s">
        <v>2849</v>
      </c>
      <c r="Y328" s="64" t="s">
        <v>11</v>
      </c>
      <c r="Z328" s="64" t="s">
        <v>11</v>
      </c>
    </row>
    <row r="329" ht="26" spans="3:26">
      <c r="C329" s="116"/>
      <c r="D329" s="8" t="s">
        <v>1625</v>
      </c>
      <c r="E329" s="123"/>
      <c r="F329" s="123"/>
      <c r="G329" s="123"/>
      <c r="H329" s="124" t="s">
        <v>2858</v>
      </c>
      <c r="I329" s="2185" t="s">
        <v>532</v>
      </c>
      <c r="J329" s="138"/>
      <c r="K329" s="139"/>
      <c r="L329" s="140"/>
      <c r="M329" s="154"/>
      <c r="N329" s="116"/>
      <c r="O329" s="66" t="s">
        <v>2851</v>
      </c>
      <c r="P329" s="67">
        <v>0.1</v>
      </c>
      <c r="Q329" s="80">
        <v>0.039</v>
      </c>
      <c r="R329" s="81">
        <v>0.021000000000015</v>
      </c>
      <c r="S329" s="82"/>
      <c r="T329" s="66">
        <v>0.079500000000015</v>
      </c>
      <c r="U329" s="80">
        <v>-18.99</v>
      </c>
      <c r="V329" s="67">
        <v>91.8</v>
      </c>
      <c r="W329" s="82"/>
      <c r="X329" s="82"/>
      <c r="Y329" s="107"/>
      <c r="Z329" s="107"/>
    </row>
    <row r="330" ht="26" spans="3:26">
      <c r="C330" s="116"/>
      <c r="D330" s="8" t="s">
        <v>1626</v>
      </c>
      <c r="E330" s="125">
        <v>47.1</v>
      </c>
      <c r="F330" s="125"/>
      <c r="G330" s="125"/>
      <c r="H330" s="124" t="s">
        <v>2859</v>
      </c>
      <c r="I330" s="141"/>
      <c r="J330" s="142"/>
      <c r="K330" s="143"/>
      <c r="L330" s="140"/>
      <c r="M330" s="154"/>
      <c r="N330" s="116"/>
      <c r="O330" s="68"/>
      <c r="P330" s="68"/>
      <c r="Q330" s="68"/>
      <c r="R330" s="83"/>
      <c r="S330" s="74"/>
      <c r="T330" s="68"/>
      <c r="U330" s="68"/>
      <c r="V330" s="68"/>
      <c r="W330" s="74"/>
      <c r="X330" s="74"/>
      <c r="Y330" s="77"/>
      <c r="Z330" s="77"/>
    </row>
    <row r="331" ht="26" spans="3:26">
      <c r="C331" s="116"/>
      <c r="D331" s="8" t="s">
        <v>1627</v>
      </c>
      <c r="E331" s="125">
        <v>46.6</v>
      </c>
      <c r="F331" s="125"/>
      <c r="G331" s="125"/>
      <c r="H331" s="122"/>
      <c r="I331" s="141"/>
      <c r="J331" s="142"/>
      <c r="K331" s="143"/>
      <c r="L331" s="140"/>
      <c r="M331" s="154"/>
      <c r="N331" s="116"/>
      <c r="O331" s="69" t="s">
        <v>2853</v>
      </c>
      <c r="P331" s="70">
        <v>0.1</v>
      </c>
      <c r="Q331" s="84">
        <v>0.0722</v>
      </c>
      <c r="R331" s="85">
        <v>0.015</v>
      </c>
      <c r="S331" s="86">
        <v>1</v>
      </c>
      <c r="T331" s="69">
        <v>0.1233</v>
      </c>
      <c r="U331" s="93">
        <v>-29.4524150943341</v>
      </c>
      <c r="V331" s="94">
        <v>91.8</v>
      </c>
      <c r="W331" s="95">
        <v>4.88</v>
      </c>
      <c r="X331" s="96">
        <v>143.72778566035</v>
      </c>
      <c r="Y331" s="108"/>
      <c r="Z331" s="108">
        <v>4.435</v>
      </c>
    </row>
    <row r="332" ht="26" spans="3:26">
      <c r="C332" s="116"/>
      <c r="D332" s="8" t="s">
        <v>1628</v>
      </c>
      <c r="E332" s="126">
        <v>0.572916666666667</v>
      </c>
      <c r="F332" s="126"/>
      <c r="G332" s="126"/>
      <c r="H332" s="122"/>
      <c r="I332" s="141"/>
      <c r="J332" s="142"/>
      <c r="K332" s="143"/>
      <c r="L332" s="144">
        <v>0.802083333333333</v>
      </c>
      <c r="M332" s="157">
        <v>0.697916666666667</v>
      </c>
      <c r="N332" s="116"/>
      <c r="O332" s="72" t="s">
        <v>2854</v>
      </c>
      <c r="P332" s="73">
        <v>0.1</v>
      </c>
      <c r="Q332" s="87">
        <v>0.0405333333333333</v>
      </c>
      <c r="R332" s="88">
        <v>0.015</v>
      </c>
      <c r="S332" s="89">
        <v>0.5</v>
      </c>
      <c r="T332" s="72">
        <v>0.0758</v>
      </c>
      <c r="U332" s="97">
        <v>-9.05309433962093</v>
      </c>
      <c r="V332" s="98">
        <v>91.8</v>
      </c>
      <c r="W332" s="99">
        <v>2.365</v>
      </c>
      <c r="X332" s="100">
        <v>21.4105681132035</v>
      </c>
      <c r="Y332" s="109"/>
      <c r="Z332" s="109"/>
    </row>
    <row r="333" ht="26" spans="3:26">
      <c r="C333" s="116"/>
      <c r="D333" s="8" t="s">
        <v>1629</v>
      </c>
      <c r="E333" s="127" t="s">
        <v>8</v>
      </c>
      <c r="F333" s="127" t="s">
        <v>9</v>
      </c>
      <c r="G333" s="127" t="s">
        <v>10</v>
      </c>
      <c r="H333" s="122" t="s">
        <v>2447</v>
      </c>
      <c r="I333" s="141"/>
      <c r="J333" s="142"/>
      <c r="K333" s="143"/>
      <c r="L333" s="140"/>
      <c r="M333" s="154"/>
      <c r="N333" s="116"/>
      <c r="O333" s="74"/>
      <c r="P333" s="75"/>
      <c r="Q333" s="74"/>
      <c r="R333" s="74"/>
      <c r="S333" s="74"/>
      <c r="T333" s="74"/>
      <c r="U333" s="101"/>
      <c r="V333" s="102"/>
      <c r="W333" s="74"/>
      <c r="X333" s="101"/>
      <c r="Y333" s="77"/>
      <c r="Z333" s="77"/>
    </row>
    <row r="334" ht="26" spans="3:26">
      <c r="C334" s="116"/>
      <c r="D334" s="118">
        <v>45565</v>
      </c>
      <c r="E334" s="181">
        <v>46.6</v>
      </c>
      <c r="F334" s="2189" t="s">
        <v>1926</v>
      </c>
      <c r="G334" s="181">
        <v>46.1</v>
      </c>
      <c r="H334" s="129">
        <v>0.572916666666667</v>
      </c>
      <c r="I334" s="141"/>
      <c r="J334" s="142"/>
      <c r="K334" s="143"/>
      <c r="L334" s="140"/>
      <c r="M334" s="154"/>
      <c r="N334" s="116"/>
      <c r="O334" s="76"/>
      <c r="P334" s="77"/>
      <c r="Q334" s="76"/>
      <c r="R334" s="76"/>
      <c r="S334" s="76"/>
      <c r="T334" s="76"/>
      <c r="U334" s="76"/>
      <c r="V334" s="76"/>
      <c r="W334" s="76"/>
      <c r="X334" s="76"/>
      <c r="Y334" s="77"/>
      <c r="Z334" s="77"/>
    </row>
    <row r="335" ht="26" spans="3:26">
      <c r="C335" s="116"/>
      <c r="D335" s="118">
        <v>45534</v>
      </c>
      <c r="E335" s="181">
        <v>46.1</v>
      </c>
      <c r="F335" s="2189" t="s">
        <v>1666</v>
      </c>
      <c r="G335" s="181">
        <v>45.3</v>
      </c>
      <c r="H335" s="129">
        <v>0.572916666666667</v>
      </c>
      <c r="I335" s="141"/>
      <c r="J335" s="142"/>
      <c r="K335" s="143"/>
      <c r="L335" s="140"/>
      <c r="M335" s="154"/>
      <c r="N335" s="116"/>
      <c r="O335" s="66" t="s">
        <v>2855</v>
      </c>
      <c r="P335" s="67">
        <v>0.25</v>
      </c>
      <c r="Q335" s="90">
        <v>0.0405333333333333</v>
      </c>
      <c r="R335" s="91">
        <v>0.015</v>
      </c>
      <c r="S335" s="82">
        <v>0.5</v>
      </c>
      <c r="T335" s="67">
        <v>0.0758</v>
      </c>
      <c r="U335" s="103">
        <v>-22.6327358490523</v>
      </c>
      <c r="V335" s="104">
        <v>229.5</v>
      </c>
      <c r="W335" s="82">
        <v>2</v>
      </c>
      <c r="X335" s="105">
        <v>45.2654716981047</v>
      </c>
      <c r="Y335" s="110" t="s">
        <v>2856</v>
      </c>
      <c r="Z335" s="110"/>
    </row>
    <row r="336" ht="26" spans="3:26">
      <c r="C336" s="116"/>
      <c r="D336" s="118">
        <v>45504</v>
      </c>
      <c r="E336" s="181">
        <v>45.3</v>
      </c>
      <c r="F336" s="2189" t="s">
        <v>1667</v>
      </c>
      <c r="G336" s="181">
        <v>47.4</v>
      </c>
      <c r="H336" s="129">
        <v>0.572916666666667</v>
      </c>
      <c r="I336" s="141"/>
      <c r="J336" s="142"/>
      <c r="K336" s="143"/>
      <c r="L336" s="145"/>
      <c r="M336" s="154"/>
      <c r="N336" s="116"/>
      <c r="O336" s="66" t="s">
        <v>2855</v>
      </c>
      <c r="P336" s="67">
        <v>0.25</v>
      </c>
      <c r="Q336" s="90">
        <v>0.0405333333333333</v>
      </c>
      <c r="R336" s="91">
        <v>0.015</v>
      </c>
      <c r="S336" s="82">
        <v>0.5</v>
      </c>
      <c r="T336" s="67">
        <v>0.0758</v>
      </c>
      <c r="U336" s="103">
        <v>-22.3492783505155</v>
      </c>
      <c r="V336" s="104">
        <v>229.5</v>
      </c>
      <c r="W336" s="82">
        <v>2</v>
      </c>
      <c r="X336" s="105">
        <v>44.6985567010309</v>
      </c>
      <c r="Y336" s="110"/>
      <c r="Z336" s="110"/>
    </row>
    <row r="337" ht="26" spans="3:26">
      <c r="C337" s="116"/>
      <c r="D337" s="118">
        <v>45471</v>
      </c>
      <c r="E337" s="181">
        <v>47.4</v>
      </c>
      <c r="F337" s="2189" t="s">
        <v>1668</v>
      </c>
      <c r="G337" s="181">
        <v>35.4</v>
      </c>
      <c r="H337" s="129">
        <v>0.572916666666667</v>
      </c>
      <c r="I337" s="141"/>
      <c r="J337" s="142"/>
      <c r="K337" s="143"/>
      <c r="L337" s="140"/>
      <c r="M337" s="154"/>
      <c r="N337" s="116"/>
      <c r="O337" s="66" t="s">
        <v>2860</v>
      </c>
      <c r="P337" s="67"/>
      <c r="Q337" s="90"/>
      <c r="R337" s="91"/>
      <c r="S337" s="82"/>
      <c r="T337" s="67"/>
      <c r="U337" s="103">
        <v>-22.3492783505155</v>
      </c>
      <c r="V337" s="104"/>
      <c r="W337" s="82"/>
      <c r="X337" s="105">
        <v>44.6985567010309</v>
      </c>
      <c r="Y337" s="110"/>
      <c r="Z337" s="110"/>
    </row>
    <row r="338" ht="26" spans="3:26">
      <c r="C338" s="116"/>
      <c r="D338" s="118">
        <v>45443</v>
      </c>
      <c r="E338" s="181">
        <v>35.4</v>
      </c>
      <c r="F338" s="2189" t="s">
        <v>1669</v>
      </c>
      <c r="G338" s="181">
        <v>37.9</v>
      </c>
      <c r="H338" s="129">
        <v>0.572916666666667</v>
      </c>
      <c r="I338" s="141"/>
      <c r="J338" s="142"/>
      <c r="K338" s="143"/>
      <c r="L338" s="140"/>
      <c r="M338" s="154"/>
      <c r="N338" s="116"/>
      <c r="O338" s="78"/>
      <c r="P338" s="78"/>
      <c r="Q338" s="78"/>
      <c r="R338" s="78"/>
      <c r="S338" s="78"/>
      <c r="T338" s="78"/>
      <c r="U338" s="78"/>
      <c r="V338" s="78"/>
      <c r="W338" s="78"/>
      <c r="X338" s="78"/>
      <c r="Y338" s="78"/>
      <c r="Z338" s="78"/>
    </row>
    <row r="339" ht="26" spans="3:26">
      <c r="C339" s="116"/>
      <c r="D339" s="118">
        <v>45412</v>
      </c>
      <c r="E339" s="181">
        <v>37.9</v>
      </c>
      <c r="F339" s="2189" t="s">
        <v>1670</v>
      </c>
      <c r="G339" s="181">
        <v>41.4</v>
      </c>
      <c r="H339" s="129">
        <v>0.572916666666667</v>
      </c>
      <c r="I339" s="146"/>
      <c r="J339" s="147"/>
      <c r="K339" s="148"/>
      <c r="L339" s="140"/>
      <c r="M339" s="154"/>
      <c r="N339" s="116"/>
      <c r="O339" s="78"/>
      <c r="P339" s="78"/>
      <c r="Q339" s="78"/>
      <c r="R339" s="78"/>
      <c r="S339" s="78"/>
      <c r="T339" s="78"/>
      <c r="U339" s="78"/>
      <c r="V339" s="78"/>
      <c r="W339" s="78"/>
      <c r="X339" s="78"/>
      <c r="Y339" s="78"/>
      <c r="Z339" s="78"/>
    </row>
    <row r="340" ht="52" spans="3:26">
      <c r="C340" s="116" t="s">
        <v>0</v>
      </c>
      <c r="D340" s="117" t="s">
        <v>1625</v>
      </c>
      <c r="E340" s="121" t="s">
        <v>535</v>
      </c>
      <c r="F340" s="121"/>
      <c r="G340" s="121"/>
      <c r="H340" s="122" t="s">
        <v>2839</v>
      </c>
      <c r="I340" s="149" t="s">
        <v>1622</v>
      </c>
      <c r="J340" s="150"/>
      <c r="K340" s="151"/>
      <c r="L340" s="136" t="s">
        <v>1623</v>
      </c>
      <c r="M340" s="153" t="s">
        <v>1624</v>
      </c>
      <c r="N340" s="116" t="s">
        <v>0</v>
      </c>
      <c r="O340" s="64" t="s">
        <v>2840</v>
      </c>
      <c r="P340" s="64" t="s">
        <v>2841</v>
      </c>
      <c r="Q340" s="64" t="s">
        <v>2842</v>
      </c>
      <c r="R340" s="64" t="s">
        <v>2843</v>
      </c>
      <c r="S340" s="64" t="s">
        <v>2844</v>
      </c>
      <c r="T340" s="64" t="s">
        <v>2845</v>
      </c>
      <c r="U340" s="64" t="s">
        <v>2846</v>
      </c>
      <c r="V340" s="64" t="s">
        <v>2847</v>
      </c>
      <c r="W340" s="64" t="s">
        <v>2848</v>
      </c>
      <c r="X340" s="64" t="s">
        <v>2849</v>
      </c>
      <c r="Y340" s="64" t="s">
        <v>11</v>
      </c>
      <c r="Z340" s="64" t="s">
        <v>11</v>
      </c>
    </row>
    <row r="341" ht="26" spans="3:26">
      <c r="C341" s="116"/>
      <c r="D341" s="8" t="s">
        <v>1625</v>
      </c>
      <c r="E341" s="123"/>
      <c r="F341" s="123"/>
      <c r="G341" s="123"/>
      <c r="H341" s="124" t="s">
        <v>2859</v>
      </c>
      <c r="I341" s="2185" t="s">
        <v>536</v>
      </c>
      <c r="J341" s="138"/>
      <c r="K341" s="139"/>
      <c r="L341" s="140"/>
      <c r="M341" s="154"/>
      <c r="N341" s="116"/>
      <c r="O341" s="66" t="s">
        <v>2851</v>
      </c>
      <c r="P341" s="67">
        <v>0.1</v>
      </c>
      <c r="Q341" s="80">
        <v>0.039</v>
      </c>
      <c r="R341" s="81">
        <v>0.021000000000015</v>
      </c>
      <c r="S341" s="82"/>
      <c r="T341" s="66">
        <v>0.079500000000015</v>
      </c>
      <c r="U341" s="80">
        <v>-18.99</v>
      </c>
      <c r="V341" s="67">
        <v>91.8</v>
      </c>
      <c r="W341" s="82"/>
      <c r="X341" s="82"/>
      <c r="Y341" s="107"/>
      <c r="Z341" s="107"/>
    </row>
    <row r="342" ht="26" spans="3:26">
      <c r="C342" s="116"/>
      <c r="D342" s="8" t="s">
        <v>1626</v>
      </c>
      <c r="E342" s="125">
        <v>1.59</v>
      </c>
      <c r="F342" s="125"/>
      <c r="G342" s="125"/>
      <c r="H342" s="124" t="s">
        <v>2859</v>
      </c>
      <c r="I342" s="141"/>
      <c r="J342" s="142"/>
      <c r="K342" s="143"/>
      <c r="L342" s="140"/>
      <c r="M342" s="154"/>
      <c r="N342" s="116"/>
      <c r="O342" s="68"/>
      <c r="P342" s="68"/>
      <c r="Q342" s="68"/>
      <c r="R342" s="83"/>
      <c r="S342" s="74"/>
      <c r="T342" s="68"/>
      <c r="U342" s="68"/>
      <c r="V342" s="68"/>
      <c r="W342" s="74"/>
      <c r="X342" s="74"/>
      <c r="Y342" s="77"/>
      <c r="Z342" s="77"/>
    </row>
    <row r="343" ht="26" spans="3:26">
      <c r="C343" s="116"/>
      <c r="D343" s="8" t="s">
        <v>1627</v>
      </c>
      <c r="E343" s="125">
        <v>1.4</v>
      </c>
      <c r="F343" s="125"/>
      <c r="G343" s="125"/>
      <c r="H343" s="122"/>
      <c r="I343" s="141"/>
      <c r="J343" s="142"/>
      <c r="K343" s="143"/>
      <c r="L343" s="140"/>
      <c r="M343" s="154"/>
      <c r="N343" s="116"/>
      <c r="O343" s="69" t="s">
        <v>2853</v>
      </c>
      <c r="P343" s="70">
        <v>0.1</v>
      </c>
      <c r="Q343" s="84">
        <v>0.0722</v>
      </c>
      <c r="R343" s="85">
        <v>0.015</v>
      </c>
      <c r="S343" s="86">
        <v>1</v>
      </c>
      <c r="T343" s="69">
        <v>0.1233</v>
      </c>
      <c r="U343" s="93">
        <v>-29.4524150943341</v>
      </c>
      <c r="V343" s="94">
        <v>91.8</v>
      </c>
      <c r="W343" s="95">
        <v>4.88</v>
      </c>
      <c r="X343" s="96">
        <v>143.72778566035</v>
      </c>
      <c r="Y343" s="108"/>
      <c r="Z343" s="108">
        <v>4.435</v>
      </c>
    </row>
    <row r="344" ht="26" spans="3:26">
      <c r="C344" s="116"/>
      <c r="D344" s="8" t="s">
        <v>1628</v>
      </c>
      <c r="E344" s="179">
        <v>0.958333333333333</v>
      </c>
      <c r="F344" s="179"/>
      <c r="G344" s="179"/>
      <c r="H344" s="122"/>
      <c r="I344" s="141"/>
      <c r="J344" s="142"/>
      <c r="K344" s="143"/>
      <c r="L344" s="144">
        <v>0.0625</v>
      </c>
      <c r="M344" s="157">
        <v>0.958333333333333</v>
      </c>
      <c r="N344" s="116"/>
      <c r="O344" s="72" t="s">
        <v>2854</v>
      </c>
      <c r="P344" s="73">
        <v>0.1</v>
      </c>
      <c r="Q344" s="87">
        <v>0.0405333333333333</v>
      </c>
      <c r="R344" s="88">
        <v>0.015</v>
      </c>
      <c r="S344" s="89">
        <v>0.5</v>
      </c>
      <c r="T344" s="72">
        <v>0.0758</v>
      </c>
      <c r="U344" s="97">
        <v>-9.05309433962093</v>
      </c>
      <c r="V344" s="98">
        <v>91.8</v>
      </c>
      <c r="W344" s="99">
        <v>2.365</v>
      </c>
      <c r="X344" s="100">
        <v>21.4105681132035</v>
      </c>
      <c r="Y344" s="109"/>
      <c r="Z344" s="109"/>
    </row>
    <row r="345" ht="26" spans="3:26">
      <c r="C345" s="116"/>
      <c r="D345" s="8" t="s">
        <v>1629</v>
      </c>
      <c r="E345" s="127" t="s">
        <v>8</v>
      </c>
      <c r="F345" s="127" t="s">
        <v>9</v>
      </c>
      <c r="G345" s="127" t="s">
        <v>10</v>
      </c>
      <c r="H345" s="122" t="s">
        <v>2447</v>
      </c>
      <c r="I345" s="141"/>
      <c r="J345" s="142"/>
      <c r="K345" s="143"/>
      <c r="L345" s="140"/>
      <c r="M345" s="154"/>
      <c r="N345" s="116"/>
      <c r="O345" s="74"/>
      <c r="P345" s="75"/>
      <c r="Q345" s="74"/>
      <c r="R345" s="74"/>
      <c r="S345" s="74"/>
      <c r="T345" s="74"/>
      <c r="U345" s="101"/>
      <c r="V345" s="102"/>
      <c r="W345" s="74"/>
      <c r="X345" s="101"/>
      <c r="Y345" s="77"/>
      <c r="Z345" s="77"/>
    </row>
    <row r="346" ht="26" spans="3:26">
      <c r="C346" s="116"/>
      <c r="D346" s="118">
        <v>45505</v>
      </c>
      <c r="E346" s="128">
        <v>1.4</v>
      </c>
      <c r="F346" s="128">
        <v>1.34</v>
      </c>
      <c r="G346" s="128">
        <v>1.53</v>
      </c>
      <c r="H346" s="129">
        <v>0.958333333333333</v>
      </c>
      <c r="I346" s="141"/>
      <c r="J346" s="142"/>
      <c r="K346" s="143"/>
      <c r="L346" s="140"/>
      <c r="M346" s="154"/>
      <c r="N346" s="116"/>
      <c r="O346" s="76"/>
      <c r="P346" s="77"/>
      <c r="Q346" s="76"/>
      <c r="R346" s="76"/>
      <c r="S346" s="76"/>
      <c r="T346" s="76"/>
      <c r="U346" s="76"/>
      <c r="V346" s="76"/>
      <c r="W346" s="76"/>
      <c r="X346" s="76"/>
      <c r="Y346" s="77"/>
      <c r="Z346" s="77"/>
    </row>
    <row r="347" ht="26" spans="3:26">
      <c r="C347" s="116"/>
      <c r="D347" s="118">
        <v>45414</v>
      </c>
      <c r="E347" s="128">
        <v>1.53</v>
      </c>
      <c r="F347" s="128">
        <v>1.51</v>
      </c>
      <c r="G347" s="128">
        <v>2.18</v>
      </c>
      <c r="H347" s="129">
        <v>0.958333333333333</v>
      </c>
      <c r="I347" s="141"/>
      <c r="J347" s="142"/>
      <c r="K347" s="143"/>
      <c r="L347" s="140"/>
      <c r="M347" s="154"/>
      <c r="N347" s="116"/>
      <c r="O347" s="66" t="s">
        <v>2855</v>
      </c>
      <c r="P347" s="67">
        <v>0.25</v>
      </c>
      <c r="Q347" s="90">
        <v>0.0405333333333333</v>
      </c>
      <c r="R347" s="91">
        <v>0.015</v>
      </c>
      <c r="S347" s="82">
        <v>0.5</v>
      </c>
      <c r="T347" s="67">
        <v>0.0758</v>
      </c>
      <c r="U347" s="103">
        <v>-22.6327358490523</v>
      </c>
      <c r="V347" s="104">
        <v>229.5</v>
      </c>
      <c r="W347" s="82">
        <v>2</v>
      </c>
      <c r="X347" s="105">
        <v>45.2654716981047</v>
      </c>
      <c r="Y347" s="110" t="s">
        <v>2856</v>
      </c>
      <c r="Z347" s="110"/>
    </row>
    <row r="348" ht="26" spans="3:26">
      <c r="C348" s="116"/>
      <c r="D348" s="118">
        <v>45323</v>
      </c>
      <c r="E348" s="128">
        <v>2.18</v>
      </c>
      <c r="F348" s="128">
        <v>2.09</v>
      </c>
      <c r="G348" s="128">
        <v>1.46</v>
      </c>
      <c r="H348" s="129">
        <v>0.958333333333333</v>
      </c>
      <c r="I348" s="141"/>
      <c r="J348" s="142"/>
      <c r="K348" s="143"/>
      <c r="L348" s="145"/>
      <c r="M348" s="154"/>
      <c r="N348" s="116"/>
      <c r="O348" s="66" t="s">
        <v>2855</v>
      </c>
      <c r="P348" s="67">
        <v>0.25</v>
      </c>
      <c r="Q348" s="90">
        <v>0.0405333333333333</v>
      </c>
      <c r="R348" s="91">
        <v>0.015</v>
      </c>
      <c r="S348" s="82">
        <v>0.5</v>
      </c>
      <c r="T348" s="67">
        <v>0.0758</v>
      </c>
      <c r="U348" s="103">
        <v>-22.3492783505155</v>
      </c>
      <c r="V348" s="104">
        <v>229.5</v>
      </c>
      <c r="W348" s="82">
        <v>2</v>
      </c>
      <c r="X348" s="105">
        <v>44.6985567010309</v>
      </c>
      <c r="Y348" s="110"/>
      <c r="Z348" s="110"/>
    </row>
    <row r="349" ht="26" spans="3:26">
      <c r="C349" s="116"/>
      <c r="D349" s="118">
        <v>45232</v>
      </c>
      <c r="E349" s="128">
        <v>1.46</v>
      </c>
      <c r="F349" s="128">
        <v>1.39</v>
      </c>
      <c r="G349" s="128">
        <v>1.26</v>
      </c>
      <c r="H349" s="129">
        <v>0.958333333333333</v>
      </c>
      <c r="I349" s="141"/>
      <c r="J349" s="142"/>
      <c r="K349" s="143"/>
      <c r="L349" s="140"/>
      <c r="M349" s="154"/>
      <c r="N349" s="116"/>
      <c r="O349" s="66" t="s">
        <v>2860</v>
      </c>
      <c r="P349" s="67"/>
      <c r="Q349" s="90"/>
      <c r="R349" s="91"/>
      <c r="S349" s="82"/>
      <c r="T349" s="67"/>
      <c r="U349" s="103">
        <v>-22.3492783505155</v>
      </c>
      <c r="V349" s="104"/>
      <c r="W349" s="82"/>
      <c r="X349" s="105">
        <v>44.6985567010309</v>
      </c>
      <c r="Y349" s="110"/>
      <c r="Z349" s="110"/>
    </row>
    <row r="350" ht="26" spans="3:26">
      <c r="C350" s="116"/>
      <c r="D350" s="118">
        <v>45141</v>
      </c>
      <c r="E350" s="128">
        <v>1.26</v>
      </c>
      <c r="F350" s="128">
        <v>1.19</v>
      </c>
      <c r="G350" s="128">
        <v>1.52</v>
      </c>
      <c r="H350" s="129">
        <v>0.958333333333333</v>
      </c>
      <c r="I350" s="141"/>
      <c r="J350" s="142"/>
      <c r="K350" s="143"/>
      <c r="L350" s="140"/>
      <c r="M350" s="154"/>
      <c r="N350" s="116"/>
      <c r="O350" s="78"/>
      <c r="P350" s="78"/>
      <c r="Q350" s="78"/>
      <c r="R350" s="78"/>
      <c r="S350" s="78"/>
      <c r="T350" s="78"/>
      <c r="U350" s="78"/>
      <c r="V350" s="78"/>
      <c r="W350" s="78"/>
      <c r="X350" s="78"/>
      <c r="Y350" s="78"/>
      <c r="Z350" s="78"/>
    </row>
    <row r="351" ht="26" spans="3:26">
      <c r="C351" s="116"/>
      <c r="D351" s="118">
        <v>45050</v>
      </c>
      <c r="E351" s="128">
        <v>1.52</v>
      </c>
      <c r="F351" s="128">
        <v>1.44</v>
      </c>
      <c r="G351" s="128">
        <v>1.88</v>
      </c>
      <c r="H351" s="129">
        <v>0.958333333333333</v>
      </c>
      <c r="I351" s="146"/>
      <c r="J351" s="147"/>
      <c r="K351" s="148"/>
      <c r="L351" s="140"/>
      <c r="M351" s="154"/>
      <c r="N351" s="116"/>
      <c r="O351" s="78"/>
      <c r="P351" s="78"/>
      <c r="Q351" s="78"/>
      <c r="R351" s="78"/>
      <c r="S351" s="78"/>
      <c r="T351" s="78"/>
      <c r="U351" s="78"/>
      <c r="V351" s="78"/>
      <c r="W351" s="78"/>
      <c r="X351" s="78"/>
      <c r="Y351" s="78"/>
      <c r="Z351" s="78"/>
    </row>
    <row r="352" ht="52" spans="3:26">
      <c r="C352" s="116" t="s">
        <v>0</v>
      </c>
      <c r="D352" s="117" t="s">
        <v>7</v>
      </c>
      <c r="E352" s="121" t="s">
        <v>537</v>
      </c>
      <c r="F352" s="121"/>
      <c r="G352" s="121"/>
      <c r="H352" s="122" t="s">
        <v>2839</v>
      </c>
      <c r="I352" s="149" t="s">
        <v>1622</v>
      </c>
      <c r="J352" s="150"/>
      <c r="K352" s="151"/>
      <c r="L352" s="136" t="s">
        <v>1623</v>
      </c>
      <c r="M352" s="153" t="s">
        <v>1624</v>
      </c>
      <c r="N352" s="116" t="s">
        <v>0</v>
      </c>
      <c r="O352" s="64" t="s">
        <v>2840</v>
      </c>
      <c r="P352" s="64" t="s">
        <v>2841</v>
      </c>
      <c r="Q352" s="64" t="s">
        <v>2842</v>
      </c>
      <c r="R352" s="64" t="s">
        <v>2843</v>
      </c>
      <c r="S352" s="64" t="s">
        <v>2844</v>
      </c>
      <c r="T352" s="64" t="s">
        <v>2845</v>
      </c>
      <c r="U352" s="64" t="s">
        <v>2846</v>
      </c>
      <c r="V352" s="64" t="s">
        <v>2847</v>
      </c>
      <c r="W352" s="64" t="s">
        <v>2848</v>
      </c>
      <c r="X352" s="64" t="s">
        <v>2849</v>
      </c>
      <c r="Y352" s="64" t="s">
        <v>11</v>
      </c>
      <c r="Z352" s="64" t="s">
        <v>11</v>
      </c>
    </row>
    <row r="353" ht="26" spans="3:26">
      <c r="C353" s="116"/>
      <c r="D353" s="8" t="s">
        <v>1625</v>
      </c>
      <c r="E353" s="123"/>
      <c r="F353" s="123"/>
      <c r="G353" s="123"/>
      <c r="H353" s="124" t="s">
        <v>2858</v>
      </c>
      <c r="I353" s="2185" t="s">
        <v>538</v>
      </c>
      <c r="J353" s="138"/>
      <c r="K353" s="139"/>
      <c r="L353" s="140"/>
      <c r="M353" s="154"/>
      <c r="N353" s="116"/>
      <c r="O353" s="66" t="s">
        <v>2851</v>
      </c>
      <c r="P353" s="155">
        <v>0.1</v>
      </c>
      <c r="Q353" s="161">
        <v>0.039</v>
      </c>
      <c r="R353" s="162">
        <v>0.021000000000015</v>
      </c>
      <c r="S353" s="82"/>
      <c r="T353" s="66">
        <v>0.079500000000015</v>
      </c>
      <c r="U353" s="161">
        <v>-18.99</v>
      </c>
      <c r="V353" s="155">
        <v>91.8</v>
      </c>
      <c r="W353" s="171"/>
      <c r="X353" s="105"/>
      <c r="Y353" s="107"/>
      <c r="Z353" s="107"/>
    </row>
    <row r="354" ht="26" spans="3:26">
      <c r="C354" s="116"/>
      <c r="D354" s="8" t="s">
        <v>1626</v>
      </c>
      <c r="E354" s="187">
        <v>0.003</v>
      </c>
      <c r="F354" s="187"/>
      <c r="G354" s="187"/>
      <c r="H354" s="124" t="s">
        <v>2859</v>
      </c>
      <c r="I354" s="141"/>
      <c r="J354" s="142"/>
      <c r="K354" s="143"/>
      <c r="L354" s="140"/>
      <c r="M354" s="154"/>
      <c r="N354" s="116"/>
      <c r="O354" s="68"/>
      <c r="P354" s="68"/>
      <c r="Q354" s="68"/>
      <c r="R354" s="83"/>
      <c r="S354" s="74"/>
      <c r="T354" s="68"/>
      <c r="U354" s="68"/>
      <c r="V354" s="68"/>
      <c r="W354" s="68"/>
      <c r="X354" s="74"/>
      <c r="Y354" s="77"/>
      <c r="Z354" s="77"/>
    </row>
    <row r="355" ht="26" spans="3:26">
      <c r="C355" s="116"/>
      <c r="D355" s="8" t="s">
        <v>1627</v>
      </c>
      <c r="E355" s="187">
        <v>0.004</v>
      </c>
      <c r="F355" s="187"/>
      <c r="G355" s="187"/>
      <c r="H355" s="122"/>
      <c r="I355" s="141"/>
      <c r="J355" s="142"/>
      <c r="K355" s="143"/>
      <c r="L355" s="140"/>
      <c r="M355" s="154"/>
      <c r="N355" s="116"/>
      <c r="O355" s="69" t="s">
        <v>2853</v>
      </c>
      <c r="P355" s="156">
        <v>0.1</v>
      </c>
      <c r="Q355" s="163">
        <v>0.0722</v>
      </c>
      <c r="R355" s="164">
        <v>0.015</v>
      </c>
      <c r="S355" s="167">
        <v>1</v>
      </c>
      <c r="T355" s="69">
        <v>0.1233</v>
      </c>
      <c r="U355" s="93">
        <v>-29.4524150943341</v>
      </c>
      <c r="V355" s="94">
        <v>91.8</v>
      </c>
      <c r="W355" s="174">
        <v>4.88</v>
      </c>
      <c r="X355" s="96">
        <v>143.72778566035</v>
      </c>
      <c r="Y355" s="108"/>
      <c r="Z355" s="108">
        <v>4.435</v>
      </c>
    </row>
    <row r="356" ht="26" spans="3:26">
      <c r="C356" s="116"/>
      <c r="D356" s="8" t="s">
        <v>1628</v>
      </c>
      <c r="E356" s="126">
        <v>0.520833333333333</v>
      </c>
      <c r="F356" s="126"/>
      <c r="G356" s="126"/>
      <c r="H356" s="122"/>
      <c r="I356" s="141"/>
      <c r="J356" s="142"/>
      <c r="K356" s="143"/>
      <c r="L356" s="144">
        <v>0.75</v>
      </c>
      <c r="M356" s="157">
        <v>0.645833333333333</v>
      </c>
      <c r="N356" s="116"/>
      <c r="O356" s="72" t="s">
        <v>2854</v>
      </c>
      <c r="P356" s="158">
        <v>0.1</v>
      </c>
      <c r="Q356" s="92">
        <v>0.128666666666667</v>
      </c>
      <c r="R356" s="165">
        <v>0.015</v>
      </c>
      <c r="S356" s="168">
        <v>1</v>
      </c>
      <c r="T356" s="166">
        <v>0.208</v>
      </c>
      <c r="U356" s="97">
        <v>-49.6845283018774</v>
      </c>
      <c r="V356" s="98">
        <v>91.8</v>
      </c>
      <c r="W356" s="175">
        <v>2.365</v>
      </c>
      <c r="X356" s="100">
        <v>117.50390943394</v>
      </c>
      <c r="Y356" s="109"/>
      <c r="Z356" s="109"/>
    </row>
    <row r="357" ht="26" spans="3:26">
      <c r="C357" s="116"/>
      <c r="D357" s="8" t="s">
        <v>1629</v>
      </c>
      <c r="E357" s="127" t="s">
        <v>8</v>
      </c>
      <c r="F357" s="127" t="s">
        <v>9</v>
      </c>
      <c r="G357" s="127" t="s">
        <v>10</v>
      </c>
      <c r="H357" s="122" t="s">
        <v>2447</v>
      </c>
      <c r="I357" s="141"/>
      <c r="J357" s="142"/>
      <c r="K357" s="143"/>
      <c r="L357" s="140"/>
      <c r="M357" s="154"/>
      <c r="N357" s="116"/>
      <c r="O357" s="74"/>
      <c r="P357" s="75"/>
      <c r="Q357" s="74"/>
      <c r="R357" s="74"/>
      <c r="S357" s="169"/>
      <c r="T357" s="74"/>
      <c r="U357" s="101"/>
      <c r="V357" s="102"/>
      <c r="W357" s="176"/>
      <c r="X357" s="101"/>
      <c r="Y357" s="77"/>
      <c r="Z357" s="77"/>
    </row>
    <row r="358" ht="26" spans="3:26">
      <c r="C358" s="116"/>
      <c r="D358" s="118">
        <v>45569</v>
      </c>
      <c r="E358" s="131">
        <v>0.004</v>
      </c>
      <c r="F358" s="2187" t="s">
        <v>1660</v>
      </c>
      <c r="G358" s="131">
        <v>0.005</v>
      </c>
      <c r="H358" s="129">
        <v>0.520833333333333</v>
      </c>
      <c r="I358" s="141"/>
      <c r="J358" s="142"/>
      <c r="K358" s="143"/>
      <c r="L358" s="140"/>
      <c r="M358" s="154"/>
      <c r="N358" s="116"/>
      <c r="O358" s="76"/>
      <c r="P358" s="77"/>
      <c r="Q358" s="76"/>
      <c r="R358" s="76"/>
      <c r="S358" s="169"/>
      <c r="T358" s="76"/>
      <c r="U358" s="76"/>
      <c r="V358" s="76"/>
      <c r="W358" s="177"/>
      <c r="X358" s="76"/>
      <c r="Y358" s="77"/>
      <c r="Z358" s="77"/>
    </row>
    <row r="359" ht="26" spans="3:26">
      <c r="C359" s="116"/>
      <c r="D359" s="118">
        <v>45541</v>
      </c>
      <c r="E359" s="131">
        <v>0.004</v>
      </c>
      <c r="F359" s="2187" t="s">
        <v>1660</v>
      </c>
      <c r="G359" s="131">
        <v>-0.001</v>
      </c>
      <c r="H359" s="129">
        <v>0.520833333333333</v>
      </c>
      <c r="I359" s="141"/>
      <c r="J359" s="142"/>
      <c r="K359" s="143"/>
      <c r="L359" s="140"/>
      <c r="M359" s="154"/>
      <c r="N359" s="116"/>
      <c r="O359" s="66" t="s">
        <v>2855</v>
      </c>
      <c r="P359" s="183">
        <v>0.25</v>
      </c>
      <c r="Q359" s="90">
        <v>0.0405333333333333</v>
      </c>
      <c r="R359" s="91">
        <v>0.015</v>
      </c>
      <c r="S359" s="160">
        <v>0.5</v>
      </c>
      <c r="T359" s="69">
        <v>0.0758</v>
      </c>
      <c r="U359" s="103">
        <v>-22.6327358490523</v>
      </c>
      <c r="V359" s="104">
        <v>229.5</v>
      </c>
      <c r="W359" s="178">
        <v>2</v>
      </c>
      <c r="X359" s="105">
        <v>45.2654716981047</v>
      </c>
      <c r="Y359" s="110" t="s">
        <v>2856</v>
      </c>
      <c r="Z359" s="110"/>
    </row>
    <row r="360" ht="26" spans="3:26">
      <c r="C360" s="116"/>
      <c r="D360" s="118">
        <v>45506</v>
      </c>
      <c r="E360" s="131">
        <v>0.002</v>
      </c>
      <c r="F360" s="2187" t="s">
        <v>1660</v>
      </c>
      <c r="G360" s="131">
        <v>0.003</v>
      </c>
      <c r="H360" s="129">
        <v>0.520833333333333</v>
      </c>
      <c r="I360" s="141"/>
      <c r="J360" s="142"/>
      <c r="K360" s="143"/>
      <c r="L360" s="145"/>
      <c r="M360" s="154"/>
      <c r="N360" s="116"/>
      <c r="O360" s="66"/>
      <c r="P360" s="67"/>
      <c r="Q360" s="90"/>
      <c r="R360" s="91"/>
      <c r="S360" s="82"/>
      <c r="T360" s="67"/>
      <c r="U360" s="103"/>
      <c r="V360" s="104"/>
      <c r="W360" s="82"/>
      <c r="X360" s="105"/>
      <c r="Y360" s="110"/>
      <c r="Z360" s="110"/>
    </row>
    <row r="361" ht="26" spans="3:26">
      <c r="C361" s="116"/>
      <c r="D361" s="118">
        <v>45478</v>
      </c>
      <c r="E361" s="131">
        <v>0.003</v>
      </c>
      <c r="F361" s="2187" t="s">
        <v>1660</v>
      </c>
      <c r="G361" s="131">
        <v>0.004</v>
      </c>
      <c r="H361" s="129">
        <v>0.520833333333333</v>
      </c>
      <c r="I361" s="141"/>
      <c r="J361" s="142"/>
      <c r="K361" s="143"/>
      <c r="L361" s="140"/>
      <c r="M361" s="154"/>
      <c r="N361" s="116"/>
      <c r="O361" s="66" t="s">
        <v>2860</v>
      </c>
      <c r="P361" s="67"/>
      <c r="Q361" s="90"/>
      <c r="R361" s="91"/>
      <c r="S361" s="82"/>
      <c r="T361" s="67"/>
      <c r="U361" s="103">
        <v>0</v>
      </c>
      <c r="V361" s="104"/>
      <c r="W361" s="82"/>
      <c r="X361" s="105">
        <v>0</v>
      </c>
      <c r="Y361" s="110"/>
      <c r="Z361" s="110"/>
    </row>
    <row r="362" ht="26" spans="3:26">
      <c r="C362" s="116"/>
      <c r="D362" s="118">
        <v>45450</v>
      </c>
      <c r="E362" s="131">
        <v>0.004</v>
      </c>
      <c r="F362" s="2187" t="s">
        <v>1660</v>
      </c>
      <c r="G362" s="131">
        <v>0.002</v>
      </c>
      <c r="H362" s="129">
        <v>0.520833333333333</v>
      </c>
      <c r="I362" s="141"/>
      <c r="J362" s="142"/>
      <c r="K362" s="143"/>
      <c r="L362" s="140"/>
      <c r="M362" s="154"/>
      <c r="N362" s="116"/>
      <c r="O362" s="78"/>
      <c r="P362" s="78"/>
      <c r="Q362" s="78"/>
      <c r="R362" s="78"/>
      <c r="S362" s="78"/>
      <c r="T362" s="78"/>
      <c r="U362" s="78"/>
      <c r="V362" s="78"/>
      <c r="W362" s="78"/>
      <c r="X362" s="78"/>
      <c r="Y362" s="78"/>
      <c r="Z362" s="78"/>
    </row>
    <row r="363" ht="26" spans="3:26">
      <c r="C363" s="116"/>
      <c r="D363" s="118">
        <v>45415</v>
      </c>
      <c r="E363" s="131">
        <v>0.002</v>
      </c>
      <c r="F363" s="2187" t="s">
        <v>1660</v>
      </c>
      <c r="G363" s="131">
        <v>0.003</v>
      </c>
      <c r="H363" s="129">
        <v>0.520833333333333</v>
      </c>
      <c r="I363" s="146"/>
      <c r="J363" s="147"/>
      <c r="K363" s="148"/>
      <c r="L363" s="140"/>
      <c r="M363" s="154"/>
      <c r="N363" s="116"/>
      <c r="O363" s="78"/>
      <c r="P363" s="78"/>
      <c r="Q363" s="78"/>
      <c r="R363" s="78"/>
      <c r="S363" s="78"/>
      <c r="T363" s="78"/>
      <c r="U363" s="78"/>
      <c r="V363" s="78"/>
      <c r="W363" s="78"/>
      <c r="X363" s="78"/>
      <c r="Y363" s="78"/>
      <c r="Z363" s="78"/>
    </row>
    <row r="364" ht="52" spans="3:26">
      <c r="C364" s="116" t="s">
        <v>0</v>
      </c>
      <c r="D364" s="117" t="s">
        <v>7</v>
      </c>
      <c r="E364" s="121" t="s">
        <v>539</v>
      </c>
      <c r="F364" s="121"/>
      <c r="G364" s="121"/>
      <c r="H364" s="122" t="s">
        <v>2839</v>
      </c>
      <c r="I364" s="149" t="s">
        <v>1622</v>
      </c>
      <c r="J364" s="150"/>
      <c r="K364" s="151"/>
      <c r="L364" s="136" t="s">
        <v>1623</v>
      </c>
      <c r="M364" s="153" t="s">
        <v>1624</v>
      </c>
      <c r="N364" s="116" t="s">
        <v>0</v>
      </c>
      <c r="O364" s="64" t="s">
        <v>2840</v>
      </c>
      <c r="P364" s="64" t="s">
        <v>2841</v>
      </c>
      <c r="Q364" s="64" t="s">
        <v>2842</v>
      </c>
      <c r="R364" s="64" t="s">
        <v>2843</v>
      </c>
      <c r="S364" s="64" t="s">
        <v>2844</v>
      </c>
      <c r="T364" s="64" t="s">
        <v>2845</v>
      </c>
      <c r="U364" s="64" t="s">
        <v>2846</v>
      </c>
      <c r="V364" s="64" t="s">
        <v>2847</v>
      </c>
      <c r="W364" s="64" t="s">
        <v>2848</v>
      </c>
      <c r="X364" s="64" t="s">
        <v>2849</v>
      </c>
      <c r="Y364" s="64" t="s">
        <v>11</v>
      </c>
      <c r="Z364" s="64" t="s">
        <v>11</v>
      </c>
    </row>
    <row r="365" ht="26" spans="3:26">
      <c r="C365" s="116"/>
      <c r="D365" s="8" t="s">
        <v>1625</v>
      </c>
      <c r="E365" s="123"/>
      <c r="F365" s="123"/>
      <c r="G365" s="123"/>
      <c r="H365" s="124" t="s">
        <v>2858</v>
      </c>
      <c r="I365" s="2185" t="s">
        <v>538</v>
      </c>
      <c r="J365" s="138"/>
      <c r="K365" s="139"/>
      <c r="L365" s="140"/>
      <c r="M365" s="154"/>
      <c r="N365" s="116"/>
      <c r="O365" s="66" t="s">
        <v>2851</v>
      </c>
      <c r="P365" s="155">
        <v>0.1</v>
      </c>
      <c r="Q365" s="161">
        <v>0.021</v>
      </c>
      <c r="R365" s="162">
        <v>0.017</v>
      </c>
      <c r="S365" s="82"/>
      <c r="T365" s="66">
        <v>0.0485</v>
      </c>
      <c r="U365" s="161">
        <v>-11.44</v>
      </c>
      <c r="V365" s="155">
        <v>91.8</v>
      </c>
      <c r="W365" s="171"/>
      <c r="X365" s="105"/>
      <c r="Y365" s="107"/>
      <c r="Z365" s="107"/>
    </row>
    <row r="366" ht="26" spans="3:26">
      <c r="C366" s="116"/>
      <c r="D366" s="8" t="s">
        <v>1626</v>
      </c>
      <c r="E366" s="187" t="s">
        <v>540</v>
      </c>
      <c r="F366" s="187"/>
      <c r="G366" s="187"/>
      <c r="H366" s="124" t="s">
        <v>2859</v>
      </c>
      <c r="I366" s="141"/>
      <c r="J366" s="142"/>
      <c r="K366" s="143"/>
      <c r="L366" s="140"/>
      <c r="M366" s="154"/>
      <c r="N366" s="116"/>
      <c r="O366" s="68"/>
      <c r="P366" s="68"/>
      <c r="Q366" s="68"/>
      <c r="R366" s="83"/>
      <c r="S366" s="74"/>
      <c r="T366" s="68"/>
      <c r="U366" s="68"/>
      <c r="V366" s="68"/>
      <c r="W366" s="68"/>
      <c r="X366" s="74"/>
      <c r="Y366" s="77"/>
      <c r="Z366" s="77"/>
    </row>
    <row r="367" ht="26" spans="3:26">
      <c r="C367" s="116"/>
      <c r="D367" s="8" t="s">
        <v>1627</v>
      </c>
      <c r="E367" s="187" t="s">
        <v>419</v>
      </c>
      <c r="F367" s="187"/>
      <c r="G367" s="187"/>
      <c r="H367" s="122"/>
      <c r="I367" s="141"/>
      <c r="J367" s="142"/>
      <c r="K367" s="143"/>
      <c r="L367" s="140"/>
      <c r="M367" s="154"/>
      <c r="N367" s="116"/>
      <c r="O367" s="69" t="s">
        <v>2853</v>
      </c>
      <c r="P367" s="156">
        <v>0.1</v>
      </c>
      <c r="Q367" s="163">
        <v>0.1389</v>
      </c>
      <c r="R367" s="164">
        <v>0.018</v>
      </c>
      <c r="S367" s="167">
        <v>1</v>
      </c>
      <c r="T367" s="69">
        <v>0.22635</v>
      </c>
      <c r="U367" s="93">
        <v>-53.3905979381443</v>
      </c>
      <c r="V367" s="94">
        <v>91.8</v>
      </c>
      <c r="W367" s="174">
        <v>10.14</v>
      </c>
      <c r="X367" s="96">
        <v>541.380663092783</v>
      </c>
      <c r="Y367" s="108"/>
      <c r="Z367" s="108"/>
    </row>
    <row r="368" ht="26" spans="3:26">
      <c r="C368" s="116"/>
      <c r="D368" s="8" t="s">
        <v>1628</v>
      </c>
      <c r="E368" s="126">
        <v>0.520833333333333</v>
      </c>
      <c r="F368" s="126"/>
      <c r="G368" s="126"/>
      <c r="H368" s="122"/>
      <c r="I368" s="141"/>
      <c r="J368" s="142"/>
      <c r="K368" s="143"/>
      <c r="L368" s="144">
        <v>0.75</v>
      </c>
      <c r="M368" s="157">
        <v>0.645833333333333</v>
      </c>
      <c r="N368" s="116"/>
      <c r="O368" s="72" t="s">
        <v>2854</v>
      </c>
      <c r="P368" s="158">
        <v>0.1</v>
      </c>
      <c r="Q368" s="92">
        <v>0.0938</v>
      </c>
      <c r="R368" s="165">
        <v>0.018</v>
      </c>
      <c r="S368" s="168">
        <v>1</v>
      </c>
      <c r="T368" s="166">
        <v>0.1587</v>
      </c>
      <c r="U368" s="97">
        <v>-37.4335670103093</v>
      </c>
      <c r="V368" s="98">
        <v>91.8</v>
      </c>
      <c r="W368" s="175">
        <v>4.45</v>
      </c>
      <c r="X368" s="100">
        <v>166.579373195876</v>
      </c>
      <c r="Y368" s="109"/>
      <c r="Z368" s="109"/>
    </row>
    <row r="369" ht="26" spans="3:26">
      <c r="C369" s="116"/>
      <c r="D369" s="8" t="s">
        <v>1629</v>
      </c>
      <c r="E369" s="127" t="s">
        <v>8</v>
      </c>
      <c r="F369" s="127" t="s">
        <v>9</v>
      </c>
      <c r="G369" s="127" t="s">
        <v>10</v>
      </c>
      <c r="H369" s="122" t="s">
        <v>2447</v>
      </c>
      <c r="I369" s="141"/>
      <c r="J369" s="142"/>
      <c r="K369" s="143"/>
      <c r="L369" s="140"/>
      <c r="M369" s="154"/>
      <c r="N369" s="116"/>
      <c r="O369" s="74"/>
      <c r="P369" s="75"/>
      <c r="Q369" s="74"/>
      <c r="R369" s="74"/>
      <c r="S369" s="169"/>
      <c r="T369" s="74"/>
      <c r="U369" s="101"/>
      <c r="V369" s="102"/>
      <c r="W369" s="176"/>
      <c r="X369" s="101"/>
      <c r="Y369" s="77"/>
      <c r="Z369" s="77"/>
    </row>
    <row r="370" ht="26" spans="3:26">
      <c r="C370" s="116"/>
      <c r="D370" s="118">
        <v>45569</v>
      </c>
      <c r="E370" s="2187" t="s">
        <v>419</v>
      </c>
      <c r="F370" s="2187" t="s">
        <v>1740</v>
      </c>
      <c r="G370" s="2187" t="s">
        <v>1927</v>
      </c>
      <c r="H370" s="129">
        <v>0.520833333333333</v>
      </c>
      <c r="I370" s="141"/>
      <c r="J370" s="142"/>
      <c r="K370" s="143"/>
      <c r="L370" s="140"/>
      <c r="M370" s="154"/>
      <c r="N370" s="116"/>
      <c r="O370" s="76"/>
      <c r="P370" s="77"/>
      <c r="Q370" s="76"/>
      <c r="R370" s="76"/>
      <c r="S370" s="169"/>
      <c r="T370" s="76"/>
      <c r="U370" s="76"/>
      <c r="V370" s="76"/>
      <c r="W370" s="177"/>
      <c r="X370" s="76"/>
      <c r="Y370" s="77"/>
      <c r="Z370" s="77"/>
    </row>
    <row r="371" ht="26" spans="3:26">
      <c r="C371" s="116"/>
      <c r="D371" s="118">
        <v>45541</v>
      </c>
      <c r="E371" s="2187" t="s">
        <v>1805</v>
      </c>
      <c r="F371" s="2187" t="s">
        <v>1806</v>
      </c>
      <c r="G371" s="2187" t="s">
        <v>1807</v>
      </c>
      <c r="H371" s="129">
        <v>0.520833333333333</v>
      </c>
      <c r="I371" s="141"/>
      <c r="J371" s="142"/>
      <c r="K371" s="143"/>
      <c r="L371" s="140"/>
      <c r="M371" s="154"/>
      <c r="N371" s="116"/>
      <c r="O371" s="66" t="s">
        <v>2855</v>
      </c>
      <c r="P371" s="183">
        <v>0.1</v>
      </c>
      <c r="Q371" s="90">
        <v>0.11635</v>
      </c>
      <c r="R371" s="91">
        <v>0.018</v>
      </c>
      <c r="S371" s="160">
        <v>1</v>
      </c>
      <c r="T371" s="69">
        <v>0.192525</v>
      </c>
      <c r="U371" s="103">
        <v>-45.4120824742268</v>
      </c>
      <c r="V371" s="104">
        <v>91.8</v>
      </c>
      <c r="W371" s="178">
        <v>4</v>
      </c>
      <c r="X371" s="105">
        <v>181.648329896907</v>
      </c>
      <c r="Y371" s="110" t="s">
        <v>2856</v>
      </c>
      <c r="Z371" s="110"/>
    </row>
    <row r="372" ht="26" spans="3:26">
      <c r="C372" s="116"/>
      <c r="D372" s="118">
        <v>45506</v>
      </c>
      <c r="E372" s="2187" t="s">
        <v>277</v>
      </c>
      <c r="F372" s="2187" t="s">
        <v>1808</v>
      </c>
      <c r="G372" s="2187" t="s">
        <v>1809</v>
      </c>
      <c r="H372" s="129">
        <v>0.520833333333333</v>
      </c>
      <c r="I372" s="141"/>
      <c r="J372" s="142"/>
      <c r="K372" s="143"/>
      <c r="L372" s="145"/>
      <c r="M372" s="154"/>
      <c r="N372" s="116"/>
      <c r="O372" s="66"/>
      <c r="P372" s="67"/>
      <c r="Q372" s="90"/>
      <c r="R372" s="91"/>
      <c r="S372" s="82"/>
      <c r="T372" s="67"/>
      <c r="U372" s="103"/>
      <c r="V372" s="104"/>
      <c r="W372" s="82"/>
      <c r="X372" s="105"/>
      <c r="Y372" s="110"/>
      <c r="Z372" s="110"/>
    </row>
    <row r="373" ht="26" spans="3:26">
      <c r="C373" s="116"/>
      <c r="D373" s="118">
        <v>45478</v>
      </c>
      <c r="E373" s="2187" t="s">
        <v>135</v>
      </c>
      <c r="F373" s="2187" t="s">
        <v>1810</v>
      </c>
      <c r="G373" s="2187" t="s">
        <v>363</v>
      </c>
      <c r="H373" s="129">
        <v>0.520833333333333</v>
      </c>
      <c r="I373" s="141"/>
      <c r="J373" s="142"/>
      <c r="K373" s="143"/>
      <c r="L373" s="140"/>
      <c r="M373" s="154"/>
      <c r="N373" s="116"/>
      <c r="O373" s="66" t="s">
        <v>2860</v>
      </c>
      <c r="P373" s="67"/>
      <c r="Q373" s="90"/>
      <c r="R373" s="91"/>
      <c r="S373" s="82"/>
      <c r="T373" s="67"/>
      <c r="U373" s="103">
        <v>0</v>
      </c>
      <c r="V373" s="104"/>
      <c r="W373" s="82"/>
      <c r="X373" s="105">
        <v>0</v>
      </c>
      <c r="Y373" s="110"/>
      <c r="Z373" s="110"/>
    </row>
    <row r="374" ht="26" spans="3:26">
      <c r="C374" s="116"/>
      <c r="D374" s="118">
        <v>45450</v>
      </c>
      <c r="E374" s="2187" t="s">
        <v>36</v>
      </c>
      <c r="F374" s="2187" t="s">
        <v>1811</v>
      </c>
      <c r="G374" s="2187" t="s">
        <v>1812</v>
      </c>
      <c r="H374" s="129">
        <v>0.520833333333333</v>
      </c>
      <c r="I374" s="141"/>
      <c r="J374" s="142"/>
      <c r="K374" s="143"/>
      <c r="L374" s="140"/>
      <c r="M374" s="154"/>
      <c r="N374" s="116"/>
      <c r="O374" s="78"/>
      <c r="P374" s="78"/>
      <c r="Q374" s="78"/>
      <c r="R374" s="78"/>
      <c r="S374" s="78"/>
      <c r="T374" s="78"/>
      <c r="U374" s="78"/>
      <c r="V374" s="78"/>
      <c r="W374" s="78"/>
      <c r="X374" s="78"/>
      <c r="Y374" s="78"/>
      <c r="Z374" s="78"/>
    </row>
    <row r="375" ht="26" spans="3:26">
      <c r="C375" s="116"/>
      <c r="D375" s="118">
        <v>45415</v>
      </c>
      <c r="E375" s="2187" t="s">
        <v>1813</v>
      </c>
      <c r="F375" s="2187" t="s">
        <v>1814</v>
      </c>
      <c r="G375" s="2187" t="s">
        <v>1815</v>
      </c>
      <c r="H375" s="129">
        <v>0.520833333333333</v>
      </c>
      <c r="I375" s="146"/>
      <c r="J375" s="147"/>
      <c r="K375" s="148"/>
      <c r="L375" s="140"/>
      <c r="M375" s="154"/>
      <c r="N375" s="116"/>
      <c r="O375" s="78"/>
      <c r="P375" s="78"/>
      <c r="Q375" s="78"/>
      <c r="R375" s="78"/>
      <c r="S375" s="78"/>
      <c r="T375" s="78"/>
      <c r="U375" s="78"/>
      <c r="V375" s="78"/>
      <c r="W375" s="78"/>
      <c r="X375" s="78"/>
      <c r="Y375" s="78"/>
      <c r="Z375" s="78"/>
    </row>
    <row r="376" ht="52" spans="3:26">
      <c r="C376" s="116" t="s">
        <v>0</v>
      </c>
      <c r="D376" s="117" t="s">
        <v>7</v>
      </c>
      <c r="E376" s="121" t="s">
        <v>541</v>
      </c>
      <c r="F376" s="121"/>
      <c r="G376" s="121"/>
      <c r="H376" s="122" t="s">
        <v>2839</v>
      </c>
      <c r="I376" s="149" t="s">
        <v>1622</v>
      </c>
      <c r="J376" s="150"/>
      <c r="K376" s="151"/>
      <c r="L376" s="136" t="s">
        <v>1623</v>
      </c>
      <c r="M376" s="153" t="s">
        <v>1624</v>
      </c>
      <c r="N376" s="116" t="s">
        <v>0</v>
      </c>
      <c r="O376" s="64" t="s">
        <v>2840</v>
      </c>
      <c r="P376" s="64" t="s">
        <v>2841</v>
      </c>
      <c r="Q376" s="64" t="s">
        <v>2842</v>
      </c>
      <c r="R376" s="64" t="s">
        <v>2843</v>
      </c>
      <c r="S376" s="64" t="s">
        <v>2844</v>
      </c>
      <c r="T376" s="64" t="s">
        <v>2845</v>
      </c>
      <c r="U376" s="64" t="s">
        <v>2846</v>
      </c>
      <c r="V376" s="64" t="s">
        <v>2847</v>
      </c>
      <c r="W376" s="64" t="s">
        <v>2848</v>
      </c>
      <c r="X376" s="64" t="s">
        <v>2849</v>
      </c>
      <c r="Y376" s="64" t="s">
        <v>11</v>
      </c>
      <c r="Z376" s="64" t="s">
        <v>11</v>
      </c>
    </row>
    <row r="377" ht="26" spans="3:26">
      <c r="C377" s="116"/>
      <c r="D377" s="8" t="s">
        <v>1625</v>
      </c>
      <c r="E377" s="123"/>
      <c r="F377" s="123"/>
      <c r="G377" s="123"/>
      <c r="H377" s="124" t="s">
        <v>2858</v>
      </c>
      <c r="I377" s="2185" t="s">
        <v>538</v>
      </c>
      <c r="J377" s="138"/>
      <c r="K377" s="139"/>
      <c r="L377" s="140"/>
      <c r="M377" s="154"/>
      <c r="N377" s="116"/>
      <c r="O377" s="66" t="s">
        <v>2851</v>
      </c>
      <c r="P377" s="67">
        <v>0.1</v>
      </c>
      <c r="Q377" s="80">
        <v>0.039</v>
      </c>
      <c r="R377" s="81">
        <v>0.021000000000015</v>
      </c>
      <c r="S377" s="82"/>
      <c r="T377" s="66">
        <v>0.079500000000015</v>
      </c>
      <c r="U377" s="80">
        <v>-18.99</v>
      </c>
      <c r="V377" s="67">
        <v>91.8</v>
      </c>
      <c r="W377" s="82"/>
      <c r="X377" s="82"/>
      <c r="Y377" s="107"/>
      <c r="Z377" s="107"/>
    </row>
    <row r="378" ht="26" spans="3:26">
      <c r="C378" s="116"/>
      <c r="D378" s="8" t="s">
        <v>1626</v>
      </c>
      <c r="E378" s="190">
        <v>0.041</v>
      </c>
      <c r="F378" s="125"/>
      <c r="G378" s="125"/>
      <c r="H378" s="124" t="s">
        <v>2859</v>
      </c>
      <c r="I378" s="141"/>
      <c r="J378" s="142"/>
      <c r="K378" s="143"/>
      <c r="L378" s="140"/>
      <c r="M378" s="154"/>
      <c r="N378" s="116"/>
      <c r="O378" s="68"/>
      <c r="P378" s="68"/>
      <c r="Q378" s="68"/>
      <c r="R378" s="83"/>
      <c r="S378" s="74"/>
      <c r="T378" s="68"/>
      <c r="U378" s="68"/>
      <c r="V378" s="68"/>
      <c r="W378" s="74"/>
      <c r="X378" s="74"/>
      <c r="Y378" s="77"/>
      <c r="Z378" s="77"/>
    </row>
    <row r="379" ht="26" spans="3:26">
      <c r="C379" s="116"/>
      <c r="D379" s="8" t="s">
        <v>1627</v>
      </c>
      <c r="E379" s="190">
        <v>0.041</v>
      </c>
      <c r="F379" s="125"/>
      <c r="G379" s="125"/>
      <c r="H379" s="122"/>
      <c r="I379" s="141"/>
      <c r="J379" s="142"/>
      <c r="K379" s="143"/>
      <c r="L379" s="140"/>
      <c r="M379" s="154"/>
      <c r="N379" s="116"/>
      <c r="O379" s="69" t="s">
        <v>2853</v>
      </c>
      <c r="P379" s="70">
        <v>0.1</v>
      </c>
      <c r="Q379" s="84">
        <v>0.0722</v>
      </c>
      <c r="R379" s="85">
        <v>0.015</v>
      </c>
      <c r="S379" s="86">
        <v>1</v>
      </c>
      <c r="T379" s="69">
        <v>0.1233</v>
      </c>
      <c r="U379" s="93">
        <v>-29.4524150943341</v>
      </c>
      <c r="V379" s="94">
        <v>91.8</v>
      </c>
      <c r="W379" s="95">
        <v>4.88</v>
      </c>
      <c r="X379" s="96">
        <v>143.72778566035</v>
      </c>
      <c r="Y379" s="108"/>
      <c r="Z379" s="108">
        <v>4.435</v>
      </c>
    </row>
    <row r="380" ht="26" spans="3:26">
      <c r="C380" s="116"/>
      <c r="D380" s="8" t="s">
        <v>1628</v>
      </c>
      <c r="E380" s="126">
        <v>0.520833333333333</v>
      </c>
      <c r="F380" s="126"/>
      <c r="G380" s="126"/>
      <c r="H380" s="122"/>
      <c r="I380" s="141"/>
      <c r="J380" s="142"/>
      <c r="K380" s="143"/>
      <c r="L380" s="144">
        <v>0.75</v>
      </c>
      <c r="M380" s="157">
        <v>0.645833333333333</v>
      </c>
      <c r="N380" s="116"/>
      <c r="O380" s="72" t="s">
        <v>2854</v>
      </c>
      <c r="P380" s="73">
        <v>0.1</v>
      </c>
      <c r="Q380" s="87">
        <v>0.0405333333333333</v>
      </c>
      <c r="R380" s="88">
        <v>0.015</v>
      </c>
      <c r="S380" s="89">
        <v>0.5</v>
      </c>
      <c r="T380" s="72">
        <v>0.0758</v>
      </c>
      <c r="U380" s="97">
        <v>-9.05309433962093</v>
      </c>
      <c r="V380" s="98">
        <v>91.8</v>
      </c>
      <c r="W380" s="99">
        <v>2.365</v>
      </c>
      <c r="X380" s="100">
        <v>21.4105681132035</v>
      </c>
      <c r="Y380" s="109"/>
      <c r="Z380" s="109"/>
    </row>
    <row r="381" ht="26" spans="3:26">
      <c r="C381" s="116"/>
      <c r="D381" s="8" t="s">
        <v>1629</v>
      </c>
      <c r="E381" s="127" t="s">
        <v>8</v>
      </c>
      <c r="F381" s="127" t="s">
        <v>9</v>
      </c>
      <c r="G381" s="127" t="s">
        <v>10</v>
      </c>
      <c r="H381" s="122" t="s">
        <v>2447</v>
      </c>
      <c r="I381" s="141"/>
      <c r="J381" s="142"/>
      <c r="K381" s="143"/>
      <c r="L381" s="140"/>
      <c r="M381" s="154"/>
      <c r="N381" s="116"/>
      <c r="O381" s="74"/>
      <c r="P381" s="75"/>
      <c r="Q381" s="74"/>
      <c r="R381" s="74"/>
      <c r="S381" s="74"/>
      <c r="T381" s="74"/>
      <c r="U381" s="101"/>
      <c r="V381" s="102"/>
      <c r="W381" s="74"/>
      <c r="X381" s="101"/>
      <c r="Y381" s="77"/>
      <c r="Z381" s="77"/>
    </row>
    <row r="382" ht="26" spans="3:26">
      <c r="C382" s="116"/>
      <c r="D382" s="118">
        <v>45569</v>
      </c>
      <c r="E382" s="131">
        <v>0.041</v>
      </c>
      <c r="F382" s="2187" t="s">
        <v>1820</v>
      </c>
      <c r="G382" s="131">
        <v>0.042</v>
      </c>
      <c r="H382" s="129">
        <v>0.520833333333333</v>
      </c>
      <c r="I382" s="141"/>
      <c r="J382" s="142"/>
      <c r="K382" s="143"/>
      <c r="L382" s="140"/>
      <c r="M382" s="154"/>
      <c r="N382" s="116"/>
      <c r="O382" s="76"/>
      <c r="P382" s="77"/>
      <c r="Q382" s="76"/>
      <c r="R382" s="76"/>
      <c r="S382" s="76"/>
      <c r="T382" s="76"/>
      <c r="U382" s="76"/>
      <c r="V382" s="76"/>
      <c r="W382" s="76"/>
      <c r="X382" s="76"/>
      <c r="Y382" s="77"/>
      <c r="Z382" s="77"/>
    </row>
    <row r="383" ht="26" spans="3:26">
      <c r="C383" s="116"/>
      <c r="D383" s="118">
        <v>45541</v>
      </c>
      <c r="E383" s="131">
        <v>0.042</v>
      </c>
      <c r="F383" s="2187" t="s">
        <v>1820</v>
      </c>
      <c r="G383" s="131">
        <v>0.043</v>
      </c>
      <c r="H383" s="129">
        <v>0.520833333333333</v>
      </c>
      <c r="I383" s="141"/>
      <c r="J383" s="142"/>
      <c r="K383" s="143"/>
      <c r="L383" s="140"/>
      <c r="M383" s="154"/>
      <c r="N383" s="116"/>
      <c r="O383" s="66" t="s">
        <v>2855</v>
      </c>
      <c r="P383" s="67">
        <v>0.25</v>
      </c>
      <c r="Q383" s="90">
        <v>0.0405333333333333</v>
      </c>
      <c r="R383" s="91">
        <v>0.015</v>
      </c>
      <c r="S383" s="82">
        <v>0.5</v>
      </c>
      <c r="T383" s="67">
        <v>0.0758</v>
      </c>
      <c r="U383" s="103">
        <v>-22.6327358490523</v>
      </c>
      <c r="V383" s="104">
        <v>229.5</v>
      </c>
      <c r="W383" s="82">
        <v>2</v>
      </c>
      <c r="X383" s="105">
        <v>45.2654716981047</v>
      </c>
      <c r="Y383" s="110" t="s">
        <v>2856</v>
      </c>
      <c r="Z383" s="110"/>
    </row>
    <row r="384" ht="26" spans="3:26">
      <c r="C384" s="116"/>
      <c r="D384" s="118">
        <v>45506</v>
      </c>
      <c r="E384" s="131">
        <v>0.043</v>
      </c>
      <c r="F384" s="2187" t="s">
        <v>1821</v>
      </c>
      <c r="G384" s="131">
        <v>0.041</v>
      </c>
      <c r="H384" s="129">
        <v>0.520833333333333</v>
      </c>
      <c r="I384" s="141"/>
      <c r="J384" s="142"/>
      <c r="K384" s="143"/>
      <c r="L384" s="145"/>
      <c r="M384" s="154"/>
      <c r="N384" s="116"/>
      <c r="O384" s="66" t="s">
        <v>2855</v>
      </c>
      <c r="P384" s="67">
        <v>0.25</v>
      </c>
      <c r="Q384" s="90">
        <v>0.0405333333333333</v>
      </c>
      <c r="R384" s="91">
        <v>0.015</v>
      </c>
      <c r="S384" s="82">
        <v>0.5</v>
      </c>
      <c r="T384" s="67">
        <v>0.0758</v>
      </c>
      <c r="U384" s="103">
        <v>-22.3492783505155</v>
      </c>
      <c r="V384" s="104">
        <v>229.5</v>
      </c>
      <c r="W384" s="82">
        <v>2</v>
      </c>
      <c r="X384" s="105">
        <v>44.6985567010309</v>
      </c>
      <c r="Y384" s="110"/>
      <c r="Z384" s="110"/>
    </row>
    <row r="385" ht="26" spans="3:26">
      <c r="C385" s="116"/>
      <c r="D385" s="118">
        <v>45478</v>
      </c>
      <c r="E385" s="131">
        <v>0.041</v>
      </c>
      <c r="F385" s="2187" t="s">
        <v>1822</v>
      </c>
      <c r="G385" s="131">
        <v>0.04</v>
      </c>
      <c r="H385" s="129">
        <v>0.520833333333333</v>
      </c>
      <c r="I385" s="141"/>
      <c r="J385" s="142"/>
      <c r="K385" s="143"/>
      <c r="L385" s="140"/>
      <c r="M385" s="154"/>
      <c r="N385" s="116"/>
      <c r="O385" s="66" t="s">
        <v>2860</v>
      </c>
      <c r="P385" s="67"/>
      <c r="Q385" s="90"/>
      <c r="R385" s="91"/>
      <c r="S385" s="82"/>
      <c r="T385" s="67"/>
      <c r="U385" s="103">
        <v>-22.3492783505155</v>
      </c>
      <c r="V385" s="104"/>
      <c r="W385" s="82"/>
      <c r="X385" s="105">
        <v>44.6985567010309</v>
      </c>
      <c r="Y385" s="110"/>
      <c r="Z385" s="110"/>
    </row>
    <row r="386" ht="26" spans="3:26">
      <c r="C386" s="116"/>
      <c r="D386" s="118">
        <v>45450</v>
      </c>
      <c r="E386" s="131">
        <v>0.04</v>
      </c>
      <c r="F386" s="2187" t="s">
        <v>1823</v>
      </c>
      <c r="G386" s="131">
        <v>0.039</v>
      </c>
      <c r="H386" s="129">
        <v>0.520833333333333</v>
      </c>
      <c r="I386" s="141"/>
      <c r="J386" s="142"/>
      <c r="K386" s="143"/>
      <c r="L386" s="140"/>
      <c r="M386" s="154"/>
      <c r="N386" s="116"/>
      <c r="O386" s="78"/>
      <c r="P386" s="78"/>
      <c r="Q386" s="78"/>
      <c r="R386" s="78"/>
      <c r="S386" s="78"/>
      <c r="T386" s="78"/>
      <c r="U386" s="78"/>
      <c r="V386" s="78"/>
      <c r="W386" s="78"/>
      <c r="X386" s="78"/>
      <c r="Y386" s="78"/>
      <c r="Z386" s="78"/>
    </row>
    <row r="387" ht="26" spans="3:26">
      <c r="C387" s="116"/>
      <c r="D387" s="118">
        <v>45415</v>
      </c>
      <c r="E387" s="131">
        <v>0.039</v>
      </c>
      <c r="F387" s="2187" t="s">
        <v>1824</v>
      </c>
      <c r="G387" s="131">
        <v>0.038</v>
      </c>
      <c r="H387" s="129">
        <v>0.520833333333333</v>
      </c>
      <c r="I387" s="146"/>
      <c r="J387" s="147"/>
      <c r="K387" s="148"/>
      <c r="L387" s="140"/>
      <c r="M387" s="154"/>
      <c r="N387" s="116"/>
      <c r="O387" s="78"/>
      <c r="P387" s="78"/>
      <c r="Q387" s="78"/>
      <c r="R387" s="78"/>
      <c r="S387" s="78"/>
      <c r="T387" s="78"/>
      <c r="U387" s="78"/>
      <c r="V387" s="78"/>
      <c r="W387" s="78"/>
      <c r="X387" s="78"/>
      <c r="Y387" s="78"/>
      <c r="Z387" s="78"/>
    </row>
    <row r="388" ht="52" spans="3:26">
      <c r="C388" s="116" t="s">
        <v>0</v>
      </c>
      <c r="D388" s="117" t="s">
        <v>7</v>
      </c>
      <c r="E388" s="121" t="s">
        <v>542</v>
      </c>
      <c r="F388" s="121"/>
      <c r="G388" s="121"/>
      <c r="H388" s="122" t="s">
        <v>2839</v>
      </c>
      <c r="I388" s="149" t="s">
        <v>1622</v>
      </c>
      <c r="J388" s="150"/>
      <c r="K388" s="151"/>
      <c r="L388" s="136" t="s">
        <v>1623</v>
      </c>
      <c r="M388" s="153" t="s">
        <v>1624</v>
      </c>
      <c r="N388" s="116" t="s">
        <v>0</v>
      </c>
      <c r="O388" s="64" t="s">
        <v>2840</v>
      </c>
      <c r="P388" s="64" t="s">
        <v>2841</v>
      </c>
      <c r="Q388" s="64" t="s">
        <v>2842</v>
      </c>
      <c r="R388" s="64" t="s">
        <v>2843</v>
      </c>
      <c r="S388" s="64" t="s">
        <v>2844</v>
      </c>
      <c r="T388" s="64" t="s">
        <v>2845</v>
      </c>
      <c r="U388" s="64" t="s">
        <v>2846</v>
      </c>
      <c r="V388" s="64" t="s">
        <v>2847</v>
      </c>
      <c r="W388" s="64" t="s">
        <v>2848</v>
      </c>
      <c r="X388" s="64" t="s">
        <v>2849</v>
      </c>
      <c r="Y388" s="64" t="s">
        <v>11</v>
      </c>
      <c r="Z388" s="64" t="s">
        <v>11</v>
      </c>
    </row>
    <row r="389" ht="26" spans="3:26">
      <c r="C389" s="116"/>
      <c r="D389" s="8" t="s">
        <v>1625</v>
      </c>
      <c r="E389" s="123"/>
      <c r="F389" s="123"/>
      <c r="G389" s="123"/>
      <c r="H389" s="124" t="s">
        <v>2858</v>
      </c>
      <c r="I389" s="2185" t="s">
        <v>543</v>
      </c>
      <c r="J389" s="138"/>
      <c r="K389" s="139"/>
      <c r="L389" s="140"/>
      <c r="M389" s="154"/>
      <c r="N389" s="116"/>
      <c r="O389" s="66" t="s">
        <v>2851</v>
      </c>
      <c r="P389" s="155">
        <v>0.1</v>
      </c>
      <c r="Q389" s="155">
        <v>0.021</v>
      </c>
      <c r="R389" s="155">
        <v>0.017</v>
      </c>
      <c r="S389" s="82"/>
      <c r="T389" s="66">
        <v>0.0485</v>
      </c>
      <c r="U389" s="161">
        <v>-11.44</v>
      </c>
      <c r="V389" s="155">
        <v>91.8</v>
      </c>
      <c r="W389" s="171"/>
      <c r="X389" s="105"/>
      <c r="Y389" s="107"/>
      <c r="Z389" s="107"/>
    </row>
    <row r="390" ht="26" spans="3:26">
      <c r="C390" s="116"/>
      <c r="D390" s="8" t="s">
        <v>1626</v>
      </c>
      <c r="E390" s="125">
        <v>47.5</v>
      </c>
      <c r="F390" s="125"/>
      <c r="G390" s="125"/>
      <c r="H390" s="124" t="s">
        <v>2859</v>
      </c>
      <c r="I390" s="141"/>
      <c r="J390" s="142"/>
      <c r="K390" s="143"/>
      <c r="L390" s="140"/>
      <c r="M390" s="154"/>
      <c r="N390" s="116"/>
      <c r="O390" s="68"/>
      <c r="P390" s="68"/>
      <c r="Q390" s="68"/>
      <c r="R390" s="83"/>
      <c r="S390" s="74"/>
      <c r="T390" s="68"/>
      <c r="U390" s="68"/>
      <c r="V390" s="68"/>
      <c r="W390" s="68"/>
      <c r="X390" s="74"/>
      <c r="Y390" s="77"/>
      <c r="Z390" s="77"/>
    </row>
    <row r="391" ht="26" spans="3:26">
      <c r="C391" s="116"/>
      <c r="D391" s="8" t="s">
        <v>1627</v>
      </c>
      <c r="E391" s="125">
        <v>47.2</v>
      </c>
      <c r="F391" s="125"/>
      <c r="G391" s="125"/>
      <c r="H391" s="122"/>
      <c r="I391" s="141"/>
      <c r="J391" s="142"/>
      <c r="K391" s="143"/>
      <c r="L391" s="140"/>
      <c r="M391" s="154"/>
      <c r="N391" s="116"/>
      <c r="O391" s="69" t="s">
        <v>2853</v>
      </c>
      <c r="P391" s="156">
        <v>0.1</v>
      </c>
      <c r="Q391" s="163">
        <v>0.1296</v>
      </c>
      <c r="R391" s="164">
        <v>0.017</v>
      </c>
      <c r="S391" s="167">
        <v>1</v>
      </c>
      <c r="T391" s="69">
        <v>0.2114</v>
      </c>
      <c r="U391" s="93">
        <v>-49.8642474226804</v>
      </c>
      <c r="V391" s="94">
        <v>91.8</v>
      </c>
      <c r="W391" s="174">
        <v>2.71</v>
      </c>
      <c r="X391" s="96">
        <v>135.132110515464</v>
      </c>
      <c r="Y391" s="108"/>
      <c r="Z391" s="108"/>
    </row>
    <row r="392" ht="26" spans="3:26">
      <c r="C392" s="116"/>
      <c r="D392" s="8" t="s">
        <v>1628</v>
      </c>
      <c r="E392" s="126">
        <v>0.583333333333333</v>
      </c>
      <c r="F392" s="126"/>
      <c r="G392" s="126"/>
      <c r="H392" s="122"/>
      <c r="I392" s="141"/>
      <c r="J392" s="142"/>
      <c r="K392" s="143"/>
      <c r="L392" s="144">
        <v>0.8125</v>
      </c>
      <c r="M392" s="157">
        <v>0.708333333333333</v>
      </c>
      <c r="N392" s="116"/>
      <c r="O392" s="72" t="s">
        <v>2854</v>
      </c>
      <c r="P392" s="158">
        <v>0.1</v>
      </c>
      <c r="Q392" s="92">
        <v>0.0657333333333333</v>
      </c>
      <c r="R392" s="165">
        <v>0.017</v>
      </c>
      <c r="S392" s="168">
        <v>1</v>
      </c>
      <c r="T392" s="166">
        <v>0.1156</v>
      </c>
      <c r="U392" s="97">
        <v>-27.2672989690722</v>
      </c>
      <c r="V392" s="98">
        <v>91.8</v>
      </c>
      <c r="W392" s="175">
        <v>4.16</v>
      </c>
      <c r="X392" s="100">
        <v>113.43196371134</v>
      </c>
      <c r="Y392" s="109"/>
      <c r="Z392" s="109"/>
    </row>
    <row r="393" ht="26" spans="3:26">
      <c r="C393" s="116"/>
      <c r="D393" s="8" t="s">
        <v>1629</v>
      </c>
      <c r="E393" s="127" t="s">
        <v>8</v>
      </c>
      <c r="F393" s="127" t="s">
        <v>9</v>
      </c>
      <c r="G393" s="127" t="s">
        <v>10</v>
      </c>
      <c r="H393" s="122" t="s">
        <v>2447</v>
      </c>
      <c r="I393" s="141"/>
      <c r="J393" s="142"/>
      <c r="K393" s="143"/>
      <c r="L393" s="140"/>
      <c r="M393" s="154"/>
      <c r="N393" s="116"/>
      <c r="O393" s="74"/>
      <c r="P393" s="75"/>
      <c r="Q393" s="74"/>
      <c r="R393" s="74"/>
      <c r="S393" s="169"/>
      <c r="T393" s="74"/>
      <c r="U393" s="101"/>
      <c r="V393" s="102"/>
      <c r="W393" s="176"/>
      <c r="X393" s="101"/>
      <c r="Y393" s="77"/>
      <c r="Z393" s="77"/>
    </row>
    <row r="394" ht="26" spans="3:26">
      <c r="C394" s="116"/>
      <c r="D394" s="118">
        <v>45566</v>
      </c>
      <c r="E394" s="181">
        <v>47.2</v>
      </c>
      <c r="F394" s="2189" t="s">
        <v>1928</v>
      </c>
      <c r="G394" s="181">
        <v>47.2</v>
      </c>
      <c r="H394" s="129">
        <v>0.583333333333333</v>
      </c>
      <c r="I394" s="141"/>
      <c r="J394" s="142"/>
      <c r="K394" s="143"/>
      <c r="L394" s="140"/>
      <c r="M394" s="154"/>
      <c r="N394" s="116"/>
      <c r="O394" s="76"/>
      <c r="P394" s="77"/>
      <c r="Q394" s="76"/>
      <c r="R394" s="76"/>
      <c r="S394" s="169"/>
      <c r="T394" s="76"/>
      <c r="U394" s="76"/>
      <c r="V394" s="76"/>
      <c r="W394" s="177"/>
      <c r="X394" s="76"/>
      <c r="Y394" s="77"/>
      <c r="Z394" s="77"/>
    </row>
    <row r="395" ht="26" spans="3:26">
      <c r="C395" s="116"/>
      <c r="D395" s="118">
        <v>45538</v>
      </c>
      <c r="E395" s="181">
        <v>47.2</v>
      </c>
      <c r="F395" s="2189" t="s">
        <v>1702</v>
      </c>
      <c r="G395" s="181">
        <v>46.8</v>
      </c>
      <c r="H395" s="129">
        <v>0.583333333333333</v>
      </c>
      <c r="I395" s="141"/>
      <c r="J395" s="142"/>
      <c r="K395" s="143"/>
      <c r="L395" s="140"/>
      <c r="M395" s="154"/>
      <c r="N395" s="116"/>
      <c r="O395" s="66" t="s">
        <v>2855</v>
      </c>
      <c r="P395" s="183">
        <v>-0.05</v>
      </c>
      <c r="Q395" s="90">
        <v>0.0976666666666667</v>
      </c>
      <c r="R395" s="91">
        <v>0.017</v>
      </c>
      <c r="S395" s="160">
        <v>-1.5</v>
      </c>
      <c r="T395" s="69">
        <v>0.1635</v>
      </c>
      <c r="U395" s="103">
        <v>-28.9243298969072</v>
      </c>
      <c r="V395" s="104">
        <v>-45.9</v>
      </c>
      <c r="W395" s="178">
        <v>2</v>
      </c>
      <c r="X395" s="105">
        <v>57.8486597938144</v>
      </c>
      <c r="Y395" s="110" t="s">
        <v>2856</v>
      </c>
      <c r="Z395" s="110"/>
    </row>
    <row r="396" ht="26" spans="3:26">
      <c r="C396" s="116"/>
      <c r="D396" s="118">
        <v>45505</v>
      </c>
      <c r="E396" s="181">
        <v>46.8</v>
      </c>
      <c r="F396" s="2189" t="s">
        <v>1703</v>
      </c>
      <c r="G396" s="181">
        <v>48.5</v>
      </c>
      <c r="H396" s="129">
        <v>0.583333333333333</v>
      </c>
      <c r="I396" s="141"/>
      <c r="J396" s="142"/>
      <c r="K396" s="143"/>
      <c r="L396" s="145"/>
      <c r="M396" s="154"/>
      <c r="N396" s="116"/>
      <c r="O396" s="66"/>
      <c r="P396" s="67"/>
      <c r="Q396" s="90"/>
      <c r="R396" s="91"/>
      <c r="S396" s="82"/>
      <c r="T396" s="67"/>
      <c r="U396" s="103"/>
      <c r="V396" s="104"/>
      <c r="W396" s="82"/>
      <c r="X396" s="105"/>
      <c r="Y396" s="110"/>
      <c r="Z396" s="110"/>
    </row>
    <row r="397" ht="26" spans="3:26">
      <c r="C397" s="116"/>
      <c r="D397" s="118">
        <v>45474</v>
      </c>
      <c r="E397" s="181">
        <v>48.5</v>
      </c>
      <c r="F397" s="2189" t="s">
        <v>1704</v>
      </c>
      <c r="G397" s="181">
        <v>48.7</v>
      </c>
      <c r="H397" s="129">
        <v>0.583333333333333</v>
      </c>
      <c r="I397" s="141"/>
      <c r="J397" s="142"/>
      <c r="K397" s="143"/>
      <c r="L397" s="140"/>
      <c r="M397" s="154"/>
      <c r="N397" s="116"/>
      <c r="O397" s="66" t="s">
        <v>2860</v>
      </c>
      <c r="P397" s="67"/>
      <c r="Q397" s="90"/>
      <c r="R397" s="91"/>
      <c r="S397" s="82"/>
      <c r="T397" s="67"/>
      <c r="U397" s="103">
        <v>0</v>
      </c>
      <c r="V397" s="104"/>
      <c r="W397" s="82"/>
      <c r="X397" s="105">
        <v>0</v>
      </c>
      <c r="Y397" s="110"/>
      <c r="Z397" s="110"/>
    </row>
    <row r="398" ht="26" spans="3:26">
      <c r="C398" s="116"/>
      <c r="D398" s="118">
        <v>45446</v>
      </c>
      <c r="E398" s="181">
        <v>48.7</v>
      </c>
      <c r="F398" s="2189" t="s">
        <v>1706</v>
      </c>
      <c r="G398" s="181">
        <v>49.2</v>
      </c>
      <c r="H398" s="129">
        <v>0.583333333333333</v>
      </c>
      <c r="I398" s="141"/>
      <c r="J398" s="142"/>
      <c r="K398" s="143"/>
      <c r="L398" s="140"/>
      <c r="M398" s="154"/>
      <c r="N398" s="116"/>
      <c r="O398" s="78"/>
      <c r="P398" s="78"/>
      <c r="Q398" s="78"/>
      <c r="R398" s="78"/>
      <c r="S398" s="78"/>
      <c r="T398" s="78"/>
      <c r="U398" s="78"/>
      <c r="V398" s="78"/>
      <c r="W398" s="78"/>
      <c r="X398" s="78"/>
      <c r="Y398" s="78"/>
      <c r="Z398" s="78"/>
    </row>
    <row r="399" ht="26" spans="3:26">
      <c r="C399" s="116"/>
      <c r="D399" s="118">
        <v>45413</v>
      </c>
      <c r="E399" s="181">
        <v>49.2</v>
      </c>
      <c r="F399" s="2189" t="s">
        <v>1708</v>
      </c>
      <c r="G399" s="181">
        <v>50.3</v>
      </c>
      <c r="H399" s="129">
        <v>0.583333333333333</v>
      </c>
      <c r="I399" s="146"/>
      <c r="J399" s="147"/>
      <c r="K399" s="148"/>
      <c r="L399" s="140"/>
      <c r="M399" s="154"/>
      <c r="N399" s="116"/>
      <c r="O399" s="78"/>
      <c r="P399" s="78"/>
      <c r="Q399" s="78"/>
      <c r="R399" s="78"/>
      <c r="S399" s="78"/>
      <c r="T399" s="78"/>
      <c r="U399" s="78"/>
      <c r="V399" s="78"/>
      <c r="W399" s="78"/>
      <c r="X399" s="78"/>
      <c r="Y399" s="78"/>
      <c r="Z399" s="78"/>
    </row>
    <row r="400" ht="52" spans="3:26">
      <c r="C400" s="116" t="s">
        <v>0</v>
      </c>
      <c r="D400" s="117" t="s">
        <v>7</v>
      </c>
      <c r="E400" s="121" t="s">
        <v>544</v>
      </c>
      <c r="F400" s="121"/>
      <c r="G400" s="121"/>
      <c r="H400" s="122" t="s">
        <v>2839</v>
      </c>
      <c r="I400" s="149" t="s">
        <v>1622</v>
      </c>
      <c r="J400" s="150"/>
      <c r="K400" s="151"/>
      <c r="L400" s="136" t="s">
        <v>1623</v>
      </c>
      <c r="M400" s="153" t="s">
        <v>1624</v>
      </c>
      <c r="N400" s="116" t="s">
        <v>0</v>
      </c>
      <c r="O400" s="64" t="s">
        <v>2840</v>
      </c>
      <c r="P400" s="64" t="s">
        <v>2841</v>
      </c>
      <c r="Q400" s="64" t="s">
        <v>2842</v>
      </c>
      <c r="R400" s="64" t="s">
        <v>2843</v>
      </c>
      <c r="S400" s="64" t="s">
        <v>2844</v>
      </c>
      <c r="T400" s="64" t="s">
        <v>2845</v>
      </c>
      <c r="U400" s="64" t="s">
        <v>2846</v>
      </c>
      <c r="V400" s="64" t="s">
        <v>2847</v>
      </c>
      <c r="W400" s="64" t="s">
        <v>2848</v>
      </c>
      <c r="X400" s="64" t="s">
        <v>2849</v>
      </c>
      <c r="Y400" s="64" t="s">
        <v>11</v>
      </c>
      <c r="Z400" s="64" t="s">
        <v>11</v>
      </c>
    </row>
    <row r="401" ht="26" spans="3:26">
      <c r="C401" s="116"/>
      <c r="D401" s="8" t="s">
        <v>1625</v>
      </c>
      <c r="E401" s="123"/>
      <c r="F401" s="123"/>
      <c r="G401" s="123"/>
      <c r="H401" s="124" t="s">
        <v>2858</v>
      </c>
      <c r="I401" s="2185" t="s">
        <v>545</v>
      </c>
      <c r="J401" s="138"/>
      <c r="K401" s="139"/>
      <c r="L401" s="140"/>
      <c r="M401" s="154"/>
      <c r="N401" s="116"/>
      <c r="O401" s="66" t="s">
        <v>2851</v>
      </c>
      <c r="P401" s="67">
        <v>0.1</v>
      </c>
      <c r="Q401" s="80">
        <v>0.039</v>
      </c>
      <c r="R401" s="81">
        <v>0.021000000000015</v>
      </c>
      <c r="S401" s="82"/>
      <c r="T401" s="66">
        <v>0.079500000000015</v>
      </c>
      <c r="U401" s="80">
        <v>-18.99</v>
      </c>
      <c r="V401" s="67">
        <v>91.8</v>
      </c>
      <c r="W401" s="82"/>
      <c r="X401" s="82"/>
      <c r="Y401" s="107"/>
      <c r="Z401" s="107"/>
    </row>
    <row r="402" ht="26" spans="3:26">
      <c r="C402" s="116"/>
      <c r="D402" s="8" t="s">
        <v>1626</v>
      </c>
      <c r="E402" s="125">
        <v>48.9</v>
      </c>
      <c r="F402" s="125"/>
      <c r="G402" s="125"/>
      <c r="H402" s="124" t="s">
        <v>2859</v>
      </c>
      <c r="I402" s="141"/>
      <c r="J402" s="142"/>
      <c r="K402" s="143"/>
      <c r="L402" s="140"/>
      <c r="M402" s="154"/>
      <c r="N402" s="116"/>
      <c r="O402" s="68"/>
      <c r="P402" s="68"/>
      <c r="Q402" s="68"/>
      <c r="R402" s="83"/>
      <c r="S402" s="74"/>
      <c r="T402" s="68"/>
      <c r="U402" s="68"/>
      <c r="V402" s="68"/>
      <c r="W402" s="74"/>
      <c r="X402" s="74"/>
      <c r="Y402" s="77"/>
      <c r="Z402" s="77"/>
    </row>
    <row r="403" ht="26" spans="3:26">
      <c r="C403" s="116"/>
      <c r="D403" s="8" t="s">
        <v>1627</v>
      </c>
      <c r="E403" s="125">
        <v>48.3</v>
      </c>
      <c r="F403" s="125"/>
      <c r="G403" s="125"/>
      <c r="H403" s="122"/>
      <c r="I403" s="141"/>
      <c r="J403" s="142"/>
      <c r="K403" s="143"/>
      <c r="L403" s="140"/>
      <c r="M403" s="154"/>
      <c r="N403" s="116"/>
      <c r="O403" s="69" t="s">
        <v>2853</v>
      </c>
      <c r="P403" s="70">
        <v>0.1</v>
      </c>
      <c r="Q403" s="84">
        <v>0.0722</v>
      </c>
      <c r="R403" s="85">
        <v>0.015</v>
      </c>
      <c r="S403" s="86">
        <v>1</v>
      </c>
      <c r="T403" s="69">
        <v>0.1233</v>
      </c>
      <c r="U403" s="93">
        <v>-29.4524150943341</v>
      </c>
      <c r="V403" s="94">
        <v>91.8</v>
      </c>
      <c r="W403" s="95">
        <v>4.88</v>
      </c>
      <c r="X403" s="96">
        <v>143.72778566035</v>
      </c>
      <c r="Y403" s="108"/>
      <c r="Z403" s="108">
        <v>4.435</v>
      </c>
    </row>
    <row r="404" ht="26" spans="3:26">
      <c r="C404" s="116"/>
      <c r="D404" s="8" t="s">
        <v>1628</v>
      </c>
      <c r="E404" s="126">
        <v>0.583333333333333</v>
      </c>
      <c r="F404" s="126"/>
      <c r="G404" s="126"/>
      <c r="H404" s="122"/>
      <c r="I404" s="141"/>
      <c r="J404" s="142"/>
      <c r="K404" s="143"/>
      <c r="L404" s="144">
        <v>0.8125</v>
      </c>
      <c r="M404" s="157">
        <v>0.708333333333333</v>
      </c>
      <c r="N404" s="116"/>
      <c r="O404" s="72" t="s">
        <v>2854</v>
      </c>
      <c r="P404" s="73">
        <v>0.1</v>
      </c>
      <c r="Q404" s="87">
        <v>0.0405333333333333</v>
      </c>
      <c r="R404" s="88">
        <v>0.015</v>
      </c>
      <c r="S404" s="89">
        <v>0.5</v>
      </c>
      <c r="T404" s="72">
        <v>0.0758</v>
      </c>
      <c r="U404" s="97">
        <v>-9.05309433962093</v>
      </c>
      <c r="V404" s="98">
        <v>91.8</v>
      </c>
      <c r="W404" s="99">
        <v>2.365</v>
      </c>
      <c r="X404" s="100">
        <v>21.4105681132035</v>
      </c>
      <c r="Y404" s="109"/>
      <c r="Z404" s="109"/>
    </row>
    <row r="405" ht="26" spans="3:26">
      <c r="C405" s="116"/>
      <c r="D405" s="8" t="s">
        <v>1629</v>
      </c>
      <c r="E405" s="127" t="s">
        <v>8</v>
      </c>
      <c r="F405" s="127" t="s">
        <v>9</v>
      </c>
      <c r="G405" s="127" t="s">
        <v>10</v>
      </c>
      <c r="H405" s="122" t="s">
        <v>2447</v>
      </c>
      <c r="I405" s="141"/>
      <c r="J405" s="142"/>
      <c r="K405" s="143"/>
      <c r="L405" s="140"/>
      <c r="M405" s="154"/>
      <c r="N405" s="116"/>
      <c r="O405" s="74"/>
      <c r="P405" s="75"/>
      <c r="Q405" s="74"/>
      <c r="R405" s="74"/>
      <c r="S405" s="74"/>
      <c r="T405" s="74"/>
      <c r="U405" s="101"/>
      <c r="V405" s="102"/>
      <c r="W405" s="74"/>
      <c r="X405" s="101"/>
      <c r="Y405" s="77"/>
      <c r="Z405" s="77"/>
    </row>
    <row r="406" ht="26" spans="3:26">
      <c r="C406" s="116"/>
      <c r="D406" s="118">
        <v>45566</v>
      </c>
      <c r="E406" s="181">
        <v>48.3</v>
      </c>
      <c r="F406" s="2189" t="s">
        <v>1929</v>
      </c>
      <c r="G406" s="181">
        <v>54</v>
      </c>
      <c r="H406" s="129">
        <v>0.583333333333333</v>
      </c>
      <c r="I406" s="141"/>
      <c r="J406" s="142"/>
      <c r="K406" s="143"/>
      <c r="L406" s="140"/>
      <c r="M406" s="154"/>
      <c r="N406" s="116"/>
      <c r="O406" s="76"/>
      <c r="P406" s="77"/>
      <c r="Q406" s="76"/>
      <c r="R406" s="76"/>
      <c r="S406" s="76"/>
      <c r="T406" s="76"/>
      <c r="U406" s="76"/>
      <c r="V406" s="76"/>
      <c r="W406" s="76"/>
      <c r="X406" s="76"/>
      <c r="Y406" s="77"/>
      <c r="Z406" s="77"/>
    </row>
    <row r="407" ht="26" spans="3:26">
      <c r="C407" s="116"/>
      <c r="D407" s="118">
        <v>45538</v>
      </c>
      <c r="E407" s="181">
        <v>54</v>
      </c>
      <c r="F407" s="2189" t="s">
        <v>1712</v>
      </c>
      <c r="G407" s="181">
        <v>52.9</v>
      </c>
      <c r="H407" s="129">
        <v>0.583333333333333</v>
      </c>
      <c r="I407" s="141"/>
      <c r="J407" s="142"/>
      <c r="K407" s="143"/>
      <c r="L407" s="140"/>
      <c r="M407" s="154"/>
      <c r="N407" s="116"/>
      <c r="O407" s="66" t="s">
        <v>2855</v>
      </c>
      <c r="P407" s="67">
        <v>0.25</v>
      </c>
      <c r="Q407" s="90">
        <v>0.0405333333333333</v>
      </c>
      <c r="R407" s="91">
        <v>0.015</v>
      </c>
      <c r="S407" s="82">
        <v>0.5</v>
      </c>
      <c r="T407" s="67">
        <v>0.0758</v>
      </c>
      <c r="U407" s="103">
        <v>-22.6327358490523</v>
      </c>
      <c r="V407" s="104">
        <v>229.5</v>
      </c>
      <c r="W407" s="82">
        <v>2</v>
      </c>
      <c r="X407" s="105">
        <v>45.2654716981047</v>
      </c>
      <c r="Y407" s="110" t="s">
        <v>2856</v>
      </c>
      <c r="Z407" s="110"/>
    </row>
    <row r="408" ht="26" spans="3:26">
      <c r="C408" s="116"/>
      <c r="D408" s="118">
        <v>45505</v>
      </c>
      <c r="E408" s="181">
        <v>52.9</v>
      </c>
      <c r="F408" s="2189" t="s">
        <v>1713</v>
      </c>
      <c r="G408" s="181">
        <v>52.1</v>
      </c>
      <c r="H408" s="129">
        <v>0.583333333333333</v>
      </c>
      <c r="I408" s="141"/>
      <c r="J408" s="142"/>
      <c r="K408" s="143"/>
      <c r="L408" s="145"/>
      <c r="M408" s="154"/>
      <c r="N408" s="116"/>
      <c r="O408" s="66" t="s">
        <v>2855</v>
      </c>
      <c r="P408" s="67">
        <v>0.25</v>
      </c>
      <c r="Q408" s="90">
        <v>0.0405333333333333</v>
      </c>
      <c r="R408" s="91">
        <v>0.015</v>
      </c>
      <c r="S408" s="82">
        <v>0.5</v>
      </c>
      <c r="T408" s="67">
        <v>0.0758</v>
      </c>
      <c r="U408" s="103">
        <v>-22.3492783505155</v>
      </c>
      <c r="V408" s="104">
        <v>229.5</v>
      </c>
      <c r="W408" s="82">
        <v>2</v>
      </c>
      <c r="X408" s="105">
        <v>44.6985567010309</v>
      </c>
      <c r="Y408" s="110"/>
      <c r="Z408" s="110"/>
    </row>
    <row r="409" ht="26" spans="3:26">
      <c r="C409" s="116"/>
      <c r="D409" s="118">
        <v>45474</v>
      </c>
      <c r="E409" s="181">
        <v>52.1</v>
      </c>
      <c r="F409" s="2189" t="s">
        <v>1714</v>
      </c>
      <c r="G409" s="181">
        <v>57</v>
      </c>
      <c r="H409" s="129">
        <v>0.583333333333333</v>
      </c>
      <c r="I409" s="141"/>
      <c r="J409" s="142"/>
      <c r="K409" s="143"/>
      <c r="L409" s="140"/>
      <c r="M409" s="154"/>
      <c r="N409" s="116"/>
      <c r="O409" s="66" t="s">
        <v>2860</v>
      </c>
      <c r="P409" s="67"/>
      <c r="Q409" s="90"/>
      <c r="R409" s="91"/>
      <c r="S409" s="82"/>
      <c r="T409" s="67"/>
      <c r="U409" s="103">
        <v>-22.3492783505155</v>
      </c>
      <c r="V409" s="104"/>
      <c r="W409" s="82"/>
      <c r="X409" s="105">
        <v>44.6985567010309</v>
      </c>
      <c r="Y409" s="110"/>
      <c r="Z409" s="110"/>
    </row>
    <row r="410" ht="26" spans="3:26">
      <c r="C410" s="116"/>
      <c r="D410" s="118">
        <v>45446</v>
      </c>
      <c r="E410" s="181">
        <v>57</v>
      </c>
      <c r="F410" s="2189" t="s">
        <v>1715</v>
      </c>
      <c r="G410" s="181">
        <v>60.9</v>
      </c>
      <c r="H410" s="129">
        <v>0.583333333333333</v>
      </c>
      <c r="I410" s="141"/>
      <c r="J410" s="142"/>
      <c r="K410" s="143"/>
      <c r="L410" s="140"/>
      <c r="M410" s="154"/>
      <c r="N410" s="116"/>
      <c r="O410" s="78"/>
      <c r="P410" s="78"/>
      <c r="Q410" s="78"/>
      <c r="R410" s="78"/>
      <c r="S410" s="78"/>
      <c r="T410" s="78"/>
      <c r="U410" s="78"/>
      <c r="V410" s="78"/>
      <c r="W410" s="78"/>
      <c r="X410" s="78"/>
      <c r="Y410" s="78"/>
      <c r="Z410" s="78"/>
    </row>
    <row r="411" ht="26" spans="3:26">
      <c r="C411" s="116"/>
      <c r="D411" s="118">
        <v>45413</v>
      </c>
      <c r="E411" s="181">
        <v>60.9</v>
      </c>
      <c r="F411" s="2189" t="s">
        <v>1716</v>
      </c>
      <c r="G411" s="181">
        <v>55.8</v>
      </c>
      <c r="H411" s="129">
        <v>0.583333333333333</v>
      </c>
      <c r="I411" s="146"/>
      <c r="J411" s="147"/>
      <c r="K411" s="148"/>
      <c r="L411" s="140"/>
      <c r="M411" s="154"/>
      <c r="N411" s="116"/>
      <c r="O411" s="78"/>
      <c r="P411" s="78"/>
      <c r="Q411" s="78"/>
      <c r="R411" s="78"/>
      <c r="S411" s="78"/>
      <c r="T411" s="78"/>
      <c r="U411" s="78"/>
      <c r="V411" s="78"/>
      <c r="W411" s="78"/>
      <c r="X411" s="78"/>
      <c r="Y411" s="78"/>
      <c r="Z411" s="78"/>
    </row>
    <row r="412" ht="52" spans="3:26">
      <c r="C412" s="116" t="s">
        <v>0</v>
      </c>
      <c r="D412" s="117" t="s">
        <v>7</v>
      </c>
      <c r="E412" s="121" t="s">
        <v>546</v>
      </c>
      <c r="F412" s="121"/>
      <c r="G412" s="121"/>
      <c r="H412" s="122" t="s">
        <v>2839</v>
      </c>
      <c r="I412" s="149" t="s">
        <v>1622</v>
      </c>
      <c r="J412" s="150"/>
      <c r="K412" s="151"/>
      <c r="L412" s="136" t="s">
        <v>1623</v>
      </c>
      <c r="M412" s="153" t="s">
        <v>1624</v>
      </c>
      <c r="N412" s="116" t="s">
        <v>0</v>
      </c>
      <c r="O412" s="64" t="s">
        <v>2840</v>
      </c>
      <c r="P412" s="64" t="s">
        <v>2841</v>
      </c>
      <c r="Q412" s="64" t="s">
        <v>2842</v>
      </c>
      <c r="R412" s="64" t="s">
        <v>2843</v>
      </c>
      <c r="S412" s="64" t="s">
        <v>2844</v>
      </c>
      <c r="T412" s="64" t="s">
        <v>2845</v>
      </c>
      <c r="U412" s="64" t="s">
        <v>2846</v>
      </c>
      <c r="V412" s="64" t="s">
        <v>2847</v>
      </c>
      <c r="W412" s="64" t="s">
        <v>2848</v>
      </c>
      <c r="X412" s="64" t="s">
        <v>2849</v>
      </c>
      <c r="Y412" s="64" t="s">
        <v>11</v>
      </c>
      <c r="Z412" s="64" t="s">
        <v>11</v>
      </c>
    </row>
    <row r="413" ht="26" spans="3:26">
      <c r="C413" s="116"/>
      <c r="D413" s="8" t="s">
        <v>1625</v>
      </c>
      <c r="E413" s="123"/>
      <c r="F413" s="123"/>
      <c r="G413" s="123"/>
      <c r="H413" s="124" t="s">
        <v>2858</v>
      </c>
      <c r="I413" s="2185" t="s">
        <v>547</v>
      </c>
      <c r="J413" s="138"/>
      <c r="K413" s="139"/>
      <c r="L413" s="140"/>
      <c r="M413" s="154"/>
      <c r="N413" s="116"/>
      <c r="O413" s="66" t="s">
        <v>2851</v>
      </c>
      <c r="P413" s="155">
        <v>0.1</v>
      </c>
      <c r="Q413" s="155">
        <v>0.021</v>
      </c>
      <c r="R413" s="155">
        <v>0.017</v>
      </c>
      <c r="S413" s="82"/>
      <c r="T413" s="66">
        <v>0.0485</v>
      </c>
      <c r="U413" s="161">
        <v>-11.44</v>
      </c>
      <c r="V413" s="155">
        <v>91.8</v>
      </c>
      <c r="W413" s="171"/>
      <c r="X413" s="105"/>
      <c r="Y413" s="107"/>
      <c r="Z413" s="107"/>
    </row>
    <row r="414" ht="26" spans="3:26">
      <c r="C414" s="116"/>
      <c r="D414" s="8" t="s">
        <v>1626</v>
      </c>
      <c r="E414" s="125">
        <v>47.9</v>
      </c>
      <c r="F414" s="125"/>
      <c r="G414" s="125"/>
      <c r="H414" s="124" t="s">
        <v>2859</v>
      </c>
      <c r="I414" s="141"/>
      <c r="J414" s="142"/>
      <c r="K414" s="143"/>
      <c r="L414" s="140"/>
      <c r="M414" s="154"/>
      <c r="N414" s="116"/>
      <c r="O414" s="68"/>
      <c r="P414" s="68"/>
      <c r="Q414" s="68"/>
      <c r="R414" s="83"/>
      <c r="S414" s="74"/>
      <c r="T414" s="68"/>
      <c r="U414" s="68"/>
      <c r="V414" s="68"/>
      <c r="W414" s="68"/>
      <c r="X414" s="74"/>
      <c r="Y414" s="77"/>
      <c r="Z414" s="77"/>
    </row>
    <row r="415" ht="26" spans="3:26">
      <c r="C415" s="116"/>
      <c r="D415" s="8" t="s">
        <v>1627</v>
      </c>
      <c r="E415" s="125">
        <v>47.3</v>
      </c>
      <c r="F415" s="125"/>
      <c r="G415" s="125"/>
      <c r="H415" s="122"/>
      <c r="I415" s="141"/>
      <c r="J415" s="142"/>
      <c r="K415" s="143"/>
      <c r="L415" s="140"/>
      <c r="M415" s="154"/>
      <c r="N415" s="116"/>
      <c r="O415" s="69" t="s">
        <v>2853</v>
      </c>
      <c r="P415" s="156">
        <v>0.1</v>
      </c>
      <c r="Q415" s="163">
        <v>0.1296</v>
      </c>
      <c r="R415" s="164">
        <v>0.017</v>
      </c>
      <c r="S415" s="167">
        <v>1</v>
      </c>
      <c r="T415" s="69">
        <v>0.2114</v>
      </c>
      <c r="U415" s="93">
        <v>-49.8642474226804</v>
      </c>
      <c r="V415" s="94">
        <v>91.8</v>
      </c>
      <c r="W415" s="174">
        <v>2.71</v>
      </c>
      <c r="X415" s="96">
        <v>135.132110515464</v>
      </c>
      <c r="Y415" s="108"/>
      <c r="Z415" s="108"/>
    </row>
    <row r="416" ht="26" spans="3:26">
      <c r="C416" s="116"/>
      <c r="D416" s="8" t="s">
        <v>1628</v>
      </c>
      <c r="E416" s="126">
        <v>0.614583333333333</v>
      </c>
      <c r="F416" s="126"/>
      <c r="G416" s="126"/>
      <c r="H416" s="122"/>
      <c r="I416" s="141"/>
      <c r="J416" s="142"/>
      <c r="K416" s="143"/>
      <c r="L416" s="144">
        <v>0.84375</v>
      </c>
      <c r="M416" s="157">
        <v>0.739583333333333</v>
      </c>
      <c r="N416" s="116"/>
      <c r="O416" s="72" t="s">
        <v>2854</v>
      </c>
      <c r="P416" s="158">
        <v>0.1</v>
      </c>
      <c r="Q416" s="92">
        <v>0.0657333333333333</v>
      </c>
      <c r="R416" s="165">
        <v>0.017</v>
      </c>
      <c r="S416" s="168">
        <v>1</v>
      </c>
      <c r="T416" s="166">
        <v>0.1156</v>
      </c>
      <c r="U416" s="97">
        <v>-27.2672989690722</v>
      </c>
      <c r="V416" s="98">
        <v>91.8</v>
      </c>
      <c r="W416" s="175">
        <v>4.16</v>
      </c>
      <c r="X416" s="100">
        <v>113.43196371134</v>
      </c>
      <c r="Y416" s="109"/>
      <c r="Z416" s="109"/>
    </row>
    <row r="417" ht="26" spans="3:26">
      <c r="C417" s="116"/>
      <c r="D417" s="8" t="s">
        <v>1629</v>
      </c>
      <c r="E417" s="127" t="s">
        <v>8</v>
      </c>
      <c r="F417" s="127" t="s">
        <v>9</v>
      </c>
      <c r="G417" s="127" t="s">
        <v>10</v>
      </c>
      <c r="H417" s="122" t="s">
        <v>2447</v>
      </c>
      <c r="I417" s="141"/>
      <c r="J417" s="142"/>
      <c r="K417" s="143"/>
      <c r="L417" s="140"/>
      <c r="M417" s="154"/>
      <c r="N417" s="116"/>
      <c r="O417" s="74"/>
      <c r="P417" s="75"/>
      <c r="Q417" s="74"/>
      <c r="R417" s="74"/>
      <c r="S417" s="169"/>
      <c r="T417" s="74"/>
      <c r="U417" s="101"/>
      <c r="V417" s="102"/>
      <c r="W417" s="176"/>
      <c r="X417" s="101"/>
      <c r="Y417" s="77"/>
      <c r="Z417" s="77"/>
    </row>
    <row r="418" ht="26" spans="3:26">
      <c r="C418" s="116"/>
      <c r="D418" s="118">
        <v>45589</v>
      </c>
      <c r="E418" s="181">
        <v>47.8</v>
      </c>
      <c r="F418" s="2189" t="s">
        <v>1702</v>
      </c>
      <c r="G418" s="181">
        <v>47.3</v>
      </c>
      <c r="H418" s="129">
        <v>0.614583333333333</v>
      </c>
      <c r="I418" s="141"/>
      <c r="J418" s="142"/>
      <c r="K418" s="143"/>
      <c r="L418" s="140"/>
      <c r="M418" s="154"/>
      <c r="N418" s="116"/>
      <c r="O418" s="76"/>
      <c r="P418" s="77"/>
      <c r="Q418" s="76"/>
      <c r="R418" s="76"/>
      <c r="S418" s="169"/>
      <c r="T418" s="76"/>
      <c r="U418" s="76"/>
      <c r="V418" s="76"/>
      <c r="W418" s="177"/>
      <c r="X418" s="76"/>
      <c r="Y418" s="77"/>
      <c r="Z418" s="77"/>
    </row>
    <row r="419" ht="26" spans="3:26">
      <c r="C419" s="116"/>
      <c r="D419" s="118">
        <v>45566</v>
      </c>
      <c r="E419" s="181">
        <v>47.3</v>
      </c>
      <c r="F419" s="2189" t="s">
        <v>1871</v>
      </c>
      <c r="G419" s="181">
        <v>47.9</v>
      </c>
      <c r="H419" s="129">
        <v>0.614583333333333</v>
      </c>
      <c r="I419" s="141"/>
      <c r="J419" s="142"/>
      <c r="K419" s="143"/>
      <c r="L419" s="140"/>
      <c r="M419" s="154"/>
      <c r="N419" s="116"/>
      <c r="O419" s="66" t="s">
        <v>2855</v>
      </c>
      <c r="P419" s="183">
        <v>-0.05</v>
      </c>
      <c r="Q419" s="90">
        <v>0.0976666666666667</v>
      </c>
      <c r="R419" s="91">
        <v>0.017</v>
      </c>
      <c r="S419" s="160">
        <v>-1.5</v>
      </c>
      <c r="T419" s="69">
        <v>0.1635</v>
      </c>
      <c r="U419" s="103">
        <v>-28.9243298969072</v>
      </c>
      <c r="V419" s="104">
        <v>-45.9</v>
      </c>
      <c r="W419" s="178">
        <v>2</v>
      </c>
      <c r="X419" s="105">
        <v>57.8486597938144</v>
      </c>
      <c r="Y419" s="110" t="s">
        <v>2856</v>
      </c>
      <c r="Z419" s="110"/>
    </row>
    <row r="420" ht="26" spans="3:26">
      <c r="C420" s="116"/>
      <c r="D420" s="118">
        <v>45558</v>
      </c>
      <c r="E420" s="181">
        <v>47</v>
      </c>
      <c r="F420" s="2189" t="s">
        <v>1693</v>
      </c>
      <c r="G420" s="181">
        <v>47.9</v>
      </c>
      <c r="H420" s="129">
        <v>0.614583333333333</v>
      </c>
      <c r="I420" s="141"/>
      <c r="J420" s="142"/>
      <c r="K420" s="143"/>
      <c r="L420" s="145"/>
      <c r="M420" s="154"/>
      <c r="N420" s="116"/>
      <c r="O420" s="66"/>
      <c r="P420" s="67"/>
      <c r="Q420" s="90"/>
      <c r="R420" s="91"/>
      <c r="S420" s="82"/>
      <c r="T420" s="67"/>
      <c r="U420" s="103"/>
      <c r="V420" s="104"/>
      <c r="W420" s="82"/>
      <c r="X420" s="105"/>
      <c r="Y420" s="110"/>
      <c r="Z420" s="110"/>
    </row>
    <row r="421" ht="26" spans="3:26">
      <c r="C421" s="116"/>
      <c r="D421" s="118">
        <v>45538</v>
      </c>
      <c r="E421" s="181">
        <v>47.9</v>
      </c>
      <c r="F421" s="2189" t="s">
        <v>1695</v>
      </c>
      <c r="G421" s="181">
        <v>49.6</v>
      </c>
      <c r="H421" s="129">
        <v>0.614583333333333</v>
      </c>
      <c r="I421" s="141"/>
      <c r="J421" s="142"/>
      <c r="K421" s="143"/>
      <c r="L421" s="140"/>
      <c r="M421" s="154"/>
      <c r="N421" s="116"/>
      <c r="O421" s="66" t="s">
        <v>2860</v>
      </c>
      <c r="P421" s="67"/>
      <c r="Q421" s="90"/>
      <c r="R421" s="91"/>
      <c r="S421" s="82"/>
      <c r="T421" s="67"/>
      <c r="U421" s="103">
        <v>0</v>
      </c>
      <c r="V421" s="104"/>
      <c r="W421" s="82"/>
      <c r="X421" s="105">
        <v>0</v>
      </c>
      <c r="Y421" s="110"/>
      <c r="Z421" s="110"/>
    </row>
    <row r="422" ht="26" spans="3:26">
      <c r="C422" s="116"/>
      <c r="D422" s="118">
        <v>45526</v>
      </c>
      <c r="E422" s="181">
        <v>48</v>
      </c>
      <c r="F422" s="2189" t="s">
        <v>1631</v>
      </c>
      <c r="G422" s="181">
        <v>49.6</v>
      </c>
      <c r="H422" s="129">
        <v>0.614583333333333</v>
      </c>
      <c r="I422" s="141"/>
      <c r="J422" s="142"/>
      <c r="K422" s="143"/>
      <c r="L422" s="140"/>
      <c r="M422" s="154"/>
      <c r="N422" s="116"/>
      <c r="O422" s="78"/>
      <c r="P422" s="78"/>
      <c r="Q422" s="78"/>
      <c r="R422" s="78"/>
      <c r="S422" s="78"/>
      <c r="T422" s="78"/>
      <c r="U422" s="78"/>
      <c r="V422" s="78"/>
      <c r="W422" s="78"/>
      <c r="X422" s="78"/>
      <c r="Y422" s="78"/>
      <c r="Z422" s="78"/>
    </row>
    <row r="423" ht="26" spans="3:26">
      <c r="C423" s="116"/>
      <c r="D423" s="118">
        <v>45505</v>
      </c>
      <c r="E423" s="181">
        <v>49.6</v>
      </c>
      <c r="F423" s="2189" t="s">
        <v>1631</v>
      </c>
      <c r="G423" s="181">
        <v>51.6</v>
      </c>
      <c r="H423" s="129">
        <v>0.614583333333333</v>
      </c>
      <c r="I423" s="146"/>
      <c r="J423" s="147"/>
      <c r="K423" s="148"/>
      <c r="L423" s="140"/>
      <c r="M423" s="154"/>
      <c r="N423" s="116"/>
      <c r="O423" s="78"/>
      <c r="P423" s="78"/>
      <c r="Q423" s="78"/>
      <c r="R423" s="78"/>
      <c r="S423" s="78"/>
      <c r="T423" s="78"/>
      <c r="U423" s="78"/>
      <c r="V423" s="78"/>
      <c r="W423" s="78"/>
      <c r="X423" s="78"/>
      <c r="Y423" s="78"/>
      <c r="Z423" s="78"/>
    </row>
    <row r="424" ht="26" spans="3:26">
      <c r="C424" s="116" t="s">
        <v>0</v>
      </c>
      <c r="D424" s="117" t="s">
        <v>7</v>
      </c>
      <c r="E424" s="121" t="s">
        <v>1930</v>
      </c>
      <c r="F424" s="121">
        <v>0</v>
      </c>
      <c r="G424" s="121">
        <v>0</v>
      </c>
      <c r="H424" s="122" t="s">
        <v>2839</v>
      </c>
      <c r="I424" s="191"/>
      <c r="J424" s="192" t="s">
        <v>1623</v>
      </c>
      <c r="K424" s="193"/>
      <c r="L424" s="194"/>
      <c r="M424" s="153" t="s">
        <v>1624</v>
      </c>
      <c r="N424" s="116"/>
      <c r="O424" s="78"/>
      <c r="P424" s="78"/>
      <c r="Q424" s="78"/>
      <c r="R424" s="78"/>
      <c r="S424" s="78"/>
      <c r="T424" s="78"/>
      <c r="U424" s="78"/>
      <c r="V424" s="78"/>
      <c r="W424" s="78"/>
      <c r="X424" s="78"/>
      <c r="Y424" s="78"/>
      <c r="Z424" s="78"/>
    </row>
    <row r="425" ht="26" spans="3:26">
      <c r="C425" s="116"/>
      <c r="D425" s="8" t="s">
        <v>1625</v>
      </c>
      <c r="E425" s="123"/>
      <c r="F425" s="123"/>
      <c r="G425" s="123"/>
      <c r="H425" s="124" t="s">
        <v>2874</v>
      </c>
      <c r="I425" s="191"/>
      <c r="J425" s="195"/>
      <c r="K425" s="196"/>
      <c r="L425" s="197"/>
      <c r="M425" s="205"/>
      <c r="N425" s="116"/>
      <c r="O425" s="78"/>
      <c r="P425" s="78"/>
      <c r="Q425" s="78"/>
      <c r="R425" s="78"/>
      <c r="S425" s="78"/>
      <c r="T425" s="78"/>
      <c r="U425" s="78"/>
      <c r="V425" s="78"/>
      <c r="W425" s="78"/>
      <c r="X425" s="78"/>
      <c r="Y425" s="78"/>
      <c r="Z425" s="78"/>
    </row>
    <row r="426" ht="26" spans="3:26">
      <c r="C426" s="116"/>
      <c r="D426" s="8" t="s">
        <v>1626</v>
      </c>
      <c r="E426" s="125">
        <v>1.59</v>
      </c>
      <c r="F426" s="125">
        <v>0</v>
      </c>
      <c r="G426" s="125">
        <v>0</v>
      </c>
      <c r="H426" s="124" t="s">
        <v>2874</v>
      </c>
      <c r="I426" s="191"/>
      <c r="J426" s="198"/>
      <c r="K426" s="199"/>
      <c r="L426" s="200"/>
      <c r="M426" s="205"/>
      <c r="N426" s="116"/>
      <c r="O426" s="78"/>
      <c r="P426" s="78"/>
      <c r="Q426" s="78"/>
      <c r="R426" s="78"/>
      <c r="S426" s="78"/>
      <c r="T426" s="78"/>
      <c r="U426" s="78"/>
      <c r="V426" s="78"/>
      <c r="W426" s="78"/>
      <c r="X426" s="78"/>
      <c r="Y426" s="78"/>
      <c r="Z426" s="78"/>
    </row>
    <row r="427" ht="26" spans="3:26">
      <c r="C427" s="116"/>
      <c r="D427" s="8" t="s">
        <v>1627</v>
      </c>
      <c r="E427" s="125">
        <v>1.4</v>
      </c>
      <c r="F427" s="125">
        <v>0</v>
      </c>
      <c r="G427" s="125">
        <v>0</v>
      </c>
      <c r="H427" s="122"/>
      <c r="I427" s="191"/>
      <c r="J427" s="198"/>
      <c r="K427" s="199"/>
      <c r="L427" s="200"/>
      <c r="M427" s="205"/>
      <c r="N427" s="116"/>
      <c r="O427" s="78"/>
      <c r="P427" s="78"/>
      <c r="Q427" s="78"/>
      <c r="R427" s="78"/>
      <c r="S427" s="78"/>
      <c r="T427" s="78"/>
      <c r="U427" s="78"/>
      <c r="V427" s="78"/>
      <c r="W427" s="78"/>
      <c r="X427" s="78"/>
      <c r="Y427" s="78"/>
      <c r="Z427" s="78"/>
    </row>
    <row r="428" ht="26" spans="3:26">
      <c r="C428" s="116"/>
      <c r="D428" s="8" t="s">
        <v>1628</v>
      </c>
      <c r="E428" s="179">
        <v>0.958333333333333</v>
      </c>
      <c r="F428" s="179">
        <v>0</v>
      </c>
      <c r="G428" s="179">
        <v>0</v>
      </c>
      <c r="H428" s="122"/>
      <c r="I428" s="191"/>
      <c r="J428" s="126">
        <v>0.0625</v>
      </c>
      <c r="K428" s="126"/>
      <c r="L428" s="201"/>
      <c r="M428" s="206">
        <v>0.958333333333333</v>
      </c>
      <c r="N428" s="116"/>
      <c r="O428" s="78"/>
      <c r="P428" s="78"/>
      <c r="Q428" s="78"/>
      <c r="R428" s="78"/>
      <c r="S428" s="78"/>
      <c r="T428" s="78"/>
      <c r="U428" s="78"/>
      <c r="V428" s="78"/>
      <c r="W428" s="78"/>
      <c r="X428" s="78"/>
      <c r="Y428" s="78"/>
      <c r="Z428" s="78"/>
    </row>
    <row r="429" ht="26" spans="3:26">
      <c r="C429" s="116"/>
      <c r="D429" s="8" t="s">
        <v>1629</v>
      </c>
      <c r="E429" s="127" t="s">
        <v>8</v>
      </c>
      <c r="F429" s="127" t="s">
        <v>9</v>
      </c>
      <c r="G429" s="127" t="s">
        <v>10</v>
      </c>
      <c r="H429" s="122" t="s">
        <v>2447</v>
      </c>
      <c r="I429" s="191"/>
      <c r="J429" s="127"/>
      <c r="K429" s="127"/>
      <c r="L429" s="136"/>
      <c r="M429" s="205"/>
      <c r="N429" s="116"/>
      <c r="O429" s="78"/>
      <c r="P429" s="78"/>
      <c r="Q429" s="78"/>
      <c r="R429" s="78"/>
      <c r="S429" s="78"/>
      <c r="T429" s="78"/>
      <c r="U429" s="78"/>
      <c r="V429" s="78"/>
      <c r="W429" s="78"/>
      <c r="X429" s="78"/>
      <c r="Y429" s="78"/>
      <c r="Z429" s="78"/>
    </row>
    <row r="430" ht="26" spans="3:26">
      <c r="C430" s="116"/>
      <c r="D430" s="118">
        <v>45505</v>
      </c>
      <c r="E430" s="128">
        <v>1.4</v>
      </c>
      <c r="F430" s="128">
        <v>1.34</v>
      </c>
      <c r="G430" s="128">
        <v>1.53</v>
      </c>
      <c r="H430" s="129">
        <v>0.958333333333333</v>
      </c>
      <c r="I430" s="202"/>
      <c r="J430" s="203"/>
      <c r="K430" s="203"/>
      <c r="L430" s="204"/>
      <c r="M430" s="207"/>
      <c r="N430" s="116"/>
      <c r="O430" s="78"/>
      <c r="P430" s="78"/>
      <c r="Q430" s="78"/>
      <c r="R430" s="78"/>
      <c r="S430" s="78"/>
      <c r="T430" s="78"/>
      <c r="U430" s="78"/>
      <c r="V430" s="78"/>
      <c r="W430" s="78"/>
      <c r="X430" s="78"/>
      <c r="Y430" s="78"/>
      <c r="Z430" s="78"/>
    </row>
    <row r="431" ht="26" spans="3:26">
      <c r="C431" s="116"/>
      <c r="D431" s="118">
        <v>45414</v>
      </c>
      <c r="E431" s="128">
        <v>1.53</v>
      </c>
      <c r="F431" s="128">
        <v>1.51</v>
      </c>
      <c r="G431" s="128">
        <v>1.45</v>
      </c>
      <c r="H431" s="129">
        <v>0.958333333333333</v>
      </c>
      <c r="I431" s="202"/>
      <c r="J431" s="203"/>
      <c r="K431" s="203"/>
      <c r="L431" s="204"/>
      <c r="M431" s="207"/>
      <c r="N431" s="116"/>
      <c r="O431" s="78"/>
      <c r="P431" s="78"/>
      <c r="Q431" s="78"/>
      <c r="R431" s="78"/>
      <c r="S431" s="78"/>
      <c r="T431" s="78"/>
      <c r="U431" s="78"/>
      <c r="V431" s="78"/>
      <c r="W431" s="78"/>
      <c r="X431" s="78"/>
      <c r="Y431" s="78"/>
      <c r="Z431" s="78"/>
    </row>
    <row r="432" ht="26" spans="3:26">
      <c r="C432" s="116"/>
      <c r="D432" s="118">
        <v>45323</v>
      </c>
      <c r="E432" s="128">
        <v>1.45</v>
      </c>
      <c r="F432" s="128">
        <v>1.28</v>
      </c>
      <c r="G432" s="128">
        <v>1.46</v>
      </c>
      <c r="H432" s="129">
        <v>0.958333333333333</v>
      </c>
      <c r="I432" s="202"/>
      <c r="J432" s="203"/>
      <c r="K432" s="203"/>
      <c r="L432" s="204"/>
      <c r="M432" s="207"/>
      <c r="N432" s="116"/>
      <c r="O432" s="78"/>
      <c r="P432" s="78"/>
      <c r="Q432" s="78"/>
      <c r="R432" s="78"/>
      <c r="S432" s="78"/>
      <c r="T432" s="78"/>
      <c r="U432" s="78"/>
      <c r="V432" s="78"/>
      <c r="W432" s="78"/>
      <c r="X432" s="78"/>
      <c r="Y432" s="78"/>
      <c r="Z432" s="78"/>
    </row>
    <row r="433" ht="26" spans="3:26">
      <c r="C433" s="116"/>
      <c r="D433" s="118">
        <v>45232</v>
      </c>
      <c r="E433" s="128">
        <v>1.46</v>
      </c>
      <c r="F433" s="128">
        <v>1.39</v>
      </c>
      <c r="G433" s="128">
        <v>1.26</v>
      </c>
      <c r="H433" s="129">
        <v>0.958333333333333</v>
      </c>
      <c r="I433" s="202"/>
      <c r="J433" s="203"/>
      <c r="K433" s="203"/>
      <c r="L433" s="204"/>
      <c r="M433" s="207"/>
      <c r="N433" s="116"/>
      <c r="O433" s="78"/>
      <c r="P433" s="78"/>
      <c r="Q433" s="78"/>
      <c r="R433" s="78"/>
      <c r="S433" s="78"/>
      <c r="T433" s="78"/>
      <c r="U433" s="78"/>
      <c r="V433" s="78"/>
      <c r="W433" s="78"/>
      <c r="X433" s="78"/>
      <c r="Y433" s="78"/>
      <c r="Z433" s="78"/>
    </row>
    <row r="434" ht="26" spans="3:26">
      <c r="C434" s="116"/>
      <c r="D434" s="118">
        <v>45141</v>
      </c>
      <c r="E434" s="128">
        <v>1.26</v>
      </c>
      <c r="F434" s="128">
        <v>1.19</v>
      </c>
      <c r="G434" s="128">
        <v>1.52</v>
      </c>
      <c r="H434" s="129">
        <v>0.958333333333333</v>
      </c>
      <c r="I434" s="202"/>
      <c r="J434" s="203"/>
      <c r="K434" s="203"/>
      <c r="L434" s="204"/>
      <c r="M434" s="207"/>
      <c r="N434" s="116"/>
      <c r="O434" s="78"/>
      <c r="P434" s="78"/>
      <c r="Q434" s="78"/>
      <c r="R434" s="78"/>
      <c r="S434" s="78"/>
      <c r="T434" s="78"/>
      <c r="U434" s="78"/>
      <c r="V434" s="78"/>
      <c r="W434" s="78"/>
      <c r="X434" s="78"/>
      <c r="Y434" s="78"/>
      <c r="Z434" s="78"/>
    </row>
    <row r="435" ht="26" spans="3:26">
      <c r="C435" s="116"/>
      <c r="D435" s="118">
        <v>45050</v>
      </c>
      <c r="E435" s="128">
        <v>1.52</v>
      </c>
      <c r="F435" s="128">
        <v>1.44</v>
      </c>
      <c r="G435" s="128">
        <v>1.88</v>
      </c>
      <c r="H435" s="129">
        <v>0.958333333333333</v>
      </c>
      <c r="I435" s="202"/>
      <c r="J435" s="203"/>
      <c r="K435" s="203"/>
      <c r="L435" s="204"/>
      <c r="M435" s="207"/>
      <c r="N435" s="116"/>
      <c r="O435" s="78"/>
      <c r="P435" s="78"/>
      <c r="Q435" s="78"/>
      <c r="R435" s="78"/>
      <c r="S435" s="78"/>
      <c r="T435" s="78"/>
      <c r="U435" s="78"/>
      <c r="V435" s="78"/>
      <c r="W435" s="78"/>
      <c r="X435" s="78"/>
      <c r="Y435" s="78"/>
      <c r="Z435" s="78"/>
    </row>
    <row r="436" ht="26" spans="3:26">
      <c r="C436" s="116" t="s">
        <v>0</v>
      </c>
      <c r="D436" s="117" t="s">
        <v>7</v>
      </c>
      <c r="E436" s="121" t="s">
        <v>1931</v>
      </c>
      <c r="F436" s="121">
        <v>0</v>
      </c>
      <c r="G436" s="121">
        <v>0</v>
      </c>
      <c r="H436" s="122" t="s">
        <v>2839</v>
      </c>
      <c r="I436" s="191"/>
      <c r="J436" s="192" t="s">
        <v>1623</v>
      </c>
      <c r="K436" s="193"/>
      <c r="L436" s="194"/>
      <c r="M436" s="153" t="s">
        <v>1624</v>
      </c>
      <c r="N436" s="116"/>
      <c r="O436" s="78"/>
      <c r="P436" s="78"/>
      <c r="Q436" s="78"/>
      <c r="R436" s="78"/>
      <c r="S436" s="78"/>
      <c r="T436" s="78"/>
      <c r="U436" s="78"/>
      <c r="V436" s="78"/>
      <c r="W436" s="78"/>
      <c r="X436" s="78"/>
      <c r="Y436" s="78"/>
      <c r="Z436" s="78"/>
    </row>
    <row r="437" ht="26" spans="3:26">
      <c r="C437" s="116"/>
      <c r="D437" s="8" t="s">
        <v>1625</v>
      </c>
      <c r="E437" s="123"/>
      <c r="F437" s="123"/>
      <c r="G437" s="123"/>
      <c r="H437" s="124" t="s">
        <v>2874</v>
      </c>
      <c r="I437" s="191"/>
      <c r="J437" s="195"/>
      <c r="K437" s="196"/>
      <c r="L437" s="197"/>
      <c r="M437" s="205"/>
      <c r="N437" s="116"/>
      <c r="O437" s="78"/>
      <c r="P437" s="78"/>
      <c r="Q437" s="78"/>
      <c r="R437" s="78"/>
      <c r="S437" s="78"/>
      <c r="T437" s="78"/>
      <c r="U437" s="78"/>
      <c r="V437" s="78"/>
      <c r="W437" s="78"/>
      <c r="X437" s="78"/>
      <c r="Y437" s="78"/>
      <c r="Z437" s="78"/>
    </row>
    <row r="438" ht="26" spans="3:26">
      <c r="C438" s="116"/>
      <c r="D438" s="8" t="s">
        <v>1626</v>
      </c>
      <c r="E438" s="125">
        <v>0.92</v>
      </c>
      <c r="F438" s="125">
        <v>0</v>
      </c>
      <c r="G438" s="125">
        <v>0</v>
      </c>
      <c r="H438" s="124" t="s">
        <v>2874</v>
      </c>
      <c r="I438" s="191"/>
      <c r="J438" s="198"/>
      <c r="K438" s="199"/>
      <c r="L438" s="200"/>
      <c r="M438" s="205"/>
      <c r="N438" s="116"/>
      <c r="O438" s="78"/>
      <c r="P438" s="78"/>
      <c r="Q438" s="78"/>
      <c r="R438" s="78"/>
      <c r="S438" s="78"/>
      <c r="T438" s="78"/>
      <c r="U438" s="78"/>
      <c r="V438" s="78"/>
      <c r="W438" s="78"/>
      <c r="X438" s="78"/>
      <c r="Y438" s="78"/>
      <c r="Z438" s="78"/>
    </row>
    <row r="439" ht="26" spans="3:26">
      <c r="C439" s="116"/>
      <c r="D439" s="8" t="s">
        <v>1627</v>
      </c>
      <c r="E439" s="125">
        <v>0.7</v>
      </c>
      <c r="F439" s="125">
        <v>0</v>
      </c>
      <c r="G439" s="125">
        <v>0</v>
      </c>
      <c r="H439" s="122"/>
      <c r="I439" s="191"/>
      <c r="J439" s="198"/>
      <c r="K439" s="199"/>
      <c r="L439" s="200"/>
      <c r="M439" s="205"/>
      <c r="N439" s="116"/>
      <c r="O439" s="78"/>
      <c r="P439" s="78"/>
      <c r="Q439" s="78"/>
      <c r="R439" s="78"/>
      <c r="S439" s="78"/>
      <c r="T439" s="78"/>
      <c r="U439" s="78"/>
      <c r="V439" s="78"/>
      <c r="W439" s="78"/>
      <c r="X439" s="78"/>
      <c r="Y439" s="78"/>
      <c r="Z439" s="78"/>
    </row>
    <row r="440" ht="26" spans="3:26">
      <c r="C440" s="116"/>
      <c r="D440" s="8" t="s">
        <v>1628</v>
      </c>
      <c r="E440" s="179">
        <v>0.958333333333333</v>
      </c>
      <c r="F440" s="179">
        <v>0</v>
      </c>
      <c r="G440" s="179">
        <v>0</v>
      </c>
      <c r="H440" s="122"/>
      <c r="I440" s="191"/>
      <c r="J440" s="126">
        <v>0.0625</v>
      </c>
      <c r="K440" s="126"/>
      <c r="L440" s="201"/>
      <c r="M440" s="206">
        <v>0.958333333333333</v>
      </c>
      <c r="N440" s="116"/>
      <c r="O440" s="78"/>
      <c r="P440" s="78"/>
      <c r="Q440" s="78"/>
      <c r="R440" s="78"/>
      <c r="S440" s="78"/>
      <c r="T440" s="78"/>
      <c r="U440" s="78"/>
      <c r="V440" s="78"/>
      <c r="W440" s="78"/>
      <c r="X440" s="78"/>
      <c r="Y440" s="78"/>
      <c r="Z440" s="78"/>
    </row>
    <row r="441" ht="26" spans="3:26">
      <c r="C441" s="116"/>
      <c r="D441" s="8" t="s">
        <v>1629</v>
      </c>
      <c r="E441" s="127" t="s">
        <v>8</v>
      </c>
      <c r="F441" s="127" t="s">
        <v>9</v>
      </c>
      <c r="G441" s="127" t="s">
        <v>10</v>
      </c>
      <c r="H441" s="122" t="s">
        <v>2447</v>
      </c>
      <c r="I441" s="191"/>
      <c r="J441" s="127"/>
      <c r="K441" s="127"/>
      <c r="L441" s="136"/>
      <c r="M441" s="205"/>
      <c r="N441" s="116"/>
      <c r="O441" s="78"/>
      <c r="P441" s="78"/>
      <c r="Q441" s="78"/>
      <c r="R441" s="78"/>
      <c r="S441" s="78"/>
      <c r="T441" s="78"/>
      <c r="U441" s="78"/>
      <c r="V441" s="78"/>
      <c r="W441" s="78"/>
      <c r="X441" s="78"/>
      <c r="Y441" s="78"/>
      <c r="Z441" s="78"/>
    </row>
    <row r="442" ht="26" spans="3:26">
      <c r="C442" s="116"/>
      <c r="D442" s="118">
        <v>45502</v>
      </c>
      <c r="E442" s="128">
        <v>0.5</v>
      </c>
      <c r="F442" s="128">
        <v>0.47</v>
      </c>
      <c r="G442" s="128">
        <v>0.58</v>
      </c>
      <c r="H442" s="129">
        <v>0.958333333333333</v>
      </c>
      <c r="I442" s="202"/>
      <c r="J442" s="203"/>
      <c r="K442" s="203"/>
      <c r="L442" s="204"/>
      <c r="M442" s="207"/>
      <c r="N442" s="116"/>
      <c r="O442" s="78"/>
      <c r="P442" s="78"/>
      <c r="Q442" s="78"/>
      <c r="R442" s="78"/>
      <c r="S442" s="78"/>
      <c r="T442" s="78"/>
      <c r="U442" s="78"/>
      <c r="V442" s="78"/>
      <c r="W442" s="78"/>
      <c r="X442" s="78"/>
      <c r="Y442" s="78"/>
      <c r="Z442" s="78"/>
    </row>
    <row r="443" ht="26" spans="3:26">
      <c r="C443" s="116"/>
      <c r="D443" s="118">
        <v>45411</v>
      </c>
      <c r="E443" s="128">
        <v>0.43</v>
      </c>
      <c r="F443" s="128">
        <v>0.41</v>
      </c>
      <c r="G443" s="128">
        <v>0.6</v>
      </c>
      <c r="H443" s="129">
        <v>0.958333333333333</v>
      </c>
      <c r="I443" s="202"/>
      <c r="J443" s="203"/>
      <c r="K443" s="203"/>
      <c r="L443" s="204"/>
      <c r="M443" s="207"/>
      <c r="N443" s="116"/>
      <c r="O443" s="78"/>
      <c r="P443" s="78"/>
      <c r="Q443" s="78"/>
      <c r="R443" s="78"/>
      <c r="S443" s="78"/>
      <c r="T443" s="78"/>
      <c r="U443" s="78"/>
      <c r="V443" s="78"/>
      <c r="W443" s="78"/>
      <c r="X443" s="78"/>
      <c r="Y443" s="78"/>
      <c r="Z443" s="78"/>
    </row>
    <row r="444" ht="26" spans="3:26">
      <c r="C444" s="116"/>
      <c r="D444" s="118">
        <v>45320</v>
      </c>
      <c r="E444" s="128">
        <v>0.59</v>
      </c>
      <c r="F444" s="128">
        <v>0.58</v>
      </c>
      <c r="G444" s="128">
        <v>0.69</v>
      </c>
      <c r="H444" s="129">
        <v>0.958333333333333</v>
      </c>
      <c r="I444" s="202"/>
      <c r="J444" s="203"/>
      <c r="K444" s="203"/>
      <c r="L444" s="204"/>
      <c r="M444" s="207"/>
      <c r="N444" s="116"/>
      <c r="O444" s="78"/>
      <c r="P444" s="78"/>
      <c r="Q444" s="78"/>
      <c r="R444" s="78"/>
      <c r="S444" s="78"/>
      <c r="T444" s="78"/>
      <c r="U444" s="78"/>
      <c r="V444" s="78"/>
      <c r="W444" s="78"/>
      <c r="X444" s="78"/>
      <c r="Y444" s="78"/>
      <c r="Z444" s="78"/>
    </row>
    <row r="445" ht="26" spans="3:26">
      <c r="C445" s="116"/>
      <c r="D445" s="118">
        <v>45229</v>
      </c>
      <c r="E445" s="128">
        <v>0.53</v>
      </c>
      <c r="F445" s="128">
        <v>0.49</v>
      </c>
      <c r="G445" s="128">
        <v>0.67</v>
      </c>
      <c r="H445" s="129">
        <v>0.958333333333333</v>
      </c>
      <c r="I445" s="202"/>
      <c r="J445" s="203"/>
      <c r="K445" s="203"/>
      <c r="L445" s="204"/>
      <c r="M445" s="207"/>
      <c r="N445" s="116"/>
      <c r="O445" s="78"/>
      <c r="P445" s="78"/>
      <c r="Q445" s="78"/>
      <c r="R445" s="78"/>
      <c r="S445" s="78"/>
      <c r="T445" s="78"/>
      <c r="U445" s="78"/>
      <c r="V445" s="78"/>
      <c r="W445" s="78"/>
      <c r="X445" s="78"/>
      <c r="Y445" s="78"/>
      <c r="Z445" s="78"/>
    </row>
    <row r="446" ht="26" spans="3:26">
      <c r="C446" s="116"/>
      <c r="D446" s="118">
        <v>45138</v>
      </c>
      <c r="E446" s="128">
        <v>0.4</v>
      </c>
      <c r="F446" s="128">
        <v>0.4</v>
      </c>
      <c r="G446" s="128">
        <v>1.05</v>
      </c>
      <c r="H446" s="129">
        <v>0.958333333333333</v>
      </c>
      <c r="I446" s="202"/>
      <c r="J446" s="203"/>
      <c r="K446" s="203"/>
      <c r="L446" s="204"/>
      <c r="M446" s="207"/>
      <c r="N446" s="116"/>
      <c r="O446" s="78"/>
      <c r="P446" s="78"/>
      <c r="Q446" s="78"/>
      <c r="R446" s="78"/>
      <c r="S446" s="78"/>
      <c r="T446" s="78"/>
      <c r="U446" s="78"/>
      <c r="V446" s="78"/>
      <c r="W446" s="78"/>
      <c r="X446" s="78"/>
      <c r="Y446" s="78"/>
      <c r="Z446" s="78"/>
    </row>
    <row r="447" ht="26" spans="3:26">
      <c r="C447" s="116"/>
      <c r="D447" s="118">
        <v>45047</v>
      </c>
      <c r="E447" s="128">
        <v>0.43</v>
      </c>
      <c r="F447" s="128">
        <v>0.42</v>
      </c>
      <c r="G447" s="128">
        <v>1.13</v>
      </c>
      <c r="H447" s="129">
        <v>0.958333333333333</v>
      </c>
      <c r="I447" s="202"/>
      <c r="J447" s="203"/>
      <c r="K447" s="203"/>
      <c r="L447" s="204"/>
      <c r="M447" s="207"/>
      <c r="N447" s="116"/>
      <c r="O447" s="78"/>
      <c r="P447" s="78"/>
      <c r="Q447" s="78"/>
      <c r="R447" s="78"/>
      <c r="S447" s="78"/>
      <c r="T447" s="78"/>
      <c r="U447" s="78"/>
      <c r="V447" s="78"/>
      <c r="W447" s="78"/>
      <c r="X447" s="78"/>
      <c r="Y447" s="78"/>
      <c r="Z447" s="78"/>
    </row>
    <row r="448" ht="26" spans="3:26">
      <c r="C448" s="116" t="s">
        <v>0</v>
      </c>
      <c r="D448" s="117" t="s">
        <v>7</v>
      </c>
      <c r="E448" s="121" t="s">
        <v>1932</v>
      </c>
      <c r="F448" s="121">
        <v>0</v>
      </c>
      <c r="G448" s="121">
        <v>0</v>
      </c>
      <c r="H448" s="122" t="s">
        <v>2839</v>
      </c>
      <c r="I448" s="191"/>
      <c r="J448" s="192" t="s">
        <v>1623</v>
      </c>
      <c r="K448" s="193"/>
      <c r="L448" s="194"/>
      <c r="M448" s="153" t="s">
        <v>1624</v>
      </c>
      <c r="N448" s="116" t="s">
        <v>0</v>
      </c>
      <c r="O448" s="64" t="s">
        <v>2840</v>
      </c>
      <c r="P448" s="64" t="s">
        <v>2841</v>
      </c>
      <c r="Q448" s="64" t="s">
        <v>2842</v>
      </c>
      <c r="R448" s="64" t="s">
        <v>2843</v>
      </c>
      <c r="S448" s="64" t="s">
        <v>2844</v>
      </c>
      <c r="T448" s="64" t="s">
        <v>2845</v>
      </c>
      <c r="U448" s="64" t="s">
        <v>2846</v>
      </c>
      <c r="V448" s="64" t="s">
        <v>2847</v>
      </c>
      <c r="W448" s="64" t="s">
        <v>2848</v>
      </c>
      <c r="X448" s="64" t="s">
        <v>2849</v>
      </c>
      <c r="Y448" s="64" t="s">
        <v>11</v>
      </c>
      <c r="Z448" s="64" t="s">
        <v>11</v>
      </c>
    </row>
    <row r="449" ht="26" spans="3:26">
      <c r="C449" s="116"/>
      <c r="D449" s="8" t="s">
        <v>1625</v>
      </c>
      <c r="E449" s="123"/>
      <c r="F449" s="123"/>
      <c r="G449" s="123"/>
      <c r="H449" s="124" t="s">
        <v>2874</v>
      </c>
      <c r="I449" s="191"/>
      <c r="J449" s="195"/>
      <c r="K449" s="196"/>
      <c r="L449" s="197"/>
      <c r="M449" s="205"/>
      <c r="N449" s="116"/>
      <c r="O449" s="66" t="s">
        <v>2851</v>
      </c>
      <c r="P449" s="67">
        <v>0.1</v>
      </c>
      <c r="Q449" s="80">
        <v>7.81</v>
      </c>
      <c r="R449" s="81">
        <v>1</v>
      </c>
      <c r="S449" s="82"/>
      <c r="T449" s="66">
        <v>12.715</v>
      </c>
      <c r="U449" s="80">
        <v>-4.64</v>
      </c>
      <c r="V449" s="67">
        <v>37</v>
      </c>
      <c r="W449" s="82"/>
      <c r="X449" s="82"/>
      <c r="Y449" s="107"/>
      <c r="Z449" s="107"/>
    </row>
    <row r="450" ht="26" spans="3:26">
      <c r="C450" s="116"/>
      <c r="D450" s="8" t="s">
        <v>1626</v>
      </c>
      <c r="E450" s="125">
        <v>1.84</v>
      </c>
      <c r="F450" s="125">
        <v>0</v>
      </c>
      <c r="G450" s="125">
        <v>0</v>
      </c>
      <c r="H450" s="124" t="s">
        <v>2874</v>
      </c>
      <c r="I450" s="191"/>
      <c r="J450" s="198"/>
      <c r="K450" s="199"/>
      <c r="L450" s="200"/>
      <c r="M450" s="205"/>
      <c r="N450" s="116"/>
      <c r="O450" s="68"/>
      <c r="P450" s="68"/>
      <c r="Q450" s="68"/>
      <c r="R450" s="83"/>
      <c r="S450" s="74"/>
      <c r="T450" s="68"/>
      <c r="U450" s="68"/>
      <c r="V450" s="68"/>
      <c r="W450" s="74"/>
      <c r="X450" s="74"/>
      <c r="Y450" s="77"/>
      <c r="Z450" s="77"/>
    </row>
    <row r="451" ht="26" spans="3:26">
      <c r="C451" s="116"/>
      <c r="D451" s="8" t="s">
        <v>1627</v>
      </c>
      <c r="E451" s="125">
        <v>1.55</v>
      </c>
      <c r="F451" s="125">
        <v>0</v>
      </c>
      <c r="G451" s="125">
        <v>0</v>
      </c>
      <c r="H451" s="122"/>
      <c r="I451" s="191"/>
      <c r="J451" s="198"/>
      <c r="K451" s="199"/>
      <c r="L451" s="200"/>
      <c r="M451" s="205"/>
      <c r="N451" s="116"/>
      <c r="O451" s="69" t="s">
        <v>2853</v>
      </c>
      <c r="P451" s="70">
        <v>0.5</v>
      </c>
      <c r="Q451" s="84">
        <v>14.205</v>
      </c>
      <c r="R451" s="85">
        <v>3</v>
      </c>
      <c r="S451" s="86">
        <v>1</v>
      </c>
      <c r="T451" s="69">
        <v>24.3075</v>
      </c>
      <c r="U451" s="93">
        <v>-44.3518678725914</v>
      </c>
      <c r="V451" s="94">
        <v>185</v>
      </c>
      <c r="W451" s="95">
        <v>2.95</v>
      </c>
      <c r="X451" s="96">
        <v>130.838010224145</v>
      </c>
      <c r="Y451" s="108"/>
      <c r="Z451" s="108"/>
    </row>
    <row r="452" ht="26" spans="3:26">
      <c r="C452" s="116"/>
      <c r="D452" s="8" t="s">
        <v>1628</v>
      </c>
      <c r="E452" s="179">
        <v>0.958333333333333</v>
      </c>
      <c r="F452" s="179">
        <v>0</v>
      </c>
      <c r="G452" s="179">
        <v>0</v>
      </c>
      <c r="H452" s="122"/>
      <c r="I452" s="191"/>
      <c r="J452" s="126">
        <v>0.0625</v>
      </c>
      <c r="K452" s="126"/>
      <c r="L452" s="201"/>
      <c r="M452" s="206">
        <v>0.958333333333333</v>
      </c>
      <c r="N452" s="116"/>
      <c r="O452" s="72" t="s">
        <v>2854</v>
      </c>
      <c r="P452" s="73">
        <v>0.1</v>
      </c>
      <c r="Q452" s="87"/>
      <c r="R452" s="88">
        <v>3</v>
      </c>
      <c r="S452" s="89">
        <v>1</v>
      </c>
      <c r="T452" s="72"/>
      <c r="U452" s="97">
        <v>0</v>
      </c>
      <c r="V452" s="98">
        <v>37</v>
      </c>
      <c r="W452" s="99">
        <v>2.365</v>
      </c>
      <c r="X452" s="100">
        <v>0</v>
      </c>
      <c r="Y452" s="109"/>
      <c r="Z452" s="109"/>
    </row>
    <row r="453" ht="26" spans="3:26">
      <c r="C453" s="116"/>
      <c r="D453" s="8" t="s">
        <v>1629</v>
      </c>
      <c r="E453" s="127" t="s">
        <v>8</v>
      </c>
      <c r="F453" s="127" t="s">
        <v>9</v>
      </c>
      <c r="G453" s="127" t="s">
        <v>10</v>
      </c>
      <c r="H453" s="122" t="s">
        <v>2447</v>
      </c>
      <c r="I453" s="191"/>
      <c r="J453" s="127"/>
      <c r="K453" s="127"/>
      <c r="L453" s="136"/>
      <c r="M453" s="205"/>
      <c r="N453" s="116"/>
      <c r="O453" s="74"/>
      <c r="P453" s="75"/>
      <c r="Q453" s="74"/>
      <c r="R453" s="74"/>
      <c r="S453" s="74"/>
      <c r="T453" s="74"/>
      <c r="U453" s="101"/>
      <c r="V453" s="102"/>
      <c r="W453" s="74"/>
      <c r="X453" s="101"/>
      <c r="Y453" s="77"/>
      <c r="Z453" s="77"/>
    </row>
    <row r="454" ht="26" spans="3:26">
      <c r="C454" s="116"/>
      <c r="D454" s="118">
        <v>45495</v>
      </c>
      <c r="E454" s="128">
        <v>1.89</v>
      </c>
      <c r="F454" s="128">
        <v>1.85</v>
      </c>
      <c r="G454" s="128">
        <v>1.44</v>
      </c>
      <c r="H454" s="129">
        <v>0.958333333333333</v>
      </c>
      <c r="I454" s="202"/>
      <c r="J454" s="203"/>
      <c r="K454" s="203"/>
      <c r="L454" s="204"/>
      <c r="M454" s="207"/>
      <c r="N454" s="116"/>
      <c r="O454" s="76"/>
      <c r="P454" s="77"/>
      <c r="Q454" s="76"/>
      <c r="R454" s="76"/>
      <c r="S454" s="76"/>
      <c r="T454" s="76"/>
      <c r="U454" s="76"/>
      <c r="V454" s="76"/>
      <c r="W454" s="76"/>
      <c r="X454" s="76"/>
      <c r="Y454" s="77"/>
      <c r="Z454" s="77"/>
    </row>
    <row r="455" ht="26" spans="3:26">
      <c r="C455" s="116"/>
      <c r="D455" s="118">
        <v>45406</v>
      </c>
      <c r="E455" s="128">
        <v>1.89</v>
      </c>
      <c r="F455" s="128">
        <v>1.49</v>
      </c>
      <c r="G455" s="128">
        <v>1.17</v>
      </c>
      <c r="H455" s="129">
        <v>0.958333333333333</v>
      </c>
      <c r="I455" s="202"/>
      <c r="J455" s="203"/>
      <c r="K455" s="203"/>
      <c r="L455" s="204"/>
      <c r="M455" s="207"/>
      <c r="N455" s="116"/>
      <c r="O455" s="66" t="s">
        <v>2855</v>
      </c>
      <c r="P455" s="67">
        <v>0.25</v>
      </c>
      <c r="Q455" s="90">
        <v>14.205</v>
      </c>
      <c r="R455" s="91">
        <v>3</v>
      </c>
      <c r="S455" s="82">
        <v>1</v>
      </c>
      <c r="T455" s="69">
        <v>24.3075</v>
      </c>
      <c r="U455" s="103">
        <v>-22.1759339362957</v>
      </c>
      <c r="V455" s="104">
        <v>92.5</v>
      </c>
      <c r="W455" s="82">
        <v>2.95</v>
      </c>
      <c r="X455" s="105">
        <v>65.4190051120724</v>
      </c>
      <c r="Y455" s="110"/>
      <c r="Z455" s="110"/>
    </row>
    <row r="456" ht="26" spans="3:26">
      <c r="C456" s="116"/>
      <c r="D456" s="118">
        <v>45320</v>
      </c>
      <c r="E456" s="128">
        <v>1.64</v>
      </c>
      <c r="F456" s="128">
        <v>1.6</v>
      </c>
      <c r="G456" s="128">
        <v>1.05</v>
      </c>
      <c r="H456" s="129">
        <v>0.958333333333333</v>
      </c>
      <c r="I456" s="202"/>
      <c r="J456" s="203"/>
      <c r="K456" s="203"/>
      <c r="L456" s="204"/>
      <c r="M456" s="207"/>
      <c r="N456" s="116"/>
      <c r="O456" s="66"/>
      <c r="P456" s="67"/>
      <c r="Q456" s="90"/>
      <c r="R456" s="91"/>
      <c r="S456" s="82"/>
      <c r="T456" s="67"/>
      <c r="U456" s="103"/>
      <c r="V456" s="104"/>
      <c r="W456" s="82"/>
      <c r="X456" s="105"/>
      <c r="Y456" s="110"/>
      <c r="Z456" s="110"/>
    </row>
    <row r="457" ht="26" spans="3:26">
      <c r="C457" s="116"/>
      <c r="D457" s="118">
        <v>45222</v>
      </c>
      <c r="E457" s="128">
        <v>1.55</v>
      </c>
      <c r="F457" s="128">
        <v>1.45</v>
      </c>
      <c r="G457" s="128">
        <v>1.06</v>
      </c>
      <c r="H457" s="129">
        <v>0.958333333333333</v>
      </c>
      <c r="I457" s="202"/>
      <c r="J457" s="203"/>
      <c r="K457" s="203"/>
      <c r="L457" s="204"/>
      <c r="M457" s="207"/>
      <c r="N457" s="116"/>
      <c r="O457" s="66" t="s">
        <v>2860</v>
      </c>
      <c r="P457" s="67"/>
      <c r="Q457" s="90"/>
      <c r="R457" s="91"/>
      <c r="S457" s="82"/>
      <c r="T457" s="67"/>
      <c r="U457" s="103">
        <v>0</v>
      </c>
      <c r="V457" s="104"/>
      <c r="W457" s="82"/>
      <c r="X457" s="105">
        <v>0</v>
      </c>
      <c r="Y457" s="110"/>
      <c r="Z457" s="110"/>
    </row>
    <row r="458" ht="26" spans="3:26">
      <c r="C458" s="116"/>
      <c r="D458" s="118">
        <v>45131</v>
      </c>
      <c r="E458" s="128">
        <v>1.44</v>
      </c>
      <c r="F458" s="128">
        <v>1.32</v>
      </c>
      <c r="G458" s="128">
        <v>1.21</v>
      </c>
      <c r="H458" s="129">
        <v>0.958333333333333</v>
      </c>
      <c r="I458" s="202"/>
      <c r="J458" s="203"/>
      <c r="K458" s="203"/>
      <c r="L458" s="204"/>
      <c r="M458" s="207"/>
      <c r="N458" s="116"/>
      <c r="O458" s="78"/>
      <c r="P458" s="78"/>
      <c r="Q458" s="78"/>
      <c r="R458" s="78"/>
      <c r="S458" s="78"/>
      <c r="T458" s="78"/>
      <c r="U458" s="78"/>
      <c r="V458" s="78"/>
      <c r="W458" s="78"/>
      <c r="X458" s="78"/>
      <c r="Y458" s="78"/>
      <c r="Z458" s="78"/>
    </row>
    <row r="459" ht="26" spans="3:26">
      <c r="C459" s="116"/>
      <c r="D459" s="118">
        <v>45040</v>
      </c>
      <c r="E459" s="128">
        <v>1.17</v>
      </c>
      <c r="F459" s="128">
        <v>1.06</v>
      </c>
      <c r="G459" s="128">
        <v>1.23</v>
      </c>
      <c r="H459" s="129">
        <v>0.958333333333333</v>
      </c>
      <c r="I459" s="202"/>
      <c r="J459" s="203"/>
      <c r="K459" s="203"/>
      <c r="L459" s="204"/>
      <c r="M459" s="207"/>
      <c r="N459" s="116"/>
      <c r="O459" s="78"/>
      <c r="P459" s="78"/>
      <c r="Q459" s="78"/>
      <c r="R459" s="78"/>
      <c r="S459" s="78"/>
      <c r="T459" s="78"/>
      <c r="U459" s="78"/>
      <c r="V459" s="78"/>
      <c r="W459" s="78"/>
      <c r="X459" s="78"/>
      <c r="Y459" s="78"/>
      <c r="Z459" s="78"/>
    </row>
    <row r="460" ht="26" spans="3:26">
      <c r="C460" s="116" t="s">
        <v>0</v>
      </c>
      <c r="D460" s="117" t="s">
        <v>7</v>
      </c>
      <c r="E460" s="121" t="s">
        <v>1933</v>
      </c>
      <c r="F460" s="121">
        <v>0</v>
      </c>
      <c r="G460" s="121">
        <v>0</v>
      </c>
      <c r="H460" s="122" t="s">
        <v>2839</v>
      </c>
      <c r="I460" s="191"/>
      <c r="J460" s="192" t="s">
        <v>1623</v>
      </c>
      <c r="K460" s="193"/>
      <c r="L460" s="194"/>
      <c r="M460" s="153" t="s">
        <v>1624</v>
      </c>
      <c r="N460" s="116" t="s">
        <v>0</v>
      </c>
      <c r="O460" s="64" t="s">
        <v>2840</v>
      </c>
      <c r="P460" s="64" t="s">
        <v>2841</v>
      </c>
      <c r="Q460" s="64" t="s">
        <v>2842</v>
      </c>
      <c r="R460" s="64" t="s">
        <v>2843</v>
      </c>
      <c r="S460" s="64" t="s">
        <v>2844</v>
      </c>
      <c r="T460" s="64" t="s">
        <v>2845</v>
      </c>
      <c r="U460" s="64" t="s">
        <v>2846</v>
      </c>
      <c r="V460" s="64" t="s">
        <v>2847</v>
      </c>
      <c r="W460" s="64" t="s">
        <v>2848</v>
      </c>
      <c r="X460" s="64" t="s">
        <v>2849</v>
      </c>
      <c r="Y460" s="64" t="s">
        <v>11</v>
      </c>
      <c r="Z460" s="64" t="s">
        <v>11</v>
      </c>
    </row>
    <row r="461" ht="26" spans="3:26">
      <c r="C461" s="116"/>
      <c r="D461" s="8" t="s">
        <v>1625</v>
      </c>
      <c r="E461" s="123"/>
      <c r="F461" s="123"/>
      <c r="G461" s="123"/>
      <c r="H461" s="124" t="s">
        <v>2874</v>
      </c>
      <c r="I461" s="191"/>
      <c r="J461" s="195"/>
      <c r="K461" s="196"/>
      <c r="L461" s="197"/>
      <c r="M461" s="205"/>
      <c r="N461" s="116"/>
      <c r="O461" s="66" t="s">
        <v>2851</v>
      </c>
      <c r="P461" s="67">
        <v>0.1</v>
      </c>
      <c r="Q461" s="80">
        <v>6</v>
      </c>
      <c r="R461" s="81">
        <v>1</v>
      </c>
      <c r="S461" s="82"/>
      <c r="T461" s="66">
        <v>10</v>
      </c>
      <c r="U461" s="80">
        <v>-3.67</v>
      </c>
      <c r="V461" s="67">
        <v>37</v>
      </c>
      <c r="W461" s="82"/>
      <c r="X461" s="82"/>
      <c r="Y461" s="107"/>
      <c r="Z461" s="107"/>
    </row>
    <row r="462" ht="26" spans="3:26">
      <c r="C462" s="116"/>
      <c r="D462" s="8" t="s">
        <v>1626</v>
      </c>
      <c r="E462" s="125">
        <v>3.1</v>
      </c>
      <c r="F462" s="125">
        <v>0</v>
      </c>
      <c r="G462" s="125">
        <v>0</v>
      </c>
      <c r="H462" s="124" t="s">
        <v>2874</v>
      </c>
      <c r="I462" s="191"/>
      <c r="J462" s="198"/>
      <c r="K462" s="199"/>
      <c r="L462" s="200"/>
      <c r="M462" s="205"/>
      <c r="N462" s="116"/>
      <c r="O462" s="68"/>
      <c r="P462" s="68"/>
      <c r="Q462" s="68"/>
      <c r="R462" s="83"/>
      <c r="S462" s="74"/>
      <c r="T462" s="68"/>
      <c r="U462" s="68"/>
      <c r="V462" s="68"/>
      <c r="W462" s="74"/>
      <c r="X462" s="74"/>
      <c r="Y462" s="77"/>
      <c r="Z462" s="77"/>
    </row>
    <row r="463" ht="26" spans="3:26">
      <c r="C463" s="116"/>
      <c r="D463" s="8" t="s">
        <v>1627</v>
      </c>
      <c r="E463" s="125">
        <v>2.99</v>
      </c>
      <c r="F463" s="125">
        <v>0</v>
      </c>
      <c r="G463" s="125">
        <v>0</v>
      </c>
      <c r="H463" s="122"/>
      <c r="I463" s="191"/>
      <c r="J463" s="198"/>
      <c r="K463" s="199"/>
      <c r="L463" s="200"/>
      <c r="M463" s="205"/>
      <c r="N463" s="116"/>
      <c r="O463" s="69" t="s">
        <v>2853</v>
      </c>
      <c r="P463" s="70">
        <v>0.1</v>
      </c>
      <c r="Q463" s="84">
        <v>32.9257</v>
      </c>
      <c r="R463" s="85">
        <v>1</v>
      </c>
      <c r="S463" s="86">
        <v>1</v>
      </c>
      <c r="T463" s="69">
        <v>50.38855</v>
      </c>
      <c r="U463" s="93">
        <v>-18.49259785</v>
      </c>
      <c r="V463" s="94">
        <v>37</v>
      </c>
      <c r="W463" s="95">
        <v>3.72</v>
      </c>
      <c r="X463" s="96">
        <v>68.792464002</v>
      </c>
      <c r="Y463" s="108"/>
      <c r="Z463" s="108"/>
    </row>
    <row r="464" ht="26" spans="3:26">
      <c r="C464" s="116"/>
      <c r="D464" s="8" t="s">
        <v>1628</v>
      </c>
      <c r="E464" s="179">
        <v>0.958333333333333</v>
      </c>
      <c r="F464" s="179">
        <v>0</v>
      </c>
      <c r="G464" s="179">
        <v>0</v>
      </c>
      <c r="H464" s="122"/>
      <c r="I464" s="191"/>
      <c r="J464" s="126">
        <v>0.0625</v>
      </c>
      <c r="K464" s="126"/>
      <c r="L464" s="201"/>
      <c r="M464" s="206">
        <v>0.958333333333333</v>
      </c>
      <c r="N464" s="116"/>
      <c r="O464" s="72" t="s">
        <v>2854</v>
      </c>
      <c r="P464" s="158">
        <v>0.1</v>
      </c>
      <c r="Q464" s="92">
        <v>32.9257</v>
      </c>
      <c r="R464" s="165">
        <v>1</v>
      </c>
      <c r="S464" s="168">
        <v>1</v>
      </c>
      <c r="T464" s="166">
        <v>50.38855</v>
      </c>
      <c r="U464" s="97">
        <v>-18.49259785</v>
      </c>
      <c r="V464" s="98">
        <v>91.8</v>
      </c>
      <c r="W464" s="175">
        <v>3.12</v>
      </c>
      <c r="X464" s="100">
        <v>57.696905292</v>
      </c>
      <c r="Y464" s="109"/>
      <c r="Z464" s="109"/>
    </row>
    <row r="465" ht="26" spans="3:26">
      <c r="C465" s="116"/>
      <c r="D465" s="8" t="s">
        <v>1629</v>
      </c>
      <c r="E465" s="127" t="s">
        <v>8</v>
      </c>
      <c r="F465" s="127" t="s">
        <v>9</v>
      </c>
      <c r="G465" s="127" t="s">
        <v>10</v>
      </c>
      <c r="H465" s="122" t="s">
        <v>2447</v>
      </c>
      <c r="I465" s="191"/>
      <c r="J465" s="127"/>
      <c r="K465" s="127"/>
      <c r="L465" s="136"/>
      <c r="M465" s="205"/>
      <c r="N465" s="116"/>
      <c r="O465" s="74"/>
      <c r="P465" s="75"/>
      <c r="Q465" s="74"/>
      <c r="R465" s="74"/>
      <c r="S465" s="169"/>
      <c r="T465" s="74"/>
      <c r="U465" s="101"/>
      <c r="V465" s="102"/>
      <c r="W465" s="176"/>
      <c r="X465" s="101"/>
      <c r="Y465" s="77"/>
      <c r="Z465" s="77"/>
    </row>
    <row r="466" ht="26" spans="3:26">
      <c r="C466" s="116"/>
      <c r="D466" s="118">
        <v>45503</v>
      </c>
      <c r="E466" s="128">
        <v>2.95</v>
      </c>
      <c r="F466" s="128">
        <v>2.94</v>
      </c>
      <c r="G466" s="128">
        <v>2.69</v>
      </c>
      <c r="H466" s="129">
        <v>0.958333333333333</v>
      </c>
      <c r="I466" s="202"/>
      <c r="J466" s="203"/>
      <c r="K466" s="203"/>
      <c r="L466" s="204"/>
      <c r="M466" s="207"/>
      <c r="N466" s="116"/>
      <c r="O466" s="76"/>
      <c r="P466" s="77"/>
      <c r="Q466" s="76"/>
      <c r="R466" s="76"/>
      <c r="S466" s="169"/>
      <c r="T466" s="76"/>
      <c r="U466" s="76"/>
      <c r="V466" s="76"/>
      <c r="W466" s="177"/>
      <c r="X466" s="76"/>
      <c r="Y466" s="77"/>
      <c r="Z466" s="77"/>
    </row>
    <row r="467" ht="26" spans="3:26">
      <c r="C467" s="116"/>
      <c r="D467" s="118">
        <v>45407</v>
      </c>
      <c r="E467" s="128">
        <v>2.94</v>
      </c>
      <c r="F467" s="128">
        <v>2.94</v>
      </c>
      <c r="G467" s="128">
        <v>2.45</v>
      </c>
      <c r="H467" s="129">
        <v>0.958333333333333</v>
      </c>
      <c r="I467" s="202"/>
      <c r="J467" s="203"/>
      <c r="K467" s="203"/>
      <c r="L467" s="204"/>
      <c r="M467" s="207"/>
      <c r="N467" s="116"/>
      <c r="O467" s="66" t="s">
        <v>2855</v>
      </c>
      <c r="P467" s="183">
        <v>0.15</v>
      </c>
      <c r="Q467" s="90">
        <v>32.9257</v>
      </c>
      <c r="R467" s="91">
        <v>1</v>
      </c>
      <c r="S467" s="160">
        <v>1</v>
      </c>
      <c r="T467" s="170">
        <v>50.38855</v>
      </c>
      <c r="U467" s="103">
        <v>-27.738896775</v>
      </c>
      <c r="V467" s="104">
        <v>137.7</v>
      </c>
      <c r="W467" s="178">
        <v>3</v>
      </c>
      <c r="X467" s="105">
        <v>83.216690325</v>
      </c>
      <c r="Y467" s="110" t="s">
        <v>2856</v>
      </c>
      <c r="Z467" s="110" t="s">
        <v>2875</v>
      </c>
    </row>
    <row r="468" ht="26" spans="3:26">
      <c r="C468" s="116"/>
      <c r="D468" s="118">
        <v>45321</v>
      </c>
      <c r="E468" s="128">
        <v>2.93</v>
      </c>
      <c r="F468" s="128">
        <v>2.78</v>
      </c>
      <c r="G468" s="128">
        <v>2.32</v>
      </c>
      <c r="H468" s="129">
        <v>0.958333333333333</v>
      </c>
      <c r="I468" s="202"/>
      <c r="J468" s="203"/>
      <c r="K468" s="203"/>
      <c r="L468" s="204"/>
      <c r="M468" s="207"/>
      <c r="N468" s="116"/>
      <c r="O468" s="66"/>
      <c r="P468" s="67"/>
      <c r="Q468" s="90"/>
      <c r="R468" s="91"/>
      <c r="S468" s="82"/>
      <c r="T468" s="67"/>
      <c r="U468" s="103"/>
      <c r="V468" s="104"/>
      <c r="W468" s="82"/>
      <c r="X468" s="105"/>
      <c r="Y468" s="110"/>
      <c r="Z468" s="110"/>
    </row>
    <row r="469" ht="26" spans="3:26">
      <c r="C469" s="116"/>
      <c r="D469" s="118">
        <v>45223</v>
      </c>
      <c r="E469" s="128">
        <v>2.99</v>
      </c>
      <c r="F469" s="128">
        <v>2.65</v>
      </c>
      <c r="G469" s="128">
        <v>2.35</v>
      </c>
      <c r="H469" s="129">
        <v>0.958333333333333</v>
      </c>
      <c r="I469" s="202"/>
      <c r="J469" s="203"/>
      <c r="K469" s="203"/>
      <c r="L469" s="204"/>
      <c r="M469" s="207"/>
      <c r="N469" s="116"/>
      <c r="O469" s="66" t="s">
        <v>2860</v>
      </c>
      <c r="P469" s="67"/>
      <c r="Q469" s="90"/>
      <c r="R469" s="91"/>
      <c r="S469" s="82"/>
      <c r="T469" s="67"/>
      <c r="U469" s="103">
        <v>0</v>
      </c>
      <c r="V469" s="104"/>
      <c r="W469" s="82"/>
      <c r="X469" s="105">
        <v>0</v>
      </c>
      <c r="Y469" s="110"/>
      <c r="Z469" s="110"/>
    </row>
    <row r="470" ht="26" spans="3:26">
      <c r="C470" s="116"/>
      <c r="D470" s="118">
        <v>45132</v>
      </c>
      <c r="E470" s="128">
        <v>2.69</v>
      </c>
      <c r="F470" s="128">
        <v>2.55</v>
      </c>
      <c r="G470" s="128">
        <v>2.23</v>
      </c>
      <c r="H470" s="129">
        <v>0.958333333333333</v>
      </c>
      <c r="I470" s="202"/>
      <c r="J470" s="203"/>
      <c r="K470" s="203"/>
      <c r="L470" s="204"/>
      <c r="M470" s="207"/>
      <c r="N470" s="116"/>
      <c r="O470" s="78"/>
      <c r="P470" s="78"/>
      <c r="Q470" s="78"/>
      <c r="R470" s="78"/>
      <c r="S470" s="78"/>
      <c r="T470" s="78"/>
      <c r="U470" s="78"/>
      <c r="V470" s="78"/>
      <c r="W470" s="78"/>
      <c r="X470" s="78"/>
      <c r="Y470" s="78"/>
      <c r="Z470" s="78"/>
    </row>
    <row r="471" ht="26" spans="3:26">
      <c r="C471" s="116"/>
      <c r="D471" s="118">
        <v>45041</v>
      </c>
      <c r="E471" s="128">
        <v>2.45</v>
      </c>
      <c r="F471" s="128">
        <v>2.24</v>
      </c>
      <c r="G471" s="128">
        <v>2.22</v>
      </c>
      <c r="H471" s="129">
        <v>0.958333333333333</v>
      </c>
      <c r="I471" s="202"/>
      <c r="J471" s="203"/>
      <c r="K471" s="203"/>
      <c r="L471" s="204"/>
      <c r="M471" s="207"/>
      <c r="N471" s="116"/>
      <c r="O471" s="78"/>
      <c r="P471" s="78"/>
      <c r="Q471" s="78"/>
      <c r="R471" s="78"/>
      <c r="S471" s="78"/>
      <c r="T471" s="78"/>
      <c r="U471" s="78"/>
      <c r="V471" s="78"/>
      <c r="W471" s="78"/>
      <c r="X471" s="78"/>
      <c r="Y471" s="78"/>
      <c r="Z471" s="78"/>
    </row>
    <row r="472" ht="26" spans="3:26">
      <c r="C472" s="116" t="s">
        <v>0</v>
      </c>
      <c r="D472" s="117" t="s">
        <v>7</v>
      </c>
      <c r="E472" s="121" t="s">
        <v>1934</v>
      </c>
      <c r="F472" s="121">
        <v>0</v>
      </c>
      <c r="G472" s="121">
        <v>0</v>
      </c>
      <c r="H472" s="122" t="s">
        <v>2839</v>
      </c>
      <c r="I472" s="191"/>
      <c r="J472" s="192" t="s">
        <v>1623</v>
      </c>
      <c r="K472" s="193"/>
      <c r="L472" s="194"/>
      <c r="M472" s="153" t="s">
        <v>1624</v>
      </c>
      <c r="N472" s="116" t="s">
        <v>0</v>
      </c>
      <c r="O472" s="64" t="s">
        <v>2840</v>
      </c>
      <c r="P472" s="64" t="s">
        <v>2841</v>
      </c>
      <c r="Q472" s="64" t="s">
        <v>2842</v>
      </c>
      <c r="R472" s="64" t="s">
        <v>2843</v>
      </c>
      <c r="S472" s="64" t="s">
        <v>2844</v>
      </c>
      <c r="T472" s="64" t="s">
        <v>2845</v>
      </c>
      <c r="U472" s="64" t="s">
        <v>2846</v>
      </c>
      <c r="V472" s="64" t="s">
        <v>2847</v>
      </c>
      <c r="W472" s="64" t="s">
        <v>2848</v>
      </c>
      <c r="X472" s="64" t="s">
        <v>2849</v>
      </c>
      <c r="Y472" s="64" t="s">
        <v>11</v>
      </c>
      <c r="Z472" s="64" t="s">
        <v>11</v>
      </c>
    </row>
    <row r="473" ht="26" spans="3:26">
      <c r="C473" s="116"/>
      <c r="D473" s="8" t="s">
        <v>1625</v>
      </c>
      <c r="E473" s="123"/>
      <c r="F473" s="123"/>
      <c r="G473" s="123"/>
      <c r="H473" s="124" t="s">
        <v>2874</v>
      </c>
      <c r="I473" s="191"/>
      <c r="J473" s="195"/>
      <c r="K473" s="196"/>
      <c r="L473" s="197"/>
      <c r="M473" s="205"/>
      <c r="N473" s="116"/>
      <c r="O473" s="66" t="s">
        <v>2851</v>
      </c>
      <c r="P473" s="67">
        <v>0.1</v>
      </c>
      <c r="Q473" s="80">
        <v>7.81</v>
      </c>
      <c r="R473" s="81">
        <v>1</v>
      </c>
      <c r="S473" s="82"/>
      <c r="T473" s="66">
        <v>12.715</v>
      </c>
      <c r="U473" s="80">
        <v>-4.64</v>
      </c>
      <c r="V473" s="67">
        <v>37</v>
      </c>
      <c r="W473" s="82"/>
      <c r="X473" s="82"/>
      <c r="Y473" s="107"/>
      <c r="Z473" s="107"/>
    </row>
    <row r="474" ht="26" spans="3:26">
      <c r="C474" s="116"/>
      <c r="D474" s="8" t="s">
        <v>1626</v>
      </c>
      <c r="E474" s="125">
        <v>5.21</v>
      </c>
      <c r="F474" s="125">
        <v>0</v>
      </c>
      <c r="G474" s="125">
        <v>0</v>
      </c>
      <c r="H474" s="124" t="s">
        <v>2874</v>
      </c>
      <c r="I474" s="191"/>
      <c r="J474" s="198"/>
      <c r="K474" s="199"/>
      <c r="L474" s="200"/>
      <c r="M474" s="205"/>
      <c r="N474" s="116"/>
      <c r="O474" s="68"/>
      <c r="P474" s="68"/>
      <c r="Q474" s="68"/>
      <c r="R474" s="83"/>
      <c r="S474" s="74"/>
      <c r="T474" s="68"/>
      <c r="U474" s="68"/>
      <c r="V474" s="68"/>
      <c r="W474" s="74"/>
      <c r="X474" s="74"/>
      <c r="Y474" s="77"/>
      <c r="Z474" s="77"/>
    </row>
    <row r="475" ht="26" spans="3:26">
      <c r="C475" s="116"/>
      <c r="D475" s="8" t="s">
        <v>1627</v>
      </c>
      <c r="E475" s="125">
        <v>4.39</v>
      </c>
      <c r="F475" s="125">
        <v>0</v>
      </c>
      <c r="G475" s="125">
        <v>0</v>
      </c>
      <c r="H475" s="122"/>
      <c r="I475" s="191"/>
      <c r="J475" s="198"/>
      <c r="K475" s="199"/>
      <c r="L475" s="200"/>
      <c r="M475" s="205"/>
      <c r="N475" s="116"/>
      <c r="O475" s="69" t="s">
        <v>2853</v>
      </c>
      <c r="P475" s="70">
        <v>0.5</v>
      </c>
      <c r="Q475" s="84">
        <v>14.205</v>
      </c>
      <c r="R475" s="85">
        <v>3</v>
      </c>
      <c r="S475" s="86">
        <v>1</v>
      </c>
      <c r="T475" s="69">
        <v>24.3075</v>
      </c>
      <c r="U475" s="93">
        <v>-44.3518678725914</v>
      </c>
      <c r="V475" s="94">
        <v>185</v>
      </c>
      <c r="W475" s="95">
        <v>2.95</v>
      </c>
      <c r="X475" s="96">
        <v>130.838010224145</v>
      </c>
      <c r="Y475" s="108"/>
      <c r="Z475" s="108"/>
    </row>
    <row r="476" ht="26" spans="3:26">
      <c r="C476" s="116"/>
      <c r="D476" s="8" t="s">
        <v>1628</v>
      </c>
      <c r="E476" s="179">
        <v>0.958333333333333</v>
      </c>
      <c r="F476" s="179">
        <v>0</v>
      </c>
      <c r="G476" s="179">
        <v>0</v>
      </c>
      <c r="H476" s="122"/>
      <c r="I476" s="191"/>
      <c r="J476" s="126">
        <v>0.0625</v>
      </c>
      <c r="K476" s="126"/>
      <c r="L476" s="201"/>
      <c r="M476" s="206">
        <v>0.958333333333333</v>
      </c>
      <c r="N476" s="116"/>
      <c r="O476" s="72" t="s">
        <v>2854</v>
      </c>
      <c r="P476" s="73">
        <v>0.1</v>
      </c>
      <c r="Q476" s="87"/>
      <c r="R476" s="88">
        <v>3</v>
      </c>
      <c r="S476" s="89">
        <v>1</v>
      </c>
      <c r="T476" s="72"/>
      <c r="U476" s="97">
        <v>0</v>
      </c>
      <c r="V476" s="98">
        <v>37</v>
      </c>
      <c r="W476" s="99">
        <v>2.365</v>
      </c>
      <c r="X476" s="100">
        <v>0</v>
      </c>
      <c r="Y476" s="109"/>
      <c r="Z476" s="109"/>
    </row>
    <row r="477" ht="26" spans="3:26">
      <c r="C477" s="116"/>
      <c r="D477" s="8" t="s">
        <v>1629</v>
      </c>
      <c r="E477" s="127" t="s">
        <v>8</v>
      </c>
      <c r="F477" s="127" t="s">
        <v>9</v>
      </c>
      <c r="G477" s="127" t="s">
        <v>10</v>
      </c>
      <c r="H477" s="122" t="s">
        <v>2447</v>
      </c>
      <c r="I477" s="191"/>
      <c r="J477" s="127"/>
      <c r="K477" s="127"/>
      <c r="L477" s="136"/>
      <c r="M477" s="205"/>
      <c r="N477" s="116"/>
      <c r="O477" s="74"/>
      <c r="P477" s="75"/>
      <c r="Q477" s="74"/>
      <c r="R477" s="74"/>
      <c r="S477" s="74"/>
      <c r="T477" s="74"/>
      <c r="U477" s="101"/>
      <c r="V477" s="102"/>
      <c r="W477" s="74"/>
      <c r="X477" s="101"/>
      <c r="Y477" s="77"/>
      <c r="Z477" s="77"/>
    </row>
    <row r="478" ht="26" spans="3:26">
      <c r="C478" s="116"/>
      <c r="D478" s="118">
        <v>45504</v>
      </c>
      <c r="E478" s="128">
        <v>5.16</v>
      </c>
      <c r="F478" s="128">
        <v>4.72</v>
      </c>
      <c r="G478" s="128">
        <v>2.98</v>
      </c>
      <c r="H478" s="129">
        <v>0.958333333333333</v>
      </c>
      <c r="I478" s="202"/>
      <c r="J478" s="203"/>
      <c r="K478" s="203"/>
      <c r="L478" s="204"/>
      <c r="M478" s="207"/>
      <c r="N478" s="116"/>
      <c r="O478" s="221"/>
      <c r="P478" s="77"/>
      <c r="Q478" s="76"/>
      <c r="R478" s="76"/>
      <c r="S478" s="76"/>
      <c r="T478" s="76"/>
      <c r="U478" s="76"/>
      <c r="V478" s="76"/>
      <c r="W478" s="76"/>
      <c r="X478" s="76"/>
      <c r="Y478" s="77"/>
      <c r="Z478" s="77"/>
    </row>
    <row r="479" ht="26" spans="3:26">
      <c r="C479" s="116"/>
      <c r="D479" s="118">
        <v>45406</v>
      </c>
      <c r="E479" s="128">
        <v>4.71</v>
      </c>
      <c r="F479" s="128">
        <v>4.32</v>
      </c>
      <c r="G479" s="128">
        <v>2.2</v>
      </c>
      <c r="H479" s="129">
        <v>0.958333333333333</v>
      </c>
      <c r="I479" s="202"/>
      <c r="J479" s="203"/>
      <c r="K479" s="203"/>
      <c r="L479" s="204"/>
      <c r="M479" s="207"/>
      <c r="N479" s="116"/>
      <c r="O479" s="66" t="s">
        <v>2855</v>
      </c>
      <c r="P479" s="67">
        <v>0.25</v>
      </c>
      <c r="Q479" s="90">
        <v>14.205</v>
      </c>
      <c r="R479" s="91">
        <v>3</v>
      </c>
      <c r="S479" s="82">
        <v>1</v>
      </c>
      <c r="T479" s="69">
        <v>24.3075</v>
      </c>
      <c r="U479" s="103">
        <v>-22.1759339362957</v>
      </c>
      <c r="V479" s="104">
        <v>92.5</v>
      </c>
      <c r="W479" s="82">
        <v>2.95</v>
      </c>
      <c r="X479" s="105">
        <v>65.4190051120724</v>
      </c>
      <c r="Y479" s="110"/>
      <c r="Z479" s="110"/>
    </row>
    <row r="480" ht="26" spans="3:26">
      <c r="C480" s="116"/>
      <c r="D480" s="118">
        <v>45323</v>
      </c>
      <c r="E480" s="128">
        <v>5.33</v>
      </c>
      <c r="F480" s="128">
        <v>4.96</v>
      </c>
      <c r="G480" s="128">
        <v>1.76</v>
      </c>
      <c r="H480" s="129">
        <v>0.958333333333333</v>
      </c>
      <c r="I480" s="202"/>
      <c r="J480" s="203"/>
      <c r="K480" s="203"/>
      <c r="L480" s="204"/>
      <c r="M480" s="207"/>
      <c r="N480" s="116"/>
      <c r="O480" s="66"/>
      <c r="P480" s="67"/>
      <c r="Q480" s="90"/>
      <c r="R480" s="91"/>
      <c r="S480" s="82"/>
      <c r="T480" s="67"/>
      <c r="U480" s="103"/>
      <c r="V480" s="104"/>
      <c r="W480" s="82"/>
      <c r="X480" s="105"/>
      <c r="Y480" s="110"/>
      <c r="Z480" s="110"/>
    </row>
    <row r="481" ht="26" spans="3:26">
      <c r="C481" s="116"/>
      <c r="D481" s="118">
        <v>45224</v>
      </c>
      <c r="E481" s="128">
        <v>4.39</v>
      </c>
      <c r="F481" s="128">
        <v>3.64</v>
      </c>
      <c r="G481" s="128">
        <v>1.64</v>
      </c>
      <c r="H481" s="129">
        <v>0.958333333333333</v>
      </c>
      <c r="I481" s="202"/>
      <c r="J481" s="203"/>
      <c r="K481" s="203"/>
      <c r="L481" s="204"/>
      <c r="M481" s="207"/>
      <c r="N481" s="116"/>
      <c r="O481" s="66" t="s">
        <v>2860</v>
      </c>
      <c r="P481" s="67"/>
      <c r="Q481" s="90"/>
      <c r="R481" s="91"/>
      <c r="S481" s="82"/>
      <c r="T481" s="67"/>
      <c r="U481" s="103">
        <v>0</v>
      </c>
      <c r="V481" s="104"/>
      <c r="W481" s="82"/>
      <c r="X481" s="105">
        <v>0</v>
      </c>
      <c r="Y481" s="110"/>
      <c r="Z481" s="110"/>
    </row>
    <row r="482" ht="26" spans="3:26">
      <c r="C482" s="116"/>
      <c r="D482" s="118">
        <v>45133</v>
      </c>
      <c r="E482" s="128">
        <v>2.98</v>
      </c>
      <c r="F482" s="128">
        <v>2.91</v>
      </c>
      <c r="G482" s="128">
        <v>2.46</v>
      </c>
      <c r="H482" s="129">
        <v>0.958333333333333</v>
      </c>
      <c r="I482" s="202"/>
      <c r="J482" s="203"/>
      <c r="K482" s="203"/>
      <c r="L482" s="204"/>
      <c r="M482" s="207"/>
      <c r="N482" s="116"/>
      <c r="O482" s="78"/>
      <c r="P482" s="78"/>
      <c r="Q482" s="78"/>
      <c r="R482" s="78"/>
      <c r="S482" s="78"/>
      <c r="T482" s="78"/>
      <c r="U482" s="78"/>
      <c r="V482" s="78"/>
      <c r="W482" s="78"/>
      <c r="X482" s="78"/>
      <c r="Y482" s="78"/>
      <c r="Z482" s="78"/>
    </row>
    <row r="483" ht="26" spans="3:26">
      <c r="C483" s="116"/>
      <c r="D483" s="118">
        <v>45042</v>
      </c>
      <c r="E483" s="128">
        <v>2.2</v>
      </c>
      <c r="F483" s="128">
        <v>2.02</v>
      </c>
      <c r="G483" s="128">
        <v>2.72</v>
      </c>
      <c r="H483" s="129">
        <v>0.958333333333333</v>
      </c>
      <c r="I483" s="202"/>
      <c r="J483" s="203"/>
      <c r="K483" s="203"/>
      <c r="L483" s="204"/>
      <c r="M483" s="207"/>
      <c r="N483" s="116"/>
      <c r="O483" s="78"/>
      <c r="P483" s="78"/>
      <c r="Q483" s="78"/>
      <c r="R483" s="78"/>
      <c r="S483" s="78"/>
      <c r="T483" s="78"/>
      <c r="U483" s="78"/>
      <c r="V483" s="78"/>
      <c r="W483" s="78"/>
      <c r="X483" s="78"/>
      <c r="Y483" s="78"/>
      <c r="Z483" s="78"/>
    </row>
    <row r="484" ht="26" spans="3:26">
      <c r="C484" s="116" t="s">
        <v>0</v>
      </c>
      <c r="D484" s="117" t="s">
        <v>7</v>
      </c>
      <c r="E484" s="121" t="s">
        <v>533</v>
      </c>
      <c r="F484" s="121">
        <v>0</v>
      </c>
      <c r="G484" s="121">
        <v>0</v>
      </c>
      <c r="H484" s="122" t="s">
        <v>2839</v>
      </c>
      <c r="I484" s="191"/>
      <c r="J484" s="192" t="s">
        <v>1623</v>
      </c>
      <c r="K484" s="193"/>
      <c r="L484" s="194"/>
      <c r="M484" s="153" t="s">
        <v>1624</v>
      </c>
      <c r="N484" s="116" t="s">
        <v>0</v>
      </c>
      <c r="O484" s="78"/>
      <c r="P484" s="78"/>
      <c r="Q484" s="78"/>
      <c r="R484" s="78"/>
      <c r="S484" s="78"/>
      <c r="T484" s="78"/>
      <c r="U484" s="78"/>
      <c r="V484" s="78"/>
      <c r="W484" s="78"/>
      <c r="X484" s="78"/>
      <c r="Y484" s="78"/>
      <c r="Z484" s="78"/>
    </row>
    <row r="485" ht="26" spans="3:26">
      <c r="C485" s="116"/>
      <c r="D485" s="8" t="s">
        <v>1625</v>
      </c>
      <c r="E485" s="123"/>
      <c r="F485" s="123"/>
      <c r="G485" s="123"/>
      <c r="H485" s="124" t="s">
        <v>2874</v>
      </c>
      <c r="I485" s="191"/>
      <c r="J485" s="195"/>
      <c r="K485" s="196"/>
      <c r="L485" s="197"/>
      <c r="M485" s="205"/>
      <c r="N485" s="116"/>
      <c r="O485" s="78"/>
      <c r="P485" s="78"/>
      <c r="Q485" s="78"/>
      <c r="R485" s="78"/>
      <c r="S485" s="78"/>
      <c r="T485" s="78"/>
      <c r="U485" s="78"/>
      <c r="V485" s="78"/>
      <c r="W485" s="78"/>
      <c r="X485" s="78"/>
      <c r="Y485" s="78"/>
      <c r="Z485" s="78"/>
    </row>
    <row r="486" ht="26" spans="3:26">
      <c r="C486" s="116"/>
      <c r="D486" s="8" t="s">
        <v>1626</v>
      </c>
      <c r="E486" s="125">
        <v>1.14</v>
      </c>
      <c r="F486" s="125">
        <v>0</v>
      </c>
      <c r="G486" s="125">
        <v>0</v>
      </c>
      <c r="H486" s="124" t="s">
        <v>2874</v>
      </c>
      <c r="I486" s="191"/>
      <c r="J486" s="198"/>
      <c r="K486" s="199"/>
      <c r="L486" s="200"/>
      <c r="M486" s="205"/>
      <c r="N486" s="116"/>
      <c r="O486" s="78"/>
      <c r="P486" s="78"/>
      <c r="Q486" s="78"/>
      <c r="R486" s="78"/>
      <c r="S486" s="78"/>
      <c r="T486" s="78"/>
      <c r="U486" s="78"/>
      <c r="V486" s="78"/>
      <c r="W486" s="78"/>
      <c r="X486" s="78"/>
      <c r="Y486" s="78"/>
      <c r="Z486" s="78"/>
    </row>
    <row r="487" ht="26" spans="3:26">
      <c r="C487" s="116"/>
      <c r="D487" s="8" t="s">
        <v>1627</v>
      </c>
      <c r="E487" s="125">
        <v>0</v>
      </c>
      <c r="F487" s="125">
        <v>0</v>
      </c>
      <c r="G487" s="125">
        <v>0</v>
      </c>
      <c r="H487" s="122"/>
      <c r="I487" s="191"/>
      <c r="J487" s="198"/>
      <c r="K487" s="199"/>
      <c r="L487" s="200"/>
      <c r="M487" s="205"/>
      <c r="N487" s="116"/>
      <c r="O487" s="78"/>
      <c r="P487" s="78"/>
      <c r="Q487" s="78"/>
      <c r="R487" s="78"/>
      <c r="S487" s="78"/>
      <c r="T487" s="78"/>
      <c r="U487" s="78"/>
      <c r="V487" s="78"/>
      <c r="W487" s="78"/>
      <c r="X487" s="78"/>
      <c r="Y487" s="78"/>
      <c r="Z487" s="78"/>
    </row>
    <row r="488" ht="26" spans="3:26">
      <c r="C488" s="116"/>
      <c r="D488" s="8" t="s">
        <v>1628</v>
      </c>
      <c r="E488" s="179">
        <v>0.958333333333333</v>
      </c>
      <c r="F488" s="179">
        <v>0</v>
      </c>
      <c r="G488" s="179">
        <v>0</v>
      </c>
      <c r="H488" s="122"/>
      <c r="I488" s="191"/>
      <c r="J488" s="126">
        <v>0.0625</v>
      </c>
      <c r="K488" s="126"/>
      <c r="L488" s="201"/>
      <c r="M488" s="206">
        <v>0.958333333333333</v>
      </c>
      <c r="N488" s="116"/>
      <c r="O488" s="78"/>
      <c r="P488" s="78"/>
      <c r="Q488" s="78"/>
      <c r="R488" s="78"/>
      <c r="S488" s="78"/>
      <c r="T488" s="78"/>
      <c r="U488" s="78"/>
      <c r="V488" s="78"/>
      <c r="W488" s="78"/>
      <c r="X488" s="78"/>
      <c r="Y488" s="78"/>
      <c r="Z488" s="78"/>
    </row>
    <row r="489" ht="26" spans="3:26">
      <c r="C489" s="116"/>
      <c r="D489" s="8" t="s">
        <v>1629</v>
      </c>
      <c r="E489" s="127" t="s">
        <v>8</v>
      </c>
      <c r="F489" s="127" t="s">
        <v>9</v>
      </c>
      <c r="G489" s="127" t="s">
        <v>10</v>
      </c>
      <c r="H489" s="122" t="s">
        <v>2447</v>
      </c>
      <c r="I489" s="191"/>
      <c r="J489" s="127"/>
      <c r="K489" s="127"/>
      <c r="L489" s="136"/>
      <c r="M489" s="205"/>
      <c r="N489" s="116"/>
      <c r="O489" s="78"/>
      <c r="P489" s="78"/>
      <c r="Q489" s="78"/>
      <c r="R489" s="78"/>
      <c r="S489" s="78"/>
      <c r="T489" s="78"/>
      <c r="U489" s="78"/>
      <c r="V489" s="78"/>
      <c r="W489" s="78"/>
      <c r="X489" s="78"/>
      <c r="Y489" s="78"/>
      <c r="Z489" s="78"/>
    </row>
    <row r="490" ht="26" spans="3:26">
      <c r="C490" s="116"/>
      <c r="D490" s="118">
        <v>45505</v>
      </c>
      <c r="E490" s="128">
        <v>1.26</v>
      </c>
      <c r="F490" s="128">
        <v>1.03</v>
      </c>
      <c r="G490" s="128">
        <v>0</v>
      </c>
      <c r="H490" s="129">
        <v>0.958333333333333</v>
      </c>
      <c r="I490" s="202"/>
      <c r="J490" s="203"/>
      <c r="K490" s="203"/>
      <c r="L490" s="204"/>
      <c r="M490" s="207"/>
      <c r="N490" s="116"/>
      <c r="O490" s="78"/>
      <c r="P490" s="78"/>
      <c r="Q490" s="78"/>
      <c r="R490" s="78"/>
      <c r="S490" s="78"/>
      <c r="T490" s="78"/>
      <c r="U490" s="78"/>
      <c r="V490" s="78"/>
      <c r="W490" s="78"/>
      <c r="X490" s="78"/>
      <c r="Y490" s="78"/>
      <c r="Z490" s="78"/>
    </row>
    <row r="491" ht="26" spans="3:26">
      <c r="C491" s="116"/>
      <c r="D491" s="118">
        <v>45412</v>
      </c>
      <c r="E491" s="128">
        <v>0.98</v>
      </c>
      <c r="F491" s="128">
        <v>0.84</v>
      </c>
      <c r="G491" s="128">
        <v>0</v>
      </c>
      <c r="H491" s="129">
        <v>0.958333333333333</v>
      </c>
      <c r="I491" s="202"/>
      <c r="J491" s="203"/>
      <c r="K491" s="203"/>
      <c r="L491" s="204"/>
      <c r="M491" s="207"/>
      <c r="N491" s="116"/>
      <c r="O491" s="78"/>
      <c r="P491" s="78"/>
      <c r="Q491" s="78"/>
      <c r="R491" s="78"/>
      <c r="S491" s="78"/>
      <c r="T491" s="78"/>
      <c r="U491" s="78"/>
      <c r="V491" s="78"/>
      <c r="W491" s="78"/>
      <c r="X491" s="78"/>
      <c r="Y491" s="78"/>
      <c r="Z491" s="78"/>
    </row>
    <row r="492" ht="26" spans="3:26">
      <c r="C492" s="116"/>
      <c r="D492" s="118">
        <v>45323</v>
      </c>
      <c r="E492" s="128">
        <v>1</v>
      </c>
      <c r="F492" s="128">
        <v>0.8</v>
      </c>
      <c r="G492" s="128">
        <v>0</v>
      </c>
      <c r="H492" s="129">
        <v>0.958333333333333</v>
      </c>
      <c r="I492" s="202"/>
      <c r="J492" s="203"/>
      <c r="K492" s="203"/>
      <c r="L492" s="204"/>
      <c r="M492" s="207"/>
      <c r="N492" s="116"/>
      <c r="O492" s="78"/>
      <c r="P492" s="78"/>
      <c r="Q492" s="78"/>
      <c r="R492" s="78"/>
      <c r="S492" s="78"/>
      <c r="T492" s="78"/>
      <c r="U492" s="78"/>
      <c r="V492" s="78"/>
      <c r="W492" s="78"/>
      <c r="X492" s="78"/>
      <c r="Y492" s="78"/>
      <c r="Z492" s="78"/>
    </row>
    <row r="493" ht="26" spans="3:26">
      <c r="C493" s="116"/>
      <c r="D493" s="118">
        <v>45225</v>
      </c>
      <c r="E493" s="128">
        <v>0.94</v>
      </c>
      <c r="F493" s="128">
        <v>0.58</v>
      </c>
      <c r="G493" s="128">
        <v>0</v>
      </c>
      <c r="H493" s="129">
        <v>0.958333333333333</v>
      </c>
      <c r="I493" s="202"/>
      <c r="J493" s="203"/>
      <c r="K493" s="203"/>
      <c r="L493" s="204"/>
      <c r="M493" s="207"/>
      <c r="N493" s="116"/>
      <c r="O493" s="78"/>
      <c r="P493" s="78"/>
      <c r="Q493" s="78"/>
      <c r="R493" s="78"/>
      <c r="S493" s="78"/>
      <c r="T493" s="78"/>
      <c r="U493" s="78"/>
      <c r="V493" s="78"/>
      <c r="W493" s="78"/>
      <c r="X493" s="78"/>
      <c r="Y493" s="78"/>
      <c r="Z493" s="78"/>
    </row>
    <row r="494" ht="26" spans="3:26">
      <c r="C494" s="116"/>
      <c r="D494" s="118">
        <v>45141</v>
      </c>
      <c r="E494" s="128">
        <v>0.65</v>
      </c>
      <c r="F494" s="128">
        <v>0.35</v>
      </c>
      <c r="G494" s="128">
        <v>0</v>
      </c>
      <c r="H494" s="129">
        <v>0.958333333333333</v>
      </c>
      <c r="I494" s="202"/>
      <c r="J494" s="203"/>
      <c r="K494" s="203"/>
      <c r="L494" s="204"/>
      <c r="M494" s="207"/>
      <c r="N494" s="116"/>
      <c r="O494" s="78"/>
      <c r="P494" s="78"/>
      <c r="Q494" s="78"/>
      <c r="R494" s="78"/>
      <c r="S494" s="78"/>
      <c r="T494" s="78"/>
      <c r="U494" s="78"/>
      <c r="V494" s="78"/>
      <c r="W494" s="78"/>
      <c r="X494" s="78"/>
      <c r="Y494" s="78"/>
      <c r="Z494" s="78"/>
    </row>
    <row r="495" ht="26" spans="3:26">
      <c r="C495" s="116"/>
      <c r="D495" s="118">
        <v>45043</v>
      </c>
      <c r="E495" s="128">
        <v>0.31</v>
      </c>
      <c r="F495" s="128">
        <v>0.21</v>
      </c>
      <c r="G495" s="128">
        <v>0</v>
      </c>
      <c r="H495" s="129">
        <v>0.958333333333333</v>
      </c>
      <c r="I495" s="202"/>
      <c r="J495" s="203"/>
      <c r="K495" s="203"/>
      <c r="L495" s="204"/>
      <c r="M495" s="207"/>
      <c r="N495" s="116"/>
      <c r="O495" s="78"/>
      <c r="P495" s="78"/>
      <c r="Q495" s="78"/>
      <c r="R495" s="78"/>
      <c r="S495" s="78"/>
      <c r="T495" s="78"/>
      <c r="U495" s="78"/>
      <c r="V495" s="78"/>
      <c r="W495" s="78"/>
      <c r="X495" s="78"/>
      <c r="Y495" s="78"/>
      <c r="Z495" s="78"/>
    </row>
    <row r="496" ht="26" spans="3:26">
      <c r="C496" s="116" t="s">
        <v>0</v>
      </c>
      <c r="D496" s="117" t="s">
        <v>7</v>
      </c>
      <c r="E496" s="121" t="s">
        <v>1935</v>
      </c>
      <c r="F496" s="121">
        <v>0</v>
      </c>
      <c r="G496" s="121">
        <v>0</v>
      </c>
      <c r="H496" s="122" t="s">
        <v>2839</v>
      </c>
      <c r="I496" s="191"/>
      <c r="J496" s="192" t="s">
        <v>1623</v>
      </c>
      <c r="K496" s="193"/>
      <c r="L496" s="194"/>
      <c r="M496" s="153" t="s">
        <v>1624</v>
      </c>
      <c r="N496" s="116" t="s">
        <v>0</v>
      </c>
      <c r="O496" s="64" t="s">
        <v>2840</v>
      </c>
      <c r="P496" s="64" t="s">
        <v>2841</v>
      </c>
      <c r="Q496" s="64" t="s">
        <v>2842</v>
      </c>
      <c r="R496" s="64" t="s">
        <v>2843</v>
      </c>
      <c r="S496" s="64" t="s">
        <v>2844</v>
      </c>
      <c r="T496" s="64" t="s">
        <v>2845</v>
      </c>
      <c r="U496" s="64" t="s">
        <v>2846</v>
      </c>
      <c r="V496" s="64" t="s">
        <v>2847</v>
      </c>
      <c r="W496" s="64" t="s">
        <v>2848</v>
      </c>
      <c r="X496" s="64" t="s">
        <v>2849</v>
      </c>
      <c r="Y496" s="64" t="s">
        <v>11</v>
      </c>
      <c r="Z496" s="64" t="s">
        <v>11</v>
      </c>
    </row>
    <row r="497" ht="26" spans="3:26">
      <c r="C497" s="116"/>
      <c r="D497" s="8" t="s">
        <v>1625</v>
      </c>
      <c r="E497" s="123"/>
      <c r="F497" s="123"/>
      <c r="G497" s="123"/>
      <c r="H497" s="124" t="s">
        <v>2874</v>
      </c>
      <c r="I497" s="191"/>
      <c r="J497" s="195"/>
      <c r="K497" s="196"/>
      <c r="L497" s="197"/>
      <c r="M497" s="205"/>
      <c r="N497" s="116"/>
      <c r="O497" s="66" t="s">
        <v>2851</v>
      </c>
      <c r="P497" s="155">
        <v>0.1</v>
      </c>
      <c r="Q497" s="161">
        <v>0.021</v>
      </c>
      <c r="R497" s="162">
        <v>0.017</v>
      </c>
      <c r="S497" s="82"/>
      <c r="T497" s="66">
        <v>0.0485</v>
      </c>
      <c r="U497" s="161">
        <v>-11.44</v>
      </c>
      <c r="V497" s="155">
        <v>91.8</v>
      </c>
      <c r="W497" s="171">
        <v>2</v>
      </c>
      <c r="X497" s="105">
        <v>22.88</v>
      </c>
      <c r="Y497" s="107"/>
      <c r="Z497" s="107"/>
    </row>
    <row r="498" ht="26" spans="3:26">
      <c r="C498" s="116"/>
      <c r="D498" s="8" t="s">
        <v>1626</v>
      </c>
      <c r="E498" s="125">
        <v>0.001</v>
      </c>
      <c r="F498" s="125">
        <v>0</v>
      </c>
      <c r="G498" s="125">
        <v>0</v>
      </c>
      <c r="H498" s="124" t="s">
        <v>2874</v>
      </c>
      <c r="I498" s="191"/>
      <c r="J498" s="198"/>
      <c r="K498" s="199"/>
      <c r="L498" s="200"/>
      <c r="M498" s="205"/>
      <c r="N498" s="116"/>
      <c r="O498" s="68"/>
      <c r="P498" s="68"/>
      <c r="Q498" s="68"/>
      <c r="R498" s="83"/>
      <c r="S498" s="74"/>
      <c r="T498" s="68"/>
      <c r="U498" s="68"/>
      <c r="V498" s="68"/>
      <c r="W498" s="74"/>
      <c r="X498" s="74"/>
      <c r="Y498" s="77"/>
      <c r="Z498" s="77"/>
    </row>
    <row r="499" ht="26" spans="3:26">
      <c r="C499" s="116"/>
      <c r="D499" s="8" t="s">
        <v>1627</v>
      </c>
      <c r="E499" s="125">
        <v>0.001</v>
      </c>
      <c r="F499" s="125">
        <v>0</v>
      </c>
      <c r="G499" s="125">
        <v>0</v>
      </c>
      <c r="H499" s="122"/>
      <c r="I499" s="191"/>
      <c r="J499" s="198"/>
      <c r="K499" s="199"/>
      <c r="L499" s="200"/>
      <c r="M499" s="205"/>
      <c r="N499" s="116"/>
      <c r="O499" s="69" t="s">
        <v>2853</v>
      </c>
      <c r="P499" s="156">
        <v>0.1</v>
      </c>
      <c r="Q499" s="163">
        <v>0.0456</v>
      </c>
      <c r="R499" s="164">
        <v>0.017</v>
      </c>
      <c r="S499" s="86">
        <v>1</v>
      </c>
      <c r="T499" s="69">
        <v>0.0854</v>
      </c>
      <c r="U499" s="93">
        <v>-20.1438350515464</v>
      </c>
      <c r="V499" s="94">
        <v>91.8</v>
      </c>
      <c r="W499" s="172">
        <v>4.83</v>
      </c>
      <c r="X499" s="96">
        <v>97.2947232989691</v>
      </c>
      <c r="Y499" s="108"/>
      <c r="Z499" s="108"/>
    </row>
    <row r="500" ht="26" spans="3:26">
      <c r="C500" s="116"/>
      <c r="D500" s="8" t="s">
        <v>1628</v>
      </c>
      <c r="E500" s="179">
        <v>0.958333333333333</v>
      </c>
      <c r="F500" s="179">
        <v>0</v>
      </c>
      <c r="G500" s="179">
        <v>0</v>
      </c>
      <c r="H500" s="122"/>
      <c r="I500" s="191"/>
      <c r="J500" s="126">
        <v>0.770833333333333</v>
      </c>
      <c r="K500" s="126"/>
      <c r="L500" s="201"/>
      <c r="M500" s="206">
        <v>0.958333333333333</v>
      </c>
      <c r="N500" s="116"/>
      <c r="O500" s="72" t="s">
        <v>2854</v>
      </c>
      <c r="P500" s="158">
        <v>0.2</v>
      </c>
      <c r="Q500" s="92">
        <v>0.0355333333333333</v>
      </c>
      <c r="R500" s="165">
        <v>0.017</v>
      </c>
      <c r="S500" s="89">
        <v>0.3</v>
      </c>
      <c r="T500" s="166">
        <v>0.0703</v>
      </c>
      <c r="U500" s="97">
        <v>-9.9492618556701</v>
      </c>
      <c r="V500" s="98">
        <v>183.6</v>
      </c>
      <c r="W500" s="173">
        <v>5.8</v>
      </c>
      <c r="X500" s="100">
        <v>57.7057187628866</v>
      </c>
      <c r="Y500" s="109"/>
      <c r="Z500" s="109"/>
    </row>
    <row r="501" ht="26" spans="3:26">
      <c r="C501" s="116"/>
      <c r="D501" s="8" t="s">
        <v>1629</v>
      </c>
      <c r="E501" s="127" t="s">
        <v>8</v>
      </c>
      <c r="F501" s="127" t="s">
        <v>9</v>
      </c>
      <c r="G501" s="127" t="s">
        <v>10</v>
      </c>
      <c r="H501" s="122" t="s">
        <v>2447</v>
      </c>
      <c r="I501" s="191"/>
      <c r="J501" s="127"/>
      <c r="K501" s="127"/>
      <c r="L501" s="136"/>
      <c r="M501" s="205"/>
      <c r="N501" s="116"/>
      <c r="O501" s="74"/>
      <c r="P501" s="75"/>
      <c r="Q501" s="225"/>
      <c r="R501" s="101">
        <v>2.4059381443299</v>
      </c>
      <c r="S501" s="74"/>
      <c r="T501" s="74"/>
      <c r="U501" s="101">
        <v>141.525773195876</v>
      </c>
      <c r="V501" s="102"/>
      <c r="W501" s="74"/>
      <c r="X501" s="101"/>
      <c r="Y501" s="77"/>
      <c r="Z501" s="77"/>
    </row>
    <row r="502" ht="26" spans="3:26">
      <c r="C502" s="116"/>
      <c r="D502" s="118">
        <v>45558</v>
      </c>
      <c r="E502" s="128">
        <v>0.001</v>
      </c>
      <c r="F502" s="2186" t="s">
        <v>1653</v>
      </c>
      <c r="G502" s="128">
        <v>0</v>
      </c>
      <c r="H502" s="129">
        <v>0.958333333333333</v>
      </c>
      <c r="I502" s="202"/>
      <c r="J502" s="203"/>
      <c r="K502" s="203"/>
      <c r="L502" s="204"/>
      <c r="M502" s="207"/>
      <c r="N502" s="116"/>
      <c r="O502" s="76"/>
      <c r="P502" s="77"/>
      <c r="Q502" s="76"/>
      <c r="R502" s="76"/>
      <c r="S502" s="76"/>
      <c r="T502" s="76"/>
      <c r="U502" s="76"/>
      <c r="V502" s="76"/>
      <c r="W502" s="76"/>
      <c r="X502" s="76"/>
      <c r="Y502" s="77"/>
      <c r="Z502" s="77"/>
    </row>
    <row r="503" ht="26" spans="3:26">
      <c r="C503" s="116"/>
      <c r="D503" s="118">
        <v>45530</v>
      </c>
      <c r="E503" s="128">
        <v>-0.001</v>
      </c>
      <c r="F503" s="2186" t="s">
        <v>1655</v>
      </c>
      <c r="G503" s="128">
        <v>0</v>
      </c>
      <c r="H503" s="129">
        <v>0.958333333333333</v>
      </c>
      <c r="I503" s="202"/>
      <c r="J503" s="203"/>
      <c r="K503" s="203"/>
      <c r="L503" s="204"/>
      <c r="M503" s="207"/>
      <c r="N503" s="116"/>
      <c r="O503" s="66" t="s">
        <v>2855</v>
      </c>
      <c r="P503" s="159">
        <v>-0.15</v>
      </c>
      <c r="Q503" s="90">
        <v>0.0355333333333333</v>
      </c>
      <c r="R503" s="91">
        <v>0.017</v>
      </c>
      <c r="S503" s="82">
        <v>-1.5</v>
      </c>
      <c r="T503" s="69">
        <v>0.0703</v>
      </c>
      <c r="U503" s="103">
        <v>-37.3097319587629</v>
      </c>
      <c r="V503" s="104">
        <v>-137.7</v>
      </c>
      <c r="W503" s="82">
        <v>2</v>
      </c>
      <c r="X503" s="105">
        <v>74.6194639175258</v>
      </c>
      <c r="Y503" s="110"/>
      <c r="Z503" s="110"/>
    </row>
    <row r="504" ht="26" spans="3:26">
      <c r="C504" s="116"/>
      <c r="D504" s="118">
        <v>45502</v>
      </c>
      <c r="E504" s="128">
        <v>0</v>
      </c>
      <c r="F504" s="2186" t="s">
        <v>1653</v>
      </c>
      <c r="G504" s="128">
        <v>0.003</v>
      </c>
      <c r="H504" s="129">
        <v>0.958333333333333</v>
      </c>
      <c r="I504" s="202"/>
      <c r="J504" s="203"/>
      <c r="K504" s="203"/>
      <c r="L504" s="204"/>
      <c r="M504" s="207"/>
      <c r="N504" s="116"/>
      <c r="O504" s="66"/>
      <c r="P504" s="66"/>
      <c r="Q504" s="90"/>
      <c r="R504" s="91"/>
      <c r="S504" s="82"/>
      <c r="T504" s="155"/>
      <c r="U504" s="103"/>
      <c r="V504" s="104"/>
      <c r="W504" s="82"/>
      <c r="X504" s="105"/>
      <c r="Y504" s="110"/>
      <c r="Z504" s="110"/>
    </row>
    <row r="505" ht="26" spans="3:26">
      <c r="C505" s="116"/>
      <c r="D505" s="118">
        <v>45467</v>
      </c>
      <c r="E505" s="128">
        <v>0.002</v>
      </c>
      <c r="F505" s="2186" t="s">
        <v>1660</v>
      </c>
      <c r="G505" s="128">
        <v>0.001</v>
      </c>
      <c r="H505" s="129">
        <v>0.958333333333333</v>
      </c>
      <c r="I505" s="202"/>
      <c r="J505" s="203"/>
      <c r="K505" s="203"/>
      <c r="L505" s="204"/>
      <c r="M505" s="207"/>
      <c r="N505" s="116"/>
      <c r="O505" s="66" t="s">
        <v>2860</v>
      </c>
      <c r="P505" s="67"/>
      <c r="Q505" s="90"/>
      <c r="R505" s="91"/>
      <c r="S505" s="82"/>
      <c r="T505" s="67"/>
      <c r="U505" s="103">
        <v>0</v>
      </c>
      <c r="V505" s="104"/>
      <c r="W505" s="82"/>
      <c r="X505" s="105">
        <v>0</v>
      </c>
      <c r="Y505" s="110"/>
      <c r="Z505" s="110"/>
    </row>
    <row r="506" ht="26" spans="3:26">
      <c r="C506" s="116"/>
      <c r="D506" s="118">
        <v>45439</v>
      </c>
      <c r="E506" s="128">
        <v>0.001</v>
      </c>
      <c r="F506" s="2186" t="s">
        <v>1936</v>
      </c>
      <c r="G506" s="128">
        <v>0.012</v>
      </c>
      <c r="H506" s="129">
        <v>0.958333333333333</v>
      </c>
      <c r="I506" s="202"/>
      <c r="J506" s="203"/>
      <c r="K506" s="203"/>
      <c r="L506" s="204"/>
      <c r="M506" s="207"/>
      <c r="N506" s="116"/>
      <c r="O506" s="78"/>
      <c r="P506" s="78"/>
      <c r="Q506" s="78"/>
      <c r="R506" s="78"/>
      <c r="S506" s="78"/>
      <c r="T506" s="78"/>
      <c r="U506" s="78"/>
      <c r="V506" s="78"/>
      <c r="W506" s="78"/>
      <c r="X506" s="78"/>
      <c r="Y506" s="78"/>
      <c r="Z506" s="78"/>
    </row>
    <row r="507" ht="26.75" spans="3:26">
      <c r="C507" s="116"/>
      <c r="D507" s="118">
        <v>45411</v>
      </c>
      <c r="E507" s="128">
        <v>0.012</v>
      </c>
      <c r="F507" s="2186" t="s">
        <v>1655</v>
      </c>
      <c r="G507" s="128">
        <v>-0.001</v>
      </c>
      <c r="H507" s="129">
        <v>0.958333333333333</v>
      </c>
      <c r="I507" s="202"/>
      <c r="J507" s="203"/>
      <c r="K507" s="203"/>
      <c r="L507" s="204"/>
      <c r="M507" s="207"/>
      <c r="N507" s="116"/>
      <c r="O507" s="78"/>
      <c r="P507" s="78"/>
      <c r="Q507" s="78"/>
      <c r="R507" s="78"/>
      <c r="S507" s="78"/>
      <c r="T507" s="78"/>
      <c r="U507" s="78"/>
      <c r="V507" s="78"/>
      <c r="W507" s="78"/>
      <c r="X507" s="78"/>
      <c r="Y507" s="78"/>
      <c r="Z507" s="78"/>
    </row>
    <row r="508" ht="52.75" spans="2:26">
      <c r="B508" s="3" t="s">
        <v>371</v>
      </c>
      <c r="C508" s="3">
        <v>1</v>
      </c>
      <c r="D508" s="12" t="s">
        <v>7</v>
      </c>
      <c r="E508" s="33" t="s">
        <v>548</v>
      </c>
      <c r="F508" s="34"/>
      <c r="G508" s="35"/>
      <c r="H508" s="208" t="s">
        <v>2839</v>
      </c>
      <c r="I508" s="211" t="s">
        <v>1622</v>
      </c>
      <c r="J508" s="212"/>
      <c r="K508" s="213"/>
      <c r="L508" s="214" t="s">
        <v>1623</v>
      </c>
      <c r="M508" s="222" t="s">
        <v>1624</v>
      </c>
      <c r="N508" s="116" t="s">
        <v>0</v>
      </c>
      <c r="O508" s="64" t="s">
        <v>2840</v>
      </c>
      <c r="P508" s="64" t="s">
        <v>2841</v>
      </c>
      <c r="Q508" s="64" t="s">
        <v>2842</v>
      </c>
      <c r="R508" s="64" t="s">
        <v>2843</v>
      </c>
      <c r="S508" s="64" t="s">
        <v>2844</v>
      </c>
      <c r="T508" s="64" t="s">
        <v>2845</v>
      </c>
      <c r="U508" s="64" t="s">
        <v>2846</v>
      </c>
      <c r="V508" s="64" t="s">
        <v>2847</v>
      </c>
      <c r="W508" s="64" t="s">
        <v>2848</v>
      </c>
      <c r="X508" s="64" t="s">
        <v>2849</v>
      </c>
      <c r="Y508" s="64" t="s">
        <v>11</v>
      </c>
      <c r="Z508" s="64" t="s">
        <v>11</v>
      </c>
    </row>
    <row r="509" ht="26" spans="3:26">
      <c r="C509" s="3"/>
      <c r="D509" s="7" t="s">
        <v>1625</v>
      </c>
      <c r="E509" s="17"/>
      <c r="F509" s="18"/>
      <c r="G509" s="19"/>
      <c r="H509" s="209" t="s">
        <v>2865</v>
      </c>
      <c r="I509" s="2192" t="s">
        <v>549</v>
      </c>
      <c r="J509" s="216"/>
      <c r="K509" s="217"/>
      <c r="L509" s="140"/>
      <c r="M509" s="223"/>
      <c r="N509" s="116"/>
      <c r="O509" s="66" t="s">
        <v>2851</v>
      </c>
      <c r="P509" s="155">
        <v>0.1</v>
      </c>
      <c r="Q509" s="161">
        <v>0.019</v>
      </c>
      <c r="R509" s="162">
        <v>0.0219999999999914</v>
      </c>
      <c r="S509" s="82"/>
      <c r="T509" s="66">
        <v>0.0504999999999914</v>
      </c>
      <c r="U509" s="161">
        <v>-12.04</v>
      </c>
      <c r="V509" s="155">
        <v>60.5</v>
      </c>
      <c r="W509" s="171">
        <v>2</v>
      </c>
      <c r="X509" s="105">
        <v>24.08</v>
      </c>
      <c r="Y509" s="107"/>
      <c r="Z509" s="107"/>
    </row>
    <row r="510" ht="26" spans="3:26">
      <c r="C510" s="3"/>
      <c r="D510" s="8" t="s">
        <v>1626</v>
      </c>
      <c r="E510" s="21">
        <v>0.0435</v>
      </c>
      <c r="F510" s="22"/>
      <c r="G510" s="23"/>
      <c r="H510" s="209" t="s">
        <v>2866</v>
      </c>
      <c r="I510" s="218"/>
      <c r="J510" s="219"/>
      <c r="K510" s="220"/>
      <c r="L510" s="140"/>
      <c r="M510" s="223"/>
      <c r="N510" s="116"/>
      <c r="O510" s="68"/>
      <c r="P510" s="68"/>
      <c r="Q510" s="68"/>
      <c r="R510" s="83"/>
      <c r="S510" s="74"/>
      <c r="T510" s="68"/>
      <c r="U510" s="68"/>
      <c r="V510" s="68"/>
      <c r="W510" s="74"/>
      <c r="X510" s="74"/>
      <c r="Y510" s="77"/>
      <c r="Z510" s="77"/>
    </row>
    <row r="511" ht="26" spans="3:26">
      <c r="C511" s="3"/>
      <c r="D511" s="8" t="s">
        <v>1627</v>
      </c>
      <c r="E511" s="21">
        <v>0.0435</v>
      </c>
      <c r="F511" s="22"/>
      <c r="G511" s="23"/>
      <c r="H511" s="210"/>
      <c r="I511" s="218"/>
      <c r="J511" s="219"/>
      <c r="K511" s="220"/>
      <c r="L511" s="140"/>
      <c r="M511" s="223"/>
      <c r="N511" s="116"/>
      <c r="O511" s="69" t="s">
        <v>2853</v>
      </c>
      <c r="P511" s="156">
        <v>0.1</v>
      </c>
      <c r="Q511" s="163">
        <v>0.0573</v>
      </c>
      <c r="R511" s="164">
        <v>0.05</v>
      </c>
      <c r="S511" s="86">
        <v>1</v>
      </c>
      <c r="T511" s="69">
        <v>0.13595</v>
      </c>
      <c r="U511" s="93">
        <v>-32.4126336633719</v>
      </c>
      <c r="V511" s="94">
        <v>60.5</v>
      </c>
      <c r="W511" s="172">
        <v>3.28</v>
      </c>
      <c r="X511" s="96">
        <v>106.31343841586</v>
      </c>
      <c r="Y511" s="108"/>
      <c r="Z511" s="108"/>
    </row>
    <row r="512" ht="26.75" spans="3:26">
      <c r="C512" s="3"/>
      <c r="D512" s="9" t="s">
        <v>1628</v>
      </c>
      <c r="E512" s="25">
        <v>0.145833333333333</v>
      </c>
      <c r="F512" s="26"/>
      <c r="G512" s="27"/>
      <c r="H512" s="210"/>
      <c r="I512" s="218"/>
      <c r="J512" s="219"/>
      <c r="K512" s="220"/>
      <c r="L512" s="144">
        <v>0.375</v>
      </c>
      <c r="M512" s="224">
        <v>0.229166666666667</v>
      </c>
      <c r="N512" s="116"/>
      <c r="O512" s="72" t="s">
        <v>2854</v>
      </c>
      <c r="P512" s="158">
        <v>0.1</v>
      </c>
      <c r="Q512" s="92">
        <v>0.0708</v>
      </c>
      <c r="R512" s="165">
        <v>0.05</v>
      </c>
      <c r="S512" s="89">
        <v>1</v>
      </c>
      <c r="T512" s="166">
        <v>0.1562</v>
      </c>
      <c r="U512" s="97">
        <v>-37.2405544554519</v>
      </c>
      <c r="V512" s="98">
        <v>60.5</v>
      </c>
      <c r="W512" s="173">
        <v>2.97</v>
      </c>
      <c r="X512" s="100">
        <v>110.604446732692</v>
      </c>
      <c r="Y512" s="109"/>
      <c r="Z512" s="109"/>
    </row>
    <row r="513" ht="26.75" spans="3:26">
      <c r="C513" s="3"/>
      <c r="D513" s="10" t="s">
        <v>1629</v>
      </c>
      <c r="E513" s="28" t="s">
        <v>8</v>
      </c>
      <c r="F513" s="28" t="s">
        <v>9</v>
      </c>
      <c r="G513" s="29" t="s">
        <v>10</v>
      </c>
      <c r="H513" s="210" t="s">
        <v>2447</v>
      </c>
      <c r="I513" s="218"/>
      <c r="J513" s="219"/>
      <c r="K513" s="220"/>
      <c r="L513" s="140"/>
      <c r="M513" s="223"/>
      <c r="N513" s="116"/>
      <c r="O513" s="74"/>
      <c r="P513" s="75"/>
      <c r="Q513" s="74"/>
      <c r="R513" s="74"/>
      <c r="S513" s="74"/>
      <c r="T513" s="74"/>
      <c r="U513" s="101"/>
      <c r="V513" s="102"/>
      <c r="W513" s="74"/>
      <c r="X513" s="101"/>
      <c r="Y513" s="77"/>
      <c r="Z513" s="77"/>
    </row>
    <row r="514" ht="26" spans="3:26">
      <c r="C514" s="3"/>
      <c r="D514" s="11">
        <v>45559</v>
      </c>
      <c r="E514" s="30">
        <v>0.0435</v>
      </c>
      <c r="F514" s="2193" t="s">
        <v>1937</v>
      </c>
      <c r="G514" s="30">
        <v>0.0435</v>
      </c>
      <c r="H514" s="226">
        <v>0.1875</v>
      </c>
      <c r="I514" s="218"/>
      <c r="J514" s="219"/>
      <c r="K514" s="220"/>
      <c r="L514" s="140"/>
      <c r="M514" s="223"/>
      <c r="N514" s="116"/>
      <c r="O514" s="76"/>
      <c r="P514" s="77"/>
      <c r="Q514" s="76"/>
      <c r="R514" s="76"/>
      <c r="S514" s="76"/>
      <c r="T514" s="76"/>
      <c r="U514" s="76"/>
      <c r="V514" s="76"/>
      <c r="W514" s="76"/>
      <c r="X514" s="76"/>
      <c r="Y514" s="77"/>
      <c r="Z514" s="77"/>
    </row>
    <row r="515" ht="26" spans="3:26">
      <c r="C515" s="3"/>
      <c r="D515" s="11">
        <v>45510</v>
      </c>
      <c r="E515" s="30">
        <v>0.0435</v>
      </c>
      <c r="F515" s="2193" t="s">
        <v>1937</v>
      </c>
      <c r="G515" s="30">
        <v>0.0435</v>
      </c>
      <c r="H515" s="226">
        <v>0.1875</v>
      </c>
      <c r="I515" s="218"/>
      <c r="J515" s="219"/>
      <c r="K515" s="220"/>
      <c r="L515" s="140"/>
      <c r="M515" s="223"/>
      <c r="N515" s="116"/>
      <c r="O515" s="66" t="s">
        <v>2855</v>
      </c>
      <c r="P515" s="155">
        <v>0.1</v>
      </c>
      <c r="Q515" s="90">
        <v>0.06405</v>
      </c>
      <c r="R515" s="91">
        <v>0.05</v>
      </c>
      <c r="S515" s="82">
        <v>1</v>
      </c>
      <c r="T515" s="69">
        <v>0.146075</v>
      </c>
      <c r="U515" s="103">
        <v>-34.8265940594119</v>
      </c>
      <c r="V515" s="104">
        <v>60.5</v>
      </c>
      <c r="W515" s="82">
        <v>2</v>
      </c>
      <c r="X515" s="105">
        <v>69.6531881188238</v>
      </c>
      <c r="Y515" s="110"/>
      <c r="Z515" s="110"/>
    </row>
    <row r="516" ht="26" spans="3:26">
      <c r="C516" s="3"/>
      <c r="D516" s="11">
        <v>45461</v>
      </c>
      <c r="E516" s="30">
        <v>0.0435</v>
      </c>
      <c r="F516" s="2193" t="s">
        <v>1937</v>
      </c>
      <c r="G516" s="30">
        <v>0.0435</v>
      </c>
      <c r="H516" s="226">
        <v>0.1875</v>
      </c>
      <c r="I516" s="218"/>
      <c r="J516" s="219"/>
      <c r="K516" s="220"/>
      <c r="L516" s="145"/>
      <c r="M516" s="223"/>
      <c r="N516" s="116"/>
      <c r="O516" s="66"/>
      <c r="P516" s="66"/>
      <c r="Q516" s="90"/>
      <c r="R516" s="91"/>
      <c r="S516" s="82"/>
      <c r="T516" s="155"/>
      <c r="U516" s="103"/>
      <c r="V516" s="104"/>
      <c r="W516" s="82"/>
      <c r="X516" s="105"/>
      <c r="Y516" s="110"/>
      <c r="Z516" s="110"/>
    </row>
    <row r="517" ht="26" spans="3:26">
      <c r="C517" s="3"/>
      <c r="D517" s="11">
        <v>45419</v>
      </c>
      <c r="E517" s="30">
        <v>0.0435</v>
      </c>
      <c r="F517" s="2193" t="s">
        <v>1937</v>
      </c>
      <c r="G517" s="30">
        <v>0.0435</v>
      </c>
      <c r="H517" s="226">
        <v>0.1875</v>
      </c>
      <c r="I517" s="218"/>
      <c r="J517" s="219"/>
      <c r="K517" s="220"/>
      <c r="L517" s="140"/>
      <c r="M517" s="223"/>
      <c r="N517" s="116"/>
      <c r="O517" s="66" t="s">
        <v>2860</v>
      </c>
      <c r="P517" s="67"/>
      <c r="Q517" s="90"/>
      <c r="R517" s="91"/>
      <c r="S517" s="82"/>
      <c r="T517" s="67"/>
      <c r="U517" s="103">
        <v>0</v>
      </c>
      <c r="V517" s="104"/>
      <c r="W517" s="82"/>
      <c r="X517" s="105">
        <v>0</v>
      </c>
      <c r="Y517" s="110"/>
      <c r="Z517" s="110"/>
    </row>
    <row r="518" ht="26" spans="3:26">
      <c r="C518" s="3"/>
      <c r="D518" s="11">
        <v>45370</v>
      </c>
      <c r="E518" s="30">
        <v>0.0435</v>
      </c>
      <c r="F518" s="2193" t="s">
        <v>1937</v>
      </c>
      <c r="G518" s="30">
        <v>0.0435</v>
      </c>
      <c r="H518" s="226">
        <v>0.145833333333333</v>
      </c>
      <c r="I518" s="218"/>
      <c r="J518" s="219"/>
      <c r="K518" s="220"/>
      <c r="L518" s="140"/>
      <c r="M518" s="223"/>
      <c r="N518" s="116"/>
      <c r="O518" s="78"/>
      <c r="P518" s="78"/>
      <c r="Q518" s="78"/>
      <c r="R518" s="78"/>
      <c r="S518" s="78"/>
      <c r="T518" s="78"/>
      <c r="U518" s="78"/>
      <c r="V518" s="78"/>
      <c r="W518" s="78"/>
      <c r="X518" s="78"/>
      <c r="Y518" s="78"/>
      <c r="Z518" s="78"/>
    </row>
    <row r="519" ht="26.75" spans="3:26">
      <c r="C519" s="3"/>
      <c r="D519" s="11">
        <v>45328</v>
      </c>
      <c r="E519" s="30">
        <v>0.0435</v>
      </c>
      <c r="F519" s="2193" t="s">
        <v>1937</v>
      </c>
      <c r="G519" s="30">
        <v>0.0435</v>
      </c>
      <c r="H519" s="226">
        <v>0.145833333333333</v>
      </c>
      <c r="I519" s="234"/>
      <c r="J519" s="235"/>
      <c r="K519" s="236"/>
      <c r="L519" s="140"/>
      <c r="M519" s="223"/>
      <c r="N519" s="116"/>
      <c r="O519" s="78"/>
      <c r="P519" s="78"/>
      <c r="Q519" s="78"/>
      <c r="R519" s="78"/>
      <c r="S519" s="78"/>
      <c r="T519" s="78"/>
      <c r="U519" s="78"/>
      <c r="V519" s="78"/>
      <c r="W519" s="78"/>
      <c r="X519" s="78"/>
      <c r="Y519" s="78"/>
      <c r="Z519" s="78"/>
    </row>
    <row r="520" ht="52.75" spans="3:26">
      <c r="C520" s="3">
        <v>2</v>
      </c>
      <c r="D520" s="12" t="s">
        <v>7</v>
      </c>
      <c r="E520" s="33" t="s">
        <v>550</v>
      </c>
      <c r="F520" s="34"/>
      <c r="G520" s="35"/>
      <c r="H520" s="210" t="s">
        <v>2839</v>
      </c>
      <c r="I520" s="237" t="s">
        <v>1622</v>
      </c>
      <c r="J520" s="238"/>
      <c r="K520" s="205"/>
      <c r="L520" s="136" t="s">
        <v>1623</v>
      </c>
      <c r="M520" s="239" t="s">
        <v>1624</v>
      </c>
      <c r="N520" s="116" t="s">
        <v>0</v>
      </c>
      <c r="O520" s="64" t="s">
        <v>2840</v>
      </c>
      <c r="P520" s="64" t="s">
        <v>2841</v>
      </c>
      <c r="Q520" s="64" t="s">
        <v>2842</v>
      </c>
      <c r="R520" s="64" t="s">
        <v>2843</v>
      </c>
      <c r="S520" s="64" t="s">
        <v>2844</v>
      </c>
      <c r="T520" s="64" t="s">
        <v>2845</v>
      </c>
      <c r="U520" s="64" t="s">
        <v>2846</v>
      </c>
      <c r="V520" s="64" t="s">
        <v>2847</v>
      </c>
      <c r="W520" s="64" t="s">
        <v>2848</v>
      </c>
      <c r="X520" s="64" t="s">
        <v>2849</v>
      </c>
      <c r="Y520" s="64" t="s">
        <v>11</v>
      </c>
      <c r="Z520" s="64" t="s">
        <v>11</v>
      </c>
    </row>
    <row r="521" ht="26" spans="3:26">
      <c r="C521" s="3"/>
      <c r="D521" s="7" t="s">
        <v>1625</v>
      </c>
      <c r="E521" s="17"/>
      <c r="F521" s="18"/>
      <c r="G521" s="19"/>
      <c r="H521" s="209" t="s">
        <v>2859</v>
      </c>
      <c r="I521" s="2192" t="s">
        <v>551</v>
      </c>
      <c r="J521" s="216"/>
      <c r="K521" s="217"/>
      <c r="L521" s="140"/>
      <c r="M521" s="223"/>
      <c r="N521" s="116"/>
      <c r="O521" s="66" t="s">
        <v>2851</v>
      </c>
      <c r="P521" s="155">
        <v>0.1</v>
      </c>
      <c r="Q521" s="161">
        <v>0.03</v>
      </c>
      <c r="R521" s="162">
        <v>0.0159999999999911</v>
      </c>
      <c r="S521" s="82"/>
      <c r="T521" s="66">
        <v>0.0609999999999911</v>
      </c>
      <c r="U521" s="161">
        <v>-14.17</v>
      </c>
      <c r="V521" s="155">
        <v>91.8</v>
      </c>
      <c r="W521" s="171">
        <v>2</v>
      </c>
      <c r="X521" s="105">
        <v>28.34</v>
      </c>
      <c r="Y521" s="107"/>
      <c r="Z521" s="107"/>
    </row>
    <row r="522" ht="26" spans="3:26">
      <c r="C522" s="3"/>
      <c r="D522" s="8" t="s">
        <v>1626</v>
      </c>
      <c r="E522" s="37">
        <v>0</v>
      </c>
      <c r="F522" s="38"/>
      <c r="G522" s="39"/>
      <c r="H522" s="209" t="s">
        <v>2859</v>
      </c>
      <c r="I522" s="218"/>
      <c r="J522" s="219"/>
      <c r="K522" s="220"/>
      <c r="L522" s="140"/>
      <c r="M522" s="223"/>
      <c r="N522" s="116"/>
      <c r="O522" s="68"/>
      <c r="P522" s="68"/>
      <c r="Q522" s="68"/>
      <c r="R522" s="83"/>
      <c r="S522" s="74"/>
      <c r="T522" s="68"/>
      <c r="U522" s="68"/>
      <c r="V522" s="68"/>
      <c r="W522" s="74"/>
      <c r="X522" s="74"/>
      <c r="Y522" s="77"/>
      <c r="Z522" s="77"/>
    </row>
    <row r="523" ht="26" spans="3:26">
      <c r="C523" s="3"/>
      <c r="D523" s="8" t="s">
        <v>1627</v>
      </c>
      <c r="E523" s="37">
        <v>0</v>
      </c>
      <c r="F523" s="38"/>
      <c r="G523" s="39"/>
      <c r="H523" s="210"/>
      <c r="I523" s="218"/>
      <c r="J523" s="219"/>
      <c r="K523" s="220"/>
      <c r="L523" s="140"/>
      <c r="M523" s="223"/>
      <c r="N523" s="116"/>
      <c r="O523" s="69" t="s">
        <v>2853</v>
      </c>
      <c r="P523" s="156">
        <v>0.1</v>
      </c>
      <c r="Q523" s="163">
        <v>0.057</v>
      </c>
      <c r="R523" s="164">
        <v>0.07</v>
      </c>
      <c r="S523" s="86">
        <v>1</v>
      </c>
      <c r="T523" s="69">
        <v>0.1555</v>
      </c>
      <c r="U523" s="93">
        <v>-36.1218852459069</v>
      </c>
      <c r="V523" s="94">
        <v>60.5</v>
      </c>
      <c r="W523" s="172">
        <v>2.74</v>
      </c>
      <c r="X523" s="96">
        <v>98.9739655737849</v>
      </c>
      <c r="Y523" s="108"/>
      <c r="Z523" s="108">
        <v>4.435</v>
      </c>
    </row>
    <row r="524" ht="26.75" spans="3:26">
      <c r="C524" s="3"/>
      <c r="D524" s="9" t="s">
        <v>1628</v>
      </c>
      <c r="E524" s="25">
        <v>0.416666666666667</v>
      </c>
      <c r="F524" s="26"/>
      <c r="G524" s="27"/>
      <c r="H524" s="210"/>
      <c r="I524" s="218"/>
      <c r="J524" s="219"/>
      <c r="K524" s="220"/>
      <c r="L524" s="144">
        <v>0.645833333333333</v>
      </c>
      <c r="M524" s="224">
        <v>0.5</v>
      </c>
      <c r="N524" s="116"/>
      <c r="O524" s="72" t="s">
        <v>2854</v>
      </c>
      <c r="P524" s="158">
        <v>0.1</v>
      </c>
      <c r="Q524" s="92">
        <v>0.106</v>
      </c>
      <c r="R524" s="165">
        <v>0.07</v>
      </c>
      <c r="S524" s="89">
        <v>1</v>
      </c>
      <c r="T524" s="166">
        <v>0.229</v>
      </c>
      <c r="U524" s="97">
        <v>-53.1955737704995</v>
      </c>
      <c r="V524" s="98">
        <v>60.5</v>
      </c>
      <c r="W524" s="173">
        <v>2.94</v>
      </c>
      <c r="X524" s="100">
        <v>156.394986885269</v>
      </c>
      <c r="Y524" s="109"/>
      <c r="Z524" s="109"/>
    </row>
    <row r="525" ht="26.75" spans="3:26">
      <c r="C525" s="3"/>
      <c r="D525" s="10" t="s">
        <v>1629</v>
      </c>
      <c r="E525" s="28" t="s">
        <v>8</v>
      </c>
      <c r="F525" s="28" t="s">
        <v>9</v>
      </c>
      <c r="G525" s="29" t="s">
        <v>10</v>
      </c>
      <c r="H525" s="210" t="s">
        <v>2447</v>
      </c>
      <c r="I525" s="218"/>
      <c r="J525" s="219"/>
      <c r="K525" s="220"/>
      <c r="L525" s="140"/>
      <c r="M525" s="223"/>
      <c r="N525" s="116"/>
      <c r="O525" s="74"/>
      <c r="P525" s="75"/>
      <c r="Q525" s="74"/>
      <c r="R525" s="74"/>
      <c r="S525" s="74"/>
      <c r="T525" s="74"/>
      <c r="U525" s="101"/>
      <c r="V525" s="102"/>
      <c r="W525" s="74"/>
      <c r="X525" s="101"/>
      <c r="Y525" s="77"/>
      <c r="Z525" s="77"/>
    </row>
    <row r="526" ht="26" spans="3:26">
      <c r="C526" s="3"/>
      <c r="D526" s="11">
        <v>44138</v>
      </c>
      <c r="E526" s="40">
        <v>0</v>
      </c>
      <c r="F526" s="40">
        <v>0</v>
      </c>
      <c r="G526" s="40">
        <v>0</v>
      </c>
      <c r="H526" s="227" t="s">
        <v>2876</v>
      </c>
      <c r="I526" s="218"/>
      <c r="J526" s="219"/>
      <c r="K526" s="220"/>
      <c r="L526" s="140"/>
      <c r="M526" s="223"/>
      <c r="N526" s="116"/>
      <c r="O526" s="76"/>
      <c r="P526" s="77"/>
      <c r="Q526" s="76"/>
      <c r="R526" s="76"/>
      <c r="S526" s="76"/>
      <c r="T526" s="76"/>
      <c r="U526" s="76"/>
      <c r="V526" s="76"/>
      <c r="W526" s="76"/>
      <c r="X526" s="76"/>
      <c r="Y526" s="77"/>
      <c r="Z526" s="77"/>
    </row>
    <row r="527" ht="26" spans="3:26">
      <c r="C527" s="3"/>
      <c r="D527" s="11">
        <v>42682</v>
      </c>
      <c r="E527" s="40">
        <v>0</v>
      </c>
      <c r="F527" s="40">
        <v>0</v>
      </c>
      <c r="G527" s="40">
        <v>0</v>
      </c>
      <c r="H527" s="227">
        <v>0.322916666666667</v>
      </c>
      <c r="I527" s="218"/>
      <c r="J527" s="219"/>
      <c r="K527" s="220"/>
      <c r="L527" s="140" t="s">
        <v>2877</v>
      </c>
      <c r="M527" s="223"/>
      <c r="N527" s="116"/>
      <c r="O527" s="66" t="s">
        <v>2855</v>
      </c>
      <c r="P527" s="155">
        <v>0.1</v>
      </c>
      <c r="Q527" s="90">
        <v>0.0815</v>
      </c>
      <c r="R527" s="91">
        <v>0.07</v>
      </c>
      <c r="S527" s="82">
        <v>1</v>
      </c>
      <c r="T527" s="69">
        <v>0.19225</v>
      </c>
      <c r="U527" s="103">
        <v>-44.6587295082032</v>
      </c>
      <c r="V527" s="104">
        <v>60.5</v>
      </c>
      <c r="W527" s="82">
        <v>2</v>
      </c>
      <c r="X527" s="105">
        <v>89.3174590164064</v>
      </c>
      <c r="Y527" s="110"/>
      <c r="Z527" s="110"/>
    </row>
    <row r="528" ht="26" spans="3:26">
      <c r="C528" s="3"/>
      <c r="D528" s="11">
        <v>41219</v>
      </c>
      <c r="E528" s="40">
        <v>0</v>
      </c>
      <c r="F528" s="40">
        <v>0</v>
      </c>
      <c r="G528" s="40">
        <v>0</v>
      </c>
      <c r="H528" s="227" t="s">
        <v>2878</v>
      </c>
      <c r="I528" s="218"/>
      <c r="J528" s="219"/>
      <c r="K528" s="220"/>
      <c r="L528" s="145"/>
      <c r="M528" s="223"/>
      <c r="N528" s="116"/>
      <c r="O528" s="66"/>
      <c r="P528" s="66"/>
      <c r="Q528" s="90"/>
      <c r="R528" s="91"/>
      <c r="S528" s="82"/>
      <c r="T528" s="155"/>
      <c r="U528" s="103"/>
      <c r="V528" s="104"/>
      <c r="W528" s="82"/>
      <c r="X528" s="105"/>
      <c r="Y528" s="110"/>
      <c r="Z528" s="110"/>
    </row>
    <row r="529" ht="26" spans="3:26">
      <c r="C529" s="3"/>
      <c r="D529" s="11">
        <v>39756</v>
      </c>
      <c r="E529" s="40">
        <v>0</v>
      </c>
      <c r="F529" s="40">
        <v>0</v>
      </c>
      <c r="G529" s="40">
        <v>0</v>
      </c>
      <c r="H529" s="227" t="s">
        <v>2878</v>
      </c>
      <c r="I529" s="218"/>
      <c r="J529" s="219"/>
      <c r="K529" s="220"/>
      <c r="L529" s="140"/>
      <c r="M529" s="223"/>
      <c r="N529" s="116"/>
      <c r="O529" s="66" t="s">
        <v>2860</v>
      </c>
      <c r="P529" s="67"/>
      <c r="Q529" s="90"/>
      <c r="R529" s="91"/>
      <c r="S529" s="82"/>
      <c r="T529" s="67"/>
      <c r="U529" s="103">
        <v>0</v>
      </c>
      <c r="V529" s="104"/>
      <c r="W529" s="82"/>
      <c r="X529" s="105">
        <v>0</v>
      </c>
      <c r="Y529" s="110"/>
      <c r="Z529" s="110"/>
    </row>
    <row r="530" ht="26" spans="3:26">
      <c r="C530" s="3"/>
      <c r="D530" s="11"/>
      <c r="E530" s="31"/>
      <c r="F530" s="31"/>
      <c r="G530" s="31"/>
      <c r="H530" s="226"/>
      <c r="I530" s="218"/>
      <c r="J530" s="219"/>
      <c r="K530" s="220"/>
      <c r="L530" s="140"/>
      <c r="M530" s="223"/>
      <c r="N530" s="116"/>
      <c r="O530" s="78"/>
      <c r="P530" s="78"/>
      <c r="Q530" s="78"/>
      <c r="R530" s="78"/>
      <c r="S530" s="78"/>
      <c r="T530" s="78"/>
      <c r="U530" s="78"/>
      <c r="V530" s="78"/>
      <c r="W530" s="78"/>
      <c r="X530" s="78"/>
      <c r="Y530" s="78"/>
      <c r="Z530" s="78"/>
    </row>
    <row r="531" ht="26.75" spans="3:26">
      <c r="C531" s="3"/>
      <c r="D531" s="11"/>
      <c r="E531" s="31"/>
      <c r="F531" s="31"/>
      <c r="G531" s="31"/>
      <c r="H531" s="226"/>
      <c r="I531" s="234"/>
      <c r="J531" s="235"/>
      <c r="K531" s="236"/>
      <c r="L531" s="140"/>
      <c r="M531" s="223"/>
      <c r="N531" s="116"/>
      <c r="O531" s="78"/>
      <c r="P531" s="78"/>
      <c r="Q531" s="78"/>
      <c r="R531" s="78"/>
      <c r="S531" s="78"/>
      <c r="T531" s="78"/>
      <c r="U531" s="78"/>
      <c r="V531" s="78"/>
      <c r="W531" s="78"/>
      <c r="X531" s="78"/>
      <c r="Y531" s="78"/>
      <c r="Z531" s="78"/>
    </row>
    <row r="532" ht="52.75" spans="3:26">
      <c r="C532" s="3">
        <v>3</v>
      </c>
      <c r="D532" s="12" t="s">
        <v>7</v>
      </c>
      <c r="E532" s="33" t="s">
        <v>552</v>
      </c>
      <c r="F532" s="34"/>
      <c r="G532" s="35"/>
      <c r="H532" s="210" t="s">
        <v>2839</v>
      </c>
      <c r="I532" s="237" t="s">
        <v>1622</v>
      </c>
      <c r="J532" s="238"/>
      <c r="K532" s="205"/>
      <c r="L532" s="136" t="s">
        <v>1623</v>
      </c>
      <c r="M532" s="239" t="s">
        <v>1624</v>
      </c>
      <c r="N532" s="116" t="s">
        <v>0</v>
      </c>
      <c r="O532" s="64" t="s">
        <v>2840</v>
      </c>
      <c r="P532" s="64" t="s">
        <v>2841</v>
      </c>
      <c r="Q532" s="64" t="s">
        <v>2842</v>
      </c>
      <c r="R532" s="64" t="s">
        <v>2843</v>
      </c>
      <c r="S532" s="64" t="s">
        <v>2844</v>
      </c>
      <c r="T532" s="64" t="s">
        <v>2845</v>
      </c>
      <c r="U532" s="64" t="s">
        <v>2846</v>
      </c>
      <c r="V532" s="64" t="s">
        <v>2847</v>
      </c>
      <c r="W532" s="64" t="s">
        <v>2848</v>
      </c>
      <c r="X532" s="64" t="s">
        <v>2849</v>
      </c>
      <c r="Y532" s="64" t="s">
        <v>11</v>
      </c>
      <c r="Z532" s="64" t="s">
        <v>11</v>
      </c>
    </row>
    <row r="533" ht="26" spans="3:26">
      <c r="C533" s="3"/>
      <c r="D533" s="7" t="s">
        <v>1625</v>
      </c>
      <c r="E533" s="17"/>
      <c r="F533" s="18"/>
      <c r="G533" s="19"/>
      <c r="H533" s="209" t="s">
        <v>2858</v>
      </c>
      <c r="I533" s="2192" t="s">
        <v>489</v>
      </c>
      <c r="J533" s="216"/>
      <c r="K533" s="217"/>
      <c r="L533" s="140"/>
      <c r="M533" s="223"/>
      <c r="N533" s="116"/>
      <c r="O533" s="66" t="s">
        <v>2851</v>
      </c>
      <c r="P533" s="155">
        <v>0.1</v>
      </c>
      <c r="Q533" s="161">
        <v>0.03</v>
      </c>
      <c r="R533" s="162">
        <v>0.0159999999999911</v>
      </c>
      <c r="S533" s="82"/>
      <c r="T533" s="66">
        <v>0.0609999999999911</v>
      </c>
      <c r="U533" s="161">
        <v>-14.17</v>
      </c>
      <c r="V533" s="155">
        <v>91.8</v>
      </c>
      <c r="W533" s="171">
        <v>2</v>
      </c>
      <c r="X533" s="105">
        <v>28.34</v>
      </c>
      <c r="Y533" s="107"/>
      <c r="Z533" s="107"/>
    </row>
    <row r="534" ht="26" spans="3:26">
      <c r="C534" s="3"/>
      <c r="D534" s="8" t="s">
        <v>1626</v>
      </c>
      <c r="E534" s="37">
        <v>55.3</v>
      </c>
      <c r="F534" s="38"/>
      <c r="G534" s="39"/>
      <c r="H534" s="209" t="s">
        <v>2859</v>
      </c>
      <c r="I534" s="218"/>
      <c r="J534" s="219"/>
      <c r="K534" s="220"/>
      <c r="L534" s="140"/>
      <c r="M534" s="223"/>
      <c r="N534" s="116"/>
      <c r="O534" s="68"/>
      <c r="P534" s="68"/>
      <c r="Q534" s="68"/>
      <c r="R534" s="83"/>
      <c r="S534" s="74"/>
      <c r="T534" s="68"/>
      <c r="U534" s="68"/>
      <c r="V534" s="68"/>
      <c r="W534" s="74"/>
      <c r="X534" s="74"/>
      <c r="Y534" s="77"/>
      <c r="Z534" s="77"/>
    </row>
    <row r="535" ht="26" spans="3:26">
      <c r="C535" s="3"/>
      <c r="D535" s="8" t="s">
        <v>1627</v>
      </c>
      <c r="E535" s="37">
        <v>55.2</v>
      </c>
      <c r="F535" s="38"/>
      <c r="G535" s="39"/>
      <c r="H535" s="210"/>
      <c r="I535" s="218"/>
      <c r="J535" s="219"/>
      <c r="K535" s="220"/>
      <c r="L535" s="140"/>
      <c r="M535" s="223"/>
      <c r="N535" s="116"/>
      <c r="O535" s="69" t="s">
        <v>2853</v>
      </c>
      <c r="P535" s="156">
        <v>0.1</v>
      </c>
      <c r="Q535" s="163">
        <v>0.057</v>
      </c>
      <c r="R535" s="164">
        <v>0.07</v>
      </c>
      <c r="S535" s="86">
        <v>1</v>
      </c>
      <c r="T535" s="69">
        <v>0.1555</v>
      </c>
      <c r="U535" s="93">
        <v>-36.1218852459069</v>
      </c>
      <c r="V535" s="94">
        <v>60.5</v>
      </c>
      <c r="W535" s="172">
        <v>2.74</v>
      </c>
      <c r="X535" s="96">
        <v>98.9739655737849</v>
      </c>
      <c r="Y535" s="108"/>
      <c r="Z535" s="108">
        <v>4.435</v>
      </c>
    </row>
    <row r="536" ht="26.75" spans="3:26">
      <c r="C536" s="3"/>
      <c r="D536" s="9" t="s">
        <v>1628</v>
      </c>
      <c r="E536" s="25">
        <v>0.625</v>
      </c>
      <c r="F536" s="26"/>
      <c r="G536" s="27"/>
      <c r="H536" s="210"/>
      <c r="I536" s="218"/>
      <c r="J536" s="219"/>
      <c r="K536" s="220"/>
      <c r="L536" s="144">
        <v>0.854166666666667</v>
      </c>
      <c r="M536" s="224">
        <v>0.708333333333333</v>
      </c>
      <c r="N536" s="116"/>
      <c r="O536" s="72" t="s">
        <v>2854</v>
      </c>
      <c r="P536" s="158">
        <v>0.1</v>
      </c>
      <c r="Q536" s="92">
        <v>0.106</v>
      </c>
      <c r="R536" s="165">
        <v>0.07</v>
      </c>
      <c r="S536" s="89">
        <v>1</v>
      </c>
      <c r="T536" s="166">
        <v>0.229</v>
      </c>
      <c r="U536" s="97">
        <v>-53.1955737704995</v>
      </c>
      <c r="V536" s="98">
        <v>60.5</v>
      </c>
      <c r="W536" s="173">
        <v>2.94</v>
      </c>
      <c r="X536" s="100">
        <v>156.394986885269</v>
      </c>
      <c r="Y536" s="109"/>
      <c r="Z536" s="109"/>
    </row>
    <row r="537" ht="26.75" spans="3:26">
      <c r="C537" s="3"/>
      <c r="D537" s="10" t="s">
        <v>1629</v>
      </c>
      <c r="E537" s="28" t="s">
        <v>8</v>
      </c>
      <c r="F537" s="28" t="s">
        <v>9</v>
      </c>
      <c r="G537" s="29" t="s">
        <v>10</v>
      </c>
      <c r="H537" s="210" t="s">
        <v>2447</v>
      </c>
      <c r="I537" s="218"/>
      <c r="J537" s="219"/>
      <c r="K537" s="220"/>
      <c r="L537" s="140"/>
      <c r="M537" s="223"/>
      <c r="N537" s="116"/>
      <c r="O537" s="74"/>
      <c r="P537" s="75"/>
      <c r="Q537" s="74"/>
      <c r="R537" s="74"/>
      <c r="S537" s="74"/>
      <c r="T537" s="74"/>
      <c r="U537" s="101"/>
      <c r="V537" s="102"/>
      <c r="W537" s="74"/>
      <c r="X537" s="101"/>
      <c r="Y537" s="77"/>
      <c r="Z537" s="77"/>
    </row>
    <row r="538" ht="26" spans="3:26">
      <c r="C538" s="3"/>
      <c r="D538" s="11">
        <v>45589</v>
      </c>
      <c r="E538" s="228">
        <v>55.3</v>
      </c>
      <c r="F538" s="2194" t="s">
        <v>1794</v>
      </c>
      <c r="G538" s="228">
        <v>55.2</v>
      </c>
      <c r="H538" s="226">
        <v>0.583333333333333</v>
      </c>
      <c r="I538" s="218"/>
      <c r="J538" s="219"/>
      <c r="K538" s="220"/>
      <c r="L538" s="140"/>
      <c r="M538" s="223"/>
      <c r="N538" s="116"/>
      <c r="O538" s="76"/>
      <c r="P538" s="77"/>
      <c r="Q538" s="76"/>
      <c r="R538" s="76"/>
      <c r="S538" s="76"/>
      <c r="T538" s="76"/>
      <c r="U538" s="76"/>
      <c r="V538" s="76"/>
      <c r="W538" s="76"/>
      <c r="X538" s="76"/>
      <c r="Y538" s="77"/>
      <c r="Z538" s="77"/>
    </row>
    <row r="539" ht="26" spans="3:26">
      <c r="C539" s="3"/>
      <c r="D539" s="11">
        <v>45568</v>
      </c>
      <c r="E539" s="228">
        <v>55.2</v>
      </c>
      <c r="F539" s="2194" t="s">
        <v>1872</v>
      </c>
      <c r="G539" s="228">
        <v>55.7</v>
      </c>
      <c r="H539" s="226">
        <v>0.583333333333333</v>
      </c>
      <c r="I539" s="218"/>
      <c r="J539" s="219"/>
      <c r="K539" s="220"/>
      <c r="L539" s="140"/>
      <c r="M539" s="223"/>
      <c r="N539" s="116"/>
      <c r="O539" s="66" t="s">
        <v>2855</v>
      </c>
      <c r="P539" s="155">
        <v>0.1</v>
      </c>
      <c r="Q539" s="90">
        <v>0.0815</v>
      </c>
      <c r="R539" s="91">
        <v>0.07</v>
      </c>
      <c r="S539" s="82">
        <v>1</v>
      </c>
      <c r="T539" s="69">
        <v>0.19225</v>
      </c>
      <c r="U539" s="103">
        <v>-44.6587295082032</v>
      </c>
      <c r="V539" s="104">
        <v>60.5</v>
      </c>
      <c r="W539" s="82">
        <v>2</v>
      </c>
      <c r="X539" s="105">
        <v>89.3174590164064</v>
      </c>
      <c r="Y539" s="110"/>
      <c r="Z539" s="110"/>
    </row>
    <row r="540" ht="26" spans="3:26">
      <c r="C540" s="3"/>
      <c r="D540" s="11">
        <v>45558</v>
      </c>
      <c r="E540" s="228">
        <v>55.4</v>
      </c>
      <c r="F540" s="2194" t="s">
        <v>1775</v>
      </c>
      <c r="G540" s="228">
        <v>55.7</v>
      </c>
      <c r="H540" s="226">
        <v>0.583333333333333</v>
      </c>
      <c r="I540" s="218"/>
      <c r="J540" s="219"/>
      <c r="K540" s="220"/>
      <c r="L540" s="145"/>
      <c r="M540" s="223"/>
      <c r="N540" s="116"/>
      <c r="O540" s="66"/>
      <c r="P540" s="66"/>
      <c r="Q540" s="90"/>
      <c r="R540" s="91"/>
      <c r="S540" s="82"/>
      <c r="T540" s="155"/>
      <c r="U540" s="103"/>
      <c r="V540" s="104"/>
      <c r="W540" s="82"/>
      <c r="X540" s="105"/>
      <c r="Y540" s="110"/>
      <c r="Z540" s="110"/>
    </row>
    <row r="541" ht="26" spans="3:26">
      <c r="C541" s="3"/>
      <c r="D541" s="11">
        <v>45540</v>
      </c>
      <c r="E541" s="228">
        <v>55.7</v>
      </c>
      <c r="F541" s="2194" t="s">
        <v>1776</v>
      </c>
      <c r="G541" s="228">
        <v>55</v>
      </c>
      <c r="H541" s="226">
        <v>0.583333333333333</v>
      </c>
      <c r="I541" s="218"/>
      <c r="J541" s="219"/>
      <c r="K541" s="220"/>
      <c r="L541" s="140"/>
      <c r="M541" s="223"/>
      <c r="N541" s="116"/>
      <c r="O541" s="66" t="s">
        <v>2860</v>
      </c>
      <c r="P541" s="67"/>
      <c r="Q541" s="90"/>
      <c r="R541" s="91"/>
      <c r="S541" s="82"/>
      <c r="T541" s="67"/>
      <c r="U541" s="103">
        <v>0</v>
      </c>
      <c r="V541" s="104"/>
      <c r="W541" s="82"/>
      <c r="X541" s="105">
        <v>0</v>
      </c>
      <c r="Y541" s="110"/>
      <c r="Z541" s="110"/>
    </row>
    <row r="542" ht="26" spans="3:26">
      <c r="C542" s="3"/>
      <c r="D542" s="11">
        <v>45526</v>
      </c>
      <c r="E542" s="228">
        <v>55.2</v>
      </c>
      <c r="F542" s="2194" t="s">
        <v>1777</v>
      </c>
      <c r="G542" s="228">
        <v>55</v>
      </c>
      <c r="H542" s="226">
        <v>0.583333333333333</v>
      </c>
      <c r="I542" s="218"/>
      <c r="J542" s="219"/>
      <c r="K542" s="220"/>
      <c r="L542" s="140"/>
      <c r="M542" s="223"/>
      <c r="N542" s="116"/>
      <c r="O542" s="78"/>
      <c r="P542" s="78"/>
      <c r="Q542" s="78"/>
      <c r="R542" s="78"/>
      <c r="S542" s="78"/>
      <c r="T542" s="78"/>
      <c r="U542" s="78"/>
      <c r="V542" s="78"/>
      <c r="W542" s="78"/>
      <c r="X542" s="78"/>
      <c r="Y542" s="78"/>
      <c r="Z542" s="78"/>
    </row>
    <row r="543" ht="26.75" spans="3:26">
      <c r="C543" s="3"/>
      <c r="D543" s="11">
        <v>45509</v>
      </c>
      <c r="E543" s="228">
        <v>55</v>
      </c>
      <c r="F543" s="2194" t="s">
        <v>1779</v>
      </c>
      <c r="G543" s="228">
        <v>55.3</v>
      </c>
      <c r="H543" s="226">
        <v>0.583333333333333</v>
      </c>
      <c r="I543" s="234"/>
      <c r="J543" s="235"/>
      <c r="K543" s="236"/>
      <c r="L543" s="140"/>
      <c r="M543" s="223"/>
      <c r="N543" s="116"/>
      <c r="O543" s="78"/>
      <c r="P543" s="78"/>
      <c r="Q543" s="78"/>
      <c r="R543" s="78"/>
      <c r="S543" s="78"/>
      <c r="T543" s="78"/>
      <c r="U543" s="78"/>
      <c r="V543" s="78"/>
      <c r="W543" s="78"/>
      <c r="X543" s="78"/>
      <c r="Y543" s="78"/>
      <c r="Z543" s="78"/>
    </row>
    <row r="544" ht="52.75" spans="3:26">
      <c r="C544" s="3">
        <v>4</v>
      </c>
      <c r="D544" s="12" t="s">
        <v>7</v>
      </c>
      <c r="E544" s="33" t="s">
        <v>553</v>
      </c>
      <c r="F544" s="34"/>
      <c r="G544" s="35"/>
      <c r="H544" s="210" t="s">
        <v>2839</v>
      </c>
      <c r="I544" s="237" t="s">
        <v>1622</v>
      </c>
      <c r="J544" s="238"/>
      <c r="K544" s="205"/>
      <c r="L544" s="136" t="s">
        <v>1623</v>
      </c>
      <c r="M544" s="239" t="s">
        <v>1624</v>
      </c>
      <c r="N544" s="116" t="s">
        <v>0</v>
      </c>
      <c r="O544" s="64" t="s">
        <v>2840</v>
      </c>
      <c r="P544" s="64" t="s">
        <v>2841</v>
      </c>
      <c r="Q544" s="64" t="s">
        <v>2842</v>
      </c>
      <c r="R544" s="64" t="s">
        <v>2843</v>
      </c>
      <c r="S544" s="64" t="s">
        <v>2844</v>
      </c>
      <c r="T544" s="64" t="s">
        <v>2845</v>
      </c>
      <c r="U544" s="64" t="s">
        <v>2846</v>
      </c>
      <c r="V544" s="64" t="s">
        <v>2847</v>
      </c>
      <c r="W544" s="64" t="s">
        <v>2848</v>
      </c>
      <c r="X544" s="64" t="s">
        <v>2849</v>
      </c>
      <c r="Y544" s="64" t="s">
        <v>11</v>
      </c>
      <c r="Z544" s="64" t="s">
        <v>11</v>
      </c>
    </row>
    <row r="545" ht="26" spans="3:26">
      <c r="C545" s="3"/>
      <c r="D545" s="7" t="s">
        <v>1625</v>
      </c>
      <c r="E545" s="17"/>
      <c r="F545" s="18"/>
      <c r="G545" s="19"/>
      <c r="H545" s="209" t="s">
        <v>2858</v>
      </c>
      <c r="I545" s="2192" t="s">
        <v>554</v>
      </c>
      <c r="J545" s="216"/>
      <c r="K545" s="217"/>
      <c r="L545" s="140"/>
      <c r="M545" s="223"/>
      <c r="N545" s="116"/>
      <c r="O545" s="66" t="s">
        <v>2851</v>
      </c>
      <c r="P545" s="155">
        <v>0.1</v>
      </c>
      <c r="Q545" s="161">
        <v>0.03</v>
      </c>
      <c r="R545" s="162">
        <v>0.0159999999999911</v>
      </c>
      <c r="S545" s="82"/>
      <c r="T545" s="66">
        <v>0.0609999999999911</v>
      </c>
      <c r="U545" s="161">
        <v>-14.17</v>
      </c>
      <c r="V545" s="155">
        <v>91.8</v>
      </c>
      <c r="W545" s="171">
        <v>2</v>
      </c>
      <c r="X545" s="105">
        <v>28.34</v>
      </c>
      <c r="Y545" s="107"/>
      <c r="Z545" s="107"/>
    </row>
    <row r="546" ht="26" spans="3:26">
      <c r="C546" s="3"/>
      <c r="D546" s="8" t="s">
        <v>1626</v>
      </c>
      <c r="E546" s="37">
        <v>53.3</v>
      </c>
      <c r="F546" s="38"/>
      <c r="G546" s="39"/>
      <c r="H546" s="209" t="s">
        <v>2859</v>
      </c>
      <c r="I546" s="218"/>
      <c r="J546" s="219"/>
      <c r="K546" s="220"/>
      <c r="L546" s="140"/>
      <c r="M546" s="223"/>
      <c r="N546" s="116"/>
      <c r="O546" s="68"/>
      <c r="P546" s="68"/>
      <c r="Q546" s="68"/>
      <c r="R546" s="83"/>
      <c r="S546" s="74"/>
      <c r="T546" s="68"/>
      <c r="U546" s="68"/>
      <c r="V546" s="68"/>
      <c r="W546" s="74"/>
      <c r="X546" s="74"/>
      <c r="Y546" s="77"/>
      <c r="Z546" s="77"/>
    </row>
    <row r="547" ht="26" spans="3:26">
      <c r="C547" s="3"/>
      <c r="D547" s="8" t="s">
        <v>1627</v>
      </c>
      <c r="E547" s="37">
        <v>54.9</v>
      </c>
      <c r="F547" s="38"/>
      <c r="G547" s="39"/>
      <c r="H547" s="210"/>
      <c r="I547" s="218"/>
      <c r="J547" s="219"/>
      <c r="K547" s="220"/>
      <c r="L547" s="140"/>
      <c r="M547" s="223"/>
      <c r="N547" s="116"/>
      <c r="O547" s="69" t="s">
        <v>2853</v>
      </c>
      <c r="P547" s="156">
        <v>0.05</v>
      </c>
      <c r="Q547" s="163">
        <v>0.0751</v>
      </c>
      <c r="R547" s="164">
        <v>0.07</v>
      </c>
      <c r="S547" s="86">
        <v>1</v>
      </c>
      <c r="T547" s="69">
        <v>0.18265</v>
      </c>
      <c r="U547" s="93">
        <v>-21.2143483606588</v>
      </c>
      <c r="V547" s="94">
        <v>30.25</v>
      </c>
      <c r="W547" s="172">
        <v>2.94</v>
      </c>
      <c r="X547" s="96">
        <v>62.3701841803369</v>
      </c>
      <c r="Y547" s="108"/>
      <c r="Z547" s="108">
        <v>4.435</v>
      </c>
    </row>
    <row r="548" ht="26.75" spans="3:26">
      <c r="C548" s="3"/>
      <c r="D548" s="9" t="s">
        <v>1628</v>
      </c>
      <c r="E548" s="25">
        <v>0.625</v>
      </c>
      <c r="F548" s="26"/>
      <c r="G548" s="27"/>
      <c r="H548" s="210"/>
      <c r="I548" s="218"/>
      <c r="J548" s="219"/>
      <c r="K548" s="220"/>
      <c r="L548" s="144">
        <v>0.854166666666667</v>
      </c>
      <c r="M548" s="224">
        <v>0.708333333333333</v>
      </c>
      <c r="N548" s="116"/>
      <c r="O548" s="72" t="s">
        <v>2854</v>
      </c>
      <c r="P548" s="158">
        <v>0.05</v>
      </c>
      <c r="Q548" s="92">
        <v>0.101666666666667</v>
      </c>
      <c r="R548" s="165">
        <v>0.07</v>
      </c>
      <c r="S548" s="89">
        <v>1</v>
      </c>
      <c r="T548" s="166">
        <v>0.2225</v>
      </c>
      <c r="U548" s="97">
        <v>-25.8428278688562</v>
      </c>
      <c r="V548" s="98">
        <v>30.25</v>
      </c>
      <c r="W548" s="173">
        <v>3.19</v>
      </c>
      <c r="X548" s="100">
        <v>82.4386209016513</v>
      </c>
      <c r="Y548" s="109"/>
      <c r="Z548" s="109"/>
    </row>
    <row r="549" ht="26.75" spans="3:26">
      <c r="C549" s="3"/>
      <c r="D549" s="10" t="s">
        <v>1629</v>
      </c>
      <c r="E549" s="28" t="s">
        <v>8</v>
      </c>
      <c r="F549" s="28" t="s">
        <v>9</v>
      </c>
      <c r="G549" s="29" t="s">
        <v>10</v>
      </c>
      <c r="H549" s="210" t="s">
        <v>2447</v>
      </c>
      <c r="I549" s="218"/>
      <c r="J549" s="219"/>
      <c r="K549" s="220"/>
      <c r="L549" s="140"/>
      <c r="M549" s="223"/>
      <c r="N549" s="116"/>
      <c r="O549" s="74"/>
      <c r="P549" s="75"/>
      <c r="Q549" s="74"/>
      <c r="R549" s="74"/>
      <c r="S549" s="74"/>
      <c r="T549" s="74"/>
      <c r="U549" s="101"/>
      <c r="V549" s="102"/>
      <c r="W549" s="74"/>
      <c r="X549" s="101"/>
      <c r="Y549" s="77"/>
      <c r="Z549" s="77"/>
    </row>
    <row r="550" ht="26" spans="3:26">
      <c r="C550" s="3"/>
      <c r="D550" s="11">
        <v>45568</v>
      </c>
      <c r="E550" s="228">
        <v>54.9</v>
      </c>
      <c r="F550" s="2194" t="s">
        <v>1699</v>
      </c>
      <c r="G550" s="228">
        <v>51.5</v>
      </c>
      <c r="H550" s="226">
        <v>0.583333333333333</v>
      </c>
      <c r="I550" s="218"/>
      <c r="J550" s="219"/>
      <c r="K550" s="220"/>
      <c r="L550" s="140"/>
      <c r="M550" s="223"/>
      <c r="N550" s="116"/>
      <c r="O550" s="76"/>
      <c r="P550" s="77"/>
      <c r="Q550" s="76"/>
      <c r="R550" s="76"/>
      <c r="S550" s="76"/>
      <c r="T550" s="76"/>
      <c r="U550" s="76"/>
      <c r="V550" s="76"/>
      <c r="W550" s="76"/>
      <c r="X550" s="76"/>
      <c r="Y550" s="77"/>
      <c r="Z550" s="77"/>
    </row>
    <row r="551" ht="26" spans="3:26">
      <c r="C551" s="3"/>
      <c r="D551" s="11">
        <v>45540</v>
      </c>
      <c r="E551" s="228">
        <v>51.5</v>
      </c>
      <c r="F551" s="2194" t="s">
        <v>1784</v>
      </c>
      <c r="G551" s="228">
        <v>51.4</v>
      </c>
      <c r="H551" s="226">
        <v>0.583333333333333</v>
      </c>
      <c r="I551" s="218"/>
      <c r="J551" s="219"/>
      <c r="K551" s="220"/>
      <c r="L551" s="140"/>
      <c r="M551" s="223"/>
      <c r="N551" s="116"/>
      <c r="O551" s="66" t="s">
        <v>2855</v>
      </c>
      <c r="P551" s="155">
        <v>-0.05</v>
      </c>
      <c r="Q551" s="90">
        <v>0.0883833333333333</v>
      </c>
      <c r="R551" s="91">
        <v>0.07</v>
      </c>
      <c r="S551" s="82">
        <v>-1</v>
      </c>
      <c r="T551" s="69">
        <v>0.202575</v>
      </c>
      <c r="U551" s="103">
        <v>-23.5285881147575</v>
      </c>
      <c r="V551" s="104">
        <v>-30.25</v>
      </c>
      <c r="W551" s="82">
        <v>2.5</v>
      </c>
      <c r="X551" s="105">
        <v>58.8214702868938</v>
      </c>
      <c r="Y551" s="110"/>
      <c r="Z551" s="110"/>
    </row>
    <row r="552" ht="26" spans="3:26">
      <c r="C552" s="3"/>
      <c r="D552" s="11">
        <v>45509</v>
      </c>
      <c r="E552" s="228">
        <v>51.4</v>
      </c>
      <c r="F552" s="2194" t="s">
        <v>1785</v>
      </c>
      <c r="G552" s="228">
        <v>48.8</v>
      </c>
      <c r="H552" s="226">
        <v>0.583333333333333</v>
      </c>
      <c r="I552" s="218"/>
      <c r="J552" s="219"/>
      <c r="K552" s="220"/>
      <c r="L552" s="145"/>
      <c r="M552" s="223"/>
      <c r="N552" s="116"/>
      <c r="O552" s="66" t="s">
        <v>2855</v>
      </c>
      <c r="P552" s="155">
        <v>0.05</v>
      </c>
      <c r="Q552" s="90">
        <v>0.0883833333333333</v>
      </c>
      <c r="R552" s="91">
        <v>0.07</v>
      </c>
      <c r="S552" s="82">
        <v>1</v>
      </c>
      <c r="T552" s="69">
        <v>0.202575</v>
      </c>
      <c r="U552" s="103">
        <v>-23.5285881147575</v>
      </c>
      <c r="V552" s="104">
        <v>30.25</v>
      </c>
      <c r="W552" s="82">
        <v>2.5</v>
      </c>
      <c r="X552" s="105">
        <v>58.8214702868938</v>
      </c>
      <c r="Y552" s="110"/>
      <c r="Z552" s="110"/>
    </row>
    <row r="553" ht="26" spans="3:26">
      <c r="C553" s="3"/>
      <c r="D553" s="11">
        <v>45476</v>
      </c>
      <c r="E553" s="228">
        <v>48.8</v>
      </c>
      <c r="F553" s="2194" t="s">
        <v>1786</v>
      </c>
      <c r="G553" s="228">
        <v>53.8</v>
      </c>
      <c r="H553" s="226">
        <v>0.583333333333333</v>
      </c>
      <c r="I553" s="218"/>
      <c r="J553" s="219"/>
      <c r="K553" s="220"/>
      <c r="L553" s="140"/>
      <c r="M553" s="223"/>
      <c r="N553" s="116"/>
      <c r="O553" s="66" t="s">
        <v>2860</v>
      </c>
      <c r="P553" s="67"/>
      <c r="Q553" s="90"/>
      <c r="R553" s="91"/>
      <c r="S553" s="82"/>
      <c r="T553" s="67"/>
      <c r="U553" s="103"/>
      <c r="V553" s="104"/>
      <c r="W553" s="82"/>
      <c r="X553" s="105"/>
      <c r="Y553" s="110"/>
      <c r="Z553" s="110"/>
    </row>
    <row r="554" ht="26" spans="3:26">
      <c r="C554" s="3"/>
      <c r="D554" s="11">
        <v>45448</v>
      </c>
      <c r="E554" s="228">
        <v>53.8</v>
      </c>
      <c r="F554" s="2194" t="s">
        <v>1787</v>
      </c>
      <c r="G554" s="228">
        <v>49.4</v>
      </c>
      <c r="H554" s="226">
        <v>0.583333333333333</v>
      </c>
      <c r="I554" s="218"/>
      <c r="J554" s="219"/>
      <c r="K554" s="220"/>
      <c r="L554" s="140"/>
      <c r="M554" s="223"/>
      <c r="N554" s="116"/>
      <c r="O554" s="78"/>
      <c r="P554" s="78"/>
      <c r="Q554" s="78"/>
      <c r="R554" s="78"/>
      <c r="S554" s="78"/>
      <c r="T554" s="78"/>
      <c r="U554" s="78"/>
      <c r="V554" s="78"/>
      <c r="W554" s="78"/>
      <c r="X554" s="78"/>
      <c r="Y554" s="78"/>
      <c r="Z554" s="78"/>
    </row>
    <row r="555" ht="26.75" spans="3:26">
      <c r="C555" s="3"/>
      <c r="D555" s="11">
        <v>45415</v>
      </c>
      <c r="E555" s="228">
        <v>49.4</v>
      </c>
      <c r="F555" s="2194" t="s">
        <v>1789</v>
      </c>
      <c r="G555" s="228">
        <v>51.4</v>
      </c>
      <c r="H555" s="226">
        <v>0.583333333333333</v>
      </c>
      <c r="I555" s="234"/>
      <c r="J555" s="235"/>
      <c r="K555" s="236"/>
      <c r="L555" s="140"/>
      <c r="M555" s="223"/>
      <c r="N555" s="116"/>
      <c r="O555" s="78"/>
      <c r="P555" s="78"/>
      <c r="Q555" s="78"/>
      <c r="R555" s="78"/>
      <c r="S555" s="78"/>
      <c r="T555" s="78"/>
      <c r="U555" s="78"/>
      <c r="V555" s="78"/>
      <c r="W555" s="78"/>
      <c r="X555" s="78"/>
      <c r="Y555" s="78"/>
      <c r="Z555" s="78"/>
    </row>
    <row r="556" ht="52.75" spans="3:26">
      <c r="C556" s="3">
        <v>5</v>
      </c>
      <c r="D556" s="12" t="s">
        <v>7</v>
      </c>
      <c r="E556" s="33" t="s">
        <v>555</v>
      </c>
      <c r="F556" s="34"/>
      <c r="G556" s="35"/>
      <c r="H556" s="210" t="s">
        <v>2839</v>
      </c>
      <c r="I556" s="237" t="s">
        <v>1622</v>
      </c>
      <c r="J556" s="238"/>
      <c r="K556" s="205"/>
      <c r="L556" s="136" t="s">
        <v>1623</v>
      </c>
      <c r="M556" s="239" t="s">
        <v>1624</v>
      </c>
      <c r="N556" s="116" t="s">
        <v>0</v>
      </c>
      <c r="O556" s="64" t="s">
        <v>2840</v>
      </c>
      <c r="P556" s="64" t="s">
        <v>2841</v>
      </c>
      <c r="Q556" s="64" t="s">
        <v>2842</v>
      </c>
      <c r="R556" s="64" t="s">
        <v>2843</v>
      </c>
      <c r="S556" s="64" t="s">
        <v>2844</v>
      </c>
      <c r="T556" s="64" t="s">
        <v>2845</v>
      </c>
      <c r="U556" s="64" t="s">
        <v>2846</v>
      </c>
      <c r="V556" s="64" t="s">
        <v>2847</v>
      </c>
      <c r="W556" s="64" t="s">
        <v>2848</v>
      </c>
      <c r="X556" s="64" t="s">
        <v>2849</v>
      </c>
      <c r="Y556" s="64" t="s">
        <v>11</v>
      </c>
      <c r="Z556" s="64" t="s">
        <v>11</v>
      </c>
    </row>
    <row r="557" ht="26" spans="3:26">
      <c r="C557" s="3"/>
      <c r="D557" s="7" t="s">
        <v>1625</v>
      </c>
      <c r="E557" s="17"/>
      <c r="F557" s="18"/>
      <c r="G557" s="19"/>
      <c r="H557" s="209" t="s">
        <v>2858</v>
      </c>
      <c r="I557" s="2192" t="s">
        <v>556</v>
      </c>
      <c r="J557" s="216"/>
      <c r="K557" s="217"/>
      <c r="L557" s="140"/>
      <c r="M557" s="223"/>
      <c r="N557" s="116"/>
      <c r="O557" s="66" t="s">
        <v>2851</v>
      </c>
      <c r="P557" s="155">
        <v>0.1</v>
      </c>
      <c r="Q557" s="161">
        <v>0.013</v>
      </c>
      <c r="R557" s="162">
        <v>0.0219999999999914</v>
      </c>
      <c r="S557" s="82"/>
      <c r="T557" s="66">
        <v>0.0414999999999914</v>
      </c>
      <c r="U557" s="161">
        <v>-10.74</v>
      </c>
      <c r="V557" s="155">
        <v>60.23</v>
      </c>
      <c r="W557" s="155"/>
      <c r="X557" s="105"/>
      <c r="Y557" s="107"/>
      <c r="Z557" s="107"/>
    </row>
    <row r="558" ht="26" spans="3:26">
      <c r="C558" s="3"/>
      <c r="D558" s="8" t="s">
        <v>1626</v>
      </c>
      <c r="E558" s="37">
        <v>0</v>
      </c>
      <c r="F558" s="38"/>
      <c r="G558" s="39"/>
      <c r="H558" s="209" t="s">
        <v>2859</v>
      </c>
      <c r="I558" s="218"/>
      <c r="J558" s="219"/>
      <c r="K558" s="220"/>
      <c r="L558" s="140"/>
      <c r="M558" s="223"/>
      <c r="N558" s="116"/>
      <c r="O558" s="68"/>
      <c r="P558" s="68"/>
      <c r="Q558" s="68"/>
      <c r="R558" s="83"/>
      <c r="S558" s="74"/>
      <c r="T558" s="68"/>
      <c r="U558" s="68"/>
      <c r="V558" s="68"/>
      <c r="W558" s="68"/>
      <c r="X558" s="74"/>
      <c r="Y558" s="77"/>
      <c r="Z558" s="77"/>
    </row>
    <row r="559" ht="26" spans="3:26">
      <c r="C559" s="3"/>
      <c r="D559" s="8" t="s">
        <v>1627</v>
      </c>
      <c r="E559" s="37">
        <v>59.4</v>
      </c>
      <c r="F559" s="38"/>
      <c r="G559" s="39"/>
      <c r="H559" s="210"/>
      <c r="I559" s="218"/>
      <c r="J559" s="219"/>
      <c r="K559" s="220"/>
      <c r="L559" s="140"/>
      <c r="M559" s="223"/>
      <c r="N559" s="116"/>
      <c r="O559" s="69" t="s">
        <v>2853</v>
      </c>
      <c r="P559" s="156">
        <v>0.1</v>
      </c>
      <c r="Q559" s="163">
        <v>0.0927</v>
      </c>
      <c r="R559" s="164">
        <v>0.024</v>
      </c>
      <c r="S559" s="167">
        <v>1</v>
      </c>
      <c r="T559" s="69">
        <v>0.16305</v>
      </c>
      <c r="U559" s="93">
        <v>-42.1965542168763</v>
      </c>
      <c r="V559" s="94">
        <v>60.5</v>
      </c>
      <c r="W559" s="174">
        <v>4.95</v>
      </c>
      <c r="X559" s="96">
        <v>208.872943373537</v>
      </c>
      <c r="Y559" s="108"/>
      <c r="Z559" s="108"/>
    </row>
    <row r="560" ht="26.75" spans="3:26">
      <c r="C560" s="3"/>
      <c r="D560" s="9" t="s">
        <v>1628</v>
      </c>
      <c r="E560" s="25">
        <v>0.625</v>
      </c>
      <c r="F560" s="26"/>
      <c r="G560" s="27"/>
      <c r="H560" s="210"/>
      <c r="I560" s="218"/>
      <c r="J560" s="219"/>
      <c r="K560" s="220"/>
      <c r="L560" s="144">
        <v>0.854166666666667</v>
      </c>
      <c r="M560" s="224">
        <v>0.708333333333333</v>
      </c>
      <c r="N560" s="116"/>
      <c r="O560" s="72" t="s">
        <v>2854</v>
      </c>
      <c r="P560" s="158">
        <v>0.1</v>
      </c>
      <c r="Q560" s="92">
        <v>0.102533333333333</v>
      </c>
      <c r="R560" s="165">
        <v>0.024</v>
      </c>
      <c r="S560" s="168">
        <v>1</v>
      </c>
      <c r="T560" s="166">
        <v>0.1778</v>
      </c>
      <c r="U560" s="97">
        <v>-46.0137831325397</v>
      </c>
      <c r="V560" s="98">
        <v>60.5</v>
      </c>
      <c r="W560" s="175">
        <v>3.59333333333333</v>
      </c>
      <c r="X560" s="100">
        <v>165.342860722926</v>
      </c>
      <c r="Y560" s="109"/>
      <c r="Z560" s="109"/>
    </row>
    <row r="561" ht="26.75" spans="3:26">
      <c r="C561" s="3"/>
      <c r="D561" s="10" t="s">
        <v>1629</v>
      </c>
      <c r="E561" s="28" t="s">
        <v>8</v>
      </c>
      <c r="F561" s="28" t="s">
        <v>9</v>
      </c>
      <c r="G561" s="29" t="s">
        <v>10</v>
      </c>
      <c r="H561" s="210" t="s">
        <v>2447</v>
      </c>
      <c r="I561" s="218"/>
      <c r="J561" s="219"/>
      <c r="K561" s="220"/>
      <c r="L561" s="140"/>
      <c r="M561" s="223"/>
      <c r="N561" s="116"/>
      <c r="O561" s="74"/>
      <c r="P561" s="75"/>
      <c r="Q561" s="74"/>
      <c r="R561" s="74"/>
      <c r="S561" s="169"/>
      <c r="T561" s="74"/>
      <c r="U561" s="101"/>
      <c r="V561" s="102"/>
      <c r="W561" s="176"/>
      <c r="X561" s="101"/>
      <c r="Y561" s="77"/>
      <c r="Z561" s="77"/>
    </row>
    <row r="562" ht="26" spans="3:26">
      <c r="C562" s="3"/>
      <c r="D562" s="11">
        <v>45568</v>
      </c>
      <c r="E562" s="228">
        <v>59.4</v>
      </c>
      <c r="F562" s="2194" t="s">
        <v>1938</v>
      </c>
      <c r="G562" s="228">
        <v>57.3</v>
      </c>
      <c r="H562" s="226">
        <v>0.583333333333333</v>
      </c>
      <c r="I562" s="218"/>
      <c r="J562" s="219"/>
      <c r="K562" s="220"/>
      <c r="L562" s="140"/>
      <c r="M562" s="223"/>
      <c r="N562" s="116"/>
      <c r="O562" s="76"/>
      <c r="P562" s="77"/>
      <c r="Q562" s="76"/>
      <c r="R562" s="76"/>
      <c r="S562" s="169"/>
      <c r="T562" s="76"/>
      <c r="U562" s="76"/>
      <c r="V562" s="76"/>
      <c r="W562" s="177"/>
      <c r="X562" s="76"/>
      <c r="Y562" s="77"/>
      <c r="Z562" s="77"/>
    </row>
    <row r="563" ht="26" spans="3:26">
      <c r="C563" s="3"/>
      <c r="D563" s="11">
        <v>45540</v>
      </c>
      <c r="E563" s="228">
        <v>57.3</v>
      </c>
      <c r="F563" s="2194" t="s">
        <v>1779</v>
      </c>
      <c r="G563" s="228">
        <v>57</v>
      </c>
      <c r="H563" s="226">
        <v>0.583333333333333</v>
      </c>
      <c r="I563" s="218"/>
      <c r="J563" s="219"/>
      <c r="K563" s="220"/>
      <c r="L563" s="140"/>
      <c r="M563" s="223"/>
      <c r="N563" s="116"/>
      <c r="O563" s="66" t="s">
        <v>2855</v>
      </c>
      <c r="P563" s="160">
        <v>0.1</v>
      </c>
      <c r="Q563" s="90">
        <v>0.102533333333333</v>
      </c>
      <c r="R563" s="91">
        <v>0.024</v>
      </c>
      <c r="S563" s="160">
        <v>1</v>
      </c>
      <c r="T563" s="170">
        <v>0.1778</v>
      </c>
      <c r="U563" s="103">
        <v>-46.0137831325397</v>
      </c>
      <c r="V563" s="104">
        <v>60.5</v>
      </c>
      <c r="W563" s="178">
        <v>3</v>
      </c>
      <c r="X563" s="105">
        <v>138.041349397619</v>
      </c>
      <c r="Y563" s="110"/>
      <c r="Z563" s="110"/>
    </row>
    <row r="564" ht="26" spans="3:26">
      <c r="C564" s="3"/>
      <c r="D564" s="11">
        <v>45509</v>
      </c>
      <c r="E564" s="228">
        <v>57</v>
      </c>
      <c r="F564" s="2194" t="s">
        <v>1779</v>
      </c>
      <c r="G564" s="228">
        <v>56.3</v>
      </c>
      <c r="H564" s="226">
        <v>0.583333333333333</v>
      </c>
      <c r="I564" s="218"/>
      <c r="J564" s="219"/>
      <c r="K564" s="220"/>
      <c r="L564" s="145"/>
      <c r="M564" s="223"/>
      <c r="N564" s="116"/>
      <c r="O564" s="66"/>
      <c r="P564" s="67"/>
      <c r="Q564" s="90"/>
      <c r="R564" s="91"/>
      <c r="S564" s="89"/>
      <c r="T564" s="67"/>
      <c r="U564" s="103"/>
      <c r="V564" s="104"/>
      <c r="W564" s="82"/>
      <c r="X564" s="105"/>
      <c r="Y564" s="110"/>
      <c r="Z564" s="110"/>
    </row>
    <row r="565" ht="26" spans="3:26">
      <c r="C565" s="3"/>
      <c r="D565" s="11">
        <v>45476</v>
      </c>
      <c r="E565" s="228">
        <v>56.3</v>
      </c>
      <c r="F565" s="2194" t="s">
        <v>1792</v>
      </c>
      <c r="G565" s="228">
        <v>58.1</v>
      </c>
      <c r="H565" s="226">
        <v>0.583333333333333</v>
      </c>
      <c r="I565" s="218"/>
      <c r="J565" s="219"/>
      <c r="K565" s="220"/>
      <c r="L565" s="140"/>
      <c r="M565" s="223"/>
      <c r="N565" s="116"/>
      <c r="O565" s="66"/>
      <c r="P565" s="67"/>
      <c r="Q565" s="90"/>
      <c r="R565" s="91"/>
      <c r="S565" s="82"/>
      <c r="T565" s="67"/>
      <c r="U565" s="103"/>
      <c r="V565" s="104"/>
      <c r="W565" s="82"/>
      <c r="X565" s="105"/>
      <c r="Y565" s="110"/>
      <c r="Z565" s="110"/>
    </row>
    <row r="566" ht="26" spans="3:26">
      <c r="C566" s="3"/>
      <c r="D566" s="11">
        <v>45448</v>
      </c>
      <c r="E566" s="228">
        <v>58.1</v>
      </c>
      <c r="F566" s="2194" t="s">
        <v>1793</v>
      </c>
      <c r="G566" s="228">
        <v>59.2</v>
      </c>
      <c r="H566" s="226">
        <v>0.583333333333333</v>
      </c>
      <c r="I566" s="218"/>
      <c r="J566" s="219"/>
      <c r="K566" s="220"/>
      <c r="L566" s="140"/>
      <c r="M566" s="223"/>
      <c r="N566" s="116"/>
      <c r="O566" s="78"/>
      <c r="P566" s="78"/>
      <c r="Q566" s="78"/>
      <c r="R566" s="78"/>
      <c r="S566" s="78"/>
      <c r="T566" s="78"/>
      <c r="U566" s="78"/>
      <c r="V566" s="78"/>
      <c r="W566" s="78"/>
      <c r="X566" s="78"/>
      <c r="Y566" s="78"/>
      <c r="Z566" s="78"/>
    </row>
    <row r="567" ht="26.75" spans="3:26">
      <c r="C567" s="3"/>
      <c r="D567" s="11">
        <v>45415</v>
      </c>
      <c r="E567" s="228">
        <v>59.2</v>
      </c>
      <c r="F567" s="2194" t="s">
        <v>1794</v>
      </c>
      <c r="G567" s="228">
        <v>53.4</v>
      </c>
      <c r="H567" s="226">
        <v>0.583333333333333</v>
      </c>
      <c r="I567" s="234"/>
      <c r="J567" s="235"/>
      <c r="K567" s="236"/>
      <c r="L567" s="140"/>
      <c r="M567" s="223"/>
      <c r="N567" s="116"/>
      <c r="O567" s="78"/>
      <c r="P567" s="78"/>
      <c r="Q567" s="78"/>
      <c r="R567" s="78"/>
      <c r="S567" s="78"/>
      <c r="T567" s="78"/>
      <c r="U567" s="78"/>
      <c r="V567" s="78"/>
      <c r="W567" s="78"/>
      <c r="X567" s="78"/>
      <c r="Y567" s="78"/>
      <c r="Z567" s="78"/>
    </row>
    <row r="568" ht="52.75" spans="3:26">
      <c r="C568" s="3">
        <v>6</v>
      </c>
      <c r="D568" s="12" t="s">
        <v>7</v>
      </c>
      <c r="E568" s="33" t="s">
        <v>43</v>
      </c>
      <c r="F568" s="34"/>
      <c r="G568" s="35"/>
      <c r="H568" s="210" t="s">
        <v>2839</v>
      </c>
      <c r="I568" s="237" t="s">
        <v>1622</v>
      </c>
      <c r="J568" s="238"/>
      <c r="K568" s="205"/>
      <c r="L568" s="136" t="s">
        <v>1623</v>
      </c>
      <c r="M568" s="239" t="s">
        <v>1624</v>
      </c>
      <c r="N568" s="116" t="s">
        <v>0</v>
      </c>
      <c r="O568" s="64" t="s">
        <v>2840</v>
      </c>
      <c r="P568" s="64" t="s">
        <v>2841</v>
      </c>
      <c r="Q568" s="64" t="s">
        <v>2842</v>
      </c>
      <c r="R568" s="64" t="s">
        <v>2843</v>
      </c>
      <c r="S568" s="64" t="s">
        <v>2844</v>
      </c>
      <c r="T568" s="64" t="s">
        <v>2845</v>
      </c>
      <c r="U568" s="64" t="s">
        <v>2846</v>
      </c>
      <c r="V568" s="64" t="s">
        <v>2847</v>
      </c>
      <c r="W568" s="64" t="s">
        <v>2848</v>
      </c>
      <c r="X568" s="64" t="s">
        <v>2849</v>
      </c>
      <c r="Y568" s="64" t="s">
        <v>11</v>
      </c>
      <c r="Z568" s="64" t="s">
        <v>11</v>
      </c>
    </row>
    <row r="569" ht="26" spans="3:26">
      <c r="C569" s="116"/>
      <c r="D569" s="7" t="s">
        <v>1625</v>
      </c>
      <c r="E569" s="17"/>
      <c r="F569" s="18"/>
      <c r="G569" s="19"/>
      <c r="H569" s="209" t="s">
        <v>2858</v>
      </c>
      <c r="I569" s="2192" t="s">
        <v>557</v>
      </c>
      <c r="J569" s="216"/>
      <c r="K569" s="217"/>
      <c r="L569" s="140"/>
      <c r="M569" s="223"/>
      <c r="N569" s="116"/>
      <c r="O569" s="66" t="s">
        <v>2851</v>
      </c>
      <c r="P569" s="155">
        <v>0.1</v>
      </c>
      <c r="Q569" s="161">
        <v>0.022</v>
      </c>
      <c r="R569" s="162">
        <v>0.0300000000000011</v>
      </c>
      <c r="S569" s="82"/>
      <c r="T569" s="66">
        <v>0.0630000000000011</v>
      </c>
      <c r="U569" s="161">
        <v>-15.02</v>
      </c>
      <c r="V569" s="155">
        <v>99.37</v>
      </c>
      <c r="W569" s="155"/>
      <c r="X569" s="105"/>
      <c r="Y569" s="107"/>
      <c r="Z569" s="107"/>
    </row>
    <row r="570" ht="26" spans="3:26">
      <c r="C570" s="116"/>
      <c r="D570" s="8" t="s">
        <v>1626</v>
      </c>
      <c r="E570" s="37">
        <v>0</v>
      </c>
      <c r="F570" s="38"/>
      <c r="G570" s="39"/>
      <c r="H570" s="209" t="s">
        <v>2859</v>
      </c>
      <c r="I570" s="218"/>
      <c r="J570" s="219"/>
      <c r="K570" s="220"/>
      <c r="L570" s="140"/>
      <c r="M570" s="223"/>
      <c r="N570" s="116"/>
      <c r="O570" s="68"/>
      <c r="P570" s="68"/>
      <c r="Q570" s="68"/>
      <c r="R570" s="83"/>
      <c r="S570" s="74"/>
      <c r="T570" s="68"/>
      <c r="U570" s="68"/>
      <c r="V570" s="68"/>
      <c r="W570" s="68"/>
      <c r="X570" s="74"/>
      <c r="Y570" s="77"/>
      <c r="Z570" s="77"/>
    </row>
    <row r="571" ht="26" spans="3:26">
      <c r="C571" s="116"/>
      <c r="D571" s="8" t="s">
        <v>1627</v>
      </c>
      <c r="E571" s="229">
        <v>0.04066</v>
      </c>
      <c r="F571" s="230"/>
      <c r="G571" s="231"/>
      <c r="H571" s="210"/>
      <c r="I571" s="218"/>
      <c r="J571" s="219"/>
      <c r="K571" s="220"/>
      <c r="L571" s="140"/>
      <c r="M571" s="223"/>
      <c r="N571" s="116"/>
      <c r="O571" s="69" t="s">
        <v>2853</v>
      </c>
      <c r="P571" s="156">
        <v>0.1</v>
      </c>
      <c r="Q571" s="163">
        <v>0.0506</v>
      </c>
      <c r="R571" s="164">
        <v>0.0300000000000011</v>
      </c>
      <c r="S571" s="167">
        <v>1</v>
      </c>
      <c r="T571" s="69">
        <v>0.105900000000001</v>
      </c>
      <c r="U571" s="93">
        <v>-25.2479047619046</v>
      </c>
      <c r="V571" s="94">
        <v>99.37</v>
      </c>
      <c r="W571" s="174">
        <v>4.26</v>
      </c>
      <c r="X571" s="96">
        <v>107.556074285713</v>
      </c>
      <c r="Y571" s="108"/>
      <c r="Z571" s="108">
        <v>4.435</v>
      </c>
    </row>
    <row r="572" ht="26.75" spans="3:26">
      <c r="C572" s="116"/>
      <c r="D572" s="9" t="s">
        <v>1628</v>
      </c>
      <c r="E572" s="25">
        <v>0.75</v>
      </c>
      <c r="F572" s="26"/>
      <c r="G572" s="27"/>
      <c r="H572" s="210"/>
      <c r="I572" s="218"/>
      <c r="J572" s="219"/>
      <c r="K572" s="220"/>
      <c r="L572" s="144">
        <v>0.979166666666667</v>
      </c>
      <c r="M572" s="224">
        <v>0.833333333333333</v>
      </c>
      <c r="N572" s="116"/>
      <c r="O572" s="72" t="s">
        <v>2854</v>
      </c>
      <c r="P572" s="158">
        <v>0.1</v>
      </c>
      <c r="Q572" s="92">
        <v>0.0615333333333326</v>
      </c>
      <c r="R572" s="165">
        <v>0.0300000000000011</v>
      </c>
      <c r="S572" s="168">
        <v>0.5</v>
      </c>
      <c r="T572" s="166">
        <v>0.1223</v>
      </c>
      <c r="U572" s="97">
        <v>-14.5789365079362</v>
      </c>
      <c r="V572" s="98">
        <v>99.37</v>
      </c>
      <c r="W572" s="175">
        <v>2.15</v>
      </c>
      <c r="X572" s="100">
        <v>31.3447134920629</v>
      </c>
      <c r="Y572" s="109"/>
      <c r="Z572" s="109"/>
    </row>
    <row r="573" ht="26.75" spans="3:26">
      <c r="C573" s="116"/>
      <c r="D573" s="10" t="s">
        <v>1629</v>
      </c>
      <c r="E573" s="28" t="s">
        <v>8</v>
      </c>
      <c r="F573" s="28" t="s">
        <v>9</v>
      </c>
      <c r="G573" s="29" t="s">
        <v>10</v>
      </c>
      <c r="H573" s="210" t="s">
        <v>2447</v>
      </c>
      <c r="I573" s="218"/>
      <c r="J573" s="219"/>
      <c r="K573" s="220"/>
      <c r="L573" s="152"/>
      <c r="M573" s="223"/>
      <c r="N573" s="116"/>
      <c r="O573" s="74"/>
      <c r="P573" s="75"/>
      <c r="Q573" s="74"/>
      <c r="R573" s="74"/>
      <c r="S573" s="169"/>
      <c r="T573" s="74"/>
      <c r="U573" s="101"/>
      <c r="V573" s="102"/>
      <c r="W573" s="176"/>
      <c r="X573" s="101"/>
      <c r="Y573" s="77"/>
      <c r="Z573" s="77"/>
    </row>
    <row r="574" ht="26" spans="3:26">
      <c r="C574" s="116"/>
      <c r="D574" s="11">
        <v>45574</v>
      </c>
      <c r="E574" s="232">
        <v>0.04066</v>
      </c>
      <c r="F574" s="2195" t="s">
        <v>1866</v>
      </c>
      <c r="G574" s="232">
        <v>0.03648</v>
      </c>
      <c r="H574" s="233">
        <v>0.708333333333333</v>
      </c>
      <c r="I574" s="218"/>
      <c r="J574" s="219"/>
      <c r="K574" s="220"/>
      <c r="L574" s="152"/>
      <c r="M574" s="223"/>
      <c r="N574" s="116"/>
      <c r="O574" s="76"/>
      <c r="P574" s="77"/>
      <c r="Q574" s="76"/>
      <c r="R574" s="76"/>
      <c r="S574" s="169"/>
      <c r="T574" s="76"/>
      <c r="U574" s="76"/>
      <c r="V574" s="76"/>
      <c r="W574" s="177"/>
      <c r="X574" s="76"/>
      <c r="Y574" s="77"/>
      <c r="Z574" s="77"/>
    </row>
    <row r="575" ht="26" spans="3:26">
      <c r="C575" s="116"/>
      <c r="D575" s="11">
        <v>45546</v>
      </c>
      <c r="E575" s="232">
        <v>0.03648</v>
      </c>
      <c r="F575" s="2195" t="s">
        <v>1866</v>
      </c>
      <c r="G575" s="232">
        <v>0.0396</v>
      </c>
      <c r="H575" s="233">
        <v>0.708333333333333</v>
      </c>
      <c r="I575" s="218"/>
      <c r="J575" s="219"/>
      <c r="K575" s="220"/>
      <c r="L575" s="152"/>
      <c r="M575" s="223"/>
      <c r="N575" s="116"/>
      <c r="O575" s="66" t="s">
        <v>2855</v>
      </c>
      <c r="P575" s="160">
        <v>0.1</v>
      </c>
      <c r="Q575" s="90">
        <v>0.0615333333333326</v>
      </c>
      <c r="R575" s="91">
        <v>0.0300000000000011</v>
      </c>
      <c r="S575" s="160">
        <v>1</v>
      </c>
      <c r="T575" s="170">
        <v>0.1223</v>
      </c>
      <c r="U575" s="103">
        <v>-29.1578730158725</v>
      </c>
      <c r="V575" s="104">
        <v>99.37</v>
      </c>
      <c r="W575" s="178">
        <v>2.15</v>
      </c>
      <c r="X575" s="105">
        <v>62.6894269841259</v>
      </c>
      <c r="Y575" s="110"/>
      <c r="Z575" s="110"/>
    </row>
    <row r="576" ht="26" spans="3:26">
      <c r="C576" s="116"/>
      <c r="D576" s="11">
        <v>45511</v>
      </c>
      <c r="E576" s="232">
        <v>0.0396</v>
      </c>
      <c r="F576" s="2195" t="s">
        <v>1866</v>
      </c>
      <c r="G576" s="232">
        <v>0.04276</v>
      </c>
      <c r="H576" s="233">
        <v>0.708333333333333</v>
      </c>
      <c r="I576" s="218"/>
      <c r="J576" s="219"/>
      <c r="K576" s="220"/>
      <c r="L576" s="152"/>
      <c r="M576" s="223"/>
      <c r="N576" s="116"/>
      <c r="O576" s="66"/>
      <c r="P576" s="67"/>
      <c r="Q576" s="90"/>
      <c r="R576" s="91"/>
      <c r="S576" s="82"/>
      <c r="T576" s="67"/>
      <c r="U576" s="103"/>
      <c r="V576" s="104"/>
      <c r="W576" s="82"/>
      <c r="X576" s="105"/>
      <c r="Y576" s="110"/>
      <c r="Z576" s="110"/>
    </row>
    <row r="577" ht="26" spans="3:26">
      <c r="C577" s="116"/>
      <c r="D577" s="11">
        <v>45483</v>
      </c>
      <c r="E577" s="232">
        <v>0.04276</v>
      </c>
      <c r="F577" s="2195" t="s">
        <v>1866</v>
      </c>
      <c r="G577" s="232">
        <v>0.04438</v>
      </c>
      <c r="H577" s="233">
        <v>0.708333333333333</v>
      </c>
      <c r="I577" s="218"/>
      <c r="J577" s="219"/>
      <c r="K577" s="220"/>
      <c r="L577" s="152"/>
      <c r="M577" s="223"/>
      <c r="N577" s="116"/>
      <c r="O577" s="66" t="s">
        <v>2860</v>
      </c>
      <c r="P577" s="67"/>
      <c r="Q577" s="90"/>
      <c r="R577" s="91"/>
      <c r="S577" s="82"/>
      <c r="T577" s="67"/>
      <c r="U577" s="103">
        <v>0</v>
      </c>
      <c r="V577" s="104"/>
      <c r="W577" s="82"/>
      <c r="X577" s="105">
        <v>0</v>
      </c>
      <c r="Y577" s="110"/>
      <c r="Z577" s="110"/>
    </row>
    <row r="578" ht="26" spans="3:26">
      <c r="C578" s="116"/>
      <c r="D578" s="11">
        <v>45454</v>
      </c>
      <c r="E578" s="232">
        <v>0.04438</v>
      </c>
      <c r="F578" s="2195" t="s">
        <v>1866</v>
      </c>
      <c r="G578" s="232">
        <v>0.04483</v>
      </c>
      <c r="H578" s="233">
        <v>0.708333333333333</v>
      </c>
      <c r="I578" s="218"/>
      <c r="J578" s="219"/>
      <c r="K578" s="220"/>
      <c r="L578" s="152"/>
      <c r="M578" s="223"/>
      <c r="N578" s="116"/>
      <c r="O578" s="78"/>
      <c r="P578" s="78"/>
      <c r="Q578" s="78"/>
      <c r="R578" s="78"/>
      <c r="S578" s="78"/>
      <c r="T578" s="78"/>
      <c r="U578" s="78"/>
      <c r="V578" s="78"/>
      <c r="W578" s="78"/>
      <c r="X578" s="78"/>
      <c r="Y578" s="78"/>
      <c r="Z578" s="78"/>
    </row>
    <row r="579" ht="26.75" spans="3:26">
      <c r="C579" s="116"/>
      <c r="D579" s="11">
        <v>45420</v>
      </c>
      <c r="E579" s="232">
        <v>0.04483</v>
      </c>
      <c r="F579" s="2195" t="s">
        <v>1866</v>
      </c>
      <c r="G579" s="232">
        <v>0.0456</v>
      </c>
      <c r="H579" s="233">
        <v>0.708333333333333</v>
      </c>
      <c r="I579" s="234"/>
      <c r="J579" s="235"/>
      <c r="K579" s="236"/>
      <c r="L579" s="152"/>
      <c r="M579" s="223"/>
      <c r="N579" s="116"/>
      <c r="O579" s="78"/>
      <c r="P579" s="78"/>
      <c r="Q579" s="78"/>
      <c r="R579" s="78"/>
      <c r="S579" s="78"/>
      <c r="T579" s="78"/>
      <c r="U579" s="78"/>
      <c r="V579" s="78"/>
      <c r="W579" s="78"/>
      <c r="X579" s="78"/>
      <c r="Y579" s="78"/>
      <c r="Z579" s="78"/>
    </row>
    <row r="580" ht="52.75" spans="3:26">
      <c r="C580" s="3">
        <v>7</v>
      </c>
      <c r="D580" s="12" t="s">
        <v>7</v>
      </c>
      <c r="E580" s="33" t="s">
        <v>30</v>
      </c>
      <c r="F580" s="34"/>
      <c r="G580" s="35"/>
      <c r="H580" s="210" t="s">
        <v>2839</v>
      </c>
      <c r="I580" s="237" t="s">
        <v>1622</v>
      </c>
      <c r="J580" s="238"/>
      <c r="K580" s="205"/>
      <c r="L580" s="136" t="s">
        <v>1623</v>
      </c>
      <c r="M580" s="239" t="s">
        <v>1624</v>
      </c>
      <c r="N580" s="116" t="s">
        <v>0</v>
      </c>
      <c r="O580" s="64" t="s">
        <v>2840</v>
      </c>
      <c r="P580" s="64" t="s">
        <v>2841</v>
      </c>
      <c r="Q580" s="64" t="s">
        <v>2842</v>
      </c>
      <c r="R580" s="64" t="s">
        <v>2843</v>
      </c>
      <c r="S580" s="64" t="s">
        <v>2844</v>
      </c>
      <c r="T580" s="64" t="s">
        <v>2845</v>
      </c>
      <c r="U580" s="64" t="s">
        <v>2846</v>
      </c>
      <c r="V580" s="64" t="s">
        <v>2847</v>
      </c>
      <c r="W580" s="64" t="s">
        <v>2848</v>
      </c>
      <c r="X580" s="64" t="s">
        <v>2849</v>
      </c>
      <c r="Y580" s="64" t="s">
        <v>11</v>
      </c>
      <c r="Z580" s="64" t="s">
        <v>11</v>
      </c>
    </row>
    <row r="581" ht="26" spans="3:26">
      <c r="C581" s="116"/>
      <c r="D581" s="7" t="s">
        <v>1625</v>
      </c>
      <c r="E581" s="17"/>
      <c r="F581" s="18"/>
      <c r="G581" s="19"/>
      <c r="H581" s="209" t="s">
        <v>2861</v>
      </c>
      <c r="I581" s="2192" t="s">
        <v>559</v>
      </c>
      <c r="J581" s="216"/>
      <c r="K581" s="217"/>
      <c r="L581" s="140"/>
      <c r="M581" s="223"/>
      <c r="N581" s="116"/>
      <c r="O581" s="66" t="s">
        <v>2851</v>
      </c>
      <c r="P581" s="155">
        <v>0.1</v>
      </c>
      <c r="Q581" s="161">
        <v>0.022</v>
      </c>
      <c r="R581" s="162">
        <v>0.0300000000000011</v>
      </c>
      <c r="S581" s="82"/>
      <c r="T581" s="66">
        <v>0.0630000000000011</v>
      </c>
      <c r="U581" s="161">
        <v>-15.02</v>
      </c>
      <c r="V581" s="155">
        <v>99.37</v>
      </c>
      <c r="W581" s="155"/>
      <c r="X581" s="105"/>
      <c r="Y581" s="107"/>
      <c r="Z581" s="107"/>
    </row>
    <row r="582" ht="26" spans="3:26">
      <c r="C582" s="116"/>
      <c r="D582" s="8" t="s">
        <v>1626</v>
      </c>
      <c r="E582" s="37">
        <v>0</v>
      </c>
      <c r="F582" s="38"/>
      <c r="G582" s="39"/>
      <c r="H582" s="209" t="s">
        <v>2861</v>
      </c>
      <c r="I582" s="218"/>
      <c r="J582" s="219"/>
      <c r="K582" s="220"/>
      <c r="L582" s="140"/>
      <c r="M582" s="223"/>
      <c r="N582" s="116"/>
      <c r="O582" s="68"/>
      <c r="P582" s="68"/>
      <c r="Q582" s="68"/>
      <c r="R582" s="83"/>
      <c r="S582" s="74"/>
      <c r="T582" s="68"/>
      <c r="U582" s="68"/>
      <c r="V582" s="68"/>
      <c r="W582" s="68"/>
      <c r="X582" s="74"/>
      <c r="Y582" s="77"/>
      <c r="Z582" s="77"/>
    </row>
    <row r="583" ht="26" spans="3:26">
      <c r="C583" s="116"/>
      <c r="D583" s="8" t="s">
        <v>1627</v>
      </c>
      <c r="E583" s="21" t="s">
        <v>558</v>
      </c>
      <c r="F583" s="22"/>
      <c r="G583" s="23"/>
      <c r="H583" s="210"/>
      <c r="I583" s="218"/>
      <c r="J583" s="219"/>
      <c r="K583" s="220"/>
      <c r="L583" s="140"/>
      <c r="M583" s="223"/>
      <c r="N583" s="116"/>
      <c r="O583" s="69" t="s">
        <v>2853</v>
      </c>
      <c r="P583" s="156">
        <v>0.1</v>
      </c>
      <c r="Q583" s="163">
        <v>0.0641</v>
      </c>
      <c r="R583" s="164">
        <v>0.0300000000000011</v>
      </c>
      <c r="S583" s="167">
        <v>1</v>
      </c>
      <c r="T583" s="69">
        <v>0.126150000000001</v>
      </c>
      <c r="U583" s="93">
        <v>-30.0757619047616</v>
      </c>
      <c r="V583" s="94">
        <v>60.5</v>
      </c>
      <c r="W583" s="174">
        <v>2.39</v>
      </c>
      <c r="X583" s="96">
        <v>71.8810709523803</v>
      </c>
      <c r="Y583" s="108"/>
      <c r="Z583" s="108"/>
    </row>
    <row r="584" ht="26.75" spans="3:26">
      <c r="C584" s="116"/>
      <c r="D584" s="9" t="s">
        <v>1628</v>
      </c>
      <c r="E584" s="240">
        <v>0.729166666666667</v>
      </c>
      <c r="F584" s="241"/>
      <c r="G584" s="242"/>
      <c r="H584" s="210"/>
      <c r="I584" s="218"/>
      <c r="J584" s="219"/>
      <c r="K584" s="220"/>
      <c r="L584" s="144">
        <v>0.875</v>
      </c>
      <c r="M584" s="224">
        <v>0.729166666666667</v>
      </c>
      <c r="N584" s="116"/>
      <c r="O584" s="72" t="s">
        <v>2854</v>
      </c>
      <c r="P584" s="158">
        <v>0.1</v>
      </c>
      <c r="Q584" s="92">
        <v>0.0760666666666659</v>
      </c>
      <c r="R584" s="165">
        <v>0.0300000000000011</v>
      </c>
      <c r="S584" s="168">
        <v>1</v>
      </c>
      <c r="T584" s="166">
        <v>0.1441</v>
      </c>
      <c r="U584" s="97">
        <v>-34.3552698412692</v>
      </c>
      <c r="V584" s="98">
        <v>60.5</v>
      </c>
      <c r="W584" s="175">
        <v>2.08</v>
      </c>
      <c r="X584" s="100">
        <v>71.45896126984</v>
      </c>
      <c r="Y584" s="109"/>
      <c r="Z584" s="109"/>
    </row>
    <row r="585" ht="26.75" spans="3:26">
      <c r="C585" s="116"/>
      <c r="D585" s="10" t="s">
        <v>1629</v>
      </c>
      <c r="E585" s="28" t="s">
        <v>8</v>
      </c>
      <c r="F585" s="28" t="s">
        <v>9</v>
      </c>
      <c r="G585" s="29" t="s">
        <v>10</v>
      </c>
      <c r="H585" s="210" t="s">
        <v>2447</v>
      </c>
      <c r="I585" s="218"/>
      <c r="J585" s="219"/>
      <c r="K585" s="220"/>
      <c r="L585" s="140"/>
      <c r="M585" s="223"/>
      <c r="N585" s="116"/>
      <c r="O585" s="74"/>
      <c r="P585" s="75"/>
      <c r="Q585" s="74"/>
      <c r="R585" s="74"/>
      <c r="S585" s="169"/>
      <c r="T585" s="74"/>
      <c r="U585" s="101"/>
      <c r="V585" s="102"/>
      <c r="W585" s="176"/>
      <c r="X585" s="101"/>
      <c r="Y585" s="77"/>
      <c r="Z585" s="77"/>
    </row>
    <row r="586" ht="26" spans="3:26">
      <c r="C586" s="116"/>
      <c r="D586" s="11">
        <v>45595</v>
      </c>
      <c r="E586" s="2196" t="s">
        <v>558</v>
      </c>
      <c r="F586" s="2196" t="s">
        <v>1939</v>
      </c>
      <c r="G586" s="2196" t="s">
        <v>518</v>
      </c>
      <c r="H586" s="233">
        <v>0.6875</v>
      </c>
      <c r="I586" s="218"/>
      <c r="J586" s="219"/>
      <c r="K586" s="220"/>
      <c r="L586" s="152"/>
      <c r="M586" s="223"/>
      <c r="N586" s="116"/>
      <c r="O586" s="76"/>
      <c r="P586" s="77"/>
      <c r="Q586" s="76"/>
      <c r="R586" s="76"/>
      <c r="S586" s="169"/>
      <c r="T586" s="76"/>
      <c r="U586" s="76"/>
      <c r="V586" s="76"/>
      <c r="W586" s="177"/>
      <c r="X586" s="76"/>
      <c r="Y586" s="77"/>
      <c r="Z586" s="77"/>
    </row>
    <row r="587" ht="26" spans="3:26">
      <c r="C587" s="116"/>
      <c r="D587" s="11">
        <v>45588</v>
      </c>
      <c r="E587" s="2196" t="s">
        <v>518</v>
      </c>
      <c r="F587" s="2196" t="s">
        <v>1919</v>
      </c>
      <c r="G587" s="2196" t="s">
        <v>472</v>
      </c>
      <c r="H587" s="244">
        <v>0.6875</v>
      </c>
      <c r="I587" s="218"/>
      <c r="J587" s="219"/>
      <c r="K587" s="220"/>
      <c r="L587" s="152"/>
      <c r="M587" s="223"/>
      <c r="N587" s="116"/>
      <c r="O587" s="66" t="s">
        <v>2855</v>
      </c>
      <c r="P587" s="160">
        <v>0.1</v>
      </c>
      <c r="Q587" s="90">
        <v>0.0760666666666659</v>
      </c>
      <c r="R587" s="91">
        <v>0.0300000000000011</v>
      </c>
      <c r="S587" s="160">
        <v>1</v>
      </c>
      <c r="T587" s="170">
        <v>0.1441</v>
      </c>
      <c r="U587" s="103">
        <v>-34.3552698412692</v>
      </c>
      <c r="V587" s="104">
        <v>60.5</v>
      </c>
      <c r="W587" s="178">
        <v>2.08</v>
      </c>
      <c r="X587" s="105">
        <v>71.45896126984</v>
      </c>
      <c r="Y587" s="110"/>
      <c r="Z587" s="110"/>
    </row>
    <row r="588" ht="26" spans="3:26">
      <c r="C588" s="116"/>
      <c r="D588" s="11">
        <v>45582</v>
      </c>
      <c r="E588" s="2196" t="s">
        <v>472</v>
      </c>
      <c r="F588" s="2196" t="s">
        <v>1861</v>
      </c>
      <c r="G588" s="2196" t="s">
        <v>426</v>
      </c>
      <c r="H588" s="226">
        <v>0.708333333333333</v>
      </c>
      <c r="I588" s="218"/>
      <c r="J588" s="219"/>
      <c r="K588" s="220"/>
      <c r="L588" s="152"/>
      <c r="M588" s="223"/>
      <c r="N588" s="116"/>
      <c r="O588" s="66"/>
      <c r="P588" s="67"/>
      <c r="Q588" s="90"/>
      <c r="R588" s="91"/>
      <c r="S588" s="82"/>
      <c r="T588" s="67"/>
      <c r="U588" s="103"/>
      <c r="V588" s="104"/>
      <c r="W588" s="82"/>
      <c r="X588" s="105"/>
      <c r="Y588" s="110"/>
      <c r="Z588" s="110"/>
    </row>
    <row r="589" ht="26" spans="3:26">
      <c r="C589" s="116"/>
      <c r="D589" s="11">
        <v>45574</v>
      </c>
      <c r="E589" s="2196" t="s">
        <v>426</v>
      </c>
      <c r="F589" s="2196" t="s">
        <v>1862</v>
      </c>
      <c r="G589" s="2196" t="s">
        <v>401</v>
      </c>
      <c r="H589" s="244">
        <v>0.6875</v>
      </c>
      <c r="I589" s="218"/>
      <c r="J589" s="219"/>
      <c r="K589" s="220"/>
      <c r="L589" s="152"/>
      <c r="M589" s="223"/>
      <c r="N589" s="116"/>
      <c r="O589" s="66"/>
      <c r="P589" s="67"/>
      <c r="Q589" s="90"/>
      <c r="R589" s="91"/>
      <c r="S589" s="82"/>
      <c r="T589" s="67"/>
      <c r="U589" s="103"/>
      <c r="V589" s="104"/>
      <c r="W589" s="82"/>
      <c r="X589" s="105"/>
      <c r="Y589" s="110"/>
      <c r="Z589" s="110"/>
    </row>
    <row r="590" ht="26" spans="3:26">
      <c r="C590" s="116"/>
      <c r="D590" s="11">
        <v>45567</v>
      </c>
      <c r="E590" s="2196" t="s">
        <v>401</v>
      </c>
      <c r="F590" s="2196" t="s">
        <v>1863</v>
      </c>
      <c r="G590" s="2196" t="s">
        <v>355</v>
      </c>
      <c r="H590" s="244">
        <v>0.6875</v>
      </c>
      <c r="I590" s="218"/>
      <c r="J590" s="219"/>
      <c r="K590" s="220"/>
      <c r="L590" s="152"/>
      <c r="M590" s="223"/>
      <c r="N590" s="116"/>
      <c r="O590" s="78"/>
      <c r="P590" s="78"/>
      <c r="Q590" s="78"/>
      <c r="R590" s="78"/>
      <c r="S590" s="78"/>
      <c r="T590" s="78"/>
      <c r="U590" s="78"/>
      <c r="V590" s="78"/>
      <c r="W590" s="78"/>
      <c r="X590" s="78"/>
      <c r="Y590" s="78"/>
      <c r="Z590" s="78"/>
    </row>
    <row r="591" ht="26.75" spans="3:26">
      <c r="C591" s="116"/>
      <c r="D591" s="11">
        <v>45560</v>
      </c>
      <c r="E591" s="2196" t="s">
        <v>355</v>
      </c>
      <c r="F591" s="2196" t="s">
        <v>1755</v>
      </c>
      <c r="G591" s="2196" t="s">
        <v>323</v>
      </c>
      <c r="H591" s="244">
        <v>0.6875</v>
      </c>
      <c r="I591" s="234"/>
      <c r="J591" s="235"/>
      <c r="K591" s="236"/>
      <c r="L591" s="152"/>
      <c r="M591" s="223"/>
      <c r="N591" s="116"/>
      <c r="O591" s="78"/>
      <c r="P591" s="78"/>
      <c r="Q591" s="78"/>
      <c r="R591" s="78"/>
      <c r="S591" s="78"/>
      <c r="T591" s="78"/>
      <c r="U591" s="78"/>
      <c r="V591" s="78"/>
      <c r="W591" s="78"/>
      <c r="X591" s="78"/>
      <c r="Y591" s="78"/>
      <c r="Z591" s="78"/>
    </row>
    <row r="592" ht="52.75" spans="3:26">
      <c r="C592" s="3">
        <v>8</v>
      </c>
      <c r="D592" s="12" t="s">
        <v>7</v>
      </c>
      <c r="E592" s="33" t="s">
        <v>560</v>
      </c>
      <c r="F592" s="34"/>
      <c r="G592" s="35"/>
      <c r="H592" s="210" t="s">
        <v>2839</v>
      </c>
      <c r="I592" s="237" t="s">
        <v>1622</v>
      </c>
      <c r="J592" s="238"/>
      <c r="K592" s="205"/>
      <c r="L592" s="136" t="s">
        <v>1623</v>
      </c>
      <c r="M592" s="239" t="s">
        <v>1624</v>
      </c>
      <c r="N592" s="116" t="s">
        <v>0</v>
      </c>
      <c r="O592" s="64" t="s">
        <v>2840</v>
      </c>
      <c r="P592" s="64" t="s">
        <v>2841</v>
      </c>
      <c r="Q592" s="64" t="s">
        <v>2842</v>
      </c>
      <c r="R592" s="64" t="s">
        <v>2843</v>
      </c>
      <c r="S592" s="64" t="s">
        <v>2844</v>
      </c>
      <c r="T592" s="64" t="s">
        <v>2845</v>
      </c>
      <c r="U592" s="64" t="s">
        <v>2846</v>
      </c>
      <c r="V592" s="64" t="s">
        <v>2847</v>
      </c>
      <c r="W592" s="64" t="s">
        <v>2848</v>
      </c>
      <c r="X592" s="64" t="s">
        <v>2849</v>
      </c>
      <c r="Y592" s="64" t="s">
        <v>11</v>
      </c>
      <c r="Z592" s="64" t="s">
        <v>11</v>
      </c>
    </row>
    <row r="593" ht="26" spans="3:26">
      <c r="C593" s="116"/>
      <c r="D593" s="7" t="s">
        <v>1625</v>
      </c>
      <c r="E593" s="17"/>
      <c r="F593" s="18"/>
      <c r="G593" s="19"/>
      <c r="H593" s="209" t="s">
        <v>2858</v>
      </c>
      <c r="I593" s="2192" t="s">
        <v>561</v>
      </c>
      <c r="J593" s="216"/>
      <c r="K593" s="217"/>
      <c r="L593" s="140"/>
      <c r="M593" s="223"/>
      <c r="N593" s="116"/>
      <c r="O593" s="66" t="s">
        <v>2851</v>
      </c>
      <c r="P593" s="155">
        <v>0.1</v>
      </c>
      <c r="Q593" s="161">
        <v>0.036</v>
      </c>
      <c r="R593" s="162">
        <v>0.0269999999999868</v>
      </c>
      <c r="S593" s="82"/>
      <c r="T593" s="66">
        <v>0.0809999999999868</v>
      </c>
      <c r="U593" s="161">
        <v>-22.8</v>
      </c>
      <c r="V593" s="155">
        <v>119.47</v>
      </c>
      <c r="W593" s="155"/>
      <c r="X593" s="105"/>
      <c r="Y593" s="107"/>
      <c r="Z593" s="107"/>
    </row>
    <row r="594" ht="26" spans="3:26">
      <c r="C594" s="116"/>
      <c r="D594" s="8" t="s">
        <v>1626</v>
      </c>
      <c r="E594" s="37">
        <v>0</v>
      </c>
      <c r="F594" s="38"/>
      <c r="G594" s="39"/>
      <c r="H594" s="209" t="s">
        <v>2859</v>
      </c>
      <c r="I594" s="218"/>
      <c r="J594" s="219"/>
      <c r="K594" s="220"/>
      <c r="L594" s="140"/>
      <c r="M594" s="223"/>
      <c r="N594" s="116"/>
      <c r="O594" s="68"/>
      <c r="P594" s="68"/>
      <c r="Q594" s="68"/>
      <c r="R594" s="83"/>
      <c r="S594" s="74"/>
      <c r="T594" s="68"/>
      <c r="U594" s="68"/>
      <c r="V594" s="68"/>
      <c r="W594" s="68"/>
      <c r="X594" s="74"/>
      <c r="Y594" s="77"/>
      <c r="Z594" s="77"/>
    </row>
    <row r="595" ht="26" spans="3:26">
      <c r="C595" s="116"/>
      <c r="D595" s="8" t="s">
        <v>1627</v>
      </c>
      <c r="E595" s="229">
        <v>0.04389</v>
      </c>
      <c r="F595" s="230"/>
      <c r="G595" s="231"/>
      <c r="H595" s="210"/>
      <c r="I595" s="218"/>
      <c r="J595" s="219"/>
      <c r="K595" s="220"/>
      <c r="L595" s="140"/>
      <c r="M595" s="223"/>
      <c r="N595" s="116"/>
      <c r="O595" s="69" t="s">
        <v>2853</v>
      </c>
      <c r="P595" s="156">
        <v>0.1</v>
      </c>
      <c r="Q595" s="163">
        <v>0.0648</v>
      </c>
      <c r="R595" s="164">
        <v>0.028</v>
      </c>
      <c r="S595" s="167">
        <v>1</v>
      </c>
      <c r="T595" s="69">
        <v>0.1252</v>
      </c>
      <c r="U595" s="93">
        <v>-35.2414814814872</v>
      </c>
      <c r="V595" s="94">
        <v>60.5</v>
      </c>
      <c r="W595" s="174">
        <v>4.17</v>
      </c>
      <c r="X595" s="96">
        <v>146.956977777802</v>
      </c>
      <c r="Y595" s="108"/>
      <c r="Z595" s="108"/>
    </row>
    <row r="596" ht="26.75" spans="3:26">
      <c r="C596" s="116"/>
      <c r="D596" s="9" t="s">
        <v>1628</v>
      </c>
      <c r="E596" s="25">
        <v>0.833333333333333</v>
      </c>
      <c r="F596" s="26"/>
      <c r="G596" s="27"/>
      <c r="H596" s="210"/>
      <c r="I596" s="218"/>
      <c r="J596" s="219"/>
      <c r="K596" s="220"/>
      <c r="L596" s="144">
        <v>0.979166666666667</v>
      </c>
      <c r="M596" s="224">
        <v>0.833333333333333</v>
      </c>
      <c r="N596" s="116"/>
      <c r="O596" s="72" t="s">
        <v>2854</v>
      </c>
      <c r="P596" s="158">
        <v>0.05</v>
      </c>
      <c r="Q596" s="92">
        <v>0.0714666666666667</v>
      </c>
      <c r="R596" s="165">
        <v>0.028</v>
      </c>
      <c r="S596" s="168">
        <v>1</v>
      </c>
      <c r="T596" s="166">
        <v>0.1352</v>
      </c>
      <c r="U596" s="97">
        <v>-19.0281481481512</v>
      </c>
      <c r="V596" s="98">
        <v>30.25</v>
      </c>
      <c r="W596" s="175">
        <v>4.73</v>
      </c>
      <c r="X596" s="100">
        <v>90.0031407407554</v>
      </c>
      <c r="Y596" s="109"/>
      <c r="Z596" s="109"/>
    </row>
    <row r="597" ht="26.75" spans="3:26">
      <c r="C597" s="116"/>
      <c r="D597" s="10" t="s">
        <v>1629</v>
      </c>
      <c r="E597" s="28" t="s">
        <v>8</v>
      </c>
      <c r="F597" s="28" t="s">
        <v>9</v>
      </c>
      <c r="G597" s="29" t="s">
        <v>10</v>
      </c>
      <c r="H597" s="210" t="s">
        <v>2447</v>
      </c>
      <c r="I597" s="218"/>
      <c r="J597" s="219"/>
      <c r="K597" s="220"/>
      <c r="L597" s="140"/>
      <c r="M597" s="223"/>
      <c r="N597" s="116"/>
      <c r="O597" s="74"/>
      <c r="P597" s="75"/>
      <c r="Q597" s="74"/>
      <c r="R597" s="74"/>
      <c r="S597" s="169"/>
      <c r="T597" s="74"/>
      <c r="U597" s="101"/>
      <c r="V597" s="102"/>
      <c r="W597" s="176"/>
      <c r="X597" s="101"/>
      <c r="Y597" s="77"/>
      <c r="Z597" s="77"/>
    </row>
    <row r="598" ht="26" spans="3:26">
      <c r="C598" s="116"/>
      <c r="D598" s="11">
        <v>45575</v>
      </c>
      <c r="E598" s="232">
        <v>0.04389</v>
      </c>
      <c r="F598" s="2195" t="s">
        <v>1866</v>
      </c>
      <c r="G598" s="232">
        <v>0.04015</v>
      </c>
      <c r="H598" s="233">
        <v>0.791666666666667</v>
      </c>
      <c r="I598" s="218"/>
      <c r="J598" s="219"/>
      <c r="K598" s="220"/>
      <c r="L598" s="140"/>
      <c r="M598" s="223"/>
      <c r="N598" s="116"/>
      <c r="O598" s="76"/>
      <c r="P598" s="77"/>
      <c r="Q598" s="76"/>
      <c r="R598" s="76"/>
      <c r="S598" s="169"/>
      <c r="T598" s="76"/>
      <c r="U598" s="76"/>
      <c r="V598" s="76"/>
      <c r="W598" s="177"/>
      <c r="X598" s="76"/>
      <c r="Y598" s="77"/>
      <c r="Z598" s="77"/>
    </row>
    <row r="599" ht="26" spans="3:26">
      <c r="C599" s="116"/>
      <c r="D599" s="11">
        <v>45547</v>
      </c>
      <c r="E599" s="232">
        <v>0.04015</v>
      </c>
      <c r="F599" s="2195" t="s">
        <v>1866</v>
      </c>
      <c r="G599" s="232">
        <v>0.04314</v>
      </c>
      <c r="H599" s="244">
        <v>0.791666666666667</v>
      </c>
      <c r="I599" s="218"/>
      <c r="J599" s="219"/>
      <c r="K599" s="220"/>
      <c r="L599" s="140"/>
      <c r="M599" s="223"/>
      <c r="N599" s="116"/>
      <c r="O599" s="66" t="s">
        <v>2855</v>
      </c>
      <c r="P599" s="160">
        <v>0.05</v>
      </c>
      <c r="Q599" s="90">
        <v>0.0714666666666667</v>
      </c>
      <c r="R599" s="91">
        <v>0.028</v>
      </c>
      <c r="S599" s="160">
        <v>1</v>
      </c>
      <c r="T599" s="170">
        <v>0.1352</v>
      </c>
      <c r="U599" s="103">
        <v>-19.0281481481512</v>
      </c>
      <c r="V599" s="104">
        <v>30.25</v>
      </c>
      <c r="W599" s="178">
        <v>2</v>
      </c>
      <c r="X599" s="105">
        <v>38.0562962963025</v>
      </c>
      <c r="Y599" s="110"/>
      <c r="Z599" s="110" t="s">
        <v>2856</v>
      </c>
    </row>
    <row r="600" ht="26" spans="3:26">
      <c r="C600" s="116"/>
      <c r="D600" s="11">
        <v>45512</v>
      </c>
      <c r="E600" s="232">
        <v>0.04314</v>
      </c>
      <c r="F600" s="2195" t="s">
        <v>1866</v>
      </c>
      <c r="G600" s="232">
        <v>0.04405</v>
      </c>
      <c r="H600" s="244">
        <v>0.791666666666667</v>
      </c>
      <c r="I600" s="218"/>
      <c r="J600" s="219"/>
      <c r="K600" s="220"/>
      <c r="L600" s="145"/>
      <c r="M600" s="223"/>
      <c r="N600" s="116"/>
      <c r="O600" s="66"/>
      <c r="P600" s="67"/>
      <c r="Q600" s="90"/>
      <c r="R600" s="91"/>
      <c r="S600" s="82"/>
      <c r="T600" s="67"/>
      <c r="U600" s="103"/>
      <c r="V600" s="104"/>
      <c r="W600" s="82"/>
      <c r="X600" s="105"/>
      <c r="Y600" s="110"/>
      <c r="Z600" s="110"/>
    </row>
    <row r="601" ht="26" spans="3:26">
      <c r="C601" s="116"/>
      <c r="D601" s="11">
        <v>45484</v>
      </c>
      <c r="E601" s="232">
        <v>0.04405</v>
      </c>
      <c r="F601" s="2195" t="s">
        <v>1866</v>
      </c>
      <c r="G601" s="232">
        <v>0.04403</v>
      </c>
      <c r="H601" s="244">
        <v>0.791666666666667</v>
      </c>
      <c r="I601" s="218"/>
      <c r="J601" s="219"/>
      <c r="K601" s="220"/>
      <c r="L601" s="140"/>
      <c r="M601" s="223"/>
      <c r="N601" s="116"/>
      <c r="O601" s="66"/>
      <c r="P601" s="67"/>
      <c r="Q601" s="90"/>
      <c r="R601" s="91"/>
      <c r="S601" s="82"/>
      <c r="T601" s="67"/>
      <c r="U601" s="103"/>
      <c r="V601" s="104"/>
      <c r="W601" s="82"/>
      <c r="X601" s="105"/>
      <c r="Y601" s="110"/>
      <c r="Z601" s="110"/>
    </row>
    <row r="602" ht="26" spans="3:26">
      <c r="C602" s="116"/>
      <c r="D602" s="11">
        <v>45456</v>
      </c>
      <c r="E602" s="232">
        <v>0.04403</v>
      </c>
      <c r="F602" s="2195" t="s">
        <v>1866</v>
      </c>
      <c r="G602" s="232">
        <v>0.04635</v>
      </c>
      <c r="H602" s="244">
        <v>0.791666666666667</v>
      </c>
      <c r="I602" s="218"/>
      <c r="J602" s="219"/>
      <c r="K602" s="220"/>
      <c r="L602" s="140"/>
      <c r="M602" s="223"/>
      <c r="N602" s="116"/>
      <c r="O602" s="78"/>
      <c r="P602" s="78"/>
      <c r="Q602" s="78"/>
      <c r="R602" s="78"/>
      <c r="S602" s="78"/>
      <c r="T602" s="78"/>
      <c r="U602" s="78"/>
      <c r="V602" s="78"/>
      <c r="W602" s="78"/>
      <c r="X602" s="78"/>
      <c r="Y602" s="78"/>
      <c r="Z602" s="78"/>
    </row>
    <row r="603" ht="26.75" spans="3:26">
      <c r="C603" s="116"/>
      <c r="D603" s="11">
        <v>45421</v>
      </c>
      <c r="E603" s="232">
        <v>0.04635</v>
      </c>
      <c r="F603" s="2195" t="s">
        <v>1866</v>
      </c>
      <c r="G603" s="232">
        <v>0.04671</v>
      </c>
      <c r="H603" s="244">
        <v>0.791666666666667</v>
      </c>
      <c r="I603" s="234"/>
      <c r="J603" s="235"/>
      <c r="K603" s="236"/>
      <c r="L603" s="140"/>
      <c r="M603" s="223"/>
      <c r="N603" s="116"/>
      <c r="O603" s="78"/>
      <c r="P603" s="78"/>
      <c r="Q603" s="78"/>
      <c r="R603" s="78"/>
      <c r="S603" s="78"/>
      <c r="T603" s="78"/>
      <c r="U603" s="78"/>
      <c r="V603" s="78"/>
      <c r="W603" s="78"/>
      <c r="X603" s="78"/>
      <c r="Y603" s="78"/>
      <c r="Z603" s="78"/>
    </row>
    <row r="604" ht="52.75" spans="3:26">
      <c r="C604" s="3">
        <v>9</v>
      </c>
      <c r="D604" s="12" t="s">
        <v>7</v>
      </c>
      <c r="E604" s="33" t="s">
        <v>562</v>
      </c>
      <c r="F604" s="34"/>
      <c r="G604" s="35"/>
      <c r="H604" s="210" t="s">
        <v>2839</v>
      </c>
      <c r="I604" s="237" t="s">
        <v>1622</v>
      </c>
      <c r="J604" s="238"/>
      <c r="K604" s="205"/>
      <c r="L604" s="136" t="s">
        <v>1623</v>
      </c>
      <c r="M604" s="239" t="s">
        <v>1624</v>
      </c>
      <c r="N604" s="116" t="s">
        <v>0</v>
      </c>
      <c r="O604" s="64" t="s">
        <v>2840</v>
      </c>
      <c r="P604" s="64" t="s">
        <v>2841</v>
      </c>
      <c r="Q604" s="64" t="s">
        <v>2842</v>
      </c>
      <c r="R604" s="64" t="s">
        <v>2843</v>
      </c>
      <c r="S604" s="64" t="s">
        <v>2844</v>
      </c>
      <c r="T604" s="64" t="s">
        <v>2845</v>
      </c>
      <c r="U604" s="64" t="s">
        <v>2846</v>
      </c>
      <c r="V604" s="64" t="s">
        <v>2847</v>
      </c>
      <c r="W604" s="64" t="s">
        <v>2848</v>
      </c>
      <c r="X604" s="64" t="s">
        <v>2849</v>
      </c>
      <c r="Y604" s="64" t="s">
        <v>11</v>
      </c>
      <c r="Z604" s="64" t="s">
        <v>11</v>
      </c>
    </row>
    <row r="605" ht="26" spans="3:26">
      <c r="C605" s="116"/>
      <c r="D605" s="7" t="s">
        <v>1625</v>
      </c>
      <c r="E605" s="17"/>
      <c r="F605" s="18"/>
      <c r="G605" s="19"/>
      <c r="H605" s="209" t="s">
        <v>2879</v>
      </c>
      <c r="I605" s="2192" t="s">
        <v>563</v>
      </c>
      <c r="J605" s="216"/>
      <c r="K605" s="217"/>
      <c r="L605" s="140"/>
      <c r="M605" s="223"/>
      <c r="N605" s="116"/>
      <c r="O605" s="66" t="s">
        <v>2851</v>
      </c>
      <c r="P605" s="155">
        <v>0.1</v>
      </c>
      <c r="Q605" s="161">
        <v>0.032</v>
      </c>
      <c r="R605" s="162">
        <v>0.0180000000000007</v>
      </c>
      <c r="S605" s="82">
        <v>0</v>
      </c>
      <c r="T605" s="66">
        <v>0.0504999999999914</v>
      </c>
      <c r="U605" s="161">
        <v>-16.61</v>
      </c>
      <c r="V605" s="155">
        <v>60.5</v>
      </c>
      <c r="W605" s="171">
        <v>2</v>
      </c>
      <c r="X605" s="105"/>
      <c r="Y605" s="107"/>
      <c r="Z605" s="107"/>
    </row>
    <row r="606" ht="26" spans="3:26">
      <c r="C606" s="116"/>
      <c r="D606" s="8" t="s">
        <v>1626</v>
      </c>
      <c r="E606" s="21">
        <v>0.0475</v>
      </c>
      <c r="F606" s="22"/>
      <c r="G606" s="23"/>
      <c r="H606" s="209" t="s">
        <v>2869</v>
      </c>
      <c r="I606" s="218"/>
      <c r="J606" s="219"/>
      <c r="K606" s="220"/>
      <c r="L606" s="140"/>
      <c r="M606" s="223"/>
      <c r="N606" s="116"/>
      <c r="O606" s="68"/>
      <c r="P606" s="68"/>
      <c r="Q606" s="68"/>
      <c r="R606" s="83"/>
      <c r="S606" s="74"/>
      <c r="T606" s="68"/>
      <c r="U606" s="68"/>
      <c r="V606" s="68"/>
      <c r="W606" s="68"/>
      <c r="X606" s="74"/>
      <c r="Y606" s="77"/>
      <c r="Z606" s="77"/>
    </row>
    <row r="607" ht="26" spans="3:26">
      <c r="C607" s="116"/>
      <c r="D607" s="8" t="s">
        <v>1627</v>
      </c>
      <c r="E607" s="21">
        <v>0.05</v>
      </c>
      <c r="F607" s="22"/>
      <c r="G607" s="23"/>
      <c r="H607" s="210"/>
      <c r="I607" s="218"/>
      <c r="J607" s="219"/>
      <c r="K607" s="220"/>
      <c r="L607" s="140"/>
      <c r="M607" s="223"/>
      <c r="N607" s="116"/>
      <c r="O607" s="69" t="s">
        <v>2853</v>
      </c>
      <c r="P607" s="156">
        <v>0.1</v>
      </c>
      <c r="Q607" s="163">
        <v>0.1182</v>
      </c>
      <c r="R607" s="164">
        <v>0.018</v>
      </c>
      <c r="S607" s="167">
        <v>1</v>
      </c>
      <c r="T607" s="69">
        <v>0.1953</v>
      </c>
      <c r="U607" s="93">
        <v>-64.236297029714</v>
      </c>
      <c r="V607" s="94">
        <v>60.5</v>
      </c>
      <c r="W607" s="174">
        <v>1.93</v>
      </c>
      <c r="X607" s="96">
        <v>123.976053267348</v>
      </c>
      <c r="Y607" s="108"/>
      <c r="Z607" s="108"/>
    </row>
    <row r="608" ht="26.75" spans="3:26">
      <c r="C608" s="116"/>
      <c r="D608" s="9" t="s">
        <v>1628</v>
      </c>
      <c r="E608" s="25">
        <v>0.5</v>
      </c>
      <c r="F608" s="26"/>
      <c r="G608" s="27"/>
      <c r="H608" s="210"/>
      <c r="I608" s="218"/>
      <c r="J608" s="219"/>
      <c r="K608" s="220"/>
      <c r="L608" s="144">
        <v>0.729166666666667</v>
      </c>
      <c r="M608" s="224">
        <v>0.583333333333333</v>
      </c>
      <c r="N608" s="116"/>
      <c r="O608" s="72" t="s">
        <v>2854</v>
      </c>
      <c r="P608" s="158">
        <v>0.1</v>
      </c>
      <c r="Q608" s="92">
        <v>0.124533333333333</v>
      </c>
      <c r="R608" s="165">
        <v>0.018</v>
      </c>
      <c r="S608" s="168">
        <v>1</v>
      </c>
      <c r="T608" s="166">
        <v>0.2048</v>
      </c>
      <c r="U608" s="97">
        <v>-67.360950495061</v>
      </c>
      <c r="V608" s="98">
        <v>60.5</v>
      </c>
      <c r="W608" s="175">
        <v>2.48</v>
      </c>
      <c r="X608" s="100">
        <v>167.055157227751</v>
      </c>
      <c r="Y608" s="109"/>
      <c r="Z608" s="109"/>
    </row>
    <row r="609" ht="26.75" spans="3:26">
      <c r="C609" s="116"/>
      <c r="D609" s="10" t="s">
        <v>1629</v>
      </c>
      <c r="E609" s="28" t="s">
        <v>8</v>
      </c>
      <c r="F609" s="28" t="s">
        <v>9</v>
      </c>
      <c r="G609" s="29" t="s">
        <v>10</v>
      </c>
      <c r="H609" s="210" t="s">
        <v>2447</v>
      </c>
      <c r="I609" s="218"/>
      <c r="J609" s="219"/>
      <c r="K609" s="220"/>
      <c r="L609" s="140"/>
      <c r="M609" s="223"/>
      <c r="N609" s="116"/>
      <c r="O609" s="74"/>
      <c r="P609" s="75"/>
      <c r="Q609" s="74"/>
      <c r="R609" s="74"/>
      <c r="S609" s="169"/>
      <c r="T609" s="74"/>
      <c r="U609" s="101"/>
      <c r="V609" s="102"/>
      <c r="W609" s="176"/>
      <c r="X609" s="101"/>
      <c r="Y609" s="77"/>
      <c r="Z609" s="77"/>
    </row>
    <row r="610" ht="26" spans="3:26">
      <c r="C610" s="116"/>
      <c r="D610" s="11">
        <v>45554</v>
      </c>
      <c r="E610" s="30">
        <v>0.05</v>
      </c>
      <c r="F610" s="2193" t="s">
        <v>1841</v>
      </c>
      <c r="G610" s="30">
        <v>0.05</v>
      </c>
      <c r="H610" s="233">
        <v>0.458333333333333</v>
      </c>
      <c r="I610" s="218"/>
      <c r="J610" s="219"/>
      <c r="K610" s="220"/>
      <c r="L610" s="140"/>
      <c r="M610" s="223"/>
      <c r="N610" s="116"/>
      <c r="O610" s="76"/>
      <c r="P610" s="77"/>
      <c r="Q610" s="76"/>
      <c r="R610" s="76"/>
      <c r="S610" s="169"/>
      <c r="T610" s="76"/>
      <c r="U610" s="76"/>
      <c r="V610" s="76"/>
      <c r="W610" s="177"/>
      <c r="X610" s="76"/>
      <c r="Y610" s="77"/>
      <c r="Z610" s="77"/>
    </row>
    <row r="611" ht="26" spans="3:26">
      <c r="C611" s="116"/>
      <c r="D611" s="11">
        <v>45505</v>
      </c>
      <c r="E611" s="30">
        <v>0.05</v>
      </c>
      <c r="F611" s="2193" t="s">
        <v>1841</v>
      </c>
      <c r="G611" s="30">
        <v>0.0525</v>
      </c>
      <c r="H611" s="244">
        <v>0.458333333333333</v>
      </c>
      <c r="I611" s="218"/>
      <c r="J611" s="219"/>
      <c r="K611" s="220"/>
      <c r="L611" s="140"/>
      <c r="M611" s="223"/>
      <c r="N611" s="116"/>
      <c r="O611" s="66" t="s">
        <v>2855</v>
      </c>
      <c r="P611" s="183">
        <v>-0.1</v>
      </c>
      <c r="Q611" s="90">
        <v>0.05</v>
      </c>
      <c r="R611" s="91">
        <v>0.018</v>
      </c>
      <c r="S611" s="160">
        <v>-1</v>
      </c>
      <c r="T611" s="69">
        <v>0.093</v>
      </c>
      <c r="U611" s="103">
        <v>-30.5887128712924</v>
      </c>
      <c r="V611" s="104">
        <v>60.5</v>
      </c>
      <c r="W611" s="178">
        <v>1.5</v>
      </c>
      <c r="X611" s="105">
        <v>45.8830693069386</v>
      </c>
      <c r="Y611" s="110" t="s">
        <v>2856</v>
      </c>
      <c r="Z611" s="110"/>
    </row>
    <row r="612" ht="26" spans="3:26">
      <c r="C612" s="116"/>
      <c r="D612" s="11">
        <v>45463</v>
      </c>
      <c r="E612" s="30">
        <v>0.0525</v>
      </c>
      <c r="F612" s="2193" t="s">
        <v>1940</v>
      </c>
      <c r="G612" s="30">
        <v>0.0525</v>
      </c>
      <c r="H612" s="244">
        <v>0.458333333333333</v>
      </c>
      <c r="I612" s="218"/>
      <c r="J612" s="219"/>
      <c r="K612" s="220"/>
      <c r="L612" s="145"/>
      <c r="M612" s="223"/>
      <c r="N612" s="116"/>
      <c r="O612" s="66"/>
      <c r="P612" s="67"/>
      <c r="Q612" s="90"/>
      <c r="R612" s="91"/>
      <c r="S612" s="82"/>
      <c r="T612" s="67"/>
      <c r="U612" s="103"/>
      <c r="V612" s="104"/>
      <c r="W612" s="82"/>
      <c r="X612" s="105"/>
      <c r="Y612" s="110"/>
      <c r="Z612" s="110"/>
    </row>
    <row r="613" ht="26" spans="3:26">
      <c r="C613" s="116"/>
      <c r="D613" s="11">
        <v>45421</v>
      </c>
      <c r="E613" s="30">
        <v>0.0525</v>
      </c>
      <c r="F613" s="2193" t="s">
        <v>1940</v>
      </c>
      <c r="G613" s="30">
        <v>0.0525</v>
      </c>
      <c r="H613" s="244">
        <v>0.458333333333333</v>
      </c>
      <c r="I613" s="218"/>
      <c r="J613" s="219"/>
      <c r="K613" s="220"/>
      <c r="L613" s="140"/>
      <c r="M613" s="223"/>
      <c r="N613" s="116"/>
      <c r="O613" s="66"/>
      <c r="P613" s="67"/>
      <c r="Q613" s="90"/>
      <c r="R613" s="91"/>
      <c r="S613" s="82"/>
      <c r="T613" s="67"/>
      <c r="U613" s="103"/>
      <c r="V613" s="104"/>
      <c r="W613" s="82"/>
      <c r="X613" s="105"/>
      <c r="Y613" s="110"/>
      <c r="Z613" s="110"/>
    </row>
    <row r="614" ht="26" spans="3:26">
      <c r="C614" s="116"/>
      <c r="D614" s="11">
        <v>45372</v>
      </c>
      <c r="E614" s="30">
        <v>0.0525</v>
      </c>
      <c r="F614" s="2193" t="s">
        <v>1940</v>
      </c>
      <c r="G614" s="30">
        <v>0.0525</v>
      </c>
      <c r="H614" s="226">
        <v>0.5</v>
      </c>
      <c r="I614" s="218"/>
      <c r="J614" s="219"/>
      <c r="K614" s="220"/>
      <c r="L614" s="140"/>
      <c r="M614" s="223"/>
      <c r="N614" s="116"/>
      <c r="O614" s="78"/>
      <c r="P614" s="78"/>
      <c r="Q614" s="78"/>
      <c r="R614" s="78"/>
      <c r="S614" s="78"/>
      <c r="T614" s="78"/>
      <c r="U614" s="78"/>
      <c r="V614" s="78"/>
      <c r="W614" s="78"/>
      <c r="X614" s="78"/>
      <c r="Y614" s="78"/>
      <c r="Z614" s="78"/>
    </row>
    <row r="615" ht="26.75" spans="3:26">
      <c r="C615" s="116"/>
      <c r="D615" s="11">
        <v>45323</v>
      </c>
      <c r="E615" s="30">
        <v>0.0525</v>
      </c>
      <c r="F615" s="2193" t="s">
        <v>1940</v>
      </c>
      <c r="G615" s="30">
        <v>0.0525</v>
      </c>
      <c r="H615" s="244">
        <v>0.5</v>
      </c>
      <c r="I615" s="234"/>
      <c r="J615" s="235"/>
      <c r="K615" s="236"/>
      <c r="L615" s="140"/>
      <c r="M615" s="223"/>
      <c r="N615" s="116"/>
      <c r="O615" s="78"/>
      <c r="P615" s="78"/>
      <c r="Q615" s="78"/>
      <c r="R615" s="78"/>
      <c r="S615" s="78"/>
      <c r="T615" s="78"/>
      <c r="U615" s="78"/>
      <c r="V615" s="78"/>
      <c r="W615" s="78"/>
      <c r="X615" s="78"/>
      <c r="Y615" s="78"/>
      <c r="Z615" s="78"/>
    </row>
    <row r="616" ht="52.75" spans="3:26">
      <c r="C616" s="3">
        <v>10</v>
      </c>
      <c r="D616" s="12" t="s">
        <v>7</v>
      </c>
      <c r="E616" s="33" t="s">
        <v>25</v>
      </c>
      <c r="F616" s="34"/>
      <c r="G616" s="35"/>
      <c r="H616" s="210" t="s">
        <v>2839</v>
      </c>
      <c r="I616" s="237" t="s">
        <v>1622</v>
      </c>
      <c r="J616" s="238"/>
      <c r="K616" s="205"/>
      <c r="L616" s="136" t="s">
        <v>1623</v>
      </c>
      <c r="M616" s="239" t="s">
        <v>1624</v>
      </c>
      <c r="N616" s="116" t="s">
        <v>0</v>
      </c>
      <c r="O616" s="64" t="s">
        <v>2840</v>
      </c>
      <c r="P616" s="64" t="s">
        <v>2841</v>
      </c>
      <c r="Q616" s="64" t="s">
        <v>2842</v>
      </c>
      <c r="R616" s="64" t="s">
        <v>2843</v>
      </c>
      <c r="S616" s="64" t="s">
        <v>2844</v>
      </c>
      <c r="T616" s="64" t="s">
        <v>2845</v>
      </c>
      <c r="U616" s="64" t="s">
        <v>2846</v>
      </c>
      <c r="V616" s="64" t="s">
        <v>2847</v>
      </c>
      <c r="W616" s="64" t="s">
        <v>2848</v>
      </c>
      <c r="X616" s="64" t="s">
        <v>2849</v>
      </c>
      <c r="Y616" s="64" t="s">
        <v>11</v>
      </c>
      <c r="Z616" s="64" t="s">
        <v>11</v>
      </c>
    </row>
    <row r="617" ht="26" spans="3:26">
      <c r="C617" s="116"/>
      <c r="D617" s="7" t="s">
        <v>1625</v>
      </c>
      <c r="E617" s="245"/>
      <c r="F617" s="246"/>
      <c r="G617" s="247"/>
      <c r="H617" s="209" t="s">
        <v>2858</v>
      </c>
      <c r="I617" s="2192" t="s">
        <v>566</v>
      </c>
      <c r="J617" s="216"/>
      <c r="K617" s="217"/>
      <c r="L617" s="140"/>
      <c r="M617" s="223"/>
      <c r="N617" s="116"/>
      <c r="O617" s="66" t="s">
        <v>2851</v>
      </c>
      <c r="P617" s="155">
        <v>0.1</v>
      </c>
      <c r="Q617" s="161">
        <v>0.019</v>
      </c>
      <c r="R617" s="162">
        <v>0.0180000000000007</v>
      </c>
      <c r="S617" s="82">
        <v>0</v>
      </c>
      <c r="T617" s="66">
        <v>0.0609999999999911</v>
      </c>
      <c r="U617" s="161">
        <v>-10.78</v>
      </c>
      <c r="V617" s="155">
        <v>91.8</v>
      </c>
      <c r="W617" s="171">
        <v>2</v>
      </c>
      <c r="X617" s="105"/>
      <c r="Y617" s="107"/>
      <c r="Z617" s="107"/>
    </row>
    <row r="618" ht="26" spans="3:26">
      <c r="C618" s="116"/>
      <c r="D618" s="8" t="s">
        <v>1626</v>
      </c>
      <c r="E618" s="21" t="s">
        <v>564</v>
      </c>
      <c r="F618" s="22"/>
      <c r="G618" s="23"/>
      <c r="H618" s="209" t="s">
        <v>2859</v>
      </c>
      <c r="I618" s="218"/>
      <c r="J618" s="219"/>
      <c r="K618" s="220"/>
      <c r="L618" s="140"/>
      <c r="M618" s="223"/>
      <c r="N618" s="116"/>
      <c r="O618" s="68"/>
      <c r="P618" s="68"/>
      <c r="Q618" s="68"/>
      <c r="R618" s="83"/>
      <c r="S618" s="74"/>
      <c r="T618" s="68"/>
      <c r="U618" s="68"/>
      <c r="V618" s="68"/>
      <c r="W618" s="68"/>
      <c r="X618" s="74"/>
      <c r="Y618" s="77"/>
      <c r="Z618" s="77"/>
    </row>
    <row r="619" ht="26" spans="3:26">
      <c r="C619" s="116"/>
      <c r="D619" s="8" t="s">
        <v>1627</v>
      </c>
      <c r="E619" s="21" t="s">
        <v>565</v>
      </c>
      <c r="F619" s="22"/>
      <c r="G619" s="23"/>
      <c r="H619" s="210"/>
      <c r="I619" s="218"/>
      <c r="J619" s="219"/>
      <c r="K619" s="220"/>
      <c r="L619" s="140"/>
      <c r="M619" s="223"/>
      <c r="N619" s="116"/>
      <c r="O619" s="69" t="s">
        <v>2853</v>
      </c>
      <c r="P619" s="156">
        <v>0.1</v>
      </c>
      <c r="Q619" s="163">
        <v>0.0681</v>
      </c>
      <c r="R619" s="164">
        <v>0.0180000000000007</v>
      </c>
      <c r="S619" s="167">
        <v>1</v>
      </c>
      <c r="T619" s="69">
        <v>0.120150000000001</v>
      </c>
      <c r="U619" s="93">
        <v>-21.2330655737737</v>
      </c>
      <c r="V619" s="94">
        <v>60.5</v>
      </c>
      <c r="W619" s="174">
        <v>1.77</v>
      </c>
      <c r="X619" s="96">
        <v>37.5825260655794</v>
      </c>
      <c r="Y619" s="108"/>
      <c r="Z619" s="108"/>
    </row>
    <row r="620" ht="26.75" spans="3:26">
      <c r="C620" s="116"/>
      <c r="D620" s="9" t="s">
        <v>1628</v>
      </c>
      <c r="E620" s="25">
        <v>0.5625</v>
      </c>
      <c r="F620" s="26"/>
      <c r="G620" s="27"/>
      <c r="H620" s="210"/>
      <c r="I620" s="218"/>
      <c r="J620" s="219"/>
      <c r="K620" s="220"/>
      <c r="L620" s="144">
        <v>0.791666666666667</v>
      </c>
      <c r="M620" s="224">
        <v>0.645833333333333</v>
      </c>
      <c r="N620" s="116"/>
      <c r="O620" s="72" t="s">
        <v>2854</v>
      </c>
      <c r="P620" s="158">
        <v>0.1</v>
      </c>
      <c r="Q620" s="92">
        <v>0.118933333333333</v>
      </c>
      <c r="R620" s="165">
        <v>0.014</v>
      </c>
      <c r="S620" s="168">
        <v>1</v>
      </c>
      <c r="T620" s="166">
        <v>0.1924</v>
      </c>
      <c r="U620" s="97">
        <v>-34.0011803278738</v>
      </c>
      <c r="V620" s="98">
        <v>60.5</v>
      </c>
      <c r="W620" s="175">
        <v>3.08</v>
      </c>
      <c r="X620" s="100">
        <v>104.723635409851</v>
      </c>
      <c r="Y620" s="109"/>
      <c r="Z620" s="109"/>
    </row>
    <row r="621" ht="26.75" spans="3:26">
      <c r="C621" s="116"/>
      <c r="D621" s="10" t="s">
        <v>1629</v>
      </c>
      <c r="E621" s="28" t="s">
        <v>8</v>
      </c>
      <c r="F621" s="28" t="s">
        <v>9</v>
      </c>
      <c r="G621" s="29" t="s">
        <v>10</v>
      </c>
      <c r="H621" s="210" t="s">
        <v>2447</v>
      </c>
      <c r="I621" s="218"/>
      <c r="J621" s="219"/>
      <c r="K621" s="220"/>
      <c r="L621" s="140"/>
      <c r="M621" s="223"/>
      <c r="N621" s="116"/>
      <c r="O621" s="74"/>
      <c r="P621" s="75"/>
      <c r="Q621" s="74"/>
      <c r="R621" s="74"/>
      <c r="S621" s="169"/>
      <c r="T621" s="74"/>
      <c r="U621" s="101"/>
      <c r="V621" s="102"/>
      <c r="W621" s="176"/>
      <c r="X621" s="101"/>
      <c r="Y621" s="77"/>
      <c r="Z621" s="77"/>
    </row>
    <row r="622" ht="26" spans="3:26">
      <c r="C622" s="116"/>
      <c r="D622" s="11">
        <v>45596</v>
      </c>
      <c r="E622" s="2181" t="s">
        <v>565</v>
      </c>
      <c r="F622" s="2181" t="s">
        <v>1941</v>
      </c>
      <c r="G622" s="2181" t="s">
        <v>1160</v>
      </c>
      <c r="H622" s="233">
        <v>0.520833333333333</v>
      </c>
      <c r="I622" s="218"/>
      <c r="J622" s="219"/>
      <c r="K622" s="220"/>
      <c r="L622" s="140"/>
      <c r="M622" s="223"/>
      <c r="N622" s="116"/>
      <c r="O622" s="76"/>
      <c r="P622" s="77"/>
      <c r="Q622" s="76"/>
      <c r="R622" s="76"/>
      <c r="S622" s="169"/>
      <c r="T622" s="76"/>
      <c r="U622" s="76"/>
      <c r="V622" s="76"/>
      <c r="W622" s="177"/>
      <c r="X622" s="76"/>
      <c r="Y622" s="77"/>
      <c r="Z622" s="77"/>
    </row>
    <row r="623" ht="26" spans="3:26">
      <c r="C623" s="116"/>
      <c r="D623" s="11">
        <v>45589</v>
      </c>
      <c r="E623" s="2181" t="s">
        <v>190</v>
      </c>
      <c r="F623" s="2181" t="s">
        <v>1924</v>
      </c>
      <c r="G623" s="2181" t="s">
        <v>700</v>
      </c>
      <c r="H623" s="244">
        <v>0.520833333333333</v>
      </c>
      <c r="I623" s="218"/>
      <c r="J623" s="219"/>
      <c r="K623" s="220"/>
      <c r="L623" s="140"/>
      <c r="M623" s="223"/>
      <c r="N623" s="116"/>
      <c r="O623" s="66" t="s">
        <v>2855</v>
      </c>
      <c r="P623" s="183">
        <v>0.1</v>
      </c>
      <c r="Q623" s="90">
        <v>0.03</v>
      </c>
      <c r="R623" s="91">
        <v>0.014</v>
      </c>
      <c r="S623" s="160">
        <v>1</v>
      </c>
      <c r="T623" s="170">
        <v>0.1924</v>
      </c>
      <c r="U623" s="103">
        <v>-34.0011803278738</v>
      </c>
      <c r="V623" s="104">
        <v>60.5</v>
      </c>
      <c r="W623" s="178">
        <v>3</v>
      </c>
      <c r="X623" s="105">
        <v>102.003540983621</v>
      </c>
      <c r="Y623" s="110" t="s">
        <v>2856</v>
      </c>
      <c r="Z623" s="110"/>
    </row>
    <row r="624" ht="26" spans="3:26">
      <c r="C624" s="116"/>
      <c r="D624" s="11">
        <v>45582</v>
      </c>
      <c r="E624" s="2181" t="s">
        <v>157</v>
      </c>
      <c r="F624" s="2181" t="s">
        <v>1925</v>
      </c>
      <c r="G624" s="2181" t="s">
        <v>465</v>
      </c>
      <c r="H624" s="244">
        <v>0.520833333333333</v>
      </c>
      <c r="I624" s="218"/>
      <c r="J624" s="219"/>
      <c r="K624" s="220"/>
      <c r="L624" s="145"/>
      <c r="M624" s="223"/>
      <c r="N624" s="116"/>
      <c r="O624" s="66" t="s">
        <v>2855</v>
      </c>
      <c r="P624" s="183">
        <v>-0.1</v>
      </c>
      <c r="Q624" s="90">
        <v>0.03</v>
      </c>
      <c r="R624" s="91">
        <v>0.014</v>
      </c>
      <c r="S624" s="160">
        <v>-1</v>
      </c>
      <c r="T624" s="170">
        <v>0.1924</v>
      </c>
      <c r="U624" s="103">
        <v>-34.0011803278738</v>
      </c>
      <c r="V624" s="104">
        <v>60.5</v>
      </c>
      <c r="W624" s="178">
        <v>3</v>
      </c>
      <c r="X624" s="105">
        <v>102.003540983621</v>
      </c>
      <c r="Y624" s="110" t="s">
        <v>2856</v>
      </c>
      <c r="Z624" s="110"/>
    </row>
    <row r="625" ht="26" spans="3:26">
      <c r="C625" s="116"/>
      <c r="D625" s="11">
        <v>45575</v>
      </c>
      <c r="E625" s="2181" t="s">
        <v>436</v>
      </c>
      <c r="F625" s="2181" t="s">
        <v>1770</v>
      </c>
      <c r="G625" s="2181" t="s">
        <v>407</v>
      </c>
      <c r="H625" s="244">
        <v>0.520833333333333</v>
      </c>
      <c r="I625" s="218"/>
      <c r="J625" s="219"/>
      <c r="K625" s="220"/>
      <c r="L625" s="140"/>
      <c r="M625" s="223"/>
      <c r="N625" s="116"/>
      <c r="O625" s="66"/>
      <c r="P625" s="67"/>
      <c r="Q625" s="90"/>
      <c r="R625" s="91"/>
      <c r="S625" s="82"/>
      <c r="T625" s="67"/>
      <c r="U625" s="103"/>
      <c r="V625" s="104"/>
      <c r="W625" s="82"/>
      <c r="X625" s="105"/>
      <c r="Y625" s="110"/>
      <c r="Z625" s="110"/>
    </row>
    <row r="626" ht="26" spans="3:26">
      <c r="C626" s="116"/>
      <c r="D626" s="11">
        <v>45568</v>
      </c>
      <c r="E626" s="2181" t="s">
        <v>407</v>
      </c>
      <c r="F626" s="2181" t="s">
        <v>1869</v>
      </c>
      <c r="G626" s="2181" t="s">
        <v>332</v>
      </c>
      <c r="H626" s="244">
        <v>0.520833333333333</v>
      </c>
      <c r="I626" s="218"/>
      <c r="J626" s="219"/>
      <c r="K626" s="220"/>
      <c r="L626" s="140"/>
      <c r="M626" s="223"/>
      <c r="N626" s="116"/>
      <c r="O626" s="78"/>
      <c r="P626" s="78"/>
      <c r="Q626" s="78"/>
      <c r="R626" s="78"/>
      <c r="S626" s="78"/>
      <c r="T626" s="78"/>
      <c r="U626" s="78"/>
      <c r="V626" s="78"/>
      <c r="W626" s="78"/>
      <c r="X626" s="78"/>
      <c r="Y626" s="78"/>
      <c r="Z626" s="78"/>
    </row>
    <row r="627" ht="26.75" spans="3:26">
      <c r="C627" s="116"/>
      <c r="D627" s="11">
        <v>45561</v>
      </c>
      <c r="E627" s="2181" t="s">
        <v>363</v>
      </c>
      <c r="F627" s="2181" t="s">
        <v>1765</v>
      </c>
      <c r="G627" s="2181" t="s">
        <v>60</v>
      </c>
      <c r="H627" s="244">
        <v>0.520833333333333</v>
      </c>
      <c r="I627" s="234"/>
      <c r="J627" s="235"/>
      <c r="K627" s="236"/>
      <c r="L627" s="140"/>
      <c r="M627" s="223"/>
      <c r="N627" s="116"/>
      <c r="O627" s="78"/>
      <c r="P627" s="78"/>
      <c r="Q627" s="78"/>
      <c r="R627" s="78"/>
      <c r="S627" s="78"/>
      <c r="T627" s="78"/>
      <c r="U627" s="78"/>
      <c r="V627" s="78"/>
      <c r="W627" s="78"/>
      <c r="X627" s="78"/>
      <c r="Y627" s="78"/>
      <c r="Z627" s="78"/>
    </row>
    <row r="628" ht="52.75" spans="3:26">
      <c r="C628" s="3">
        <v>11</v>
      </c>
      <c r="D628" s="12" t="s">
        <v>7</v>
      </c>
      <c r="E628" s="33" t="s">
        <v>113</v>
      </c>
      <c r="F628" s="34"/>
      <c r="G628" s="35"/>
      <c r="H628" s="210" t="s">
        <v>2839</v>
      </c>
      <c r="I628" s="237" t="s">
        <v>1622</v>
      </c>
      <c r="J628" s="238"/>
      <c r="K628" s="205"/>
      <c r="L628" s="136" t="s">
        <v>1623</v>
      </c>
      <c r="M628" s="239" t="s">
        <v>1624</v>
      </c>
      <c r="N628" s="116" t="s">
        <v>0</v>
      </c>
      <c r="O628" s="64" t="s">
        <v>2840</v>
      </c>
      <c r="P628" s="64" t="s">
        <v>2841</v>
      </c>
      <c r="Q628" s="64" t="s">
        <v>2842</v>
      </c>
      <c r="R628" s="64" t="s">
        <v>2843</v>
      </c>
      <c r="S628" s="64" t="s">
        <v>2844</v>
      </c>
      <c r="T628" s="64" t="s">
        <v>2845</v>
      </c>
      <c r="U628" s="64" t="s">
        <v>2846</v>
      </c>
      <c r="V628" s="64" t="s">
        <v>2847</v>
      </c>
      <c r="W628" s="64" t="s">
        <v>2848</v>
      </c>
      <c r="X628" s="64" t="s">
        <v>2849</v>
      </c>
      <c r="Y628" s="64" t="s">
        <v>11</v>
      </c>
      <c r="Z628" s="64" t="s">
        <v>11</v>
      </c>
    </row>
    <row r="629" ht="26" spans="3:26">
      <c r="C629" s="116"/>
      <c r="D629" s="7" t="s">
        <v>1625</v>
      </c>
      <c r="E629" s="17"/>
      <c r="F629" s="18"/>
      <c r="G629" s="19"/>
      <c r="H629" s="209" t="s">
        <v>2858</v>
      </c>
      <c r="I629" s="2192" t="s">
        <v>567</v>
      </c>
      <c r="J629" s="216"/>
      <c r="K629" s="217"/>
      <c r="L629" s="140"/>
      <c r="M629" s="223"/>
      <c r="N629" s="116"/>
      <c r="O629" s="66" t="s">
        <v>2851</v>
      </c>
      <c r="P629" s="155">
        <v>0.1</v>
      </c>
      <c r="Q629" s="161">
        <v>0.019</v>
      </c>
      <c r="R629" s="162">
        <v>0.0180000000000007</v>
      </c>
      <c r="S629" s="82">
        <v>0</v>
      </c>
      <c r="T629" s="66">
        <v>0.0609999999999911</v>
      </c>
      <c r="U629" s="161">
        <v>-10.78</v>
      </c>
      <c r="V629" s="155">
        <v>91.8</v>
      </c>
      <c r="W629" s="171">
        <v>2</v>
      </c>
      <c r="X629" s="105"/>
      <c r="Y629" s="107"/>
      <c r="Z629" s="107"/>
    </row>
    <row r="630" ht="26" spans="3:26">
      <c r="C630" s="116"/>
      <c r="D630" s="8" t="s">
        <v>1626</v>
      </c>
      <c r="E630" s="21">
        <v>0.0462</v>
      </c>
      <c r="F630" s="22"/>
      <c r="G630" s="23"/>
      <c r="H630" s="209" t="s">
        <v>2859</v>
      </c>
      <c r="I630" s="218"/>
      <c r="J630" s="219"/>
      <c r="K630" s="220"/>
      <c r="L630" s="140"/>
      <c r="M630" s="223"/>
      <c r="N630" s="116"/>
      <c r="O630" s="68"/>
      <c r="P630" s="68"/>
      <c r="Q630" s="68"/>
      <c r="R630" s="83"/>
      <c r="S630" s="74"/>
      <c r="T630" s="68"/>
      <c r="U630" s="68"/>
      <c r="V630" s="68"/>
      <c r="W630" s="68"/>
      <c r="X630" s="74"/>
      <c r="Y630" s="77"/>
      <c r="Z630" s="77"/>
    </row>
    <row r="631" ht="26" spans="3:26">
      <c r="C631" s="116"/>
      <c r="D631" s="8" t="s">
        <v>1627</v>
      </c>
      <c r="E631" s="21">
        <v>0.0488</v>
      </c>
      <c r="F631" s="22"/>
      <c r="G631" s="23"/>
      <c r="H631" s="210"/>
      <c r="I631" s="218"/>
      <c r="J631" s="219"/>
      <c r="K631" s="220"/>
      <c r="L631" s="140"/>
      <c r="M631" s="223"/>
      <c r="N631" s="116"/>
      <c r="O631" s="69" t="s">
        <v>2853</v>
      </c>
      <c r="P631" s="156">
        <v>0.1</v>
      </c>
      <c r="Q631" s="163">
        <v>0.0681</v>
      </c>
      <c r="R631" s="164">
        <v>0.0180000000000007</v>
      </c>
      <c r="S631" s="167">
        <v>1</v>
      </c>
      <c r="T631" s="69">
        <v>0.120150000000001</v>
      </c>
      <c r="U631" s="93">
        <v>-21.2330655737737</v>
      </c>
      <c r="V631" s="94">
        <v>60.5</v>
      </c>
      <c r="W631" s="174">
        <v>1.77</v>
      </c>
      <c r="X631" s="96">
        <v>37.5825260655794</v>
      </c>
      <c r="Y631" s="108"/>
      <c r="Z631" s="108"/>
    </row>
    <row r="632" ht="26.75" spans="3:26">
      <c r="C632" s="116"/>
      <c r="D632" s="9" t="s">
        <v>1628</v>
      </c>
      <c r="E632" s="25">
        <v>0.791666666666667</v>
      </c>
      <c r="F632" s="26"/>
      <c r="G632" s="27"/>
      <c r="H632" s="210"/>
      <c r="I632" s="218"/>
      <c r="J632" s="219"/>
      <c r="K632" s="220"/>
      <c r="L632" s="144">
        <v>0.0208333333333333</v>
      </c>
      <c r="M632" s="224">
        <v>0.875</v>
      </c>
      <c r="N632" s="116"/>
      <c r="O632" s="72" t="s">
        <v>2854</v>
      </c>
      <c r="P632" s="158">
        <v>0.1</v>
      </c>
      <c r="Q632" s="92">
        <v>0.118933333333333</v>
      </c>
      <c r="R632" s="165">
        <v>0.014</v>
      </c>
      <c r="S632" s="168">
        <v>1</v>
      </c>
      <c r="T632" s="166">
        <v>0.1924</v>
      </c>
      <c r="U632" s="97">
        <v>-34.0011803278738</v>
      </c>
      <c r="V632" s="98">
        <v>60.5</v>
      </c>
      <c r="W632" s="175">
        <v>3.08</v>
      </c>
      <c r="X632" s="100">
        <v>104.723635409851</v>
      </c>
      <c r="Y632" s="109"/>
      <c r="Z632" s="109"/>
    </row>
    <row r="633" ht="26.75" spans="3:26">
      <c r="C633" s="116"/>
      <c r="D633" s="10" t="s">
        <v>1629</v>
      </c>
      <c r="E633" s="28" t="s">
        <v>8</v>
      </c>
      <c r="F633" s="28" t="s">
        <v>9</v>
      </c>
      <c r="G633" s="29" t="s">
        <v>10</v>
      </c>
      <c r="H633" s="210" t="s">
        <v>2447</v>
      </c>
      <c r="I633" s="218"/>
      <c r="J633" s="219"/>
      <c r="K633" s="220"/>
      <c r="L633" s="140"/>
      <c r="M633" s="223"/>
      <c r="N633" s="116"/>
      <c r="O633" s="74"/>
      <c r="P633" s="75"/>
      <c r="Q633" s="74"/>
      <c r="R633" s="74"/>
      <c r="S633" s="169"/>
      <c r="T633" s="74"/>
      <c r="U633" s="101"/>
      <c r="V633" s="102"/>
      <c r="W633" s="176"/>
      <c r="X633" s="101"/>
      <c r="Y633" s="77"/>
      <c r="Z633" s="77"/>
    </row>
    <row r="634" ht="26" spans="3:26">
      <c r="C634" s="116"/>
      <c r="D634" s="11">
        <v>45553</v>
      </c>
      <c r="E634" s="31">
        <v>0.05</v>
      </c>
      <c r="F634" s="2181" t="s">
        <v>1940</v>
      </c>
      <c r="G634" s="31">
        <v>0.055</v>
      </c>
      <c r="H634" s="244">
        <v>0.791666666666667</v>
      </c>
      <c r="I634" s="218"/>
      <c r="J634" s="219"/>
      <c r="K634" s="220"/>
      <c r="L634" s="152"/>
      <c r="M634" s="223"/>
      <c r="N634" s="116"/>
      <c r="O634" s="76"/>
      <c r="P634" s="77"/>
      <c r="Q634" s="76"/>
      <c r="R634" s="76"/>
      <c r="S634" s="169"/>
      <c r="T634" s="76"/>
      <c r="U634" s="76"/>
      <c r="V634" s="76"/>
      <c r="W634" s="177"/>
      <c r="X634" s="76"/>
      <c r="Y634" s="77"/>
      <c r="Z634" s="77"/>
    </row>
    <row r="635" ht="26" spans="3:26">
      <c r="C635" s="116"/>
      <c r="D635" s="11">
        <v>45504</v>
      </c>
      <c r="E635" s="31">
        <v>0.055</v>
      </c>
      <c r="F635" s="2181" t="s">
        <v>1942</v>
      </c>
      <c r="G635" s="31">
        <v>0.055</v>
      </c>
      <c r="H635" s="244">
        <v>0.791666666666667</v>
      </c>
      <c r="I635" s="218"/>
      <c r="J635" s="219"/>
      <c r="K635" s="220"/>
      <c r="L635" s="152"/>
      <c r="M635" s="223"/>
      <c r="N635" s="116"/>
      <c r="O635" s="66" t="s">
        <v>2855</v>
      </c>
      <c r="P635" s="183">
        <v>0.1</v>
      </c>
      <c r="Q635" s="90">
        <v>0.03</v>
      </c>
      <c r="R635" s="91">
        <v>0.014</v>
      </c>
      <c r="S635" s="160">
        <v>1</v>
      </c>
      <c r="T635" s="170">
        <v>0.1924</v>
      </c>
      <c r="U635" s="103">
        <v>-34.0011803278738</v>
      </c>
      <c r="V635" s="104">
        <v>60.5</v>
      </c>
      <c r="W635" s="178">
        <v>3</v>
      </c>
      <c r="X635" s="105">
        <v>102.003540983621</v>
      </c>
      <c r="Y635" s="110" t="s">
        <v>2856</v>
      </c>
      <c r="Z635" s="110"/>
    </row>
    <row r="636" ht="26" spans="3:26">
      <c r="C636" s="116"/>
      <c r="D636" s="11">
        <v>45455</v>
      </c>
      <c r="E636" s="31">
        <v>0.055</v>
      </c>
      <c r="F636" s="2181" t="s">
        <v>1942</v>
      </c>
      <c r="G636" s="31">
        <v>0.055</v>
      </c>
      <c r="H636" s="244">
        <v>0.791666666666667</v>
      </c>
      <c r="I636" s="218"/>
      <c r="J636" s="219"/>
      <c r="K636" s="220"/>
      <c r="L636" s="152"/>
      <c r="M636" s="223"/>
      <c r="N636" s="116"/>
      <c r="O636" s="66" t="s">
        <v>2855</v>
      </c>
      <c r="P636" s="183">
        <v>-0.1</v>
      </c>
      <c r="Q636" s="90">
        <v>0.03</v>
      </c>
      <c r="R636" s="91">
        <v>0.014</v>
      </c>
      <c r="S636" s="160">
        <v>-1</v>
      </c>
      <c r="T636" s="170">
        <v>0.1924</v>
      </c>
      <c r="U636" s="103">
        <v>-34.0011803278738</v>
      </c>
      <c r="V636" s="104">
        <v>60.5</v>
      </c>
      <c r="W636" s="178">
        <v>3</v>
      </c>
      <c r="X636" s="105">
        <v>102.003540983621</v>
      </c>
      <c r="Y636" s="110" t="s">
        <v>2856</v>
      </c>
      <c r="Z636" s="110"/>
    </row>
    <row r="637" ht="26" spans="3:26">
      <c r="C637" s="116"/>
      <c r="D637" s="11">
        <v>45413</v>
      </c>
      <c r="E637" s="31">
        <v>0.055</v>
      </c>
      <c r="F637" s="2181" t="s">
        <v>1942</v>
      </c>
      <c r="G637" s="31">
        <v>0.055</v>
      </c>
      <c r="H637" s="244">
        <v>0.791666666666667</v>
      </c>
      <c r="I637" s="218"/>
      <c r="J637" s="219"/>
      <c r="K637" s="220"/>
      <c r="L637" s="152"/>
      <c r="M637" s="223"/>
      <c r="N637" s="116"/>
      <c r="O637" s="66"/>
      <c r="P637" s="67"/>
      <c r="Q637" s="90"/>
      <c r="R637" s="91"/>
      <c r="S637" s="82"/>
      <c r="T637" s="67"/>
      <c r="U637" s="103"/>
      <c r="V637" s="104"/>
      <c r="W637" s="82"/>
      <c r="X637" s="105"/>
      <c r="Y637" s="110"/>
      <c r="Z637" s="110"/>
    </row>
    <row r="638" ht="26" spans="3:26">
      <c r="C638" s="116"/>
      <c r="D638" s="11">
        <v>45371</v>
      </c>
      <c r="E638" s="31">
        <v>0.055</v>
      </c>
      <c r="F638" s="2181" t="s">
        <v>1942</v>
      </c>
      <c r="G638" s="31">
        <v>0.055</v>
      </c>
      <c r="H638" s="244">
        <v>0.791666666666667</v>
      </c>
      <c r="I638" s="218"/>
      <c r="J638" s="219"/>
      <c r="K638" s="220"/>
      <c r="L638" s="152"/>
      <c r="M638" s="223"/>
      <c r="N638" s="116"/>
      <c r="O638" s="78"/>
      <c r="P638" s="78"/>
      <c r="Q638" s="78"/>
      <c r="R638" s="78"/>
      <c r="S638" s="78"/>
      <c r="T638" s="78"/>
      <c r="U638" s="78"/>
      <c r="V638" s="78"/>
      <c r="W638" s="78"/>
      <c r="X638" s="78"/>
      <c r="Y638" s="78"/>
      <c r="Z638" s="78"/>
    </row>
    <row r="639" ht="26.75" spans="3:26">
      <c r="C639" s="116"/>
      <c r="D639" s="11">
        <v>45322</v>
      </c>
      <c r="E639" s="31">
        <v>0.055</v>
      </c>
      <c r="F639" s="2181" t="s">
        <v>1942</v>
      </c>
      <c r="G639" s="31">
        <v>0.055</v>
      </c>
      <c r="H639" s="244">
        <v>0.833333333333333</v>
      </c>
      <c r="I639" s="234"/>
      <c r="J639" s="235"/>
      <c r="K639" s="236"/>
      <c r="L639" s="152"/>
      <c r="M639" s="223"/>
      <c r="N639" s="116"/>
      <c r="O639" s="78"/>
      <c r="P639" s="78"/>
      <c r="Q639" s="78"/>
      <c r="R639" s="78"/>
      <c r="S639" s="78"/>
      <c r="T639" s="78"/>
      <c r="U639" s="78"/>
      <c r="V639" s="78"/>
      <c r="W639" s="78"/>
      <c r="X639" s="78"/>
      <c r="Y639" s="78"/>
      <c r="Z639" s="78"/>
    </row>
    <row r="640" ht="52.75" spans="3:26">
      <c r="C640" s="3">
        <v>12</v>
      </c>
      <c r="D640" s="12" t="s">
        <v>7</v>
      </c>
      <c r="E640" s="33" t="s">
        <v>111</v>
      </c>
      <c r="F640" s="34"/>
      <c r="G640" s="35"/>
      <c r="H640" s="210" t="s">
        <v>2839</v>
      </c>
      <c r="I640" s="237" t="s">
        <v>1622</v>
      </c>
      <c r="J640" s="238"/>
      <c r="K640" s="205"/>
      <c r="L640" s="136" t="s">
        <v>1623</v>
      </c>
      <c r="M640" s="239" t="s">
        <v>1624</v>
      </c>
      <c r="N640" s="116" t="s">
        <v>0</v>
      </c>
      <c r="O640" s="64" t="s">
        <v>2840</v>
      </c>
      <c r="P640" s="64" t="s">
        <v>2841</v>
      </c>
      <c r="Q640" s="64" t="s">
        <v>2842</v>
      </c>
      <c r="R640" s="64" t="s">
        <v>2843</v>
      </c>
      <c r="S640" s="64" t="s">
        <v>2844</v>
      </c>
      <c r="T640" s="64" t="s">
        <v>2845</v>
      </c>
      <c r="U640" s="64" t="s">
        <v>2846</v>
      </c>
      <c r="V640" s="64" t="s">
        <v>2847</v>
      </c>
      <c r="W640" s="64" t="s">
        <v>2848</v>
      </c>
      <c r="X640" s="64" t="s">
        <v>2849</v>
      </c>
      <c r="Y640" s="64" t="s">
        <v>11</v>
      </c>
      <c r="Z640" s="64" t="s">
        <v>11</v>
      </c>
    </row>
    <row r="641" ht="26" spans="3:26">
      <c r="C641" s="116"/>
      <c r="D641" s="7" t="s">
        <v>1625</v>
      </c>
      <c r="E641" s="17"/>
      <c r="F641" s="18"/>
      <c r="G641" s="19"/>
      <c r="H641" s="209" t="s">
        <v>2858</v>
      </c>
      <c r="I641" s="2192" t="s">
        <v>568</v>
      </c>
      <c r="J641" s="216"/>
      <c r="K641" s="217"/>
      <c r="L641" s="140"/>
      <c r="M641" s="223"/>
      <c r="N641" s="116"/>
      <c r="O641" s="66" t="s">
        <v>2851</v>
      </c>
      <c r="P641" s="67">
        <v>0.1</v>
      </c>
      <c r="Q641" s="80">
        <v>0.039</v>
      </c>
      <c r="R641" s="81">
        <v>0.021000000000015</v>
      </c>
      <c r="S641" s="82"/>
      <c r="T641" s="66">
        <v>0.079500000000015</v>
      </c>
      <c r="U641" s="80">
        <v>-18.99</v>
      </c>
      <c r="V641" s="67">
        <v>91.8</v>
      </c>
      <c r="W641" s="82"/>
      <c r="X641" s="82"/>
      <c r="Y641" s="107"/>
      <c r="Z641" s="107"/>
    </row>
    <row r="642" ht="26" spans="3:26">
      <c r="C642" s="116"/>
      <c r="D642" s="8" t="s">
        <v>1626</v>
      </c>
      <c r="E642" s="248">
        <v>0</v>
      </c>
      <c r="F642" s="249"/>
      <c r="G642" s="250"/>
      <c r="H642" s="209" t="s">
        <v>2859</v>
      </c>
      <c r="I642" s="218"/>
      <c r="J642" s="219"/>
      <c r="K642" s="220"/>
      <c r="L642" s="140"/>
      <c r="M642" s="223"/>
      <c r="N642" s="116"/>
      <c r="O642" s="68"/>
      <c r="P642" s="68"/>
      <c r="Q642" s="68"/>
      <c r="R642" s="83"/>
      <c r="S642" s="74"/>
      <c r="T642" s="68"/>
      <c r="U642" s="68"/>
      <c r="V642" s="68"/>
      <c r="W642" s="74"/>
      <c r="X642" s="74"/>
      <c r="Y642" s="77"/>
      <c r="Z642" s="77"/>
    </row>
    <row r="643" ht="26" spans="3:26">
      <c r="C643" s="116"/>
      <c r="D643" s="8" t="s">
        <v>1627</v>
      </c>
      <c r="E643" s="248">
        <v>0</v>
      </c>
      <c r="F643" s="249"/>
      <c r="G643" s="250"/>
      <c r="H643" s="210"/>
      <c r="I643" s="218"/>
      <c r="J643" s="219"/>
      <c r="K643" s="220"/>
      <c r="L643" s="140"/>
      <c r="M643" s="223"/>
      <c r="N643" s="116"/>
      <c r="O643" s="69" t="s">
        <v>2853</v>
      </c>
      <c r="P643" s="70">
        <v>0.1</v>
      </c>
      <c r="Q643" s="84">
        <v>0.0722</v>
      </c>
      <c r="R643" s="85">
        <v>0.015</v>
      </c>
      <c r="S643" s="86">
        <v>1</v>
      </c>
      <c r="T643" s="69">
        <v>0.1233</v>
      </c>
      <c r="U643" s="93">
        <v>-29.4524150943341</v>
      </c>
      <c r="V643" s="94">
        <v>60.5</v>
      </c>
      <c r="W643" s="95">
        <v>4.88</v>
      </c>
      <c r="X643" s="96">
        <v>143.72778566035</v>
      </c>
      <c r="Y643" s="108"/>
      <c r="Z643" s="108">
        <v>4.435</v>
      </c>
    </row>
    <row r="644" ht="26.75" spans="3:26">
      <c r="C644" s="116"/>
      <c r="D644" s="9" t="s">
        <v>1628</v>
      </c>
      <c r="E644" s="25">
        <v>0.791666666666667</v>
      </c>
      <c r="F644" s="26"/>
      <c r="G644" s="27"/>
      <c r="H644" s="210"/>
      <c r="I644" s="218"/>
      <c r="J644" s="219"/>
      <c r="K644" s="220"/>
      <c r="L644" s="144">
        <v>0.0208333333333333</v>
      </c>
      <c r="M644" s="224">
        <v>0.875</v>
      </c>
      <c r="N644" s="116"/>
      <c r="O644" s="72" t="s">
        <v>2854</v>
      </c>
      <c r="P644" s="73">
        <v>0.1</v>
      </c>
      <c r="Q644" s="87">
        <v>0.0405333333333333</v>
      </c>
      <c r="R644" s="88">
        <v>0.015</v>
      </c>
      <c r="S644" s="89">
        <v>0.5</v>
      </c>
      <c r="T644" s="72">
        <v>0.0758</v>
      </c>
      <c r="U644" s="97">
        <v>-9.05309433962093</v>
      </c>
      <c r="V644" s="98">
        <v>60.5</v>
      </c>
      <c r="W644" s="99">
        <v>2.365</v>
      </c>
      <c r="X644" s="100">
        <v>21.4105681132035</v>
      </c>
      <c r="Y644" s="109"/>
      <c r="Z644" s="109"/>
    </row>
    <row r="645" ht="26.75" spans="3:26">
      <c r="C645" s="116"/>
      <c r="D645" s="10" t="s">
        <v>1629</v>
      </c>
      <c r="E645" s="28" t="s">
        <v>8</v>
      </c>
      <c r="F645" s="28" t="s">
        <v>9</v>
      </c>
      <c r="G645" s="29" t="s">
        <v>10</v>
      </c>
      <c r="H645" s="210" t="s">
        <v>2447</v>
      </c>
      <c r="I645" s="218"/>
      <c r="J645" s="219"/>
      <c r="K645" s="220"/>
      <c r="L645" s="140"/>
      <c r="M645" s="223"/>
      <c r="N645" s="116"/>
      <c r="O645" s="74"/>
      <c r="P645" s="75"/>
      <c r="Q645" s="74"/>
      <c r="R645" s="74"/>
      <c r="S645" s="74"/>
      <c r="T645" s="74"/>
      <c r="U645" s="101"/>
      <c r="V645" s="102"/>
      <c r="W645" s="74"/>
      <c r="X645" s="101"/>
      <c r="Y645" s="77"/>
      <c r="Z645" s="77"/>
    </row>
    <row r="646" ht="26" spans="3:26">
      <c r="C646" s="116"/>
      <c r="D646" s="11">
        <v>45553</v>
      </c>
      <c r="E646" s="111">
        <v>0</v>
      </c>
      <c r="F646" s="2183" t="s">
        <v>1866</v>
      </c>
      <c r="G646" s="111">
        <v>0</v>
      </c>
      <c r="H646" s="244">
        <v>0.791666666666667</v>
      </c>
      <c r="I646" s="218"/>
      <c r="J646" s="219"/>
      <c r="K646" s="220"/>
      <c r="L646" s="140"/>
      <c r="M646" s="223"/>
      <c r="N646" s="116"/>
      <c r="O646" s="76"/>
      <c r="P646" s="77"/>
      <c r="Q646" s="76"/>
      <c r="R646" s="76"/>
      <c r="S646" s="76"/>
      <c r="T646" s="76"/>
      <c r="U646" s="76"/>
      <c r="V646" s="76"/>
      <c r="W646" s="76"/>
      <c r="X646" s="76"/>
      <c r="Y646" s="77"/>
      <c r="Z646" s="77"/>
    </row>
    <row r="647" ht="26" spans="3:26">
      <c r="C647" s="116"/>
      <c r="D647" s="11">
        <v>45504</v>
      </c>
      <c r="E647" s="111">
        <v>0</v>
      </c>
      <c r="F647" s="2183" t="s">
        <v>1866</v>
      </c>
      <c r="G647" s="111">
        <v>0</v>
      </c>
      <c r="H647" s="244">
        <v>0.791666666666667</v>
      </c>
      <c r="I647" s="218"/>
      <c r="J647" s="219"/>
      <c r="K647" s="220"/>
      <c r="L647" s="140"/>
      <c r="M647" s="223"/>
      <c r="N647" s="116"/>
      <c r="O647" s="66" t="s">
        <v>2855</v>
      </c>
      <c r="P647" s="67">
        <v>0.25</v>
      </c>
      <c r="Q647" s="90">
        <v>0.0405333333333333</v>
      </c>
      <c r="R647" s="91">
        <v>0.015</v>
      </c>
      <c r="S647" s="82">
        <v>0.5</v>
      </c>
      <c r="T647" s="67">
        <v>0.0758</v>
      </c>
      <c r="U647" s="103">
        <v>-22.6327358490523</v>
      </c>
      <c r="V647" s="104">
        <v>151.25</v>
      </c>
      <c r="W647" s="82">
        <v>2</v>
      </c>
      <c r="X647" s="105">
        <v>45.2654716981047</v>
      </c>
      <c r="Y647" s="110" t="s">
        <v>2856</v>
      </c>
      <c r="Z647" s="110"/>
    </row>
    <row r="648" ht="26" spans="3:26">
      <c r="C648" s="116"/>
      <c r="D648" s="11">
        <v>45455</v>
      </c>
      <c r="E648" s="111">
        <v>0</v>
      </c>
      <c r="F648" s="2183" t="s">
        <v>1866</v>
      </c>
      <c r="G648" s="111">
        <v>0</v>
      </c>
      <c r="H648" s="244">
        <v>0.791666666666667</v>
      </c>
      <c r="I648" s="218"/>
      <c r="J648" s="219"/>
      <c r="K648" s="220"/>
      <c r="L648" s="145"/>
      <c r="M648" s="223"/>
      <c r="N648" s="116"/>
      <c r="O648" s="66" t="s">
        <v>2855</v>
      </c>
      <c r="P648" s="67">
        <v>0.25</v>
      </c>
      <c r="Q648" s="90">
        <v>0.0405333333333333</v>
      </c>
      <c r="R648" s="91">
        <v>0.015</v>
      </c>
      <c r="S648" s="82">
        <v>0.5</v>
      </c>
      <c r="T648" s="67">
        <v>0.0758</v>
      </c>
      <c r="U648" s="103">
        <v>-22.0099590163966</v>
      </c>
      <c r="V648" s="104">
        <v>151.25</v>
      </c>
      <c r="W648" s="82">
        <v>2</v>
      </c>
      <c r="X648" s="105">
        <v>44.0199180327933</v>
      </c>
      <c r="Y648" s="110"/>
      <c r="Z648" s="110"/>
    </row>
    <row r="649" ht="26" spans="3:26">
      <c r="C649" s="116"/>
      <c r="D649" s="11">
        <v>45413</v>
      </c>
      <c r="E649" s="111">
        <v>0</v>
      </c>
      <c r="F649" s="2183" t="s">
        <v>1866</v>
      </c>
      <c r="G649" s="111">
        <v>0</v>
      </c>
      <c r="H649" s="244">
        <v>0.791666666666667</v>
      </c>
      <c r="I649" s="218"/>
      <c r="J649" s="219"/>
      <c r="K649" s="220"/>
      <c r="L649" s="140"/>
      <c r="M649" s="223"/>
      <c r="N649" s="116"/>
      <c r="O649" s="66" t="s">
        <v>2860</v>
      </c>
      <c r="P649" s="67"/>
      <c r="Q649" s="90"/>
      <c r="R649" s="91"/>
      <c r="S649" s="82"/>
      <c r="T649" s="67"/>
      <c r="U649" s="103">
        <v>-22.0099590163966</v>
      </c>
      <c r="V649" s="104"/>
      <c r="W649" s="82"/>
      <c r="X649" s="105">
        <v>44.0199180327933</v>
      </c>
      <c r="Y649" s="110"/>
      <c r="Z649" s="110"/>
    </row>
    <row r="650" ht="26" spans="3:26">
      <c r="C650" s="116"/>
      <c r="D650" s="11">
        <v>45371</v>
      </c>
      <c r="E650" s="111">
        <v>0</v>
      </c>
      <c r="F650" s="2183" t="s">
        <v>1866</v>
      </c>
      <c r="G650" s="111">
        <v>0</v>
      </c>
      <c r="H650" s="244">
        <v>0.791666666666667</v>
      </c>
      <c r="I650" s="218"/>
      <c r="J650" s="219"/>
      <c r="K650" s="220"/>
      <c r="L650" s="140"/>
      <c r="M650" s="223"/>
      <c r="N650" s="116"/>
      <c r="O650" s="78"/>
      <c r="P650" s="78"/>
      <c r="Q650" s="78"/>
      <c r="R650" s="78"/>
      <c r="S650" s="78"/>
      <c r="T650" s="78"/>
      <c r="U650" s="78"/>
      <c r="V650" s="78"/>
      <c r="W650" s="78"/>
      <c r="X650" s="78"/>
      <c r="Y650" s="78"/>
      <c r="Z650" s="78"/>
    </row>
    <row r="651" ht="26.75" spans="3:26">
      <c r="C651" s="116"/>
      <c r="D651" s="11">
        <v>45322</v>
      </c>
      <c r="E651" s="111">
        <v>0</v>
      </c>
      <c r="F651" s="111">
        <v>0</v>
      </c>
      <c r="G651" s="111">
        <v>0</v>
      </c>
      <c r="H651" s="244">
        <v>0.833333333333333</v>
      </c>
      <c r="I651" s="257"/>
      <c r="J651" s="258"/>
      <c r="K651" s="259"/>
      <c r="L651" s="260"/>
      <c r="M651" s="268"/>
      <c r="N651" s="116"/>
      <c r="O651" s="78"/>
      <c r="P651" s="78"/>
      <c r="Q651" s="78"/>
      <c r="R651" s="78"/>
      <c r="S651" s="78"/>
      <c r="T651" s="78"/>
      <c r="U651" s="78"/>
      <c r="V651" s="78"/>
      <c r="W651" s="78"/>
      <c r="X651" s="78"/>
      <c r="Y651" s="78"/>
      <c r="Z651" s="78"/>
    </row>
    <row r="652" ht="52.75" spans="3:26">
      <c r="C652" s="3">
        <v>13</v>
      </c>
      <c r="D652" s="12" t="s">
        <v>7</v>
      </c>
      <c r="E652" s="33" t="s">
        <v>115</v>
      </c>
      <c r="F652" s="34"/>
      <c r="G652" s="35"/>
      <c r="H652" s="251" t="s">
        <v>2839</v>
      </c>
      <c r="I652" s="261" t="s">
        <v>1622</v>
      </c>
      <c r="J652" s="262"/>
      <c r="K652" s="263"/>
      <c r="L652" s="264" t="s">
        <v>1623</v>
      </c>
      <c r="M652" s="269" t="s">
        <v>1624</v>
      </c>
      <c r="N652" s="116" t="s">
        <v>0</v>
      </c>
      <c r="O652" s="64" t="s">
        <v>2840</v>
      </c>
      <c r="P652" s="64" t="s">
        <v>2841</v>
      </c>
      <c r="Q652" s="64" t="s">
        <v>2842</v>
      </c>
      <c r="R652" s="64" t="s">
        <v>2843</v>
      </c>
      <c r="S652" s="64" t="s">
        <v>2844</v>
      </c>
      <c r="T652" s="64" t="s">
        <v>2845</v>
      </c>
      <c r="U652" s="64" t="s">
        <v>2846</v>
      </c>
      <c r="V652" s="64" t="s">
        <v>2847</v>
      </c>
      <c r="W652" s="64" t="s">
        <v>2848</v>
      </c>
      <c r="X652" s="64" t="s">
        <v>2849</v>
      </c>
      <c r="Y652" s="64" t="s">
        <v>11</v>
      </c>
      <c r="Z652" s="64" t="s">
        <v>11</v>
      </c>
    </row>
    <row r="653" ht="26" spans="3:26">
      <c r="C653" s="116"/>
      <c r="D653" s="7" t="s">
        <v>1625</v>
      </c>
      <c r="E653" s="17"/>
      <c r="F653" s="18"/>
      <c r="G653" s="19"/>
      <c r="H653" s="209" t="s">
        <v>2858</v>
      </c>
      <c r="I653" s="2185" t="s">
        <v>569</v>
      </c>
      <c r="J653" s="138"/>
      <c r="K653" s="139"/>
      <c r="L653" s="140"/>
      <c r="M653" s="154"/>
      <c r="N653" s="116"/>
      <c r="O653" s="66" t="s">
        <v>2851</v>
      </c>
      <c r="P653" s="67">
        <v>0.1</v>
      </c>
      <c r="Q653" s="80">
        <v>0.039</v>
      </c>
      <c r="R653" s="81">
        <v>0.021000000000015</v>
      </c>
      <c r="S653" s="82"/>
      <c r="T653" s="66">
        <v>0.079500000000015</v>
      </c>
      <c r="U653" s="80">
        <v>-18.99</v>
      </c>
      <c r="V653" s="67">
        <v>91.8</v>
      </c>
      <c r="W653" s="82"/>
      <c r="X653" s="82"/>
      <c r="Y653" s="107"/>
      <c r="Z653" s="107"/>
    </row>
    <row r="654" ht="26" spans="3:26">
      <c r="C654" s="116"/>
      <c r="D654" s="8" t="s">
        <v>1626</v>
      </c>
      <c r="E654" s="248">
        <v>0</v>
      </c>
      <c r="F654" s="249"/>
      <c r="G654" s="250"/>
      <c r="H654" s="209" t="s">
        <v>2859</v>
      </c>
      <c r="I654" s="141"/>
      <c r="J654" s="142"/>
      <c r="K654" s="143"/>
      <c r="L654" s="140"/>
      <c r="M654" s="154"/>
      <c r="N654" s="116"/>
      <c r="O654" s="68"/>
      <c r="P654" s="68"/>
      <c r="Q654" s="68"/>
      <c r="R654" s="83"/>
      <c r="S654" s="74"/>
      <c r="T654" s="68"/>
      <c r="U654" s="68"/>
      <c r="V654" s="68"/>
      <c r="W654" s="74"/>
      <c r="X654" s="74"/>
      <c r="Y654" s="77"/>
      <c r="Z654" s="77"/>
    </row>
    <row r="655" ht="26" spans="3:26">
      <c r="C655" s="116"/>
      <c r="D655" s="8" t="s">
        <v>1627</v>
      </c>
      <c r="E655" s="248">
        <v>0</v>
      </c>
      <c r="F655" s="249"/>
      <c r="G655" s="250"/>
      <c r="H655" s="205"/>
      <c r="I655" s="141"/>
      <c r="J655" s="142"/>
      <c r="K655" s="143"/>
      <c r="L655" s="140"/>
      <c r="M655" s="154"/>
      <c r="N655" s="116"/>
      <c r="O655" s="69" t="s">
        <v>2853</v>
      </c>
      <c r="P655" s="70">
        <v>0.1</v>
      </c>
      <c r="Q655" s="84">
        <v>0.0722</v>
      </c>
      <c r="R655" s="85">
        <v>0.015</v>
      </c>
      <c r="S655" s="86">
        <v>1</v>
      </c>
      <c r="T655" s="69">
        <v>0.1233</v>
      </c>
      <c r="U655" s="93">
        <v>-29.4524150943341</v>
      </c>
      <c r="V655" s="94">
        <v>60.5</v>
      </c>
      <c r="W655" s="95">
        <v>4.88</v>
      </c>
      <c r="X655" s="96">
        <v>143.72778566035</v>
      </c>
      <c r="Y655" s="108"/>
      <c r="Z655" s="108">
        <v>4.435</v>
      </c>
    </row>
    <row r="656" ht="26.75" spans="3:26">
      <c r="C656" s="116"/>
      <c r="D656" s="9" t="s">
        <v>1628</v>
      </c>
      <c r="E656" s="25">
        <v>0.8125</v>
      </c>
      <c r="F656" s="26"/>
      <c r="G656" s="27"/>
      <c r="H656" s="205"/>
      <c r="I656" s="141"/>
      <c r="J656" s="142"/>
      <c r="K656" s="143"/>
      <c r="L656" s="144">
        <v>0.0416666666666667</v>
      </c>
      <c r="M656" s="157">
        <v>0.895833333333333</v>
      </c>
      <c r="N656" s="116"/>
      <c r="O656" s="72" t="s">
        <v>2854</v>
      </c>
      <c r="P656" s="73">
        <v>0.1</v>
      </c>
      <c r="Q656" s="87">
        <v>0.0405333333333333</v>
      </c>
      <c r="R656" s="88">
        <v>0.015</v>
      </c>
      <c r="S656" s="89">
        <v>0.5</v>
      </c>
      <c r="T656" s="72">
        <v>0.0758</v>
      </c>
      <c r="U656" s="97">
        <v>-9.05309433962093</v>
      </c>
      <c r="V656" s="98">
        <v>60.5</v>
      </c>
      <c r="W656" s="99">
        <v>2.365</v>
      </c>
      <c r="X656" s="100">
        <v>21.4105681132035</v>
      </c>
      <c r="Y656" s="109"/>
      <c r="Z656" s="109"/>
    </row>
    <row r="657" ht="26.75" spans="3:26">
      <c r="C657" s="116"/>
      <c r="D657" s="10" t="s">
        <v>1629</v>
      </c>
      <c r="E657" s="28" t="s">
        <v>8</v>
      </c>
      <c r="F657" s="28" t="s">
        <v>9</v>
      </c>
      <c r="G657" s="29" t="s">
        <v>10</v>
      </c>
      <c r="H657" s="205" t="s">
        <v>2447</v>
      </c>
      <c r="I657" s="141"/>
      <c r="J657" s="142"/>
      <c r="K657" s="143"/>
      <c r="L657" s="140"/>
      <c r="M657" s="154"/>
      <c r="N657" s="116"/>
      <c r="O657" s="74"/>
      <c r="P657" s="75"/>
      <c r="Q657" s="74"/>
      <c r="R657" s="74"/>
      <c r="S657" s="74"/>
      <c r="T657" s="74"/>
      <c r="U657" s="101"/>
      <c r="V657" s="102"/>
      <c r="W657" s="74"/>
      <c r="X657" s="101"/>
      <c r="Y657" s="77"/>
      <c r="Z657" s="77"/>
    </row>
    <row r="658" ht="26" spans="3:26">
      <c r="C658" s="116"/>
      <c r="D658" s="11">
        <v>45553</v>
      </c>
      <c r="E658" s="111">
        <v>0</v>
      </c>
      <c r="F658" s="2183" t="s">
        <v>1866</v>
      </c>
      <c r="G658" s="252">
        <v>0</v>
      </c>
      <c r="H658" s="244">
        <v>0.8125</v>
      </c>
      <c r="I658" s="141"/>
      <c r="J658" s="142"/>
      <c r="K658" s="143"/>
      <c r="L658" s="140"/>
      <c r="M658" s="154"/>
      <c r="N658" s="116"/>
      <c r="O658" s="76"/>
      <c r="P658" s="77"/>
      <c r="Q658" s="76"/>
      <c r="R658" s="76"/>
      <c r="S658" s="76"/>
      <c r="T658" s="76"/>
      <c r="U658" s="76"/>
      <c r="V658" s="76"/>
      <c r="W658" s="76"/>
      <c r="X658" s="76"/>
      <c r="Y658" s="77"/>
      <c r="Z658" s="77"/>
    </row>
    <row r="659" ht="26" spans="3:26">
      <c r="C659" s="116"/>
      <c r="D659" s="11">
        <v>45504</v>
      </c>
      <c r="E659" s="111">
        <v>0</v>
      </c>
      <c r="F659" s="2183" t="s">
        <v>1866</v>
      </c>
      <c r="G659" s="252">
        <v>0</v>
      </c>
      <c r="H659" s="244">
        <v>0.8125</v>
      </c>
      <c r="I659" s="141"/>
      <c r="J659" s="142"/>
      <c r="K659" s="143"/>
      <c r="L659" s="140"/>
      <c r="M659" s="154"/>
      <c r="N659" s="116"/>
      <c r="O659" s="66" t="s">
        <v>2855</v>
      </c>
      <c r="P659" s="67">
        <v>0.25</v>
      </c>
      <c r="Q659" s="90">
        <v>0.0405333333333333</v>
      </c>
      <c r="R659" s="91">
        <v>0.015</v>
      </c>
      <c r="S659" s="82">
        <v>0.5</v>
      </c>
      <c r="T659" s="67">
        <v>0.0758</v>
      </c>
      <c r="U659" s="103">
        <v>-22.6327358490523</v>
      </c>
      <c r="V659" s="104">
        <v>151.25</v>
      </c>
      <c r="W659" s="82">
        <v>2</v>
      </c>
      <c r="X659" s="105">
        <v>45.2654716981047</v>
      </c>
      <c r="Y659" s="110" t="s">
        <v>2856</v>
      </c>
      <c r="Z659" s="110"/>
    </row>
    <row r="660" ht="26" spans="3:26">
      <c r="C660" s="116"/>
      <c r="D660" s="11">
        <v>45455</v>
      </c>
      <c r="E660" s="111">
        <v>0</v>
      </c>
      <c r="F660" s="2183" t="s">
        <v>1866</v>
      </c>
      <c r="G660" s="252">
        <v>0</v>
      </c>
      <c r="H660" s="244">
        <v>0.8125</v>
      </c>
      <c r="I660" s="141"/>
      <c r="J660" s="142"/>
      <c r="K660" s="143"/>
      <c r="L660" s="145"/>
      <c r="M660" s="154"/>
      <c r="N660" s="116"/>
      <c r="O660" s="66" t="s">
        <v>2855</v>
      </c>
      <c r="P660" s="67">
        <v>0.25</v>
      </c>
      <c r="Q660" s="90">
        <v>0.0405333333333333</v>
      </c>
      <c r="R660" s="91">
        <v>0.015</v>
      </c>
      <c r="S660" s="82">
        <v>0.5</v>
      </c>
      <c r="T660" s="67">
        <v>0.0758</v>
      </c>
      <c r="U660" s="103">
        <v>-22.0099590163966</v>
      </c>
      <c r="V660" s="104">
        <v>151.25</v>
      </c>
      <c r="W660" s="82">
        <v>2</v>
      </c>
      <c r="X660" s="105">
        <v>44.0199180327933</v>
      </c>
      <c r="Y660" s="110"/>
      <c r="Z660" s="110"/>
    </row>
    <row r="661" ht="26" spans="3:26">
      <c r="C661" s="116"/>
      <c r="D661" s="11">
        <v>45413</v>
      </c>
      <c r="E661" s="111">
        <v>0</v>
      </c>
      <c r="F661" s="2183" t="s">
        <v>1866</v>
      </c>
      <c r="G661" s="252">
        <v>0</v>
      </c>
      <c r="H661" s="244">
        <v>0.8125</v>
      </c>
      <c r="I661" s="141"/>
      <c r="J661" s="142"/>
      <c r="K661" s="143"/>
      <c r="L661" s="140"/>
      <c r="M661" s="154"/>
      <c r="N661" s="116"/>
      <c r="O661" s="66" t="s">
        <v>2860</v>
      </c>
      <c r="P661" s="67"/>
      <c r="Q661" s="90"/>
      <c r="R661" s="91"/>
      <c r="S661" s="82"/>
      <c r="T661" s="67"/>
      <c r="U661" s="103">
        <v>-22.0099590163966</v>
      </c>
      <c r="V661" s="104"/>
      <c r="W661" s="82"/>
      <c r="X661" s="105">
        <v>44.0199180327933</v>
      </c>
      <c r="Y661" s="110"/>
      <c r="Z661" s="110"/>
    </row>
    <row r="662" ht="26" spans="3:26">
      <c r="C662" s="116"/>
      <c r="D662" s="11">
        <v>45371</v>
      </c>
      <c r="E662" s="111">
        <v>0</v>
      </c>
      <c r="F662" s="2183" t="s">
        <v>1866</v>
      </c>
      <c r="G662" s="252">
        <v>0</v>
      </c>
      <c r="H662" s="244">
        <v>0.8125</v>
      </c>
      <c r="I662" s="141"/>
      <c r="J662" s="142"/>
      <c r="K662" s="143"/>
      <c r="L662" s="140"/>
      <c r="M662" s="154"/>
      <c r="N662" s="116"/>
      <c r="O662" s="78"/>
      <c r="P662" s="78"/>
      <c r="Q662" s="78"/>
      <c r="R662" s="78"/>
      <c r="S662" s="78"/>
      <c r="T662" s="78"/>
      <c r="U662" s="78"/>
      <c r="V662" s="78"/>
      <c r="W662" s="78"/>
      <c r="X662" s="78"/>
      <c r="Y662" s="78"/>
      <c r="Z662" s="78"/>
    </row>
    <row r="663" ht="26.75" spans="3:26">
      <c r="C663" s="116"/>
      <c r="D663" s="115">
        <v>45322</v>
      </c>
      <c r="E663" s="253">
        <v>0</v>
      </c>
      <c r="F663" s="2197" t="s">
        <v>1866</v>
      </c>
      <c r="G663" s="254">
        <v>0</v>
      </c>
      <c r="H663" s="244">
        <v>0.854166666666667</v>
      </c>
      <c r="I663" s="146"/>
      <c r="J663" s="147"/>
      <c r="K663" s="148"/>
      <c r="L663" s="140"/>
      <c r="M663" s="154"/>
      <c r="N663" s="116"/>
      <c r="O663" s="78"/>
      <c r="P663" s="78"/>
      <c r="Q663" s="78"/>
      <c r="R663" s="78"/>
      <c r="S663" s="78"/>
      <c r="T663" s="78"/>
      <c r="U663" s="78"/>
      <c r="V663" s="78"/>
      <c r="W663" s="78"/>
      <c r="X663" s="78"/>
      <c r="Y663" s="78"/>
      <c r="Z663" s="78"/>
    </row>
    <row r="664" ht="52.75" spans="2:40">
      <c r="B664" s="3" t="s">
        <v>371</v>
      </c>
      <c r="C664" s="3">
        <v>1</v>
      </c>
      <c r="D664" s="12" t="s">
        <v>7</v>
      </c>
      <c r="E664" s="33" t="s">
        <v>571</v>
      </c>
      <c r="F664" s="34"/>
      <c r="G664" s="35"/>
      <c r="H664" s="208" t="s">
        <v>2839</v>
      </c>
      <c r="I664" s="211" t="s">
        <v>1622</v>
      </c>
      <c r="J664" s="212"/>
      <c r="K664" s="213"/>
      <c r="L664" s="214" t="s">
        <v>1623</v>
      </c>
      <c r="M664" s="222" t="s">
        <v>1624</v>
      </c>
      <c r="N664" s="116" t="s">
        <v>0</v>
      </c>
      <c r="O664" s="64" t="s">
        <v>2840</v>
      </c>
      <c r="P664" s="64" t="s">
        <v>2841</v>
      </c>
      <c r="Q664" s="64" t="s">
        <v>2842</v>
      </c>
      <c r="R664" s="64" t="s">
        <v>2843</v>
      </c>
      <c r="S664" s="64" t="s">
        <v>2844</v>
      </c>
      <c r="T664" s="64" t="s">
        <v>2845</v>
      </c>
      <c r="U664" s="64" t="s">
        <v>2846</v>
      </c>
      <c r="V664" s="64" t="s">
        <v>2847</v>
      </c>
      <c r="W664" s="64" t="s">
        <v>2848</v>
      </c>
      <c r="X664" s="64" t="s">
        <v>2849</v>
      </c>
      <c r="Y664" s="64" t="s">
        <v>11</v>
      </c>
      <c r="Z664" s="64" t="s">
        <v>11</v>
      </c>
      <c r="AA664" s="78"/>
      <c r="AB664" s="78"/>
      <c r="AC664" s="78"/>
      <c r="AD664" s="78"/>
      <c r="AE664" s="78"/>
      <c r="AF664" s="78"/>
      <c r="AG664" s="78"/>
      <c r="AH664" s="78"/>
      <c r="AI664" s="78"/>
      <c r="AJ664" s="78"/>
      <c r="AK664" s="78"/>
      <c r="AL664" s="78"/>
      <c r="AM664" s="78"/>
      <c r="AN664" s="78"/>
    </row>
    <row r="665" ht="26" spans="3:40">
      <c r="C665" s="3"/>
      <c r="D665" s="7" t="s">
        <v>1625</v>
      </c>
      <c r="E665" s="17"/>
      <c r="F665" s="18"/>
      <c r="G665" s="19"/>
      <c r="H665" s="209" t="s">
        <v>2870</v>
      </c>
      <c r="I665" s="2192" t="s">
        <v>572</v>
      </c>
      <c r="J665" s="216"/>
      <c r="K665" s="217"/>
      <c r="L665" s="140"/>
      <c r="M665" s="223"/>
      <c r="N665" s="116"/>
      <c r="O665" s="66" t="s">
        <v>2851</v>
      </c>
      <c r="P665" s="155">
        <v>0.1</v>
      </c>
      <c r="Q665" s="161">
        <v>0.019</v>
      </c>
      <c r="R665" s="162">
        <v>0.0219999999999914</v>
      </c>
      <c r="S665" s="82"/>
      <c r="T665" s="66">
        <v>0.0504999999999914</v>
      </c>
      <c r="U665" s="161">
        <v>-12.04</v>
      </c>
      <c r="V665" s="155">
        <v>60.5</v>
      </c>
      <c r="W665" s="171">
        <v>2</v>
      </c>
      <c r="X665" s="105">
        <v>24.08</v>
      </c>
      <c r="Y665" s="107"/>
      <c r="Z665" s="107"/>
      <c r="AA665" s="78"/>
      <c r="AB665" s="78"/>
      <c r="AC665" s="78"/>
      <c r="AD665" s="78"/>
      <c r="AE665" s="78"/>
      <c r="AF665" s="78"/>
      <c r="AG665" s="78"/>
      <c r="AH665" s="78"/>
      <c r="AI665" s="78"/>
      <c r="AJ665" s="78"/>
      <c r="AK665" s="78"/>
      <c r="AL665" s="78"/>
      <c r="AM665" s="78"/>
      <c r="AN665" s="78"/>
    </row>
    <row r="666" ht="26" spans="3:40">
      <c r="C666" s="3"/>
      <c r="D666" s="8" t="s">
        <v>1626</v>
      </c>
      <c r="E666" s="21">
        <v>0.004</v>
      </c>
      <c r="F666" s="22"/>
      <c r="G666" s="23"/>
      <c r="H666" s="209" t="s">
        <v>2871</v>
      </c>
      <c r="I666" s="218"/>
      <c r="J666" s="219"/>
      <c r="K666" s="220"/>
      <c r="L666" s="140"/>
      <c r="M666" s="223"/>
      <c r="N666" s="116"/>
      <c r="O666" s="68"/>
      <c r="P666" s="68"/>
      <c r="Q666" s="68"/>
      <c r="R666" s="83"/>
      <c r="S666" s="74"/>
      <c r="T666" s="68"/>
      <c r="U666" s="68"/>
      <c r="V666" s="68"/>
      <c r="W666" s="74"/>
      <c r="X666" s="74"/>
      <c r="Y666" s="77"/>
      <c r="Z666" s="77"/>
      <c r="AA666" s="78"/>
      <c r="AB666" s="78"/>
      <c r="AC666" s="78"/>
      <c r="AD666" s="78"/>
      <c r="AE666" s="78"/>
      <c r="AF666" s="78"/>
      <c r="AG666" s="78"/>
      <c r="AH666" s="78"/>
      <c r="AI666" s="78"/>
      <c r="AJ666" s="78"/>
      <c r="AK666" s="78"/>
      <c r="AL666" s="78"/>
      <c r="AM666" s="78"/>
      <c r="AN666" s="78"/>
    </row>
    <row r="667" ht="26" spans="3:40">
      <c r="C667" s="3"/>
      <c r="D667" s="8" t="s">
        <v>1627</v>
      </c>
      <c r="E667" s="21">
        <v>0</v>
      </c>
      <c r="F667" s="22"/>
      <c r="G667" s="23"/>
      <c r="H667" s="210"/>
      <c r="I667" s="218"/>
      <c r="J667" s="219"/>
      <c r="K667" s="220"/>
      <c r="L667" s="140"/>
      <c r="M667" s="223"/>
      <c r="N667" s="116"/>
      <c r="O667" s="69" t="s">
        <v>2853</v>
      </c>
      <c r="P667" s="156">
        <v>0.1</v>
      </c>
      <c r="Q667" s="163">
        <v>0.0573</v>
      </c>
      <c r="R667" s="164">
        <v>0.05</v>
      </c>
      <c r="S667" s="86">
        <v>1</v>
      </c>
      <c r="T667" s="69">
        <v>0.13595</v>
      </c>
      <c r="U667" s="93">
        <v>-32.4126336633719</v>
      </c>
      <c r="V667" s="94">
        <v>60.5</v>
      </c>
      <c r="W667" s="172">
        <v>3.28</v>
      </c>
      <c r="X667" s="96">
        <v>106.31343841586</v>
      </c>
      <c r="Y667" s="108"/>
      <c r="Z667" s="108"/>
      <c r="AA667" s="78"/>
      <c r="AB667" s="78"/>
      <c r="AC667" s="78"/>
      <c r="AD667" s="78"/>
      <c r="AE667" s="78"/>
      <c r="AF667" s="78"/>
      <c r="AG667" s="78"/>
      <c r="AH667" s="78"/>
      <c r="AI667" s="78"/>
      <c r="AJ667" s="78"/>
      <c r="AK667" s="78"/>
      <c r="AL667" s="78"/>
      <c r="AM667" s="78"/>
      <c r="AN667" s="78"/>
    </row>
    <row r="668" ht="26.75" spans="3:40">
      <c r="C668" s="3"/>
      <c r="D668" s="9" t="s">
        <v>1628</v>
      </c>
      <c r="E668" s="25">
        <v>0.291666666666667</v>
      </c>
      <c r="F668" s="26"/>
      <c r="G668" s="27"/>
      <c r="H668" s="210"/>
      <c r="I668" s="218"/>
      <c r="J668" s="219"/>
      <c r="K668" s="220"/>
      <c r="L668" s="144">
        <v>0.520833333333333</v>
      </c>
      <c r="M668" s="224">
        <v>0.375</v>
      </c>
      <c r="N668" s="116"/>
      <c r="O668" s="72" t="s">
        <v>2854</v>
      </c>
      <c r="P668" s="158">
        <v>0.1</v>
      </c>
      <c r="Q668" s="92">
        <v>0.0708</v>
      </c>
      <c r="R668" s="165">
        <v>0.05</v>
      </c>
      <c r="S668" s="89">
        <v>1</v>
      </c>
      <c r="T668" s="166">
        <v>0.1562</v>
      </c>
      <c r="U668" s="97">
        <v>-37.2405544554519</v>
      </c>
      <c r="V668" s="98">
        <v>60.5</v>
      </c>
      <c r="W668" s="173">
        <v>2.97</v>
      </c>
      <c r="X668" s="100">
        <v>110.604446732692</v>
      </c>
      <c r="Y668" s="109"/>
      <c r="Z668" s="109"/>
      <c r="AA668" s="78"/>
      <c r="AB668" s="78"/>
      <c r="AC668" s="78"/>
      <c r="AD668" s="78"/>
      <c r="AE668" s="78"/>
      <c r="AF668" s="78"/>
      <c r="AG668" s="78"/>
      <c r="AH668" s="78"/>
      <c r="AI668" s="78"/>
      <c r="AJ668" s="78"/>
      <c r="AK668" s="78"/>
      <c r="AL668" s="78"/>
      <c r="AM668" s="78"/>
      <c r="AN668" s="78"/>
    </row>
    <row r="669" ht="52.75" spans="3:40">
      <c r="C669" s="3"/>
      <c r="D669" s="10" t="s">
        <v>1629</v>
      </c>
      <c r="E669" s="28" t="s">
        <v>8</v>
      </c>
      <c r="F669" s="28" t="s">
        <v>9</v>
      </c>
      <c r="G669" s="29" t="s">
        <v>10</v>
      </c>
      <c r="H669" s="255" t="s">
        <v>2447</v>
      </c>
      <c r="I669" s="218"/>
      <c r="J669" s="219"/>
      <c r="K669" s="220"/>
      <c r="L669" s="265" t="s">
        <v>2880</v>
      </c>
      <c r="M669" s="59"/>
      <c r="N669" s="116"/>
      <c r="O669" s="74"/>
      <c r="P669" s="75"/>
      <c r="Q669" s="74"/>
      <c r="R669" s="74"/>
      <c r="S669" s="74"/>
      <c r="T669" s="74"/>
      <c r="U669" s="101"/>
      <c r="V669" s="102"/>
      <c r="W669" s="74"/>
      <c r="X669" s="101"/>
      <c r="Y669" s="77"/>
      <c r="Z669" s="77"/>
      <c r="AA669" s="78"/>
      <c r="AB669" s="78"/>
      <c r="AC669" s="78"/>
      <c r="AD669" s="78"/>
      <c r="AE669" s="78"/>
      <c r="AF669" s="78"/>
      <c r="AG669" s="78"/>
      <c r="AH669" s="78"/>
      <c r="AI669" s="78"/>
      <c r="AJ669" s="78"/>
      <c r="AK669" s="78"/>
      <c r="AL669" s="78"/>
      <c r="AM669" s="78"/>
      <c r="AN669" s="78"/>
    </row>
    <row r="670" ht="26" spans="3:40">
      <c r="C670" s="3"/>
      <c r="D670" s="11">
        <v>45595</v>
      </c>
      <c r="E670" s="30">
        <v>0.004</v>
      </c>
      <c r="F670" s="2193" t="s">
        <v>1653</v>
      </c>
      <c r="G670" s="30">
        <v>0</v>
      </c>
      <c r="H670" s="233">
        <v>0.541666666666667</v>
      </c>
      <c r="I670" s="218"/>
      <c r="J670" s="219"/>
      <c r="K670" s="220"/>
      <c r="L670" s="266">
        <v>0.333333333333333</v>
      </c>
      <c r="M670" s="270"/>
      <c r="N670" s="116"/>
      <c r="O670" s="76"/>
      <c r="P670" s="77"/>
      <c r="Q670" s="76"/>
      <c r="R670" s="76"/>
      <c r="S670" s="76"/>
      <c r="T670" s="76"/>
      <c r="U670" s="76"/>
      <c r="V670" s="76"/>
      <c r="W670" s="76"/>
      <c r="X670" s="76"/>
      <c r="Y670" s="77"/>
      <c r="Z670" s="77"/>
      <c r="AA670" s="78"/>
      <c r="AB670" s="78"/>
      <c r="AC670" s="78"/>
      <c r="AD670" s="78"/>
      <c r="AE670" s="78"/>
      <c r="AF670" s="78"/>
      <c r="AG670" s="78"/>
      <c r="AH670" s="78"/>
      <c r="AI670" s="78"/>
      <c r="AJ670" s="78"/>
      <c r="AK670" s="78"/>
      <c r="AL670" s="78"/>
      <c r="AM670" s="78"/>
      <c r="AN670" s="78"/>
    </row>
    <row r="671" ht="26" spans="3:40">
      <c r="C671" s="3"/>
      <c r="D671" s="11">
        <v>45576</v>
      </c>
      <c r="E671" s="30">
        <v>0</v>
      </c>
      <c r="F671" s="2193" t="s">
        <v>1651</v>
      </c>
      <c r="G671" s="30">
        <v>-0.001</v>
      </c>
      <c r="H671" s="233">
        <v>0.25</v>
      </c>
      <c r="I671" s="218"/>
      <c r="J671" s="219"/>
      <c r="K671" s="220"/>
      <c r="L671" s="266">
        <v>0.0416666666666667</v>
      </c>
      <c r="M671" s="271"/>
      <c r="N671" s="116"/>
      <c r="O671" s="66" t="s">
        <v>2855</v>
      </c>
      <c r="P671" s="155">
        <v>0.1</v>
      </c>
      <c r="Q671" s="90">
        <v>0.06405</v>
      </c>
      <c r="R671" s="91">
        <v>0.05</v>
      </c>
      <c r="S671" s="82">
        <v>1</v>
      </c>
      <c r="T671" s="69">
        <v>0.146075</v>
      </c>
      <c r="U671" s="103">
        <v>-34.8265940594119</v>
      </c>
      <c r="V671" s="104">
        <v>60.5</v>
      </c>
      <c r="W671" s="82">
        <v>2</v>
      </c>
      <c r="X671" s="105">
        <v>69.6531881188238</v>
      </c>
      <c r="Y671" s="110"/>
      <c r="Z671" s="110"/>
      <c r="AA671" s="78"/>
      <c r="AB671" s="78"/>
      <c r="AC671" s="78"/>
      <c r="AD671" s="78"/>
      <c r="AE671" s="78"/>
      <c r="AF671" s="78"/>
      <c r="AG671" s="78"/>
      <c r="AH671" s="78"/>
      <c r="AI671" s="78"/>
      <c r="AJ671" s="78"/>
      <c r="AK671" s="78"/>
      <c r="AL671" s="78"/>
      <c r="AM671" s="78"/>
      <c r="AN671" s="78"/>
    </row>
    <row r="672" ht="26" spans="3:40">
      <c r="C672" s="3"/>
      <c r="D672" s="11">
        <v>45565</v>
      </c>
      <c r="E672" s="30">
        <v>0</v>
      </c>
      <c r="F672" s="2193" t="s">
        <v>1655</v>
      </c>
      <c r="G672" s="30">
        <v>-0.001</v>
      </c>
      <c r="H672" s="233">
        <v>0.5</v>
      </c>
      <c r="I672" s="218"/>
      <c r="J672" s="219"/>
      <c r="K672" s="220"/>
      <c r="L672" s="266">
        <v>0.291666666666667</v>
      </c>
      <c r="M672" s="223"/>
      <c r="N672" s="116"/>
      <c r="O672" s="66"/>
      <c r="P672" s="66"/>
      <c r="Q672" s="90"/>
      <c r="R672" s="91"/>
      <c r="S672" s="82"/>
      <c r="T672" s="155"/>
      <c r="U672" s="103"/>
      <c r="V672" s="104"/>
      <c r="W672" s="82"/>
      <c r="X672" s="105"/>
      <c r="Y672" s="110"/>
      <c r="Z672" s="110"/>
      <c r="AA672" s="78"/>
      <c r="AB672" s="78"/>
      <c r="AC672" s="78"/>
      <c r="AD672" s="78"/>
      <c r="AE672" s="78"/>
      <c r="AF672" s="78"/>
      <c r="AG672" s="78"/>
      <c r="AH672" s="78"/>
      <c r="AI672" s="78"/>
      <c r="AJ672" s="78"/>
      <c r="AK672" s="78"/>
      <c r="AL672" s="78"/>
      <c r="AM672" s="78"/>
      <c r="AN672" s="78"/>
    </row>
    <row r="673" ht="26" spans="3:40">
      <c r="C673" s="3"/>
      <c r="D673" s="11">
        <v>45545</v>
      </c>
      <c r="E673" s="30">
        <v>-0.001</v>
      </c>
      <c r="F673" s="2193" t="s">
        <v>1649</v>
      </c>
      <c r="G673" s="30">
        <v>0.003</v>
      </c>
      <c r="H673" s="233">
        <v>0.25</v>
      </c>
      <c r="I673" s="218"/>
      <c r="J673" s="219"/>
      <c r="K673" s="220"/>
      <c r="L673" s="266">
        <v>0.0416666666666667</v>
      </c>
      <c r="M673" s="223"/>
      <c r="N673" s="116"/>
      <c r="O673" s="66" t="s">
        <v>2860</v>
      </c>
      <c r="P673" s="67"/>
      <c r="Q673" s="90"/>
      <c r="R673" s="91"/>
      <c r="S673" s="82"/>
      <c r="T673" s="67"/>
      <c r="U673" s="103">
        <v>0</v>
      </c>
      <c r="V673" s="104"/>
      <c r="W673" s="82"/>
      <c r="X673" s="105">
        <v>0</v>
      </c>
      <c r="Y673" s="110"/>
      <c r="Z673" s="110"/>
      <c r="AA673" s="78"/>
      <c r="AB673" s="78"/>
      <c r="AC673" s="78"/>
      <c r="AD673" s="78"/>
      <c r="AE673" s="78"/>
      <c r="AF673" s="78"/>
      <c r="AG673" s="78"/>
      <c r="AH673" s="78"/>
      <c r="AI673" s="78"/>
      <c r="AJ673" s="78"/>
      <c r="AK673" s="78"/>
      <c r="AL673" s="78"/>
      <c r="AM673" s="78"/>
      <c r="AN673" s="78"/>
    </row>
    <row r="674" ht="26" spans="3:40">
      <c r="C674" s="3"/>
      <c r="D674" s="11">
        <v>45533</v>
      </c>
      <c r="E674" s="30">
        <v>-0.001</v>
      </c>
      <c r="F674" s="2193" t="s">
        <v>1651</v>
      </c>
      <c r="G674" s="30">
        <v>0.003</v>
      </c>
      <c r="H674" s="233">
        <v>0.5</v>
      </c>
      <c r="I674" s="218"/>
      <c r="J674" s="219"/>
      <c r="K674" s="220"/>
      <c r="L674" s="266">
        <v>0.291666666666667</v>
      </c>
      <c r="M674" s="223"/>
      <c r="N674" s="116"/>
      <c r="O674" s="78"/>
      <c r="P674" s="78"/>
      <c r="Q674" s="78"/>
      <c r="R674" s="78"/>
      <c r="S674" s="78"/>
      <c r="T674" s="78"/>
      <c r="U674" s="78"/>
      <c r="V674" s="78"/>
      <c r="W674" s="78"/>
      <c r="X674" s="78"/>
      <c r="Y674" s="78"/>
      <c r="Z674" s="78"/>
      <c r="AA674" s="78"/>
      <c r="AB674" s="78"/>
      <c r="AC674" s="78"/>
      <c r="AD674" s="78"/>
      <c r="AE674" s="78"/>
      <c r="AF674" s="78"/>
      <c r="AG674" s="78"/>
      <c r="AH674" s="78"/>
      <c r="AI674" s="78"/>
      <c r="AJ674" s="78"/>
      <c r="AK674" s="78"/>
      <c r="AL674" s="78"/>
      <c r="AM674" s="78"/>
      <c r="AN674" s="78"/>
    </row>
    <row r="675" ht="26.75" spans="3:40">
      <c r="C675" s="3"/>
      <c r="D675" s="11">
        <v>45513</v>
      </c>
      <c r="E675" s="30">
        <v>0.003</v>
      </c>
      <c r="F675" s="2193" t="s">
        <v>1660</v>
      </c>
      <c r="G675" s="30">
        <v>0.001</v>
      </c>
      <c r="H675" s="256">
        <v>0.25</v>
      </c>
      <c r="I675" s="257"/>
      <c r="J675" s="258"/>
      <c r="K675" s="259"/>
      <c r="L675" s="267">
        <v>0.0416666666666667</v>
      </c>
      <c r="M675" s="268"/>
      <c r="N675" s="116"/>
      <c r="O675" s="78"/>
      <c r="P675" s="78"/>
      <c r="Q675" s="78"/>
      <c r="R675" s="78"/>
      <c r="S675" s="78"/>
      <c r="T675" s="78"/>
      <c r="U675" s="78"/>
      <c r="V675" s="78"/>
      <c r="W675" s="78"/>
      <c r="X675" s="78"/>
      <c r="Y675" s="78"/>
      <c r="Z675" s="78"/>
      <c r="AA675" s="78"/>
      <c r="AB675" s="78"/>
      <c r="AC675" s="78"/>
      <c r="AD675" s="78"/>
      <c r="AE675" s="78"/>
      <c r="AF675" s="78"/>
      <c r="AG675" s="78"/>
      <c r="AH675" s="78"/>
      <c r="AI675" s="78"/>
      <c r="AJ675" s="78"/>
      <c r="AK675" s="78"/>
      <c r="AL675" s="78"/>
      <c r="AM675" s="78"/>
      <c r="AN675" s="78"/>
    </row>
    <row r="676" ht="52.75" spans="3:40">
      <c r="C676" s="3">
        <v>2</v>
      </c>
      <c r="D676" s="12" t="s">
        <v>7</v>
      </c>
      <c r="E676" s="33" t="s">
        <v>573</v>
      </c>
      <c r="F676" s="34"/>
      <c r="G676" s="35"/>
      <c r="H676" s="208" t="s">
        <v>2839</v>
      </c>
      <c r="I676" s="211" t="s">
        <v>1622</v>
      </c>
      <c r="J676" s="212"/>
      <c r="K676" s="213"/>
      <c r="L676" s="214" t="s">
        <v>1623</v>
      </c>
      <c r="M676" s="222" t="s">
        <v>1624</v>
      </c>
      <c r="N676" s="116" t="s">
        <v>0</v>
      </c>
      <c r="O676" s="64" t="s">
        <v>2840</v>
      </c>
      <c r="P676" s="64" t="s">
        <v>2841</v>
      </c>
      <c r="Q676" s="64" t="s">
        <v>2842</v>
      </c>
      <c r="R676" s="64" t="s">
        <v>2843</v>
      </c>
      <c r="S676" s="64" t="s">
        <v>2844</v>
      </c>
      <c r="T676" s="64" t="s">
        <v>2845</v>
      </c>
      <c r="U676" s="64" t="s">
        <v>2846</v>
      </c>
      <c r="V676" s="64" t="s">
        <v>2847</v>
      </c>
      <c r="W676" s="64" t="s">
        <v>2848</v>
      </c>
      <c r="X676" s="64" t="s">
        <v>2849</v>
      </c>
      <c r="Y676" s="64" t="s">
        <v>11</v>
      </c>
      <c r="Z676" s="64" t="s">
        <v>11</v>
      </c>
      <c r="AA676" s="78"/>
      <c r="AB676" s="78"/>
      <c r="AC676" s="78"/>
      <c r="AD676" s="78"/>
      <c r="AE676" s="78"/>
      <c r="AF676" s="78"/>
      <c r="AG676" s="78"/>
      <c r="AH676" s="78"/>
      <c r="AI676" s="78"/>
      <c r="AJ676" s="78"/>
      <c r="AK676" s="78"/>
      <c r="AL676" s="78"/>
      <c r="AM676" s="78"/>
      <c r="AN676" s="78"/>
    </row>
    <row r="677" ht="26" spans="3:40">
      <c r="C677" s="3"/>
      <c r="D677" s="7" t="s">
        <v>1625</v>
      </c>
      <c r="E677" s="17"/>
      <c r="F677" s="18"/>
      <c r="G677" s="19"/>
      <c r="H677" s="209" t="s">
        <v>2858</v>
      </c>
      <c r="I677" s="2192" t="s">
        <v>574</v>
      </c>
      <c r="J677" s="216"/>
      <c r="K677" s="217"/>
      <c r="L677" s="140"/>
      <c r="M677" s="223"/>
      <c r="N677" s="116"/>
      <c r="O677" s="66" t="s">
        <v>2851</v>
      </c>
      <c r="P677" s="155">
        <v>0.1</v>
      </c>
      <c r="Q677" s="161">
        <v>0.03</v>
      </c>
      <c r="R677" s="162">
        <v>0.0159999999999911</v>
      </c>
      <c r="S677" s="82"/>
      <c r="T677" s="66">
        <v>0.0609999999999911</v>
      </c>
      <c r="U677" s="161">
        <v>-14.17</v>
      </c>
      <c r="V677" s="155">
        <v>91.8</v>
      </c>
      <c r="W677" s="171">
        <v>2</v>
      </c>
      <c r="X677" s="105">
        <v>28.34</v>
      </c>
      <c r="Y677" s="107"/>
      <c r="Z677" s="107"/>
      <c r="AA677" s="78"/>
      <c r="AB677" s="78"/>
      <c r="AC677" s="78"/>
      <c r="AD677" s="78"/>
      <c r="AE677" s="78"/>
      <c r="AF677" s="78"/>
      <c r="AG677" s="78"/>
      <c r="AH677" s="78"/>
      <c r="AI677" s="78"/>
      <c r="AJ677" s="78"/>
      <c r="AK677" s="78"/>
      <c r="AL677" s="78"/>
      <c r="AM677" s="78"/>
      <c r="AN677" s="78"/>
    </row>
    <row r="678" ht="26" spans="3:40">
      <c r="C678" s="3"/>
      <c r="D678" s="8" t="s">
        <v>1626</v>
      </c>
      <c r="E678" s="21">
        <v>0.003</v>
      </c>
      <c r="F678" s="22"/>
      <c r="G678" s="23"/>
      <c r="H678" s="209" t="s">
        <v>2859</v>
      </c>
      <c r="I678" s="218"/>
      <c r="J678" s="219"/>
      <c r="K678" s="220"/>
      <c r="L678" s="140"/>
      <c r="M678" s="223"/>
      <c r="N678" s="116"/>
      <c r="O678" s="68"/>
      <c r="P678" s="68"/>
      <c r="Q678" s="68"/>
      <c r="R678" s="83"/>
      <c r="S678" s="74"/>
      <c r="T678" s="68"/>
      <c r="U678" s="68"/>
      <c r="V678" s="68"/>
      <c r="W678" s="74"/>
      <c r="X678" s="74"/>
      <c r="Y678" s="77"/>
      <c r="Z678" s="77"/>
      <c r="AA678" s="78"/>
      <c r="AB678" s="78"/>
      <c r="AC678" s="78"/>
      <c r="AD678" s="78"/>
      <c r="AE678" s="78"/>
      <c r="AF678" s="78"/>
      <c r="AG678" s="78"/>
      <c r="AH678" s="78"/>
      <c r="AI678" s="78"/>
      <c r="AJ678" s="78"/>
      <c r="AK678" s="78"/>
      <c r="AL678" s="78"/>
      <c r="AM678" s="78"/>
      <c r="AN678" s="78"/>
    </row>
    <row r="679" ht="26" spans="3:40">
      <c r="C679" s="3"/>
      <c r="D679" s="8" t="s">
        <v>1627</v>
      </c>
      <c r="E679" s="21">
        <v>0.003</v>
      </c>
      <c r="F679" s="22"/>
      <c r="G679" s="23"/>
      <c r="H679" s="210"/>
      <c r="I679" s="218"/>
      <c r="J679" s="219"/>
      <c r="K679" s="220"/>
      <c r="L679" s="140"/>
      <c r="M679" s="223"/>
      <c r="N679" s="116"/>
      <c r="O679" s="69" t="s">
        <v>2853</v>
      </c>
      <c r="P679" s="156">
        <v>0.1</v>
      </c>
      <c r="Q679" s="163">
        <v>0.057</v>
      </c>
      <c r="R679" s="164">
        <v>0.07</v>
      </c>
      <c r="S679" s="86">
        <v>1</v>
      </c>
      <c r="T679" s="69">
        <v>0.1555</v>
      </c>
      <c r="U679" s="93">
        <v>-36.1218852459069</v>
      </c>
      <c r="V679" s="94">
        <v>60.5</v>
      </c>
      <c r="W679" s="172">
        <v>2.74</v>
      </c>
      <c r="X679" s="96">
        <v>98.9739655737849</v>
      </c>
      <c r="Y679" s="108"/>
      <c r="Z679" s="108">
        <v>4.435</v>
      </c>
      <c r="AA679" s="78"/>
      <c r="AB679" s="78"/>
      <c r="AC679" s="78"/>
      <c r="AD679" s="78"/>
      <c r="AE679" s="78"/>
      <c r="AF679" s="78"/>
      <c r="AG679" s="78"/>
      <c r="AH679" s="78"/>
      <c r="AI679" s="78"/>
      <c r="AJ679" s="78"/>
      <c r="AK679" s="78"/>
      <c r="AL679" s="78"/>
      <c r="AM679" s="78"/>
      <c r="AN679" s="78"/>
    </row>
    <row r="680" ht="26.75" spans="3:40">
      <c r="C680" s="3"/>
      <c r="D680" s="9" t="s">
        <v>1628</v>
      </c>
      <c r="E680" s="25">
        <v>0.5625</v>
      </c>
      <c r="F680" s="26"/>
      <c r="G680" s="27"/>
      <c r="H680" s="210"/>
      <c r="I680" s="218"/>
      <c r="J680" s="219"/>
      <c r="K680" s="220"/>
      <c r="L680" s="144">
        <v>0.791666666666667</v>
      </c>
      <c r="M680" s="224">
        <v>0.645833333333333</v>
      </c>
      <c r="N680" s="116"/>
      <c r="O680" s="72" t="s">
        <v>2854</v>
      </c>
      <c r="P680" s="158">
        <v>0.1</v>
      </c>
      <c r="Q680" s="92">
        <v>0.106</v>
      </c>
      <c r="R680" s="165">
        <v>0.07</v>
      </c>
      <c r="S680" s="89">
        <v>1</v>
      </c>
      <c r="T680" s="166">
        <v>0.229</v>
      </c>
      <c r="U680" s="97">
        <v>-53.1955737704995</v>
      </c>
      <c r="V680" s="98">
        <v>60.5</v>
      </c>
      <c r="W680" s="173">
        <v>4.06</v>
      </c>
      <c r="X680" s="100">
        <v>215.974029508228</v>
      </c>
      <c r="Y680" s="109"/>
      <c r="Z680" s="109"/>
      <c r="AA680" s="78"/>
      <c r="AB680" s="78"/>
      <c r="AC680" s="78"/>
      <c r="AD680" s="78"/>
      <c r="AE680" s="78"/>
      <c r="AF680" s="78"/>
      <c r="AG680" s="78"/>
      <c r="AH680" s="78"/>
      <c r="AI680" s="78"/>
      <c r="AJ680" s="78"/>
      <c r="AK680" s="78"/>
      <c r="AL680" s="78"/>
      <c r="AM680" s="78"/>
      <c r="AN680" s="78"/>
    </row>
    <row r="681" ht="52.75" spans="3:40">
      <c r="C681" s="3"/>
      <c r="D681" s="10" t="s">
        <v>1629</v>
      </c>
      <c r="E681" s="28" t="s">
        <v>8</v>
      </c>
      <c r="F681" s="28" t="s">
        <v>9</v>
      </c>
      <c r="G681" s="29" t="s">
        <v>10</v>
      </c>
      <c r="H681" s="255" t="s">
        <v>2447</v>
      </c>
      <c r="I681" s="218"/>
      <c r="J681" s="219"/>
      <c r="K681" s="220"/>
      <c r="L681" s="265" t="s">
        <v>2880</v>
      </c>
      <c r="M681" s="59"/>
      <c r="N681" s="116"/>
      <c r="O681" s="74"/>
      <c r="P681" s="75"/>
      <c r="Q681" s="74"/>
      <c r="R681" s="74"/>
      <c r="S681" s="74"/>
      <c r="T681" s="74"/>
      <c r="U681" s="101"/>
      <c r="V681" s="102"/>
      <c r="W681" s="74"/>
      <c r="X681" s="101"/>
      <c r="Y681" s="77"/>
      <c r="Z681" s="77"/>
      <c r="AA681" s="78"/>
      <c r="AB681" s="78"/>
      <c r="AC681" s="78"/>
      <c r="AD681" s="78"/>
      <c r="AE681" s="78"/>
      <c r="AF681" s="78"/>
      <c r="AG681" s="78"/>
      <c r="AH681" s="78"/>
      <c r="AI681" s="78"/>
      <c r="AJ681" s="78"/>
      <c r="AK681" s="78"/>
      <c r="AL681" s="78"/>
      <c r="AM681" s="78"/>
      <c r="AN681" s="78"/>
    </row>
    <row r="682" ht="26" spans="3:40">
      <c r="C682" s="3"/>
      <c r="D682" s="11">
        <v>45575</v>
      </c>
      <c r="E682" s="30">
        <v>0.003</v>
      </c>
      <c r="F682" s="2193" t="s">
        <v>1653</v>
      </c>
      <c r="G682" s="30">
        <v>0.003</v>
      </c>
      <c r="H682" s="233">
        <v>0.520833333333333</v>
      </c>
      <c r="I682" s="218"/>
      <c r="J682" s="219"/>
      <c r="K682" s="220"/>
      <c r="L682" s="266">
        <v>0.3125</v>
      </c>
      <c r="M682" s="270"/>
      <c r="N682" s="116"/>
      <c r="O682" s="76"/>
      <c r="P682" s="77"/>
      <c r="Q682" s="76"/>
      <c r="R682" s="76"/>
      <c r="S682" s="76"/>
      <c r="T682" s="76"/>
      <c r="U682" s="76"/>
      <c r="V682" s="76"/>
      <c r="W682" s="76"/>
      <c r="X682" s="76"/>
      <c r="Y682" s="77"/>
      <c r="Z682" s="77"/>
      <c r="AA682" s="78"/>
      <c r="AB682" s="78"/>
      <c r="AC682" s="78"/>
      <c r="AD682" s="78"/>
      <c r="AE682" s="78"/>
      <c r="AF682" s="78"/>
      <c r="AG682" s="78"/>
      <c r="AH682" s="78"/>
      <c r="AI682" s="78"/>
      <c r="AJ682" s="78"/>
      <c r="AK682" s="78"/>
      <c r="AL682" s="78"/>
      <c r="AM682" s="78"/>
      <c r="AN682" s="78"/>
    </row>
    <row r="683" ht="26" spans="3:40">
      <c r="C683" s="3"/>
      <c r="D683" s="11">
        <v>45546</v>
      </c>
      <c r="E683" s="30">
        <v>0.003</v>
      </c>
      <c r="F683" s="2193" t="s">
        <v>1653</v>
      </c>
      <c r="G683" s="30">
        <v>0.002</v>
      </c>
      <c r="H683" s="233">
        <v>0.520833333333333</v>
      </c>
      <c r="I683" s="218"/>
      <c r="J683" s="219"/>
      <c r="K683" s="220"/>
      <c r="L683" s="266">
        <v>0.3125</v>
      </c>
      <c r="M683" s="271"/>
      <c r="N683" s="116"/>
      <c r="O683" s="66" t="s">
        <v>2855</v>
      </c>
      <c r="P683" s="155">
        <v>0.1</v>
      </c>
      <c r="Q683" s="90">
        <v>0.0815</v>
      </c>
      <c r="R683" s="91">
        <v>0.07</v>
      </c>
      <c r="S683" s="82">
        <v>1</v>
      </c>
      <c r="T683" s="69">
        <v>0.19225</v>
      </c>
      <c r="U683" s="103">
        <v>-44.6587295082032</v>
      </c>
      <c r="V683" s="104">
        <v>60.5</v>
      </c>
      <c r="W683" s="82">
        <v>2</v>
      </c>
      <c r="X683" s="105">
        <v>89.3174590164064</v>
      </c>
      <c r="Y683" s="110"/>
      <c r="Z683" s="110"/>
      <c r="AA683" s="78"/>
      <c r="AB683" s="78"/>
      <c r="AC683" s="78"/>
      <c r="AD683" s="78"/>
      <c r="AE683" s="78"/>
      <c r="AF683" s="78"/>
      <c r="AG683" s="78"/>
      <c r="AH683" s="78"/>
      <c r="AI683" s="78"/>
      <c r="AJ683" s="78"/>
      <c r="AK683" s="78"/>
      <c r="AL683" s="78"/>
      <c r="AM683" s="78"/>
      <c r="AN683" s="78"/>
    </row>
    <row r="684" ht="26" spans="3:40">
      <c r="C684" s="3"/>
      <c r="D684" s="11">
        <v>45518</v>
      </c>
      <c r="E684" s="30">
        <v>0.002</v>
      </c>
      <c r="F684" s="2193" t="s">
        <v>1653</v>
      </c>
      <c r="G684" s="30">
        <v>0.001</v>
      </c>
      <c r="H684" s="233">
        <v>0.520833333333333</v>
      </c>
      <c r="I684" s="218"/>
      <c r="J684" s="219"/>
      <c r="K684" s="220"/>
      <c r="L684" s="266">
        <v>0.3125</v>
      </c>
      <c r="M684" s="223"/>
      <c r="N684" s="116"/>
      <c r="O684" s="66"/>
      <c r="P684" s="66"/>
      <c r="Q684" s="90"/>
      <c r="R684" s="91"/>
      <c r="S684" s="82"/>
      <c r="T684" s="155"/>
      <c r="U684" s="103"/>
      <c r="V684" s="104"/>
      <c r="W684" s="82"/>
      <c r="X684" s="105"/>
      <c r="Y684" s="110"/>
      <c r="Z684" s="110"/>
      <c r="AA684" s="78"/>
      <c r="AB684" s="78"/>
      <c r="AC684" s="78"/>
      <c r="AD684" s="78"/>
      <c r="AE684" s="78"/>
      <c r="AF684" s="78"/>
      <c r="AG684" s="78"/>
      <c r="AH684" s="78"/>
      <c r="AI684" s="78"/>
      <c r="AJ684" s="78"/>
      <c r="AK684" s="78"/>
      <c r="AL684" s="78"/>
      <c r="AM684" s="78"/>
      <c r="AN684" s="78"/>
    </row>
    <row r="685" ht="26" spans="3:40">
      <c r="C685" s="3"/>
      <c r="D685" s="11">
        <v>45484</v>
      </c>
      <c r="E685" s="30">
        <v>0.001</v>
      </c>
      <c r="F685" s="2193" t="s">
        <v>1653</v>
      </c>
      <c r="G685" s="30">
        <v>0.002</v>
      </c>
      <c r="H685" s="233">
        <v>0.520833333333333</v>
      </c>
      <c r="I685" s="218"/>
      <c r="J685" s="219"/>
      <c r="K685" s="220"/>
      <c r="L685" s="266">
        <v>0.3125</v>
      </c>
      <c r="M685" s="223"/>
      <c r="N685" s="116"/>
      <c r="O685" s="66" t="s">
        <v>2860</v>
      </c>
      <c r="P685" s="67"/>
      <c r="Q685" s="90"/>
      <c r="R685" s="91"/>
      <c r="S685" s="82"/>
      <c r="T685" s="67"/>
      <c r="U685" s="103">
        <v>0</v>
      </c>
      <c r="V685" s="104"/>
      <c r="W685" s="82"/>
      <c r="X685" s="105">
        <v>0</v>
      </c>
      <c r="Y685" s="110"/>
      <c r="Z685" s="110"/>
      <c r="AA685" s="78"/>
      <c r="AB685" s="78"/>
      <c r="AC685" s="78"/>
      <c r="AD685" s="78"/>
      <c r="AE685" s="78"/>
      <c r="AF685" s="78"/>
      <c r="AG685" s="78"/>
      <c r="AH685" s="78"/>
      <c r="AI685" s="78"/>
      <c r="AJ685" s="78"/>
      <c r="AK685" s="78"/>
      <c r="AL685" s="78"/>
      <c r="AM685" s="78"/>
      <c r="AN685" s="78"/>
    </row>
    <row r="686" ht="26" spans="3:40">
      <c r="C686" s="3"/>
      <c r="D686" s="11">
        <v>45455</v>
      </c>
      <c r="E686" s="30">
        <v>0.002</v>
      </c>
      <c r="F686" s="2193" t="s">
        <v>1660</v>
      </c>
      <c r="G686" s="30">
        <v>0.003</v>
      </c>
      <c r="H686" s="233">
        <v>0.520833333333333</v>
      </c>
      <c r="I686" s="218"/>
      <c r="J686" s="219"/>
      <c r="K686" s="220"/>
      <c r="L686" s="266">
        <v>0.3125</v>
      </c>
      <c r="M686" s="223"/>
      <c r="N686" s="116"/>
      <c r="O686" s="78"/>
      <c r="P686" s="78"/>
      <c r="Q686" s="78"/>
      <c r="R686" s="78"/>
      <c r="S686" s="78"/>
      <c r="T686" s="78"/>
      <c r="U686" s="78"/>
      <c r="V686" s="78"/>
      <c r="W686" s="78"/>
      <c r="X686" s="78"/>
      <c r="Y686" s="78"/>
      <c r="Z686" s="78"/>
      <c r="AA686" s="78"/>
      <c r="AB686" s="78"/>
      <c r="AC686" s="78"/>
      <c r="AD686" s="78"/>
      <c r="AE686" s="78"/>
      <c r="AF686" s="78"/>
      <c r="AG686" s="78"/>
      <c r="AH686" s="78"/>
      <c r="AI686" s="78"/>
      <c r="AJ686" s="78"/>
      <c r="AK686" s="78"/>
      <c r="AL686" s="78"/>
      <c r="AM686" s="78"/>
      <c r="AN686" s="78"/>
    </row>
    <row r="687" ht="26.75" spans="3:40">
      <c r="C687" s="3"/>
      <c r="D687" s="11">
        <v>45427</v>
      </c>
      <c r="E687" s="30">
        <v>0.003</v>
      </c>
      <c r="F687" s="2193" t="s">
        <v>1660</v>
      </c>
      <c r="G687" s="30">
        <v>0.004</v>
      </c>
      <c r="H687" s="256">
        <v>0.520833333333333</v>
      </c>
      <c r="I687" s="257"/>
      <c r="J687" s="258"/>
      <c r="K687" s="259"/>
      <c r="L687" s="267">
        <v>0.3125</v>
      </c>
      <c r="M687" s="268"/>
      <c r="N687" s="116"/>
      <c r="O687" s="78"/>
      <c r="P687" s="78"/>
      <c r="Q687" s="78"/>
      <c r="R687" s="78"/>
      <c r="S687" s="78"/>
      <c r="T687" s="78"/>
      <c r="U687" s="78"/>
      <c r="V687" s="78"/>
      <c r="W687" s="78"/>
      <c r="X687" s="78"/>
      <c r="Y687" s="78"/>
      <c r="Z687" s="78"/>
      <c r="AA687" s="78"/>
      <c r="AB687" s="78"/>
      <c r="AC687" s="78"/>
      <c r="AD687" s="78"/>
      <c r="AE687" s="78"/>
      <c r="AF687" s="78"/>
      <c r="AG687" s="78"/>
      <c r="AH687" s="78"/>
      <c r="AI687" s="78"/>
      <c r="AJ687" s="78"/>
      <c r="AK687" s="78"/>
      <c r="AL687" s="78"/>
      <c r="AM687" s="78"/>
      <c r="AN687" s="78"/>
    </row>
    <row r="688" ht="52.75" spans="3:40">
      <c r="C688" s="3">
        <v>3</v>
      </c>
      <c r="D688" s="12" t="s">
        <v>7</v>
      </c>
      <c r="E688" s="33" t="s">
        <v>575</v>
      </c>
      <c r="F688" s="34"/>
      <c r="G688" s="35"/>
      <c r="H688" s="208" t="s">
        <v>2839</v>
      </c>
      <c r="I688" s="211" t="s">
        <v>1622</v>
      </c>
      <c r="J688" s="212"/>
      <c r="K688" s="213"/>
      <c r="L688" s="214" t="s">
        <v>1623</v>
      </c>
      <c r="M688" s="222" t="s">
        <v>1624</v>
      </c>
      <c r="N688" s="116" t="s">
        <v>0</v>
      </c>
      <c r="O688" s="64" t="s">
        <v>2840</v>
      </c>
      <c r="P688" s="64" t="s">
        <v>2841</v>
      </c>
      <c r="Q688" s="64" t="s">
        <v>2842</v>
      </c>
      <c r="R688" s="64" t="s">
        <v>2843</v>
      </c>
      <c r="S688" s="64" t="s">
        <v>2844</v>
      </c>
      <c r="T688" s="64" t="s">
        <v>2845</v>
      </c>
      <c r="U688" s="64" t="s">
        <v>2846</v>
      </c>
      <c r="V688" s="64" t="s">
        <v>2847</v>
      </c>
      <c r="W688" s="64" t="s">
        <v>2848</v>
      </c>
      <c r="X688" s="64" t="s">
        <v>2849</v>
      </c>
      <c r="Y688" s="64" t="s">
        <v>11</v>
      </c>
      <c r="Z688" s="64" t="s">
        <v>11</v>
      </c>
      <c r="AA688" s="78"/>
      <c r="AB688" s="78"/>
      <c r="AC688" s="78"/>
      <c r="AD688" s="78"/>
      <c r="AE688" s="78"/>
      <c r="AF688" s="78"/>
      <c r="AG688" s="78"/>
      <c r="AH688" s="78"/>
      <c r="AI688" s="78"/>
      <c r="AJ688" s="78"/>
      <c r="AK688" s="78"/>
      <c r="AL688" s="78"/>
      <c r="AM688" s="78"/>
      <c r="AN688" s="78"/>
    </row>
    <row r="689" ht="26" spans="3:40">
      <c r="C689" s="3"/>
      <c r="D689" s="7" t="s">
        <v>1625</v>
      </c>
      <c r="E689" s="245"/>
      <c r="F689" s="246"/>
      <c r="G689" s="247"/>
      <c r="H689" s="209" t="s">
        <v>2858</v>
      </c>
      <c r="I689" s="2192" t="s">
        <v>576</v>
      </c>
      <c r="J689" s="216"/>
      <c r="K689" s="217"/>
      <c r="L689" s="140"/>
      <c r="M689" s="223"/>
      <c r="N689" s="116"/>
      <c r="O689" s="66" t="s">
        <v>2851</v>
      </c>
      <c r="P689" s="155">
        <v>0.1</v>
      </c>
      <c r="Q689" s="161">
        <v>0.027</v>
      </c>
      <c r="R689" s="162">
        <v>0.0159999999999911</v>
      </c>
      <c r="S689" s="82"/>
      <c r="T689" s="66">
        <v>0.0564999999999911</v>
      </c>
      <c r="U689" s="161">
        <v>-13.31</v>
      </c>
      <c r="V689" s="155">
        <v>91.8</v>
      </c>
      <c r="W689" s="171">
        <v>2</v>
      </c>
      <c r="X689" s="105">
        <v>26.62</v>
      </c>
      <c r="Y689" s="107"/>
      <c r="Z689" s="107"/>
      <c r="AA689" s="78"/>
      <c r="AB689" s="78"/>
      <c r="AC689" s="78"/>
      <c r="AD689" s="78"/>
      <c r="AE689" s="78"/>
      <c r="AF689" s="78"/>
      <c r="AG689" s="78"/>
      <c r="AH689" s="78"/>
      <c r="AI689" s="78"/>
      <c r="AJ689" s="78"/>
      <c r="AK689" s="78"/>
      <c r="AL689" s="78"/>
      <c r="AM689" s="78"/>
      <c r="AN689" s="78"/>
    </row>
    <row r="690" ht="26" spans="3:40">
      <c r="C690" s="3"/>
      <c r="D690" s="8" t="s">
        <v>1626</v>
      </c>
      <c r="E690" s="21">
        <v>0.024</v>
      </c>
      <c r="F690" s="22"/>
      <c r="G690" s="23"/>
      <c r="H690" s="209" t="s">
        <v>2859</v>
      </c>
      <c r="I690" s="218"/>
      <c r="J690" s="219"/>
      <c r="K690" s="220"/>
      <c r="L690" s="140"/>
      <c r="M690" s="223"/>
      <c r="N690" s="116"/>
      <c r="O690" s="68"/>
      <c r="P690" s="68"/>
      <c r="Q690" s="68"/>
      <c r="R690" s="83"/>
      <c r="S690" s="74"/>
      <c r="T690" s="68"/>
      <c r="U690" s="68"/>
      <c r="V690" s="68"/>
      <c r="W690" s="74"/>
      <c r="X690" s="74"/>
      <c r="Y690" s="77"/>
      <c r="Z690" s="77"/>
      <c r="AA690" s="78"/>
      <c r="AB690" s="78"/>
      <c r="AC690" s="78"/>
      <c r="AD690" s="78"/>
      <c r="AE690" s="78"/>
      <c r="AF690" s="78"/>
      <c r="AG690" s="78"/>
      <c r="AH690" s="78"/>
      <c r="AI690" s="78"/>
      <c r="AJ690" s="78"/>
      <c r="AK690" s="78"/>
      <c r="AL690" s="78"/>
      <c r="AM690" s="78"/>
      <c r="AN690" s="78"/>
    </row>
    <row r="691" ht="26" spans="3:40">
      <c r="C691" s="3"/>
      <c r="D691" s="8" t="s">
        <v>1627</v>
      </c>
      <c r="E691" s="21">
        <v>0.024</v>
      </c>
      <c r="F691" s="22"/>
      <c r="G691" s="23"/>
      <c r="H691" s="210"/>
      <c r="I691" s="218"/>
      <c r="J691" s="219"/>
      <c r="K691" s="220"/>
      <c r="L691" s="140"/>
      <c r="M691" s="223"/>
      <c r="N691" s="116"/>
      <c r="O691" s="69" t="s">
        <v>2853</v>
      </c>
      <c r="P691" s="156">
        <v>0.1</v>
      </c>
      <c r="Q691" s="163">
        <v>0.0831</v>
      </c>
      <c r="R691" s="164">
        <v>0.017</v>
      </c>
      <c r="S691" s="86">
        <v>1</v>
      </c>
      <c r="T691" s="69">
        <v>0.14165</v>
      </c>
      <c r="U691" s="93">
        <v>-33.3692300885008</v>
      </c>
      <c r="V691" s="94">
        <v>60.5</v>
      </c>
      <c r="W691" s="172">
        <v>5.49</v>
      </c>
      <c r="X691" s="96">
        <v>183.197073185869</v>
      </c>
      <c r="Y691" s="108"/>
      <c r="Z691" s="108">
        <v>4.435</v>
      </c>
      <c r="AA691" s="78"/>
      <c r="AB691" s="78"/>
      <c r="AC691" s="78"/>
      <c r="AD691" s="78"/>
      <c r="AE691" s="78"/>
      <c r="AF691" s="78"/>
      <c r="AG691" s="78"/>
      <c r="AH691" s="78"/>
      <c r="AI691" s="78"/>
      <c r="AJ691" s="78"/>
      <c r="AK691" s="78"/>
      <c r="AL691" s="78"/>
      <c r="AM691" s="78"/>
      <c r="AN691" s="78"/>
    </row>
    <row r="692" ht="26.75" spans="3:40">
      <c r="C692" s="3"/>
      <c r="D692" s="9" t="s">
        <v>1628</v>
      </c>
      <c r="E692" s="25">
        <v>0.5625</v>
      </c>
      <c r="F692" s="26"/>
      <c r="G692" s="27"/>
      <c r="H692" s="210"/>
      <c r="I692" s="218"/>
      <c r="J692" s="219"/>
      <c r="K692" s="220"/>
      <c r="L692" s="144">
        <v>0.791666666666667</v>
      </c>
      <c r="M692" s="224">
        <v>0.645833333333333</v>
      </c>
      <c r="N692" s="116"/>
      <c r="O692" s="72" t="s">
        <v>2854</v>
      </c>
      <c r="P692" s="158">
        <v>0.1</v>
      </c>
      <c r="Q692" s="92">
        <v>0.0913333333333333</v>
      </c>
      <c r="R692" s="165">
        <v>0.017</v>
      </c>
      <c r="S692" s="89">
        <v>1</v>
      </c>
      <c r="T692" s="166">
        <v>0.154</v>
      </c>
      <c r="U692" s="97">
        <v>-36.2785840708022</v>
      </c>
      <c r="V692" s="98">
        <v>60.5</v>
      </c>
      <c r="W692" s="173">
        <v>4.06</v>
      </c>
      <c r="X692" s="100">
        <v>147.291051327457</v>
      </c>
      <c r="Y692" s="109"/>
      <c r="Z692" s="109"/>
      <c r="AA692" s="78"/>
      <c r="AB692" s="78"/>
      <c r="AC692" s="78"/>
      <c r="AD692" s="78"/>
      <c r="AE692" s="78"/>
      <c r="AF692" s="78"/>
      <c r="AG692" s="78"/>
      <c r="AH692" s="78"/>
      <c r="AI692" s="78"/>
      <c r="AJ692" s="78"/>
      <c r="AK692" s="78"/>
      <c r="AL692" s="78"/>
      <c r="AM692" s="78"/>
      <c r="AN692" s="78"/>
    </row>
    <row r="693" ht="52.75" spans="3:40">
      <c r="C693" s="3"/>
      <c r="D693" s="10" t="s">
        <v>1629</v>
      </c>
      <c r="E693" s="28" t="s">
        <v>8</v>
      </c>
      <c r="F693" s="28" t="s">
        <v>9</v>
      </c>
      <c r="G693" s="29" t="s">
        <v>10</v>
      </c>
      <c r="H693" s="255" t="s">
        <v>2447</v>
      </c>
      <c r="I693" s="218"/>
      <c r="J693" s="219"/>
      <c r="K693" s="220"/>
      <c r="L693" s="265" t="s">
        <v>2880</v>
      </c>
      <c r="M693" s="59"/>
      <c r="N693" s="116"/>
      <c r="O693" s="74"/>
      <c r="P693" s="75"/>
      <c r="Q693" s="74"/>
      <c r="R693" s="74"/>
      <c r="S693" s="74"/>
      <c r="T693" s="74"/>
      <c r="U693" s="101"/>
      <c r="V693" s="102"/>
      <c r="W693" s="74"/>
      <c r="X693" s="101"/>
      <c r="Y693" s="77"/>
      <c r="Z693" s="77"/>
      <c r="AA693" s="78"/>
      <c r="AB693" s="78"/>
      <c r="AC693" s="78"/>
      <c r="AD693" s="78"/>
      <c r="AE693" s="78"/>
      <c r="AF693" s="78"/>
      <c r="AG693" s="78"/>
      <c r="AH693" s="78"/>
      <c r="AI693" s="78"/>
      <c r="AJ693" s="78"/>
      <c r="AK693" s="78"/>
      <c r="AL693" s="78"/>
      <c r="AM693" s="78"/>
      <c r="AN693" s="78"/>
    </row>
    <row r="694" ht="26" spans="3:40">
      <c r="C694" s="3"/>
      <c r="D694" s="11">
        <v>45575</v>
      </c>
      <c r="E694" s="30">
        <v>0.024</v>
      </c>
      <c r="F694" s="2193" t="s">
        <v>1943</v>
      </c>
      <c r="G694" s="30">
        <v>0.025</v>
      </c>
      <c r="H694" s="233">
        <v>0.520833333333333</v>
      </c>
      <c r="I694" s="218"/>
      <c r="J694" s="219"/>
      <c r="K694" s="220"/>
      <c r="L694" s="266">
        <v>0.3125</v>
      </c>
      <c r="M694" s="270"/>
      <c r="N694" s="116"/>
      <c r="O694" s="76"/>
      <c r="P694" s="77"/>
      <c r="Q694" s="76"/>
      <c r="R694" s="76"/>
      <c r="S694" s="76"/>
      <c r="T694" s="76"/>
      <c r="U694" s="76"/>
      <c r="V694" s="76"/>
      <c r="W694" s="76"/>
      <c r="X694" s="76"/>
      <c r="Y694" s="77"/>
      <c r="Z694" s="77"/>
      <c r="AA694" s="78"/>
      <c r="AB694" s="78"/>
      <c r="AC694" s="78"/>
      <c r="AD694" s="78"/>
      <c r="AE694" s="78"/>
      <c r="AF694" s="78"/>
      <c r="AG694" s="78"/>
      <c r="AH694" s="78"/>
      <c r="AI694" s="78"/>
      <c r="AJ694" s="78"/>
      <c r="AK694" s="78"/>
      <c r="AL694" s="78"/>
      <c r="AM694" s="78"/>
      <c r="AN694" s="78"/>
    </row>
    <row r="695" ht="26" spans="3:40">
      <c r="C695" s="3"/>
      <c r="D695" s="11">
        <v>45546</v>
      </c>
      <c r="E695" s="30">
        <v>0.025</v>
      </c>
      <c r="F695" s="2193" t="s">
        <v>1688</v>
      </c>
      <c r="G695" s="30">
        <v>0.029</v>
      </c>
      <c r="H695" s="233">
        <v>0.520833333333333</v>
      </c>
      <c r="I695" s="218"/>
      <c r="J695" s="219"/>
      <c r="K695" s="220"/>
      <c r="L695" s="266">
        <v>0.3125</v>
      </c>
      <c r="M695" s="271"/>
      <c r="N695" s="116"/>
      <c r="O695" s="66" t="s">
        <v>2855</v>
      </c>
      <c r="P695" s="155">
        <v>0.1</v>
      </c>
      <c r="Q695" s="90">
        <v>0.0872166666666667</v>
      </c>
      <c r="R695" s="91">
        <v>0.017</v>
      </c>
      <c r="S695" s="82">
        <v>1</v>
      </c>
      <c r="T695" s="69">
        <v>0.147825</v>
      </c>
      <c r="U695" s="103">
        <v>-34.8239070796515</v>
      </c>
      <c r="V695" s="104">
        <v>60.5</v>
      </c>
      <c r="W695" s="82">
        <v>2</v>
      </c>
      <c r="X695" s="105">
        <v>69.647814159303</v>
      </c>
      <c r="Y695" s="110"/>
      <c r="Z695" s="110"/>
      <c r="AA695" s="78"/>
      <c r="AB695" s="78"/>
      <c r="AC695" s="78"/>
      <c r="AD695" s="78"/>
      <c r="AE695" s="78"/>
      <c r="AF695" s="78"/>
      <c r="AG695" s="78"/>
      <c r="AH695" s="78"/>
      <c r="AI695" s="78"/>
      <c r="AJ695" s="78"/>
      <c r="AK695" s="78"/>
      <c r="AL695" s="78"/>
      <c r="AM695" s="78"/>
      <c r="AN695" s="78"/>
    </row>
    <row r="696" ht="26" spans="3:40">
      <c r="C696" s="3"/>
      <c r="D696" s="11">
        <v>45518</v>
      </c>
      <c r="E696" s="30">
        <v>0.029</v>
      </c>
      <c r="F696" s="2193" t="s">
        <v>1829</v>
      </c>
      <c r="G696" s="30">
        <v>0.03</v>
      </c>
      <c r="H696" s="233">
        <v>0.520833333333333</v>
      </c>
      <c r="I696" s="218"/>
      <c r="J696" s="219"/>
      <c r="K696" s="220"/>
      <c r="L696" s="266">
        <v>0.3125</v>
      </c>
      <c r="M696" s="223"/>
      <c r="N696" s="116"/>
      <c r="O696" s="66"/>
      <c r="P696" s="66"/>
      <c r="Q696" s="90"/>
      <c r="R696" s="91"/>
      <c r="S696" s="82"/>
      <c r="T696" s="155"/>
      <c r="U696" s="103"/>
      <c r="V696" s="104"/>
      <c r="W696" s="82"/>
      <c r="X696" s="105"/>
      <c r="Y696" s="110"/>
      <c r="Z696" s="110"/>
      <c r="AA696" s="78"/>
      <c r="AB696" s="78"/>
      <c r="AC696" s="78"/>
      <c r="AD696" s="78"/>
      <c r="AE696" s="78"/>
      <c r="AF696" s="78"/>
      <c r="AG696" s="78"/>
      <c r="AH696" s="78"/>
      <c r="AI696" s="78"/>
      <c r="AJ696" s="78"/>
      <c r="AK696" s="78"/>
      <c r="AL696" s="78"/>
      <c r="AM696" s="78"/>
      <c r="AN696" s="78"/>
    </row>
    <row r="697" ht="26" spans="3:40">
      <c r="C697" s="3"/>
      <c r="D697" s="11">
        <v>45484</v>
      </c>
      <c r="E697" s="30">
        <v>0.03</v>
      </c>
      <c r="F697" s="2193" t="s">
        <v>1828</v>
      </c>
      <c r="G697" s="30">
        <v>0.033</v>
      </c>
      <c r="H697" s="233">
        <v>0.520833333333333</v>
      </c>
      <c r="I697" s="218"/>
      <c r="J697" s="219"/>
      <c r="K697" s="220"/>
      <c r="L697" s="266">
        <v>0.3125</v>
      </c>
      <c r="M697" s="223"/>
      <c r="N697" s="116"/>
      <c r="O697" s="66" t="s">
        <v>2860</v>
      </c>
      <c r="P697" s="67"/>
      <c r="Q697" s="90"/>
      <c r="R697" s="91"/>
      <c r="S697" s="82"/>
      <c r="T697" s="67"/>
      <c r="U697" s="103">
        <v>0</v>
      </c>
      <c r="V697" s="104"/>
      <c r="W697" s="82"/>
      <c r="X697" s="105">
        <v>0</v>
      </c>
      <c r="Y697" s="110"/>
      <c r="Z697" s="110"/>
      <c r="AA697" s="78"/>
      <c r="AB697" s="78"/>
      <c r="AC697" s="78"/>
      <c r="AD697" s="78"/>
      <c r="AE697" s="78"/>
      <c r="AF697" s="78"/>
      <c r="AG697" s="78"/>
      <c r="AH697" s="78"/>
      <c r="AI697" s="78"/>
      <c r="AJ697" s="78"/>
      <c r="AK697" s="78"/>
      <c r="AL697" s="78"/>
      <c r="AM697" s="78"/>
      <c r="AN697" s="78"/>
    </row>
    <row r="698" ht="26" spans="3:40">
      <c r="C698" s="3"/>
      <c r="D698" s="11">
        <v>45455</v>
      </c>
      <c r="E698" s="30">
        <v>0.033</v>
      </c>
      <c r="F698" s="2193" t="s">
        <v>1910</v>
      </c>
      <c r="G698" s="30">
        <v>0.034</v>
      </c>
      <c r="H698" s="233">
        <v>0.520833333333333</v>
      </c>
      <c r="I698" s="218"/>
      <c r="J698" s="219"/>
      <c r="K698" s="220"/>
      <c r="L698" s="266">
        <v>0.3125</v>
      </c>
      <c r="M698" s="223"/>
      <c r="N698" s="116"/>
      <c r="O698" s="78"/>
      <c r="P698" s="78"/>
      <c r="Q698" s="78"/>
      <c r="R698" s="78"/>
      <c r="S698" s="78"/>
      <c r="T698" s="78"/>
      <c r="U698" s="78"/>
      <c r="V698" s="78"/>
      <c r="W698" s="78"/>
      <c r="X698" s="78"/>
      <c r="Y698" s="78"/>
      <c r="Z698" s="78"/>
      <c r="AA698" s="78"/>
      <c r="AB698" s="78"/>
      <c r="AC698" s="78"/>
      <c r="AD698" s="78"/>
      <c r="AE698" s="78"/>
      <c r="AF698" s="78"/>
      <c r="AG698" s="78"/>
      <c r="AH698" s="78"/>
      <c r="AI698" s="78"/>
      <c r="AJ698" s="78"/>
      <c r="AK698" s="78"/>
      <c r="AL698" s="78"/>
      <c r="AM698" s="78"/>
      <c r="AN698" s="78"/>
    </row>
    <row r="699" ht="26.75" spans="3:40">
      <c r="C699" s="3"/>
      <c r="D699" s="11">
        <v>45427</v>
      </c>
      <c r="E699" s="30">
        <v>0.034</v>
      </c>
      <c r="F699" s="2193" t="s">
        <v>1910</v>
      </c>
      <c r="G699" s="30">
        <v>0.035</v>
      </c>
      <c r="H699" s="256">
        <v>0.520833333333333</v>
      </c>
      <c r="I699" s="257"/>
      <c r="J699" s="258"/>
      <c r="K699" s="259"/>
      <c r="L699" s="267">
        <v>0.3125</v>
      </c>
      <c r="M699" s="268"/>
      <c r="N699" s="116"/>
      <c r="O699" s="78"/>
      <c r="P699" s="78"/>
      <c r="Q699" s="78"/>
      <c r="R699" s="78"/>
      <c r="S699" s="78"/>
      <c r="T699" s="78"/>
      <c r="U699" s="78"/>
      <c r="V699" s="78"/>
      <c r="W699" s="78"/>
      <c r="X699" s="78"/>
      <c r="Y699" s="78"/>
      <c r="Z699" s="78"/>
      <c r="AA699" s="78"/>
      <c r="AB699" s="78"/>
      <c r="AC699" s="78"/>
      <c r="AD699" s="78"/>
      <c r="AE699" s="78"/>
      <c r="AF699" s="78"/>
      <c r="AG699" s="78"/>
      <c r="AH699" s="78"/>
      <c r="AI699" s="78"/>
      <c r="AJ699" s="78"/>
      <c r="AK699" s="78"/>
      <c r="AL699" s="78"/>
      <c r="AM699" s="78"/>
      <c r="AN699" s="78"/>
    </row>
    <row r="700" ht="52.75" spans="3:40">
      <c r="C700" s="3">
        <v>4</v>
      </c>
      <c r="D700" s="12" t="s">
        <v>7</v>
      </c>
      <c r="E700" s="33" t="s">
        <v>577</v>
      </c>
      <c r="F700" s="34"/>
      <c r="G700" s="35"/>
      <c r="H700" s="208" t="s">
        <v>2839</v>
      </c>
      <c r="I700" s="211" t="s">
        <v>1622</v>
      </c>
      <c r="J700" s="212"/>
      <c r="K700" s="213"/>
      <c r="L700" s="214" t="s">
        <v>1623</v>
      </c>
      <c r="M700" s="222" t="s">
        <v>1624</v>
      </c>
      <c r="N700" s="116" t="s">
        <v>0</v>
      </c>
      <c r="O700" s="64" t="s">
        <v>2840</v>
      </c>
      <c r="P700" s="64" t="s">
        <v>2841</v>
      </c>
      <c r="Q700" s="64" t="s">
        <v>2842</v>
      </c>
      <c r="R700" s="64" t="s">
        <v>2843</v>
      </c>
      <c r="S700" s="64" t="s">
        <v>2844</v>
      </c>
      <c r="T700" s="64" t="s">
        <v>2845</v>
      </c>
      <c r="U700" s="64" t="s">
        <v>2846</v>
      </c>
      <c r="V700" s="64" t="s">
        <v>2847</v>
      </c>
      <c r="W700" s="64" t="s">
        <v>2848</v>
      </c>
      <c r="X700" s="64" t="s">
        <v>2849</v>
      </c>
      <c r="Y700" s="64" t="s">
        <v>11</v>
      </c>
      <c r="Z700" s="64" t="s">
        <v>11</v>
      </c>
      <c r="AA700" s="78"/>
      <c r="AB700" s="78"/>
      <c r="AC700" s="78"/>
      <c r="AD700" s="78"/>
      <c r="AE700" s="78"/>
      <c r="AF700" s="78"/>
      <c r="AG700" s="78"/>
      <c r="AH700" s="78"/>
      <c r="AI700" s="78"/>
      <c r="AJ700" s="78"/>
      <c r="AK700" s="78"/>
      <c r="AL700" s="78"/>
      <c r="AM700" s="78"/>
      <c r="AN700" s="78"/>
    </row>
    <row r="701" ht="26" spans="3:40">
      <c r="C701" s="3"/>
      <c r="D701" s="7" t="s">
        <v>1625</v>
      </c>
      <c r="E701" s="17"/>
      <c r="F701" s="18"/>
      <c r="G701" s="19"/>
      <c r="H701" s="209" t="s">
        <v>2858</v>
      </c>
      <c r="I701" s="2192" t="s">
        <v>576</v>
      </c>
      <c r="J701" s="216"/>
      <c r="K701" s="217"/>
      <c r="L701" s="140"/>
      <c r="M701" s="223"/>
      <c r="N701" s="116"/>
      <c r="O701" s="66" t="s">
        <v>2851</v>
      </c>
      <c r="P701" s="155">
        <v>0.1</v>
      </c>
      <c r="Q701" s="161">
        <v>0.03</v>
      </c>
      <c r="R701" s="162">
        <v>0.0159999999999911</v>
      </c>
      <c r="S701" s="82"/>
      <c r="T701" s="66">
        <v>0.0609999999999911</v>
      </c>
      <c r="U701" s="161">
        <v>-14.17</v>
      </c>
      <c r="V701" s="155">
        <v>91.8</v>
      </c>
      <c r="W701" s="171">
        <v>2</v>
      </c>
      <c r="X701" s="105">
        <v>28.34</v>
      </c>
      <c r="Y701" s="107"/>
      <c r="Z701" s="107"/>
      <c r="AA701" s="78"/>
      <c r="AB701" s="78"/>
      <c r="AC701" s="78"/>
      <c r="AD701" s="78"/>
      <c r="AE701" s="78"/>
      <c r="AF701" s="78"/>
      <c r="AG701" s="78"/>
      <c r="AH701" s="78"/>
      <c r="AI701" s="78"/>
      <c r="AJ701" s="78"/>
      <c r="AK701" s="78"/>
      <c r="AL701" s="78"/>
      <c r="AM701" s="78"/>
      <c r="AN701" s="78"/>
    </row>
    <row r="702" ht="26" spans="3:40">
      <c r="C702" s="3"/>
      <c r="D702" s="8" t="s">
        <v>1626</v>
      </c>
      <c r="E702" s="21">
        <v>0.002</v>
      </c>
      <c r="F702" s="22"/>
      <c r="G702" s="23"/>
      <c r="H702" s="209" t="s">
        <v>2859</v>
      </c>
      <c r="I702" s="218"/>
      <c r="J702" s="219"/>
      <c r="K702" s="220"/>
      <c r="L702" s="140"/>
      <c r="M702" s="223"/>
      <c r="N702" s="116"/>
      <c r="O702" s="68"/>
      <c r="P702" s="68"/>
      <c r="Q702" s="68"/>
      <c r="R702" s="83"/>
      <c r="S702" s="74"/>
      <c r="T702" s="68"/>
      <c r="U702" s="68"/>
      <c r="V702" s="68"/>
      <c r="W702" s="74"/>
      <c r="X702" s="74"/>
      <c r="Y702" s="77"/>
      <c r="Z702" s="77"/>
      <c r="AA702" s="78"/>
      <c r="AB702" s="78"/>
      <c r="AC702" s="78"/>
      <c r="AD702" s="78"/>
      <c r="AE702" s="78"/>
      <c r="AF702" s="78"/>
      <c r="AG702" s="78"/>
      <c r="AH702" s="78"/>
      <c r="AI702" s="78"/>
      <c r="AJ702" s="78"/>
      <c r="AK702" s="78"/>
      <c r="AL702" s="78"/>
      <c r="AM702" s="78"/>
      <c r="AN702" s="78"/>
    </row>
    <row r="703" ht="26" spans="3:40">
      <c r="C703" s="3"/>
      <c r="D703" s="8" t="s">
        <v>1627</v>
      </c>
      <c r="E703" s="21">
        <v>0.002</v>
      </c>
      <c r="F703" s="22"/>
      <c r="G703" s="23"/>
      <c r="H703" s="210"/>
      <c r="I703" s="218"/>
      <c r="J703" s="219"/>
      <c r="K703" s="220"/>
      <c r="L703" s="140"/>
      <c r="M703" s="223"/>
      <c r="N703" s="116"/>
      <c r="O703" s="69" t="s">
        <v>2853</v>
      </c>
      <c r="P703" s="156">
        <v>0.05</v>
      </c>
      <c r="Q703" s="163">
        <v>0.0751</v>
      </c>
      <c r="R703" s="164">
        <v>0.07</v>
      </c>
      <c r="S703" s="86">
        <v>1</v>
      </c>
      <c r="T703" s="69">
        <v>0.18265</v>
      </c>
      <c r="U703" s="93">
        <v>-21.2143483606588</v>
      </c>
      <c r="V703" s="94">
        <v>30.25</v>
      </c>
      <c r="W703" s="172">
        <v>2.94</v>
      </c>
      <c r="X703" s="96">
        <v>62.3701841803369</v>
      </c>
      <c r="Y703" s="108"/>
      <c r="Z703" s="108">
        <v>4.435</v>
      </c>
      <c r="AA703" s="78"/>
      <c r="AB703" s="78"/>
      <c r="AC703" s="78"/>
      <c r="AD703" s="78"/>
      <c r="AE703" s="78"/>
      <c r="AF703" s="78"/>
      <c r="AG703" s="78"/>
      <c r="AH703" s="78"/>
      <c r="AI703" s="78"/>
      <c r="AJ703" s="78"/>
      <c r="AK703" s="78"/>
      <c r="AL703" s="78"/>
      <c r="AM703" s="78"/>
      <c r="AN703" s="78"/>
    </row>
    <row r="704" ht="26.75" spans="3:40">
      <c r="C704" s="3"/>
      <c r="D704" s="9" t="s">
        <v>1628</v>
      </c>
      <c r="E704" s="25">
        <v>0.5625</v>
      </c>
      <c r="F704" s="26"/>
      <c r="G704" s="27"/>
      <c r="H704" s="210"/>
      <c r="I704" s="218"/>
      <c r="J704" s="219"/>
      <c r="K704" s="220"/>
      <c r="L704" s="144">
        <v>0.791666666666667</v>
      </c>
      <c r="M704" s="224">
        <v>0.645833333333333</v>
      </c>
      <c r="N704" s="116"/>
      <c r="O704" s="72" t="s">
        <v>2854</v>
      </c>
      <c r="P704" s="158">
        <v>0.05</v>
      </c>
      <c r="Q704" s="92">
        <v>0.101666666666667</v>
      </c>
      <c r="R704" s="165">
        <v>0.07</v>
      </c>
      <c r="S704" s="89">
        <v>1</v>
      </c>
      <c r="T704" s="166">
        <v>0.2225</v>
      </c>
      <c r="U704" s="97">
        <v>-25.8428278688562</v>
      </c>
      <c r="V704" s="98">
        <v>30.25</v>
      </c>
      <c r="W704" s="173">
        <v>3.19</v>
      </c>
      <c r="X704" s="100">
        <v>82.4386209016513</v>
      </c>
      <c r="Y704" s="109"/>
      <c r="Z704" s="109"/>
      <c r="AA704" s="78"/>
      <c r="AB704" s="78"/>
      <c r="AC704" s="78"/>
      <c r="AD704" s="78"/>
      <c r="AE704" s="78"/>
      <c r="AF704" s="78"/>
      <c r="AG704" s="78"/>
      <c r="AH704" s="78"/>
      <c r="AI704" s="78"/>
      <c r="AJ704" s="78"/>
      <c r="AK704" s="78"/>
      <c r="AL704" s="78"/>
      <c r="AM704" s="78"/>
      <c r="AN704" s="78"/>
    </row>
    <row r="705" ht="52.75" spans="3:40">
      <c r="C705" s="3"/>
      <c r="D705" s="10" t="s">
        <v>1629</v>
      </c>
      <c r="E705" s="28" t="s">
        <v>8</v>
      </c>
      <c r="F705" s="28" t="s">
        <v>9</v>
      </c>
      <c r="G705" s="29" t="s">
        <v>10</v>
      </c>
      <c r="H705" s="255" t="s">
        <v>2447</v>
      </c>
      <c r="I705" s="218"/>
      <c r="J705" s="219"/>
      <c r="K705" s="220"/>
      <c r="L705" s="265" t="s">
        <v>2880</v>
      </c>
      <c r="M705" s="59"/>
      <c r="N705" s="116"/>
      <c r="O705" s="74"/>
      <c r="P705" s="75"/>
      <c r="Q705" s="74"/>
      <c r="R705" s="74"/>
      <c r="S705" s="74"/>
      <c r="T705" s="74"/>
      <c r="U705" s="101"/>
      <c r="V705" s="102"/>
      <c r="W705" s="74"/>
      <c r="X705" s="101"/>
      <c r="Y705" s="77"/>
      <c r="Z705" s="77"/>
      <c r="AA705" s="78"/>
      <c r="AB705" s="78"/>
      <c r="AC705" s="78"/>
      <c r="AD705" s="78"/>
      <c r="AE705" s="78"/>
      <c r="AF705" s="78"/>
      <c r="AG705" s="78"/>
      <c r="AH705" s="78"/>
      <c r="AI705" s="78"/>
      <c r="AJ705" s="78"/>
      <c r="AK705" s="78"/>
      <c r="AL705" s="78"/>
      <c r="AM705" s="78"/>
      <c r="AN705" s="78"/>
    </row>
    <row r="706" ht="26" spans="3:40">
      <c r="C706" s="3"/>
      <c r="D706" s="11">
        <v>45575</v>
      </c>
      <c r="E706" s="30">
        <v>0.002</v>
      </c>
      <c r="F706" s="2193" t="s">
        <v>1655</v>
      </c>
      <c r="G706" s="30">
        <v>0.002</v>
      </c>
      <c r="H706" s="233">
        <v>0.520833333333333</v>
      </c>
      <c r="I706" s="218"/>
      <c r="J706" s="219"/>
      <c r="K706" s="220"/>
      <c r="L706" s="266">
        <v>0.3125</v>
      </c>
      <c r="M706" s="270"/>
      <c r="N706" s="116"/>
      <c r="O706" s="76"/>
      <c r="P706" s="77"/>
      <c r="Q706" s="76"/>
      <c r="R706" s="76"/>
      <c r="S706" s="76"/>
      <c r="T706" s="76"/>
      <c r="U706" s="76"/>
      <c r="V706" s="76"/>
      <c r="W706" s="76"/>
      <c r="X706" s="76"/>
      <c r="Y706" s="77"/>
      <c r="Z706" s="77"/>
      <c r="AA706" s="78"/>
      <c r="AB706" s="78"/>
      <c r="AC706" s="78"/>
      <c r="AD706" s="78"/>
      <c r="AE706" s="78"/>
      <c r="AF706" s="78"/>
      <c r="AG706" s="78"/>
      <c r="AH706" s="78"/>
      <c r="AI706" s="78"/>
      <c r="AJ706" s="78"/>
      <c r="AK706" s="78"/>
      <c r="AL706" s="78"/>
      <c r="AM706" s="78"/>
      <c r="AN706" s="78"/>
    </row>
    <row r="707" ht="26" spans="3:40">
      <c r="C707" s="3"/>
      <c r="D707" s="11">
        <v>45546</v>
      </c>
      <c r="E707" s="30">
        <v>0.002</v>
      </c>
      <c r="F707" s="2193" t="s">
        <v>1653</v>
      </c>
      <c r="G707" s="30">
        <v>0.002</v>
      </c>
      <c r="H707" s="233">
        <v>0.520833333333333</v>
      </c>
      <c r="I707" s="218"/>
      <c r="J707" s="219"/>
      <c r="K707" s="220"/>
      <c r="L707" s="266">
        <v>0.3125</v>
      </c>
      <c r="M707" s="271"/>
      <c r="N707" s="116"/>
      <c r="O707" s="66" t="s">
        <v>2855</v>
      </c>
      <c r="P707" s="155">
        <v>-0.05</v>
      </c>
      <c r="Q707" s="90">
        <v>0.0883833333333333</v>
      </c>
      <c r="R707" s="91">
        <v>0.07</v>
      </c>
      <c r="S707" s="82">
        <v>-1</v>
      </c>
      <c r="T707" s="69">
        <v>0.202575</v>
      </c>
      <c r="U707" s="103">
        <v>-23.5285881147575</v>
      </c>
      <c r="V707" s="104">
        <v>-30.25</v>
      </c>
      <c r="W707" s="82">
        <v>2.5</v>
      </c>
      <c r="X707" s="105">
        <v>58.8214702868938</v>
      </c>
      <c r="Y707" s="110"/>
      <c r="Z707" s="110"/>
      <c r="AA707" s="78"/>
      <c r="AB707" s="78"/>
      <c r="AC707" s="78"/>
      <c r="AD707" s="78"/>
      <c r="AE707" s="78"/>
      <c r="AF707" s="78"/>
      <c r="AG707" s="78"/>
      <c r="AH707" s="78"/>
      <c r="AI707" s="78"/>
      <c r="AJ707" s="78"/>
      <c r="AK707" s="78"/>
      <c r="AL707" s="78"/>
      <c r="AM707" s="78"/>
      <c r="AN707" s="78"/>
    </row>
    <row r="708" ht="26" spans="3:40">
      <c r="C708" s="3"/>
      <c r="D708" s="11">
        <v>45518</v>
      </c>
      <c r="E708" s="30">
        <v>0.002</v>
      </c>
      <c r="F708" s="2193" t="s">
        <v>1653</v>
      </c>
      <c r="G708" s="30">
        <v>-0.001</v>
      </c>
      <c r="H708" s="233">
        <v>0.520833333333333</v>
      </c>
      <c r="I708" s="218"/>
      <c r="J708" s="219"/>
      <c r="K708" s="220"/>
      <c r="L708" s="266">
        <v>0.3125</v>
      </c>
      <c r="M708" s="223"/>
      <c r="N708" s="116"/>
      <c r="O708" s="66" t="s">
        <v>2855</v>
      </c>
      <c r="P708" s="155">
        <v>0.05</v>
      </c>
      <c r="Q708" s="90">
        <v>0.0883833333333333</v>
      </c>
      <c r="R708" s="91">
        <v>0.07</v>
      </c>
      <c r="S708" s="82">
        <v>1</v>
      </c>
      <c r="T708" s="69">
        <v>0.202575</v>
      </c>
      <c r="U708" s="103">
        <v>-23.5285881147575</v>
      </c>
      <c r="V708" s="104">
        <v>30.25</v>
      </c>
      <c r="W708" s="82">
        <v>2.5</v>
      </c>
      <c r="X708" s="105">
        <v>58.8214702868938</v>
      </c>
      <c r="Y708" s="110"/>
      <c r="Z708" s="110"/>
      <c r="AA708" s="78"/>
      <c r="AB708" s="78"/>
      <c r="AC708" s="78"/>
      <c r="AD708" s="78"/>
      <c r="AE708" s="78"/>
      <c r="AF708" s="78"/>
      <c r="AG708" s="78"/>
      <c r="AH708" s="78"/>
      <c r="AI708" s="78"/>
      <c r="AJ708" s="78"/>
      <c r="AK708" s="78"/>
      <c r="AL708" s="78"/>
      <c r="AM708" s="78"/>
      <c r="AN708" s="78"/>
    </row>
    <row r="709" ht="26" spans="3:40">
      <c r="C709" s="3"/>
      <c r="D709" s="11">
        <v>45484</v>
      </c>
      <c r="E709" s="30">
        <v>-0.001</v>
      </c>
      <c r="F709" s="2193" t="s">
        <v>1655</v>
      </c>
      <c r="G709" s="30">
        <v>0</v>
      </c>
      <c r="H709" s="233">
        <v>0.520833333333333</v>
      </c>
      <c r="I709" s="218"/>
      <c r="J709" s="219"/>
      <c r="K709" s="220"/>
      <c r="L709" s="266">
        <v>0.3125</v>
      </c>
      <c r="M709" s="223"/>
      <c r="N709" s="116"/>
      <c r="O709" s="66" t="s">
        <v>2860</v>
      </c>
      <c r="P709" s="67"/>
      <c r="Q709" s="90"/>
      <c r="R709" s="91"/>
      <c r="S709" s="82"/>
      <c r="T709" s="67"/>
      <c r="U709" s="103"/>
      <c r="V709" s="104"/>
      <c r="W709" s="82"/>
      <c r="X709" s="105"/>
      <c r="Y709" s="110"/>
      <c r="Z709" s="110"/>
      <c r="AA709" s="78"/>
      <c r="AB709" s="78"/>
      <c r="AC709" s="78"/>
      <c r="AD709" s="78"/>
      <c r="AE709" s="78"/>
      <c r="AF709" s="78"/>
      <c r="AG709" s="78"/>
      <c r="AH709" s="78"/>
      <c r="AI709" s="78"/>
      <c r="AJ709" s="78"/>
      <c r="AK709" s="78"/>
      <c r="AL709" s="78"/>
      <c r="AM709" s="78"/>
      <c r="AN709" s="78"/>
    </row>
    <row r="710" ht="26" spans="3:40">
      <c r="C710" s="3"/>
      <c r="D710" s="11">
        <v>45455</v>
      </c>
      <c r="E710" s="30">
        <v>0</v>
      </c>
      <c r="F710" s="2193" t="s">
        <v>1655</v>
      </c>
      <c r="G710" s="30">
        <v>0.003</v>
      </c>
      <c r="H710" s="233">
        <v>0.520833333333333</v>
      </c>
      <c r="I710" s="218"/>
      <c r="J710" s="219"/>
      <c r="K710" s="220"/>
      <c r="L710" s="266">
        <v>0.3125</v>
      </c>
      <c r="M710" s="223"/>
      <c r="N710" s="116"/>
      <c r="O710" s="78"/>
      <c r="P710" s="78"/>
      <c r="Q710" s="78"/>
      <c r="R710" s="78"/>
      <c r="S710" s="78"/>
      <c r="T710" s="78"/>
      <c r="U710" s="78"/>
      <c r="V710" s="78"/>
      <c r="W710" s="78"/>
      <c r="X710" s="78"/>
      <c r="Y710" s="78"/>
      <c r="Z710" s="78"/>
      <c r="AA710" s="78"/>
      <c r="AB710" s="78"/>
      <c r="AC710" s="78"/>
      <c r="AD710" s="78"/>
      <c r="AE710" s="78"/>
      <c r="AF710" s="78"/>
      <c r="AG710" s="78"/>
      <c r="AH710" s="78"/>
      <c r="AI710" s="78"/>
      <c r="AJ710" s="78"/>
      <c r="AK710" s="78"/>
      <c r="AL710" s="78"/>
      <c r="AM710" s="78"/>
      <c r="AN710" s="78"/>
    </row>
    <row r="711" ht="26.75" spans="3:40">
      <c r="C711" s="3"/>
      <c r="D711" s="11">
        <v>45427</v>
      </c>
      <c r="E711" s="30">
        <v>0.003</v>
      </c>
      <c r="F711" s="2193" t="s">
        <v>1645</v>
      </c>
      <c r="G711" s="30">
        <v>0.004</v>
      </c>
      <c r="H711" s="256">
        <v>0.520833333333333</v>
      </c>
      <c r="I711" s="257"/>
      <c r="J711" s="258"/>
      <c r="K711" s="259"/>
      <c r="L711" s="267">
        <v>0.3125</v>
      </c>
      <c r="M711" s="268"/>
      <c r="N711" s="116"/>
      <c r="O711" s="78"/>
      <c r="P711" s="78"/>
      <c r="Q711" s="78"/>
      <c r="R711" s="78"/>
      <c r="S711" s="78"/>
      <c r="T711" s="78"/>
      <c r="U711" s="78"/>
      <c r="V711" s="78"/>
      <c r="W711" s="78"/>
      <c r="X711" s="78"/>
      <c r="Y711" s="78"/>
      <c r="Z711" s="78"/>
      <c r="AA711" s="78"/>
      <c r="AB711" s="78"/>
      <c r="AC711" s="78"/>
      <c r="AD711" s="78"/>
      <c r="AE711" s="78"/>
      <c r="AF711" s="78"/>
      <c r="AG711" s="78"/>
      <c r="AH711" s="78"/>
      <c r="AI711" s="78"/>
      <c r="AJ711" s="78"/>
      <c r="AK711" s="78"/>
      <c r="AL711" s="78"/>
      <c r="AM711" s="78"/>
      <c r="AN711" s="78"/>
    </row>
    <row r="712" ht="52.75" spans="3:40">
      <c r="C712" s="3">
        <v>5</v>
      </c>
      <c r="D712" s="12" t="s">
        <v>7</v>
      </c>
      <c r="E712" s="33" t="s">
        <v>25</v>
      </c>
      <c r="F712" s="34"/>
      <c r="G712" s="35"/>
      <c r="H712" s="208" t="s">
        <v>2839</v>
      </c>
      <c r="I712" s="211" t="s">
        <v>1622</v>
      </c>
      <c r="J712" s="212"/>
      <c r="K712" s="213"/>
      <c r="L712" s="214" t="s">
        <v>1623</v>
      </c>
      <c r="M712" s="222" t="s">
        <v>1624</v>
      </c>
      <c r="N712" s="116" t="s">
        <v>0</v>
      </c>
      <c r="O712" s="64" t="s">
        <v>2840</v>
      </c>
      <c r="P712" s="64" t="s">
        <v>2841</v>
      </c>
      <c r="Q712" s="64" t="s">
        <v>2842</v>
      </c>
      <c r="R712" s="64" t="s">
        <v>2843</v>
      </c>
      <c r="S712" s="64" t="s">
        <v>2844</v>
      </c>
      <c r="T712" s="64" t="s">
        <v>2845</v>
      </c>
      <c r="U712" s="64" t="s">
        <v>2846</v>
      </c>
      <c r="V712" s="64" t="s">
        <v>2847</v>
      </c>
      <c r="W712" s="64" t="s">
        <v>2848</v>
      </c>
      <c r="X712" s="64" t="s">
        <v>2849</v>
      </c>
      <c r="Y712" s="64" t="s">
        <v>11</v>
      </c>
      <c r="Z712" s="64" t="s">
        <v>11</v>
      </c>
      <c r="AA712" s="78"/>
      <c r="AB712" s="78"/>
      <c r="AC712" s="78"/>
      <c r="AD712" s="78"/>
      <c r="AE712" s="78"/>
      <c r="AF712" s="78"/>
      <c r="AG712" s="78"/>
      <c r="AH712" s="78"/>
      <c r="AI712" s="78"/>
      <c r="AJ712" s="78"/>
      <c r="AK712" s="78"/>
      <c r="AL712" s="78"/>
      <c r="AM712" s="78"/>
      <c r="AN712" s="78"/>
    </row>
    <row r="713" ht="26" spans="3:40">
      <c r="C713" s="3"/>
      <c r="D713" s="7" t="s">
        <v>1625</v>
      </c>
      <c r="E713" s="17"/>
      <c r="F713" s="18"/>
      <c r="G713" s="19"/>
      <c r="H713" s="209" t="s">
        <v>2858</v>
      </c>
      <c r="I713" s="2192" t="s">
        <v>578</v>
      </c>
      <c r="J713" s="216"/>
      <c r="K713" s="217"/>
      <c r="L713" s="140"/>
      <c r="M713" s="223"/>
      <c r="N713" s="116"/>
      <c r="O713" s="66" t="s">
        <v>2851</v>
      </c>
      <c r="P713" s="155">
        <v>0.1</v>
      </c>
      <c r="Q713" s="161">
        <v>0.013</v>
      </c>
      <c r="R713" s="162">
        <v>0.0219999999999914</v>
      </c>
      <c r="S713" s="82"/>
      <c r="T713" s="66">
        <v>0.0414999999999914</v>
      </c>
      <c r="U713" s="161">
        <v>-10.74</v>
      </c>
      <c r="V713" s="155">
        <v>60.23</v>
      </c>
      <c r="W713" s="155"/>
      <c r="X713" s="105"/>
      <c r="Y713" s="107"/>
      <c r="Z713" s="107"/>
      <c r="AA713" s="78"/>
      <c r="AB713" s="78"/>
      <c r="AC713" s="78"/>
      <c r="AD713" s="78"/>
      <c r="AE713" s="78"/>
      <c r="AF713" s="78"/>
      <c r="AG713" s="78"/>
      <c r="AH713" s="78"/>
      <c r="AI713" s="78"/>
      <c r="AJ713" s="78"/>
      <c r="AK713" s="78"/>
      <c r="AL713" s="78"/>
      <c r="AM713" s="78"/>
      <c r="AN713" s="78"/>
    </row>
    <row r="714" ht="26" spans="3:40">
      <c r="C714" s="3"/>
      <c r="D714" s="8" t="s">
        <v>1626</v>
      </c>
      <c r="E714" s="21" t="s">
        <v>60</v>
      </c>
      <c r="F714" s="22"/>
      <c r="G714" s="23"/>
      <c r="H714" s="209" t="s">
        <v>2859</v>
      </c>
      <c r="I714" s="218"/>
      <c r="J714" s="219"/>
      <c r="K714" s="220"/>
      <c r="L714" s="140"/>
      <c r="M714" s="223"/>
      <c r="N714" s="116"/>
      <c r="O714" s="68"/>
      <c r="P714" s="68"/>
      <c r="Q714" s="68"/>
      <c r="R714" s="83"/>
      <c r="S714" s="74"/>
      <c r="T714" s="68"/>
      <c r="U714" s="68"/>
      <c r="V714" s="68"/>
      <c r="W714" s="68"/>
      <c r="X714" s="74"/>
      <c r="Y714" s="77"/>
      <c r="Z714" s="77"/>
      <c r="AA714" s="78"/>
      <c r="AB714" s="78"/>
      <c r="AC714" s="78"/>
      <c r="AD714" s="78"/>
      <c r="AE714" s="78"/>
      <c r="AF714" s="78"/>
      <c r="AG714" s="78"/>
      <c r="AH714" s="78"/>
      <c r="AI714" s="78"/>
      <c r="AJ714" s="78"/>
      <c r="AK714" s="78"/>
      <c r="AL714" s="78"/>
      <c r="AM714" s="78"/>
      <c r="AN714" s="78"/>
    </row>
    <row r="715" ht="26" spans="3:40">
      <c r="C715" s="3"/>
      <c r="D715" s="8" t="s">
        <v>1627</v>
      </c>
      <c r="E715" s="21" t="s">
        <v>408</v>
      </c>
      <c r="F715" s="22"/>
      <c r="G715" s="23"/>
      <c r="H715" s="210"/>
      <c r="I715" s="218"/>
      <c r="J715" s="219"/>
      <c r="K715" s="220"/>
      <c r="L715" s="140"/>
      <c r="M715" s="223"/>
      <c r="N715" s="116"/>
      <c r="O715" s="69" t="s">
        <v>2853</v>
      </c>
      <c r="P715" s="156">
        <v>0.1</v>
      </c>
      <c r="Q715" s="163">
        <v>0.0927</v>
      </c>
      <c r="R715" s="164">
        <v>0.024</v>
      </c>
      <c r="S715" s="167">
        <v>1</v>
      </c>
      <c r="T715" s="69">
        <v>0.16305</v>
      </c>
      <c r="U715" s="93">
        <v>-42.1965542168763</v>
      </c>
      <c r="V715" s="94">
        <v>60.5</v>
      </c>
      <c r="W715" s="174">
        <v>4.95</v>
      </c>
      <c r="X715" s="96">
        <v>208.872943373537</v>
      </c>
      <c r="Y715" s="108"/>
      <c r="Z715" s="108"/>
      <c r="AA715" s="78"/>
      <c r="AB715" s="78"/>
      <c r="AC715" s="78"/>
      <c r="AD715" s="78"/>
      <c r="AE715" s="78"/>
      <c r="AF715" s="78"/>
      <c r="AG715" s="78"/>
      <c r="AH715" s="78"/>
      <c r="AI715" s="78"/>
      <c r="AJ715" s="78"/>
      <c r="AK715" s="78"/>
      <c r="AL715" s="78"/>
      <c r="AM715" s="78"/>
      <c r="AN715" s="78"/>
    </row>
    <row r="716" ht="26.75" spans="3:40">
      <c r="C716" s="3"/>
      <c r="D716" s="9" t="s">
        <v>1628</v>
      </c>
      <c r="E716" s="25">
        <v>0.5625</v>
      </c>
      <c r="F716" s="26"/>
      <c r="G716" s="27"/>
      <c r="H716" s="210"/>
      <c r="I716" s="218"/>
      <c r="J716" s="219"/>
      <c r="K716" s="220"/>
      <c r="L716" s="144">
        <v>0.791666666666667</v>
      </c>
      <c r="M716" s="224">
        <v>0.645833333333333</v>
      </c>
      <c r="N716" s="116"/>
      <c r="O716" s="72" t="s">
        <v>2854</v>
      </c>
      <c r="P716" s="158">
        <v>0.1</v>
      </c>
      <c r="Q716" s="92">
        <v>0.102533333333333</v>
      </c>
      <c r="R716" s="165">
        <v>0.024</v>
      </c>
      <c r="S716" s="168">
        <v>1</v>
      </c>
      <c r="T716" s="166">
        <v>0.1778</v>
      </c>
      <c r="U716" s="97">
        <v>-46.0137831325397</v>
      </c>
      <c r="V716" s="98">
        <v>60.5</v>
      </c>
      <c r="W716" s="175">
        <v>3.59333333333333</v>
      </c>
      <c r="X716" s="100">
        <v>165.342860722926</v>
      </c>
      <c r="Y716" s="109"/>
      <c r="Z716" s="109"/>
      <c r="AA716" s="78"/>
      <c r="AB716" s="78"/>
      <c r="AC716" s="78"/>
      <c r="AD716" s="78"/>
      <c r="AE716" s="78"/>
      <c r="AF716" s="78"/>
      <c r="AG716" s="78"/>
      <c r="AH716" s="78"/>
      <c r="AI716" s="78"/>
      <c r="AJ716" s="78"/>
      <c r="AK716" s="78"/>
      <c r="AL716" s="78"/>
      <c r="AM716" s="78"/>
      <c r="AN716" s="78"/>
    </row>
    <row r="717" ht="52.75" spans="3:40">
      <c r="C717" s="3"/>
      <c r="D717" s="10" t="s">
        <v>1629</v>
      </c>
      <c r="E717" s="28" t="s">
        <v>8</v>
      </c>
      <c r="F717" s="28" t="s">
        <v>9</v>
      </c>
      <c r="G717" s="29" t="s">
        <v>10</v>
      </c>
      <c r="H717" s="255" t="s">
        <v>2447</v>
      </c>
      <c r="I717" s="218"/>
      <c r="J717" s="219"/>
      <c r="K717" s="220"/>
      <c r="L717" s="265" t="s">
        <v>2880</v>
      </c>
      <c r="M717" s="59"/>
      <c r="N717" s="116"/>
      <c r="O717" s="74"/>
      <c r="P717" s="75"/>
      <c r="Q717" s="74"/>
      <c r="R717" s="74"/>
      <c r="S717" s="169"/>
      <c r="T717" s="74"/>
      <c r="U717" s="101"/>
      <c r="V717" s="102"/>
      <c r="W717" s="176"/>
      <c r="X717" s="101"/>
      <c r="Y717" s="77"/>
      <c r="Z717" s="77"/>
      <c r="AA717" s="78"/>
      <c r="AB717" s="78"/>
      <c r="AC717" s="78"/>
      <c r="AD717" s="78"/>
      <c r="AE717" s="78"/>
      <c r="AF717" s="78"/>
      <c r="AG717" s="78"/>
      <c r="AH717" s="78"/>
      <c r="AI717" s="78"/>
      <c r="AJ717" s="78"/>
      <c r="AK717" s="78"/>
      <c r="AL717" s="78"/>
      <c r="AM717" s="78"/>
      <c r="AN717" s="78"/>
    </row>
    <row r="718" ht="26" spans="3:40">
      <c r="C718" s="3"/>
      <c r="D718" s="11">
        <v>45603</v>
      </c>
      <c r="E718" s="2193" t="s">
        <v>1944</v>
      </c>
      <c r="F718" s="2193" t="s">
        <v>1945</v>
      </c>
      <c r="G718" s="2193" t="s">
        <v>1946</v>
      </c>
      <c r="H718" s="233">
        <v>0.5625</v>
      </c>
      <c r="I718" s="218"/>
      <c r="J718" s="219"/>
      <c r="K718" s="220"/>
      <c r="L718" s="266">
        <v>0.354166666666667</v>
      </c>
      <c r="M718" s="270"/>
      <c r="N718" s="116"/>
      <c r="O718" s="76"/>
      <c r="P718" s="77"/>
      <c r="Q718" s="76"/>
      <c r="R718" s="76"/>
      <c r="S718" s="169"/>
      <c r="T718" s="76"/>
      <c r="U718" s="76"/>
      <c r="V718" s="76"/>
      <c r="W718" s="177"/>
      <c r="X718" s="76"/>
      <c r="Y718" s="77"/>
      <c r="Z718" s="77"/>
      <c r="AA718" s="78"/>
      <c r="AB718" s="78"/>
      <c r="AC718" s="78"/>
      <c r="AD718" s="78"/>
      <c r="AE718" s="78"/>
      <c r="AF718" s="78"/>
      <c r="AG718" s="78"/>
      <c r="AH718" s="78"/>
      <c r="AI718" s="78"/>
      <c r="AJ718" s="78"/>
      <c r="AK718" s="78"/>
      <c r="AL718" s="78"/>
      <c r="AM718" s="78"/>
      <c r="AN718" s="78"/>
    </row>
    <row r="719" ht="26" spans="3:40">
      <c r="C719" s="3"/>
      <c r="D719" s="11">
        <v>45596</v>
      </c>
      <c r="E719" s="2193" t="s">
        <v>1947</v>
      </c>
      <c r="F719" s="2193" t="s">
        <v>1948</v>
      </c>
      <c r="G719" s="2193" t="s">
        <v>1949</v>
      </c>
      <c r="H719" s="233">
        <v>0.520833333333333</v>
      </c>
      <c r="I719" s="218"/>
      <c r="J719" s="219"/>
      <c r="K719" s="220"/>
      <c r="L719" s="266">
        <v>0.3125</v>
      </c>
      <c r="M719" s="271"/>
      <c r="N719" s="116"/>
      <c r="O719" s="66" t="s">
        <v>2855</v>
      </c>
      <c r="P719" s="160">
        <v>0.1</v>
      </c>
      <c r="Q719" s="90">
        <v>0.102533333333333</v>
      </c>
      <c r="R719" s="91">
        <v>0.024</v>
      </c>
      <c r="S719" s="160">
        <v>1</v>
      </c>
      <c r="T719" s="170">
        <v>0.1778</v>
      </c>
      <c r="U719" s="103">
        <v>-46.0137831325397</v>
      </c>
      <c r="V719" s="104">
        <v>60.5</v>
      </c>
      <c r="W719" s="178">
        <v>3</v>
      </c>
      <c r="X719" s="105">
        <v>138.041349397619</v>
      </c>
      <c r="Y719" s="110"/>
      <c r="Z719" s="110"/>
      <c r="AA719" s="78"/>
      <c r="AB719" s="78"/>
      <c r="AC719" s="78"/>
      <c r="AD719" s="78"/>
      <c r="AE719" s="78"/>
      <c r="AF719" s="78"/>
      <c r="AG719" s="78"/>
      <c r="AH719" s="78"/>
      <c r="AI719" s="78"/>
      <c r="AJ719" s="78"/>
      <c r="AK719" s="78"/>
      <c r="AL719" s="78"/>
      <c r="AM719" s="78"/>
      <c r="AN719" s="78"/>
    </row>
    <row r="720" ht="26" spans="3:40">
      <c r="C720" s="3"/>
      <c r="D720" s="11">
        <v>45589</v>
      </c>
      <c r="E720" s="2193" t="s">
        <v>1950</v>
      </c>
      <c r="F720" s="2193" t="s">
        <v>1951</v>
      </c>
      <c r="G720" s="2193" t="s">
        <v>1952</v>
      </c>
      <c r="H720" s="233">
        <v>0.520833333333333</v>
      </c>
      <c r="I720" s="218"/>
      <c r="J720" s="219"/>
      <c r="K720" s="220"/>
      <c r="L720" s="266">
        <v>0.3125</v>
      </c>
      <c r="M720" s="223"/>
      <c r="N720" s="116"/>
      <c r="O720" s="66"/>
      <c r="P720" s="67"/>
      <c r="Q720" s="90"/>
      <c r="R720" s="91"/>
      <c r="S720" s="89"/>
      <c r="T720" s="67"/>
      <c r="U720" s="103"/>
      <c r="V720" s="104"/>
      <c r="W720" s="82"/>
      <c r="X720" s="105"/>
      <c r="Y720" s="110"/>
      <c r="Z720" s="110"/>
      <c r="AA720" s="78"/>
      <c r="AB720" s="78"/>
      <c r="AC720" s="78"/>
      <c r="AD720" s="78"/>
      <c r="AE720" s="78"/>
      <c r="AF720" s="78"/>
      <c r="AG720" s="78"/>
      <c r="AH720" s="78"/>
      <c r="AI720" s="78"/>
      <c r="AJ720" s="78"/>
      <c r="AK720" s="78"/>
      <c r="AL720" s="78"/>
      <c r="AM720" s="78"/>
      <c r="AN720" s="78"/>
    </row>
    <row r="721" ht="26" spans="3:40">
      <c r="C721" s="3"/>
      <c r="D721" s="11">
        <v>45582</v>
      </c>
      <c r="E721" s="2193" t="s">
        <v>1953</v>
      </c>
      <c r="F721" s="2193" t="s">
        <v>1953</v>
      </c>
      <c r="G721" s="2193" t="s">
        <v>1954</v>
      </c>
      <c r="H721" s="233">
        <v>0.520833333333333</v>
      </c>
      <c r="I721" s="218"/>
      <c r="J721" s="219"/>
      <c r="K721" s="220"/>
      <c r="L721" s="266">
        <v>0.3125</v>
      </c>
      <c r="M721" s="223"/>
      <c r="N721" s="116"/>
      <c r="O721" s="66"/>
      <c r="P721" s="67"/>
      <c r="Q721" s="90"/>
      <c r="R721" s="91"/>
      <c r="S721" s="82"/>
      <c r="T721" s="67"/>
      <c r="U721" s="103"/>
      <c r="V721" s="104"/>
      <c r="W721" s="82"/>
      <c r="X721" s="105"/>
      <c r="Y721" s="110"/>
      <c r="Z721" s="110"/>
      <c r="AA721" s="78"/>
      <c r="AB721" s="78"/>
      <c r="AC721" s="78"/>
      <c r="AD721" s="78"/>
      <c r="AE721" s="78"/>
      <c r="AF721" s="78"/>
      <c r="AG721" s="78"/>
      <c r="AH721" s="78"/>
      <c r="AI721" s="78"/>
      <c r="AJ721" s="78"/>
      <c r="AK721" s="78"/>
      <c r="AL721" s="78"/>
      <c r="AM721" s="78"/>
      <c r="AN721" s="78"/>
    </row>
    <row r="722" ht="26" spans="3:40">
      <c r="C722" s="3"/>
      <c r="D722" s="11">
        <v>45575</v>
      </c>
      <c r="E722" s="2193" t="s">
        <v>1955</v>
      </c>
      <c r="F722" s="2193" t="s">
        <v>1956</v>
      </c>
      <c r="G722" s="2193" t="s">
        <v>1957</v>
      </c>
      <c r="H722" s="233">
        <v>0.520833333333333</v>
      </c>
      <c r="I722" s="218"/>
      <c r="J722" s="219"/>
      <c r="K722" s="220"/>
      <c r="L722" s="266">
        <v>0.3125</v>
      </c>
      <c r="M722" s="223"/>
      <c r="N722" s="116"/>
      <c r="O722" s="78"/>
      <c r="P722" s="78"/>
      <c r="Q722" s="78"/>
      <c r="R722" s="78"/>
      <c r="S722" s="78"/>
      <c r="T722" s="78"/>
      <c r="U722" s="78"/>
      <c r="V722" s="78"/>
      <c r="W722" s="78"/>
      <c r="X722" s="78"/>
      <c r="Y722" s="78"/>
      <c r="Z722" s="78"/>
      <c r="AA722" s="78"/>
      <c r="AB722" s="78"/>
      <c r="AC722" s="78"/>
      <c r="AD722" s="78"/>
      <c r="AE722" s="78"/>
      <c r="AF722" s="78"/>
      <c r="AG722" s="78"/>
      <c r="AH722" s="78"/>
      <c r="AI722" s="78"/>
      <c r="AJ722" s="78"/>
      <c r="AK722" s="78"/>
      <c r="AL722" s="78"/>
      <c r="AM722" s="78"/>
      <c r="AN722" s="78"/>
    </row>
    <row r="723" ht="26.75" spans="3:40">
      <c r="C723" s="3"/>
      <c r="D723" s="11">
        <v>45568</v>
      </c>
      <c r="E723" s="2193" t="s">
        <v>1957</v>
      </c>
      <c r="F723" s="2193" t="s">
        <v>1958</v>
      </c>
      <c r="G723" s="2193" t="s">
        <v>1959</v>
      </c>
      <c r="H723" s="256">
        <v>0.520833333333333</v>
      </c>
      <c r="I723" s="257"/>
      <c r="J723" s="258"/>
      <c r="K723" s="259"/>
      <c r="L723" s="267">
        <v>0.3125</v>
      </c>
      <c r="M723" s="268"/>
      <c r="N723" s="116"/>
      <c r="O723" s="78"/>
      <c r="P723" s="78"/>
      <c r="Q723" s="78"/>
      <c r="R723" s="78"/>
      <c r="S723" s="78"/>
      <c r="T723" s="78"/>
      <c r="U723" s="78"/>
      <c r="V723" s="78"/>
      <c r="W723" s="78"/>
      <c r="X723" s="78"/>
      <c r="Y723" s="78"/>
      <c r="Z723" s="78"/>
      <c r="AA723" s="78"/>
      <c r="AB723" s="78"/>
      <c r="AC723" s="78"/>
      <c r="AD723" s="78"/>
      <c r="AE723" s="78"/>
      <c r="AF723" s="78"/>
      <c r="AG723" s="78"/>
      <c r="AH723" s="78"/>
      <c r="AI723" s="78"/>
      <c r="AJ723" s="78"/>
      <c r="AK723" s="78"/>
      <c r="AL723" s="78"/>
      <c r="AM723" s="78"/>
      <c r="AN723" s="78"/>
    </row>
    <row r="724" ht="52.75" spans="3:40">
      <c r="C724" s="3">
        <v>6</v>
      </c>
      <c r="D724" s="12" t="s">
        <v>7</v>
      </c>
      <c r="E724" s="33" t="s">
        <v>579</v>
      </c>
      <c r="F724" s="34"/>
      <c r="G724" s="35"/>
      <c r="H724" s="208" t="s">
        <v>2839</v>
      </c>
      <c r="I724" s="211" t="s">
        <v>1622</v>
      </c>
      <c r="J724" s="212"/>
      <c r="K724" s="213"/>
      <c r="L724" s="214" t="s">
        <v>1623</v>
      </c>
      <c r="M724" s="222" t="s">
        <v>1624</v>
      </c>
      <c r="N724" s="116" t="s">
        <v>0</v>
      </c>
      <c r="O724" s="64" t="s">
        <v>2840</v>
      </c>
      <c r="P724" s="64" t="s">
        <v>2841</v>
      </c>
      <c r="Q724" s="64" t="s">
        <v>2842</v>
      </c>
      <c r="R724" s="64" t="s">
        <v>2843</v>
      </c>
      <c r="S724" s="64" t="s">
        <v>2844</v>
      </c>
      <c r="T724" s="64" t="s">
        <v>2845</v>
      </c>
      <c r="U724" s="64" t="s">
        <v>2846</v>
      </c>
      <c r="V724" s="64" t="s">
        <v>2847</v>
      </c>
      <c r="W724" s="64" t="s">
        <v>2848</v>
      </c>
      <c r="X724" s="64" t="s">
        <v>2849</v>
      </c>
      <c r="Y724" s="64" t="s">
        <v>11</v>
      </c>
      <c r="Z724" s="64" t="s">
        <v>11</v>
      </c>
      <c r="AA724" s="78"/>
      <c r="AB724" s="78"/>
      <c r="AC724" s="78"/>
      <c r="AD724" s="78"/>
      <c r="AE724" s="78"/>
      <c r="AF724" s="78"/>
      <c r="AG724" s="78"/>
      <c r="AH724" s="78"/>
      <c r="AI724" s="78"/>
      <c r="AJ724" s="78"/>
      <c r="AK724" s="78"/>
      <c r="AL724" s="78"/>
      <c r="AM724" s="78"/>
      <c r="AN724" s="78"/>
    </row>
    <row r="725" ht="26" spans="3:40">
      <c r="C725" s="116"/>
      <c r="D725" s="7" t="s">
        <v>1625</v>
      </c>
      <c r="E725" s="17"/>
      <c r="F725" s="18"/>
      <c r="G725" s="19"/>
      <c r="H725" s="209" t="s">
        <v>2858</v>
      </c>
      <c r="I725" s="2192" t="s">
        <v>580</v>
      </c>
      <c r="J725" s="216"/>
      <c r="K725" s="217"/>
      <c r="L725" s="140"/>
      <c r="M725" s="223"/>
      <c r="N725" s="116"/>
      <c r="O725" s="66" t="s">
        <v>2851</v>
      </c>
      <c r="P725" s="155">
        <v>0.1</v>
      </c>
      <c r="Q725" s="161">
        <v>0.027</v>
      </c>
      <c r="R725" s="162">
        <v>0.0159999999999911</v>
      </c>
      <c r="S725" s="82"/>
      <c r="T725" s="66">
        <v>0.0564999999999911</v>
      </c>
      <c r="U725" s="161">
        <v>-13.31</v>
      </c>
      <c r="V725" s="155">
        <v>91.8</v>
      </c>
      <c r="W725" s="171">
        <v>2</v>
      </c>
      <c r="X725" s="105">
        <v>26.62</v>
      </c>
      <c r="Y725" s="107"/>
      <c r="Z725" s="107"/>
      <c r="AA725" s="78"/>
      <c r="AB725" s="78"/>
      <c r="AC725" s="78"/>
      <c r="AD725" s="78"/>
      <c r="AE725" s="78"/>
      <c r="AF725" s="78"/>
      <c r="AG725" s="78"/>
      <c r="AH725" s="78"/>
      <c r="AI725" s="78"/>
      <c r="AJ725" s="78"/>
      <c r="AK725" s="78"/>
      <c r="AL725" s="78"/>
      <c r="AM725" s="78"/>
      <c r="AN725" s="78"/>
    </row>
    <row r="726" ht="26" spans="3:40">
      <c r="C726" s="116"/>
      <c r="D726" s="8" t="s">
        <v>1626</v>
      </c>
      <c r="E726" s="21">
        <v>0.002</v>
      </c>
      <c r="F726" s="22"/>
      <c r="G726" s="23"/>
      <c r="H726" s="209" t="s">
        <v>2859</v>
      </c>
      <c r="I726" s="218"/>
      <c r="J726" s="219"/>
      <c r="K726" s="220"/>
      <c r="L726" s="140"/>
      <c r="M726" s="223"/>
      <c r="N726" s="116"/>
      <c r="O726" s="68"/>
      <c r="P726" s="68"/>
      <c r="Q726" s="68"/>
      <c r="R726" s="83"/>
      <c r="S726" s="74"/>
      <c r="T726" s="68"/>
      <c r="U726" s="68"/>
      <c r="V726" s="68"/>
      <c r="W726" s="74"/>
      <c r="X726" s="74"/>
      <c r="Y726" s="77"/>
      <c r="Z726" s="77"/>
      <c r="AA726" s="78"/>
      <c r="AB726" s="78"/>
      <c r="AC726" s="78"/>
      <c r="AD726" s="78"/>
      <c r="AE726" s="78"/>
      <c r="AF726" s="78"/>
      <c r="AG726" s="78"/>
      <c r="AH726" s="78"/>
      <c r="AI726" s="78"/>
      <c r="AJ726" s="78"/>
      <c r="AK726" s="78"/>
      <c r="AL726" s="78"/>
      <c r="AM726" s="78"/>
      <c r="AN726" s="78"/>
    </row>
    <row r="727" ht="26" spans="3:40">
      <c r="C727" s="116"/>
      <c r="D727" s="8" t="s">
        <v>1627</v>
      </c>
      <c r="E727" s="21">
        <v>0</v>
      </c>
      <c r="F727" s="22"/>
      <c r="G727" s="23"/>
      <c r="H727" s="210"/>
      <c r="I727" s="218"/>
      <c r="J727" s="219"/>
      <c r="K727" s="220"/>
      <c r="L727" s="140"/>
      <c r="M727" s="223"/>
      <c r="N727" s="116"/>
      <c r="O727" s="69" t="s">
        <v>2853</v>
      </c>
      <c r="P727" s="156">
        <v>0.1</v>
      </c>
      <c r="Q727" s="163">
        <v>0.0479</v>
      </c>
      <c r="R727" s="164">
        <v>0.017</v>
      </c>
      <c r="S727" s="86">
        <v>1</v>
      </c>
      <c r="T727" s="69">
        <v>0.08885</v>
      </c>
      <c r="U727" s="93">
        <v>-20.9308584070829</v>
      </c>
      <c r="V727" s="94">
        <v>60.5</v>
      </c>
      <c r="W727" s="172">
        <v>2.2</v>
      </c>
      <c r="X727" s="96">
        <v>46.0478884955824</v>
      </c>
      <c r="Y727" s="108"/>
      <c r="Z727" s="108">
        <v>4.435</v>
      </c>
      <c r="AA727" s="78"/>
      <c r="AB727" s="78"/>
      <c r="AC727" s="78"/>
      <c r="AD727" s="78"/>
      <c r="AE727" s="78"/>
      <c r="AF727" s="78"/>
      <c r="AG727" s="78"/>
      <c r="AH727" s="78"/>
      <c r="AI727" s="78"/>
      <c r="AJ727" s="78"/>
      <c r="AK727" s="78"/>
      <c r="AL727" s="78"/>
      <c r="AM727" s="78"/>
      <c r="AN727" s="78"/>
    </row>
    <row r="728" ht="26.75" spans="3:40">
      <c r="C728" s="116"/>
      <c r="D728" s="9" t="s">
        <v>1628</v>
      </c>
      <c r="E728" s="25">
        <v>0.5625</v>
      </c>
      <c r="F728" s="26"/>
      <c r="G728" s="27"/>
      <c r="H728" s="210"/>
      <c r="I728" s="218"/>
      <c r="J728" s="219"/>
      <c r="K728" s="220"/>
      <c r="L728" s="144">
        <v>0.791666666666667</v>
      </c>
      <c r="M728" s="224">
        <v>0.645833333333333</v>
      </c>
      <c r="N728" s="116"/>
      <c r="O728" s="72" t="s">
        <v>2854</v>
      </c>
      <c r="P728" s="158">
        <v>0.1</v>
      </c>
      <c r="Q728" s="92">
        <v>0.0728666666666667</v>
      </c>
      <c r="R728" s="165">
        <v>0.017</v>
      </c>
      <c r="S728" s="89">
        <v>1</v>
      </c>
      <c r="T728" s="166">
        <v>0.1263</v>
      </c>
      <c r="U728" s="97">
        <v>-29.7531504424825</v>
      </c>
      <c r="V728" s="98">
        <v>60.5</v>
      </c>
      <c r="W728" s="274">
        <v>3.282</v>
      </c>
      <c r="X728" s="100">
        <v>97.6498397522277</v>
      </c>
      <c r="Y728" s="109"/>
      <c r="Z728" s="109"/>
      <c r="AA728" s="78"/>
      <c r="AB728" s="78"/>
      <c r="AC728" s="78"/>
      <c r="AD728" s="78"/>
      <c r="AE728" s="78"/>
      <c r="AF728" s="78"/>
      <c r="AG728" s="78"/>
      <c r="AH728" s="78"/>
      <c r="AI728" s="78"/>
      <c r="AJ728" s="78"/>
      <c r="AK728" s="78"/>
      <c r="AL728" s="78"/>
      <c r="AM728" s="78"/>
      <c r="AN728" s="78"/>
    </row>
    <row r="729" ht="52.75" spans="3:40">
      <c r="C729" s="116"/>
      <c r="D729" s="10" t="s">
        <v>1629</v>
      </c>
      <c r="E729" s="28" t="s">
        <v>8</v>
      </c>
      <c r="F729" s="28" t="s">
        <v>9</v>
      </c>
      <c r="G729" s="29" t="s">
        <v>10</v>
      </c>
      <c r="H729" s="255" t="s">
        <v>2447</v>
      </c>
      <c r="I729" s="218"/>
      <c r="J729" s="219"/>
      <c r="K729" s="220"/>
      <c r="L729" s="265" t="s">
        <v>2880</v>
      </c>
      <c r="M729" s="59"/>
      <c r="N729" s="116"/>
      <c r="O729" s="74"/>
      <c r="P729" s="75"/>
      <c r="Q729" s="74"/>
      <c r="R729" s="74"/>
      <c r="S729" s="74"/>
      <c r="T729" s="74"/>
      <c r="U729" s="101"/>
      <c r="V729" s="102"/>
      <c r="W729" s="74"/>
      <c r="X729" s="101"/>
      <c r="Y729" s="77"/>
      <c r="Z729" s="77"/>
      <c r="AA729" s="78"/>
      <c r="AB729" s="78"/>
      <c r="AC729" s="78"/>
      <c r="AD729" s="78"/>
      <c r="AE729" s="78"/>
      <c r="AF729" s="78"/>
      <c r="AG729" s="78"/>
      <c r="AH729" s="78"/>
      <c r="AI729" s="78"/>
      <c r="AJ729" s="78"/>
      <c r="AK729" s="78"/>
      <c r="AL729" s="78"/>
      <c r="AM729" s="78"/>
      <c r="AN729" s="78"/>
    </row>
    <row r="730" ht="26" spans="3:40">
      <c r="C730" s="116"/>
      <c r="D730" s="11">
        <v>45576</v>
      </c>
      <c r="E730" s="30">
        <v>0</v>
      </c>
      <c r="F730" s="2193" t="s">
        <v>1655</v>
      </c>
      <c r="G730" s="30">
        <v>0.002</v>
      </c>
      <c r="H730" s="233">
        <v>0.520833333333333</v>
      </c>
      <c r="I730" s="218"/>
      <c r="J730" s="219"/>
      <c r="K730" s="220"/>
      <c r="L730" s="266">
        <v>0.3125</v>
      </c>
      <c r="M730" s="270"/>
      <c r="N730" s="116"/>
      <c r="O730" s="76"/>
      <c r="P730" s="77"/>
      <c r="Q730" s="76"/>
      <c r="R730" s="76"/>
      <c r="S730" s="76"/>
      <c r="T730" s="76"/>
      <c r="U730" s="76"/>
      <c r="V730" s="76"/>
      <c r="W730" s="76"/>
      <c r="X730" s="76"/>
      <c r="Y730" s="77"/>
      <c r="Z730" s="77"/>
      <c r="AA730" s="78"/>
      <c r="AB730" s="78"/>
      <c r="AC730" s="78"/>
      <c r="AD730" s="78"/>
      <c r="AE730" s="78"/>
      <c r="AF730" s="78"/>
      <c r="AG730" s="78"/>
      <c r="AH730" s="78"/>
      <c r="AI730" s="78"/>
      <c r="AJ730" s="78"/>
      <c r="AK730" s="78"/>
      <c r="AL730" s="78"/>
      <c r="AM730" s="78"/>
      <c r="AN730" s="78"/>
    </row>
    <row r="731" ht="26" spans="3:40">
      <c r="C731" s="116"/>
      <c r="D731" s="11">
        <v>45547</v>
      </c>
      <c r="E731" s="30">
        <v>0.002</v>
      </c>
      <c r="F731" s="2193" t="s">
        <v>1655</v>
      </c>
      <c r="G731" s="30">
        <v>0</v>
      </c>
      <c r="H731" s="233">
        <v>0.520833333333333</v>
      </c>
      <c r="I731" s="218"/>
      <c r="J731" s="219"/>
      <c r="K731" s="220"/>
      <c r="L731" s="266">
        <v>0.3125</v>
      </c>
      <c r="M731" s="271"/>
      <c r="N731" s="116"/>
      <c r="O731" s="66" t="s">
        <v>2855</v>
      </c>
      <c r="P731" s="155">
        <v>0.1</v>
      </c>
      <c r="Q731" s="90">
        <v>0.0603833333333333</v>
      </c>
      <c r="R731" s="91">
        <v>0.017</v>
      </c>
      <c r="S731" s="82">
        <v>1</v>
      </c>
      <c r="T731" s="69">
        <v>0.107575</v>
      </c>
      <c r="U731" s="103">
        <v>-25.3420044247827</v>
      </c>
      <c r="V731" s="104">
        <v>60.5</v>
      </c>
      <c r="W731" s="82">
        <v>2</v>
      </c>
      <c r="X731" s="105">
        <v>50.6840088495655</v>
      </c>
      <c r="Y731" s="110"/>
      <c r="Z731" s="110"/>
      <c r="AA731" s="78"/>
      <c r="AB731" s="78"/>
      <c r="AC731" s="78"/>
      <c r="AD731" s="78"/>
      <c r="AE731" s="78"/>
      <c r="AF731" s="78"/>
      <c r="AG731" s="78"/>
      <c r="AH731" s="78"/>
      <c r="AI731" s="78"/>
      <c r="AJ731" s="78"/>
      <c r="AK731" s="78"/>
      <c r="AL731" s="78"/>
      <c r="AM731" s="78"/>
      <c r="AN731" s="78"/>
    </row>
    <row r="732" ht="26" spans="3:40">
      <c r="C732" s="116"/>
      <c r="D732" s="11">
        <v>45517</v>
      </c>
      <c r="E732" s="30">
        <v>0.001</v>
      </c>
      <c r="F732" s="2193" t="s">
        <v>1653</v>
      </c>
      <c r="G732" s="30">
        <v>0.002</v>
      </c>
      <c r="H732" s="233">
        <v>0.520833333333333</v>
      </c>
      <c r="I732" s="218"/>
      <c r="J732" s="219"/>
      <c r="K732" s="220"/>
      <c r="L732" s="266">
        <v>0.3125</v>
      </c>
      <c r="M732" s="223"/>
      <c r="N732" s="116"/>
      <c r="O732" s="66" t="s">
        <v>2855</v>
      </c>
      <c r="P732" s="155">
        <v>0.1</v>
      </c>
      <c r="Q732" s="90">
        <v>0.0728666666666667</v>
      </c>
      <c r="R732" s="91">
        <v>0</v>
      </c>
      <c r="S732" s="82">
        <v>1</v>
      </c>
      <c r="T732" s="69">
        <v>0.1093</v>
      </c>
      <c r="U732" s="103">
        <v>-25.74837168142</v>
      </c>
      <c r="V732" s="104">
        <v>60.5</v>
      </c>
      <c r="W732" s="82">
        <v>2</v>
      </c>
      <c r="X732" s="105">
        <v>51.4967433628399</v>
      </c>
      <c r="Y732" s="110"/>
      <c r="Z732" s="110"/>
      <c r="AA732" s="78"/>
      <c r="AB732" s="78"/>
      <c r="AC732" s="78"/>
      <c r="AD732" s="78"/>
      <c r="AE732" s="78"/>
      <c r="AF732" s="78"/>
      <c r="AG732" s="78"/>
      <c r="AH732" s="78"/>
      <c r="AI732" s="78"/>
      <c r="AJ732" s="78"/>
      <c r="AK732" s="78"/>
      <c r="AL732" s="78"/>
      <c r="AM732" s="78"/>
      <c r="AN732" s="78"/>
    </row>
    <row r="733" ht="26" spans="3:40">
      <c r="C733" s="116"/>
      <c r="D733" s="11">
        <v>45485</v>
      </c>
      <c r="E733" s="30">
        <v>0.002</v>
      </c>
      <c r="F733" s="2193" t="s">
        <v>1655</v>
      </c>
      <c r="G733" s="30">
        <v>0</v>
      </c>
      <c r="H733" s="233">
        <v>0.520833333333333</v>
      </c>
      <c r="I733" s="218"/>
      <c r="J733" s="219"/>
      <c r="K733" s="220"/>
      <c r="L733" s="266">
        <v>0.3125</v>
      </c>
      <c r="M733" s="223"/>
      <c r="N733" s="116"/>
      <c r="O733" s="66" t="s">
        <v>2860</v>
      </c>
      <c r="P733" s="67"/>
      <c r="Q733" s="90"/>
      <c r="R733" s="91"/>
      <c r="S733" s="82"/>
      <c r="T733" s="67"/>
      <c r="U733" s="103"/>
      <c r="V733" s="104"/>
      <c r="W733" s="82"/>
      <c r="X733" s="105"/>
      <c r="Y733" s="110"/>
      <c r="Z733" s="110"/>
      <c r="AA733" s="78"/>
      <c r="AB733" s="78"/>
      <c r="AC733" s="78"/>
      <c r="AD733" s="78"/>
      <c r="AE733" s="78"/>
      <c r="AF733" s="78"/>
      <c r="AG733" s="78"/>
      <c r="AH733" s="78"/>
      <c r="AI733" s="78"/>
      <c r="AJ733" s="78"/>
      <c r="AK733" s="78"/>
      <c r="AL733" s="78"/>
      <c r="AM733" s="78"/>
      <c r="AN733" s="78"/>
    </row>
    <row r="734" ht="26" spans="3:40">
      <c r="C734" s="116"/>
      <c r="D734" s="11">
        <v>45456</v>
      </c>
      <c r="E734" s="30">
        <v>-0.002</v>
      </c>
      <c r="F734" s="2193" t="s">
        <v>1655</v>
      </c>
      <c r="G734" s="30">
        <v>0.005</v>
      </c>
      <c r="H734" s="233">
        <v>0.520833333333333</v>
      </c>
      <c r="I734" s="218"/>
      <c r="J734" s="219"/>
      <c r="K734" s="220"/>
      <c r="L734" s="266">
        <v>0.3125</v>
      </c>
      <c r="M734" s="223"/>
      <c r="N734" s="116"/>
      <c r="O734" s="78"/>
      <c r="P734" s="78"/>
      <c r="Q734" s="78"/>
      <c r="R734" s="78"/>
      <c r="S734" s="78"/>
      <c r="T734" s="78"/>
      <c r="U734" s="78"/>
      <c r="V734" s="78"/>
      <c r="W734" s="78"/>
      <c r="X734" s="78"/>
      <c r="Y734" s="78"/>
      <c r="Z734" s="78"/>
      <c r="AA734" s="78"/>
      <c r="AB734" s="78"/>
      <c r="AC734" s="78"/>
      <c r="AD734" s="78"/>
      <c r="AE734" s="78"/>
      <c r="AF734" s="78"/>
      <c r="AG734" s="78"/>
      <c r="AH734" s="78"/>
      <c r="AI734" s="78"/>
      <c r="AJ734" s="78"/>
      <c r="AK734" s="78"/>
      <c r="AL734" s="78"/>
      <c r="AM734" s="78"/>
      <c r="AN734" s="78"/>
    </row>
    <row r="735" ht="26.75" spans="3:40">
      <c r="C735" s="116"/>
      <c r="D735" s="11">
        <v>45426</v>
      </c>
      <c r="E735" s="30">
        <v>0.005</v>
      </c>
      <c r="F735" s="2193" t="s">
        <v>1660</v>
      </c>
      <c r="G735" s="30">
        <v>-0.001</v>
      </c>
      <c r="H735" s="256">
        <v>0.520833333333333</v>
      </c>
      <c r="I735" s="257"/>
      <c r="J735" s="258"/>
      <c r="K735" s="259"/>
      <c r="L735" s="267">
        <v>0.3125</v>
      </c>
      <c r="M735" s="268"/>
      <c r="N735" s="116"/>
      <c r="O735" s="78"/>
      <c r="P735" s="78"/>
      <c r="Q735" s="78"/>
      <c r="R735" s="78"/>
      <c r="S735" s="78"/>
      <c r="T735" s="78"/>
      <c r="U735" s="78"/>
      <c r="V735" s="78"/>
      <c r="W735" s="78"/>
      <c r="X735" s="78"/>
      <c r="Y735" s="78"/>
      <c r="Z735" s="78"/>
      <c r="AA735" s="78"/>
      <c r="AB735" s="78"/>
      <c r="AC735" s="78"/>
      <c r="AD735" s="78"/>
      <c r="AE735" s="78"/>
      <c r="AF735" s="78"/>
      <c r="AG735" s="78"/>
      <c r="AH735" s="78"/>
      <c r="AI735" s="78"/>
      <c r="AJ735" s="78"/>
      <c r="AK735" s="78"/>
      <c r="AL735" s="78"/>
      <c r="AM735" s="78"/>
      <c r="AN735" s="78"/>
    </row>
    <row r="736" ht="52.75" spans="3:40">
      <c r="C736" s="3">
        <v>7</v>
      </c>
      <c r="D736" s="12" t="s">
        <v>7</v>
      </c>
      <c r="E736" s="33" t="s">
        <v>30</v>
      </c>
      <c r="F736" s="34"/>
      <c r="G736" s="35"/>
      <c r="H736" s="208" t="s">
        <v>2839</v>
      </c>
      <c r="I736" s="211" t="s">
        <v>1622</v>
      </c>
      <c r="J736" s="212"/>
      <c r="K736" s="213"/>
      <c r="L736" s="214" t="s">
        <v>1623</v>
      </c>
      <c r="M736" s="222" t="s">
        <v>1624</v>
      </c>
      <c r="N736" s="116" t="s">
        <v>0</v>
      </c>
      <c r="O736" s="64" t="s">
        <v>2840</v>
      </c>
      <c r="P736" s="64" t="s">
        <v>2841</v>
      </c>
      <c r="Q736" s="64" t="s">
        <v>2842</v>
      </c>
      <c r="R736" s="64" t="s">
        <v>2843</v>
      </c>
      <c r="S736" s="64" t="s">
        <v>2844</v>
      </c>
      <c r="T736" s="64" t="s">
        <v>2845</v>
      </c>
      <c r="U736" s="64" t="s">
        <v>2846</v>
      </c>
      <c r="V736" s="64" t="s">
        <v>2847</v>
      </c>
      <c r="W736" s="64" t="s">
        <v>2848</v>
      </c>
      <c r="X736" s="64" t="s">
        <v>2849</v>
      </c>
      <c r="Y736" s="64" t="s">
        <v>11</v>
      </c>
      <c r="Z736" s="64" t="s">
        <v>11</v>
      </c>
      <c r="AA736" s="78"/>
      <c r="AB736" s="78"/>
      <c r="AC736" s="78"/>
      <c r="AD736" s="78"/>
      <c r="AE736" s="78"/>
      <c r="AF736" s="78"/>
      <c r="AG736" s="78"/>
      <c r="AH736" s="78"/>
      <c r="AI736" s="78"/>
      <c r="AJ736" s="78"/>
      <c r="AK736" s="78"/>
      <c r="AL736" s="78"/>
      <c r="AM736" s="78"/>
      <c r="AN736" s="78"/>
    </row>
    <row r="737" ht="26" spans="3:40">
      <c r="C737" s="116"/>
      <c r="D737" s="7" t="s">
        <v>1625</v>
      </c>
      <c r="E737" s="17"/>
      <c r="F737" s="18"/>
      <c r="G737" s="19"/>
      <c r="H737" s="209" t="s">
        <v>2861</v>
      </c>
      <c r="I737" s="2192" t="s">
        <v>559</v>
      </c>
      <c r="J737" s="216"/>
      <c r="K737" s="217"/>
      <c r="L737" s="140"/>
      <c r="M737" s="223"/>
      <c r="N737" s="116"/>
      <c r="O737" s="66" t="s">
        <v>2851</v>
      </c>
      <c r="P737" s="155">
        <v>0.1</v>
      </c>
      <c r="Q737" s="161">
        <v>0.022</v>
      </c>
      <c r="R737" s="162">
        <v>0.0300000000000011</v>
      </c>
      <c r="S737" s="82"/>
      <c r="T737" s="66">
        <v>0.0630000000000011</v>
      </c>
      <c r="U737" s="161">
        <v>-15.02</v>
      </c>
      <c r="V737" s="155">
        <v>99.37</v>
      </c>
      <c r="W737" s="155"/>
      <c r="X737" s="105"/>
      <c r="Y737" s="107"/>
      <c r="Z737" s="107"/>
      <c r="AA737" s="78"/>
      <c r="AB737" s="78"/>
      <c r="AC737" s="78"/>
      <c r="AD737" s="78"/>
      <c r="AE737" s="78"/>
      <c r="AF737" s="78"/>
      <c r="AG737" s="78"/>
      <c r="AH737" s="78"/>
      <c r="AI737" s="78"/>
      <c r="AJ737" s="78"/>
      <c r="AK737" s="78"/>
      <c r="AL737" s="78"/>
      <c r="AM737" s="78"/>
      <c r="AN737" s="78"/>
    </row>
    <row r="738" ht="26" spans="3:40">
      <c r="C738" s="116"/>
      <c r="D738" s="8" t="s">
        <v>1626</v>
      </c>
      <c r="E738" s="21"/>
      <c r="F738" s="22"/>
      <c r="G738" s="23"/>
      <c r="H738" s="209" t="s">
        <v>2861</v>
      </c>
      <c r="I738" s="218"/>
      <c r="J738" s="219"/>
      <c r="K738" s="220"/>
      <c r="L738" s="140"/>
      <c r="M738" s="223"/>
      <c r="N738" s="116"/>
      <c r="O738" s="68"/>
      <c r="P738" s="68"/>
      <c r="Q738" s="68"/>
      <c r="R738" s="83"/>
      <c r="S738" s="74"/>
      <c r="T738" s="68"/>
      <c r="U738" s="68"/>
      <c r="V738" s="68"/>
      <c r="W738" s="68"/>
      <c r="X738" s="74"/>
      <c r="Y738" s="77"/>
      <c r="Z738" s="77"/>
      <c r="AA738" s="78"/>
      <c r="AB738" s="78"/>
      <c r="AC738" s="78"/>
      <c r="AD738" s="78"/>
      <c r="AE738" s="78"/>
      <c r="AF738" s="78"/>
      <c r="AG738" s="78"/>
      <c r="AH738" s="78"/>
      <c r="AI738" s="78"/>
      <c r="AJ738" s="78"/>
      <c r="AK738" s="78"/>
      <c r="AL738" s="78"/>
      <c r="AM738" s="78"/>
      <c r="AN738" s="78"/>
    </row>
    <row r="739" ht="26" spans="3:40">
      <c r="C739" s="116"/>
      <c r="D739" s="8" t="s">
        <v>1627</v>
      </c>
      <c r="E739" s="21" t="s">
        <v>581</v>
      </c>
      <c r="F739" s="22"/>
      <c r="G739" s="23"/>
      <c r="H739" s="210"/>
      <c r="I739" s="218"/>
      <c r="J739" s="219"/>
      <c r="K739" s="220"/>
      <c r="L739" s="140"/>
      <c r="M739" s="223"/>
      <c r="N739" s="116"/>
      <c r="O739" s="69" t="s">
        <v>2853</v>
      </c>
      <c r="P739" s="156">
        <v>0.1</v>
      </c>
      <c r="Q739" s="163">
        <v>0.0641</v>
      </c>
      <c r="R739" s="164">
        <v>0.0300000000000011</v>
      </c>
      <c r="S739" s="167">
        <v>1</v>
      </c>
      <c r="T739" s="69">
        <v>0.126150000000001</v>
      </c>
      <c r="U739" s="93">
        <v>-30.0757619047616</v>
      </c>
      <c r="V739" s="94">
        <v>60.5</v>
      </c>
      <c r="W739" s="174">
        <v>2.39</v>
      </c>
      <c r="X739" s="96">
        <v>71.8810709523803</v>
      </c>
      <c r="Y739" s="108"/>
      <c r="Z739" s="108"/>
      <c r="AA739" s="78"/>
      <c r="AB739" s="78"/>
      <c r="AC739" s="78"/>
      <c r="AD739" s="78"/>
      <c r="AE739" s="78"/>
      <c r="AF739" s="78"/>
      <c r="AG739" s="78"/>
      <c r="AH739" s="78"/>
      <c r="AI739" s="78"/>
      <c r="AJ739" s="78"/>
      <c r="AK739" s="78"/>
      <c r="AL739" s="78"/>
      <c r="AM739" s="78"/>
      <c r="AN739" s="78"/>
    </row>
    <row r="740" ht="26.75" spans="3:40">
      <c r="C740" s="116"/>
      <c r="D740" s="9" t="s">
        <v>1628</v>
      </c>
      <c r="E740" s="25">
        <v>0.666666666666667</v>
      </c>
      <c r="F740" s="26"/>
      <c r="G740" s="27"/>
      <c r="H740" s="272"/>
      <c r="I740" s="218"/>
      <c r="J740" s="219"/>
      <c r="K740" s="220"/>
      <c r="L740" s="144">
        <v>0.895833333333333</v>
      </c>
      <c r="M740" s="224">
        <v>0.75</v>
      </c>
      <c r="N740" s="116"/>
      <c r="O740" s="72" t="s">
        <v>2854</v>
      </c>
      <c r="P740" s="158">
        <v>0.1</v>
      </c>
      <c r="Q740" s="92">
        <v>0.0760666666666659</v>
      </c>
      <c r="R740" s="165">
        <v>0.0300000000000011</v>
      </c>
      <c r="S740" s="168">
        <v>1</v>
      </c>
      <c r="T740" s="166">
        <v>0.1441</v>
      </c>
      <c r="U740" s="97">
        <v>-34.3552698412692</v>
      </c>
      <c r="V740" s="98">
        <v>60.5</v>
      </c>
      <c r="W740" s="175">
        <v>2.08</v>
      </c>
      <c r="X740" s="100">
        <v>71.45896126984</v>
      </c>
      <c r="Y740" s="109"/>
      <c r="Z740" s="109"/>
      <c r="AA740" s="78"/>
      <c r="AB740" s="78"/>
      <c r="AC740" s="78"/>
      <c r="AD740" s="78"/>
      <c r="AE740" s="78"/>
      <c r="AF740" s="78"/>
      <c r="AG740" s="78"/>
      <c r="AH740" s="78"/>
      <c r="AI740" s="78"/>
      <c r="AJ740" s="78"/>
      <c r="AK740" s="78"/>
      <c r="AL740" s="78"/>
      <c r="AM740" s="78"/>
      <c r="AN740" s="78"/>
    </row>
    <row r="741" ht="52.75" spans="3:40">
      <c r="C741" s="116"/>
      <c r="D741" s="10" t="s">
        <v>1629</v>
      </c>
      <c r="E741" s="28" t="s">
        <v>8</v>
      </c>
      <c r="F741" s="28" t="s">
        <v>9</v>
      </c>
      <c r="G741" s="29" t="s">
        <v>10</v>
      </c>
      <c r="H741" s="255" t="s">
        <v>2447</v>
      </c>
      <c r="I741" s="218"/>
      <c r="J741" s="219"/>
      <c r="K741" s="220"/>
      <c r="L741" s="265" t="s">
        <v>2880</v>
      </c>
      <c r="M741" s="59" t="s">
        <v>2881</v>
      </c>
      <c r="N741" s="116"/>
      <c r="O741" s="74"/>
      <c r="P741" s="75"/>
      <c r="Q741" s="74"/>
      <c r="R741" s="74"/>
      <c r="S741" s="169"/>
      <c r="T741" s="74"/>
      <c r="U741" s="101"/>
      <c r="V741" s="102"/>
      <c r="W741" s="176"/>
      <c r="X741" s="101"/>
      <c r="Y741" s="77"/>
      <c r="Z741" s="77"/>
      <c r="AA741" s="78"/>
      <c r="AB741" s="78"/>
      <c r="AC741" s="78"/>
      <c r="AD741" s="78"/>
      <c r="AE741" s="78"/>
      <c r="AF741" s="78"/>
      <c r="AG741" s="78"/>
      <c r="AH741" s="78"/>
      <c r="AI741" s="78"/>
      <c r="AJ741" s="78"/>
      <c r="AK741" s="78"/>
      <c r="AL741" s="78"/>
      <c r="AM741" s="78"/>
      <c r="AN741" s="78"/>
    </row>
    <row r="742" ht="26" spans="3:40">
      <c r="C742" s="116"/>
      <c r="D742" s="11">
        <v>45602</v>
      </c>
      <c r="E742" s="2193" t="s">
        <v>1960</v>
      </c>
      <c r="F742" s="2193" t="s">
        <v>1961</v>
      </c>
      <c r="G742" s="2193" t="s">
        <v>1962</v>
      </c>
      <c r="H742" s="233">
        <v>0.729166666666667</v>
      </c>
      <c r="I742" s="218"/>
      <c r="J742" s="219"/>
      <c r="K742" s="220"/>
      <c r="L742" s="266">
        <v>0.4375</v>
      </c>
      <c r="M742" s="273">
        <v>0.645833333333333</v>
      </c>
      <c r="N742" s="116"/>
      <c r="O742" s="76"/>
      <c r="P742" s="77"/>
      <c r="Q742" s="76"/>
      <c r="R742" s="76"/>
      <c r="S742" s="169"/>
      <c r="T742" s="76"/>
      <c r="U742" s="76"/>
      <c r="V742" s="76"/>
      <c r="W742" s="177"/>
      <c r="X742" s="76"/>
      <c r="Y742" s="77"/>
      <c r="Z742" s="77"/>
      <c r="AA742" s="78"/>
      <c r="AB742" s="78"/>
      <c r="AC742" s="78"/>
      <c r="AD742" s="78"/>
      <c r="AE742" s="78"/>
      <c r="AF742" s="78"/>
      <c r="AG742" s="78"/>
      <c r="AH742" s="78"/>
      <c r="AI742" s="78"/>
      <c r="AJ742" s="78"/>
      <c r="AK742" s="78"/>
      <c r="AL742" s="78"/>
      <c r="AM742" s="78"/>
      <c r="AN742" s="78"/>
    </row>
    <row r="743" ht="26" spans="3:40">
      <c r="C743" s="116"/>
      <c r="D743" s="11">
        <v>45595</v>
      </c>
      <c r="E743" s="2193" t="s">
        <v>1962</v>
      </c>
      <c r="F743" s="2193" t="s">
        <v>1963</v>
      </c>
      <c r="G743" s="2193" t="s">
        <v>1964</v>
      </c>
      <c r="H743" s="233">
        <v>0.6875</v>
      </c>
      <c r="I743" s="218"/>
      <c r="J743" s="219"/>
      <c r="K743" s="220"/>
      <c r="L743" s="266">
        <v>0.395833333333333</v>
      </c>
      <c r="M743" s="273">
        <v>0.604166666666667</v>
      </c>
      <c r="N743" s="116"/>
      <c r="O743" s="66" t="s">
        <v>2855</v>
      </c>
      <c r="P743" s="160">
        <v>0.1</v>
      </c>
      <c r="Q743" s="90">
        <v>0.0760666666666659</v>
      </c>
      <c r="R743" s="91">
        <v>0.0300000000000011</v>
      </c>
      <c r="S743" s="160">
        <v>1</v>
      </c>
      <c r="T743" s="170">
        <v>0.1441</v>
      </c>
      <c r="U743" s="103">
        <v>-34.3552698412692</v>
      </c>
      <c r="V743" s="104">
        <v>60.5</v>
      </c>
      <c r="W743" s="178">
        <v>2.08</v>
      </c>
      <c r="X743" s="105">
        <v>71.45896126984</v>
      </c>
      <c r="Y743" s="110"/>
      <c r="Z743" s="110"/>
      <c r="AA743" s="78"/>
      <c r="AB743" s="78"/>
      <c r="AC743" s="78"/>
      <c r="AD743" s="78"/>
      <c r="AE743" s="78"/>
      <c r="AF743" s="78"/>
      <c r="AG743" s="78"/>
      <c r="AH743" s="78"/>
      <c r="AI743" s="78"/>
      <c r="AJ743" s="78"/>
      <c r="AK743" s="78"/>
      <c r="AL743" s="78"/>
      <c r="AM743" s="78"/>
      <c r="AN743" s="78"/>
    </row>
    <row r="744" ht="26" spans="3:40">
      <c r="C744" s="116"/>
      <c r="D744" s="11">
        <v>45588</v>
      </c>
      <c r="E744" s="2193" t="s">
        <v>1964</v>
      </c>
      <c r="F744" s="2193" t="s">
        <v>1965</v>
      </c>
      <c r="G744" s="2193" t="s">
        <v>1966</v>
      </c>
      <c r="H744" s="233">
        <v>0.6875</v>
      </c>
      <c r="I744" s="218"/>
      <c r="J744" s="219"/>
      <c r="K744" s="220"/>
      <c r="L744" s="266">
        <v>0.395833333333333</v>
      </c>
      <c r="M744" s="273">
        <v>0.604166666666667</v>
      </c>
      <c r="N744" s="116"/>
      <c r="O744" s="66"/>
      <c r="P744" s="67"/>
      <c r="Q744" s="90"/>
      <c r="R744" s="91"/>
      <c r="S744" s="82"/>
      <c r="T744" s="67"/>
      <c r="U744" s="103"/>
      <c r="V744" s="104"/>
      <c r="W744" s="82"/>
      <c r="X744" s="105"/>
      <c r="Y744" s="110"/>
      <c r="Z744" s="110"/>
      <c r="AA744" s="78"/>
      <c r="AB744" s="78"/>
      <c r="AC744" s="78"/>
      <c r="AD744" s="78"/>
      <c r="AE744" s="78"/>
      <c r="AF744" s="78"/>
      <c r="AG744" s="78"/>
      <c r="AH744" s="78"/>
      <c r="AI744" s="78"/>
      <c r="AJ744" s="78"/>
      <c r="AK744" s="78"/>
      <c r="AL744" s="78"/>
      <c r="AM744" s="78"/>
      <c r="AN744" s="78"/>
    </row>
    <row r="745" ht="26" spans="3:40">
      <c r="C745" s="116"/>
      <c r="D745" s="11">
        <v>45582</v>
      </c>
      <c r="E745" s="2193" t="s">
        <v>1966</v>
      </c>
      <c r="F745" s="2193" t="s">
        <v>1967</v>
      </c>
      <c r="G745" s="2193" t="s">
        <v>1968</v>
      </c>
      <c r="H745" s="233">
        <v>0.708333333333333</v>
      </c>
      <c r="I745" s="218"/>
      <c r="J745" s="219"/>
      <c r="K745" s="220"/>
      <c r="L745" s="266">
        <v>0.416666666666667</v>
      </c>
      <c r="M745" s="273">
        <v>0.625</v>
      </c>
      <c r="N745" s="116"/>
      <c r="O745" s="66"/>
      <c r="P745" s="67"/>
      <c r="Q745" s="90"/>
      <c r="R745" s="91"/>
      <c r="S745" s="82"/>
      <c r="T745" s="67"/>
      <c r="U745" s="103"/>
      <c r="V745" s="104"/>
      <c r="W745" s="82"/>
      <c r="X745" s="105"/>
      <c r="Y745" s="110"/>
      <c r="Z745" s="110"/>
      <c r="AA745" s="78"/>
      <c r="AB745" s="78"/>
      <c r="AC745" s="78"/>
      <c r="AD745" s="78"/>
      <c r="AE745" s="78"/>
      <c r="AF745" s="78"/>
      <c r="AG745" s="78"/>
      <c r="AH745" s="78"/>
      <c r="AI745" s="78"/>
      <c r="AJ745" s="78"/>
      <c r="AK745" s="78"/>
      <c r="AL745" s="78"/>
      <c r="AM745" s="78"/>
      <c r="AN745" s="78"/>
    </row>
    <row r="746" ht="26" spans="3:40">
      <c r="C746" s="116"/>
      <c r="D746" s="11">
        <v>45574</v>
      </c>
      <c r="E746" s="2193" t="s">
        <v>1968</v>
      </c>
      <c r="F746" s="2193" t="s">
        <v>1969</v>
      </c>
      <c r="G746" s="2193" t="s">
        <v>1970</v>
      </c>
      <c r="H746" s="233">
        <v>0.6875</v>
      </c>
      <c r="I746" s="218"/>
      <c r="J746" s="219"/>
      <c r="K746" s="220"/>
      <c r="L746" s="266">
        <v>0.395833333333333</v>
      </c>
      <c r="M746" s="273">
        <v>0.604166666666667</v>
      </c>
      <c r="N746" s="116"/>
      <c r="O746" s="78"/>
      <c r="P746" s="78"/>
      <c r="Q746" s="78"/>
      <c r="R746" s="78"/>
      <c r="S746" s="78"/>
      <c r="T746" s="78"/>
      <c r="U746" s="78"/>
      <c r="V746" s="78"/>
      <c r="W746" s="78"/>
      <c r="X746" s="78"/>
      <c r="Y746" s="78"/>
      <c r="Z746" s="78"/>
      <c r="AA746" s="78"/>
      <c r="AB746" s="78"/>
      <c r="AC746" s="78"/>
      <c r="AD746" s="78"/>
      <c r="AE746" s="78"/>
      <c r="AF746" s="78"/>
      <c r="AG746" s="78"/>
      <c r="AH746" s="78"/>
      <c r="AI746" s="78"/>
      <c r="AJ746" s="78"/>
      <c r="AK746" s="78"/>
      <c r="AL746" s="78"/>
      <c r="AM746" s="78"/>
      <c r="AN746" s="78"/>
    </row>
    <row r="747" ht="26.75" spans="3:40">
      <c r="C747" s="116"/>
      <c r="D747" s="11">
        <v>45567</v>
      </c>
      <c r="E747" s="2193" t="s">
        <v>1970</v>
      </c>
      <c r="F747" s="2193" t="s">
        <v>1971</v>
      </c>
      <c r="G747" s="2193" t="s">
        <v>1972</v>
      </c>
      <c r="H747" s="233">
        <v>0.6875</v>
      </c>
      <c r="I747" s="257"/>
      <c r="J747" s="258"/>
      <c r="K747" s="259"/>
      <c r="L747" s="267">
        <v>0.395833333333333</v>
      </c>
      <c r="M747" s="273">
        <v>0.604166666666667</v>
      </c>
      <c r="N747" s="116"/>
      <c r="O747" s="78"/>
      <c r="P747" s="78"/>
      <c r="Q747" s="78"/>
      <c r="R747" s="78"/>
      <c r="S747" s="78"/>
      <c r="T747" s="78"/>
      <c r="U747" s="78"/>
      <c r="V747" s="78"/>
      <c r="W747" s="78"/>
      <c r="X747" s="78"/>
      <c r="Y747" s="78"/>
      <c r="Z747" s="78"/>
      <c r="AA747" s="78"/>
      <c r="AB747" s="78"/>
      <c r="AC747" s="78"/>
      <c r="AD747" s="78"/>
      <c r="AE747" s="78"/>
      <c r="AF747" s="78"/>
      <c r="AG747" s="78"/>
      <c r="AH747" s="78"/>
      <c r="AI747" s="78"/>
      <c r="AJ747" s="78"/>
      <c r="AK747" s="78"/>
      <c r="AL747" s="78"/>
      <c r="AM747" s="78"/>
      <c r="AN747" s="78"/>
    </row>
    <row r="748" ht="52.75" spans="3:40">
      <c r="C748" s="3">
        <v>8</v>
      </c>
      <c r="D748" s="12" t="s">
        <v>7</v>
      </c>
      <c r="E748" s="33" t="s">
        <v>582</v>
      </c>
      <c r="F748" s="34"/>
      <c r="G748" s="35"/>
      <c r="H748" s="208" t="s">
        <v>2839</v>
      </c>
      <c r="I748" s="211" t="s">
        <v>1622</v>
      </c>
      <c r="J748" s="212"/>
      <c r="K748" s="213"/>
      <c r="L748" s="214" t="s">
        <v>1623</v>
      </c>
      <c r="M748" s="222" t="s">
        <v>1624</v>
      </c>
      <c r="N748" s="116" t="s">
        <v>0</v>
      </c>
      <c r="O748" s="64" t="s">
        <v>2840</v>
      </c>
      <c r="P748" s="64" t="s">
        <v>2841</v>
      </c>
      <c r="Q748" s="64" t="s">
        <v>2842</v>
      </c>
      <c r="R748" s="64" t="s">
        <v>2843</v>
      </c>
      <c r="S748" s="64" t="s">
        <v>2844</v>
      </c>
      <c r="T748" s="64" t="s">
        <v>2845</v>
      </c>
      <c r="U748" s="64" t="s">
        <v>2846</v>
      </c>
      <c r="V748" s="64" t="s">
        <v>2847</v>
      </c>
      <c r="W748" s="64" t="s">
        <v>2848</v>
      </c>
      <c r="X748" s="64" t="s">
        <v>2849</v>
      </c>
      <c r="Y748" s="64" t="s">
        <v>11</v>
      </c>
      <c r="Z748" s="64" t="s">
        <v>11</v>
      </c>
      <c r="AA748" s="78"/>
      <c r="AB748" s="78"/>
      <c r="AC748" s="78"/>
      <c r="AD748" s="78"/>
      <c r="AE748" s="78"/>
      <c r="AF748" s="78"/>
      <c r="AG748" s="78"/>
      <c r="AH748" s="78"/>
      <c r="AI748" s="78"/>
      <c r="AJ748" s="78"/>
      <c r="AK748" s="78"/>
      <c r="AL748" s="78"/>
      <c r="AM748" s="78"/>
      <c r="AN748" s="78"/>
    </row>
    <row r="749" ht="26" spans="3:40">
      <c r="C749" s="116"/>
      <c r="D749" s="7" t="s">
        <v>1625</v>
      </c>
      <c r="E749" s="17"/>
      <c r="F749" s="18"/>
      <c r="G749" s="19"/>
      <c r="H749" s="209" t="s">
        <v>2858</v>
      </c>
      <c r="I749" s="2192" t="s">
        <v>583</v>
      </c>
      <c r="J749" s="216"/>
      <c r="K749" s="217"/>
      <c r="L749" s="140"/>
      <c r="M749" s="223"/>
      <c r="N749" s="116"/>
      <c r="O749" s="66" t="s">
        <v>2851</v>
      </c>
      <c r="P749" s="155">
        <v>0.1</v>
      </c>
      <c r="Q749" s="161">
        <v>0.027</v>
      </c>
      <c r="R749" s="162">
        <v>0.0159999999999911</v>
      </c>
      <c r="S749" s="82"/>
      <c r="T749" s="66">
        <v>0.0564999999999911</v>
      </c>
      <c r="U749" s="161">
        <v>-13.31</v>
      </c>
      <c r="V749" s="155">
        <v>91.8</v>
      </c>
      <c r="W749" s="171">
        <v>2</v>
      </c>
      <c r="X749" s="105">
        <v>26.62</v>
      </c>
      <c r="Y749" s="107"/>
      <c r="Z749" s="107"/>
      <c r="AA749" s="78"/>
      <c r="AB749" s="78"/>
      <c r="AC749" s="78"/>
      <c r="AD749" s="78"/>
      <c r="AE749" s="78"/>
      <c r="AF749" s="78"/>
      <c r="AG749" s="78"/>
      <c r="AH749" s="78"/>
      <c r="AI749" s="78"/>
      <c r="AJ749" s="78"/>
      <c r="AK749" s="78"/>
      <c r="AL749" s="78"/>
      <c r="AM749" s="78"/>
      <c r="AN749" s="78"/>
    </row>
    <row r="750" ht="26" spans="3:40">
      <c r="C750" s="116"/>
      <c r="D750" s="8" t="s">
        <v>1626</v>
      </c>
      <c r="E750" s="21">
        <v>0.002</v>
      </c>
      <c r="F750" s="22"/>
      <c r="G750" s="23"/>
      <c r="H750" s="209" t="s">
        <v>2859</v>
      </c>
      <c r="I750" s="218"/>
      <c r="J750" s="219"/>
      <c r="K750" s="220"/>
      <c r="L750" s="140"/>
      <c r="M750" s="223"/>
      <c r="N750" s="116"/>
      <c r="O750" s="68"/>
      <c r="P750" s="68"/>
      <c r="Q750" s="68"/>
      <c r="R750" s="83"/>
      <c r="S750" s="74"/>
      <c r="T750" s="68"/>
      <c r="U750" s="68"/>
      <c r="V750" s="68"/>
      <c r="W750" s="74"/>
      <c r="X750" s="74"/>
      <c r="Y750" s="77"/>
      <c r="Z750" s="77"/>
      <c r="AA750" s="78"/>
      <c r="AB750" s="78"/>
      <c r="AC750" s="78"/>
      <c r="AD750" s="78"/>
      <c r="AE750" s="78"/>
      <c r="AF750" s="78"/>
      <c r="AG750" s="78"/>
      <c r="AH750" s="78"/>
      <c r="AI750" s="78"/>
      <c r="AJ750" s="78"/>
      <c r="AK750" s="78"/>
      <c r="AL750" s="78"/>
      <c r="AM750" s="78"/>
      <c r="AN750" s="78"/>
    </row>
    <row r="751" ht="26" spans="3:40">
      <c r="C751" s="116"/>
      <c r="D751" s="8" t="s">
        <v>1627</v>
      </c>
      <c r="E751" s="21">
        <v>0.007</v>
      </c>
      <c r="F751" s="22"/>
      <c r="G751" s="23"/>
      <c r="H751" s="210"/>
      <c r="I751" s="218"/>
      <c r="J751" s="219"/>
      <c r="K751" s="220"/>
      <c r="L751" s="140"/>
      <c r="M751" s="223"/>
      <c r="N751" s="116"/>
      <c r="O751" s="69" t="s">
        <v>2853</v>
      </c>
      <c r="P751" s="156">
        <v>0.1</v>
      </c>
      <c r="Q751" s="163">
        <v>0.0405</v>
      </c>
      <c r="R751" s="164">
        <v>0.017</v>
      </c>
      <c r="S751" s="86">
        <v>1</v>
      </c>
      <c r="T751" s="69">
        <v>0.07775</v>
      </c>
      <c r="U751" s="93">
        <v>-18.3159734513303</v>
      </c>
      <c r="V751" s="94">
        <v>60.5</v>
      </c>
      <c r="W751" s="172">
        <v>3.27</v>
      </c>
      <c r="X751" s="96">
        <v>59.8932331858501</v>
      </c>
      <c r="Y751" s="108"/>
      <c r="Z751" s="108">
        <v>4.435</v>
      </c>
      <c r="AA751" s="78"/>
      <c r="AB751" s="78"/>
      <c r="AC751" s="78"/>
      <c r="AD751" s="78"/>
      <c r="AE751" s="78"/>
      <c r="AF751" s="78"/>
      <c r="AG751" s="78"/>
      <c r="AH751" s="78"/>
      <c r="AI751" s="78"/>
      <c r="AJ751" s="78"/>
      <c r="AK751" s="78"/>
      <c r="AL751" s="78"/>
      <c r="AM751" s="78"/>
      <c r="AN751" s="78"/>
    </row>
    <row r="752" ht="26.75" spans="3:40">
      <c r="C752" s="116"/>
      <c r="D752" s="9" t="s">
        <v>1628</v>
      </c>
      <c r="E752" s="25">
        <v>0.0763888888888889</v>
      </c>
      <c r="F752" s="26"/>
      <c r="G752" s="27"/>
      <c r="H752" s="210"/>
      <c r="I752" s="218"/>
      <c r="J752" s="219"/>
      <c r="K752" s="220"/>
      <c r="L752" s="144">
        <v>0.222222222222222</v>
      </c>
      <c r="M752" s="224">
        <v>0.0763888888888889</v>
      </c>
      <c r="N752" s="116"/>
      <c r="O752" s="72" t="s">
        <v>2854</v>
      </c>
      <c r="P752" s="158">
        <v>0.1</v>
      </c>
      <c r="Q752" s="92">
        <v>0.0252666666666667</v>
      </c>
      <c r="R752" s="165">
        <v>0.017</v>
      </c>
      <c r="S752" s="89">
        <v>1</v>
      </c>
      <c r="T752" s="166">
        <v>0.0549</v>
      </c>
      <c r="U752" s="97">
        <v>-12.9330796460197</v>
      </c>
      <c r="V752" s="98">
        <v>60.5</v>
      </c>
      <c r="W752" s="274">
        <v>2.22</v>
      </c>
      <c r="X752" s="100">
        <v>28.7114368141638</v>
      </c>
      <c r="Y752" s="109"/>
      <c r="Z752" s="109"/>
      <c r="AA752" s="78"/>
      <c r="AB752" s="78"/>
      <c r="AC752" s="78"/>
      <c r="AD752" s="78"/>
      <c r="AE752" s="78"/>
      <c r="AF752" s="78"/>
      <c r="AG752" s="78"/>
      <c r="AH752" s="78"/>
      <c r="AI752" s="78"/>
      <c r="AJ752" s="78"/>
      <c r="AK752" s="78"/>
      <c r="AL752" s="78"/>
      <c r="AM752" s="78"/>
      <c r="AN752" s="78"/>
    </row>
    <row r="753" ht="52.75" spans="3:40">
      <c r="C753" s="116"/>
      <c r="D753" s="10" t="s">
        <v>1629</v>
      </c>
      <c r="E753" s="28" t="s">
        <v>8</v>
      </c>
      <c r="F753" s="28" t="s">
        <v>9</v>
      </c>
      <c r="G753" s="29" t="s">
        <v>10</v>
      </c>
      <c r="H753" s="255" t="s">
        <v>2447</v>
      </c>
      <c r="I753" s="218"/>
      <c r="J753" s="219"/>
      <c r="K753" s="220"/>
      <c r="L753" s="265" t="s">
        <v>2880</v>
      </c>
      <c r="M753" s="59"/>
      <c r="N753" s="116"/>
      <c r="O753" s="74"/>
      <c r="P753" s="75"/>
      <c r="Q753" s="74"/>
      <c r="R753" s="74"/>
      <c r="S753" s="74"/>
      <c r="T753" s="74"/>
      <c r="U753" s="101"/>
      <c r="V753" s="102"/>
      <c r="W753" s="74"/>
      <c r="X753" s="101"/>
      <c r="Y753" s="77"/>
      <c r="Z753" s="77"/>
      <c r="AA753" s="78"/>
      <c r="AB753" s="78"/>
      <c r="AC753" s="78"/>
      <c r="AD753" s="78"/>
      <c r="AE753" s="78"/>
      <c r="AF753" s="78"/>
      <c r="AG753" s="78"/>
      <c r="AH753" s="78"/>
      <c r="AI753" s="78"/>
      <c r="AJ753" s="78"/>
      <c r="AK753" s="78"/>
      <c r="AL753" s="78"/>
      <c r="AM753" s="78"/>
      <c r="AN753" s="78"/>
    </row>
    <row r="754" ht="26" spans="3:40">
      <c r="C754" s="116"/>
      <c r="D754" s="11">
        <v>45542</v>
      </c>
      <c r="E754" s="30">
        <v>0.007</v>
      </c>
      <c r="F754" s="2193" t="s">
        <v>1973</v>
      </c>
      <c r="G754" s="30">
        <v>-0.006</v>
      </c>
      <c r="H754" s="233">
        <v>0.993055555555556</v>
      </c>
      <c r="I754" s="218"/>
      <c r="J754" s="219"/>
      <c r="K754" s="220"/>
      <c r="L754" s="266">
        <v>0.784722222222222</v>
      </c>
      <c r="M754" s="270"/>
      <c r="N754" s="116"/>
      <c r="O754" s="76"/>
      <c r="P754" s="77"/>
      <c r="Q754" s="76"/>
      <c r="R754" s="76"/>
      <c r="S754" s="76"/>
      <c r="T754" s="76"/>
      <c r="U754" s="76"/>
      <c r="V754" s="76"/>
      <c r="W754" s="76"/>
      <c r="X754" s="76"/>
      <c r="Y754" s="77"/>
      <c r="Z754" s="77"/>
      <c r="AA754" s="78"/>
      <c r="AB754" s="78"/>
      <c r="AC754" s="78"/>
      <c r="AD754" s="78"/>
      <c r="AE754" s="78"/>
      <c r="AF754" s="78"/>
      <c r="AG754" s="78"/>
      <c r="AH754" s="78"/>
      <c r="AI754" s="78"/>
      <c r="AJ754" s="78"/>
      <c r="AK754" s="78"/>
      <c r="AL754" s="78"/>
      <c r="AM754" s="78"/>
      <c r="AN754" s="78"/>
    </row>
    <row r="755" ht="26" spans="3:40">
      <c r="C755" s="116"/>
      <c r="D755" s="11">
        <v>45517</v>
      </c>
      <c r="E755" s="30">
        <v>0.008</v>
      </c>
      <c r="F755" s="2193" t="s">
        <v>1642</v>
      </c>
      <c r="G755" s="30">
        <v>-0.006</v>
      </c>
      <c r="H755" s="233">
        <v>0.993055555555556</v>
      </c>
      <c r="I755" s="218"/>
      <c r="J755" s="219"/>
      <c r="K755" s="220"/>
      <c r="L755" s="266">
        <v>0.784722222222222</v>
      </c>
      <c r="M755" s="271"/>
      <c r="N755" s="116"/>
      <c r="O755" s="66" t="s">
        <v>2855</v>
      </c>
      <c r="P755" s="155">
        <v>0.1</v>
      </c>
      <c r="Q755" s="90">
        <v>0.0328833333333333</v>
      </c>
      <c r="R755" s="91">
        <v>0.017</v>
      </c>
      <c r="S755" s="82">
        <v>1</v>
      </c>
      <c r="T755" s="69">
        <v>0.066325</v>
      </c>
      <c r="U755" s="103">
        <v>-15.624526548675</v>
      </c>
      <c r="V755" s="104">
        <v>60.5</v>
      </c>
      <c r="W755" s="82">
        <v>2</v>
      </c>
      <c r="X755" s="105">
        <v>31.24905309735</v>
      </c>
      <c r="Y755" s="110"/>
      <c r="Z755" s="110"/>
      <c r="AA755" s="78"/>
      <c r="AB755" s="78"/>
      <c r="AC755" s="78"/>
      <c r="AD755" s="78"/>
      <c r="AE755" s="78"/>
      <c r="AF755" s="78"/>
      <c r="AG755" s="78"/>
      <c r="AH755" s="78"/>
      <c r="AI755" s="78"/>
      <c r="AJ755" s="78"/>
      <c r="AK755" s="78"/>
      <c r="AL755" s="78"/>
      <c r="AM755" s="78"/>
      <c r="AN755" s="78"/>
    </row>
    <row r="756" ht="26" spans="3:40">
      <c r="C756" s="116"/>
      <c r="D756" s="11">
        <v>45451</v>
      </c>
      <c r="E756" s="30">
        <v>-0.005</v>
      </c>
      <c r="F756" s="2193" t="s">
        <v>1894</v>
      </c>
      <c r="G756" s="30">
        <v>0.001</v>
      </c>
      <c r="H756" s="233">
        <v>0.993055555555556</v>
      </c>
      <c r="I756" s="218"/>
      <c r="J756" s="219"/>
      <c r="K756" s="220"/>
      <c r="L756" s="266">
        <v>0.784722222222222</v>
      </c>
      <c r="M756" s="223"/>
      <c r="N756" s="116"/>
      <c r="O756" s="66"/>
      <c r="P756" s="155"/>
      <c r="Q756" s="90"/>
      <c r="R756" s="91"/>
      <c r="S756" s="82"/>
      <c r="T756" s="69"/>
      <c r="U756" s="103"/>
      <c r="V756" s="104"/>
      <c r="W756" s="82"/>
      <c r="X756" s="105"/>
      <c r="Y756" s="110"/>
      <c r="Z756" s="110"/>
      <c r="AA756" s="78"/>
      <c r="AB756" s="78"/>
      <c r="AC756" s="78"/>
      <c r="AD756" s="78"/>
      <c r="AE756" s="78"/>
      <c r="AF756" s="78"/>
      <c r="AG756" s="78"/>
      <c r="AH756" s="78"/>
      <c r="AI756" s="78"/>
      <c r="AJ756" s="78"/>
      <c r="AK756" s="78"/>
      <c r="AL756" s="78"/>
      <c r="AM756" s="78"/>
      <c r="AN756" s="78"/>
    </row>
    <row r="757" ht="26" spans="3:40">
      <c r="C757" s="116"/>
      <c r="D757" s="11">
        <v>45426</v>
      </c>
      <c r="E757" s="30">
        <v>-0.005</v>
      </c>
      <c r="F757" s="2193" t="s">
        <v>1647</v>
      </c>
      <c r="G757" s="30">
        <v>0</v>
      </c>
      <c r="H757" s="233">
        <v>0.993055555555556</v>
      </c>
      <c r="I757" s="218"/>
      <c r="J757" s="219"/>
      <c r="K757" s="220"/>
      <c r="L757" s="266">
        <v>0.784722222222222</v>
      </c>
      <c r="M757" s="223"/>
      <c r="N757" s="116"/>
      <c r="O757" s="66"/>
      <c r="P757" s="67"/>
      <c r="Q757" s="90"/>
      <c r="R757" s="91"/>
      <c r="S757" s="82"/>
      <c r="T757" s="67"/>
      <c r="U757" s="103"/>
      <c r="V757" s="104"/>
      <c r="W757" s="82"/>
      <c r="X757" s="105"/>
      <c r="Y757" s="110"/>
      <c r="Z757" s="110"/>
      <c r="AA757" s="78"/>
      <c r="AB757" s="78"/>
      <c r="AC757" s="78"/>
      <c r="AD757" s="78"/>
      <c r="AE757" s="78"/>
      <c r="AF757" s="78"/>
      <c r="AG757" s="78"/>
      <c r="AH757" s="78"/>
      <c r="AI757" s="78"/>
      <c r="AJ757" s="78"/>
      <c r="AK757" s="78"/>
      <c r="AL757" s="78"/>
      <c r="AM757" s="78"/>
      <c r="AN757" s="78"/>
    </row>
    <row r="758" ht="26" spans="3:40">
      <c r="C758" s="116"/>
      <c r="D758" s="11">
        <v>45360</v>
      </c>
      <c r="E758" s="30">
        <v>0.001</v>
      </c>
      <c r="F758" s="2193" t="s">
        <v>1649</v>
      </c>
      <c r="G758" s="30">
        <v>-0.007</v>
      </c>
      <c r="H758" s="233">
        <v>0.993055555555556</v>
      </c>
      <c r="I758" s="218"/>
      <c r="J758" s="219"/>
      <c r="K758" s="220"/>
      <c r="L758" s="266">
        <v>0.784722222222222</v>
      </c>
      <c r="M758" s="223"/>
      <c r="N758" s="116"/>
      <c r="O758" s="78"/>
      <c r="P758" s="78"/>
      <c r="Q758" s="78"/>
      <c r="R758" s="78"/>
      <c r="S758" s="78"/>
      <c r="T758" s="78"/>
      <c r="U758" s="78"/>
      <c r="V758" s="78"/>
      <c r="W758" s="78"/>
      <c r="X758" s="78"/>
      <c r="Y758" s="78"/>
      <c r="Z758" s="78"/>
      <c r="AA758" s="78"/>
      <c r="AB758" s="78"/>
      <c r="AC758" s="78"/>
      <c r="AD758" s="78"/>
      <c r="AE758" s="78"/>
      <c r="AF758" s="78"/>
      <c r="AG758" s="78"/>
      <c r="AH758" s="78"/>
      <c r="AI758" s="78"/>
      <c r="AJ758" s="78"/>
      <c r="AK758" s="78"/>
      <c r="AL758" s="78"/>
      <c r="AM758" s="78"/>
      <c r="AN758" s="78"/>
    </row>
    <row r="759" ht="26.75" spans="3:40">
      <c r="C759" s="116"/>
      <c r="D759" s="11">
        <v>45335</v>
      </c>
      <c r="E759" s="30">
        <v>-0.001</v>
      </c>
      <c r="F759" s="2193" t="s">
        <v>1653</v>
      </c>
      <c r="G759" s="30">
        <v>-0.008</v>
      </c>
      <c r="H759" s="233">
        <v>0.993055555555556</v>
      </c>
      <c r="I759" s="257"/>
      <c r="J759" s="258"/>
      <c r="K759" s="259"/>
      <c r="L759" s="266">
        <v>0.784722222222222</v>
      </c>
      <c r="M759" s="268"/>
      <c r="N759" s="116"/>
      <c r="O759" s="78"/>
      <c r="P759" s="78"/>
      <c r="Q759" s="78"/>
      <c r="R759" s="78"/>
      <c r="S759" s="78"/>
      <c r="T759" s="78"/>
      <c r="U759" s="78"/>
      <c r="V759" s="78"/>
      <c r="W759" s="78"/>
      <c r="X759" s="78"/>
      <c r="Y759" s="78"/>
      <c r="Z759" s="78"/>
      <c r="AA759" s="78"/>
      <c r="AB759" s="78"/>
      <c r="AC759" s="78"/>
      <c r="AD759" s="78"/>
      <c r="AE759" s="78"/>
      <c r="AF759" s="78"/>
      <c r="AG759" s="78"/>
      <c r="AH759" s="78"/>
      <c r="AI759" s="78"/>
      <c r="AJ759" s="78"/>
      <c r="AK759" s="78"/>
      <c r="AL759" s="78"/>
      <c r="AM759" s="78"/>
      <c r="AN759" s="78"/>
    </row>
    <row r="760" ht="52.75" spans="3:40">
      <c r="C760" s="3">
        <v>9</v>
      </c>
      <c r="D760" s="12" t="s">
        <v>7</v>
      </c>
      <c r="E760" s="33" t="s">
        <v>584</v>
      </c>
      <c r="F760" s="34"/>
      <c r="G760" s="35"/>
      <c r="H760" s="208" t="s">
        <v>2839</v>
      </c>
      <c r="I760" s="211" t="s">
        <v>1622</v>
      </c>
      <c r="J760" s="212"/>
      <c r="K760" s="213"/>
      <c r="L760" s="214" t="s">
        <v>1623</v>
      </c>
      <c r="M760" s="222" t="s">
        <v>1624</v>
      </c>
      <c r="N760" s="116" t="s">
        <v>0</v>
      </c>
      <c r="O760" s="64" t="s">
        <v>2840</v>
      </c>
      <c r="P760" s="64" t="s">
        <v>2841</v>
      </c>
      <c r="Q760" s="64" t="s">
        <v>2842</v>
      </c>
      <c r="R760" s="64" t="s">
        <v>2843</v>
      </c>
      <c r="S760" s="64" t="s">
        <v>2844</v>
      </c>
      <c r="T760" s="64" t="s">
        <v>2845</v>
      </c>
      <c r="U760" s="64" t="s">
        <v>2846</v>
      </c>
      <c r="V760" s="64" t="s">
        <v>2847</v>
      </c>
      <c r="W760" s="64" t="s">
        <v>2848</v>
      </c>
      <c r="X760" s="64" t="s">
        <v>2849</v>
      </c>
      <c r="Y760" s="64" t="s">
        <v>11</v>
      </c>
      <c r="Z760" s="64" t="s">
        <v>11</v>
      </c>
      <c r="AA760" s="78"/>
      <c r="AB760" s="78"/>
      <c r="AC760" s="78"/>
      <c r="AD760" s="78"/>
      <c r="AE760" s="78"/>
      <c r="AF760" s="78"/>
      <c r="AG760" s="78"/>
      <c r="AH760" s="78"/>
      <c r="AI760" s="78"/>
      <c r="AJ760" s="78"/>
      <c r="AK760" s="78"/>
      <c r="AL760" s="78"/>
      <c r="AM760" s="78"/>
      <c r="AN760" s="78"/>
    </row>
    <row r="761" ht="26" spans="3:40">
      <c r="C761" s="116"/>
      <c r="D761" s="7" t="s">
        <v>1625</v>
      </c>
      <c r="E761" s="17"/>
      <c r="F761" s="18"/>
      <c r="G761" s="19"/>
      <c r="H761" s="209" t="s">
        <v>2879</v>
      </c>
      <c r="I761" s="2192" t="s">
        <v>585</v>
      </c>
      <c r="J761" s="216"/>
      <c r="K761" s="217"/>
      <c r="L761" s="140"/>
      <c r="M761" s="223"/>
      <c r="N761" s="116"/>
      <c r="O761" s="66" t="s">
        <v>2851</v>
      </c>
      <c r="P761" s="155">
        <v>0.1</v>
      </c>
      <c r="Q761" s="161">
        <v>0.032</v>
      </c>
      <c r="R761" s="162">
        <v>0.0180000000000007</v>
      </c>
      <c r="S761" s="82">
        <v>0</v>
      </c>
      <c r="T761" s="66">
        <v>0.0504999999999914</v>
      </c>
      <c r="U761" s="161">
        <v>-16.61</v>
      </c>
      <c r="V761" s="155">
        <v>60.5</v>
      </c>
      <c r="W761" s="171">
        <v>2</v>
      </c>
      <c r="X761" s="105"/>
      <c r="Y761" s="107"/>
      <c r="Z761" s="107"/>
      <c r="AA761" s="78"/>
      <c r="AB761" s="78"/>
      <c r="AC761" s="78"/>
      <c r="AD761" s="78"/>
      <c r="AE761" s="78"/>
      <c r="AF761" s="78"/>
      <c r="AG761" s="78"/>
      <c r="AH761" s="78"/>
      <c r="AI761" s="78"/>
      <c r="AJ761" s="78"/>
      <c r="AK761" s="78"/>
      <c r="AL761" s="78"/>
      <c r="AM761" s="78"/>
      <c r="AN761" s="78"/>
    </row>
    <row r="762" ht="26" spans="3:40">
      <c r="C762" s="116"/>
      <c r="D762" s="8" t="s">
        <v>1626</v>
      </c>
      <c r="E762" s="21">
        <v>0.001</v>
      </c>
      <c r="F762" s="22"/>
      <c r="G762" s="23"/>
      <c r="H762" s="209" t="s">
        <v>2869</v>
      </c>
      <c r="I762" s="218"/>
      <c r="J762" s="219"/>
      <c r="K762" s="220"/>
      <c r="L762" s="140"/>
      <c r="M762" s="223"/>
      <c r="N762" s="116"/>
      <c r="O762" s="68"/>
      <c r="P762" s="68"/>
      <c r="Q762" s="68"/>
      <c r="R762" s="83"/>
      <c r="S762" s="74"/>
      <c r="T762" s="68"/>
      <c r="U762" s="68"/>
      <c r="V762" s="68"/>
      <c r="W762" s="68"/>
      <c r="X762" s="74"/>
      <c r="Y762" s="77"/>
      <c r="Z762" s="77"/>
      <c r="AA762" s="78"/>
      <c r="AB762" s="78"/>
      <c r="AC762" s="78"/>
      <c r="AD762" s="78"/>
      <c r="AE762" s="78"/>
      <c r="AF762" s="78"/>
      <c r="AG762" s="78"/>
      <c r="AH762" s="78"/>
      <c r="AI762" s="78"/>
      <c r="AJ762" s="78"/>
      <c r="AK762" s="78"/>
      <c r="AL762" s="78"/>
      <c r="AM762" s="78"/>
      <c r="AN762" s="78"/>
    </row>
    <row r="763" ht="26" spans="3:40">
      <c r="C763" s="116"/>
      <c r="D763" s="8" t="s">
        <v>1627</v>
      </c>
      <c r="E763" s="21">
        <v>0.007</v>
      </c>
      <c r="F763" s="22"/>
      <c r="G763" s="23"/>
      <c r="H763" s="210"/>
      <c r="I763" s="218"/>
      <c r="J763" s="219"/>
      <c r="K763" s="220"/>
      <c r="L763" s="140"/>
      <c r="M763" s="223"/>
      <c r="N763" s="116"/>
      <c r="O763" s="69" t="s">
        <v>2853</v>
      </c>
      <c r="P763" s="156">
        <v>0.1</v>
      </c>
      <c r="Q763" s="163">
        <v>0.1182</v>
      </c>
      <c r="R763" s="164">
        <v>0.018</v>
      </c>
      <c r="S763" s="167">
        <v>1</v>
      </c>
      <c r="T763" s="69">
        <v>0.1953</v>
      </c>
      <c r="U763" s="93">
        <v>-64.236297029714</v>
      </c>
      <c r="V763" s="94">
        <v>60.5</v>
      </c>
      <c r="W763" s="174">
        <v>1.93</v>
      </c>
      <c r="X763" s="96">
        <v>123.976053267348</v>
      </c>
      <c r="Y763" s="108"/>
      <c r="Z763" s="108"/>
      <c r="AA763" s="78"/>
      <c r="AB763" s="78"/>
      <c r="AC763" s="78"/>
      <c r="AD763" s="78"/>
      <c r="AE763" s="78"/>
      <c r="AF763" s="78"/>
      <c r="AG763" s="78"/>
      <c r="AH763" s="78"/>
      <c r="AI763" s="78"/>
      <c r="AJ763" s="78"/>
      <c r="AK763" s="78"/>
      <c r="AL763" s="78"/>
      <c r="AM763" s="78"/>
      <c r="AN763" s="78"/>
    </row>
    <row r="764" ht="26.75" spans="3:40">
      <c r="C764" s="116"/>
      <c r="D764" s="9" t="s">
        <v>1628</v>
      </c>
      <c r="E764" s="25">
        <v>0.291666666666667</v>
      </c>
      <c r="F764" s="26"/>
      <c r="G764" s="27"/>
      <c r="H764" s="210"/>
      <c r="I764" s="218"/>
      <c r="J764" s="219"/>
      <c r="K764" s="220"/>
      <c r="L764" s="144">
        <v>0.520833333333333</v>
      </c>
      <c r="M764" s="224">
        <v>0.375</v>
      </c>
      <c r="N764" s="116"/>
      <c r="O764" s="72" t="s">
        <v>2854</v>
      </c>
      <c r="P764" s="158">
        <v>0.1</v>
      </c>
      <c r="Q764" s="92">
        <v>0.124533333333333</v>
      </c>
      <c r="R764" s="165">
        <v>0.018</v>
      </c>
      <c r="S764" s="168">
        <v>1</v>
      </c>
      <c r="T764" s="166">
        <v>0.2048</v>
      </c>
      <c r="U764" s="97">
        <v>-67.360950495061</v>
      </c>
      <c r="V764" s="98">
        <v>60.5</v>
      </c>
      <c r="W764" s="175">
        <v>2.48</v>
      </c>
      <c r="X764" s="100">
        <v>167.055157227751</v>
      </c>
      <c r="Y764" s="109"/>
      <c r="Z764" s="109"/>
      <c r="AA764" s="78"/>
      <c r="AB764" s="78"/>
      <c r="AC764" s="78"/>
      <c r="AD764" s="78"/>
      <c r="AE764" s="78"/>
      <c r="AF764" s="78"/>
      <c r="AG764" s="78"/>
      <c r="AH764" s="78"/>
      <c r="AI764" s="78"/>
      <c r="AJ764" s="78"/>
      <c r="AK764" s="78"/>
      <c r="AL764" s="78"/>
      <c r="AM764" s="78"/>
      <c r="AN764" s="78"/>
    </row>
    <row r="765" ht="52.75" spans="3:40">
      <c r="C765" s="116"/>
      <c r="D765" s="10" t="s">
        <v>1629</v>
      </c>
      <c r="E765" s="28" t="s">
        <v>8</v>
      </c>
      <c r="F765" s="28" t="s">
        <v>9</v>
      </c>
      <c r="G765" s="29" t="s">
        <v>10</v>
      </c>
      <c r="H765" s="255" t="s">
        <v>2447</v>
      </c>
      <c r="I765" s="218"/>
      <c r="J765" s="219"/>
      <c r="K765" s="220"/>
      <c r="L765" s="265" t="s">
        <v>2880</v>
      </c>
      <c r="M765" s="59"/>
      <c r="N765" s="116"/>
      <c r="O765" s="74"/>
      <c r="P765" s="75"/>
      <c r="Q765" s="74"/>
      <c r="R765" s="74"/>
      <c r="S765" s="169"/>
      <c r="T765" s="74"/>
      <c r="U765" s="101"/>
      <c r="V765" s="102"/>
      <c r="W765" s="176"/>
      <c r="X765" s="101"/>
      <c r="Y765" s="77"/>
      <c r="Z765" s="77"/>
      <c r="AA765" s="78"/>
      <c r="AB765" s="78"/>
      <c r="AC765" s="78"/>
      <c r="AD765" s="78"/>
      <c r="AE765" s="78"/>
      <c r="AF765" s="78"/>
      <c r="AG765" s="78"/>
      <c r="AH765" s="78"/>
      <c r="AI765" s="78"/>
      <c r="AJ765" s="78"/>
      <c r="AK765" s="78"/>
      <c r="AL765" s="78"/>
      <c r="AM765" s="78"/>
      <c r="AN765" s="78"/>
    </row>
    <row r="766" ht="26" spans="3:40">
      <c r="C766" s="116"/>
      <c r="D766" s="11">
        <v>45565</v>
      </c>
      <c r="E766" s="30">
        <v>0.007</v>
      </c>
      <c r="F766" s="2193" t="s">
        <v>1652</v>
      </c>
      <c r="G766" s="30">
        <v>0.003</v>
      </c>
      <c r="H766" s="233">
        <v>0.25</v>
      </c>
      <c r="I766" s="218"/>
      <c r="J766" s="219"/>
      <c r="K766" s="220"/>
      <c r="L766" s="266">
        <v>0.0416666666666667</v>
      </c>
      <c r="M766" s="270"/>
      <c r="N766" s="116"/>
      <c r="O766" s="76"/>
      <c r="P766" s="77"/>
      <c r="Q766" s="76"/>
      <c r="R766" s="76"/>
      <c r="S766" s="169"/>
      <c r="T766" s="76"/>
      <c r="U766" s="76"/>
      <c r="V766" s="76"/>
      <c r="W766" s="177"/>
      <c r="X766" s="76"/>
      <c r="Y766" s="77"/>
      <c r="Z766" s="77"/>
      <c r="AA766" s="78"/>
      <c r="AB766" s="78"/>
      <c r="AC766" s="78"/>
      <c r="AD766" s="78"/>
      <c r="AE766" s="78"/>
      <c r="AF766" s="78"/>
      <c r="AG766" s="78"/>
      <c r="AH766" s="78"/>
      <c r="AI766" s="78"/>
      <c r="AJ766" s="78"/>
      <c r="AK766" s="78"/>
      <c r="AL766" s="78"/>
      <c r="AM766" s="78"/>
      <c r="AN766" s="78"/>
    </row>
    <row r="767" ht="26" spans="3:40">
      <c r="C767" s="116"/>
      <c r="D767" s="11">
        <v>45519</v>
      </c>
      <c r="E767" s="30">
        <v>0.009</v>
      </c>
      <c r="F767" s="2193" t="s">
        <v>1652</v>
      </c>
      <c r="G767" s="30">
        <v>0.003</v>
      </c>
      <c r="H767" s="233">
        <v>0.25</v>
      </c>
      <c r="I767" s="218"/>
      <c r="J767" s="219"/>
      <c r="K767" s="220"/>
      <c r="L767" s="266">
        <v>0.0416666666666667</v>
      </c>
      <c r="M767" s="271"/>
      <c r="N767" s="116"/>
      <c r="O767" s="66" t="s">
        <v>2855</v>
      </c>
      <c r="P767" s="183">
        <v>-0.1</v>
      </c>
      <c r="Q767" s="90">
        <v>0.05</v>
      </c>
      <c r="R767" s="91">
        <v>0.018</v>
      </c>
      <c r="S767" s="160">
        <v>-1</v>
      </c>
      <c r="T767" s="69">
        <v>0.093</v>
      </c>
      <c r="U767" s="103">
        <v>-30.5887128712924</v>
      </c>
      <c r="V767" s="104">
        <v>60.5</v>
      </c>
      <c r="W767" s="178">
        <v>1.5</v>
      </c>
      <c r="X767" s="105">
        <v>45.8830693069386</v>
      </c>
      <c r="Y767" s="110" t="s">
        <v>2856</v>
      </c>
      <c r="Z767" s="110"/>
      <c r="AA767" s="78"/>
      <c r="AB767" s="78"/>
      <c r="AC767" s="78"/>
      <c r="AD767" s="78"/>
      <c r="AE767" s="78"/>
      <c r="AF767" s="78"/>
      <c r="AG767" s="78"/>
      <c r="AH767" s="78"/>
      <c r="AI767" s="78"/>
      <c r="AJ767" s="78"/>
      <c r="AK767" s="78"/>
      <c r="AL767" s="78"/>
      <c r="AM767" s="78"/>
      <c r="AN767" s="78"/>
    </row>
    <row r="768" ht="26" spans="3:40">
      <c r="C768" s="116"/>
      <c r="D768" s="11">
        <v>45471</v>
      </c>
      <c r="E768" s="30">
        <v>0.003</v>
      </c>
      <c r="F768" s="2193" t="s">
        <v>1653</v>
      </c>
      <c r="G768" s="30">
        <v>-0.002</v>
      </c>
      <c r="H768" s="233">
        <v>0.25</v>
      </c>
      <c r="I768" s="218"/>
      <c r="J768" s="219"/>
      <c r="K768" s="220"/>
      <c r="L768" s="266">
        <v>0.0416666666666667</v>
      </c>
      <c r="M768" s="223"/>
      <c r="N768" s="116"/>
      <c r="O768" s="66"/>
      <c r="P768" s="67"/>
      <c r="Q768" s="90"/>
      <c r="R768" s="91"/>
      <c r="S768" s="82"/>
      <c r="T768" s="67"/>
      <c r="U768" s="103"/>
      <c r="V768" s="104"/>
      <c r="W768" s="82"/>
      <c r="X768" s="105"/>
      <c r="Y768" s="110"/>
      <c r="Z768" s="110"/>
      <c r="AA768" s="78"/>
      <c r="AB768" s="78"/>
      <c r="AC768" s="78"/>
      <c r="AD768" s="78"/>
      <c r="AE768" s="78"/>
      <c r="AF768" s="78"/>
      <c r="AG768" s="78"/>
      <c r="AH768" s="78"/>
      <c r="AI768" s="78"/>
      <c r="AJ768" s="78"/>
      <c r="AK768" s="78"/>
      <c r="AL768" s="78"/>
      <c r="AM768" s="78"/>
      <c r="AN768" s="78"/>
    </row>
    <row r="769" ht="26" spans="3:40">
      <c r="C769" s="116"/>
      <c r="D769" s="11">
        <v>45422</v>
      </c>
      <c r="E769" s="30">
        <v>0.002</v>
      </c>
      <c r="F769" s="2193" t="s">
        <v>1651</v>
      </c>
      <c r="G769" s="30">
        <v>-0.002</v>
      </c>
      <c r="H769" s="233">
        <v>0.25</v>
      </c>
      <c r="I769" s="218"/>
      <c r="J769" s="219"/>
      <c r="K769" s="220"/>
      <c r="L769" s="266">
        <v>0.0416666666666667</v>
      </c>
      <c r="M769" s="223"/>
      <c r="N769" s="116"/>
      <c r="O769" s="66"/>
      <c r="P769" s="67"/>
      <c r="Q769" s="90"/>
      <c r="R769" s="91"/>
      <c r="S769" s="82"/>
      <c r="T769" s="67"/>
      <c r="U769" s="103"/>
      <c r="V769" s="104"/>
      <c r="W769" s="82"/>
      <c r="X769" s="105"/>
      <c r="Y769" s="110"/>
      <c r="Z769" s="110"/>
      <c r="AA769" s="78"/>
      <c r="AB769" s="78"/>
      <c r="AC769" s="78"/>
      <c r="AD769" s="78"/>
      <c r="AE769" s="78"/>
      <c r="AF769" s="78"/>
      <c r="AG769" s="78"/>
      <c r="AH769" s="78"/>
      <c r="AI769" s="78"/>
      <c r="AJ769" s="78"/>
      <c r="AK769" s="78"/>
      <c r="AL769" s="78"/>
      <c r="AM769" s="78"/>
      <c r="AN769" s="78"/>
    </row>
    <row r="770" ht="26" spans="3:40">
      <c r="C770" s="116"/>
      <c r="D770" s="11">
        <v>45379</v>
      </c>
      <c r="E770" s="30">
        <v>-0.002</v>
      </c>
      <c r="F770" s="2193" t="s">
        <v>1654</v>
      </c>
      <c r="G770" s="30">
        <v>0.003</v>
      </c>
      <c r="H770" s="233">
        <v>0.291666666666667</v>
      </c>
      <c r="I770" s="218"/>
      <c r="J770" s="219"/>
      <c r="K770" s="220"/>
      <c r="L770" s="266">
        <v>0.0833333333333333</v>
      </c>
      <c r="M770" s="223"/>
      <c r="N770" s="116"/>
      <c r="O770" s="78"/>
      <c r="P770" s="78"/>
      <c r="Q770" s="78"/>
      <c r="R770" s="78"/>
      <c r="S770" s="78"/>
      <c r="T770" s="78"/>
      <c r="U770" s="78"/>
      <c r="V770" s="78"/>
      <c r="W770" s="78"/>
      <c r="X770" s="78"/>
      <c r="Y770" s="78"/>
      <c r="Z770" s="78"/>
      <c r="AA770" s="78"/>
      <c r="AB770" s="78"/>
      <c r="AC770" s="78"/>
      <c r="AD770" s="78"/>
      <c r="AE770" s="78"/>
      <c r="AF770" s="78"/>
      <c r="AG770" s="78"/>
      <c r="AH770" s="78"/>
      <c r="AI770" s="78"/>
      <c r="AJ770" s="78"/>
      <c r="AK770" s="78"/>
      <c r="AL770" s="78"/>
      <c r="AM770" s="78"/>
      <c r="AN770" s="78"/>
    </row>
    <row r="771" ht="26.75" spans="3:40">
      <c r="C771" s="116"/>
      <c r="D771" s="11">
        <v>45337</v>
      </c>
      <c r="E771" s="30">
        <v>-0.002</v>
      </c>
      <c r="F771" s="2193" t="s">
        <v>1655</v>
      </c>
      <c r="G771" s="30">
        <v>0.002</v>
      </c>
      <c r="H771" s="233">
        <v>0.291666666666667</v>
      </c>
      <c r="I771" s="257"/>
      <c r="J771" s="258"/>
      <c r="K771" s="259"/>
      <c r="L771" s="266">
        <v>0.0833333333333333</v>
      </c>
      <c r="M771" s="268"/>
      <c r="N771" s="116"/>
      <c r="O771" s="78"/>
      <c r="P771" s="78"/>
      <c r="Q771" s="78"/>
      <c r="R771" s="78"/>
      <c r="S771" s="78"/>
      <c r="T771" s="78"/>
      <c r="U771" s="78"/>
      <c r="V771" s="78"/>
      <c r="W771" s="78"/>
      <c r="X771" s="78"/>
      <c r="Y771" s="78"/>
      <c r="Z771" s="78"/>
      <c r="AA771" s="78"/>
      <c r="AB771" s="78"/>
      <c r="AC771" s="78"/>
      <c r="AD771" s="78"/>
      <c r="AE771" s="78"/>
      <c r="AF771" s="78"/>
      <c r="AG771" s="78"/>
      <c r="AH771" s="78"/>
      <c r="AI771" s="78"/>
      <c r="AJ771" s="78"/>
      <c r="AK771" s="78"/>
      <c r="AL771" s="78"/>
      <c r="AM771" s="78"/>
      <c r="AN771" s="78"/>
    </row>
    <row r="772" ht="52.75" spans="3:40">
      <c r="C772" s="3">
        <v>10</v>
      </c>
      <c r="D772" s="12" t="s">
        <v>7</v>
      </c>
      <c r="E772" s="33" t="s">
        <v>586</v>
      </c>
      <c r="F772" s="34"/>
      <c r="G772" s="35"/>
      <c r="H772" s="208" t="s">
        <v>2839</v>
      </c>
      <c r="I772" s="211" t="s">
        <v>1622</v>
      </c>
      <c r="J772" s="212"/>
      <c r="K772" s="213"/>
      <c r="L772" s="214" t="s">
        <v>1623</v>
      </c>
      <c r="M772" s="222" t="s">
        <v>1624</v>
      </c>
      <c r="N772" s="116" t="s">
        <v>0</v>
      </c>
      <c r="O772" s="64" t="s">
        <v>2840</v>
      </c>
      <c r="P772" s="64" t="s">
        <v>2841</v>
      </c>
      <c r="Q772" s="64" t="s">
        <v>2842</v>
      </c>
      <c r="R772" s="64" t="s">
        <v>2843</v>
      </c>
      <c r="S772" s="64" t="s">
        <v>2844</v>
      </c>
      <c r="T772" s="64" t="s">
        <v>2845</v>
      </c>
      <c r="U772" s="64" t="s">
        <v>2846</v>
      </c>
      <c r="V772" s="64" t="s">
        <v>2847</v>
      </c>
      <c r="W772" s="64" t="s">
        <v>2848</v>
      </c>
      <c r="X772" s="64" t="s">
        <v>2849</v>
      </c>
      <c r="Y772" s="64" t="s">
        <v>11</v>
      </c>
      <c r="Z772" s="64" t="s">
        <v>11</v>
      </c>
      <c r="AA772" s="78"/>
      <c r="AB772" s="116" t="s">
        <v>0</v>
      </c>
      <c r="AC772" s="64" t="s">
        <v>2840</v>
      </c>
      <c r="AD772" s="64" t="s">
        <v>2841</v>
      </c>
      <c r="AE772" s="64" t="s">
        <v>2842</v>
      </c>
      <c r="AF772" s="64" t="s">
        <v>2843</v>
      </c>
      <c r="AG772" s="64" t="s">
        <v>2844</v>
      </c>
      <c r="AH772" s="64" t="s">
        <v>2845</v>
      </c>
      <c r="AI772" s="64" t="s">
        <v>2846</v>
      </c>
      <c r="AJ772" s="64" t="s">
        <v>2847</v>
      </c>
      <c r="AK772" s="64" t="s">
        <v>2848</v>
      </c>
      <c r="AL772" s="64" t="s">
        <v>2849</v>
      </c>
      <c r="AM772" s="64" t="s">
        <v>11</v>
      </c>
      <c r="AN772" s="64" t="s">
        <v>11</v>
      </c>
    </row>
    <row r="773" ht="26" spans="3:40">
      <c r="C773" s="116"/>
      <c r="D773" s="7" t="s">
        <v>1625</v>
      </c>
      <c r="E773" s="17"/>
      <c r="F773" s="18"/>
      <c r="G773" s="19"/>
      <c r="H773" s="209" t="s">
        <v>2879</v>
      </c>
      <c r="I773" s="2192" t="s">
        <v>587</v>
      </c>
      <c r="J773" s="216"/>
      <c r="K773" s="217"/>
      <c r="L773" s="140"/>
      <c r="M773" s="223"/>
      <c r="N773" s="116"/>
      <c r="O773" s="66" t="s">
        <v>2851</v>
      </c>
      <c r="P773" s="155">
        <v>0.1</v>
      </c>
      <c r="Q773" s="161">
        <v>0.049</v>
      </c>
      <c r="R773" s="162">
        <v>0.0150000000000148</v>
      </c>
      <c r="S773" s="82">
        <v>0</v>
      </c>
      <c r="T773" s="66">
        <v>0.0609999999999911</v>
      </c>
      <c r="U773" s="161">
        <v>-21.14</v>
      </c>
      <c r="V773" s="155">
        <v>91.8</v>
      </c>
      <c r="W773" s="171">
        <v>2</v>
      </c>
      <c r="X773" s="105"/>
      <c r="Y773" s="107"/>
      <c r="Z773" s="107"/>
      <c r="AA773" s="78"/>
      <c r="AB773" s="116"/>
      <c r="AC773" s="66" t="s">
        <v>2851</v>
      </c>
      <c r="AD773" s="155">
        <v>0</v>
      </c>
      <c r="AE773" s="161">
        <v>0.049</v>
      </c>
      <c r="AF773" s="162">
        <v>0.0150000000000148</v>
      </c>
      <c r="AG773" s="82">
        <v>0</v>
      </c>
      <c r="AH773" s="82">
        <v>0.0609999999999911</v>
      </c>
      <c r="AI773" s="161">
        <v>-21.14</v>
      </c>
      <c r="AJ773" s="155">
        <v>0</v>
      </c>
      <c r="AK773" s="171">
        <v>0</v>
      </c>
      <c r="AL773" s="105"/>
      <c r="AM773" s="107"/>
      <c r="AN773" s="107"/>
    </row>
    <row r="774" ht="26" spans="3:40">
      <c r="C774" s="116"/>
      <c r="D774" s="8" t="s">
        <v>1626</v>
      </c>
      <c r="E774" s="21">
        <v>0.002</v>
      </c>
      <c r="F774" s="22"/>
      <c r="G774" s="23"/>
      <c r="H774" s="209" t="s">
        <v>2869</v>
      </c>
      <c r="I774" s="218"/>
      <c r="J774" s="219"/>
      <c r="K774" s="220"/>
      <c r="L774" s="140"/>
      <c r="M774" s="223"/>
      <c r="N774" s="116"/>
      <c r="O774" s="68"/>
      <c r="P774" s="68"/>
      <c r="Q774" s="68"/>
      <c r="R774" s="83"/>
      <c r="S774" s="74"/>
      <c r="T774" s="68"/>
      <c r="U774" s="68"/>
      <c r="V774" s="68"/>
      <c r="W774" s="68"/>
      <c r="X774" s="74"/>
      <c r="Y774" s="77"/>
      <c r="Z774" s="77"/>
      <c r="AA774" s="78"/>
      <c r="AB774" s="116"/>
      <c r="AC774" s="68"/>
      <c r="AD774" s="68"/>
      <c r="AE774" s="68"/>
      <c r="AF774" s="83"/>
      <c r="AG774" s="74"/>
      <c r="AH774" s="68"/>
      <c r="AI774" s="68"/>
      <c r="AJ774" s="68"/>
      <c r="AK774" s="68"/>
      <c r="AL774" s="74"/>
      <c r="AM774" s="77"/>
      <c r="AN774" s="77"/>
    </row>
    <row r="775" ht="26" spans="3:40">
      <c r="C775" s="116"/>
      <c r="D775" s="8" t="s">
        <v>1627</v>
      </c>
      <c r="E775" s="21">
        <v>0.002</v>
      </c>
      <c r="F775" s="22"/>
      <c r="G775" s="23"/>
      <c r="H775" s="210"/>
      <c r="I775" s="218"/>
      <c r="J775" s="219"/>
      <c r="K775" s="220"/>
      <c r="L775" s="140"/>
      <c r="M775" s="223"/>
      <c r="N775" s="116"/>
      <c r="O775" s="69" t="s">
        <v>2853</v>
      </c>
      <c r="P775" s="156">
        <v>0.1</v>
      </c>
      <c r="Q775" s="163">
        <v>0.0914</v>
      </c>
      <c r="R775" s="164">
        <v>0.02</v>
      </c>
      <c r="S775" s="167">
        <v>1</v>
      </c>
      <c r="T775" s="69">
        <v>0.1571</v>
      </c>
      <c r="U775" s="93">
        <v>-54.4441639344341</v>
      </c>
      <c r="V775" s="94">
        <v>60.5</v>
      </c>
      <c r="W775" s="174">
        <v>7.02</v>
      </c>
      <c r="X775" s="96">
        <v>382.198030819728</v>
      </c>
      <c r="Y775" s="108"/>
      <c r="Z775" s="108"/>
      <c r="AA775" s="78"/>
      <c r="AB775" s="116"/>
      <c r="AC775" s="69" t="s">
        <v>2853</v>
      </c>
      <c r="AD775" s="156">
        <v>0.1</v>
      </c>
      <c r="AE775" s="163">
        <v>0.0914</v>
      </c>
      <c r="AF775" s="164">
        <v>0.02</v>
      </c>
      <c r="AG775" s="167">
        <v>1</v>
      </c>
      <c r="AH775" s="69">
        <v>0.1571</v>
      </c>
      <c r="AI775" s="93">
        <v>-54.4441639344341</v>
      </c>
      <c r="AJ775" s="94">
        <v>60.5</v>
      </c>
      <c r="AK775" s="174">
        <v>7.02</v>
      </c>
      <c r="AL775" s="96">
        <v>382.198030819728</v>
      </c>
      <c r="AM775" s="108"/>
      <c r="AN775" s="108"/>
    </row>
    <row r="776" ht="26.75" spans="3:40">
      <c r="C776" s="116"/>
      <c r="D776" s="9" t="s">
        <v>1628</v>
      </c>
      <c r="E776" s="25">
        <v>0.291666666666667</v>
      </c>
      <c r="F776" s="26"/>
      <c r="G776" s="27"/>
      <c r="H776" s="210"/>
      <c r="I776" s="218"/>
      <c r="J776" s="219"/>
      <c r="K776" s="220"/>
      <c r="L776" s="144">
        <v>0.520833333333333</v>
      </c>
      <c r="M776" s="224">
        <v>0.375</v>
      </c>
      <c r="N776" s="116"/>
      <c r="O776" s="72" t="s">
        <v>2854</v>
      </c>
      <c r="P776" s="158">
        <v>0.1</v>
      </c>
      <c r="Q776" s="92">
        <v>0.0567333333333333</v>
      </c>
      <c r="R776" s="165">
        <v>0.02</v>
      </c>
      <c r="S776" s="168">
        <v>1</v>
      </c>
      <c r="T776" s="166">
        <v>0.1051</v>
      </c>
      <c r="U776" s="97">
        <v>-36.4231803278741</v>
      </c>
      <c r="V776" s="98">
        <v>60.5</v>
      </c>
      <c r="W776" s="175">
        <v>2.31</v>
      </c>
      <c r="X776" s="100">
        <v>84.1375465573893</v>
      </c>
      <c r="Y776" s="109"/>
      <c r="Z776" s="109"/>
      <c r="AA776" s="78"/>
      <c r="AB776" s="116"/>
      <c r="AC776" s="72" t="s">
        <v>2854</v>
      </c>
      <c r="AD776" s="158">
        <v>0.1</v>
      </c>
      <c r="AE776" s="92">
        <v>0.0567333333333333</v>
      </c>
      <c r="AF776" s="165">
        <v>0.02</v>
      </c>
      <c r="AG776" s="168">
        <v>1</v>
      </c>
      <c r="AH776" s="166">
        <v>0.1051</v>
      </c>
      <c r="AI776" s="97">
        <v>-36.4231803278741</v>
      </c>
      <c r="AJ776" s="98">
        <v>60.5</v>
      </c>
      <c r="AK776" s="175">
        <v>2.31</v>
      </c>
      <c r="AL776" s="100">
        <v>84.1375465573893</v>
      </c>
      <c r="AM776" s="109"/>
      <c r="AN776" s="109"/>
    </row>
    <row r="777" ht="52.75" spans="3:40">
      <c r="C777" s="116"/>
      <c r="D777" s="10" t="s">
        <v>1629</v>
      </c>
      <c r="E777" s="28" t="s">
        <v>8</v>
      </c>
      <c r="F777" s="28" t="s">
        <v>9</v>
      </c>
      <c r="G777" s="29" t="s">
        <v>10</v>
      </c>
      <c r="H777" s="255" t="s">
        <v>2447</v>
      </c>
      <c r="I777" s="218"/>
      <c r="J777" s="219"/>
      <c r="K777" s="220"/>
      <c r="L777" s="265" t="s">
        <v>2880</v>
      </c>
      <c r="M777" s="59"/>
      <c r="N777" s="116"/>
      <c r="O777" s="74"/>
      <c r="P777" s="75"/>
      <c r="Q777" s="74"/>
      <c r="R777" s="74"/>
      <c r="S777" s="169"/>
      <c r="T777" s="74"/>
      <c r="U777" s="101"/>
      <c r="V777" s="102"/>
      <c r="W777" s="176"/>
      <c r="X777" s="101"/>
      <c r="Y777" s="77"/>
      <c r="Z777" s="77"/>
      <c r="AA777" s="78"/>
      <c r="AB777" s="116"/>
      <c r="AC777" s="74"/>
      <c r="AD777" s="75"/>
      <c r="AE777" s="74"/>
      <c r="AF777" s="74"/>
      <c r="AG777" s="169"/>
      <c r="AH777" s="74"/>
      <c r="AI777" s="101"/>
      <c r="AJ777" s="102"/>
      <c r="AK777" s="176"/>
      <c r="AL777" s="101"/>
      <c r="AM777" s="77"/>
      <c r="AN777" s="77"/>
    </row>
    <row r="778" ht="26" spans="3:40">
      <c r="C778" s="116"/>
      <c r="D778" s="11">
        <v>45565</v>
      </c>
      <c r="E778" s="30">
        <v>0.005</v>
      </c>
      <c r="F778" s="2193" t="s">
        <v>1642</v>
      </c>
      <c r="G778" s="30">
        <v>0.007</v>
      </c>
      <c r="H778" s="233">
        <v>0.25</v>
      </c>
      <c r="I778" s="218"/>
      <c r="J778" s="219"/>
      <c r="K778" s="220"/>
      <c r="L778" s="266">
        <v>0.0416666666666667</v>
      </c>
      <c r="M778" s="270"/>
      <c r="N778" s="116"/>
      <c r="O778" s="76"/>
      <c r="P778" s="77"/>
      <c r="Q778" s="76"/>
      <c r="R778" s="76"/>
      <c r="S778" s="169"/>
      <c r="T778" s="76"/>
      <c r="U778" s="76"/>
      <c r="V778" s="76"/>
      <c r="W778" s="177"/>
      <c r="X778" s="76"/>
      <c r="Y778" s="77"/>
      <c r="Z778" s="77"/>
      <c r="AA778" s="78"/>
      <c r="AB778" s="116"/>
      <c r="AC778" s="76"/>
      <c r="AD778" s="77"/>
      <c r="AE778" s="76"/>
      <c r="AF778" s="76"/>
      <c r="AG778" s="169"/>
      <c r="AH778" s="76"/>
      <c r="AI778" s="76"/>
      <c r="AJ778" s="76"/>
      <c r="AK778" s="177"/>
      <c r="AL778" s="76"/>
      <c r="AM778" s="77"/>
      <c r="AN778" s="77"/>
    </row>
    <row r="779" ht="26" spans="3:40">
      <c r="C779" s="116"/>
      <c r="D779" s="11">
        <v>45519</v>
      </c>
      <c r="E779" s="30">
        <v>0.006</v>
      </c>
      <c r="F779" s="2193" t="s">
        <v>1642</v>
      </c>
      <c r="G779" s="30">
        <v>0.007</v>
      </c>
      <c r="H779" s="233">
        <v>0.25</v>
      </c>
      <c r="I779" s="218"/>
      <c r="J779" s="219"/>
      <c r="K779" s="220"/>
      <c r="L779" s="266">
        <v>0.0416666666666667</v>
      </c>
      <c r="M779" s="271"/>
      <c r="N779" s="116"/>
      <c r="O779" s="66" t="s">
        <v>2855</v>
      </c>
      <c r="P779" s="183">
        <v>0.05</v>
      </c>
      <c r="Q779" s="90">
        <v>0.0657111111111111</v>
      </c>
      <c r="R779" s="91">
        <v>0.02</v>
      </c>
      <c r="S779" s="160">
        <v>1.5</v>
      </c>
      <c r="T779" s="69">
        <v>0.118566666666667</v>
      </c>
      <c r="U779" s="103">
        <v>-30.8176147541028</v>
      </c>
      <c r="V779" s="104">
        <v>30.25</v>
      </c>
      <c r="W779" s="178">
        <v>2</v>
      </c>
      <c r="X779" s="105">
        <v>61.6352295082057</v>
      </c>
      <c r="Y779" s="110"/>
      <c r="Z779" s="110"/>
      <c r="AA779" s="78"/>
      <c r="AB779" s="116"/>
      <c r="AC779" s="66" t="s">
        <v>2855</v>
      </c>
      <c r="AD779" s="183">
        <v>0.05</v>
      </c>
      <c r="AE779" s="90">
        <v>0.0657111111111111</v>
      </c>
      <c r="AF779" s="91">
        <v>0.02</v>
      </c>
      <c r="AG779" s="160">
        <v>1.5</v>
      </c>
      <c r="AH779" s="69">
        <v>0.118566666666667</v>
      </c>
      <c r="AI779" s="103">
        <v>-30.8176147541028</v>
      </c>
      <c r="AJ779" s="104">
        <v>30.25</v>
      </c>
      <c r="AK779" s="178">
        <v>2</v>
      </c>
      <c r="AL779" s="105">
        <v>61.6352295082057</v>
      </c>
      <c r="AM779" s="279">
        <v>-0.00308176147541028</v>
      </c>
      <c r="AN779" s="280" t="s">
        <v>2882</v>
      </c>
    </row>
    <row r="780" ht="26" spans="3:40">
      <c r="C780" s="116"/>
      <c r="D780" s="11">
        <v>45471</v>
      </c>
      <c r="E780" s="30">
        <v>0.007</v>
      </c>
      <c r="F780" s="2193" t="s">
        <v>1642</v>
      </c>
      <c r="G780" s="30">
        <v>-0.003</v>
      </c>
      <c r="H780" s="233">
        <v>0.25</v>
      </c>
      <c r="I780" s="218"/>
      <c r="J780" s="219"/>
      <c r="K780" s="220"/>
      <c r="L780" s="266">
        <v>0.0416666666666667</v>
      </c>
      <c r="M780" s="223"/>
      <c r="N780" s="116"/>
      <c r="O780" s="66"/>
      <c r="P780" s="183"/>
      <c r="Q780" s="90"/>
      <c r="R780" s="91"/>
      <c r="S780" s="160"/>
      <c r="T780" s="170"/>
      <c r="U780" s="103"/>
      <c r="V780" s="104"/>
      <c r="W780" s="178"/>
      <c r="X780" s="105"/>
      <c r="Y780" s="110"/>
      <c r="Z780" s="110"/>
      <c r="AA780" s="78"/>
      <c r="AB780" s="116"/>
      <c r="AC780" s="66"/>
      <c r="AD780" s="183"/>
      <c r="AE780" s="90"/>
      <c r="AF780" s="91"/>
      <c r="AG780" s="160"/>
      <c r="AH780" s="170"/>
      <c r="AI780" s="78"/>
      <c r="AJ780" s="104"/>
      <c r="AK780" s="178"/>
      <c r="AL780" s="105"/>
      <c r="AM780" s="110"/>
      <c r="AN780" s="110"/>
    </row>
    <row r="781" ht="26" spans="3:40">
      <c r="C781" s="116"/>
      <c r="D781" s="11">
        <v>45422</v>
      </c>
      <c r="E781" s="30">
        <v>0.006</v>
      </c>
      <c r="F781" s="2193" t="s">
        <v>1645</v>
      </c>
      <c r="G781" s="30">
        <v>-0.003</v>
      </c>
      <c r="H781" s="233">
        <v>0.25</v>
      </c>
      <c r="I781" s="218"/>
      <c r="J781" s="219"/>
      <c r="K781" s="220"/>
      <c r="L781" s="266">
        <v>0.0416666666666667</v>
      </c>
      <c r="M781" s="223"/>
      <c r="N781" s="116"/>
      <c r="O781" s="66"/>
      <c r="P781" s="67"/>
      <c r="Q781" s="90"/>
      <c r="R781" s="91"/>
      <c r="S781" s="82"/>
      <c r="T781" s="67"/>
      <c r="U781" s="103"/>
      <c r="V781" s="104"/>
      <c r="W781" s="82"/>
      <c r="X781" s="105"/>
      <c r="Y781" s="110"/>
      <c r="Z781" s="110"/>
      <c r="AA781" s="78"/>
      <c r="AB781" s="116"/>
      <c r="AC781" s="66"/>
      <c r="AD781" s="67"/>
      <c r="AE781" s="90"/>
      <c r="AF781" s="91"/>
      <c r="AG781" s="82"/>
      <c r="AH781" s="67"/>
      <c r="AI781" s="103"/>
      <c r="AJ781" s="104"/>
      <c r="AK781" s="82"/>
      <c r="AL781" s="105"/>
      <c r="AM781" s="110"/>
      <c r="AN781" s="110"/>
    </row>
    <row r="782" ht="26" spans="3:40">
      <c r="C782" s="116"/>
      <c r="D782" s="11">
        <v>45379</v>
      </c>
      <c r="E782" s="30">
        <v>-0.003</v>
      </c>
      <c r="F782" s="2193" t="s">
        <v>1647</v>
      </c>
      <c r="G782" s="30">
        <v>-0.001</v>
      </c>
      <c r="H782" s="233">
        <v>0.25</v>
      </c>
      <c r="I782" s="218"/>
      <c r="J782" s="219"/>
      <c r="K782" s="220"/>
      <c r="L782" s="266">
        <v>0.0416666666666667</v>
      </c>
      <c r="M782" s="223"/>
      <c r="N782" s="116"/>
      <c r="O782" s="78"/>
      <c r="P782" s="78"/>
      <c r="Q782" s="78"/>
      <c r="R782" s="78"/>
      <c r="S782" s="78"/>
      <c r="T782" s="78"/>
      <c r="U782" s="78"/>
      <c r="V782" s="78"/>
      <c r="W782" s="78"/>
      <c r="X782" s="78"/>
      <c r="Y782" s="78"/>
      <c r="Z782" s="78"/>
      <c r="AA782" s="78"/>
      <c r="AB782" s="78"/>
      <c r="AC782" s="78"/>
      <c r="AD782" s="78"/>
      <c r="AE782" s="78"/>
      <c r="AF782" s="78"/>
      <c r="AG782" s="78"/>
      <c r="AH782" s="78"/>
      <c r="AI782" s="78"/>
      <c r="AJ782" s="78"/>
      <c r="AK782" s="78"/>
      <c r="AL782" s="78"/>
      <c r="AM782" s="78"/>
      <c r="AN782" s="78"/>
    </row>
    <row r="783" ht="26.75" spans="3:40">
      <c r="C783" s="116"/>
      <c r="D783" s="115">
        <v>45337</v>
      </c>
      <c r="E783" s="275">
        <v>-0.003</v>
      </c>
      <c r="F783" s="2198" t="s">
        <v>1649</v>
      </c>
      <c r="G783" s="275">
        <v>-0.001</v>
      </c>
      <c r="H783" s="256">
        <v>0.25</v>
      </c>
      <c r="I783" s="257"/>
      <c r="J783" s="258"/>
      <c r="K783" s="259"/>
      <c r="L783" s="267">
        <v>0.0416666666666667</v>
      </c>
      <c r="M783" s="268"/>
      <c r="N783" s="116"/>
      <c r="O783" s="78"/>
      <c r="P783" s="78"/>
      <c r="Q783" s="78"/>
      <c r="R783" s="78"/>
      <c r="S783" s="78"/>
      <c r="T783" s="78"/>
      <c r="U783" s="78"/>
      <c r="V783" s="78"/>
      <c r="W783" s="78"/>
      <c r="X783" s="78"/>
      <c r="Y783" s="78"/>
      <c r="Z783" s="78"/>
      <c r="AA783" s="78"/>
      <c r="AB783" s="78"/>
      <c r="AC783" s="78"/>
      <c r="AD783" s="78"/>
      <c r="AE783" s="78"/>
      <c r="AF783" s="78"/>
      <c r="AG783" s="78"/>
      <c r="AH783" s="78"/>
      <c r="AI783" s="78"/>
      <c r="AJ783" s="78"/>
      <c r="AK783" s="78"/>
      <c r="AL783" s="78"/>
      <c r="AM783" s="78"/>
      <c r="AN783" s="78"/>
    </row>
    <row r="784" ht="52.75" spans="3:40">
      <c r="C784" s="3">
        <v>11</v>
      </c>
      <c r="D784" s="12" t="s">
        <v>7</v>
      </c>
      <c r="E784" s="33" t="s">
        <v>588</v>
      </c>
      <c r="F784" s="34"/>
      <c r="G784" s="35"/>
      <c r="H784" s="208" t="s">
        <v>2839</v>
      </c>
      <c r="I784" s="211" t="s">
        <v>1622</v>
      </c>
      <c r="J784" s="212"/>
      <c r="K784" s="213"/>
      <c r="L784" s="214" t="s">
        <v>1623</v>
      </c>
      <c r="M784" s="222" t="s">
        <v>1624</v>
      </c>
      <c r="N784" s="116" t="s">
        <v>0</v>
      </c>
      <c r="O784" s="64" t="s">
        <v>2840</v>
      </c>
      <c r="P784" s="64" t="s">
        <v>2841</v>
      </c>
      <c r="Q784" s="64" t="s">
        <v>2842</v>
      </c>
      <c r="R784" s="64" t="s">
        <v>2843</v>
      </c>
      <c r="S784" s="64" t="s">
        <v>2844</v>
      </c>
      <c r="T784" s="64" t="s">
        <v>2845</v>
      </c>
      <c r="U784" s="64" t="s">
        <v>2846</v>
      </c>
      <c r="V784" s="64" t="s">
        <v>2847</v>
      </c>
      <c r="W784" s="64" t="s">
        <v>2848</v>
      </c>
      <c r="X784" s="64" t="s">
        <v>2849</v>
      </c>
      <c r="Y784" s="64" t="s">
        <v>11</v>
      </c>
      <c r="Z784" s="64" t="s">
        <v>11</v>
      </c>
      <c r="AA784" s="78"/>
      <c r="AB784" s="78"/>
      <c r="AC784" s="78"/>
      <c r="AD784" s="78"/>
      <c r="AE784" s="78"/>
      <c r="AF784" s="78"/>
      <c r="AG784" s="78"/>
      <c r="AH784" s="78"/>
      <c r="AI784" s="78"/>
      <c r="AJ784" s="78"/>
      <c r="AK784" s="78"/>
      <c r="AL784" s="78"/>
      <c r="AM784" s="78"/>
      <c r="AN784" s="78"/>
    </row>
    <row r="785" ht="26" spans="3:40">
      <c r="C785" s="116"/>
      <c r="D785" s="7" t="s">
        <v>1625</v>
      </c>
      <c r="E785" s="17"/>
      <c r="F785" s="18"/>
      <c r="G785" s="19"/>
      <c r="H785" s="209" t="s">
        <v>2879</v>
      </c>
      <c r="I785" s="2192" t="s">
        <v>589</v>
      </c>
      <c r="J785" s="216"/>
      <c r="K785" s="217"/>
      <c r="L785" s="140"/>
      <c r="M785" s="223"/>
      <c r="N785" s="116"/>
      <c r="O785" s="66" t="s">
        <v>2851</v>
      </c>
      <c r="P785" s="155">
        <v>0.1</v>
      </c>
      <c r="Q785" s="161">
        <v>0.019</v>
      </c>
      <c r="R785" s="162">
        <v>0.0180000000000007</v>
      </c>
      <c r="S785" s="82">
        <v>0</v>
      </c>
      <c r="T785" s="66">
        <v>0.0564999999999911</v>
      </c>
      <c r="U785" s="161">
        <v>-10.78</v>
      </c>
      <c r="V785" s="155">
        <v>91.8</v>
      </c>
      <c r="W785" s="171">
        <v>2</v>
      </c>
      <c r="X785" s="105"/>
      <c r="Y785" s="107"/>
      <c r="Z785" s="107"/>
      <c r="AA785" s="78"/>
      <c r="AB785" s="78"/>
      <c r="AC785" s="78"/>
      <c r="AD785" s="78"/>
      <c r="AE785" s="78"/>
      <c r="AF785" s="78"/>
      <c r="AG785" s="78"/>
      <c r="AH785" s="78"/>
      <c r="AI785" s="78"/>
      <c r="AJ785" s="78"/>
      <c r="AK785" s="78"/>
      <c r="AL785" s="78"/>
      <c r="AM785" s="78"/>
      <c r="AN785" s="78"/>
    </row>
    <row r="786" ht="26" spans="3:40">
      <c r="C786" s="116"/>
      <c r="D786" s="8" t="s">
        <v>1626</v>
      </c>
      <c r="E786" s="21">
        <v>0.002</v>
      </c>
      <c r="F786" s="22"/>
      <c r="G786" s="23"/>
      <c r="H786" s="209" t="s">
        <v>2869</v>
      </c>
      <c r="I786" s="218"/>
      <c r="J786" s="219"/>
      <c r="K786" s="220"/>
      <c r="L786" s="140"/>
      <c r="M786" s="223"/>
      <c r="N786" s="116"/>
      <c r="O786" s="68"/>
      <c r="P786" s="68"/>
      <c r="Q786" s="68"/>
      <c r="R786" s="83"/>
      <c r="S786" s="74"/>
      <c r="T786" s="68"/>
      <c r="U786" s="68"/>
      <c r="V786" s="68"/>
      <c r="W786" s="68"/>
      <c r="X786" s="74"/>
      <c r="Y786" s="77"/>
      <c r="Z786" s="77"/>
      <c r="AA786" s="78"/>
      <c r="AB786" s="78"/>
      <c r="AC786" s="78"/>
      <c r="AD786" s="78"/>
      <c r="AE786" s="78"/>
      <c r="AF786" s="78"/>
      <c r="AG786" s="78"/>
      <c r="AH786" s="78"/>
      <c r="AI786" s="78"/>
      <c r="AJ786" s="78"/>
      <c r="AK786" s="78"/>
      <c r="AL786" s="78"/>
      <c r="AM786" s="78"/>
      <c r="AN786" s="78"/>
    </row>
    <row r="787" ht="26" spans="3:40">
      <c r="C787" s="116"/>
      <c r="D787" s="8" t="s">
        <v>1627</v>
      </c>
      <c r="E787" s="21">
        <v>0.005</v>
      </c>
      <c r="F787" s="22"/>
      <c r="G787" s="23"/>
      <c r="H787" s="210"/>
      <c r="I787" s="218"/>
      <c r="J787" s="219"/>
      <c r="K787" s="220"/>
      <c r="L787" s="140"/>
      <c r="M787" s="223"/>
      <c r="N787" s="116"/>
      <c r="O787" s="69" t="s">
        <v>2853</v>
      </c>
      <c r="P787" s="156">
        <v>0.1</v>
      </c>
      <c r="Q787" s="163">
        <v>0.0681</v>
      </c>
      <c r="R787" s="164">
        <v>0.0180000000000007</v>
      </c>
      <c r="S787" s="167">
        <v>1</v>
      </c>
      <c r="T787" s="69">
        <v>0.120150000000001</v>
      </c>
      <c r="U787" s="93">
        <v>-22.9241946902692</v>
      </c>
      <c r="V787" s="94">
        <v>60.5</v>
      </c>
      <c r="W787" s="174">
        <v>1.77</v>
      </c>
      <c r="X787" s="96">
        <v>40.5758246017765</v>
      </c>
      <c r="Y787" s="108"/>
      <c r="Z787" s="108"/>
      <c r="AA787" s="78"/>
      <c r="AB787" s="78"/>
      <c r="AC787" s="78"/>
      <c r="AD787" s="78"/>
      <c r="AE787" s="78"/>
      <c r="AF787" s="78"/>
      <c r="AG787" s="78"/>
      <c r="AH787" s="78"/>
      <c r="AI787" s="78"/>
      <c r="AJ787" s="78"/>
      <c r="AK787" s="78"/>
      <c r="AL787" s="78"/>
      <c r="AM787" s="78"/>
      <c r="AN787" s="78"/>
    </row>
    <row r="788" ht="26.75" spans="3:40">
      <c r="C788" s="116"/>
      <c r="D788" s="9" t="s">
        <v>1628</v>
      </c>
      <c r="E788" s="25">
        <v>0.291666666666667</v>
      </c>
      <c r="F788" s="26"/>
      <c r="G788" s="27"/>
      <c r="H788" s="210"/>
      <c r="I788" s="218"/>
      <c r="J788" s="219"/>
      <c r="K788" s="220"/>
      <c r="L788" s="144">
        <v>0.520833333333333</v>
      </c>
      <c r="M788" s="224">
        <v>0.375</v>
      </c>
      <c r="N788" s="116"/>
      <c r="O788" s="72" t="s">
        <v>2854</v>
      </c>
      <c r="P788" s="158">
        <v>0.1</v>
      </c>
      <c r="Q788" s="92">
        <v>0.118933333333333</v>
      </c>
      <c r="R788" s="165">
        <v>0.014</v>
      </c>
      <c r="S788" s="168">
        <v>1</v>
      </c>
      <c r="T788" s="166">
        <v>0.1924</v>
      </c>
      <c r="U788" s="97">
        <v>-36.7092389380589</v>
      </c>
      <c r="V788" s="98">
        <v>60.5</v>
      </c>
      <c r="W788" s="175">
        <v>3.08</v>
      </c>
      <c r="X788" s="100">
        <v>113.064455929221</v>
      </c>
      <c r="Y788" s="109"/>
      <c r="Z788" s="109"/>
      <c r="AA788" s="78"/>
      <c r="AB788" s="78"/>
      <c r="AC788" s="78"/>
      <c r="AD788" s="78"/>
      <c r="AE788" s="78"/>
      <c r="AF788" s="78"/>
      <c r="AG788" s="78"/>
      <c r="AH788" s="78"/>
      <c r="AI788" s="78"/>
      <c r="AJ788" s="78"/>
      <c r="AK788" s="78"/>
      <c r="AL788" s="78"/>
      <c r="AM788" s="78"/>
      <c r="AN788" s="78"/>
    </row>
    <row r="789" ht="26.75" spans="3:40">
      <c r="C789" s="116"/>
      <c r="D789" s="10" t="s">
        <v>1629</v>
      </c>
      <c r="E789" s="28" t="s">
        <v>8</v>
      </c>
      <c r="F789" s="28" t="s">
        <v>9</v>
      </c>
      <c r="G789" s="29" t="s">
        <v>10</v>
      </c>
      <c r="H789" s="255" t="s">
        <v>2447</v>
      </c>
      <c r="I789" s="218"/>
      <c r="J789" s="219"/>
      <c r="K789" s="220"/>
      <c r="L789" s="265"/>
      <c r="M789" s="59"/>
      <c r="N789" s="116"/>
      <c r="O789" s="74"/>
      <c r="P789" s="75"/>
      <c r="Q789" s="74"/>
      <c r="R789" s="74"/>
      <c r="S789" s="169"/>
      <c r="T789" s="74"/>
      <c r="U789" s="101"/>
      <c r="V789" s="102"/>
      <c r="W789" s="176"/>
      <c r="X789" s="101"/>
      <c r="Y789" s="77"/>
      <c r="Z789" s="77"/>
      <c r="AA789" s="78"/>
      <c r="AB789" s="78"/>
      <c r="AC789" s="78"/>
      <c r="AD789" s="78"/>
      <c r="AE789" s="78"/>
      <c r="AF789" s="78"/>
      <c r="AG789" s="78"/>
      <c r="AH789" s="78"/>
      <c r="AI789" s="78"/>
      <c r="AJ789" s="78"/>
      <c r="AK789" s="78"/>
      <c r="AL789" s="78"/>
      <c r="AM789" s="78"/>
      <c r="AN789" s="78"/>
    </row>
    <row r="790" ht="26" spans="3:40">
      <c r="C790" s="116"/>
      <c r="D790" s="11">
        <v>45565</v>
      </c>
      <c r="E790" s="30">
        <v>0.005</v>
      </c>
      <c r="F790" s="2193" t="s">
        <v>1642</v>
      </c>
      <c r="G790" s="30">
        <v>0.007</v>
      </c>
      <c r="H790" s="233">
        <v>0.25</v>
      </c>
      <c r="I790" s="218"/>
      <c r="J790" s="219"/>
      <c r="K790" s="220"/>
      <c r="L790" s="266">
        <v>0.0416666666666667</v>
      </c>
      <c r="M790" s="270"/>
      <c r="N790" s="116"/>
      <c r="O790" s="76"/>
      <c r="P790" s="77"/>
      <c r="Q790" s="76"/>
      <c r="R790" s="76"/>
      <c r="S790" s="169"/>
      <c r="T790" s="76"/>
      <c r="U790" s="76"/>
      <c r="V790" s="76"/>
      <c r="W790" s="177"/>
      <c r="X790" s="76"/>
      <c r="Y790" s="77"/>
      <c r="Z790" s="77"/>
      <c r="AA790" s="78"/>
      <c r="AB790" s="278">
        <v>0.0833333333333333</v>
      </c>
      <c r="AC790" s="78"/>
      <c r="AD790" s="78"/>
      <c r="AE790" s="78"/>
      <c r="AF790" s="78"/>
      <c r="AG790" s="78"/>
      <c r="AH790" s="78"/>
      <c r="AI790" s="78"/>
      <c r="AJ790" s="78"/>
      <c r="AK790" s="78"/>
      <c r="AL790" s="78"/>
      <c r="AM790" s="78"/>
      <c r="AN790" s="78"/>
    </row>
    <row r="791" ht="26" spans="3:40">
      <c r="C791" s="116"/>
      <c r="D791" s="11">
        <v>45519</v>
      </c>
      <c r="E791" s="30">
        <v>0.006</v>
      </c>
      <c r="F791" s="2193" t="s">
        <v>1642</v>
      </c>
      <c r="G791" s="30">
        <v>0.007</v>
      </c>
      <c r="H791" s="233">
        <v>0.25</v>
      </c>
      <c r="I791" s="218"/>
      <c r="J791" s="219"/>
      <c r="K791" s="220"/>
      <c r="L791" s="266">
        <v>0.0416666666666667</v>
      </c>
      <c r="M791" s="271"/>
      <c r="N791" s="116"/>
      <c r="O791" s="66" t="s">
        <v>2855</v>
      </c>
      <c r="P791" s="183">
        <v>0.1</v>
      </c>
      <c r="Q791" s="90">
        <v>0.03</v>
      </c>
      <c r="R791" s="91">
        <v>0.014</v>
      </c>
      <c r="S791" s="160">
        <v>1</v>
      </c>
      <c r="T791" s="170">
        <v>0.1924</v>
      </c>
      <c r="U791" s="103">
        <v>-36.7092389380589</v>
      </c>
      <c r="V791" s="104">
        <v>60.5</v>
      </c>
      <c r="W791" s="178">
        <v>3</v>
      </c>
      <c r="X791" s="105">
        <v>110.127716814177</v>
      </c>
      <c r="Y791" s="110" t="s">
        <v>2856</v>
      </c>
      <c r="Z791" s="110"/>
      <c r="AA791" s="78"/>
      <c r="AB791" s="278">
        <v>0.333333333333333</v>
      </c>
      <c r="AC791" s="78"/>
      <c r="AD791" s="78"/>
      <c r="AE791" s="78"/>
      <c r="AF791" s="78"/>
      <c r="AG791" s="78"/>
      <c r="AH791" s="78"/>
      <c r="AI791" s="78"/>
      <c r="AJ791" s="78"/>
      <c r="AK791" s="78"/>
      <c r="AL791" s="78"/>
      <c r="AM791" s="78"/>
      <c r="AN791" s="78"/>
    </row>
    <row r="792" ht="26" spans="3:40">
      <c r="C792" s="116"/>
      <c r="D792" s="11">
        <v>45471</v>
      </c>
      <c r="E792" s="30">
        <v>0.007</v>
      </c>
      <c r="F792" s="2193" t="s">
        <v>1642</v>
      </c>
      <c r="G792" s="30">
        <v>-0.003</v>
      </c>
      <c r="H792" s="233">
        <v>0.25</v>
      </c>
      <c r="I792" s="218"/>
      <c r="J792" s="219"/>
      <c r="K792" s="220"/>
      <c r="L792" s="266">
        <v>0.0416666666666667</v>
      </c>
      <c r="M792" s="223"/>
      <c r="N792" s="116"/>
      <c r="O792" s="66" t="s">
        <v>2855</v>
      </c>
      <c r="P792" s="183">
        <v>-0.1</v>
      </c>
      <c r="Q792" s="90">
        <v>0.03</v>
      </c>
      <c r="R792" s="91">
        <v>0.014</v>
      </c>
      <c r="S792" s="160">
        <v>-1</v>
      </c>
      <c r="T792" s="170">
        <v>0.1924</v>
      </c>
      <c r="U792" s="103">
        <v>-36.7092389380589</v>
      </c>
      <c r="V792" s="104">
        <v>60.5</v>
      </c>
      <c r="W792" s="178">
        <v>3</v>
      </c>
      <c r="X792" s="105">
        <v>110.127716814177</v>
      </c>
      <c r="Y792" s="110" t="s">
        <v>2856</v>
      </c>
      <c r="Z792" s="110"/>
      <c r="AA792" s="78"/>
      <c r="AB792" s="278">
        <v>0.0833333333333333</v>
      </c>
      <c r="AC792" s="78"/>
      <c r="AD792" s="78"/>
      <c r="AE792" s="78"/>
      <c r="AF792" s="78"/>
      <c r="AG792" s="78"/>
      <c r="AH792" s="78"/>
      <c r="AI792" s="78"/>
      <c r="AJ792" s="78"/>
      <c r="AK792" s="78"/>
      <c r="AL792" s="78"/>
      <c r="AM792" s="78"/>
      <c r="AN792" s="78"/>
    </row>
    <row r="793" ht="26" spans="3:40">
      <c r="C793" s="116"/>
      <c r="D793" s="11">
        <v>45422</v>
      </c>
      <c r="E793" s="30">
        <v>0.006</v>
      </c>
      <c r="F793" s="2193" t="s">
        <v>1645</v>
      </c>
      <c r="G793" s="30">
        <v>-0.003</v>
      </c>
      <c r="H793" s="233">
        <v>0.25</v>
      </c>
      <c r="I793" s="218"/>
      <c r="J793" s="219"/>
      <c r="K793" s="220"/>
      <c r="L793" s="266">
        <v>0.0416666666666667</v>
      </c>
      <c r="M793" s="223"/>
      <c r="N793" s="116"/>
      <c r="O793" s="66"/>
      <c r="P793" s="67"/>
      <c r="Q793" s="90"/>
      <c r="R793" s="91"/>
      <c r="S793" s="82"/>
      <c r="T793" s="67"/>
      <c r="U793" s="103"/>
      <c r="V793" s="104"/>
      <c r="W793" s="82"/>
      <c r="X793" s="105"/>
      <c r="Y793" s="110"/>
      <c r="Z793" s="110"/>
      <c r="AA793" s="78"/>
      <c r="AB793" s="278">
        <v>0.333333333333333</v>
      </c>
      <c r="AC793" s="78"/>
      <c r="AD793" s="78"/>
      <c r="AE793" s="78"/>
      <c r="AF793" s="78"/>
      <c r="AG793" s="78"/>
      <c r="AH793" s="78"/>
      <c r="AI793" s="78"/>
      <c r="AJ793" s="78"/>
      <c r="AK793" s="78"/>
      <c r="AL793" s="78"/>
      <c r="AM793" s="78"/>
      <c r="AN793" s="78"/>
    </row>
    <row r="794" ht="26" spans="3:40">
      <c r="C794" s="116"/>
      <c r="D794" s="11">
        <v>45379</v>
      </c>
      <c r="E794" s="30">
        <v>-0.003</v>
      </c>
      <c r="F794" s="2193" t="s">
        <v>1647</v>
      </c>
      <c r="G794" s="30">
        <v>-0.001</v>
      </c>
      <c r="H794" s="233">
        <v>0.291666666666667</v>
      </c>
      <c r="I794" s="218"/>
      <c r="J794" s="219"/>
      <c r="K794" s="220"/>
      <c r="L794" s="266">
        <v>0.0833333333333333</v>
      </c>
      <c r="M794" s="223"/>
      <c r="N794" s="116"/>
      <c r="O794" s="78"/>
      <c r="P794" s="78"/>
      <c r="Q794" s="78"/>
      <c r="R794" s="78"/>
      <c r="S794" s="78"/>
      <c r="T794" s="78"/>
      <c r="U794" s="78"/>
      <c r="V794" s="78"/>
      <c r="W794" s="78"/>
      <c r="X794" s="78"/>
      <c r="Y794" s="78"/>
      <c r="Z794" s="78"/>
      <c r="AA794" s="78"/>
      <c r="AB794" s="278">
        <v>0.0833333333333333</v>
      </c>
      <c r="AC794" s="78"/>
      <c r="AD794" s="78"/>
      <c r="AE794" s="78"/>
      <c r="AF794" s="78"/>
      <c r="AG794" s="78"/>
      <c r="AH794" s="78"/>
      <c r="AI794" s="78"/>
      <c r="AJ794" s="78"/>
      <c r="AK794" s="78"/>
      <c r="AL794" s="78"/>
      <c r="AM794" s="78"/>
      <c r="AN794" s="78"/>
    </row>
    <row r="795" ht="26.75" spans="3:40">
      <c r="C795" s="116"/>
      <c r="D795" s="115">
        <v>45337</v>
      </c>
      <c r="E795" s="275">
        <v>-0.003</v>
      </c>
      <c r="F795" s="2198" t="s">
        <v>1649</v>
      </c>
      <c r="G795" s="275">
        <v>-0.001</v>
      </c>
      <c r="H795" s="256">
        <v>0.291666666666667</v>
      </c>
      <c r="I795" s="257"/>
      <c r="J795" s="258"/>
      <c r="K795" s="259"/>
      <c r="L795" s="267">
        <v>0.0833333333333333</v>
      </c>
      <c r="M795" s="268"/>
      <c r="N795" s="116"/>
      <c r="O795" s="78"/>
      <c r="P795" s="78"/>
      <c r="Q795" s="78"/>
      <c r="R795" s="78"/>
      <c r="S795" s="78"/>
      <c r="T795" s="78"/>
      <c r="U795" s="78"/>
      <c r="V795" s="78"/>
      <c r="W795" s="78"/>
      <c r="X795" s="78"/>
      <c r="Y795" s="78"/>
      <c r="Z795" s="78"/>
      <c r="AA795" s="78"/>
      <c r="AB795" s="278">
        <v>0.333333333333333</v>
      </c>
      <c r="AC795" s="78"/>
      <c r="AD795" s="78"/>
      <c r="AE795" s="78"/>
      <c r="AF795" s="78"/>
      <c r="AG795" s="78"/>
      <c r="AH795" s="78"/>
      <c r="AI795" s="78"/>
      <c r="AJ795" s="78"/>
      <c r="AK795" s="78"/>
      <c r="AL795" s="78"/>
      <c r="AM795" s="78"/>
      <c r="AN795" s="78"/>
    </row>
    <row r="796" ht="52.75" spans="3:40">
      <c r="C796" s="3">
        <v>12</v>
      </c>
      <c r="D796" s="12" t="s">
        <v>7</v>
      </c>
      <c r="E796" s="33" t="s">
        <v>590</v>
      </c>
      <c r="F796" s="34"/>
      <c r="G796" s="35"/>
      <c r="H796" s="208" t="s">
        <v>2839</v>
      </c>
      <c r="I796" s="211" t="s">
        <v>1622</v>
      </c>
      <c r="J796" s="212"/>
      <c r="K796" s="213"/>
      <c r="L796" s="214" t="s">
        <v>1623</v>
      </c>
      <c r="M796" s="222" t="s">
        <v>1624</v>
      </c>
      <c r="N796" s="116" t="s">
        <v>0</v>
      </c>
      <c r="O796" s="64" t="s">
        <v>2840</v>
      </c>
      <c r="P796" s="64" t="s">
        <v>2841</v>
      </c>
      <c r="Q796" s="64" t="s">
        <v>2842</v>
      </c>
      <c r="R796" s="64" t="s">
        <v>2843</v>
      </c>
      <c r="S796" s="64" t="s">
        <v>2844</v>
      </c>
      <c r="T796" s="64" t="s">
        <v>2845</v>
      </c>
      <c r="U796" s="64" t="s">
        <v>2846</v>
      </c>
      <c r="V796" s="64" t="s">
        <v>2847</v>
      </c>
      <c r="W796" s="64" t="s">
        <v>2848</v>
      </c>
      <c r="X796" s="64" t="s">
        <v>2849</v>
      </c>
      <c r="Y796" s="64" t="s">
        <v>11</v>
      </c>
      <c r="Z796" s="64" t="s">
        <v>11</v>
      </c>
      <c r="AA796" s="78"/>
      <c r="AB796" s="78"/>
      <c r="AC796" s="78"/>
      <c r="AD796" s="78"/>
      <c r="AE796" s="78"/>
      <c r="AF796" s="78"/>
      <c r="AG796" s="78"/>
      <c r="AH796" s="78"/>
      <c r="AI796" s="78"/>
      <c r="AJ796" s="78"/>
      <c r="AK796" s="78"/>
      <c r="AL796" s="78"/>
      <c r="AM796" s="78"/>
      <c r="AN796" s="78"/>
    </row>
    <row r="797" ht="26" spans="3:40">
      <c r="C797" s="116"/>
      <c r="D797" s="7" t="s">
        <v>1625</v>
      </c>
      <c r="E797" s="17"/>
      <c r="F797" s="18"/>
      <c r="G797" s="19"/>
      <c r="H797" s="209" t="s">
        <v>2858</v>
      </c>
      <c r="I797" s="2192" t="s">
        <v>464</v>
      </c>
      <c r="J797" s="216"/>
      <c r="K797" s="217"/>
      <c r="L797" s="140"/>
      <c r="M797" s="223"/>
      <c r="N797" s="116"/>
      <c r="O797" s="66" t="s">
        <v>2851</v>
      </c>
      <c r="P797" s="67">
        <v>0.1</v>
      </c>
      <c r="Q797" s="80">
        <v>0.039</v>
      </c>
      <c r="R797" s="81">
        <v>0.021000000000015</v>
      </c>
      <c r="S797" s="82"/>
      <c r="T797" s="66">
        <v>0.079500000000015</v>
      </c>
      <c r="U797" s="80">
        <v>-18.99</v>
      </c>
      <c r="V797" s="67">
        <v>91.8</v>
      </c>
      <c r="W797" s="82"/>
      <c r="X797" s="82"/>
      <c r="Y797" s="107"/>
      <c r="Z797" s="107"/>
      <c r="AA797" s="78"/>
      <c r="AB797" s="78"/>
      <c r="AC797" s="78"/>
      <c r="AD797" s="78"/>
      <c r="AE797" s="78"/>
      <c r="AF797" s="78"/>
      <c r="AG797" s="78"/>
      <c r="AH797" s="78"/>
      <c r="AI797" s="78"/>
      <c r="AJ797" s="78"/>
      <c r="AK797" s="78"/>
      <c r="AL797" s="78"/>
      <c r="AM797" s="78"/>
      <c r="AN797" s="78"/>
    </row>
    <row r="798" ht="26" spans="3:40">
      <c r="C798" s="116"/>
      <c r="D798" s="8" t="s">
        <v>1626</v>
      </c>
      <c r="E798" s="21">
        <v>0.002</v>
      </c>
      <c r="F798" s="22"/>
      <c r="G798" s="23"/>
      <c r="H798" s="209" t="s">
        <v>2859</v>
      </c>
      <c r="I798" s="218"/>
      <c r="J798" s="219"/>
      <c r="K798" s="220"/>
      <c r="L798" s="140"/>
      <c r="M798" s="223"/>
      <c r="N798" s="116"/>
      <c r="O798" s="68"/>
      <c r="P798" s="68"/>
      <c r="Q798" s="68"/>
      <c r="R798" s="83"/>
      <c r="S798" s="74"/>
      <c r="T798" s="68"/>
      <c r="U798" s="68"/>
      <c r="V798" s="68"/>
      <c r="W798" s="74"/>
      <c r="X798" s="74"/>
      <c r="Y798" s="77"/>
      <c r="Z798" s="77"/>
      <c r="AA798" s="78"/>
      <c r="AB798" s="78"/>
      <c r="AC798" s="78"/>
      <c r="AD798" s="78"/>
      <c r="AE798" s="78"/>
      <c r="AF798" s="78"/>
      <c r="AG798" s="78"/>
      <c r="AH798" s="78"/>
      <c r="AI798" s="78"/>
      <c r="AJ798" s="78"/>
      <c r="AK798" s="78"/>
      <c r="AL798" s="78"/>
      <c r="AM798" s="78"/>
      <c r="AN798" s="78"/>
    </row>
    <row r="799" ht="26" spans="3:40">
      <c r="C799" s="116"/>
      <c r="D799" s="8" t="s">
        <v>1627</v>
      </c>
      <c r="E799" s="21">
        <v>0.005</v>
      </c>
      <c r="F799" s="22"/>
      <c r="G799" s="23"/>
      <c r="H799" s="210"/>
      <c r="I799" s="218"/>
      <c r="J799" s="219"/>
      <c r="K799" s="220"/>
      <c r="L799" s="140"/>
      <c r="M799" s="223"/>
      <c r="N799" s="116"/>
      <c r="O799" s="69" t="s">
        <v>2853</v>
      </c>
      <c r="P799" s="70">
        <v>0.1</v>
      </c>
      <c r="Q799" s="84">
        <v>0.0722</v>
      </c>
      <c r="R799" s="85">
        <v>0.015</v>
      </c>
      <c r="S799" s="86">
        <v>1</v>
      </c>
      <c r="T799" s="69">
        <v>0.1233</v>
      </c>
      <c r="U799" s="93">
        <v>-29.4524150943341</v>
      </c>
      <c r="V799" s="94">
        <v>60.5</v>
      </c>
      <c r="W799" s="95">
        <v>4.88</v>
      </c>
      <c r="X799" s="96">
        <v>143.72778566035</v>
      </c>
      <c r="Y799" s="108"/>
      <c r="Z799" s="108">
        <v>4.435</v>
      </c>
      <c r="AA799" s="78"/>
      <c r="AB799" s="78"/>
      <c r="AC799" s="78"/>
      <c r="AD799" s="78"/>
      <c r="AE799" s="78"/>
      <c r="AF799" s="78"/>
      <c r="AG799" s="78"/>
      <c r="AH799" s="78"/>
      <c r="AI799" s="78"/>
      <c r="AJ799" s="78"/>
      <c r="AK799" s="78"/>
      <c r="AL799" s="78"/>
      <c r="AM799" s="78"/>
      <c r="AN799" s="78"/>
    </row>
    <row r="800" ht="26.75" spans="3:40">
      <c r="C800" s="116"/>
      <c r="D800" s="9" t="s">
        <v>1628</v>
      </c>
      <c r="E800" s="25">
        <v>0.5625</v>
      </c>
      <c r="F800" s="26"/>
      <c r="G800" s="27"/>
      <c r="H800" s="210"/>
      <c r="I800" s="218"/>
      <c r="J800" s="219"/>
      <c r="K800" s="220"/>
      <c r="L800" s="144">
        <v>0.791666666666667</v>
      </c>
      <c r="M800" s="224">
        <v>0.645833333333333</v>
      </c>
      <c r="N800" s="116"/>
      <c r="O800" s="72" t="s">
        <v>2854</v>
      </c>
      <c r="P800" s="73">
        <v>0.1</v>
      </c>
      <c r="Q800" s="87">
        <v>0.0405333333333333</v>
      </c>
      <c r="R800" s="88">
        <v>0.015</v>
      </c>
      <c r="S800" s="89">
        <v>0.5</v>
      </c>
      <c r="T800" s="72">
        <v>0.0758</v>
      </c>
      <c r="U800" s="97">
        <v>-9.05309433962093</v>
      </c>
      <c r="V800" s="98">
        <v>60.5</v>
      </c>
      <c r="W800" s="99">
        <v>2.365</v>
      </c>
      <c r="X800" s="100">
        <v>21.4105681132035</v>
      </c>
      <c r="Y800" s="109"/>
      <c r="Z800" s="109"/>
      <c r="AA800" s="78"/>
      <c r="AB800" s="78"/>
      <c r="AC800" s="78"/>
      <c r="AD800" s="78"/>
      <c r="AE800" s="78"/>
      <c r="AF800" s="78"/>
      <c r="AG800" s="78"/>
      <c r="AH800" s="78"/>
      <c r="AI800" s="78"/>
      <c r="AJ800" s="78"/>
      <c r="AK800" s="78"/>
      <c r="AL800" s="78"/>
      <c r="AM800" s="78"/>
      <c r="AN800" s="78"/>
    </row>
    <row r="801" ht="26.75" spans="3:40">
      <c r="C801" s="116"/>
      <c r="D801" s="10" t="s">
        <v>1629</v>
      </c>
      <c r="E801" s="28" t="s">
        <v>8</v>
      </c>
      <c r="F801" s="28" t="s">
        <v>9</v>
      </c>
      <c r="G801" s="29" t="s">
        <v>10</v>
      </c>
      <c r="H801" s="255" t="s">
        <v>2447</v>
      </c>
      <c r="I801" s="218"/>
      <c r="J801" s="219"/>
      <c r="K801" s="220"/>
      <c r="L801" s="265"/>
      <c r="M801" s="59"/>
      <c r="N801" s="116"/>
      <c r="O801" s="74"/>
      <c r="P801" s="75"/>
      <c r="Q801" s="74"/>
      <c r="R801" s="74"/>
      <c r="S801" s="74"/>
      <c r="T801" s="74"/>
      <c r="U801" s="101"/>
      <c r="V801" s="102"/>
      <c r="W801" s="74"/>
      <c r="X801" s="101"/>
      <c r="Y801" s="77"/>
      <c r="Z801" s="77"/>
      <c r="AA801" s="78"/>
      <c r="AB801" s="78"/>
      <c r="AC801" s="78"/>
      <c r="AD801" s="78"/>
      <c r="AE801" s="78"/>
      <c r="AF801" s="78"/>
      <c r="AG801" s="78"/>
      <c r="AH801" s="78"/>
      <c r="AI801" s="78"/>
      <c r="AJ801" s="78"/>
      <c r="AK801" s="78"/>
      <c r="AL801" s="78"/>
      <c r="AM801" s="78"/>
      <c r="AN801" s="78"/>
    </row>
    <row r="802" ht="26" spans="3:40">
      <c r="C802" s="116"/>
      <c r="D802" s="11">
        <v>45582</v>
      </c>
      <c r="E802" s="30">
        <v>0.005</v>
      </c>
      <c r="F802" s="2193" t="s">
        <v>1655</v>
      </c>
      <c r="G802" s="30">
        <v>0.002</v>
      </c>
      <c r="H802" s="233">
        <v>0.520833333333333</v>
      </c>
      <c r="I802" s="218"/>
      <c r="J802" s="219"/>
      <c r="K802" s="220"/>
      <c r="L802" s="266">
        <v>0.3125</v>
      </c>
      <c r="M802" s="270"/>
      <c r="N802" s="116"/>
      <c r="O802" s="76"/>
      <c r="P802" s="77"/>
      <c r="Q802" s="76"/>
      <c r="R802" s="76"/>
      <c r="S802" s="76"/>
      <c r="T802" s="76"/>
      <c r="U802" s="76"/>
      <c r="V802" s="76"/>
      <c r="W802" s="76"/>
      <c r="X802" s="76"/>
      <c r="Y802" s="77"/>
      <c r="Z802" s="77"/>
      <c r="AA802" s="78"/>
      <c r="AB802" s="78"/>
      <c r="AC802" s="78"/>
      <c r="AD802" s="78"/>
      <c r="AE802" s="78"/>
      <c r="AF802" s="78"/>
      <c r="AG802" s="78"/>
      <c r="AH802" s="78"/>
      <c r="AI802" s="78"/>
      <c r="AJ802" s="78"/>
      <c r="AK802" s="78"/>
      <c r="AL802" s="78"/>
      <c r="AM802" s="78"/>
      <c r="AN802" s="78"/>
    </row>
    <row r="803" ht="26" spans="3:40">
      <c r="C803" s="116"/>
      <c r="D803" s="11">
        <v>45552</v>
      </c>
      <c r="E803" s="30">
        <v>0.001</v>
      </c>
      <c r="F803" s="2193" t="s">
        <v>1653</v>
      </c>
      <c r="G803" s="30">
        <v>0.004</v>
      </c>
      <c r="H803" s="233">
        <v>0.520833333333333</v>
      </c>
      <c r="I803" s="218"/>
      <c r="J803" s="219"/>
      <c r="K803" s="220"/>
      <c r="L803" s="266">
        <v>0.3125</v>
      </c>
      <c r="M803" s="271"/>
      <c r="N803" s="116"/>
      <c r="O803" s="66" t="s">
        <v>2855</v>
      </c>
      <c r="P803" s="67">
        <v>0.25</v>
      </c>
      <c r="Q803" s="90">
        <v>0.0405333333333333</v>
      </c>
      <c r="R803" s="91">
        <v>0.015</v>
      </c>
      <c r="S803" s="82">
        <v>0.5</v>
      </c>
      <c r="T803" s="67">
        <v>0.0758</v>
      </c>
      <c r="U803" s="103">
        <v>-22.6327358490523</v>
      </c>
      <c r="V803" s="104">
        <v>151.25</v>
      </c>
      <c r="W803" s="82">
        <v>2</v>
      </c>
      <c r="X803" s="105">
        <v>45.2654716981047</v>
      </c>
      <c r="Y803" s="110" t="s">
        <v>2856</v>
      </c>
      <c r="Z803" s="110"/>
      <c r="AA803" s="78"/>
      <c r="AB803" s="78"/>
      <c r="AC803" s="78"/>
      <c r="AD803" s="78"/>
      <c r="AE803" s="78"/>
      <c r="AF803" s="78"/>
      <c r="AG803" s="78"/>
      <c r="AH803" s="78"/>
      <c r="AI803" s="78"/>
      <c r="AJ803" s="78"/>
      <c r="AK803" s="78"/>
      <c r="AL803" s="78"/>
      <c r="AM803" s="78"/>
      <c r="AN803" s="78"/>
    </row>
    <row r="804" ht="26" spans="3:40">
      <c r="C804" s="116"/>
      <c r="D804" s="11">
        <v>45519</v>
      </c>
      <c r="E804" s="30">
        <v>0.004</v>
      </c>
      <c r="F804" s="2193" t="s">
        <v>1655</v>
      </c>
      <c r="G804" s="30">
        <v>0.005</v>
      </c>
      <c r="H804" s="233">
        <v>0.520833333333333</v>
      </c>
      <c r="I804" s="218"/>
      <c r="J804" s="219"/>
      <c r="K804" s="220"/>
      <c r="L804" s="266">
        <v>0.3125</v>
      </c>
      <c r="M804" s="223"/>
      <c r="N804" s="116"/>
      <c r="O804" s="66" t="s">
        <v>2855</v>
      </c>
      <c r="P804" s="67">
        <v>0.25</v>
      </c>
      <c r="Q804" s="90">
        <v>0.0405333333333333</v>
      </c>
      <c r="R804" s="91">
        <v>0.015</v>
      </c>
      <c r="S804" s="82">
        <v>0.5</v>
      </c>
      <c r="T804" s="67">
        <v>0.0758</v>
      </c>
      <c r="U804" s="103">
        <v>-22.0099590163966</v>
      </c>
      <c r="V804" s="104">
        <v>151.25</v>
      </c>
      <c r="W804" s="82">
        <v>2</v>
      </c>
      <c r="X804" s="105">
        <v>44.0199180327933</v>
      </c>
      <c r="Y804" s="110"/>
      <c r="Z804" s="110"/>
      <c r="AA804" s="78"/>
      <c r="AB804" s="78"/>
      <c r="AC804" s="78"/>
      <c r="AD804" s="78"/>
      <c r="AE804" s="78"/>
      <c r="AF804" s="78"/>
      <c r="AG804" s="78"/>
      <c r="AH804" s="78"/>
      <c r="AI804" s="78"/>
      <c r="AJ804" s="78"/>
      <c r="AK804" s="78"/>
      <c r="AL804" s="78"/>
      <c r="AM804" s="78"/>
      <c r="AN804" s="78"/>
    </row>
    <row r="805" ht="26" spans="3:40">
      <c r="C805" s="116"/>
      <c r="D805" s="11">
        <v>45489</v>
      </c>
      <c r="E805" s="30">
        <v>0.004</v>
      </c>
      <c r="F805" s="2193" t="s">
        <v>1655</v>
      </c>
      <c r="G805" s="30">
        <v>0.001</v>
      </c>
      <c r="H805" s="233">
        <v>0.520833333333333</v>
      </c>
      <c r="I805" s="218"/>
      <c r="J805" s="219"/>
      <c r="K805" s="220"/>
      <c r="L805" s="266">
        <v>0.3125</v>
      </c>
      <c r="M805" s="223"/>
      <c r="N805" s="116"/>
      <c r="O805" s="66" t="s">
        <v>2860</v>
      </c>
      <c r="P805" s="67"/>
      <c r="Q805" s="90"/>
      <c r="R805" s="91"/>
      <c r="S805" s="82"/>
      <c r="T805" s="67"/>
      <c r="U805" s="103">
        <v>-22.0099590163966</v>
      </c>
      <c r="V805" s="104"/>
      <c r="W805" s="82"/>
      <c r="X805" s="105">
        <v>44.0199180327933</v>
      </c>
      <c r="Y805" s="110"/>
      <c r="Z805" s="110"/>
      <c r="AA805" s="78"/>
      <c r="AB805" s="78"/>
      <c r="AC805" s="78"/>
      <c r="AD805" s="78"/>
      <c r="AE805" s="78"/>
      <c r="AF805" s="78"/>
      <c r="AG805" s="78"/>
      <c r="AH805" s="78"/>
      <c r="AI805" s="78"/>
      <c r="AJ805" s="78"/>
      <c r="AK805" s="78"/>
      <c r="AL805" s="78"/>
      <c r="AM805" s="78"/>
      <c r="AN805" s="78"/>
    </row>
    <row r="806" ht="26" spans="3:40">
      <c r="C806" s="116"/>
      <c r="D806" s="11">
        <v>45461</v>
      </c>
      <c r="E806" s="30">
        <v>-0.001</v>
      </c>
      <c r="F806" s="2193" t="s">
        <v>1653</v>
      </c>
      <c r="G806" s="30">
        <v>-0.001</v>
      </c>
      <c r="H806" s="233">
        <v>0.520833333333333</v>
      </c>
      <c r="I806" s="218"/>
      <c r="J806" s="219"/>
      <c r="K806" s="220"/>
      <c r="L806" s="266">
        <v>0.3125</v>
      </c>
      <c r="M806" s="223"/>
      <c r="N806" s="116"/>
      <c r="O806" s="78"/>
      <c r="P806" s="78"/>
      <c r="Q806" s="78"/>
      <c r="R806" s="78"/>
      <c r="S806" s="78"/>
      <c r="T806" s="78"/>
      <c r="U806" s="78"/>
      <c r="V806" s="78"/>
      <c r="W806" s="78"/>
      <c r="X806" s="78"/>
      <c r="Y806" s="78"/>
      <c r="Z806" s="78"/>
      <c r="AA806" s="78"/>
      <c r="AB806" s="78"/>
      <c r="AC806" s="78"/>
      <c r="AD806" s="78"/>
      <c r="AE806" s="78"/>
      <c r="AF806" s="78"/>
      <c r="AG806" s="78"/>
      <c r="AH806" s="78"/>
      <c r="AI806" s="78"/>
      <c r="AJ806" s="78"/>
      <c r="AK806" s="78"/>
      <c r="AL806" s="78"/>
      <c r="AM806" s="78"/>
      <c r="AN806" s="78"/>
    </row>
    <row r="807" ht="26.75" spans="3:40">
      <c r="C807" s="116"/>
      <c r="D807" s="115">
        <v>45427</v>
      </c>
      <c r="E807" s="275">
        <v>0.002</v>
      </c>
      <c r="F807" s="2198" t="s">
        <v>1653</v>
      </c>
      <c r="G807" s="275">
        <v>0.009</v>
      </c>
      <c r="H807" s="256">
        <v>0.520833333333333</v>
      </c>
      <c r="I807" s="257"/>
      <c r="J807" s="258"/>
      <c r="K807" s="259"/>
      <c r="L807" s="267">
        <v>0.3125</v>
      </c>
      <c r="M807" s="268"/>
      <c r="N807" s="116"/>
      <c r="O807" s="78"/>
      <c r="P807" s="78"/>
      <c r="Q807" s="78"/>
      <c r="R807" s="78"/>
      <c r="S807" s="78"/>
      <c r="T807" s="78"/>
      <c r="U807" s="78"/>
      <c r="V807" s="78"/>
      <c r="W807" s="78"/>
      <c r="X807" s="78"/>
      <c r="Y807" s="78"/>
      <c r="Z807" s="78"/>
      <c r="AA807" s="78"/>
      <c r="AB807" s="78"/>
      <c r="AC807" s="78"/>
      <c r="AD807" s="78"/>
      <c r="AE807" s="78"/>
      <c r="AF807" s="78"/>
      <c r="AG807" s="78"/>
      <c r="AH807" s="78"/>
      <c r="AI807" s="78"/>
      <c r="AJ807" s="78"/>
      <c r="AK807" s="78"/>
      <c r="AL807" s="78"/>
      <c r="AM807" s="78"/>
      <c r="AN807" s="78"/>
    </row>
    <row r="808" ht="52.75" spans="3:40">
      <c r="C808" s="3">
        <v>13</v>
      </c>
      <c r="D808" s="12" t="s">
        <v>7</v>
      </c>
      <c r="E808" s="33" t="s">
        <v>591</v>
      </c>
      <c r="F808" s="34"/>
      <c r="G808" s="35"/>
      <c r="H808" s="208" t="s">
        <v>2839</v>
      </c>
      <c r="I808" s="211" t="s">
        <v>1622</v>
      </c>
      <c r="J808" s="212"/>
      <c r="K808" s="213"/>
      <c r="L808" s="214" t="s">
        <v>1623</v>
      </c>
      <c r="M808" s="222" t="s">
        <v>1624</v>
      </c>
      <c r="N808" s="116" t="s">
        <v>0</v>
      </c>
      <c r="O808" s="64" t="s">
        <v>2840</v>
      </c>
      <c r="P808" s="64" t="s">
        <v>2841</v>
      </c>
      <c r="Q808" s="64" t="s">
        <v>2842</v>
      </c>
      <c r="R808" s="64" t="s">
        <v>2843</v>
      </c>
      <c r="S808" s="64" t="s">
        <v>2844</v>
      </c>
      <c r="T808" s="64" t="s">
        <v>2845</v>
      </c>
      <c r="U808" s="64" t="s">
        <v>2846</v>
      </c>
      <c r="V808" s="64" t="s">
        <v>2847</v>
      </c>
      <c r="W808" s="64" t="s">
        <v>2848</v>
      </c>
      <c r="X808" s="64" t="s">
        <v>2849</v>
      </c>
      <c r="Y808" s="64" t="s">
        <v>11</v>
      </c>
      <c r="Z808" s="64" t="s">
        <v>11</v>
      </c>
      <c r="AA808" s="78"/>
      <c r="AB808" s="78"/>
      <c r="AC808" s="78"/>
      <c r="AD808" s="78"/>
      <c r="AE808" s="78"/>
      <c r="AF808" s="78"/>
      <c r="AG808" s="78"/>
      <c r="AH808" s="78"/>
      <c r="AI808" s="78"/>
      <c r="AJ808" s="78"/>
      <c r="AK808" s="78"/>
      <c r="AL808" s="78"/>
      <c r="AM808" s="78"/>
      <c r="AN808" s="78"/>
    </row>
    <row r="809" ht="26" spans="3:40">
      <c r="C809" s="116"/>
      <c r="D809" s="7" t="s">
        <v>1625</v>
      </c>
      <c r="E809" s="17"/>
      <c r="F809" s="18"/>
      <c r="G809" s="19"/>
      <c r="H809" s="209" t="s">
        <v>2858</v>
      </c>
      <c r="I809" s="2192" t="s">
        <v>592</v>
      </c>
      <c r="J809" s="216"/>
      <c r="K809" s="217"/>
      <c r="L809" s="140"/>
      <c r="M809" s="223"/>
      <c r="N809" s="116"/>
      <c r="O809" s="66" t="s">
        <v>2851</v>
      </c>
      <c r="P809" s="155">
        <v>0.1</v>
      </c>
      <c r="Q809" s="161">
        <v>0.027</v>
      </c>
      <c r="R809" s="162">
        <v>0.0159999999999911</v>
      </c>
      <c r="S809" s="82"/>
      <c r="T809" s="66">
        <v>0.0564999999999911</v>
      </c>
      <c r="U809" s="161">
        <v>-13.31</v>
      </c>
      <c r="V809" s="155">
        <v>91.8</v>
      </c>
      <c r="W809" s="171">
        <v>2</v>
      </c>
      <c r="X809" s="105">
        <v>26.62</v>
      </c>
      <c r="Y809" s="107"/>
      <c r="Z809" s="107"/>
      <c r="AA809" s="78"/>
      <c r="AB809" s="78"/>
      <c r="AC809" s="78"/>
      <c r="AD809" s="78"/>
      <c r="AE809" s="78"/>
      <c r="AF809" s="78"/>
      <c r="AG809" s="78"/>
      <c r="AH809" s="78"/>
      <c r="AI809" s="78"/>
      <c r="AJ809" s="78"/>
      <c r="AK809" s="78"/>
      <c r="AL809" s="78"/>
      <c r="AM809" s="78"/>
      <c r="AN809" s="78"/>
    </row>
    <row r="810" ht="26" spans="3:40">
      <c r="C810" s="116"/>
      <c r="D810" s="8" t="s">
        <v>1626</v>
      </c>
      <c r="E810" s="21">
        <v>0.003</v>
      </c>
      <c r="F810" s="22"/>
      <c r="G810" s="23"/>
      <c r="H810" s="209" t="s">
        <v>2859</v>
      </c>
      <c r="I810" s="218"/>
      <c r="J810" s="219"/>
      <c r="K810" s="220"/>
      <c r="L810" s="140"/>
      <c r="M810" s="223"/>
      <c r="N810" s="116"/>
      <c r="O810" s="68"/>
      <c r="P810" s="68"/>
      <c r="Q810" s="68"/>
      <c r="R810" s="83"/>
      <c r="S810" s="74"/>
      <c r="T810" s="68"/>
      <c r="U810" s="68"/>
      <c r="V810" s="68"/>
      <c r="W810" s="74"/>
      <c r="X810" s="74"/>
      <c r="Y810" s="77"/>
      <c r="Z810" s="77"/>
      <c r="AA810" s="78"/>
      <c r="AB810" s="78"/>
      <c r="AC810" s="78"/>
      <c r="AD810" s="78"/>
      <c r="AE810" s="78"/>
      <c r="AF810" s="78"/>
      <c r="AG810" s="78"/>
      <c r="AH810" s="78"/>
      <c r="AI810" s="78"/>
      <c r="AJ810" s="78"/>
      <c r="AK810" s="78"/>
      <c r="AL810" s="78"/>
      <c r="AM810" s="78"/>
      <c r="AN810" s="78"/>
    </row>
    <row r="811" ht="26" spans="3:40">
      <c r="C811" s="116"/>
      <c r="D811" s="8" t="s">
        <v>1627</v>
      </c>
      <c r="E811" s="21">
        <v>0.004</v>
      </c>
      <c r="F811" s="22"/>
      <c r="G811" s="23"/>
      <c r="H811" s="210"/>
      <c r="I811" s="218"/>
      <c r="J811" s="219"/>
      <c r="K811" s="220"/>
      <c r="L811" s="140"/>
      <c r="M811" s="223"/>
      <c r="N811" s="116"/>
      <c r="O811" s="69" t="s">
        <v>2853</v>
      </c>
      <c r="P811" s="156">
        <v>0.1</v>
      </c>
      <c r="Q811" s="163">
        <v>0.0764</v>
      </c>
      <c r="R811" s="164">
        <v>0.017</v>
      </c>
      <c r="S811" s="86">
        <v>1</v>
      </c>
      <c r="T811" s="69">
        <v>0.1316</v>
      </c>
      <c r="U811" s="93">
        <v>-31.0016991150491</v>
      </c>
      <c r="V811" s="94">
        <v>60.5</v>
      </c>
      <c r="W811" s="276">
        <v>4.36</v>
      </c>
      <c r="X811" s="96">
        <v>135.167408141614</v>
      </c>
      <c r="Y811" s="108"/>
      <c r="Z811" s="108">
        <v>4.435</v>
      </c>
      <c r="AA811" s="78"/>
      <c r="AB811" s="78"/>
      <c r="AC811" s="78"/>
      <c r="AD811" s="78"/>
      <c r="AE811" s="78"/>
      <c r="AF811" s="78"/>
      <c r="AG811" s="78"/>
      <c r="AH811" s="78"/>
      <c r="AI811" s="78"/>
      <c r="AJ811" s="78"/>
      <c r="AK811" s="78"/>
      <c r="AL811" s="78"/>
      <c r="AM811" s="78"/>
      <c r="AN811" s="78"/>
    </row>
    <row r="812" ht="26.75" spans="3:40">
      <c r="C812" s="116"/>
      <c r="D812" s="9" t="s">
        <v>1628</v>
      </c>
      <c r="E812" s="25">
        <v>0.5625</v>
      </c>
      <c r="F812" s="26"/>
      <c r="G812" s="27"/>
      <c r="H812" s="210"/>
      <c r="I812" s="218"/>
      <c r="J812" s="219"/>
      <c r="K812" s="220"/>
      <c r="L812" s="144">
        <v>0.791666666666667</v>
      </c>
      <c r="M812" s="224">
        <v>0.645833333333333</v>
      </c>
      <c r="N812" s="116"/>
      <c r="O812" s="72" t="s">
        <v>2854</v>
      </c>
      <c r="P812" s="158">
        <v>0.1</v>
      </c>
      <c r="Q812" s="92">
        <v>0.0668</v>
      </c>
      <c r="R812" s="165">
        <v>0.017</v>
      </c>
      <c r="S812" s="89">
        <v>1.5</v>
      </c>
      <c r="T812" s="166">
        <v>0.1172</v>
      </c>
      <c r="U812" s="97">
        <v>-41.4141238938118</v>
      </c>
      <c r="V812" s="98">
        <v>60.5</v>
      </c>
      <c r="W812" s="274">
        <v>5.904</v>
      </c>
      <c r="X812" s="100">
        <v>244.508987469065</v>
      </c>
      <c r="Y812" s="109"/>
      <c r="Z812" s="109"/>
      <c r="AA812" s="78"/>
      <c r="AB812" s="78"/>
      <c r="AC812" s="78"/>
      <c r="AD812" s="78"/>
      <c r="AE812" s="78"/>
      <c r="AF812" s="78"/>
      <c r="AG812" s="78"/>
      <c r="AH812" s="78"/>
      <c r="AI812" s="78"/>
      <c r="AJ812" s="78"/>
      <c r="AK812" s="78"/>
      <c r="AL812" s="78"/>
      <c r="AM812" s="78"/>
      <c r="AN812" s="78"/>
    </row>
    <row r="813" ht="26.75" spans="3:40">
      <c r="C813" s="116"/>
      <c r="D813" s="10" t="s">
        <v>1629</v>
      </c>
      <c r="E813" s="28" t="s">
        <v>8</v>
      </c>
      <c r="F813" s="28" t="s">
        <v>9</v>
      </c>
      <c r="G813" s="29" t="s">
        <v>10</v>
      </c>
      <c r="H813" s="255" t="s">
        <v>2447</v>
      </c>
      <c r="I813" s="218"/>
      <c r="J813" s="219"/>
      <c r="K813" s="220"/>
      <c r="L813" s="265"/>
      <c r="M813" s="59"/>
      <c r="N813" s="116"/>
      <c r="O813" s="74"/>
      <c r="P813" s="75"/>
      <c r="Q813" s="74"/>
      <c r="R813" s="74"/>
      <c r="S813" s="74"/>
      <c r="T813" s="74"/>
      <c r="U813" s="101"/>
      <c r="V813" s="102"/>
      <c r="W813" s="74"/>
      <c r="X813" s="101"/>
      <c r="Y813" s="77"/>
      <c r="Z813" s="77"/>
      <c r="AA813" s="78"/>
      <c r="AB813" s="78"/>
      <c r="AC813" s="78"/>
      <c r="AD813" s="78"/>
      <c r="AE813" s="78"/>
      <c r="AF813" s="78"/>
      <c r="AG813" s="78"/>
      <c r="AH813" s="78"/>
      <c r="AI813" s="78"/>
      <c r="AJ813" s="78"/>
      <c r="AK813" s="78"/>
      <c r="AL813" s="78"/>
      <c r="AM813" s="78"/>
      <c r="AN813" s="78"/>
    </row>
    <row r="814" ht="26" spans="3:40">
      <c r="C814" s="116"/>
      <c r="D814" s="11">
        <v>45582</v>
      </c>
      <c r="E814" s="30">
        <v>0.004</v>
      </c>
      <c r="F814" s="2193" t="s">
        <v>1660</v>
      </c>
      <c r="G814" s="30">
        <v>0.001</v>
      </c>
      <c r="H814" s="233">
        <v>0.520833333333333</v>
      </c>
      <c r="I814" s="218"/>
      <c r="J814" s="219"/>
      <c r="K814" s="220"/>
      <c r="L814" s="266">
        <v>0.3125</v>
      </c>
      <c r="M814" s="270"/>
      <c r="N814" s="116"/>
      <c r="O814" s="76"/>
      <c r="P814" s="77"/>
      <c r="Q814" s="76"/>
      <c r="R814" s="76"/>
      <c r="S814" s="76"/>
      <c r="T814" s="76"/>
      <c r="U814" s="76"/>
      <c r="V814" s="76"/>
      <c r="W814" s="76"/>
      <c r="X814" s="76"/>
      <c r="Y814" s="77"/>
      <c r="Z814" s="77"/>
      <c r="AA814" s="78"/>
      <c r="AB814" s="78"/>
      <c r="AC814" s="78"/>
      <c r="AD814" s="78"/>
      <c r="AE814" s="78"/>
      <c r="AF814" s="78"/>
      <c r="AG814" s="78"/>
      <c r="AH814" s="78"/>
      <c r="AI814" s="78"/>
      <c r="AJ814" s="78"/>
      <c r="AK814" s="78"/>
      <c r="AL814" s="78"/>
      <c r="AM814" s="78"/>
      <c r="AN814" s="78"/>
    </row>
    <row r="815" ht="26" spans="3:40">
      <c r="C815" s="116"/>
      <c r="D815" s="11">
        <v>45552</v>
      </c>
      <c r="E815" s="30">
        <v>0.001</v>
      </c>
      <c r="F815" s="2193" t="s">
        <v>1654</v>
      </c>
      <c r="G815" s="30">
        <v>0.011</v>
      </c>
      <c r="H815" s="233">
        <v>0.520833333333333</v>
      </c>
      <c r="I815" s="218"/>
      <c r="J815" s="219"/>
      <c r="K815" s="220"/>
      <c r="L815" s="266">
        <v>0.3125</v>
      </c>
      <c r="M815" s="271"/>
      <c r="N815" s="116"/>
      <c r="O815" s="66" t="s">
        <v>2855</v>
      </c>
      <c r="P815" s="155">
        <v>0.06</v>
      </c>
      <c r="Q815" s="90">
        <v>0.0716</v>
      </c>
      <c r="R815" s="91">
        <v>0.017</v>
      </c>
      <c r="S815" s="82">
        <v>2</v>
      </c>
      <c r="T815" s="69">
        <v>0.1244</v>
      </c>
      <c r="U815" s="103">
        <v>-35.1666690265542</v>
      </c>
      <c r="V815" s="104">
        <v>36.3</v>
      </c>
      <c r="W815" s="277">
        <v>4</v>
      </c>
      <c r="X815" s="105">
        <v>140.666676106217</v>
      </c>
      <c r="Y815" s="110"/>
      <c r="Z815" s="110"/>
      <c r="AA815" s="78"/>
      <c r="AB815" s="78"/>
      <c r="AC815" s="78"/>
      <c r="AD815" s="78"/>
      <c r="AE815" s="78"/>
      <c r="AF815" s="78"/>
      <c r="AG815" s="78"/>
      <c r="AH815" s="78"/>
      <c r="AI815" s="78"/>
      <c r="AJ815" s="78"/>
      <c r="AK815" s="78"/>
      <c r="AL815" s="78"/>
      <c r="AM815" s="78"/>
      <c r="AN815" s="78"/>
    </row>
    <row r="816" ht="26" spans="3:40">
      <c r="C816" s="116"/>
      <c r="D816" s="11">
        <v>45519</v>
      </c>
      <c r="E816" s="30">
        <v>0.01</v>
      </c>
      <c r="F816" s="2193" t="s">
        <v>1645</v>
      </c>
      <c r="G816" s="30">
        <v>-0.002</v>
      </c>
      <c r="H816" s="233">
        <v>0.520833333333333</v>
      </c>
      <c r="I816" s="218"/>
      <c r="J816" s="219"/>
      <c r="K816" s="220"/>
      <c r="L816" s="266">
        <v>0.3125</v>
      </c>
      <c r="M816" s="223"/>
      <c r="N816" s="116"/>
      <c r="O816" s="66" t="s">
        <v>2855</v>
      </c>
      <c r="P816" s="155">
        <v>0.06</v>
      </c>
      <c r="Q816" s="90">
        <v>0.0716</v>
      </c>
      <c r="R816" s="91">
        <v>0.017</v>
      </c>
      <c r="S816" s="82">
        <v>2</v>
      </c>
      <c r="T816" s="69">
        <v>0.1244</v>
      </c>
      <c r="U816" s="103">
        <v>-35.1666690265542</v>
      </c>
      <c r="V816" s="104">
        <v>36.3</v>
      </c>
      <c r="W816" s="277">
        <v>4</v>
      </c>
      <c r="X816" s="105">
        <v>140.666676106217</v>
      </c>
      <c r="Y816" s="110"/>
      <c r="Z816" s="110"/>
      <c r="AA816" s="78"/>
      <c r="AB816" s="78"/>
      <c r="AC816" s="78"/>
      <c r="AD816" s="78"/>
      <c r="AE816" s="78"/>
      <c r="AF816" s="78"/>
      <c r="AG816" s="78"/>
      <c r="AH816" s="78"/>
      <c r="AI816" s="78"/>
      <c r="AJ816" s="78"/>
      <c r="AK816" s="78"/>
      <c r="AL816" s="78"/>
      <c r="AM816" s="78"/>
      <c r="AN816" s="78"/>
    </row>
    <row r="817" ht="26" spans="3:40">
      <c r="C817" s="116"/>
      <c r="D817" s="11">
        <v>45489</v>
      </c>
      <c r="E817" s="30">
        <v>0</v>
      </c>
      <c r="F817" s="2193" t="s">
        <v>1647</v>
      </c>
      <c r="G817" s="30">
        <v>0.003</v>
      </c>
      <c r="H817" s="233">
        <v>0.520833333333333</v>
      </c>
      <c r="I817" s="218"/>
      <c r="J817" s="219"/>
      <c r="K817" s="220"/>
      <c r="L817" s="266">
        <v>0.3125</v>
      </c>
      <c r="M817" s="223"/>
      <c r="N817" s="116"/>
      <c r="O817" s="66" t="s">
        <v>2860</v>
      </c>
      <c r="P817" s="67"/>
      <c r="Q817" s="90"/>
      <c r="R817" s="91"/>
      <c r="S817" s="82"/>
      <c r="T817" s="67"/>
      <c r="U817" s="103"/>
      <c r="V817" s="104"/>
      <c r="W817" s="82"/>
      <c r="X817" s="105"/>
      <c r="Y817" s="110"/>
      <c r="Z817" s="110"/>
      <c r="AA817" s="78"/>
      <c r="AB817" s="78"/>
      <c r="AC817" s="78"/>
      <c r="AD817" s="78"/>
      <c r="AE817" s="78"/>
      <c r="AF817" s="78"/>
      <c r="AG817" s="78"/>
      <c r="AH817" s="78"/>
      <c r="AI817" s="78"/>
      <c r="AJ817" s="78"/>
      <c r="AK817" s="78"/>
      <c r="AL817" s="78"/>
      <c r="AM817" s="78"/>
      <c r="AN817" s="78"/>
    </row>
    <row r="818" ht="26" spans="3:40">
      <c r="C818" s="116"/>
      <c r="D818" s="11">
        <v>45461</v>
      </c>
      <c r="E818" s="30">
        <v>0.001</v>
      </c>
      <c r="F818" s="2193" t="s">
        <v>1660</v>
      </c>
      <c r="G818" s="30">
        <v>-0.002</v>
      </c>
      <c r="H818" s="233">
        <v>0.520833333333333</v>
      </c>
      <c r="I818" s="218"/>
      <c r="J818" s="219"/>
      <c r="K818" s="220"/>
      <c r="L818" s="266">
        <v>0.3125</v>
      </c>
      <c r="M818" s="223"/>
      <c r="N818" s="116"/>
      <c r="O818" s="78"/>
      <c r="P818" s="78"/>
      <c r="Q818" s="78"/>
      <c r="R818" s="78"/>
      <c r="S818" s="78"/>
      <c r="T818" s="78"/>
      <c r="U818" s="78"/>
      <c r="V818" s="78"/>
      <c r="W818" s="78"/>
      <c r="X818" s="78"/>
      <c r="Y818" s="78"/>
      <c r="Z818" s="78"/>
      <c r="AA818" s="78"/>
      <c r="AB818" s="78"/>
      <c r="AC818" s="78"/>
      <c r="AD818" s="78"/>
      <c r="AE818" s="78"/>
      <c r="AF818" s="78"/>
      <c r="AG818" s="78"/>
      <c r="AH818" s="78"/>
      <c r="AI818" s="78"/>
      <c r="AJ818" s="78"/>
      <c r="AK818" s="78"/>
      <c r="AL818" s="78"/>
      <c r="AM818" s="78"/>
      <c r="AN818" s="78"/>
    </row>
    <row r="819" ht="26.75" spans="3:40">
      <c r="C819" s="116"/>
      <c r="D819" s="115">
        <v>45427</v>
      </c>
      <c r="E819" s="275">
        <v>0</v>
      </c>
      <c r="F819" s="2198" t="s">
        <v>1645</v>
      </c>
      <c r="G819" s="275">
        <v>0.006</v>
      </c>
      <c r="H819" s="256">
        <v>0.520833333333333</v>
      </c>
      <c r="I819" s="257"/>
      <c r="J819" s="258"/>
      <c r="K819" s="259"/>
      <c r="L819" s="267">
        <v>0.3125</v>
      </c>
      <c r="M819" s="268"/>
      <c r="N819" s="116"/>
      <c r="O819" s="78"/>
      <c r="P819" s="78"/>
      <c r="Q819" s="78"/>
      <c r="R819" s="78"/>
      <c r="S819" s="78"/>
      <c r="T819" s="78"/>
      <c r="U819" s="78"/>
      <c r="V819" s="78"/>
      <c r="W819" s="78"/>
      <c r="X819" s="78"/>
      <c r="Y819" s="78"/>
      <c r="Z819" s="78"/>
      <c r="AA819" s="78"/>
      <c r="AB819" s="78"/>
      <c r="AC819" s="78"/>
      <c r="AD819" s="78"/>
      <c r="AE819" s="78"/>
      <c r="AF819" s="78"/>
      <c r="AG819" s="78"/>
      <c r="AH819" s="78"/>
      <c r="AI819" s="78"/>
      <c r="AJ819" s="78"/>
      <c r="AK819" s="78"/>
      <c r="AL819" s="78"/>
      <c r="AM819" s="78"/>
      <c r="AN819" s="78"/>
    </row>
    <row r="820" ht="52.75" spans="2:26">
      <c r="B820" s="3" t="s">
        <v>0</v>
      </c>
      <c r="C820" s="3">
        <v>1</v>
      </c>
      <c r="D820" s="12" t="s">
        <v>7</v>
      </c>
      <c r="E820" s="33" t="s">
        <v>594</v>
      </c>
      <c r="F820" s="34"/>
      <c r="G820" s="35"/>
      <c r="H820" s="208" t="s">
        <v>2839</v>
      </c>
      <c r="I820" s="211" t="s">
        <v>1622</v>
      </c>
      <c r="J820" s="212"/>
      <c r="K820" s="213"/>
      <c r="L820" s="214" t="s">
        <v>1623</v>
      </c>
      <c r="M820" s="222" t="s">
        <v>1624</v>
      </c>
      <c r="N820" s="116" t="s">
        <v>0</v>
      </c>
      <c r="O820" s="64" t="s">
        <v>2840</v>
      </c>
      <c r="P820" s="64" t="s">
        <v>2841</v>
      </c>
      <c r="Q820" s="64" t="s">
        <v>2842</v>
      </c>
      <c r="R820" s="64" t="s">
        <v>2843</v>
      </c>
      <c r="S820" s="64" t="s">
        <v>2844</v>
      </c>
      <c r="T820" s="64" t="s">
        <v>2845</v>
      </c>
      <c r="U820" s="64" t="s">
        <v>2846</v>
      </c>
      <c r="V820" s="64" t="s">
        <v>2847</v>
      </c>
      <c r="W820" s="64" t="s">
        <v>2848</v>
      </c>
      <c r="X820" s="64" t="s">
        <v>2849</v>
      </c>
      <c r="Y820" s="64" t="s">
        <v>11</v>
      </c>
      <c r="Z820" s="64" t="s">
        <v>11</v>
      </c>
    </row>
    <row r="821" ht="26" spans="3:26">
      <c r="C821" s="3"/>
      <c r="D821" s="7" t="s">
        <v>1625</v>
      </c>
      <c r="E821" s="17"/>
      <c r="F821" s="18"/>
      <c r="G821" s="19"/>
      <c r="H821" s="209" t="s">
        <v>2867</v>
      </c>
      <c r="I821" s="2192" t="s">
        <v>595</v>
      </c>
      <c r="J821" s="216"/>
      <c r="K821" s="217"/>
      <c r="L821" s="140"/>
      <c r="M821" s="223"/>
      <c r="N821" s="116"/>
      <c r="O821" s="66" t="s">
        <v>2851</v>
      </c>
      <c r="P821" s="155">
        <v>0.1</v>
      </c>
      <c r="Q821" s="161">
        <v>0.00021</v>
      </c>
      <c r="R821" s="162">
        <v>0.000140000000000029</v>
      </c>
      <c r="S821" s="82"/>
      <c r="T821" s="66">
        <v>0.000455000000000029</v>
      </c>
      <c r="U821" s="161">
        <v>-16.51</v>
      </c>
      <c r="V821" s="155">
        <v>60.5</v>
      </c>
      <c r="W821" s="171">
        <v>2</v>
      </c>
      <c r="X821" s="105">
        <v>33.02</v>
      </c>
      <c r="Y821" s="107"/>
      <c r="Z821" s="107"/>
    </row>
    <row r="822" ht="26" spans="3:26">
      <c r="C822" s="3"/>
      <c r="D822" s="8" t="s">
        <v>1626</v>
      </c>
      <c r="E822" s="21">
        <v>0.02</v>
      </c>
      <c r="F822" s="22"/>
      <c r="G822" s="23"/>
      <c r="H822" s="209" t="s">
        <v>2868</v>
      </c>
      <c r="I822" s="218"/>
      <c r="J822" s="219"/>
      <c r="K822" s="220"/>
      <c r="L822" s="140"/>
      <c r="M822" s="223"/>
      <c r="N822" s="116"/>
      <c r="O822" s="68"/>
      <c r="P822" s="68"/>
      <c r="Q822" s="68"/>
      <c r="R822" s="83"/>
      <c r="S822" s="74"/>
      <c r="T822" s="68"/>
      <c r="U822" s="68"/>
      <c r="V822" s="68"/>
      <c r="W822" s="74"/>
      <c r="X822" s="74"/>
      <c r="Y822" s="77"/>
      <c r="Z822" s="77"/>
    </row>
    <row r="823" ht="26" spans="3:26">
      <c r="C823" s="3"/>
      <c r="D823" s="8" t="s">
        <v>1627</v>
      </c>
      <c r="E823" s="21">
        <v>0.02</v>
      </c>
      <c r="F823" s="22"/>
      <c r="G823" s="23"/>
      <c r="H823" s="210"/>
      <c r="I823" s="218"/>
      <c r="J823" s="219"/>
      <c r="K823" s="220"/>
      <c r="L823" s="140"/>
      <c r="M823" s="223"/>
      <c r="N823" s="116"/>
      <c r="O823" s="69" t="s">
        <v>2853</v>
      </c>
      <c r="P823" s="156">
        <v>0.1</v>
      </c>
      <c r="Q823" s="163">
        <v>0.0003</v>
      </c>
      <c r="R823" s="164">
        <v>0.0002</v>
      </c>
      <c r="S823" s="86">
        <v>1</v>
      </c>
      <c r="T823" s="69">
        <v>0.00065</v>
      </c>
      <c r="U823" s="93">
        <v>-23.5857142857128</v>
      </c>
      <c r="V823" s="94">
        <v>60.5</v>
      </c>
      <c r="W823" s="172">
        <v>1.48</v>
      </c>
      <c r="X823" s="96">
        <v>34.9068571428549</v>
      </c>
      <c r="Y823" s="108"/>
      <c r="Z823" s="108"/>
    </row>
    <row r="824" ht="26.75" spans="3:26">
      <c r="C824" s="3"/>
      <c r="D824" s="9" t="s">
        <v>1628</v>
      </c>
      <c r="E824" s="25">
        <v>0.416666666666667</v>
      </c>
      <c r="F824" s="26"/>
      <c r="G824" s="27"/>
      <c r="H824" s="272">
        <v>0.208333333333333</v>
      </c>
      <c r="I824" s="218"/>
      <c r="J824" s="219"/>
      <c r="K824" s="220"/>
      <c r="L824" s="144">
        <v>0.645833333333333</v>
      </c>
      <c r="M824" s="224">
        <v>0.5</v>
      </c>
      <c r="N824" s="116"/>
      <c r="O824" s="72" t="s">
        <v>2854</v>
      </c>
      <c r="P824" s="158">
        <v>0.1</v>
      </c>
      <c r="Q824" s="92">
        <v>0.000266666666666667</v>
      </c>
      <c r="R824" s="165">
        <v>0.0002</v>
      </c>
      <c r="S824" s="89">
        <v>1</v>
      </c>
      <c r="T824" s="166">
        <v>0.0006</v>
      </c>
      <c r="U824" s="97">
        <v>-21.7714285714272</v>
      </c>
      <c r="V824" s="98">
        <v>60.5</v>
      </c>
      <c r="W824" s="173">
        <v>1.75</v>
      </c>
      <c r="X824" s="100">
        <v>38.0999999999976</v>
      </c>
      <c r="Y824" s="109"/>
      <c r="Z824" s="109"/>
    </row>
    <row r="825" ht="52.75" spans="3:26">
      <c r="C825" s="3"/>
      <c r="D825" s="10" t="s">
        <v>1629</v>
      </c>
      <c r="E825" s="28" t="s">
        <v>8</v>
      </c>
      <c r="F825" s="28" t="s">
        <v>9</v>
      </c>
      <c r="G825" s="29" t="s">
        <v>10</v>
      </c>
      <c r="H825" s="255" t="s">
        <v>2447</v>
      </c>
      <c r="I825" s="218"/>
      <c r="J825" s="219"/>
      <c r="K825" s="220"/>
      <c r="L825" s="265" t="s">
        <v>2880</v>
      </c>
      <c r="M825" s="59"/>
      <c r="N825" s="116"/>
      <c r="O825" s="74"/>
      <c r="P825" s="75"/>
      <c r="Q825" s="74"/>
      <c r="R825" s="74"/>
      <c r="S825" s="74"/>
      <c r="T825" s="74"/>
      <c r="U825" s="101"/>
      <c r="V825" s="102"/>
      <c r="W825" s="74"/>
      <c r="X825" s="101"/>
      <c r="Y825" s="77"/>
      <c r="Z825" s="77"/>
    </row>
    <row r="826" ht="26" spans="3:26">
      <c r="C826" s="3"/>
      <c r="D826" s="11">
        <v>45596</v>
      </c>
      <c r="E826" s="30">
        <v>0.02</v>
      </c>
      <c r="F826" s="2193" t="s">
        <v>1901</v>
      </c>
      <c r="G826" s="30">
        <v>0.017</v>
      </c>
      <c r="H826" s="233">
        <v>0.416666666666667</v>
      </c>
      <c r="I826" s="218"/>
      <c r="J826" s="219"/>
      <c r="K826" s="220"/>
      <c r="L826" s="266">
        <v>0.208333333333333</v>
      </c>
      <c r="M826" s="270"/>
      <c r="N826" s="116"/>
      <c r="O826" s="76"/>
      <c r="P826" s="77"/>
      <c r="Q826" s="76"/>
      <c r="R826" s="76"/>
      <c r="S826" s="76"/>
      <c r="T826" s="76"/>
      <c r="U826" s="76"/>
      <c r="V826" s="76"/>
      <c r="W826" s="76"/>
      <c r="X826" s="76"/>
      <c r="Y826" s="77"/>
      <c r="Z826" s="77"/>
    </row>
    <row r="827" ht="26" spans="3:26">
      <c r="C827" s="3"/>
      <c r="D827" s="11">
        <v>45582</v>
      </c>
      <c r="E827" s="30">
        <v>0.017</v>
      </c>
      <c r="F827" s="2193" t="s">
        <v>1923</v>
      </c>
      <c r="G827" s="30">
        <v>0.022</v>
      </c>
      <c r="H827" s="233">
        <v>0.375</v>
      </c>
      <c r="I827" s="218"/>
      <c r="J827" s="219"/>
      <c r="K827" s="220"/>
      <c r="L827" s="266">
        <v>0.166666666666667</v>
      </c>
      <c r="M827" s="271"/>
      <c r="N827" s="116"/>
      <c r="O827" s="66" t="s">
        <v>2855</v>
      </c>
      <c r="P827" s="155">
        <v>-0.05</v>
      </c>
      <c r="Q827" s="90">
        <v>0.000283333333333333</v>
      </c>
      <c r="R827" s="91">
        <v>0.0002</v>
      </c>
      <c r="S827" s="82">
        <v>-1</v>
      </c>
      <c r="T827" s="69">
        <v>0.000625</v>
      </c>
      <c r="U827" s="103">
        <v>-11.339285714285</v>
      </c>
      <c r="V827" s="104">
        <v>-30.25</v>
      </c>
      <c r="W827" s="82">
        <v>1.5</v>
      </c>
      <c r="X827" s="105">
        <v>17.0089285714275</v>
      </c>
      <c r="Y827" s="110"/>
      <c r="Z827" s="110" t="s">
        <v>2883</v>
      </c>
    </row>
    <row r="828" ht="26" spans="3:26">
      <c r="C828" s="3"/>
      <c r="D828" s="11">
        <v>45566</v>
      </c>
      <c r="E828" s="30">
        <v>0.018</v>
      </c>
      <c r="F828" s="2193" t="s">
        <v>1923</v>
      </c>
      <c r="G828" s="30">
        <v>0.022</v>
      </c>
      <c r="H828" s="233">
        <v>0.375</v>
      </c>
      <c r="I828" s="218"/>
      <c r="J828" s="219"/>
      <c r="K828" s="220"/>
      <c r="L828" s="266">
        <v>0.166666666666667</v>
      </c>
      <c r="M828" s="223"/>
      <c r="N828" s="116"/>
      <c r="O828" s="66"/>
      <c r="P828" s="155"/>
      <c r="Q828" s="90"/>
      <c r="R828" s="91"/>
      <c r="S828" s="82"/>
      <c r="T828" s="69"/>
      <c r="U828" s="103"/>
      <c r="V828" s="104"/>
      <c r="W828" s="82"/>
      <c r="X828" s="105"/>
      <c r="Y828" s="110"/>
      <c r="Z828" s="110"/>
    </row>
    <row r="829" ht="26" spans="3:26">
      <c r="C829" s="3"/>
      <c r="D829" s="11">
        <v>45553</v>
      </c>
      <c r="E829" s="30">
        <v>0.022</v>
      </c>
      <c r="F829" s="2193" t="s">
        <v>1683</v>
      </c>
      <c r="G829" s="30">
        <v>0.026</v>
      </c>
      <c r="H829" s="233">
        <v>0.375</v>
      </c>
      <c r="I829" s="218"/>
      <c r="J829" s="219"/>
      <c r="K829" s="220"/>
      <c r="L829" s="266">
        <v>0.166666666666667</v>
      </c>
      <c r="M829" s="223"/>
      <c r="N829" s="116"/>
      <c r="O829" s="66"/>
      <c r="P829" s="67"/>
      <c r="Q829" s="90"/>
      <c r="R829" s="91"/>
      <c r="S829" s="82"/>
      <c r="T829" s="67"/>
      <c r="U829" s="103"/>
      <c r="V829" s="104"/>
      <c r="W829" s="82"/>
      <c r="X829" s="105"/>
      <c r="Y829" s="110"/>
      <c r="Z829" s="110"/>
    </row>
    <row r="830" ht="26" spans="3:26">
      <c r="C830" s="3"/>
      <c r="D830" s="11">
        <v>45534</v>
      </c>
      <c r="E830" s="30">
        <v>0.022</v>
      </c>
      <c r="F830" s="2193" t="s">
        <v>1683</v>
      </c>
      <c r="G830" s="30">
        <v>0.026</v>
      </c>
      <c r="H830" s="233">
        <v>0.375</v>
      </c>
      <c r="I830" s="218"/>
      <c r="J830" s="219"/>
      <c r="K830" s="220"/>
      <c r="L830" s="266">
        <v>0.166666666666667</v>
      </c>
      <c r="M830" s="223"/>
      <c r="N830" s="116"/>
      <c r="O830" s="78"/>
      <c r="P830" s="78"/>
      <c r="Q830" s="78"/>
      <c r="R830" s="78"/>
      <c r="S830" s="78"/>
      <c r="T830" s="78"/>
      <c r="U830" s="78"/>
      <c r="V830" s="78"/>
      <c r="W830" s="78"/>
      <c r="X830" s="78"/>
      <c r="Y830" s="78"/>
      <c r="Z830" s="78"/>
    </row>
    <row r="831" ht="26.75" spans="3:26">
      <c r="C831" s="3"/>
      <c r="D831" s="11">
        <v>45524</v>
      </c>
      <c r="E831" s="30">
        <v>0.026</v>
      </c>
      <c r="F831" s="2193" t="s">
        <v>1686</v>
      </c>
      <c r="G831" s="30">
        <v>0.025</v>
      </c>
      <c r="H831" s="256">
        <v>0.375</v>
      </c>
      <c r="I831" s="257"/>
      <c r="J831" s="258"/>
      <c r="K831" s="259"/>
      <c r="L831" s="266">
        <v>0.166666666666667</v>
      </c>
      <c r="M831" s="268"/>
      <c r="N831" s="116"/>
      <c r="O831" s="78"/>
      <c r="P831" s="78"/>
      <c r="Q831" s="78"/>
      <c r="R831" s="78"/>
      <c r="S831" s="78"/>
      <c r="T831" s="78"/>
      <c r="U831" s="78"/>
      <c r="V831" s="78"/>
      <c r="W831" s="78"/>
      <c r="X831" s="78"/>
      <c r="Y831" s="78"/>
      <c r="Z831" s="78"/>
    </row>
    <row r="832" ht="52.75" spans="3:26">
      <c r="C832" s="3">
        <v>2</v>
      </c>
      <c r="D832" s="12" t="s">
        <v>7</v>
      </c>
      <c r="E832" s="33" t="s">
        <v>596</v>
      </c>
      <c r="F832" s="34"/>
      <c r="G832" s="35"/>
      <c r="H832" s="208" t="s">
        <v>2839</v>
      </c>
      <c r="I832" s="211" t="s">
        <v>1622</v>
      </c>
      <c r="J832" s="212"/>
      <c r="K832" s="213"/>
      <c r="L832" s="214" t="s">
        <v>1623</v>
      </c>
      <c r="M832" s="222" t="s">
        <v>1624</v>
      </c>
      <c r="N832" s="116" t="s">
        <v>0</v>
      </c>
      <c r="O832" s="64" t="s">
        <v>2840</v>
      </c>
      <c r="P832" s="64" t="s">
        <v>2841</v>
      </c>
      <c r="Q832" s="64" t="s">
        <v>2842</v>
      </c>
      <c r="R832" s="64" t="s">
        <v>2843</v>
      </c>
      <c r="S832" s="64" t="s">
        <v>2844</v>
      </c>
      <c r="T832" s="64" t="s">
        <v>2845</v>
      </c>
      <c r="U832" s="64" t="s">
        <v>2846</v>
      </c>
      <c r="V832" s="64" t="s">
        <v>2847</v>
      </c>
      <c r="W832" s="64" t="s">
        <v>2848</v>
      </c>
      <c r="X832" s="64" t="s">
        <v>2849</v>
      </c>
      <c r="Y832" s="64" t="s">
        <v>11</v>
      </c>
      <c r="Z832" s="64" t="s">
        <v>11</v>
      </c>
    </row>
    <row r="833" ht="26" spans="3:26">
      <c r="C833" s="3"/>
      <c r="D833" s="7" t="s">
        <v>1625</v>
      </c>
      <c r="E833" s="17"/>
      <c r="F833" s="18"/>
      <c r="G833" s="19"/>
      <c r="H833" s="209" t="s">
        <v>2884</v>
      </c>
      <c r="I833" s="2192" t="s">
        <v>597</v>
      </c>
      <c r="J833" s="216"/>
      <c r="K833" s="217"/>
      <c r="L833" s="140"/>
      <c r="M833" s="223"/>
      <c r="N833" s="116"/>
      <c r="O833" s="66" t="s">
        <v>2851</v>
      </c>
      <c r="P833" s="155">
        <v>0.1</v>
      </c>
      <c r="Q833" s="161">
        <v>0.0002</v>
      </c>
      <c r="R833" s="162">
        <v>0.000170000000000003</v>
      </c>
      <c r="S833" s="82"/>
      <c r="T833" s="66">
        <v>0.000470000000000004</v>
      </c>
      <c r="U833" s="161">
        <v>-12.97</v>
      </c>
      <c r="V833" s="155">
        <v>60.5</v>
      </c>
      <c r="W833" s="171">
        <v>2</v>
      </c>
      <c r="X833" s="105">
        <v>25.94</v>
      </c>
      <c r="Y833" s="107"/>
      <c r="Z833" s="107"/>
    </row>
    <row r="834" ht="26" spans="3:26">
      <c r="C834" s="3"/>
      <c r="D834" s="8" t="s">
        <v>1626</v>
      </c>
      <c r="E834" s="21">
        <v>0</v>
      </c>
      <c r="F834" s="22"/>
      <c r="G834" s="23"/>
      <c r="H834" s="209" t="s">
        <v>2885</v>
      </c>
      <c r="I834" s="218"/>
      <c r="J834" s="219"/>
      <c r="K834" s="220"/>
      <c r="L834" s="140"/>
      <c r="M834" s="223"/>
      <c r="N834" s="116"/>
      <c r="O834" s="68"/>
      <c r="P834" s="68"/>
      <c r="Q834" s="68"/>
      <c r="R834" s="83"/>
      <c r="S834" s="74"/>
      <c r="T834" s="68"/>
      <c r="U834" s="68"/>
      <c r="V834" s="68"/>
      <c r="W834" s="74"/>
      <c r="X834" s="74"/>
      <c r="Y834" s="77"/>
      <c r="Z834" s="77"/>
    </row>
    <row r="835" ht="26" spans="3:26">
      <c r="C835" s="3"/>
      <c r="D835" s="8" t="s">
        <v>1627</v>
      </c>
      <c r="E835" s="21">
        <v>0.016</v>
      </c>
      <c r="F835" s="22"/>
      <c r="G835" s="23"/>
      <c r="H835" s="210"/>
      <c r="I835" s="218"/>
      <c r="J835" s="219"/>
      <c r="K835" s="220"/>
      <c r="L835" s="140"/>
      <c r="M835" s="223"/>
      <c r="N835" s="116"/>
      <c r="O835" s="69" t="s">
        <v>2853</v>
      </c>
      <c r="P835" s="156">
        <v>0.1</v>
      </c>
      <c r="Q835" s="163">
        <v>0.0006</v>
      </c>
      <c r="R835" s="164">
        <v>0.00025</v>
      </c>
      <c r="S835" s="86">
        <v>1</v>
      </c>
      <c r="T835" s="69">
        <v>0.00115</v>
      </c>
      <c r="U835" s="93">
        <v>-31.7351063829785</v>
      </c>
      <c r="V835" s="94">
        <v>60.5</v>
      </c>
      <c r="W835" s="172">
        <v>3.28</v>
      </c>
      <c r="X835" s="96">
        <v>104.091148936169</v>
      </c>
      <c r="Y835" s="108"/>
      <c r="Z835" s="108"/>
    </row>
    <row r="836" ht="26.75" spans="3:26">
      <c r="C836" s="3"/>
      <c r="D836" s="9" t="s">
        <v>1628</v>
      </c>
      <c r="E836" s="25">
        <v>0.5625</v>
      </c>
      <c r="F836" s="26"/>
      <c r="G836" s="27"/>
      <c r="H836" s="272">
        <v>0.354166666666667</v>
      </c>
      <c r="I836" s="218"/>
      <c r="J836" s="219"/>
      <c r="K836" s="220"/>
      <c r="L836" s="144">
        <v>0.791666666666667</v>
      </c>
      <c r="M836" s="224">
        <v>0.645833333333333</v>
      </c>
      <c r="N836" s="116"/>
      <c r="O836" s="72" t="s">
        <v>2854</v>
      </c>
      <c r="P836" s="158">
        <v>0.1</v>
      </c>
      <c r="Q836" s="92">
        <v>0.000633333333333333</v>
      </c>
      <c r="R836" s="165">
        <v>0.00025</v>
      </c>
      <c r="S836" s="89">
        <v>1</v>
      </c>
      <c r="T836" s="166">
        <v>0.0012</v>
      </c>
      <c r="U836" s="97">
        <v>-33.114893617021</v>
      </c>
      <c r="V836" s="98">
        <v>60.5</v>
      </c>
      <c r="W836" s="173">
        <v>2.97</v>
      </c>
      <c r="X836" s="100">
        <v>98.3512340425524</v>
      </c>
      <c r="Y836" s="109"/>
      <c r="Z836" s="109"/>
    </row>
    <row r="837" ht="52.75" spans="3:26">
      <c r="C837" s="3"/>
      <c r="D837" s="10" t="s">
        <v>1629</v>
      </c>
      <c r="E837" s="28" t="s">
        <v>8</v>
      </c>
      <c r="F837" s="28" t="s">
        <v>9</v>
      </c>
      <c r="G837" s="29" t="s">
        <v>10</v>
      </c>
      <c r="H837" s="255" t="s">
        <v>2447</v>
      </c>
      <c r="I837" s="218"/>
      <c r="J837" s="219"/>
      <c r="K837" s="220"/>
      <c r="L837" s="265" t="s">
        <v>2880</v>
      </c>
      <c r="M837" s="59"/>
      <c r="N837" s="116"/>
      <c r="O837" s="74"/>
      <c r="P837" s="75"/>
      <c r="Q837" s="74"/>
      <c r="R837" s="74"/>
      <c r="S837" s="74"/>
      <c r="T837" s="74"/>
      <c r="U837" s="101"/>
      <c r="V837" s="102"/>
      <c r="W837" s="74"/>
      <c r="X837" s="101"/>
      <c r="Y837" s="77"/>
      <c r="Z837" s="77"/>
    </row>
    <row r="838" ht="26" spans="3:26">
      <c r="C838" s="3"/>
      <c r="D838" s="11">
        <v>45580</v>
      </c>
      <c r="E838" s="30">
        <v>0.016</v>
      </c>
      <c r="F838" s="2193" t="s">
        <v>1923</v>
      </c>
      <c r="G838" s="30">
        <v>0.02</v>
      </c>
      <c r="H838" s="233">
        <v>0.520833333333333</v>
      </c>
      <c r="I838" s="218"/>
      <c r="J838" s="219"/>
      <c r="K838" s="220"/>
      <c r="L838" s="266">
        <v>0.3125</v>
      </c>
      <c r="M838" s="270"/>
      <c r="N838" s="116"/>
      <c r="O838" s="76"/>
      <c r="P838" s="77"/>
      <c r="Q838" s="76"/>
      <c r="R838" s="76"/>
      <c r="S838" s="76"/>
      <c r="T838" s="76"/>
      <c r="U838" s="76"/>
      <c r="V838" s="76"/>
      <c r="W838" s="76"/>
      <c r="X838" s="76"/>
      <c r="Y838" s="77"/>
      <c r="Z838" s="77"/>
    </row>
    <row r="839" ht="26" spans="3:26">
      <c r="C839" s="3"/>
      <c r="D839" s="11">
        <v>45552</v>
      </c>
      <c r="E839" s="30">
        <v>0.02</v>
      </c>
      <c r="F839" s="2193" t="s">
        <v>1866</v>
      </c>
      <c r="G839" s="30">
        <v>0.025</v>
      </c>
      <c r="H839" s="233">
        <v>0.520833333333333</v>
      </c>
      <c r="I839" s="218"/>
      <c r="J839" s="219"/>
      <c r="K839" s="220"/>
      <c r="L839" s="266">
        <v>0.3125</v>
      </c>
      <c r="M839" s="271"/>
      <c r="N839" s="116"/>
      <c r="O839" s="66" t="s">
        <v>2855</v>
      </c>
      <c r="P839" s="155">
        <v>0.05</v>
      </c>
      <c r="Q839" s="90">
        <v>0.000616666666666667</v>
      </c>
      <c r="R839" s="91">
        <v>0.00025</v>
      </c>
      <c r="S839" s="82">
        <v>1</v>
      </c>
      <c r="T839" s="69">
        <v>0.001175</v>
      </c>
      <c r="U839" s="103">
        <v>-16.2124999999999</v>
      </c>
      <c r="V839" s="104">
        <v>30.25</v>
      </c>
      <c r="W839" s="82">
        <v>2</v>
      </c>
      <c r="X839" s="105">
        <v>32.4249999999998</v>
      </c>
      <c r="Y839" s="110"/>
      <c r="Z839" s="110"/>
    </row>
    <row r="840" ht="26" spans="3:26">
      <c r="C840" s="3"/>
      <c r="D840" s="11">
        <v>45524</v>
      </c>
      <c r="E840" s="30">
        <v>0.025</v>
      </c>
      <c r="F840" s="2193" t="s">
        <v>1688</v>
      </c>
      <c r="G840" s="30">
        <v>0.027</v>
      </c>
      <c r="H840" s="233">
        <v>0.520833333333333</v>
      </c>
      <c r="I840" s="218"/>
      <c r="J840" s="219"/>
      <c r="K840" s="220"/>
      <c r="L840" s="266">
        <v>0.3125</v>
      </c>
      <c r="M840" s="223"/>
      <c r="N840" s="116"/>
      <c r="O840" s="66" t="s">
        <v>2855</v>
      </c>
      <c r="P840" s="155">
        <v>0.05</v>
      </c>
      <c r="Q840" s="90">
        <v>0.000616666666666667</v>
      </c>
      <c r="R840" s="91">
        <v>0.00025</v>
      </c>
      <c r="S840" s="82">
        <v>1</v>
      </c>
      <c r="T840" s="69">
        <v>0.001175</v>
      </c>
      <c r="U840" s="103">
        <v>-16.2124999999999</v>
      </c>
      <c r="V840" s="104">
        <v>30.25</v>
      </c>
      <c r="W840" s="82">
        <v>2</v>
      </c>
      <c r="X840" s="105">
        <v>32.4249999999998</v>
      </c>
      <c r="Y840" s="110"/>
      <c r="Z840" s="110"/>
    </row>
    <row r="841" ht="26" spans="3:26">
      <c r="C841" s="3"/>
      <c r="D841" s="11">
        <v>45489</v>
      </c>
      <c r="E841" s="30">
        <v>0.027</v>
      </c>
      <c r="F841" s="2193" t="s">
        <v>1866</v>
      </c>
      <c r="G841" s="30">
        <v>0.029</v>
      </c>
      <c r="H841" s="233">
        <v>0.520833333333333</v>
      </c>
      <c r="I841" s="218"/>
      <c r="J841" s="219"/>
      <c r="K841" s="220"/>
      <c r="L841" s="266">
        <v>0.3125</v>
      </c>
      <c r="M841" s="223"/>
      <c r="N841" s="116"/>
      <c r="O841" s="66"/>
      <c r="P841" s="67"/>
      <c r="Q841" s="90"/>
      <c r="R841" s="91"/>
      <c r="S841" s="82"/>
      <c r="T841" s="67"/>
      <c r="U841" s="103"/>
      <c r="V841" s="104"/>
      <c r="W841" s="82"/>
      <c r="X841" s="105"/>
      <c r="Y841" s="110"/>
      <c r="Z841" s="110"/>
    </row>
    <row r="842" ht="26" spans="3:26">
      <c r="C842" s="3"/>
      <c r="D842" s="11">
        <v>45468</v>
      </c>
      <c r="E842" s="30">
        <v>0.029</v>
      </c>
      <c r="F842" s="2193" t="s">
        <v>1686</v>
      </c>
      <c r="G842" s="30">
        <v>0.027</v>
      </c>
      <c r="H842" s="233">
        <v>0.520833333333333</v>
      </c>
      <c r="I842" s="218"/>
      <c r="J842" s="219"/>
      <c r="K842" s="220"/>
      <c r="L842" s="266">
        <v>0.3125</v>
      </c>
      <c r="M842" s="223"/>
      <c r="N842" s="116"/>
      <c r="O842" s="78"/>
      <c r="P842" s="78"/>
      <c r="Q842" s="78"/>
      <c r="R842" s="78"/>
      <c r="S842" s="78"/>
      <c r="T842" s="78"/>
      <c r="U842" s="78"/>
      <c r="V842" s="78"/>
      <c r="W842" s="78"/>
      <c r="X842" s="78"/>
      <c r="Y842" s="78"/>
      <c r="Z842" s="78"/>
    </row>
    <row r="843" ht="26.75" spans="3:26">
      <c r="C843" s="3"/>
      <c r="D843" s="11">
        <v>45433</v>
      </c>
      <c r="E843" s="30">
        <v>0.027</v>
      </c>
      <c r="F843" s="2193" t="s">
        <v>1825</v>
      </c>
      <c r="G843" s="30">
        <v>0.029</v>
      </c>
      <c r="H843" s="256">
        <v>0.520833333333333</v>
      </c>
      <c r="I843" s="257"/>
      <c r="J843" s="258"/>
      <c r="K843" s="259"/>
      <c r="L843" s="266">
        <v>0.3125</v>
      </c>
      <c r="M843" s="268"/>
      <c r="N843" s="116"/>
      <c r="O843" s="78"/>
      <c r="P843" s="78"/>
      <c r="Q843" s="78"/>
      <c r="R843" s="78"/>
      <c r="S843" s="78"/>
      <c r="T843" s="78"/>
      <c r="U843" s="78"/>
      <c r="V843" s="78"/>
      <c r="W843" s="78"/>
      <c r="X843" s="78"/>
      <c r="Y843" s="78"/>
      <c r="Z843" s="78"/>
    </row>
    <row r="844" ht="52.75" spans="3:26">
      <c r="C844" s="3">
        <v>3</v>
      </c>
      <c r="D844" s="12" t="s">
        <v>7</v>
      </c>
      <c r="E844" s="33" t="s">
        <v>598</v>
      </c>
      <c r="F844" s="34"/>
      <c r="G844" s="35"/>
      <c r="H844" s="208" t="s">
        <v>2839</v>
      </c>
      <c r="I844" s="211" t="s">
        <v>1622</v>
      </c>
      <c r="J844" s="212"/>
      <c r="K844" s="213"/>
      <c r="L844" s="214" t="s">
        <v>1623</v>
      </c>
      <c r="M844" s="222" t="s">
        <v>1624</v>
      </c>
      <c r="N844" s="116" t="s">
        <v>0</v>
      </c>
      <c r="O844" s="64" t="s">
        <v>2840</v>
      </c>
      <c r="P844" s="64" t="s">
        <v>2841</v>
      </c>
      <c r="Q844" s="64" t="s">
        <v>2842</v>
      </c>
      <c r="R844" s="64" t="s">
        <v>2843</v>
      </c>
      <c r="S844" s="64" t="s">
        <v>2844</v>
      </c>
      <c r="T844" s="64" t="s">
        <v>2845</v>
      </c>
      <c r="U844" s="64" t="s">
        <v>2846</v>
      </c>
      <c r="V844" s="64" t="s">
        <v>2847</v>
      </c>
      <c r="W844" s="64" t="s">
        <v>2848</v>
      </c>
      <c r="X844" s="64" t="s">
        <v>2849</v>
      </c>
      <c r="Y844" s="64" t="s">
        <v>11</v>
      </c>
      <c r="Z844" s="64" t="s">
        <v>11</v>
      </c>
    </row>
    <row r="845" ht="26" spans="3:26">
      <c r="C845" s="3"/>
      <c r="D845" s="7" t="s">
        <v>1625</v>
      </c>
      <c r="E845" s="17"/>
      <c r="F845" s="18"/>
      <c r="G845" s="19"/>
      <c r="H845" s="209" t="s">
        <v>2886</v>
      </c>
      <c r="I845" s="2192" t="s">
        <v>599</v>
      </c>
      <c r="J845" s="216"/>
      <c r="K845" s="217"/>
      <c r="L845" s="140"/>
      <c r="M845" s="223"/>
      <c r="N845" s="116"/>
      <c r="O845" s="66" t="s">
        <v>2851</v>
      </c>
      <c r="P845" s="155">
        <v>0.1</v>
      </c>
      <c r="Q845" s="161">
        <v>1.07</v>
      </c>
      <c r="R845" s="162">
        <v>2.69999999999982</v>
      </c>
      <c r="S845" s="82"/>
      <c r="T845" s="66">
        <v>4.30499999999982</v>
      </c>
      <c r="U845" s="161">
        <v>-2</v>
      </c>
      <c r="V845" s="155">
        <v>91.8</v>
      </c>
      <c r="W845" s="171">
        <v>2</v>
      </c>
      <c r="X845" s="105">
        <v>4</v>
      </c>
      <c r="Y845" s="107"/>
      <c r="Z845" s="107"/>
    </row>
    <row r="846" ht="26" spans="3:26">
      <c r="C846" s="3"/>
      <c r="D846" s="8" t="s">
        <v>1626</v>
      </c>
      <c r="E846" s="21"/>
      <c r="F846" s="22"/>
      <c r="G846" s="23"/>
      <c r="H846" s="209" t="s">
        <v>2886</v>
      </c>
      <c r="I846" s="218"/>
      <c r="J846" s="219"/>
      <c r="K846" s="220"/>
      <c r="L846" s="140"/>
      <c r="M846" s="223"/>
      <c r="N846" s="116"/>
      <c r="O846" s="68"/>
      <c r="P846" s="68"/>
      <c r="Q846" s="68"/>
      <c r="R846" s="83"/>
      <c r="S846" s="74"/>
      <c r="T846" s="68"/>
      <c r="U846" s="68"/>
      <c r="V846" s="68"/>
      <c r="W846" s="74"/>
      <c r="X846" s="74"/>
      <c r="Y846" s="77"/>
      <c r="Z846" s="77"/>
    </row>
    <row r="847" ht="26" spans="3:26">
      <c r="C847" s="3"/>
      <c r="D847" s="8" t="s">
        <v>1627</v>
      </c>
      <c r="E847" s="21">
        <v>0.017</v>
      </c>
      <c r="F847" s="22"/>
      <c r="G847" s="23"/>
      <c r="H847" s="210"/>
      <c r="I847" s="218"/>
      <c r="J847" s="219"/>
      <c r="K847" s="220"/>
      <c r="L847" s="140"/>
      <c r="M847" s="223"/>
      <c r="N847" s="116"/>
      <c r="O847" s="69" t="s">
        <v>2853</v>
      </c>
      <c r="P847" s="156">
        <v>0.65</v>
      </c>
      <c r="Q847" s="163">
        <v>5.5714</v>
      </c>
      <c r="R847" s="164">
        <v>2.7</v>
      </c>
      <c r="S847" s="86">
        <v>1</v>
      </c>
      <c r="T847" s="69">
        <v>11.0571</v>
      </c>
      <c r="U847" s="93">
        <v>-33.3896167247401</v>
      </c>
      <c r="V847" s="94">
        <v>393.25</v>
      </c>
      <c r="W847" s="172">
        <v>5.31</v>
      </c>
      <c r="X847" s="96">
        <v>177.29886480837</v>
      </c>
      <c r="Y847" s="108"/>
      <c r="Z847" s="108"/>
    </row>
    <row r="848" ht="26.75" spans="3:26">
      <c r="C848" s="3"/>
      <c r="D848" s="9" t="s">
        <v>1628</v>
      </c>
      <c r="E848" s="25">
        <v>0.291666666666667</v>
      </c>
      <c r="F848" s="26"/>
      <c r="G848" s="27"/>
      <c r="H848" s="272">
        <v>0.0833333333333334</v>
      </c>
      <c r="I848" s="218"/>
      <c r="J848" s="219"/>
      <c r="K848" s="220"/>
      <c r="L848" s="144">
        <v>0.520833333333333</v>
      </c>
      <c r="M848" s="224">
        <v>0.375</v>
      </c>
      <c r="N848" s="116"/>
      <c r="O848" s="72" t="s">
        <v>2854</v>
      </c>
      <c r="P848" s="158">
        <v>0.65</v>
      </c>
      <c r="Q848" s="92">
        <v>4.056</v>
      </c>
      <c r="R848" s="165">
        <v>2.7</v>
      </c>
      <c r="S848" s="89">
        <v>1</v>
      </c>
      <c r="T848" s="166">
        <v>8.784</v>
      </c>
      <c r="U848" s="97">
        <v>-26.5254355400708</v>
      </c>
      <c r="V848" s="98">
        <v>393.25</v>
      </c>
      <c r="W848" s="173">
        <v>4.068</v>
      </c>
      <c r="X848" s="100">
        <v>107.905471777008</v>
      </c>
      <c r="Y848" s="109"/>
      <c r="Z848" s="109"/>
    </row>
    <row r="849" ht="52.75" spans="3:26">
      <c r="C849" s="3"/>
      <c r="D849" s="10" t="s">
        <v>1629</v>
      </c>
      <c r="E849" s="28" t="s">
        <v>8</v>
      </c>
      <c r="F849" s="28" t="s">
        <v>9</v>
      </c>
      <c r="G849" s="29" t="s">
        <v>10</v>
      </c>
      <c r="H849" s="255" t="s">
        <v>2447</v>
      </c>
      <c r="I849" s="218"/>
      <c r="J849" s="219"/>
      <c r="K849" s="220"/>
      <c r="L849" s="265" t="s">
        <v>2880</v>
      </c>
      <c r="M849" s="59"/>
      <c r="N849" s="116"/>
      <c r="O849" s="74"/>
      <c r="P849" s="75"/>
      <c r="Q849" s="74"/>
      <c r="R849" s="74"/>
      <c r="S849" s="74"/>
      <c r="T849" s="74"/>
      <c r="U849" s="101"/>
      <c r="V849" s="102"/>
      <c r="W849" s="74"/>
      <c r="X849" s="101"/>
      <c r="Y849" s="77"/>
      <c r="Z849" s="77"/>
    </row>
    <row r="850" ht="26" spans="3:26">
      <c r="C850" s="3"/>
      <c r="D850" s="11">
        <v>45581</v>
      </c>
      <c r="E850" s="30">
        <v>0.017</v>
      </c>
      <c r="F850" s="2193" t="s">
        <v>1901</v>
      </c>
      <c r="G850" s="30">
        <v>0.022</v>
      </c>
      <c r="H850" s="233">
        <v>0.25</v>
      </c>
      <c r="I850" s="218"/>
      <c r="J850" s="219"/>
      <c r="K850" s="220"/>
      <c r="L850" s="266">
        <v>0.0416666666666667</v>
      </c>
      <c r="M850" s="270"/>
      <c r="N850" s="116"/>
      <c r="O850" s="76"/>
      <c r="P850" s="77"/>
      <c r="Q850" s="76"/>
      <c r="R850" s="76"/>
      <c r="S850" s="76"/>
      <c r="T850" s="76"/>
      <c r="U850" s="76"/>
      <c r="V850" s="76"/>
      <c r="W850" s="76"/>
      <c r="X850" s="76"/>
      <c r="Y850" s="77"/>
      <c r="Z850" s="77"/>
    </row>
    <row r="851" ht="26" spans="3:26">
      <c r="C851" s="3"/>
      <c r="D851" s="11">
        <v>45553</v>
      </c>
      <c r="E851" s="30">
        <v>0.022</v>
      </c>
      <c r="F851" s="2193" t="s">
        <v>1683</v>
      </c>
      <c r="G851" s="30">
        <v>0.022</v>
      </c>
      <c r="H851" s="233">
        <v>0.25</v>
      </c>
      <c r="I851" s="218"/>
      <c r="J851" s="219"/>
      <c r="K851" s="220"/>
      <c r="L851" s="266">
        <v>0.0416666666666667</v>
      </c>
      <c r="M851" s="271"/>
      <c r="N851" s="116"/>
      <c r="O851" s="66" t="s">
        <v>2855</v>
      </c>
      <c r="P851" s="155">
        <v>0.65</v>
      </c>
      <c r="Q851" s="90">
        <v>4.8137</v>
      </c>
      <c r="R851" s="91">
        <v>2.7</v>
      </c>
      <c r="S851" s="82">
        <v>1</v>
      </c>
      <c r="T851" s="69">
        <v>9.92055</v>
      </c>
      <c r="U851" s="103">
        <v>-29.9575261324054</v>
      </c>
      <c r="V851" s="104">
        <v>393.25</v>
      </c>
      <c r="W851" s="82">
        <v>4</v>
      </c>
      <c r="X851" s="105">
        <v>119.830104529622</v>
      </c>
      <c r="Y851" s="110"/>
      <c r="Z851" s="110"/>
    </row>
    <row r="852" ht="26" spans="3:26">
      <c r="C852" s="3"/>
      <c r="D852" s="11">
        <v>45518</v>
      </c>
      <c r="E852" s="30">
        <v>0.022</v>
      </c>
      <c r="F852" s="2193" t="s">
        <v>1943</v>
      </c>
      <c r="G852" s="30">
        <v>0.02</v>
      </c>
      <c r="H852" s="233">
        <v>0.25</v>
      </c>
      <c r="I852" s="218"/>
      <c r="J852" s="219"/>
      <c r="K852" s="220"/>
      <c r="L852" s="266">
        <v>0.0416666666666667</v>
      </c>
      <c r="M852" s="223"/>
      <c r="N852" s="116"/>
      <c r="O852" s="66" t="s">
        <v>2855</v>
      </c>
      <c r="P852" s="155">
        <v>0.65</v>
      </c>
      <c r="Q852" s="90">
        <v>4.8137</v>
      </c>
      <c r="R852" s="91">
        <v>2.7</v>
      </c>
      <c r="S852" s="82">
        <v>1</v>
      </c>
      <c r="T852" s="69">
        <v>9.92055</v>
      </c>
      <c r="U852" s="103">
        <v>-29.9575261324054</v>
      </c>
      <c r="V852" s="104">
        <v>393.25</v>
      </c>
      <c r="W852" s="82">
        <v>4</v>
      </c>
      <c r="X852" s="105">
        <v>119.830104529622</v>
      </c>
      <c r="Y852" s="110"/>
      <c r="Z852" s="110"/>
    </row>
    <row r="853" ht="26" spans="3:26">
      <c r="C853" s="3"/>
      <c r="D853" s="11">
        <v>45490</v>
      </c>
      <c r="E853" s="30">
        <v>0.02</v>
      </c>
      <c r="F853" s="2193" t="s">
        <v>1901</v>
      </c>
      <c r="G853" s="30">
        <v>0.02</v>
      </c>
      <c r="H853" s="233">
        <v>0.25</v>
      </c>
      <c r="I853" s="218"/>
      <c r="J853" s="219"/>
      <c r="K853" s="220"/>
      <c r="L853" s="266">
        <v>0.0416666666666667</v>
      </c>
      <c r="M853" s="223"/>
      <c r="N853" s="116"/>
      <c r="O853" s="66"/>
      <c r="P853" s="67"/>
      <c r="Q853" s="90"/>
      <c r="R853" s="91"/>
      <c r="S853" s="82"/>
      <c r="T853" s="67"/>
      <c r="U853" s="103"/>
      <c r="V853" s="104"/>
      <c r="W853" s="82"/>
      <c r="X853" s="105"/>
      <c r="Y853" s="110"/>
      <c r="Z853" s="110"/>
    </row>
    <row r="854" ht="26" spans="3:26">
      <c r="C854" s="3"/>
      <c r="D854" s="11">
        <v>45462</v>
      </c>
      <c r="E854" s="30">
        <v>0.02</v>
      </c>
      <c r="F854" s="2193" t="s">
        <v>1900</v>
      </c>
      <c r="G854" s="30">
        <v>0.023</v>
      </c>
      <c r="H854" s="233">
        <v>0.25</v>
      </c>
      <c r="I854" s="218"/>
      <c r="J854" s="219"/>
      <c r="K854" s="220"/>
      <c r="L854" s="266">
        <v>0.0416666666666667</v>
      </c>
      <c r="M854" s="223"/>
      <c r="N854" s="116"/>
      <c r="O854" s="78"/>
      <c r="P854" s="78"/>
      <c r="Q854" s="78"/>
      <c r="R854" s="78"/>
      <c r="S854" s="78"/>
      <c r="T854" s="78"/>
      <c r="U854" s="78"/>
      <c r="V854" s="78"/>
      <c r="W854" s="78"/>
      <c r="X854" s="78"/>
      <c r="Y854" s="78"/>
      <c r="Z854" s="78"/>
    </row>
    <row r="855" ht="26.75" spans="3:26">
      <c r="C855" s="3"/>
      <c r="D855" s="11">
        <v>45434</v>
      </c>
      <c r="E855" s="30">
        <v>0.023</v>
      </c>
      <c r="F855" s="2193" t="s">
        <v>1974</v>
      </c>
      <c r="G855" s="30">
        <v>0.032</v>
      </c>
      <c r="H855" s="256">
        <v>0.25</v>
      </c>
      <c r="I855" s="257"/>
      <c r="J855" s="258"/>
      <c r="K855" s="259"/>
      <c r="L855" s="266">
        <v>0.0416666666666667</v>
      </c>
      <c r="M855" s="268"/>
      <c r="N855" s="116"/>
      <c r="O855" s="78"/>
      <c r="P855" s="78"/>
      <c r="Q855" s="78"/>
      <c r="R855" s="78"/>
      <c r="S855" s="78"/>
      <c r="T855" s="78"/>
      <c r="U855" s="78"/>
      <c r="V855" s="78"/>
      <c r="W855" s="78"/>
      <c r="X855" s="78"/>
      <c r="Y855" s="78"/>
      <c r="Z855" s="78"/>
    </row>
    <row r="856" ht="52.75" spans="3:26">
      <c r="C856" s="3">
        <v>4</v>
      </c>
      <c r="D856" s="12" t="s">
        <v>7</v>
      </c>
      <c r="E856" s="33" t="s">
        <v>30</v>
      </c>
      <c r="F856" s="34"/>
      <c r="G856" s="35"/>
      <c r="H856" s="208" t="s">
        <v>2839</v>
      </c>
      <c r="I856" s="211" t="s">
        <v>1622</v>
      </c>
      <c r="J856" s="212"/>
      <c r="K856" s="213"/>
      <c r="L856" s="214" t="s">
        <v>1623</v>
      </c>
      <c r="M856" s="222" t="s">
        <v>1624</v>
      </c>
      <c r="N856" s="116" t="s">
        <v>0</v>
      </c>
      <c r="O856" s="64" t="s">
        <v>2840</v>
      </c>
      <c r="P856" s="64" t="s">
        <v>2841</v>
      </c>
      <c r="Q856" s="64" t="s">
        <v>2842</v>
      </c>
      <c r="R856" s="64" t="s">
        <v>2843</v>
      </c>
      <c r="S856" s="64" t="s">
        <v>2844</v>
      </c>
      <c r="T856" s="64" t="s">
        <v>2845</v>
      </c>
      <c r="U856" s="64" t="s">
        <v>2846</v>
      </c>
      <c r="V856" s="64" t="s">
        <v>2847</v>
      </c>
      <c r="W856" s="64" t="s">
        <v>2848</v>
      </c>
      <c r="X856" s="64" t="s">
        <v>2849</v>
      </c>
      <c r="Y856" s="64" t="s">
        <v>11</v>
      </c>
      <c r="Z856" s="64" t="s">
        <v>11</v>
      </c>
    </row>
    <row r="857" ht="26" spans="3:26">
      <c r="C857" s="3"/>
      <c r="D857" s="7" t="s">
        <v>1625</v>
      </c>
      <c r="E857" s="245"/>
      <c r="F857" s="246"/>
      <c r="G857" s="247"/>
      <c r="H857" s="209" t="s">
        <v>2861</v>
      </c>
      <c r="I857" s="2192" t="s">
        <v>559</v>
      </c>
      <c r="J857" s="216"/>
      <c r="K857" s="217"/>
      <c r="L857" s="140"/>
      <c r="M857" s="223"/>
      <c r="N857" s="116"/>
      <c r="O857" s="66" t="s">
        <v>2851</v>
      </c>
      <c r="P857" s="155">
        <v>0.1</v>
      </c>
      <c r="Q857" s="161">
        <v>0.027</v>
      </c>
      <c r="R857" s="162">
        <v>0.0159999999999911</v>
      </c>
      <c r="S857" s="82"/>
      <c r="T857" s="66">
        <v>0.0564999999999911</v>
      </c>
      <c r="U857" s="161">
        <v>-13.31</v>
      </c>
      <c r="V857" s="155">
        <v>91.8</v>
      </c>
      <c r="W857" s="171">
        <v>2</v>
      </c>
      <c r="X857" s="105">
        <v>26.62</v>
      </c>
      <c r="Y857" s="107"/>
      <c r="Z857" s="107"/>
    </row>
    <row r="858" ht="26" spans="3:26">
      <c r="C858" s="3"/>
      <c r="D858" s="8" t="s">
        <v>1626</v>
      </c>
      <c r="E858" s="21"/>
      <c r="F858" s="22"/>
      <c r="G858" s="23"/>
      <c r="H858" s="209" t="s">
        <v>2861</v>
      </c>
      <c r="I858" s="218"/>
      <c r="J858" s="219"/>
      <c r="K858" s="220"/>
      <c r="L858" s="140"/>
      <c r="M858" s="223"/>
      <c r="N858" s="116"/>
      <c r="O858" s="68"/>
      <c r="P858" s="68"/>
      <c r="Q858" s="68"/>
      <c r="R858" s="83"/>
      <c r="S858" s="74"/>
      <c r="T858" s="68"/>
      <c r="U858" s="68"/>
      <c r="V858" s="68"/>
      <c r="W858" s="74"/>
      <c r="X858" s="74"/>
      <c r="Y858" s="77"/>
      <c r="Z858" s="77"/>
    </row>
    <row r="859" ht="26" spans="3:26">
      <c r="C859" s="3"/>
      <c r="D859" s="8" t="s">
        <v>1627</v>
      </c>
      <c r="E859" s="21" t="s">
        <v>600</v>
      </c>
      <c r="F859" s="22"/>
      <c r="G859" s="23"/>
      <c r="H859" s="210"/>
      <c r="I859" s="218"/>
      <c r="J859" s="219"/>
      <c r="K859" s="220"/>
      <c r="L859" s="140"/>
      <c r="M859" s="223"/>
      <c r="N859" s="116"/>
      <c r="O859" s="69" t="s">
        <v>2853</v>
      </c>
      <c r="P859" s="156">
        <v>0.1</v>
      </c>
      <c r="Q859" s="163">
        <v>0.0831</v>
      </c>
      <c r="R859" s="164">
        <v>0.017</v>
      </c>
      <c r="S859" s="86">
        <v>1</v>
      </c>
      <c r="T859" s="69">
        <v>0.14165</v>
      </c>
      <c r="U859" s="93">
        <v>-33.3692300885008</v>
      </c>
      <c r="V859" s="94">
        <v>60.5</v>
      </c>
      <c r="W859" s="172">
        <v>5.49</v>
      </c>
      <c r="X859" s="96">
        <v>183.197073185869</v>
      </c>
      <c r="Y859" s="108"/>
      <c r="Z859" s="108">
        <v>4.435</v>
      </c>
    </row>
    <row r="860" ht="26.75" spans="3:26">
      <c r="C860" s="3"/>
      <c r="D860" s="9" t="s">
        <v>1628</v>
      </c>
      <c r="E860" s="25">
        <v>0.645833333333333</v>
      </c>
      <c r="F860" s="26"/>
      <c r="G860" s="27"/>
      <c r="H860" s="272">
        <v>0.4375</v>
      </c>
      <c r="I860" s="218"/>
      <c r="J860" s="219"/>
      <c r="K860" s="220"/>
      <c r="L860" s="144">
        <v>0.875</v>
      </c>
      <c r="M860" s="224">
        <v>0.729166666666667</v>
      </c>
      <c r="N860" s="116"/>
      <c r="O860" s="72" t="s">
        <v>2854</v>
      </c>
      <c r="P860" s="158">
        <v>0.1</v>
      </c>
      <c r="Q860" s="92">
        <v>0.0913333333333333</v>
      </c>
      <c r="R860" s="165">
        <v>0.017</v>
      </c>
      <c r="S860" s="89">
        <v>1</v>
      </c>
      <c r="T860" s="166">
        <v>0.154</v>
      </c>
      <c r="U860" s="97">
        <v>-36.2785840708022</v>
      </c>
      <c r="V860" s="98">
        <v>60.5</v>
      </c>
      <c r="W860" s="173">
        <v>4.06</v>
      </c>
      <c r="X860" s="100">
        <v>147.291051327457</v>
      </c>
      <c r="Y860" s="109"/>
      <c r="Z860" s="109"/>
    </row>
    <row r="861" ht="52.75" spans="3:26">
      <c r="C861" s="3"/>
      <c r="D861" s="10" t="s">
        <v>1629</v>
      </c>
      <c r="E861" s="28" t="s">
        <v>8</v>
      </c>
      <c r="F861" s="28" t="s">
        <v>9</v>
      </c>
      <c r="G861" s="29" t="s">
        <v>10</v>
      </c>
      <c r="H861" s="255" t="s">
        <v>2447</v>
      </c>
      <c r="I861" s="218"/>
      <c r="J861" s="219"/>
      <c r="K861" s="220"/>
      <c r="L861" s="265" t="s">
        <v>2880</v>
      </c>
      <c r="M861" s="59"/>
      <c r="N861" s="116"/>
      <c r="O861" s="74"/>
      <c r="P861" s="75"/>
      <c r="Q861" s="74"/>
      <c r="R861" s="74"/>
      <c r="S861" s="74"/>
      <c r="T861" s="74"/>
      <c r="U861" s="101"/>
      <c r="V861" s="102"/>
      <c r="W861" s="74"/>
      <c r="X861" s="101"/>
      <c r="Y861" s="77"/>
      <c r="Z861" s="77"/>
    </row>
    <row r="862" ht="26" spans="3:26">
      <c r="C862" s="3"/>
      <c r="D862" s="11">
        <v>45610</v>
      </c>
      <c r="E862" s="2193" t="s">
        <v>1975</v>
      </c>
      <c r="F862" s="2193" t="s">
        <v>1976</v>
      </c>
      <c r="G862" s="2193" t="s">
        <v>1960</v>
      </c>
      <c r="H862" s="233">
        <v>0.666666666666667</v>
      </c>
      <c r="I862" s="218"/>
      <c r="J862" s="219"/>
      <c r="K862" s="220"/>
      <c r="L862" s="266">
        <v>0.458333333333333</v>
      </c>
      <c r="M862" s="270"/>
      <c r="N862" s="116"/>
      <c r="O862" s="76"/>
      <c r="P862" s="77"/>
      <c r="Q862" s="76"/>
      <c r="R862" s="76"/>
      <c r="S862" s="76"/>
      <c r="T862" s="76"/>
      <c r="U862" s="76"/>
      <c r="V862" s="76"/>
      <c r="W862" s="76"/>
      <c r="X862" s="76"/>
      <c r="Y862" s="77"/>
      <c r="Z862" s="77"/>
    </row>
    <row r="863" ht="26" spans="3:26">
      <c r="C863" s="3"/>
      <c r="D863" s="11">
        <v>45602</v>
      </c>
      <c r="E863" s="2193" t="s">
        <v>1960</v>
      </c>
      <c r="F863" s="2193" t="s">
        <v>1961</v>
      </c>
      <c r="G863" s="2193" t="s">
        <v>1962</v>
      </c>
      <c r="H863" s="233">
        <v>0.645833333333333</v>
      </c>
      <c r="I863" s="218"/>
      <c r="J863" s="219"/>
      <c r="K863" s="220"/>
      <c r="L863" s="266">
        <v>0.4375</v>
      </c>
      <c r="M863" s="271"/>
      <c r="N863" s="116"/>
      <c r="O863" s="66" t="s">
        <v>2855</v>
      </c>
      <c r="P863" s="155">
        <v>0.1</v>
      </c>
      <c r="Q863" s="90">
        <v>0.0872166666666667</v>
      </c>
      <c r="R863" s="91">
        <v>0.017</v>
      </c>
      <c r="S863" s="82">
        <v>1</v>
      </c>
      <c r="T863" s="69">
        <v>0.147825</v>
      </c>
      <c r="U863" s="103">
        <v>-34.8239070796515</v>
      </c>
      <c r="V863" s="104">
        <v>60.5</v>
      </c>
      <c r="W863" s="82">
        <v>2</v>
      </c>
      <c r="X863" s="105">
        <v>69.647814159303</v>
      </c>
      <c r="Y863" s="110"/>
      <c r="Z863" s="110"/>
    </row>
    <row r="864" ht="26" spans="3:26">
      <c r="C864" s="3"/>
      <c r="D864" s="11">
        <v>45595</v>
      </c>
      <c r="E864" s="2193" t="s">
        <v>1962</v>
      </c>
      <c r="F864" s="2193" t="s">
        <v>1963</v>
      </c>
      <c r="G864" s="2193" t="s">
        <v>1964</v>
      </c>
      <c r="H864" s="233">
        <v>0.604166666666667</v>
      </c>
      <c r="I864" s="218"/>
      <c r="J864" s="219"/>
      <c r="K864" s="220"/>
      <c r="L864" s="266">
        <v>0.395833333333333</v>
      </c>
      <c r="M864" s="223"/>
      <c r="N864" s="116"/>
      <c r="O864" s="66"/>
      <c r="P864" s="66"/>
      <c r="Q864" s="90"/>
      <c r="R864" s="91"/>
      <c r="S864" s="82"/>
      <c r="T864" s="155"/>
      <c r="U864" s="103"/>
      <c r="V864" s="104"/>
      <c r="W864" s="82"/>
      <c r="X864" s="105"/>
      <c r="Y864" s="110"/>
      <c r="Z864" s="110"/>
    </row>
    <row r="865" ht="26" spans="3:26">
      <c r="C865" s="3"/>
      <c r="D865" s="11">
        <v>45588</v>
      </c>
      <c r="E865" s="2193" t="s">
        <v>1964</v>
      </c>
      <c r="F865" s="2193" t="s">
        <v>1965</v>
      </c>
      <c r="G865" s="2193" t="s">
        <v>1966</v>
      </c>
      <c r="H865" s="233">
        <v>0.604166666666667</v>
      </c>
      <c r="I865" s="218"/>
      <c r="J865" s="219"/>
      <c r="K865" s="220"/>
      <c r="L865" s="266">
        <v>0.395833333333333</v>
      </c>
      <c r="M865" s="223"/>
      <c r="N865" s="116"/>
      <c r="O865" s="66" t="s">
        <v>2860</v>
      </c>
      <c r="P865" s="67"/>
      <c r="Q865" s="90"/>
      <c r="R865" s="91"/>
      <c r="S865" s="82"/>
      <c r="T865" s="67"/>
      <c r="U865" s="103">
        <v>0</v>
      </c>
      <c r="V865" s="104"/>
      <c r="W865" s="82"/>
      <c r="X865" s="105">
        <v>0</v>
      </c>
      <c r="Y865" s="110"/>
      <c r="Z865" s="110"/>
    </row>
    <row r="866" ht="26" spans="3:26">
      <c r="C866" s="3"/>
      <c r="D866" s="11">
        <v>45582</v>
      </c>
      <c r="E866" s="2193" t="s">
        <v>1966</v>
      </c>
      <c r="F866" s="2193" t="s">
        <v>1967</v>
      </c>
      <c r="G866" s="2193" t="s">
        <v>1968</v>
      </c>
      <c r="H866" s="233">
        <v>0.625</v>
      </c>
      <c r="I866" s="218"/>
      <c r="J866" s="219"/>
      <c r="K866" s="220"/>
      <c r="L866" s="266">
        <v>0.416666666666667</v>
      </c>
      <c r="M866" s="223"/>
      <c r="N866" s="116"/>
      <c r="O866" s="78"/>
      <c r="P866" s="78"/>
      <c r="Q866" s="78"/>
      <c r="R866" s="78"/>
      <c r="S866" s="78"/>
      <c r="T866" s="78"/>
      <c r="U866" s="78"/>
      <c r="V866" s="78"/>
      <c r="W866" s="78"/>
      <c r="X866" s="78"/>
      <c r="Y866" s="78"/>
      <c r="Z866" s="78"/>
    </row>
    <row r="867" ht="26.75" spans="3:26">
      <c r="C867" s="3"/>
      <c r="D867" s="11">
        <v>45574</v>
      </c>
      <c r="E867" s="2193" t="s">
        <v>1968</v>
      </c>
      <c r="F867" s="2193" t="s">
        <v>1969</v>
      </c>
      <c r="G867" s="2193" t="s">
        <v>1970</v>
      </c>
      <c r="H867" s="256">
        <v>0.604166666666667</v>
      </c>
      <c r="I867" s="257"/>
      <c r="J867" s="258"/>
      <c r="K867" s="259"/>
      <c r="L867" s="266">
        <v>0.395833333333333</v>
      </c>
      <c r="M867" s="268"/>
      <c r="N867" s="116"/>
      <c r="O867" s="78"/>
      <c r="P867" s="78"/>
      <c r="Q867" s="78"/>
      <c r="R867" s="78"/>
      <c r="S867" s="78"/>
      <c r="T867" s="78"/>
      <c r="U867" s="78"/>
      <c r="V867" s="78"/>
      <c r="W867" s="78"/>
      <c r="X867" s="78"/>
      <c r="Y867" s="78"/>
      <c r="Z867" s="78"/>
    </row>
    <row r="868" ht="52.75" spans="3:26">
      <c r="C868" s="3">
        <v>5</v>
      </c>
      <c r="D868" s="12" t="s">
        <v>7</v>
      </c>
      <c r="E868" s="33" t="s">
        <v>601</v>
      </c>
      <c r="F868" s="34"/>
      <c r="G868" s="35"/>
      <c r="H868" s="208" t="s">
        <v>2839</v>
      </c>
      <c r="I868" s="211" t="s">
        <v>1622</v>
      </c>
      <c r="J868" s="212"/>
      <c r="K868" s="213"/>
      <c r="L868" s="214" t="s">
        <v>1623</v>
      </c>
      <c r="M868" s="222" t="s">
        <v>1624</v>
      </c>
      <c r="N868" s="116" t="s">
        <v>0</v>
      </c>
      <c r="O868" s="64" t="s">
        <v>2840</v>
      </c>
      <c r="P868" s="64" t="s">
        <v>2841</v>
      </c>
      <c r="Q868" s="64" t="s">
        <v>2842</v>
      </c>
      <c r="R868" s="64" t="s">
        <v>2843</v>
      </c>
      <c r="S868" s="64" t="s">
        <v>2844</v>
      </c>
      <c r="T868" s="64" t="s">
        <v>2845</v>
      </c>
      <c r="U868" s="64" t="s">
        <v>2846</v>
      </c>
      <c r="V868" s="64" t="s">
        <v>2847</v>
      </c>
      <c r="W868" s="64" t="s">
        <v>2848</v>
      </c>
      <c r="X868" s="64" t="s">
        <v>2849</v>
      </c>
      <c r="Y868" s="64" t="s">
        <v>11</v>
      </c>
      <c r="Z868" s="64" t="s">
        <v>11</v>
      </c>
    </row>
    <row r="869" ht="26" spans="3:26">
      <c r="C869" s="3"/>
      <c r="D869" s="7" t="s">
        <v>1625</v>
      </c>
      <c r="E869" s="245"/>
      <c r="F869" s="246"/>
      <c r="G869" s="247"/>
      <c r="H869" s="209" t="s">
        <v>2887</v>
      </c>
      <c r="I869" s="2192" t="s">
        <v>602</v>
      </c>
      <c r="J869" s="216"/>
      <c r="K869" s="217"/>
      <c r="L869" s="140"/>
      <c r="M869" s="223"/>
      <c r="N869" s="116"/>
      <c r="O869" s="66" t="s">
        <v>2851</v>
      </c>
      <c r="P869" s="155">
        <v>0.1</v>
      </c>
      <c r="Q869" s="161">
        <v>1.82</v>
      </c>
      <c r="R869" s="162">
        <v>3</v>
      </c>
      <c r="S869" s="82"/>
      <c r="T869" s="66">
        <v>5.73</v>
      </c>
      <c r="U869" s="161">
        <v>-2.16</v>
      </c>
      <c r="V869" s="155">
        <v>91.8</v>
      </c>
      <c r="W869" s="171">
        <v>2</v>
      </c>
      <c r="X869" s="105">
        <v>4.32</v>
      </c>
      <c r="Y869" s="107"/>
      <c r="Z869" s="107"/>
    </row>
    <row r="870" ht="26" spans="3:26">
      <c r="C870" s="3"/>
      <c r="D870" s="8" t="s">
        <v>1626</v>
      </c>
      <c r="E870" s="37">
        <v>32.97</v>
      </c>
      <c r="F870" s="38"/>
      <c r="G870" s="39"/>
      <c r="H870" s="209" t="s">
        <v>2887</v>
      </c>
      <c r="I870" s="218"/>
      <c r="J870" s="219"/>
      <c r="K870" s="220"/>
      <c r="L870" s="140"/>
      <c r="M870" s="223"/>
      <c r="N870" s="116"/>
      <c r="O870" s="68"/>
      <c r="P870" s="68"/>
      <c r="Q870" s="68"/>
      <c r="R870" s="83"/>
      <c r="S870" s="74"/>
      <c r="T870" s="68"/>
      <c r="U870" s="68"/>
      <c r="V870" s="68"/>
      <c r="W870" s="74"/>
      <c r="X870" s="74"/>
      <c r="Y870" s="77"/>
      <c r="Z870" s="77"/>
    </row>
    <row r="871" ht="26" spans="3:26">
      <c r="C871" s="3"/>
      <c r="D871" s="8" t="s">
        <v>1627</v>
      </c>
      <c r="E871" s="21"/>
      <c r="F871" s="22"/>
      <c r="G871" s="23"/>
      <c r="H871" s="210"/>
      <c r="I871" s="218"/>
      <c r="J871" s="219"/>
      <c r="K871" s="220"/>
      <c r="L871" s="140"/>
      <c r="M871" s="223"/>
      <c r="N871" s="116"/>
      <c r="O871" s="69" t="s">
        <v>2853</v>
      </c>
      <c r="P871" s="156">
        <v>0.15</v>
      </c>
      <c r="Q871" s="163">
        <v>20.9971</v>
      </c>
      <c r="R871" s="164">
        <v>3</v>
      </c>
      <c r="S871" s="86">
        <v>1</v>
      </c>
      <c r="T871" s="69">
        <v>34.49565</v>
      </c>
      <c r="U871" s="93">
        <v>-19.5053937172775</v>
      </c>
      <c r="V871" s="94">
        <v>90.75</v>
      </c>
      <c r="W871" s="172">
        <v>8.03</v>
      </c>
      <c r="X871" s="96">
        <v>156.628311549738</v>
      </c>
      <c r="Y871" s="108"/>
      <c r="Z871" s="108"/>
    </row>
    <row r="872" ht="26.75" spans="3:26">
      <c r="C872" s="3"/>
      <c r="D872" s="9" t="s">
        <v>1628</v>
      </c>
      <c r="E872" s="25">
        <v>1</v>
      </c>
      <c r="F872" s="26"/>
      <c r="G872" s="27"/>
      <c r="H872" s="272"/>
      <c r="I872" s="218"/>
      <c r="J872" s="219"/>
      <c r="K872" s="220"/>
      <c r="L872" s="144">
        <v>0.104166666666667</v>
      </c>
      <c r="M872" s="224">
        <v>1</v>
      </c>
      <c r="N872" s="116"/>
      <c r="O872" s="72" t="s">
        <v>2854</v>
      </c>
      <c r="P872" s="158">
        <v>0.25</v>
      </c>
      <c r="Q872" s="92">
        <v>13.4266666666667</v>
      </c>
      <c r="R872" s="165">
        <v>3</v>
      </c>
      <c r="S872" s="89">
        <v>1</v>
      </c>
      <c r="T872" s="166">
        <v>23.14</v>
      </c>
      <c r="U872" s="97">
        <v>-21.8073298429319</v>
      </c>
      <c r="V872" s="98">
        <v>151.25</v>
      </c>
      <c r="W872" s="173">
        <v>4.75</v>
      </c>
      <c r="X872" s="100">
        <v>103.584816753927</v>
      </c>
      <c r="Y872" s="109"/>
      <c r="Z872" s="109"/>
    </row>
    <row r="873" ht="52.75" spans="3:26">
      <c r="C873" s="3"/>
      <c r="D873" s="10" t="s">
        <v>1629</v>
      </c>
      <c r="E873" s="28" t="s">
        <v>8</v>
      </c>
      <c r="F873" s="28" t="s">
        <v>9</v>
      </c>
      <c r="G873" s="29" t="s">
        <v>10</v>
      </c>
      <c r="H873" s="255" t="s">
        <v>2447</v>
      </c>
      <c r="I873" s="218"/>
      <c r="J873" s="219"/>
      <c r="K873" s="220"/>
      <c r="L873" s="265" t="s">
        <v>2880</v>
      </c>
      <c r="M873" s="59"/>
      <c r="N873" s="116"/>
      <c r="O873" s="74"/>
      <c r="P873" s="75"/>
      <c r="Q873" s="74"/>
      <c r="R873" s="74"/>
      <c r="S873" s="74"/>
      <c r="T873" s="74"/>
      <c r="U873" s="101"/>
      <c r="V873" s="102"/>
      <c r="W873" s="74"/>
      <c r="X873" s="101"/>
      <c r="Y873" s="77"/>
      <c r="Z873" s="77"/>
    </row>
    <row r="874" ht="26" spans="3:26">
      <c r="C874" s="3"/>
      <c r="D874" s="11">
        <v>45532</v>
      </c>
      <c r="E874" s="40">
        <v>0.68</v>
      </c>
      <c r="F874" s="40">
        <v>0.64</v>
      </c>
      <c r="G874" s="30"/>
      <c r="H874" s="233">
        <v>0.958333333333333</v>
      </c>
      <c r="I874" s="218"/>
      <c r="J874" s="219"/>
      <c r="K874" s="220"/>
      <c r="L874" s="266">
        <v>0</v>
      </c>
      <c r="M874" s="270"/>
      <c r="N874" s="116"/>
      <c r="O874" s="76"/>
      <c r="P874" s="77"/>
      <c r="Q874" s="76"/>
      <c r="R874" s="76"/>
      <c r="S874" s="76"/>
      <c r="T874" s="76"/>
      <c r="U874" s="76"/>
      <c r="V874" s="76"/>
      <c r="W874" s="76"/>
      <c r="X874" s="76"/>
      <c r="Y874" s="77"/>
      <c r="Z874" s="77"/>
    </row>
    <row r="875" ht="26" spans="3:26">
      <c r="C875" s="3"/>
      <c r="D875" s="11">
        <v>45434</v>
      </c>
      <c r="E875" s="40">
        <v>0.61</v>
      </c>
      <c r="F875" s="40">
        <v>0.55</v>
      </c>
      <c r="G875" s="30"/>
      <c r="H875" s="233">
        <v>0.958333333333333</v>
      </c>
      <c r="I875" s="218"/>
      <c r="J875" s="219"/>
      <c r="K875" s="220"/>
      <c r="L875" s="266">
        <v>0</v>
      </c>
      <c r="M875" s="271"/>
      <c r="N875" s="116"/>
      <c r="O875" s="66" t="s">
        <v>2855</v>
      </c>
      <c r="P875" s="155">
        <v>0.1</v>
      </c>
      <c r="Q875" s="90">
        <v>17.2118833333333</v>
      </c>
      <c r="R875" s="91">
        <v>3</v>
      </c>
      <c r="S875" s="82">
        <v>1.5</v>
      </c>
      <c r="T875" s="69">
        <v>28.817825</v>
      </c>
      <c r="U875" s="103">
        <v>-16.2948958115183</v>
      </c>
      <c r="V875" s="104">
        <v>60.5</v>
      </c>
      <c r="W875" s="82">
        <v>2</v>
      </c>
      <c r="X875" s="105">
        <v>32.5897916230367</v>
      </c>
      <c r="Y875" s="110"/>
      <c r="Z875" s="110"/>
    </row>
    <row r="876" ht="26" spans="3:26">
      <c r="C876" s="3"/>
      <c r="D876" s="11">
        <v>45343</v>
      </c>
      <c r="E876" s="40">
        <v>0.52</v>
      </c>
      <c r="F876" s="40">
        <v>0.46</v>
      </c>
      <c r="G876" s="30"/>
      <c r="H876" s="233">
        <v>0</v>
      </c>
      <c r="I876" s="218"/>
      <c r="J876" s="219"/>
      <c r="K876" s="220"/>
      <c r="L876" s="266">
        <v>0</v>
      </c>
      <c r="M876" s="223"/>
      <c r="N876" s="116"/>
      <c r="O876" s="66" t="s">
        <v>2855</v>
      </c>
      <c r="P876" s="155">
        <v>0.1</v>
      </c>
      <c r="Q876" s="90">
        <v>17.2118833333333</v>
      </c>
      <c r="R876" s="91">
        <v>3</v>
      </c>
      <c r="S876" s="82">
        <v>1.5</v>
      </c>
      <c r="T876" s="69">
        <v>28.817825</v>
      </c>
      <c r="U876" s="103">
        <v>-16.2948958115183</v>
      </c>
      <c r="V876" s="104">
        <v>60.5</v>
      </c>
      <c r="W876" s="82">
        <v>2</v>
      </c>
      <c r="X876" s="105">
        <v>32.5897916230367</v>
      </c>
      <c r="Y876" s="110"/>
      <c r="Z876" s="110"/>
    </row>
    <row r="877" ht="26" spans="3:26">
      <c r="C877" s="3"/>
      <c r="D877" s="11">
        <v>45251</v>
      </c>
      <c r="E877" s="40">
        <v>0.4</v>
      </c>
      <c r="F877" s="40">
        <v>0.34</v>
      </c>
      <c r="G877" s="30"/>
      <c r="H877" s="233">
        <v>0</v>
      </c>
      <c r="I877" s="218"/>
      <c r="J877" s="219"/>
      <c r="K877" s="220"/>
      <c r="L877" s="266">
        <v>0</v>
      </c>
      <c r="M877" s="223"/>
      <c r="N877" s="116"/>
      <c r="O877" s="66"/>
      <c r="P877" s="67"/>
      <c r="Q877" s="90"/>
      <c r="R877" s="91"/>
      <c r="S877" s="82"/>
      <c r="T877" s="67"/>
      <c r="U877" s="103"/>
      <c r="V877" s="104"/>
      <c r="W877" s="82"/>
      <c r="X877" s="105"/>
      <c r="Y877" s="110"/>
      <c r="Z877" s="110"/>
    </row>
    <row r="878" ht="26" spans="3:26">
      <c r="C878" s="3"/>
      <c r="D878" s="11">
        <v>45161</v>
      </c>
      <c r="E878" s="40">
        <v>0.27</v>
      </c>
      <c r="F878" s="40">
        <v>0.21</v>
      </c>
      <c r="G878" s="30"/>
      <c r="H878" s="233">
        <v>0.958333333333333</v>
      </c>
      <c r="I878" s="218"/>
      <c r="J878" s="219"/>
      <c r="K878" s="220"/>
      <c r="L878" s="266">
        <v>0</v>
      </c>
      <c r="M878" s="223"/>
      <c r="N878" s="116"/>
      <c r="O878" s="78"/>
      <c r="P878" s="78"/>
      <c r="Q878" s="78"/>
      <c r="R878" s="78"/>
      <c r="S878" s="78"/>
      <c r="T878" s="78"/>
      <c r="U878" s="78"/>
      <c r="V878" s="78"/>
      <c r="W878" s="78"/>
      <c r="X878" s="78"/>
      <c r="Y878" s="78"/>
      <c r="Z878" s="78"/>
    </row>
    <row r="879" ht="26.75" spans="3:26">
      <c r="C879" s="3"/>
      <c r="D879" s="11">
        <v>45070</v>
      </c>
      <c r="E879" s="40">
        <v>0.11</v>
      </c>
      <c r="F879" s="40">
        <v>0.09</v>
      </c>
      <c r="G879" s="30"/>
      <c r="H879" s="233">
        <v>0.958333333333333</v>
      </c>
      <c r="I879" s="257"/>
      <c r="J879" s="258"/>
      <c r="K879" s="259"/>
      <c r="L879" s="266">
        <v>0</v>
      </c>
      <c r="M879" s="268"/>
      <c r="N879" s="116"/>
      <c r="O879" s="78"/>
      <c r="P879" s="78"/>
      <c r="Q879" s="78"/>
      <c r="R879" s="78"/>
      <c r="S879" s="78"/>
      <c r="T879" s="78"/>
      <c r="U879" s="78"/>
      <c r="V879" s="78"/>
      <c r="W879" s="78"/>
      <c r="X879" s="78"/>
      <c r="Y879" s="78"/>
      <c r="Z879" s="78"/>
    </row>
    <row r="880" ht="52.75" spans="3:26">
      <c r="C880" s="3">
        <v>6</v>
      </c>
      <c r="D880" s="12" t="s">
        <v>7</v>
      </c>
      <c r="E880" s="33" t="s">
        <v>25</v>
      </c>
      <c r="F880" s="34"/>
      <c r="G880" s="35"/>
      <c r="H880" s="208" t="s">
        <v>2839</v>
      </c>
      <c r="I880" s="211" t="s">
        <v>1622</v>
      </c>
      <c r="J880" s="212"/>
      <c r="K880" s="213"/>
      <c r="L880" s="214" t="s">
        <v>1623</v>
      </c>
      <c r="M880" s="222" t="s">
        <v>1624</v>
      </c>
      <c r="N880" s="116" t="s">
        <v>0</v>
      </c>
      <c r="O880" s="64" t="s">
        <v>2840</v>
      </c>
      <c r="P880" s="64" t="s">
        <v>2841</v>
      </c>
      <c r="Q880" s="64" t="s">
        <v>2842</v>
      </c>
      <c r="R880" s="64" t="s">
        <v>2843</v>
      </c>
      <c r="S880" s="64" t="s">
        <v>2844</v>
      </c>
      <c r="T880" s="64" t="s">
        <v>2845</v>
      </c>
      <c r="U880" s="64" t="s">
        <v>2846</v>
      </c>
      <c r="V880" s="64" t="s">
        <v>2847</v>
      </c>
      <c r="W880" s="64" t="s">
        <v>2848</v>
      </c>
      <c r="X880" s="64" t="s">
        <v>2849</v>
      </c>
      <c r="Y880" s="64" t="s">
        <v>11</v>
      </c>
      <c r="Z880" s="64" t="s">
        <v>11</v>
      </c>
    </row>
    <row r="881" ht="26" spans="3:26">
      <c r="C881" s="3"/>
      <c r="D881" s="7" t="s">
        <v>1625</v>
      </c>
      <c r="E881" s="17"/>
      <c r="F881" s="18"/>
      <c r="G881" s="19"/>
      <c r="H881" s="209" t="s">
        <v>2867</v>
      </c>
      <c r="I881" s="2192" t="s">
        <v>578</v>
      </c>
      <c r="J881" s="216"/>
      <c r="K881" s="217"/>
      <c r="L881" s="140"/>
      <c r="M881" s="223"/>
      <c r="N881" s="116"/>
      <c r="O881" s="66" t="s">
        <v>2851</v>
      </c>
      <c r="P881" s="155">
        <v>0.1</v>
      </c>
      <c r="Q881" s="161">
        <v>0.03</v>
      </c>
      <c r="R881" s="162">
        <v>0.0159999999999911</v>
      </c>
      <c r="S881" s="82"/>
      <c r="T881" s="66">
        <v>0.0609999999999911</v>
      </c>
      <c r="U881" s="161">
        <v>-14.17</v>
      </c>
      <c r="V881" s="155">
        <v>91.8</v>
      </c>
      <c r="W881" s="171">
        <v>2</v>
      </c>
      <c r="X881" s="105">
        <v>28.34</v>
      </c>
      <c r="Y881" s="107"/>
      <c r="Z881" s="107"/>
    </row>
    <row r="882" ht="26" spans="3:26">
      <c r="C882" s="3"/>
      <c r="D882" s="8" t="s">
        <v>1626</v>
      </c>
      <c r="E882" s="21" t="s">
        <v>603</v>
      </c>
      <c r="F882" s="22"/>
      <c r="G882" s="23"/>
      <c r="H882" s="209" t="s">
        <v>2868</v>
      </c>
      <c r="I882" s="218"/>
      <c r="J882" s="219"/>
      <c r="K882" s="220"/>
      <c r="L882" s="140"/>
      <c r="M882" s="223"/>
      <c r="N882" s="116"/>
      <c r="O882" s="68"/>
      <c r="P882" s="68"/>
      <c r="Q882" s="68"/>
      <c r="R882" s="83"/>
      <c r="S882" s="74"/>
      <c r="T882" s="68"/>
      <c r="U882" s="68"/>
      <c r="V882" s="68"/>
      <c r="W882" s="74"/>
      <c r="X882" s="74"/>
      <c r="Y882" s="77"/>
      <c r="Z882" s="77"/>
    </row>
    <row r="883" ht="26" spans="3:26">
      <c r="C883" s="3"/>
      <c r="D883" s="8" t="s">
        <v>1627</v>
      </c>
      <c r="E883" s="21" t="s">
        <v>604</v>
      </c>
      <c r="F883" s="22"/>
      <c r="G883" s="23"/>
      <c r="H883" s="210"/>
      <c r="I883" s="218"/>
      <c r="J883" s="219"/>
      <c r="K883" s="220"/>
      <c r="L883" s="140"/>
      <c r="M883" s="223"/>
      <c r="N883" s="116"/>
      <c r="O883" s="69" t="s">
        <v>2853</v>
      </c>
      <c r="P883" s="156">
        <v>0.05</v>
      </c>
      <c r="Q883" s="163">
        <v>0.0751</v>
      </c>
      <c r="R883" s="164">
        <v>0.07</v>
      </c>
      <c r="S883" s="86">
        <v>1</v>
      </c>
      <c r="T883" s="69">
        <v>0.18265</v>
      </c>
      <c r="U883" s="93">
        <v>-21.2143483606588</v>
      </c>
      <c r="V883" s="94">
        <v>30.25</v>
      </c>
      <c r="W883" s="172">
        <v>2.94</v>
      </c>
      <c r="X883" s="96">
        <v>62.3701841803369</v>
      </c>
      <c r="Y883" s="108"/>
      <c r="Z883" s="108">
        <v>4.435</v>
      </c>
    </row>
    <row r="884" ht="26.75" spans="3:26">
      <c r="C884" s="3"/>
      <c r="D884" s="9" t="s">
        <v>1628</v>
      </c>
      <c r="E884" s="25">
        <v>0.5625</v>
      </c>
      <c r="F884" s="26"/>
      <c r="G884" s="27"/>
      <c r="H884" s="272">
        <v>0.354166666666667</v>
      </c>
      <c r="I884" s="218"/>
      <c r="J884" s="219"/>
      <c r="K884" s="220"/>
      <c r="L884" s="144">
        <v>0.791666666666667</v>
      </c>
      <c r="M884" s="224">
        <v>0.645833333333333</v>
      </c>
      <c r="N884" s="116"/>
      <c r="O884" s="72" t="s">
        <v>2854</v>
      </c>
      <c r="P884" s="158">
        <v>0.05</v>
      </c>
      <c r="Q884" s="92">
        <v>0.101666666666667</v>
      </c>
      <c r="R884" s="165">
        <v>0.07</v>
      </c>
      <c r="S884" s="89">
        <v>1</v>
      </c>
      <c r="T884" s="166">
        <v>0.2225</v>
      </c>
      <c r="U884" s="97">
        <v>-25.8428278688562</v>
      </c>
      <c r="V884" s="98">
        <v>30.25</v>
      </c>
      <c r="W884" s="173">
        <v>3.19</v>
      </c>
      <c r="X884" s="100">
        <v>82.4386209016513</v>
      </c>
      <c r="Y884" s="109"/>
      <c r="Z884" s="109"/>
    </row>
    <row r="885" ht="52.75" spans="3:26">
      <c r="C885" s="3"/>
      <c r="D885" s="10" t="s">
        <v>1629</v>
      </c>
      <c r="E885" s="28" t="s">
        <v>8</v>
      </c>
      <c r="F885" s="28" t="s">
        <v>9</v>
      </c>
      <c r="G885" s="29" t="s">
        <v>10</v>
      </c>
      <c r="H885" s="255" t="s">
        <v>2447</v>
      </c>
      <c r="I885" s="218"/>
      <c r="J885" s="219"/>
      <c r="K885" s="220"/>
      <c r="L885" s="265" t="s">
        <v>2880</v>
      </c>
      <c r="M885" s="59"/>
      <c r="N885" s="116"/>
      <c r="O885" s="74"/>
      <c r="P885" s="75"/>
      <c r="Q885" s="74"/>
      <c r="R885" s="74"/>
      <c r="S885" s="74"/>
      <c r="T885" s="74"/>
      <c r="U885" s="101"/>
      <c r="V885" s="102"/>
      <c r="W885" s="74"/>
      <c r="X885" s="101"/>
      <c r="Y885" s="77"/>
      <c r="Z885" s="77"/>
    </row>
    <row r="886" ht="26" spans="3:26">
      <c r="C886" s="3"/>
      <c r="D886" s="11">
        <v>45610</v>
      </c>
      <c r="E886" s="2193" t="s">
        <v>1977</v>
      </c>
      <c r="F886" s="2193" t="s">
        <v>1978</v>
      </c>
      <c r="G886" s="2193" t="s">
        <v>1944</v>
      </c>
      <c r="H886" s="233">
        <v>0.5625</v>
      </c>
      <c r="I886" s="218"/>
      <c r="J886" s="219"/>
      <c r="K886" s="220"/>
      <c r="L886" s="266">
        <v>0.354166666666667</v>
      </c>
      <c r="M886" s="270"/>
      <c r="N886" s="116"/>
      <c r="O886" s="76"/>
      <c r="P886" s="77"/>
      <c r="Q886" s="76"/>
      <c r="R886" s="76"/>
      <c r="S886" s="76"/>
      <c r="T886" s="76"/>
      <c r="U886" s="76"/>
      <c r="V886" s="76"/>
      <c r="W886" s="76"/>
      <c r="X886" s="76"/>
      <c r="Y886" s="77"/>
      <c r="Z886" s="77"/>
    </row>
    <row r="887" ht="26" spans="3:26">
      <c r="C887" s="3"/>
      <c r="D887" s="11">
        <v>45603</v>
      </c>
      <c r="E887" s="2193" t="s">
        <v>1944</v>
      </c>
      <c r="F887" s="2193" t="s">
        <v>1945</v>
      </c>
      <c r="G887" s="2193" t="s">
        <v>1946</v>
      </c>
      <c r="H887" s="233">
        <v>0.5625</v>
      </c>
      <c r="I887" s="218"/>
      <c r="J887" s="219"/>
      <c r="K887" s="220"/>
      <c r="L887" s="266">
        <v>0.354166666666667</v>
      </c>
      <c r="M887" s="271"/>
      <c r="N887" s="116"/>
      <c r="O887" s="66" t="s">
        <v>2855</v>
      </c>
      <c r="P887" s="155">
        <v>-0.05</v>
      </c>
      <c r="Q887" s="90">
        <v>0.0883833333333333</v>
      </c>
      <c r="R887" s="91">
        <v>0.07</v>
      </c>
      <c r="S887" s="82">
        <v>-1</v>
      </c>
      <c r="T887" s="69">
        <v>0.202575</v>
      </c>
      <c r="U887" s="103">
        <v>-23.5285881147575</v>
      </c>
      <c r="V887" s="104">
        <v>-30.25</v>
      </c>
      <c r="W887" s="82">
        <v>2.5</v>
      </c>
      <c r="X887" s="105">
        <v>58.8214702868938</v>
      </c>
      <c r="Y887" s="110"/>
      <c r="Z887" s="110"/>
    </row>
    <row r="888" ht="26" spans="3:26">
      <c r="C888" s="3"/>
      <c r="D888" s="11">
        <v>45596</v>
      </c>
      <c r="E888" s="2193" t="s">
        <v>1947</v>
      </c>
      <c r="F888" s="2193" t="s">
        <v>1948</v>
      </c>
      <c r="G888" s="2193" t="s">
        <v>1949</v>
      </c>
      <c r="H888" s="233">
        <v>0.520833333333333</v>
      </c>
      <c r="I888" s="218"/>
      <c r="J888" s="219"/>
      <c r="K888" s="220"/>
      <c r="L888" s="266">
        <v>0.3125</v>
      </c>
      <c r="M888" s="223"/>
      <c r="N888" s="116"/>
      <c r="O888" s="66" t="s">
        <v>2855</v>
      </c>
      <c r="P888" s="155">
        <v>0.05</v>
      </c>
      <c r="Q888" s="90">
        <v>0.0883833333333333</v>
      </c>
      <c r="R888" s="91">
        <v>0.07</v>
      </c>
      <c r="S888" s="82">
        <v>1</v>
      </c>
      <c r="T888" s="69">
        <v>0.202575</v>
      </c>
      <c r="U888" s="103">
        <v>-23.5285881147575</v>
      </c>
      <c r="V888" s="104">
        <v>30.25</v>
      </c>
      <c r="W888" s="82">
        <v>2.5</v>
      </c>
      <c r="X888" s="105">
        <v>58.8214702868938</v>
      </c>
      <c r="Y888" s="110"/>
      <c r="Z888" s="110"/>
    </row>
    <row r="889" ht="26" spans="3:26">
      <c r="C889" s="3"/>
      <c r="D889" s="11">
        <v>45589</v>
      </c>
      <c r="E889" s="2193" t="s">
        <v>1950</v>
      </c>
      <c r="F889" s="2193" t="s">
        <v>1951</v>
      </c>
      <c r="G889" s="2193" t="s">
        <v>1952</v>
      </c>
      <c r="H889" s="233">
        <v>0.520833333333333</v>
      </c>
      <c r="I889" s="218"/>
      <c r="J889" s="219"/>
      <c r="K889" s="220"/>
      <c r="L889" s="266">
        <v>0.3125</v>
      </c>
      <c r="M889" s="223"/>
      <c r="N889" s="116"/>
      <c r="O889" s="66" t="s">
        <v>2860</v>
      </c>
      <c r="P889" s="67"/>
      <c r="Q889" s="90"/>
      <c r="R889" s="91"/>
      <c r="S889" s="82"/>
      <c r="T889" s="67"/>
      <c r="U889" s="103"/>
      <c r="V889" s="104"/>
      <c r="W889" s="82"/>
      <c r="X889" s="105"/>
      <c r="Y889" s="110"/>
      <c r="Z889" s="110"/>
    </row>
    <row r="890" ht="26" spans="3:26">
      <c r="C890" s="3"/>
      <c r="D890" s="11">
        <v>45582</v>
      </c>
      <c r="E890" s="2193" t="s">
        <v>1953</v>
      </c>
      <c r="F890" s="2193" t="s">
        <v>1953</v>
      </c>
      <c r="G890" s="2193" t="s">
        <v>1954</v>
      </c>
      <c r="H890" s="233">
        <v>0.520833333333333</v>
      </c>
      <c r="I890" s="218"/>
      <c r="J890" s="219"/>
      <c r="K890" s="220"/>
      <c r="L890" s="266">
        <v>0.3125</v>
      </c>
      <c r="M890" s="223"/>
      <c r="N890" s="116"/>
      <c r="O890" s="78"/>
      <c r="P890" s="78"/>
      <c r="Q890" s="78"/>
      <c r="R890" s="78"/>
      <c r="S890" s="78"/>
      <c r="T890" s="78"/>
      <c r="U890" s="78"/>
      <c r="V890" s="78"/>
      <c r="W890" s="78"/>
      <c r="X890" s="78"/>
      <c r="Y890" s="78"/>
      <c r="Z890" s="78"/>
    </row>
    <row r="891" ht="26.75" spans="3:26">
      <c r="C891" s="3"/>
      <c r="D891" s="11">
        <v>45575</v>
      </c>
      <c r="E891" s="2193" t="s">
        <v>1955</v>
      </c>
      <c r="F891" s="2193" t="s">
        <v>1956</v>
      </c>
      <c r="G891" s="2193" t="s">
        <v>1957</v>
      </c>
      <c r="H891" s="256">
        <v>0.520833333333333</v>
      </c>
      <c r="I891" s="257"/>
      <c r="J891" s="258"/>
      <c r="K891" s="259"/>
      <c r="L891" s="267">
        <v>0.3125</v>
      </c>
      <c r="M891" s="268"/>
      <c r="N891" s="116"/>
      <c r="O891" s="78"/>
      <c r="P891" s="78"/>
      <c r="Q891" s="78"/>
      <c r="R891" s="78"/>
      <c r="S891" s="78"/>
      <c r="T891" s="78"/>
      <c r="U891" s="78"/>
      <c r="V891" s="78"/>
      <c r="W891" s="78"/>
      <c r="X891" s="78"/>
      <c r="Y891" s="78"/>
      <c r="Z891" s="78"/>
    </row>
    <row r="892" ht="52.75" spans="3:26">
      <c r="C892" s="3">
        <v>7</v>
      </c>
      <c r="D892" s="12" t="s">
        <v>7</v>
      </c>
      <c r="E892" s="33" t="s">
        <v>605</v>
      </c>
      <c r="F892" s="34"/>
      <c r="G892" s="35"/>
      <c r="H892" s="208" t="s">
        <v>2839</v>
      </c>
      <c r="I892" s="211" t="s">
        <v>1622</v>
      </c>
      <c r="J892" s="212"/>
      <c r="K892" s="213"/>
      <c r="L892" s="214" t="s">
        <v>1623</v>
      </c>
      <c r="M892" s="222" t="s">
        <v>1624</v>
      </c>
      <c r="N892" s="116" t="s">
        <v>0</v>
      </c>
      <c r="O892" s="64" t="s">
        <v>2840</v>
      </c>
      <c r="P892" s="64" t="s">
        <v>2841</v>
      </c>
      <c r="Q892" s="64" t="s">
        <v>2842</v>
      </c>
      <c r="R892" s="64" t="s">
        <v>2843</v>
      </c>
      <c r="S892" s="64" t="s">
        <v>2844</v>
      </c>
      <c r="T892" s="64" t="s">
        <v>2845</v>
      </c>
      <c r="U892" s="64" t="s">
        <v>2846</v>
      </c>
      <c r="V892" s="64" t="s">
        <v>2847</v>
      </c>
      <c r="W892" s="64" t="s">
        <v>2848</v>
      </c>
      <c r="X892" s="64" t="s">
        <v>2849</v>
      </c>
      <c r="Y892" s="64" t="s">
        <v>11</v>
      </c>
      <c r="Z892" s="64" t="s">
        <v>11</v>
      </c>
    </row>
    <row r="893" ht="26" spans="3:26">
      <c r="C893" s="3"/>
      <c r="D893" s="7" t="s">
        <v>1625</v>
      </c>
      <c r="E893" s="17"/>
      <c r="F893" s="18"/>
      <c r="G893" s="19"/>
      <c r="H893" s="209" t="s">
        <v>2867</v>
      </c>
      <c r="I893" s="2192" t="s">
        <v>606</v>
      </c>
      <c r="J893" s="216"/>
      <c r="K893" s="217"/>
      <c r="L893" s="140"/>
      <c r="M893" s="223"/>
      <c r="N893" s="116"/>
      <c r="O893" s="66" t="s">
        <v>2851</v>
      </c>
      <c r="P893" s="155">
        <v>0.1</v>
      </c>
      <c r="Q893" s="161">
        <v>0.039</v>
      </c>
      <c r="R893" s="162">
        <v>0.0170000000000243</v>
      </c>
      <c r="S893" s="82"/>
      <c r="T893" s="66">
        <v>0.0755000000000243</v>
      </c>
      <c r="U893" s="161">
        <v>-17.67</v>
      </c>
      <c r="V893" s="155">
        <v>60.23</v>
      </c>
      <c r="W893" s="155"/>
      <c r="X893" s="105"/>
      <c r="Y893" s="107"/>
      <c r="Z893" s="107"/>
    </row>
    <row r="894" ht="26" spans="3:26">
      <c r="C894" s="3"/>
      <c r="D894" s="8" t="s">
        <v>1626</v>
      </c>
      <c r="E894" s="21"/>
      <c r="F894" s="22"/>
      <c r="G894" s="23"/>
      <c r="H894" s="209" t="s">
        <v>2868</v>
      </c>
      <c r="I894" s="218"/>
      <c r="J894" s="219"/>
      <c r="K894" s="220"/>
      <c r="L894" s="140"/>
      <c r="M894" s="223"/>
      <c r="N894" s="116"/>
      <c r="O894" s="68"/>
      <c r="P894" s="68"/>
      <c r="Q894" s="68"/>
      <c r="R894" s="83"/>
      <c r="S894" s="74"/>
      <c r="T894" s="68"/>
      <c r="U894" s="68"/>
      <c r="V894" s="68"/>
      <c r="W894" s="68"/>
      <c r="X894" s="74"/>
      <c r="Y894" s="77"/>
      <c r="Z894" s="77"/>
    </row>
    <row r="895" ht="26" spans="3:26">
      <c r="C895" s="3"/>
      <c r="D895" s="8" t="s">
        <v>1627</v>
      </c>
      <c r="E895" s="37">
        <v>10.3</v>
      </c>
      <c r="F895" s="38"/>
      <c r="G895" s="39"/>
      <c r="H895" s="210"/>
      <c r="I895" s="218"/>
      <c r="J895" s="219"/>
      <c r="K895" s="220"/>
      <c r="L895" s="140"/>
      <c r="M895" s="223"/>
      <c r="N895" s="116"/>
      <c r="O895" s="69" t="s">
        <v>2853</v>
      </c>
      <c r="P895" s="156">
        <v>0.1</v>
      </c>
      <c r="Q895" s="163">
        <v>0.0764</v>
      </c>
      <c r="R895" s="164">
        <v>0.017</v>
      </c>
      <c r="S895" s="167">
        <v>1</v>
      </c>
      <c r="T895" s="69">
        <v>0.1316</v>
      </c>
      <c r="U895" s="93">
        <v>-30.7996291390629</v>
      </c>
      <c r="V895" s="94">
        <v>60.5</v>
      </c>
      <c r="W895" s="174">
        <v>4.29</v>
      </c>
      <c r="X895" s="96">
        <v>132.13040900658</v>
      </c>
      <c r="Y895" s="108"/>
      <c r="Z895" s="108"/>
    </row>
    <row r="896" ht="26.75" spans="3:26">
      <c r="C896" s="3"/>
      <c r="D896" s="9" t="s">
        <v>1628</v>
      </c>
      <c r="E896" s="25">
        <v>0.5625</v>
      </c>
      <c r="F896" s="26"/>
      <c r="G896" s="27"/>
      <c r="H896" s="272">
        <v>0.354166666666667</v>
      </c>
      <c r="I896" s="218"/>
      <c r="J896" s="219"/>
      <c r="K896" s="220"/>
      <c r="L896" s="144">
        <v>0.791666666666667</v>
      </c>
      <c r="M896" s="224">
        <v>0.645833333333333</v>
      </c>
      <c r="N896" s="116"/>
      <c r="O896" s="72" t="s">
        <v>2854</v>
      </c>
      <c r="P896" s="158">
        <v>0.1</v>
      </c>
      <c r="Q896" s="92">
        <v>0.0652666666666667</v>
      </c>
      <c r="R896" s="165">
        <v>0.017</v>
      </c>
      <c r="S896" s="168">
        <v>1</v>
      </c>
      <c r="T896" s="166">
        <v>0.1149</v>
      </c>
      <c r="U896" s="97">
        <v>-26.8911655629052</v>
      </c>
      <c r="V896" s="98">
        <v>60.5</v>
      </c>
      <c r="W896" s="175">
        <v>4.925</v>
      </c>
      <c r="X896" s="100">
        <v>132.438990397308</v>
      </c>
      <c r="Y896" s="109"/>
      <c r="Z896" s="109"/>
    </row>
    <row r="897" ht="52.75" spans="3:26">
      <c r="C897" s="3"/>
      <c r="D897" s="10" t="s">
        <v>1629</v>
      </c>
      <c r="E897" s="288" t="s">
        <v>8</v>
      </c>
      <c r="F897" s="288" t="s">
        <v>9</v>
      </c>
      <c r="G897" s="289" t="s">
        <v>10</v>
      </c>
      <c r="H897" s="255" t="s">
        <v>2447</v>
      </c>
      <c r="I897" s="218"/>
      <c r="J897" s="219"/>
      <c r="K897" s="220"/>
      <c r="L897" s="265" t="s">
        <v>2880</v>
      </c>
      <c r="M897" s="59"/>
      <c r="N897" s="116"/>
      <c r="O897" s="74"/>
      <c r="P897" s="75"/>
      <c r="Q897" s="74"/>
      <c r="R897" s="74"/>
      <c r="S897" s="169"/>
      <c r="T897" s="74"/>
      <c r="U897" s="101"/>
      <c r="V897" s="102"/>
      <c r="W897" s="176"/>
      <c r="X897" s="101"/>
      <c r="Y897" s="77"/>
      <c r="Z897" s="77"/>
    </row>
    <row r="898" ht="26" spans="3:26">
      <c r="C898" s="3"/>
      <c r="D898" s="11">
        <v>45582</v>
      </c>
      <c r="E898" s="290">
        <v>10.3</v>
      </c>
      <c r="F898" s="2199" t="s">
        <v>1979</v>
      </c>
      <c r="G898" s="290">
        <v>1.7</v>
      </c>
      <c r="H898" s="233">
        <v>0.520833333333333</v>
      </c>
      <c r="I898" s="218"/>
      <c r="J898" s="219"/>
      <c r="K898" s="220"/>
      <c r="L898" s="266">
        <v>0.3125</v>
      </c>
      <c r="M898" s="270"/>
      <c r="N898" s="116"/>
      <c r="O898" s="76"/>
      <c r="P898" s="77"/>
      <c r="Q898" s="76"/>
      <c r="R898" s="76"/>
      <c r="S898" s="169"/>
      <c r="T898" s="76"/>
      <c r="U898" s="76"/>
      <c r="V898" s="76"/>
      <c r="W898" s="177"/>
      <c r="X898" s="76"/>
      <c r="Y898" s="77"/>
      <c r="Z898" s="77"/>
    </row>
    <row r="899" ht="26" spans="3:26">
      <c r="C899" s="3"/>
      <c r="D899" s="11">
        <v>45554</v>
      </c>
      <c r="E899" s="290">
        <v>1.7</v>
      </c>
      <c r="F899" s="2199" t="s">
        <v>1980</v>
      </c>
      <c r="G899" s="290">
        <v>-7</v>
      </c>
      <c r="H899" s="233">
        <v>0.520833333333333</v>
      </c>
      <c r="I899" s="218"/>
      <c r="J899" s="219"/>
      <c r="K899" s="220"/>
      <c r="L899" s="266">
        <v>0.3125</v>
      </c>
      <c r="M899" s="271"/>
      <c r="N899" s="116"/>
      <c r="O899" s="66" t="s">
        <v>2855</v>
      </c>
      <c r="P899" s="160">
        <v>0.1</v>
      </c>
      <c r="Q899" s="90">
        <v>0.0652666666666667</v>
      </c>
      <c r="R899" s="91">
        <v>0.017</v>
      </c>
      <c r="S899" s="160">
        <v>1</v>
      </c>
      <c r="T899" s="170">
        <v>0.1149</v>
      </c>
      <c r="U899" s="103">
        <v>-26.8911655629052</v>
      </c>
      <c r="V899" s="104">
        <v>60.5</v>
      </c>
      <c r="W899" s="178">
        <v>3</v>
      </c>
      <c r="X899" s="105">
        <v>80.6734966887157</v>
      </c>
      <c r="Y899" s="110"/>
      <c r="Z899" s="110"/>
    </row>
    <row r="900" ht="26" spans="3:26">
      <c r="C900" s="3"/>
      <c r="D900" s="11">
        <v>45519</v>
      </c>
      <c r="E900" s="290">
        <v>-7</v>
      </c>
      <c r="F900" s="2199" t="s">
        <v>1981</v>
      </c>
      <c r="G900" s="290">
        <v>13.9</v>
      </c>
      <c r="H900" s="233">
        <v>0.520833333333333</v>
      </c>
      <c r="I900" s="218"/>
      <c r="J900" s="219"/>
      <c r="K900" s="220"/>
      <c r="L900" s="266">
        <v>0.3125</v>
      </c>
      <c r="M900" s="223"/>
      <c r="N900" s="116"/>
      <c r="O900" s="66" t="s">
        <v>2855</v>
      </c>
      <c r="P900" s="160">
        <v>0.1</v>
      </c>
      <c r="Q900" s="90">
        <v>0.0652666666666667</v>
      </c>
      <c r="R900" s="91">
        <v>0.017</v>
      </c>
      <c r="S900" s="160">
        <v>1</v>
      </c>
      <c r="T900" s="170">
        <v>0.1149</v>
      </c>
      <c r="U900" s="103">
        <v>-26.8911655629052</v>
      </c>
      <c r="V900" s="104">
        <v>60.5</v>
      </c>
      <c r="W900" s="178">
        <v>3</v>
      </c>
      <c r="X900" s="105">
        <v>80.6734966887157</v>
      </c>
      <c r="Y900" s="110"/>
      <c r="Z900" s="110"/>
    </row>
    <row r="901" ht="26" spans="3:26">
      <c r="C901" s="3"/>
      <c r="D901" s="11">
        <v>45491</v>
      </c>
      <c r="E901" s="290">
        <v>13.9</v>
      </c>
      <c r="F901" s="2199" t="s">
        <v>1982</v>
      </c>
      <c r="G901" s="290">
        <v>1.3</v>
      </c>
      <c r="H901" s="233">
        <v>0.520833333333333</v>
      </c>
      <c r="I901" s="218"/>
      <c r="J901" s="219"/>
      <c r="K901" s="220"/>
      <c r="L901" s="266">
        <v>0.3125</v>
      </c>
      <c r="M901" s="223"/>
      <c r="N901" s="116"/>
      <c r="O901" s="66"/>
      <c r="P901" s="67"/>
      <c r="Q901" s="90"/>
      <c r="R901" s="91"/>
      <c r="S901" s="82"/>
      <c r="T901" s="67"/>
      <c r="U901" s="103"/>
      <c r="V901" s="104"/>
      <c r="W901" s="82"/>
      <c r="X901" s="105"/>
      <c r="Y901" s="110"/>
      <c r="Z901" s="110"/>
    </row>
    <row r="902" ht="26" spans="3:26">
      <c r="C902" s="3"/>
      <c r="D902" s="11">
        <v>45463</v>
      </c>
      <c r="E902" s="290">
        <v>1.3</v>
      </c>
      <c r="F902" s="2199" t="s">
        <v>1983</v>
      </c>
      <c r="G902" s="290">
        <v>4.5</v>
      </c>
      <c r="H902" s="233">
        <v>0.520833333333333</v>
      </c>
      <c r="I902" s="218"/>
      <c r="J902" s="219"/>
      <c r="K902" s="220"/>
      <c r="L902" s="266">
        <v>0.3125</v>
      </c>
      <c r="M902" s="223"/>
      <c r="N902" s="116"/>
      <c r="O902" s="78"/>
      <c r="P902" s="78"/>
      <c r="Q902" s="78"/>
      <c r="R902" s="78"/>
      <c r="S902" s="78"/>
      <c r="T902" s="78"/>
      <c r="U902" s="78"/>
      <c r="V902" s="78"/>
      <c r="W902" s="78"/>
      <c r="X902" s="78"/>
      <c r="Y902" s="78"/>
      <c r="Z902" s="78"/>
    </row>
    <row r="903" ht="26.75" spans="3:26">
      <c r="C903" s="3"/>
      <c r="D903" s="11">
        <v>45428</v>
      </c>
      <c r="E903" s="290">
        <v>4.5</v>
      </c>
      <c r="F903" s="2199" t="s">
        <v>1984</v>
      </c>
      <c r="G903" s="290">
        <v>15.5</v>
      </c>
      <c r="H903" s="256">
        <v>0.520833333333333</v>
      </c>
      <c r="I903" s="257"/>
      <c r="J903" s="258"/>
      <c r="K903" s="259"/>
      <c r="L903" s="267">
        <v>0.3125</v>
      </c>
      <c r="M903" s="268"/>
      <c r="N903" s="116"/>
      <c r="O903" s="78"/>
      <c r="P903" s="78"/>
      <c r="Q903" s="78"/>
      <c r="R903" s="78"/>
      <c r="S903" s="78"/>
      <c r="T903" s="78"/>
      <c r="U903" s="78"/>
      <c r="V903" s="78"/>
      <c r="W903" s="78"/>
      <c r="X903" s="78"/>
      <c r="Y903" s="78"/>
      <c r="Z903" s="78"/>
    </row>
    <row r="904" ht="52.75" spans="3:26">
      <c r="C904" s="3">
        <v>8</v>
      </c>
      <c r="D904" s="12" t="s">
        <v>7</v>
      </c>
      <c r="E904" s="33" t="s">
        <v>607</v>
      </c>
      <c r="F904" s="34"/>
      <c r="G904" s="35"/>
      <c r="H904" s="208" t="s">
        <v>2839</v>
      </c>
      <c r="I904" s="211" t="s">
        <v>1622</v>
      </c>
      <c r="J904" s="212"/>
      <c r="K904" s="213"/>
      <c r="L904" s="214" t="s">
        <v>1623</v>
      </c>
      <c r="M904" s="222" t="s">
        <v>1624</v>
      </c>
      <c r="N904" s="116" t="s">
        <v>0</v>
      </c>
      <c r="O904" s="64" t="s">
        <v>2840</v>
      </c>
      <c r="P904" s="64" t="s">
        <v>2841</v>
      </c>
      <c r="Q904" s="64" t="s">
        <v>2842</v>
      </c>
      <c r="R904" s="64" t="s">
        <v>2843</v>
      </c>
      <c r="S904" s="64" t="s">
        <v>2844</v>
      </c>
      <c r="T904" s="64" t="s">
        <v>2845</v>
      </c>
      <c r="U904" s="64" t="s">
        <v>2846</v>
      </c>
      <c r="V904" s="64" t="s">
        <v>2847</v>
      </c>
      <c r="W904" s="64" t="s">
        <v>2848</v>
      </c>
      <c r="X904" s="64" t="s">
        <v>2849</v>
      </c>
      <c r="Y904" s="64" t="s">
        <v>11</v>
      </c>
      <c r="Z904" s="64" t="s">
        <v>11</v>
      </c>
    </row>
    <row r="905" ht="26" spans="3:26">
      <c r="C905" s="116"/>
      <c r="D905" s="7" t="s">
        <v>1625</v>
      </c>
      <c r="E905" s="17"/>
      <c r="F905" s="18"/>
      <c r="G905" s="19"/>
      <c r="H905" s="209" t="s">
        <v>2867</v>
      </c>
      <c r="I905" s="2192" t="s">
        <v>609</v>
      </c>
      <c r="J905" s="216"/>
      <c r="K905" s="217"/>
      <c r="L905" s="140"/>
      <c r="M905" s="223"/>
      <c r="N905" s="116"/>
      <c r="O905" s="66" t="s">
        <v>2851</v>
      </c>
      <c r="P905" s="155">
        <v>0.1</v>
      </c>
      <c r="Q905" s="161">
        <v>0.039</v>
      </c>
      <c r="R905" s="162">
        <v>0.0170000000000243</v>
      </c>
      <c r="S905" s="82"/>
      <c r="T905" s="66">
        <v>0.0755000000000243</v>
      </c>
      <c r="U905" s="161">
        <v>-17.67</v>
      </c>
      <c r="V905" s="155">
        <v>60.23</v>
      </c>
      <c r="W905" s="155"/>
      <c r="X905" s="105"/>
      <c r="Y905" s="107"/>
      <c r="Z905" s="107"/>
    </row>
    <row r="906" ht="26" spans="3:26">
      <c r="C906" s="116"/>
      <c r="D906" s="8" t="s">
        <v>1626</v>
      </c>
      <c r="E906" s="21" t="s">
        <v>480</v>
      </c>
      <c r="F906" s="22"/>
      <c r="G906" s="23"/>
      <c r="H906" s="209" t="s">
        <v>2868</v>
      </c>
      <c r="I906" s="218"/>
      <c r="J906" s="219"/>
      <c r="K906" s="220"/>
      <c r="L906" s="140"/>
      <c r="M906" s="223"/>
      <c r="N906" s="116"/>
      <c r="O906" s="68"/>
      <c r="P906" s="68"/>
      <c r="Q906" s="68"/>
      <c r="R906" s="83"/>
      <c r="S906" s="74"/>
      <c r="T906" s="68"/>
      <c r="U906" s="68"/>
      <c r="V906" s="68"/>
      <c r="W906" s="68"/>
      <c r="X906" s="74"/>
      <c r="Y906" s="77"/>
      <c r="Z906" s="77"/>
    </row>
    <row r="907" ht="26" spans="3:26">
      <c r="C907" s="116"/>
      <c r="D907" s="8" t="s">
        <v>1627</v>
      </c>
      <c r="E907" s="21" t="s">
        <v>608</v>
      </c>
      <c r="F907" s="22"/>
      <c r="G907" s="23"/>
      <c r="H907" s="210"/>
      <c r="I907" s="218"/>
      <c r="J907" s="219"/>
      <c r="K907" s="220"/>
      <c r="L907" s="140"/>
      <c r="M907" s="223"/>
      <c r="N907" s="116"/>
      <c r="O907" s="69" t="s">
        <v>2853</v>
      </c>
      <c r="P907" s="156">
        <v>0.1</v>
      </c>
      <c r="Q907" s="163">
        <v>0.0391</v>
      </c>
      <c r="R907" s="164">
        <v>0.014</v>
      </c>
      <c r="S907" s="167">
        <v>1</v>
      </c>
      <c r="T907" s="69">
        <v>0.07265</v>
      </c>
      <c r="U907" s="93">
        <v>-17.0029867549614</v>
      </c>
      <c r="V907" s="94">
        <v>60.5</v>
      </c>
      <c r="W907" s="174">
        <v>4.29</v>
      </c>
      <c r="X907" s="96">
        <v>72.9428131787845</v>
      </c>
      <c r="Y907" s="108"/>
      <c r="Z907" s="108"/>
    </row>
    <row r="908" ht="26.75" spans="3:26">
      <c r="C908" s="116"/>
      <c r="D908" s="9" t="s">
        <v>1628</v>
      </c>
      <c r="E908" s="25">
        <v>0.625</v>
      </c>
      <c r="F908" s="26"/>
      <c r="G908" s="27"/>
      <c r="H908" s="272">
        <v>0.416666666666667</v>
      </c>
      <c r="I908" s="218"/>
      <c r="J908" s="219"/>
      <c r="K908" s="220"/>
      <c r="L908" s="144">
        <v>0.854166666666667</v>
      </c>
      <c r="M908" s="224">
        <v>0.708333333333333</v>
      </c>
      <c r="N908" s="116"/>
      <c r="O908" s="72" t="s">
        <v>2854</v>
      </c>
      <c r="P908" s="158">
        <v>0.1</v>
      </c>
      <c r="Q908" s="92">
        <v>0.0499333333333333</v>
      </c>
      <c r="R908" s="165">
        <v>0.014</v>
      </c>
      <c r="S908" s="168">
        <v>1</v>
      </c>
      <c r="T908" s="166">
        <v>0.0889</v>
      </c>
      <c r="U908" s="97">
        <v>-20.8061324503244</v>
      </c>
      <c r="V908" s="98">
        <v>60.5</v>
      </c>
      <c r="W908" s="175">
        <v>4.925</v>
      </c>
      <c r="X908" s="100">
        <v>102.470202317848</v>
      </c>
      <c r="Y908" s="109"/>
      <c r="Z908" s="109"/>
    </row>
    <row r="909" ht="52.75" spans="3:26">
      <c r="C909" s="116"/>
      <c r="D909" s="10" t="s">
        <v>1629</v>
      </c>
      <c r="E909" s="28" t="s">
        <v>8</v>
      </c>
      <c r="F909" s="28" t="s">
        <v>9</v>
      </c>
      <c r="G909" s="29" t="s">
        <v>10</v>
      </c>
      <c r="H909" s="255" t="s">
        <v>2447</v>
      </c>
      <c r="I909" s="218"/>
      <c r="J909" s="219"/>
      <c r="K909" s="220"/>
      <c r="L909" s="265" t="s">
        <v>2880</v>
      </c>
      <c r="M909" s="59"/>
      <c r="N909" s="116"/>
      <c r="O909" s="74"/>
      <c r="P909" s="75"/>
      <c r="Q909" s="74"/>
      <c r="R909" s="74"/>
      <c r="S909" s="169"/>
      <c r="T909" s="74"/>
      <c r="U909" s="101"/>
      <c r="V909" s="102"/>
      <c r="W909" s="176"/>
      <c r="X909" s="101"/>
      <c r="Y909" s="77"/>
      <c r="Z909" s="77"/>
    </row>
    <row r="910" ht="26" spans="3:26">
      <c r="C910" s="116"/>
      <c r="D910" s="11">
        <v>45588</v>
      </c>
      <c r="E910" s="2193" t="s">
        <v>1985</v>
      </c>
      <c r="F910" s="2193" t="s">
        <v>1986</v>
      </c>
      <c r="G910" s="2193" t="s">
        <v>1986</v>
      </c>
      <c r="H910" s="233">
        <v>0.583333333333333</v>
      </c>
      <c r="I910" s="218"/>
      <c r="J910" s="219"/>
      <c r="K910" s="220"/>
      <c r="L910" s="266">
        <v>0.375</v>
      </c>
      <c r="M910" s="270"/>
      <c r="N910" s="116"/>
      <c r="O910" s="76"/>
      <c r="P910" s="77"/>
      <c r="Q910" s="76"/>
      <c r="R910" s="76"/>
      <c r="S910" s="169"/>
      <c r="T910" s="76"/>
      <c r="U910" s="76"/>
      <c r="V910" s="76"/>
      <c r="W910" s="177"/>
      <c r="X910" s="76"/>
      <c r="Y910" s="77"/>
      <c r="Z910" s="77"/>
    </row>
    <row r="911" ht="26" spans="3:26">
      <c r="C911" s="116"/>
      <c r="D911" s="11">
        <v>45554</v>
      </c>
      <c r="E911" s="2193" t="s">
        <v>1987</v>
      </c>
      <c r="F911" s="2193" t="s">
        <v>1988</v>
      </c>
      <c r="G911" s="2193" t="s">
        <v>1989</v>
      </c>
      <c r="H911" s="233">
        <v>0.583333333333333</v>
      </c>
      <c r="I911" s="218"/>
      <c r="J911" s="219"/>
      <c r="K911" s="220"/>
      <c r="L911" s="266">
        <v>0.375</v>
      </c>
      <c r="M911" s="271"/>
      <c r="N911" s="116"/>
      <c r="O911" s="66" t="s">
        <v>2855</v>
      </c>
      <c r="P911" s="160">
        <v>0.1</v>
      </c>
      <c r="Q911" s="90">
        <v>0.0499333333333333</v>
      </c>
      <c r="R911" s="91">
        <v>0.014</v>
      </c>
      <c r="S911" s="160">
        <v>1</v>
      </c>
      <c r="T911" s="170">
        <v>0.0889</v>
      </c>
      <c r="U911" s="103">
        <v>-20.8061324503244</v>
      </c>
      <c r="V911" s="104">
        <v>60.5</v>
      </c>
      <c r="W911" s="178">
        <v>2</v>
      </c>
      <c r="X911" s="105">
        <v>41.6122649006489</v>
      </c>
      <c r="Y911" s="110"/>
      <c r="Z911" s="110"/>
    </row>
    <row r="912" ht="26" spans="3:26">
      <c r="C912" s="116"/>
      <c r="D912" s="11">
        <v>45526</v>
      </c>
      <c r="E912" s="2193" t="s">
        <v>1990</v>
      </c>
      <c r="F912" s="2193" t="s">
        <v>1991</v>
      </c>
      <c r="G912" s="2193" t="s">
        <v>1992</v>
      </c>
      <c r="H912" s="233">
        <v>0.583333333333333</v>
      </c>
      <c r="I912" s="218"/>
      <c r="J912" s="219"/>
      <c r="K912" s="220"/>
      <c r="L912" s="266">
        <v>0.375</v>
      </c>
      <c r="M912" s="223"/>
      <c r="N912" s="116"/>
      <c r="O912" s="66" t="s">
        <v>2855</v>
      </c>
      <c r="P912" s="160">
        <v>0.1</v>
      </c>
      <c r="Q912" s="90">
        <v>0.0499333333333333</v>
      </c>
      <c r="R912" s="91">
        <v>0.014</v>
      </c>
      <c r="S912" s="160">
        <v>1</v>
      </c>
      <c r="T912" s="170">
        <v>0.0889</v>
      </c>
      <c r="U912" s="103">
        <v>-20.8061324503244</v>
      </c>
      <c r="V912" s="104">
        <v>60.5</v>
      </c>
      <c r="W912" s="178">
        <v>2</v>
      </c>
      <c r="X912" s="105">
        <v>41.6122649006489</v>
      </c>
      <c r="Y912" s="110"/>
      <c r="Z912" s="110"/>
    </row>
    <row r="913" ht="26" spans="3:26">
      <c r="C913" s="116"/>
      <c r="D913" s="11">
        <v>45496</v>
      </c>
      <c r="E913" s="2193" t="s">
        <v>1993</v>
      </c>
      <c r="F913" s="2193" t="s">
        <v>1994</v>
      </c>
      <c r="G913" s="2193" t="s">
        <v>1995</v>
      </c>
      <c r="H913" s="233">
        <v>0.583333333333333</v>
      </c>
      <c r="I913" s="218"/>
      <c r="J913" s="219"/>
      <c r="K913" s="220"/>
      <c r="L913" s="266">
        <v>0.375</v>
      </c>
      <c r="M913" s="223"/>
      <c r="N913" s="116"/>
      <c r="O913" s="66"/>
      <c r="P913" s="67"/>
      <c r="Q913" s="90"/>
      <c r="R913" s="91"/>
      <c r="S913" s="82"/>
      <c r="T913" s="67"/>
      <c r="U913" s="103"/>
      <c r="V913" s="104"/>
      <c r="W913" s="82"/>
      <c r="X913" s="105"/>
      <c r="Y913" s="110"/>
      <c r="Z913" s="110"/>
    </row>
    <row r="914" ht="26" spans="3:26">
      <c r="C914" s="116"/>
      <c r="D914" s="11">
        <v>45464</v>
      </c>
      <c r="E914" s="2193" t="s">
        <v>1995</v>
      </c>
      <c r="F914" s="2193" t="s">
        <v>1996</v>
      </c>
      <c r="G914" s="2193" t="s">
        <v>1997</v>
      </c>
      <c r="H914" s="233">
        <v>0.583333333333333</v>
      </c>
      <c r="I914" s="218"/>
      <c r="J914" s="219"/>
      <c r="K914" s="220"/>
      <c r="L914" s="266">
        <v>0.375</v>
      </c>
      <c r="M914" s="223"/>
      <c r="N914" s="116"/>
      <c r="O914" s="78"/>
      <c r="P914" s="78"/>
      <c r="Q914" s="78"/>
      <c r="R914" s="78"/>
      <c r="S914" s="78"/>
      <c r="T914" s="78"/>
      <c r="U914" s="78"/>
      <c r="V914" s="78"/>
      <c r="W914" s="78"/>
      <c r="X914" s="78"/>
      <c r="Y914" s="78"/>
      <c r="Z914" s="78"/>
    </row>
    <row r="915" ht="26.75" spans="3:26">
      <c r="C915" s="116"/>
      <c r="D915" s="11">
        <v>45434</v>
      </c>
      <c r="E915" s="2193" t="s">
        <v>1997</v>
      </c>
      <c r="F915" s="2193" t="s">
        <v>1998</v>
      </c>
      <c r="G915" s="2193" t="s">
        <v>1999</v>
      </c>
      <c r="H915" s="256">
        <v>0.583333333333333</v>
      </c>
      <c r="I915" s="257"/>
      <c r="J915" s="258"/>
      <c r="K915" s="259"/>
      <c r="L915" s="266">
        <v>0.375</v>
      </c>
      <c r="M915" s="268"/>
      <c r="N915" s="116"/>
      <c r="O915" s="78"/>
      <c r="P915" s="78"/>
      <c r="Q915" s="78"/>
      <c r="R915" s="78"/>
      <c r="S915" s="78"/>
      <c r="T915" s="78"/>
      <c r="U915" s="78"/>
      <c r="V915" s="78"/>
      <c r="W915" s="78"/>
      <c r="X915" s="78"/>
      <c r="Y915" s="78"/>
      <c r="Z915" s="78"/>
    </row>
    <row r="916" ht="52.75" spans="3:26">
      <c r="C916" s="3">
        <v>9</v>
      </c>
      <c r="D916" s="12" t="s">
        <v>7</v>
      </c>
      <c r="E916" s="33" t="s">
        <v>610</v>
      </c>
      <c r="F916" s="34"/>
      <c r="G916" s="35"/>
      <c r="H916" s="208" t="s">
        <v>2839</v>
      </c>
      <c r="I916" s="211" t="s">
        <v>1622</v>
      </c>
      <c r="J916" s="212"/>
      <c r="K916" s="213"/>
      <c r="L916" s="214" t="s">
        <v>1623</v>
      </c>
      <c r="M916" s="222" t="s">
        <v>1624</v>
      </c>
      <c r="N916" s="116" t="s">
        <v>0</v>
      </c>
      <c r="O916" s="64" t="s">
        <v>2840</v>
      </c>
      <c r="P916" s="64" t="s">
        <v>2841</v>
      </c>
      <c r="Q916" s="64" t="s">
        <v>2842</v>
      </c>
      <c r="R916" s="64" t="s">
        <v>2843</v>
      </c>
      <c r="S916" s="64" t="s">
        <v>2844</v>
      </c>
      <c r="T916" s="64" t="s">
        <v>2845</v>
      </c>
      <c r="U916" s="64" t="s">
        <v>2846</v>
      </c>
      <c r="V916" s="64" t="s">
        <v>2847</v>
      </c>
      <c r="W916" s="64" t="s">
        <v>2848</v>
      </c>
      <c r="X916" s="64" t="s">
        <v>2849</v>
      </c>
      <c r="Y916" s="64" t="s">
        <v>11</v>
      </c>
      <c r="Z916" s="64" t="s">
        <v>11</v>
      </c>
    </row>
    <row r="917" ht="26" spans="3:26">
      <c r="C917" s="116"/>
      <c r="D917" s="7" t="s">
        <v>1625</v>
      </c>
      <c r="E917" s="17"/>
      <c r="F917" s="18"/>
      <c r="G917" s="19"/>
      <c r="H917" s="209" t="s">
        <v>2867</v>
      </c>
      <c r="I917" s="2192" t="s">
        <v>611</v>
      </c>
      <c r="J917" s="216"/>
      <c r="K917" s="217"/>
      <c r="L917" s="140"/>
      <c r="M917" s="223"/>
      <c r="N917" s="116"/>
      <c r="O917" s="66" t="s">
        <v>2851</v>
      </c>
      <c r="P917" s="155">
        <v>0.1</v>
      </c>
      <c r="Q917" s="161">
        <v>0.022</v>
      </c>
      <c r="R917" s="162">
        <v>0.0300000000000011</v>
      </c>
      <c r="S917" s="82"/>
      <c r="T917" s="66">
        <v>0.0630000000000011</v>
      </c>
      <c r="U917" s="161">
        <v>-15.02</v>
      </c>
      <c r="V917" s="155">
        <v>99.37</v>
      </c>
      <c r="W917" s="155"/>
      <c r="X917" s="105"/>
      <c r="Y917" s="107"/>
      <c r="Z917" s="107"/>
    </row>
    <row r="918" ht="26" spans="3:26">
      <c r="C918" s="116"/>
      <c r="D918" s="8" t="s">
        <v>1626</v>
      </c>
      <c r="E918" s="21"/>
      <c r="F918" s="22"/>
      <c r="G918" s="23"/>
      <c r="H918" s="209" t="s">
        <v>2868</v>
      </c>
      <c r="I918" s="218"/>
      <c r="J918" s="219"/>
      <c r="K918" s="220"/>
      <c r="L918" s="140"/>
      <c r="M918" s="223"/>
      <c r="N918" s="116"/>
      <c r="O918" s="68"/>
      <c r="P918" s="68"/>
      <c r="Q918" s="68"/>
      <c r="R918" s="83"/>
      <c r="S918" s="74"/>
      <c r="T918" s="68"/>
      <c r="U918" s="68"/>
      <c r="V918" s="68"/>
      <c r="W918" s="68"/>
      <c r="X918" s="74"/>
      <c r="Y918" s="77"/>
      <c r="Z918" s="77"/>
    </row>
    <row r="919" ht="26" spans="3:26">
      <c r="C919" s="116"/>
      <c r="D919" s="8" t="s">
        <v>1627</v>
      </c>
      <c r="E919" s="21">
        <v>0.002</v>
      </c>
      <c r="F919" s="22"/>
      <c r="G919" s="23"/>
      <c r="H919" s="210"/>
      <c r="I919" s="218"/>
      <c r="J919" s="219"/>
      <c r="K919" s="220"/>
      <c r="L919" s="140"/>
      <c r="M919" s="223"/>
      <c r="N919" s="116"/>
      <c r="O919" s="69" t="s">
        <v>2853</v>
      </c>
      <c r="P919" s="156">
        <v>0.1</v>
      </c>
      <c r="Q919" s="163">
        <v>0.0641</v>
      </c>
      <c r="R919" s="164">
        <v>0.0300000000000011</v>
      </c>
      <c r="S919" s="167">
        <v>1</v>
      </c>
      <c r="T919" s="69">
        <v>0.126150000000001</v>
      </c>
      <c r="U919" s="93">
        <v>-30.0757619047616</v>
      </c>
      <c r="V919" s="94">
        <v>60.5</v>
      </c>
      <c r="W919" s="174">
        <v>2.39</v>
      </c>
      <c r="X919" s="96">
        <v>71.8810709523803</v>
      </c>
      <c r="Y919" s="108"/>
      <c r="Z919" s="108"/>
    </row>
    <row r="920" ht="26.75" spans="3:26">
      <c r="C920" s="116"/>
      <c r="D920" s="9" t="s">
        <v>1628</v>
      </c>
      <c r="E920" s="25">
        <v>0.291666666666667</v>
      </c>
      <c r="F920" s="26"/>
      <c r="G920" s="27"/>
      <c r="H920" s="272">
        <v>0.0833333333333334</v>
      </c>
      <c r="I920" s="218"/>
      <c r="J920" s="219"/>
      <c r="K920" s="220"/>
      <c r="L920" s="144">
        <v>0.520833333333333</v>
      </c>
      <c r="M920" s="224">
        <v>0.375</v>
      </c>
      <c r="N920" s="116"/>
      <c r="O920" s="72" t="s">
        <v>2854</v>
      </c>
      <c r="P920" s="158">
        <v>0.1</v>
      </c>
      <c r="Q920" s="92">
        <v>0.0760666666666659</v>
      </c>
      <c r="R920" s="165">
        <v>0.0300000000000011</v>
      </c>
      <c r="S920" s="168">
        <v>1</v>
      </c>
      <c r="T920" s="166">
        <v>0.1441</v>
      </c>
      <c r="U920" s="97">
        <v>-34.3552698412692</v>
      </c>
      <c r="V920" s="98">
        <v>60.5</v>
      </c>
      <c r="W920" s="175">
        <v>2.08</v>
      </c>
      <c r="X920" s="100">
        <v>71.45896126984</v>
      </c>
      <c r="Y920" s="109"/>
      <c r="Z920" s="109"/>
    </row>
    <row r="921" ht="52.75" spans="3:26">
      <c r="C921" s="116"/>
      <c r="D921" s="10" t="s">
        <v>1629</v>
      </c>
      <c r="E921" s="28" t="s">
        <v>8</v>
      </c>
      <c r="F921" s="28" t="s">
        <v>9</v>
      </c>
      <c r="G921" s="29" t="s">
        <v>10</v>
      </c>
      <c r="H921" s="255" t="s">
        <v>2447</v>
      </c>
      <c r="I921" s="218"/>
      <c r="J921" s="219"/>
      <c r="K921" s="220"/>
      <c r="L921" s="265" t="s">
        <v>2880</v>
      </c>
      <c r="M921" s="59" t="s">
        <v>2881</v>
      </c>
      <c r="N921" s="116"/>
      <c r="O921" s="74"/>
      <c r="P921" s="75"/>
      <c r="Q921" s="74"/>
      <c r="R921" s="74"/>
      <c r="S921" s="169"/>
      <c r="T921" s="74"/>
      <c r="U921" s="101"/>
      <c r="V921" s="102"/>
      <c r="W921" s="176"/>
      <c r="X921" s="101"/>
      <c r="Y921" s="77"/>
      <c r="Z921" s="77"/>
    </row>
    <row r="922" ht="26" spans="3:26">
      <c r="C922" s="116"/>
      <c r="D922" s="11">
        <v>45595</v>
      </c>
      <c r="E922" s="30">
        <v>0.002</v>
      </c>
      <c r="F922" s="2193" t="s">
        <v>1649</v>
      </c>
      <c r="G922" s="30">
        <v>-0.003</v>
      </c>
      <c r="H922" s="233">
        <v>0.458333333333333</v>
      </c>
      <c r="I922" s="218"/>
      <c r="J922" s="219"/>
      <c r="K922" s="220"/>
      <c r="L922" s="266">
        <v>0.166666666666667</v>
      </c>
      <c r="M922" s="273">
        <v>0.375</v>
      </c>
      <c r="N922" s="116"/>
      <c r="O922" s="76"/>
      <c r="P922" s="77"/>
      <c r="Q922" s="76"/>
      <c r="R922" s="76"/>
      <c r="S922" s="169"/>
      <c r="T922" s="76"/>
      <c r="U922" s="76"/>
      <c r="V922" s="76"/>
      <c r="W922" s="177"/>
      <c r="X922" s="76"/>
      <c r="Y922" s="77"/>
      <c r="Z922" s="77"/>
    </row>
    <row r="923" ht="26" spans="3:26">
      <c r="C923" s="116"/>
      <c r="D923" s="11">
        <v>45531</v>
      </c>
      <c r="E923" s="30">
        <v>-0.001</v>
      </c>
      <c r="F923" s="2193" t="s">
        <v>1649</v>
      </c>
      <c r="G923" s="30">
        <v>0.002</v>
      </c>
      <c r="H923" s="233">
        <v>0.333333333333333</v>
      </c>
      <c r="I923" s="218"/>
      <c r="J923" s="219"/>
      <c r="K923" s="220"/>
      <c r="L923" s="266">
        <v>0.0416666666666667</v>
      </c>
      <c r="M923" s="273">
        <v>0.25</v>
      </c>
      <c r="N923" s="116"/>
      <c r="O923" s="66" t="s">
        <v>2855</v>
      </c>
      <c r="P923" s="160">
        <v>0.1</v>
      </c>
      <c r="Q923" s="90">
        <v>0.0760666666666659</v>
      </c>
      <c r="R923" s="91">
        <v>0.0300000000000011</v>
      </c>
      <c r="S923" s="160">
        <v>1</v>
      </c>
      <c r="T923" s="170">
        <v>0.1441</v>
      </c>
      <c r="U923" s="103">
        <v>-34.3552698412692</v>
      </c>
      <c r="V923" s="104">
        <v>60.5</v>
      </c>
      <c r="W923" s="178">
        <v>2.08</v>
      </c>
      <c r="X923" s="105">
        <v>71.45896126984</v>
      </c>
      <c r="Y923" s="110"/>
      <c r="Z923" s="110"/>
    </row>
    <row r="924" ht="26" spans="3:26">
      <c r="C924" s="116"/>
      <c r="D924" s="11">
        <v>45503</v>
      </c>
      <c r="E924" s="30">
        <v>-0.001</v>
      </c>
      <c r="F924" s="2193" t="s">
        <v>1655</v>
      </c>
      <c r="G924" s="30">
        <v>0.002</v>
      </c>
      <c r="H924" s="233">
        <v>0.416666666666667</v>
      </c>
      <c r="I924" s="218"/>
      <c r="J924" s="219"/>
      <c r="K924" s="220"/>
      <c r="L924" s="266">
        <v>0.125</v>
      </c>
      <c r="M924" s="273">
        <v>0.333333333333333</v>
      </c>
      <c r="N924" s="116"/>
      <c r="O924" s="66"/>
      <c r="P924" s="67"/>
      <c r="Q924" s="90"/>
      <c r="R924" s="91"/>
      <c r="S924" s="82"/>
      <c r="T924" s="67"/>
      <c r="U924" s="103"/>
      <c r="V924" s="104"/>
      <c r="W924" s="82"/>
      <c r="X924" s="105"/>
      <c r="Y924" s="110"/>
      <c r="Z924" s="110"/>
    </row>
    <row r="925" ht="26" spans="3:26">
      <c r="C925" s="116"/>
      <c r="D925" s="11">
        <v>45436</v>
      </c>
      <c r="E925" s="30">
        <v>0.002</v>
      </c>
      <c r="F925" s="2193" t="s">
        <v>1653</v>
      </c>
      <c r="G925" s="30">
        <v>-0.003</v>
      </c>
      <c r="H925" s="233">
        <v>0.333333333333333</v>
      </c>
      <c r="I925" s="218"/>
      <c r="J925" s="219"/>
      <c r="K925" s="220"/>
      <c r="L925" s="266">
        <v>0.0416666666666667</v>
      </c>
      <c r="M925" s="273">
        <v>0.25</v>
      </c>
      <c r="N925" s="116"/>
      <c r="O925" s="66"/>
      <c r="P925" s="67"/>
      <c r="Q925" s="90"/>
      <c r="R925" s="91"/>
      <c r="S925" s="82"/>
      <c r="T925" s="67"/>
      <c r="U925" s="103"/>
      <c r="V925" s="104"/>
      <c r="W925" s="82"/>
      <c r="X925" s="105"/>
      <c r="Y925" s="110"/>
      <c r="Z925" s="110"/>
    </row>
    <row r="926" ht="26" spans="3:26">
      <c r="C926" s="116"/>
      <c r="D926" s="11">
        <v>45412</v>
      </c>
      <c r="E926" s="30">
        <v>0.002</v>
      </c>
      <c r="F926" s="2193" t="s">
        <v>1655</v>
      </c>
      <c r="G926" s="30">
        <v>-0.005</v>
      </c>
      <c r="H926" s="233">
        <v>0.416666666666667</v>
      </c>
      <c r="I926" s="218"/>
      <c r="J926" s="219"/>
      <c r="K926" s="220"/>
      <c r="L926" s="266">
        <v>0.125</v>
      </c>
      <c r="M926" s="273">
        <v>0.333333333333333</v>
      </c>
      <c r="N926" s="116"/>
      <c r="O926" s="78"/>
      <c r="P926" s="78"/>
      <c r="Q926" s="78"/>
      <c r="R926" s="78"/>
      <c r="S926" s="78"/>
      <c r="T926" s="78"/>
      <c r="U926" s="78"/>
      <c r="V926" s="78"/>
      <c r="W926" s="78"/>
      <c r="X926" s="78"/>
      <c r="Y926" s="78"/>
      <c r="Z926" s="78"/>
    </row>
    <row r="927" ht="26.75" spans="3:26">
      <c r="C927" s="116"/>
      <c r="D927" s="11">
        <v>45345</v>
      </c>
      <c r="E927" s="30">
        <v>-0.003</v>
      </c>
      <c r="F927" s="2193" t="s">
        <v>1647</v>
      </c>
      <c r="G927" s="30">
        <v>-0.001</v>
      </c>
      <c r="H927" s="233">
        <v>0.375</v>
      </c>
      <c r="I927" s="257"/>
      <c r="J927" s="258"/>
      <c r="K927" s="259"/>
      <c r="L927" s="267">
        <v>0.0833333333333333</v>
      </c>
      <c r="M927" s="273">
        <v>0.291666666666667</v>
      </c>
      <c r="N927" s="116"/>
      <c r="O927" s="78"/>
      <c r="P927" s="78"/>
      <c r="Q927" s="78"/>
      <c r="R927" s="78"/>
      <c r="S927" s="78"/>
      <c r="T927" s="78"/>
      <c r="U927" s="78"/>
      <c r="V927" s="78"/>
      <c r="W927" s="78"/>
      <c r="X927" s="78"/>
      <c r="Y927" s="78"/>
      <c r="Z927" s="78"/>
    </row>
    <row r="928" ht="52.75" spans="3:26">
      <c r="C928" s="3">
        <v>10</v>
      </c>
      <c r="D928" s="12" t="s">
        <v>7</v>
      </c>
      <c r="E928" s="33" t="s">
        <v>612</v>
      </c>
      <c r="F928" s="34"/>
      <c r="G928" s="35"/>
      <c r="H928" s="208" t="s">
        <v>2839</v>
      </c>
      <c r="I928" s="211" t="s">
        <v>1622</v>
      </c>
      <c r="J928" s="212"/>
      <c r="K928" s="213"/>
      <c r="L928" s="214" t="s">
        <v>1623</v>
      </c>
      <c r="M928" s="222" t="s">
        <v>1624</v>
      </c>
      <c r="N928" s="116" t="s">
        <v>0</v>
      </c>
      <c r="O928" s="64" t="s">
        <v>2840</v>
      </c>
      <c r="P928" s="64" t="s">
        <v>2841</v>
      </c>
      <c r="Q928" s="64" t="s">
        <v>2842</v>
      </c>
      <c r="R928" s="64" t="s">
        <v>2843</v>
      </c>
      <c r="S928" s="64" t="s">
        <v>2844</v>
      </c>
      <c r="T928" s="64" t="s">
        <v>2845</v>
      </c>
      <c r="U928" s="64" t="s">
        <v>2846</v>
      </c>
      <c r="V928" s="64" t="s">
        <v>2847</v>
      </c>
      <c r="W928" s="64" t="s">
        <v>2848</v>
      </c>
      <c r="X928" s="64" t="s">
        <v>2849</v>
      </c>
      <c r="Y928" s="64" t="s">
        <v>11</v>
      </c>
      <c r="Z928" s="64" t="s">
        <v>11</v>
      </c>
    </row>
    <row r="929" ht="26" spans="3:26">
      <c r="C929" s="116"/>
      <c r="D929" s="7" t="s">
        <v>1625</v>
      </c>
      <c r="E929" s="17"/>
      <c r="F929" s="18"/>
      <c r="G929" s="19"/>
      <c r="H929" s="209" t="s">
        <v>2867</v>
      </c>
      <c r="I929" s="2192" t="s">
        <v>613</v>
      </c>
      <c r="J929" s="216"/>
      <c r="K929" s="217"/>
      <c r="L929" s="140"/>
      <c r="M929" s="223"/>
      <c r="N929" s="116"/>
      <c r="O929" s="66" t="s">
        <v>2851</v>
      </c>
      <c r="P929" s="155">
        <v>0.1</v>
      </c>
      <c r="Q929" s="161">
        <v>0.027</v>
      </c>
      <c r="R929" s="162">
        <v>0.0159999999999911</v>
      </c>
      <c r="S929" s="82"/>
      <c r="T929" s="66">
        <v>0.0564999999999911</v>
      </c>
      <c r="U929" s="161">
        <v>-13.31</v>
      </c>
      <c r="V929" s="155">
        <v>91.8</v>
      </c>
      <c r="W929" s="171">
        <v>2</v>
      </c>
      <c r="X929" s="105">
        <v>26.62</v>
      </c>
      <c r="Y929" s="107"/>
      <c r="Z929" s="107"/>
    </row>
    <row r="930" ht="26" spans="3:26">
      <c r="C930" s="116"/>
      <c r="D930" s="8" t="s">
        <v>1626</v>
      </c>
      <c r="E930" s="21"/>
      <c r="F930" s="22"/>
      <c r="G930" s="23"/>
      <c r="H930" s="209" t="s">
        <v>2868</v>
      </c>
      <c r="I930" s="218"/>
      <c r="J930" s="219"/>
      <c r="K930" s="220"/>
      <c r="L930" s="140"/>
      <c r="M930" s="223"/>
      <c r="N930" s="116"/>
      <c r="O930" s="68"/>
      <c r="P930" s="68"/>
      <c r="Q930" s="68"/>
      <c r="R930" s="83"/>
      <c r="S930" s="74"/>
      <c r="T930" s="68"/>
      <c r="U930" s="68"/>
      <c r="V930" s="68"/>
      <c r="W930" s="74"/>
      <c r="X930" s="74"/>
      <c r="Y930" s="77"/>
      <c r="Z930" s="77"/>
    </row>
    <row r="931" ht="26" spans="3:26">
      <c r="C931" s="116"/>
      <c r="D931" s="8" t="s">
        <v>1627</v>
      </c>
      <c r="E931" s="37">
        <v>48.5</v>
      </c>
      <c r="F931" s="38"/>
      <c r="G931" s="39"/>
      <c r="H931" s="210"/>
      <c r="I931" s="218"/>
      <c r="J931" s="219"/>
      <c r="K931" s="220"/>
      <c r="L931" s="140"/>
      <c r="M931" s="223"/>
      <c r="N931" s="116"/>
      <c r="O931" s="69" t="s">
        <v>2853</v>
      </c>
      <c r="P931" s="156">
        <v>0.1</v>
      </c>
      <c r="Q931" s="163">
        <v>0.0405</v>
      </c>
      <c r="R931" s="164">
        <v>0.017</v>
      </c>
      <c r="S931" s="86">
        <v>1</v>
      </c>
      <c r="T931" s="69">
        <v>0.07775</v>
      </c>
      <c r="U931" s="93">
        <v>-18.3159734513303</v>
      </c>
      <c r="V931" s="94">
        <v>60.5</v>
      </c>
      <c r="W931" s="172">
        <v>3.27</v>
      </c>
      <c r="X931" s="96">
        <v>59.8932331858501</v>
      </c>
      <c r="Y931" s="108"/>
      <c r="Z931" s="108">
        <v>4.435</v>
      </c>
    </row>
    <row r="932" ht="26.75" spans="3:26">
      <c r="C932" s="116"/>
      <c r="D932" s="9" t="s">
        <v>1628</v>
      </c>
      <c r="E932" s="25">
        <v>0.614583333333333</v>
      </c>
      <c r="F932" s="26"/>
      <c r="G932" s="27"/>
      <c r="H932" s="272">
        <v>0.40625</v>
      </c>
      <c r="I932" s="218"/>
      <c r="J932" s="219"/>
      <c r="K932" s="220"/>
      <c r="L932" s="144">
        <v>0.84375</v>
      </c>
      <c r="M932" s="224">
        <v>0.697916666666667</v>
      </c>
      <c r="N932" s="116"/>
      <c r="O932" s="72" t="s">
        <v>2854</v>
      </c>
      <c r="P932" s="158">
        <v>0.1</v>
      </c>
      <c r="Q932" s="92">
        <v>0.0252666666666667</v>
      </c>
      <c r="R932" s="165">
        <v>0.017</v>
      </c>
      <c r="S932" s="89">
        <v>1</v>
      </c>
      <c r="T932" s="166">
        <v>0.0549</v>
      </c>
      <c r="U932" s="97">
        <v>-12.9330796460197</v>
      </c>
      <c r="V932" s="98">
        <v>60.5</v>
      </c>
      <c r="W932" s="274">
        <v>2.22</v>
      </c>
      <c r="X932" s="100">
        <v>28.7114368141638</v>
      </c>
      <c r="Y932" s="109"/>
      <c r="Z932" s="109"/>
    </row>
    <row r="933" ht="52.75" spans="3:26">
      <c r="C933" s="116"/>
      <c r="D933" s="10" t="s">
        <v>1629</v>
      </c>
      <c r="E933" s="28" t="s">
        <v>8</v>
      </c>
      <c r="F933" s="28" t="s">
        <v>9</v>
      </c>
      <c r="G933" s="29" t="s">
        <v>10</v>
      </c>
      <c r="H933" s="255" t="s">
        <v>2447</v>
      </c>
      <c r="I933" s="218"/>
      <c r="J933" s="219"/>
      <c r="K933" s="220"/>
      <c r="L933" s="265" t="s">
        <v>2880</v>
      </c>
      <c r="M933" s="59"/>
      <c r="N933" s="116"/>
      <c r="O933" s="74"/>
      <c r="P933" s="75"/>
      <c r="Q933" s="74"/>
      <c r="R933" s="74"/>
      <c r="S933" s="74"/>
      <c r="T933" s="74"/>
      <c r="U933" s="101"/>
      <c r="V933" s="102"/>
      <c r="W933" s="74"/>
      <c r="X933" s="101"/>
      <c r="Y933" s="77"/>
      <c r="Z933" s="77"/>
    </row>
    <row r="934" ht="26" spans="3:26">
      <c r="C934" s="116"/>
      <c r="D934" s="11">
        <v>45597</v>
      </c>
      <c r="E934" s="111">
        <v>48.5</v>
      </c>
      <c r="F934" s="2183" t="s">
        <v>2000</v>
      </c>
      <c r="G934" s="111">
        <v>47.8</v>
      </c>
      <c r="H934" s="233">
        <v>0.572916666666667</v>
      </c>
      <c r="I934" s="218"/>
      <c r="J934" s="219"/>
      <c r="K934" s="220"/>
      <c r="L934" s="266">
        <v>0.364583333333333</v>
      </c>
      <c r="M934" s="270"/>
      <c r="N934" s="116"/>
      <c r="O934" s="76"/>
      <c r="P934" s="77"/>
      <c r="Q934" s="76"/>
      <c r="R934" s="76"/>
      <c r="S934" s="76"/>
      <c r="T934" s="76"/>
      <c r="U934" s="76"/>
      <c r="V934" s="76"/>
      <c r="W934" s="76"/>
      <c r="X934" s="76"/>
      <c r="Y934" s="77"/>
      <c r="Z934" s="77"/>
    </row>
    <row r="935" ht="26" spans="3:26">
      <c r="C935" s="116"/>
      <c r="D935" s="11">
        <v>45589</v>
      </c>
      <c r="E935" s="111">
        <v>47.8</v>
      </c>
      <c r="F935" s="2183" t="s">
        <v>1702</v>
      </c>
      <c r="G935" s="111">
        <v>47.3</v>
      </c>
      <c r="H935" s="233">
        <v>0.572916666666667</v>
      </c>
      <c r="I935" s="218"/>
      <c r="J935" s="219"/>
      <c r="K935" s="220"/>
      <c r="L935" s="266">
        <v>0.364583333333333</v>
      </c>
      <c r="M935" s="271"/>
      <c r="N935" s="116"/>
      <c r="O935" s="66" t="s">
        <v>2855</v>
      </c>
      <c r="P935" s="155">
        <v>0.1</v>
      </c>
      <c r="Q935" s="90">
        <v>0.0328833333333333</v>
      </c>
      <c r="R935" s="91">
        <v>0.017</v>
      </c>
      <c r="S935" s="82">
        <v>1</v>
      </c>
      <c r="T935" s="69">
        <v>0.066325</v>
      </c>
      <c r="U935" s="103">
        <v>-15.624526548675</v>
      </c>
      <c r="V935" s="104">
        <v>60.5</v>
      </c>
      <c r="W935" s="82">
        <v>2</v>
      </c>
      <c r="X935" s="105">
        <v>31.24905309735</v>
      </c>
      <c r="Y935" s="110"/>
      <c r="Z935" s="110"/>
    </row>
    <row r="936" ht="26" spans="3:26">
      <c r="C936" s="116"/>
      <c r="D936" s="11">
        <v>45566</v>
      </c>
      <c r="E936" s="111">
        <v>47.3</v>
      </c>
      <c r="F936" s="2183" t="s">
        <v>1871</v>
      </c>
      <c r="G936" s="111">
        <v>47.9</v>
      </c>
      <c r="H936" s="233">
        <v>0.572916666666667</v>
      </c>
      <c r="I936" s="218"/>
      <c r="J936" s="219"/>
      <c r="K936" s="220"/>
      <c r="L936" s="266">
        <v>0.364583333333333</v>
      </c>
      <c r="M936" s="223"/>
      <c r="N936" s="116"/>
      <c r="O936" s="66"/>
      <c r="P936" s="155"/>
      <c r="Q936" s="90"/>
      <c r="R936" s="91"/>
      <c r="S936" s="82"/>
      <c r="T936" s="69"/>
      <c r="U936" s="103"/>
      <c r="V936" s="104"/>
      <c r="W936" s="82"/>
      <c r="X936" s="105"/>
      <c r="Y936" s="110"/>
      <c r="Z936" s="110"/>
    </row>
    <row r="937" ht="26" spans="3:26">
      <c r="C937" s="116"/>
      <c r="D937" s="11">
        <v>45558</v>
      </c>
      <c r="E937" s="111">
        <v>47</v>
      </c>
      <c r="F937" s="2183" t="s">
        <v>1693</v>
      </c>
      <c r="G937" s="111">
        <v>47.9</v>
      </c>
      <c r="H937" s="233">
        <v>0.572916666666667</v>
      </c>
      <c r="I937" s="218"/>
      <c r="J937" s="219"/>
      <c r="K937" s="220"/>
      <c r="L937" s="266">
        <v>0.364583333333333</v>
      </c>
      <c r="M937" s="223"/>
      <c r="N937" s="116"/>
      <c r="O937" s="66"/>
      <c r="P937" s="67"/>
      <c r="Q937" s="90"/>
      <c r="R937" s="91"/>
      <c r="S937" s="82"/>
      <c r="T937" s="67"/>
      <c r="U937" s="103"/>
      <c r="V937" s="104"/>
      <c r="W937" s="82"/>
      <c r="X937" s="105"/>
      <c r="Y937" s="110"/>
      <c r="Z937" s="110"/>
    </row>
    <row r="938" ht="26" spans="3:26">
      <c r="C938" s="116"/>
      <c r="D938" s="11">
        <v>45538</v>
      </c>
      <c r="E938" s="111">
        <v>47.9</v>
      </c>
      <c r="F938" s="2183" t="s">
        <v>1695</v>
      </c>
      <c r="G938" s="111">
        <v>49.6</v>
      </c>
      <c r="H938" s="233">
        <v>0.572916666666667</v>
      </c>
      <c r="I938" s="218"/>
      <c r="J938" s="219"/>
      <c r="K938" s="220"/>
      <c r="L938" s="266">
        <v>0.364583333333333</v>
      </c>
      <c r="M938" s="223"/>
      <c r="N938" s="116"/>
      <c r="O938" s="78"/>
      <c r="P938" s="78"/>
      <c r="Q938" s="78"/>
      <c r="R938" s="78"/>
      <c r="S938" s="78"/>
      <c r="T938" s="78"/>
      <c r="U938" s="78"/>
      <c r="V938" s="78"/>
      <c r="W938" s="78"/>
      <c r="X938" s="78"/>
      <c r="Y938" s="78"/>
      <c r="Z938" s="78"/>
    </row>
    <row r="939" ht="26.75" spans="3:26">
      <c r="C939" s="116"/>
      <c r="D939" s="11">
        <v>45526</v>
      </c>
      <c r="E939" s="111">
        <v>48</v>
      </c>
      <c r="F939" s="2183" t="s">
        <v>1631</v>
      </c>
      <c r="G939" s="111">
        <v>49.6</v>
      </c>
      <c r="H939" s="233">
        <v>0.572916666666667</v>
      </c>
      <c r="I939" s="257"/>
      <c r="J939" s="258"/>
      <c r="K939" s="259"/>
      <c r="L939" s="266">
        <v>0.364583333333333</v>
      </c>
      <c r="M939" s="268"/>
      <c r="N939" s="116"/>
      <c r="O939" s="78"/>
      <c r="P939" s="78"/>
      <c r="Q939" s="78"/>
      <c r="R939" s="78"/>
      <c r="S939" s="78"/>
      <c r="T939" s="78"/>
      <c r="U939" s="78"/>
      <c r="V939" s="78"/>
      <c r="W939" s="78"/>
      <c r="X939" s="78"/>
      <c r="Y939" s="78"/>
      <c r="Z939" s="78"/>
    </row>
    <row r="940" ht="52.75" spans="3:26">
      <c r="C940" s="3">
        <v>11</v>
      </c>
      <c r="D940" s="12" t="s">
        <v>7</v>
      </c>
      <c r="E940" s="33" t="s">
        <v>614</v>
      </c>
      <c r="F940" s="34"/>
      <c r="G940" s="35"/>
      <c r="H940" s="208" t="s">
        <v>2839</v>
      </c>
      <c r="I940" s="211" t="s">
        <v>1622</v>
      </c>
      <c r="J940" s="212"/>
      <c r="K940" s="213"/>
      <c r="L940" s="214" t="s">
        <v>1623</v>
      </c>
      <c r="M940" s="222" t="s">
        <v>1624</v>
      </c>
      <c r="N940" s="116" t="s">
        <v>0</v>
      </c>
      <c r="O940" s="64" t="s">
        <v>2840</v>
      </c>
      <c r="P940" s="64" t="s">
        <v>2841</v>
      </c>
      <c r="Q940" s="64" t="s">
        <v>2842</v>
      </c>
      <c r="R940" s="64" t="s">
        <v>2843</v>
      </c>
      <c r="S940" s="64" t="s">
        <v>2844</v>
      </c>
      <c r="T940" s="64" t="s">
        <v>2845</v>
      </c>
      <c r="U940" s="64" t="s">
        <v>2846</v>
      </c>
      <c r="V940" s="64" t="s">
        <v>2847</v>
      </c>
      <c r="W940" s="64" t="s">
        <v>2848</v>
      </c>
      <c r="X940" s="64" t="s">
        <v>2849</v>
      </c>
      <c r="Y940" s="64" t="s">
        <v>11</v>
      </c>
      <c r="Z940" s="64" t="s">
        <v>11</v>
      </c>
    </row>
    <row r="941" ht="26" spans="3:26">
      <c r="C941" s="116"/>
      <c r="D941" s="7" t="s">
        <v>1625</v>
      </c>
      <c r="E941" s="17"/>
      <c r="F941" s="18"/>
      <c r="G941" s="19"/>
      <c r="H941" s="209" t="s">
        <v>2867</v>
      </c>
      <c r="I941" s="2192" t="s">
        <v>615</v>
      </c>
      <c r="J941" s="216"/>
      <c r="K941" s="217"/>
      <c r="L941" s="140"/>
      <c r="M941" s="223"/>
      <c r="N941" s="116"/>
      <c r="O941" s="66" t="s">
        <v>2851</v>
      </c>
      <c r="P941" s="155">
        <v>0.1</v>
      </c>
      <c r="Q941" s="161">
        <v>0.00033</v>
      </c>
      <c r="R941" s="162">
        <v>0.000150000000000095</v>
      </c>
      <c r="S941" s="82">
        <v>1</v>
      </c>
      <c r="T941" s="66">
        <v>0.000455000000000029</v>
      </c>
      <c r="U941" s="161">
        <v>-22.85</v>
      </c>
      <c r="V941" s="155">
        <v>60.5</v>
      </c>
      <c r="W941" s="171">
        <v>2</v>
      </c>
      <c r="X941" s="105"/>
      <c r="Y941" s="107"/>
      <c r="Z941" s="107"/>
    </row>
    <row r="942" ht="26" spans="3:26">
      <c r="C942" s="116"/>
      <c r="D942" s="8" t="s">
        <v>1626</v>
      </c>
      <c r="E942" s="21"/>
      <c r="F942" s="22"/>
      <c r="G942" s="23"/>
      <c r="H942" s="209" t="s">
        <v>2868</v>
      </c>
      <c r="I942" s="218"/>
      <c r="J942" s="219"/>
      <c r="K942" s="220"/>
      <c r="L942" s="140"/>
      <c r="M942" s="223"/>
      <c r="N942" s="116"/>
      <c r="O942" s="68"/>
      <c r="P942" s="68"/>
      <c r="Q942" s="68"/>
      <c r="R942" s="83"/>
      <c r="S942" s="74"/>
      <c r="T942" s="68"/>
      <c r="U942" s="68"/>
      <c r="V942" s="68"/>
      <c r="W942" s="68"/>
      <c r="X942" s="74"/>
      <c r="Y942" s="77"/>
      <c r="Z942" s="77"/>
    </row>
    <row r="943" ht="26" spans="3:26">
      <c r="C943" s="116"/>
      <c r="D943" s="8" t="s">
        <v>1627</v>
      </c>
      <c r="E943" s="37">
        <v>55</v>
      </c>
      <c r="F943" s="38"/>
      <c r="G943" s="39"/>
      <c r="H943" s="210"/>
      <c r="I943" s="218"/>
      <c r="J943" s="219"/>
      <c r="K943" s="220"/>
      <c r="L943" s="140"/>
      <c r="M943" s="223"/>
      <c r="N943" s="116"/>
      <c r="O943" s="69" t="s">
        <v>2853</v>
      </c>
      <c r="P943" s="156">
        <v>0.1</v>
      </c>
      <c r="Q943" s="163">
        <v>0.0003</v>
      </c>
      <c r="R943" s="164">
        <v>0.0002</v>
      </c>
      <c r="S943" s="167">
        <v>1</v>
      </c>
      <c r="T943" s="69">
        <v>0.00065</v>
      </c>
      <c r="U943" s="93">
        <v>-32.6428571428551</v>
      </c>
      <c r="V943" s="94">
        <v>60.5</v>
      </c>
      <c r="W943" s="174">
        <v>2.81</v>
      </c>
      <c r="X943" s="96">
        <v>91.7264285714227</v>
      </c>
      <c r="Y943" s="108"/>
      <c r="Z943" s="108"/>
    </row>
    <row r="944" ht="26.75" spans="3:26">
      <c r="C944" s="116"/>
      <c r="D944" s="9" t="s">
        <v>1628</v>
      </c>
      <c r="E944" s="25">
        <v>0.614583333333333</v>
      </c>
      <c r="F944" s="26"/>
      <c r="G944" s="27"/>
      <c r="H944" s="272">
        <v>0.40625</v>
      </c>
      <c r="I944" s="218"/>
      <c r="J944" s="219"/>
      <c r="K944" s="220"/>
      <c r="L944" s="144">
        <v>0.84375</v>
      </c>
      <c r="M944" s="224">
        <v>0.697916666666667</v>
      </c>
      <c r="N944" s="116"/>
      <c r="O944" s="72" t="s">
        <v>2854</v>
      </c>
      <c r="P944" s="158">
        <v>0.1</v>
      </c>
      <c r="Q944" s="92">
        <v>0.0004</v>
      </c>
      <c r="R944" s="165">
        <v>0.0002</v>
      </c>
      <c r="S944" s="168">
        <v>1</v>
      </c>
      <c r="T944" s="166">
        <v>0.0008</v>
      </c>
      <c r="U944" s="97">
        <v>-40.1758241758216</v>
      </c>
      <c r="V944" s="98">
        <v>60.5</v>
      </c>
      <c r="W944" s="175">
        <v>2.48</v>
      </c>
      <c r="X944" s="100">
        <v>99.6360439560376</v>
      </c>
      <c r="Y944" s="109"/>
      <c r="Z944" s="109"/>
    </row>
    <row r="945" ht="52.75" spans="3:26">
      <c r="C945" s="116"/>
      <c r="D945" s="10" t="s">
        <v>1629</v>
      </c>
      <c r="E945" s="28" t="s">
        <v>8</v>
      </c>
      <c r="F945" s="28" t="s">
        <v>9</v>
      </c>
      <c r="G945" s="29" t="s">
        <v>10</v>
      </c>
      <c r="H945" s="255" t="s">
        <v>2447</v>
      </c>
      <c r="I945" s="218"/>
      <c r="J945" s="219"/>
      <c r="K945" s="220"/>
      <c r="L945" s="265" t="s">
        <v>2880</v>
      </c>
      <c r="M945" s="59"/>
      <c r="N945" s="116"/>
      <c r="O945" s="74"/>
      <c r="P945" s="75"/>
      <c r="Q945" s="74"/>
      <c r="R945" s="74"/>
      <c r="S945" s="169"/>
      <c r="T945" s="74"/>
      <c r="U945" s="101"/>
      <c r="V945" s="102"/>
      <c r="W945" s="176"/>
      <c r="X945" s="101"/>
      <c r="Y945" s="77"/>
      <c r="Z945" s="77"/>
    </row>
    <row r="946" ht="26" spans="3:26">
      <c r="C946" s="116"/>
      <c r="D946" s="11">
        <v>45601</v>
      </c>
      <c r="E946" s="40">
        <v>55</v>
      </c>
      <c r="F946" s="2182" t="s">
        <v>1775</v>
      </c>
      <c r="G946" s="40">
        <v>55.2</v>
      </c>
      <c r="H946" s="233">
        <v>0.614583333333333</v>
      </c>
      <c r="I946" s="218"/>
      <c r="J946" s="219"/>
      <c r="K946" s="220"/>
      <c r="L946" s="266">
        <v>0.40625</v>
      </c>
      <c r="M946" s="270"/>
      <c r="N946" s="116"/>
      <c r="O946" s="76"/>
      <c r="P946" s="77"/>
      <c r="Q946" s="76"/>
      <c r="R946" s="76"/>
      <c r="S946" s="169"/>
      <c r="T946" s="76"/>
      <c r="U946" s="76"/>
      <c r="V946" s="76"/>
      <c r="W946" s="177"/>
      <c r="X946" s="76"/>
      <c r="Y946" s="77"/>
      <c r="Z946" s="77"/>
    </row>
    <row r="947" ht="26" spans="3:26">
      <c r="C947" s="116"/>
      <c r="D947" s="11">
        <v>45589</v>
      </c>
      <c r="E947" s="40">
        <v>55.3</v>
      </c>
      <c r="F947" s="2182" t="s">
        <v>1794</v>
      </c>
      <c r="G947" s="40">
        <v>55.2</v>
      </c>
      <c r="H947" s="233">
        <v>0.572916666666667</v>
      </c>
      <c r="I947" s="218"/>
      <c r="J947" s="219"/>
      <c r="K947" s="220"/>
      <c r="L947" s="266">
        <v>0.364583333333333</v>
      </c>
      <c r="M947" s="271"/>
      <c r="N947" s="116"/>
      <c r="O947" s="66" t="s">
        <v>2855</v>
      </c>
      <c r="P947" s="183">
        <v>-0.1</v>
      </c>
      <c r="Q947" s="90">
        <v>0.000343333333333333</v>
      </c>
      <c r="R947" s="91">
        <v>0.0002</v>
      </c>
      <c r="S947" s="160">
        <v>-1</v>
      </c>
      <c r="T947" s="69">
        <v>0.000715</v>
      </c>
      <c r="U947" s="103">
        <v>-35.9071428571406</v>
      </c>
      <c r="V947" s="104">
        <v>60.5</v>
      </c>
      <c r="W947" s="178">
        <v>2</v>
      </c>
      <c r="X947" s="105">
        <v>71.8142857142811</v>
      </c>
      <c r="Y947" s="110" t="s">
        <v>2856</v>
      </c>
      <c r="Z947" s="110"/>
    </row>
    <row r="948" ht="26" spans="3:26">
      <c r="C948" s="116"/>
      <c r="D948" s="11">
        <v>45568</v>
      </c>
      <c r="E948" s="40">
        <v>55.2</v>
      </c>
      <c r="F948" s="2182" t="s">
        <v>1872</v>
      </c>
      <c r="G948" s="40">
        <v>55.7</v>
      </c>
      <c r="H948" s="233">
        <v>0.572916666666667</v>
      </c>
      <c r="I948" s="218"/>
      <c r="J948" s="219"/>
      <c r="K948" s="220"/>
      <c r="L948" s="266">
        <v>0.364583333333333</v>
      </c>
      <c r="M948" s="223"/>
      <c r="N948" s="116"/>
      <c r="O948" s="66" t="s">
        <v>2855</v>
      </c>
      <c r="P948" s="183">
        <v>0.1</v>
      </c>
      <c r="Q948" s="90">
        <v>0.000343333333333333</v>
      </c>
      <c r="R948" s="91">
        <v>0</v>
      </c>
      <c r="S948" s="160">
        <v>1</v>
      </c>
      <c r="T948" s="69">
        <v>0.000715</v>
      </c>
      <c r="U948" s="103">
        <v>-35.9071428571406</v>
      </c>
      <c r="V948" s="104">
        <v>60.5</v>
      </c>
      <c r="W948" s="178">
        <v>2</v>
      </c>
      <c r="X948" s="105">
        <v>71.8142857142811</v>
      </c>
      <c r="Y948" s="110" t="s">
        <v>2856</v>
      </c>
      <c r="Z948" s="110"/>
    </row>
    <row r="949" ht="26" spans="3:26">
      <c r="C949" s="116"/>
      <c r="D949" s="11">
        <v>45558</v>
      </c>
      <c r="E949" s="40">
        <v>55.4</v>
      </c>
      <c r="F949" s="2182" t="s">
        <v>1775</v>
      </c>
      <c r="G949" s="40">
        <v>55.7</v>
      </c>
      <c r="H949" s="233">
        <v>0.572916666666667</v>
      </c>
      <c r="I949" s="218"/>
      <c r="J949" s="219"/>
      <c r="K949" s="220"/>
      <c r="L949" s="266">
        <v>0.364583333333333</v>
      </c>
      <c r="M949" s="223"/>
      <c r="N949" s="116"/>
      <c r="O949" s="66"/>
      <c r="P949" s="67"/>
      <c r="Q949" s="90"/>
      <c r="R949" s="91"/>
      <c r="S949" s="82"/>
      <c r="T949" s="67"/>
      <c r="U949" s="103"/>
      <c r="V949" s="104"/>
      <c r="W949" s="82"/>
      <c r="X949" s="105"/>
      <c r="Y949" s="110"/>
      <c r="Z949" s="110"/>
    </row>
    <row r="950" ht="26" spans="3:26">
      <c r="C950" s="116"/>
      <c r="D950" s="11">
        <v>45540</v>
      </c>
      <c r="E950" s="40">
        <v>55.7</v>
      </c>
      <c r="F950" s="2182" t="s">
        <v>1776</v>
      </c>
      <c r="G950" s="40">
        <v>55</v>
      </c>
      <c r="H950" s="233">
        <v>0.572916666666667</v>
      </c>
      <c r="I950" s="218"/>
      <c r="J950" s="219"/>
      <c r="K950" s="220"/>
      <c r="L950" s="266">
        <v>0.364583333333333</v>
      </c>
      <c r="M950" s="223"/>
      <c r="N950" s="116"/>
      <c r="O950" s="78"/>
      <c r="P950" s="78"/>
      <c r="Q950" s="78"/>
      <c r="R950" s="78"/>
      <c r="S950" s="78"/>
      <c r="T950" s="78"/>
      <c r="U950" s="78"/>
      <c r="V950" s="78"/>
      <c r="W950" s="78"/>
      <c r="X950" s="78"/>
      <c r="Y950" s="78"/>
      <c r="Z950" s="78"/>
    </row>
    <row r="951" ht="26.75" spans="3:26">
      <c r="C951" s="116"/>
      <c r="D951" s="115">
        <v>45526</v>
      </c>
      <c r="E951" s="291">
        <v>55.2</v>
      </c>
      <c r="F951" s="2200" t="s">
        <v>1777</v>
      </c>
      <c r="G951" s="291">
        <v>55</v>
      </c>
      <c r="H951" s="256">
        <v>0.572916666666667</v>
      </c>
      <c r="I951" s="257"/>
      <c r="J951" s="258"/>
      <c r="K951" s="259"/>
      <c r="L951" s="267">
        <v>0.364583333333333</v>
      </c>
      <c r="M951" s="268"/>
      <c r="N951" s="116"/>
      <c r="O951" s="78"/>
      <c r="P951" s="78"/>
      <c r="Q951" s="78"/>
      <c r="R951" s="78"/>
      <c r="S951" s="78"/>
      <c r="T951" s="78"/>
      <c r="U951" s="78"/>
      <c r="V951" s="78"/>
      <c r="W951" s="78"/>
      <c r="X951" s="78"/>
      <c r="Y951" s="78"/>
      <c r="Z951" s="78"/>
    </row>
    <row r="952" ht="21.75" spans="2:26">
      <c r="B952" s="3" t="s">
        <v>0</v>
      </c>
      <c r="C952" s="281">
        <v>1</v>
      </c>
      <c r="D952" s="282" t="s">
        <v>7</v>
      </c>
      <c r="E952" s="292" t="s">
        <v>617</v>
      </c>
      <c r="F952" s="293"/>
      <c r="G952" s="294"/>
      <c r="H952" s="295" t="s">
        <v>2839</v>
      </c>
      <c r="I952" s="312" t="s">
        <v>1622</v>
      </c>
      <c r="J952" s="312"/>
      <c r="K952" s="313"/>
      <c r="L952" s="314" t="s">
        <v>1623</v>
      </c>
      <c r="M952" s="323" t="s">
        <v>1624</v>
      </c>
      <c r="N952" s="324" t="s">
        <v>0</v>
      </c>
      <c r="O952" s="325" t="s">
        <v>2840</v>
      </c>
      <c r="P952" s="325" t="s">
        <v>2841</v>
      </c>
      <c r="Q952" s="325" t="s">
        <v>2842</v>
      </c>
      <c r="R952" s="325" t="s">
        <v>2843</v>
      </c>
      <c r="S952" s="325" t="s">
        <v>2844</v>
      </c>
      <c r="T952" s="325" t="s">
        <v>2845</v>
      </c>
      <c r="U952" s="325" t="s">
        <v>2846</v>
      </c>
      <c r="V952" s="325" t="s">
        <v>2847</v>
      </c>
      <c r="W952" s="325" t="s">
        <v>2848</v>
      </c>
      <c r="X952" s="325" t="s">
        <v>2849</v>
      </c>
      <c r="Y952" s="325" t="s">
        <v>11</v>
      </c>
      <c r="Z952" s="325" t="s">
        <v>11</v>
      </c>
    </row>
    <row r="953" ht="21" spans="3:26">
      <c r="C953" s="281"/>
      <c r="D953" s="283" t="s">
        <v>1625</v>
      </c>
      <c r="E953" s="296"/>
      <c r="F953" s="297"/>
      <c r="G953" s="298"/>
      <c r="H953" s="299" t="s">
        <v>2867</v>
      </c>
      <c r="I953" s="2201" t="s">
        <v>618</v>
      </c>
      <c r="J953" s="315"/>
      <c r="K953" s="316"/>
      <c r="L953" s="317"/>
      <c r="M953" s="326" t="s">
        <v>617</v>
      </c>
      <c r="N953" s="324"/>
      <c r="O953" s="327" t="s">
        <v>2851</v>
      </c>
      <c r="P953" s="328">
        <v>0.1</v>
      </c>
      <c r="Q953" s="340">
        <v>0.00021</v>
      </c>
      <c r="R953" s="341">
        <v>0.000140000000000029</v>
      </c>
      <c r="S953" s="342"/>
      <c r="T953" s="327">
        <v>0.000455000000000029</v>
      </c>
      <c r="U953" s="340">
        <v>-16.51</v>
      </c>
      <c r="V953" s="328">
        <v>60.5</v>
      </c>
      <c r="W953" s="353">
        <v>2</v>
      </c>
      <c r="X953" s="354">
        <v>33.02</v>
      </c>
      <c r="Y953" s="342"/>
      <c r="Z953" s="342"/>
    </row>
    <row r="954" ht="21" spans="3:26">
      <c r="C954" s="281"/>
      <c r="D954" s="284" t="s">
        <v>1626</v>
      </c>
      <c r="E954" s="300" t="s">
        <v>2001</v>
      </c>
      <c r="F954" s="301"/>
      <c r="G954" s="302"/>
      <c r="H954" s="299" t="s">
        <v>2868</v>
      </c>
      <c r="I954" s="318"/>
      <c r="J954" s="318"/>
      <c r="K954" s="319"/>
      <c r="L954" s="317"/>
      <c r="M954" s="329"/>
      <c r="N954" s="324"/>
      <c r="O954" s="324"/>
      <c r="P954" s="324"/>
      <c r="Q954" s="324"/>
      <c r="R954" s="343"/>
      <c r="S954" s="336"/>
      <c r="T954" s="324"/>
      <c r="U954" s="324"/>
      <c r="V954" s="324"/>
      <c r="W954" s="336"/>
      <c r="X954" s="336"/>
      <c r="Y954" s="337"/>
      <c r="Z954" s="337"/>
    </row>
    <row r="955" ht="21" spans="3:26">
      <c r="C955" s="281"/>
      <c r="D955" s="284" t="s">
        <v>1627</v>
      </c>
      <c r="E955" s="300">
        <v>108.7</v>
      </c>
      <c r="F955" s="301"/>
      <c r="G955" s="302"/>
      <c r="H955" s="299"/>
      <c r="I955" s="318"/>
      <c r="J955" s="318"/>
      <c r="K955" s="319"/>
      <c r="L955" s="317"/>
      <c r="M955" s="329"/>
      <c r="N955" s="324"/>
      <c r="O955" s="330" t="s">
        <v>2853</v>
      </c>
      <c r="P955" s="331">
        <v>0.1</v>
      </c>
      <c r="Q955" s="344">
        <v>0.0003</v>
      </c>
      <c r="R955" s="345">
        <v>0.0002</v>
      </c>
      <c r="S955" s="346">
        <v>1</v>
      </c>
      <c r="T955" s="330">
        <v>0.00065</v>
      </c>
      <c r="U955" s="355">
        <v>-23.5857142857128</v>
      </c>
      <c r="V955" s="356">
        <v>60.5</v>
      </c>
      <c r="W955" s="357">
        <v>1.48</v>
      </c>
      <c r="X955" s="358">
        <v>34.9068571428549</v>
      </c>
      <c r="Y955" s="367"/>
      <c r="Z955" s="367"/>
    </row>
    <row r="956" ht="21.75" spans="3:26">
      <c r="C956" s="281"/>
      <c r="D956" s="285" t="s">
        <v>1628</v>
      </c>
      <c r="E956" s="303">
        <v>0.625</v>
      </c>
      <c r="F956" s="304"/>
      <c r="G956" s="305"/>
      <c r="H956" s="306">
        <v>0.416666666666667</v>
      </c>
      <c r="I956" s="318"/>
      <c r="J956" s="318"/>
      <c r="K956" s="319"/>
      <c r="L956" s="320">
        <v>0.854166666666667</v>
      </c>
      <c r="M956" s="332">
        <v>0.708333333333333</v>
      </c>
      <c r="N956" s="324"/>
      <c r="O956" s="333" t="s">
        <v>2854</v>
      </c>
      <c r="P956" s="334">
        <v>0.1</v>
      </c>
      <c r="Q956" s="347">
        <v>0.000266666666666667</v>
      </c>
      <c r="R956" s="348">
        <v>0.0002</v>
      </c>
      <c r="S956" s="349">
        <v>1</v>
      </c>
      <c r="T956" s="350">
        <v>0.0006</v>
      </c>
      <c r="U956" s="359">
        <v>-21.7714285714272</v>
      </c>
      <c r="V956" s="360">
        <v>60.5</v>
      </c>
      <c r="W956" s="361">
        <v>1.75</v>
      </c>
      <c r="X956" s="362">
        <v>38.0999999999976</v>
      </c>
      <c r="Y956" s="368"/>
      <c r="Z956" s="368"/>
    </row>
    <row r="957" ht="21.75" spans="3:26">
      <c r="C957" s="281"/>
      <c r="D957" s="286" t="s">
        <v>1629</v>
      </c>
      <c r="E957" s="307" t="s">
        <v>8</v>
      </c>
      <c r="F957" s="307" t="s">
        <v>9</v>
      </c>
      <c r="G957" s="308" t="s">
        <v>10</v>
      </c>
      <c r="H957" s="309" t="s">
        <v>2447</v>
      </c>
      <c r="I957" s="318"/>
      <c r="J957" s="318"/>
      <c r="K957" s="319"/>
      <c r="L957" s="321" t="s">
        <v>2880</v>
      </c>
      <c r="M957" s="335"/>
      <c r="N957" s="324"/>
      <c r="O957" s="336"/>
      <c r="P957" s="337"/>
      <c r="Q957" s="336"/>
      <c r="R957" s="336"/>
      <c r="S957" s="336"/>
      <c r="T957" s="336"/>
      <c r="U957" s="363"/>
      <c r="V957" s="364"/>
      <c r="W957" s="336"/>
      <c r="X957" s="363"/>
      <c r="Y957" s="337"/>
      <c r="Z957" s="337"/>
    </row>
    <row r="958" ht="21" spans="3:26">
      <c r="C958" s="281"/>
      <c r="D958" s="287">
        <v>45594</v>
      </c>
      <c r="E958" s="310">
        <v>108.7</v>
      </c>
      <c r="F958" s="2202" t="s">
        <v>2002</v>
      </c>
      <c r="G958" s="310">
        <v>99.2</v>
      </c>
      <c r="H958" s="311">
        <v>0.583333333333333</v>
      </c>
      <c r="I958" s="318"/>
      <c r="J958" s="318"/>
      <c r="K958" s="319"/>
      <c r="L958" s="322">
        <v>0.375</v>
      </c>
      <c r="M958" s="338"/>
      <c r="N958" s="324"/>
      <c r="O958" s="336"/>
      <c r="P958" s="337"/>
      <c r="Q958" s="336"/>
      <c r="R958" s="336"/>
      <c r="S958" s="336"/>
      <c r="T958" s="336"/>
      <c r="U958" s="336"/>
      <c r="V958" s="336"/>
      <c r="W958" s="336"/>
      <c r="X958" s="336"/>
      <c r="Y958" s="337"/>
      <c r="Z958" s="337"/>
    </row>
    <row r="959" ht="21" spans="3:26">
      <c r="C959" s="281"/>
      <c r="D959" s="287">
        <v>45559</v>
      </c>
      <c r="E959" s="310">
        <v>98.7</v>
      </c>
      <c r="F959" s="2202" t="s">
        <v>1902</v>
      </c>
      <c r="G959" s="310">
        <v>105.6</v>
      </c>
      <c r="H959" s="311">
        <v>0.583333333333333</v>
      </c>
      <c r="I959" s="318"/>
      <c r="J959" s="318"/>
      <c r="K959" s="319"/>
      <c r="L959" s="322">
        <v>0.375</v>
      </c>
      <c r="M959" s="339"/>
      <c r="N959" s="324"/>
      <c r="O959" s="327" t="s">
        <v>2855</v>
      </c>
      <c r="P959" s="328">
        <v>-0.05</v>
      </c>
      <c r="Q959" s="351">
        <v>0.000283333333333333</v>
      </c>
      <c r="R959" s="352">
        <v>0.0002</v>
      </c>
      <c r="S959" s="342">
        <v>-1</v>
      </c>
      <c r="T959" s="330">
        <v>0.000625</v>
      </c>
      <c r="U959" s="365">
        <v>-11.339285714285</v>
      </c>
      <c r="V959" s="366">
        <v>-30.25</v>
      </c>
      <c r="W959" s="342">
        <v>1.5</v>
      </c>
      <c r="X959" s="354">
        <v>17.0089285714275</v>
      </c>
      <c r="Y959" s="369"/>
      <c r="Z959" s="369" t="s">
        <v>2883</v>
      </c>
    </row>
    <row r="960" ht="21" spans="3:26">
      <c r="C960" s="281"/>
      <c r="D960" s="287">
        <v>45531</v>
      </c>
      <c r="E960" s="310">
        <v>103.3</v>
      </c>
      <c r="F960" s="2202" t="s">
        <v>1903</v>
      </c>
      <c r="G960" s="310">
        <v>101.9</v>
      </c>
      <c r="H960" s="311">
        <v>0.583333333333333</v>
      </c>
      <c r="I960" s="318"/>
      <c r="J960" s="318"/>
      <c r="K960" s="319"/>
      <c r="L960" s="322">
        <v>0.375</v>
      </c>
      <c r="M960" s="329"/>
      <c r="N960" s="324"/>
      <c r="O960" s="327"/>
      <c r="P960" s="328"/>
      <c r="Q960" s="351"/>
      <c r="R960" s="352"/>
      <c r="S960" s="342"/>
      <c r="T960" s="330"/>
      <c r="U960" s="365"/>
      <c r="V960" s="366"/>
      <c r="W960" s="342"/>
      <c r="X960" s="354"/>
      <c r="Y960" s="369"/>
      <c r="Z960" s="369"/>
    </row>
    <row r="961" ht="21" spans="3:26">
      <c r="C961" s="281"/>
      <c r="D961" s="287">
        <v>45503</v>
      </c>
      <c r="E961" s="310">
        <v>100.3</v>
      </c>
      <c r="F961" s="2202" t="s">
        <v>1904</v>
      </c>
      <c r="G961" s="310">
        <v>97.8</v>
      </c>
      <c r="H961" s="311">
        <v>0.583333333333333</v>
      </c>
      <c r="I961" s="318"/>
      <c r="J961" s="318"/>
      <c r="K961" s="319"/>
      <c r="L961" s="322">
        <v>0.375</v>
      </c>
      <c r="M961" s="329"/>
      <c r="N961" s="324"/>
      <c r="O961" s="327"/>
      <c r="P961" s="406"/>
      <c r="Q961" s="351"/>
      <c r="R961" s="352"/>
      <c r="S961" s="342"/>
      <c r="T961" s="406"/>
      <c r="U961" s="365"/>
      <c r="V961" s="366"/>
      <c r="W961" s="342"/>
      <c r="X961" s="354"/>
      <c r="Y961" s="369"/>
      <c r="Z961" s="369"/>
    </row>
    <row r="962" ht="21" spans="3:26">
      <c r="C962" s="281"/>
      <c r="D962" s="287">
        <v>45468</v>
      </c>
      <c r="E962" s="310">
        <v>100.4</v>
      </c>
      <c r="F962" s="2202" t="s">
        <v>1905</v>
      </c>
      <c r="G962" s="310">
        <v>101.3</v>
      </c>
      <c r="H962" s="311">
        <v>0.583333333333333</v>
      </c>
      <c r="I962" s="318"/>
      <c r="J962" s="318"/>
      <c r="K962" s="319"/>
      <c r="L962" s="322">
        <v>0.375</v>
      </c>
      <c r="M962" s="329"/>
      <c r="N962" s="324"/>
      <c r="O962" s="407"/>
      <c r="P962" s="407"/>
      <c r="Q962" s="407"/>
      <c r="R962" s="407"/>
      <c r="S962" s="407"/>
      <c r="T962" s="407"/>
      <c r="U962" s="407"/>
      <c r="V962" s="407"/>
      <c r="W962" s="407"/>
      <c r="X962" s="407"/>
      <c r="Y962" s="407"/>
      <c r="Z962" s="407"/>
    </row>
    <row r="963" ht="21.75" spans="3:26">
      <c r="C963" s="281"/>
      <c r="D963" s="287">
        <v>45440</v>
      </c>
      <c r="E963" s="310">
        <v>102</v>
      </c>
      <c r="F963" s="2202" t="s">
        <v>1906</v>
      </c>
      <c r="G963" s="310">
        <v>97.5</v>
      </c>
      <c r="H963" s="311">
        <v>0.583333333333333</v>
      </c>
      <c r="I963" s="400"/>
      <c r="J963" s="400"/>
      <c r="K963" s="401"/>
      <c r="L963" s="402">
        <v>0.375</v>
      </c>
      <c r="M963" s="408"/>
      <c r="N963" s="324"/>
      <c r="O963" s="407"/>
      <c r="P963" s="407"/>
      <c r="Q963" s="407"/>
      <c r="R963" s="407"/>
      <c r="S963" s="407"/>
      <c r="T963" s="407"/>
      <c r="U963" s="407"/>
      <c r="V963" s="407"/>
      <c r="W963" s="407"/>
      <c r="X963" s="407"/>
      <c r="Y963" s="407"/>
      <c r="Z963" s="407"/>
    </row>
    <row r="964" ht="21.75" spans="3:26">
      <c r="C964" s="281">
        <v>2</v>
      </c>
      <c r="D964" s="282" t="s">
        <v>7</v>
      </c>
      <c r="E964" s="292" t="s">
        <v>619</v>
      </c>
      <c r="F964" s="293"/>
      <c r="G964" s="294"/>
      <c r="H964" s="295" t="s">
        <v>2839</v>
      </c>
      <c r="I964" s="312" t="s">
        <v>1622</v>
      </c>
      <c r="J964" s="312"/>
      <c r="K964" s="313"/>
      <c r="L964" s="314" t="s">
        <v>1623</v>
      </c>
      <c r="M964" s="323" t="s">
        <v>1624</v>
      </c>
      <c r="N964" s="324" t="s">
        <v>0</v>
      </c>
      <c r="O964" s="325" t="s">
        <v>2840</v>
      </c>
      <c r="P964" s="325" t="s">
        <v>2841</v>
      </c>
      <c r="Q964" s="325" t="s">
        <v>2842</v>
      </c>
      <c r="R964" s="325" t="s">
        <v>2843</v>
      </c>
      <c r="S964" s="325" t="s">
        <v>2844</v>
      </c>
      <c r="T964" s="325" t="s">
        <v>2845</v>
      </c>
      <c r="U964" s="325" t="s">
        <v>2846</v>
      </c>
      <c r="V964" s="325" t="s">
        <v>2847</v>
      </c>
      <c r="W964" s="325" t="s">
        <v>2848</v>
      </c>
      <c r="X964" s="325" t="s">
        <v>2849</v>
      </c>
      <c r="Y964" s="325" t="s">
        <v>11</v>
      </c>
      <c r="Z964" s="325" t="s">
        <v>11</v>
      </c>
    </row>
    <row r="965" ht="21" spans="3:26">
      <c r="C965" s="281"/>
      <c r="D965" s="370" t="s">
        <v>1625</v>
      </c>
      <c r="E965" s="377"/>
      <c r="F965" s="378"/>
      <c r="G965" s="379"/>
      <c r="H965" s="299" t="s">
        <v>2867</v>
      </c>
      <c r="I965" s="2201" t="s">
        <v>621</v>
      </c>
      <c r="J965" s="315"/>
      <c r="K965" s="316"/>
      <c r="L965" s="317"/>
      <c r="M965" s="326" t="s">
        <v>619</v>
      </c>
      <c r="N965" s="324"/>
      <c r="O965" s="327" t="s">
        <v>2851</v>
      </c>
      <c r="P965" s="328">
        <v>0.1</v>
      </c>
      <c r="Q965" s="340">
        <v>0.03</v>
      </c>
      <c r="R965" s="341">
        <v>0.01400000000001</v>
      </c>
      <c r="S965" s="342"/>
      <c r="T965" s="327">
        <v>0.05900000000001</v>
      </c>
      <c r="U965" s="340">
        <v>-14.72</v>
      </c>
      <c r="V965" s="328">
        <v>60.5</v>
      </c>
      <c r="W965" s="353">
        <v>2</v>
      </c>
      <c r="X965" s="354">
        <v>29.44</v>
      </c>
      <c r="Y965" s="342"/>
      <c r="Z965" s="342"/>
    </row>
    <row r="966" ht="21" spans="3:26">
      <c r="C966" s="281"/>
      <c r="D966" s="371" t="s">
        <v>1626</v>
      </c>
      <c r="E966" s="380"/>
      <c r="F966" s="381"/>
      <c r="G966" s="382"/>
      <c r="H966" s="299" t="s">
        <v>2868</v>
      </c>
      <c r="I966" s="318"/>
      <c r="J966" s="318"/>
      <c r="K966" s="319"/>
      <c r="L966" s="317"/>
      <c r="M966" s="329"/>
      <c r="N966" s="324"/>
      <c r="O966" s="324"/>
      <c r="P966" s="324"/>
      <c r="Q966" s="324"/>
      <c r="R966" s="343"/>
      <c r="S966" s="336"/>
      <c r="T966" s="324"/>
      <c r="U966" s="324"/>
      <c r="V966" s="324"/>
      <c r="W966" s="336"/>
      <c r="X966" s="336"/>
      <c r="Y966" s="337"/>
      <c r="Z966" s="337"/>
    </row>
    <row r="967" ht="21" spans="3:26">
      <c r="C967" s="281"/>
      <c r="D967" s="371" t="s">
        <v>1627</v>
      </c>
      <c r="E967" s="380" t="s">
        <v>620</v>
      </c>
      <c r="F967" s="381"/>
      <c r="G967" s="382"/>
      <c r="H967" s="299"/>
      <c r="I967" s="318"/>
      <c r="J967" s="318"/>
      <c r="K967" s="319"/>
      <c r="L967" s="317"/>
      <c r="M967" s="329"/>
      <c r="N967" s="324"/>
      <c r="O967" s="330" t="s">
        <v>2853</v>
      </c>
      <c r="P967" s="331">
        <v>0.1</v>
      </c>
      <c r="Q967" s="344">
        <v>0.057</v>
      </c>
      <c r="R967" s="345">
        <v>0.018</v>
      </c>
      <c r="S967" s="346">
        <v>1</v>
      </c>
      <c r="T967" s="330">
        <v>0.1035</v>
      </c>
      <c r="U967" s="355">
        <v>-25.8223728813516</v>
      </c>
      <c r="V967" s="356">
        <v>60.5</v>
      </c>
      <c r="W967" s="357">
        <v>4.12</v>
      </c>
      <c r="X967" s="358">
        <v>106.388176271168</v>
      </c>
      <c r="Y967" s="367"/>
      <c r="Z967" s="367"/>
    </row>
    <row r="968" ht="21.75" spans="3:26">
      <c r="C968" s="281"/>
      <c r="D968" s="372" t="s">
        <v>1628</v>
      </c>
      <c r="E968" s="383">
        <v>0.625</v>
      </c>
      <c r="F968" s="384"/>
      <c r="G968" s="385"/>
      <c r="H968" s="306">
        <v>0.416666666666667</v>
      </c>
      <c r="I968" s="318"/>
      <c r="J968" s="318"/>
      <c r="K968" s="319"/>
      <c r="L968" s="320">
        <v>0.854166666666667</v>
      </c>
      <c r="M968" s="332">
        <v>0.708333333333333</v>
      </c>
      <c r="N968" s="324"/>
      <c r="O968" s="333" t="s">
        <v>2854</v>
      </c>
      <c r="P968" s="334">
        <v>0.1</v>
      </c>
      <c r="Q968" s="347">
        <v>0.0632666666666667</v>
      </c>
      <c r="R968" s="348">
        <v>0.018</v>
      </c>
      <c r="S968" s="349">
        <v>1</v>
      </c>
      <c r="T968" s="350">
        <v>0.1129</v>
      </c>
      <c r="U968" s="359">
        <v>-28.1675932203342</v>
      </c>
      <c r="V968" s="360">
        <v>60.5</v>
      </c>
      <c r="W968" s="361">
        <v>2.46</v>
      </c>
      <c r="X968" s="362">
        <v>69.2922793220222</v>
      </c>
      <c r="Y968" s="368"/>
      <c r="Z968" s="368"/>
    </row>
    <row r="969" ht="21.75" spans="3:26">
      <c r="C969" s="281"/>
      <c r="D969" s="373" t="s">
        <v>1629</v>
      </c>
      <c r="E969" s="386" t="s">
        <v>8</v>
      </c>
      <c r="F969" s="386" t="s">
        <v>9</v>
      </c>
      <c r="G969" s="387" t="s">
        <v>10</v>
      </c>
      <c r="H969" s="309" t="s">
        <v>2447</v>
      </c>
      <c r="I969" s="318"/>
      <c r="J969" s="318"/>
      <c r="K969" s="319"/>
      <c r="L969" s="321" t="s">
        <v>2880</v>
      </c>
      <c r="M969" s="335"/>
      <c r="N969" s="324"/>
      <c r="O969" s="336"/>
      <c r="P969" s="337"/>
      <c r="Q969" s="336"/>
      <c r="R969" s="336"/>
      <c r="S969" s="336"/>
      <c r="T969" s="336"/>
      <c r="U969" s="363"/>
      <c r="V969" s="364"/>
      <c r="W969" s="336"/>
      <c r="X969" s="363"/>
      <c r="Y969" s="337"/>
      <c r="Z969" s="337"/>
    </row>
    <row r="970" ht="21" spans="3:26">
      <c r="C970" s="281"/>
      <c r="D970" s="374">
        <v>45589</v>
      </c>
      <c r="E970" s="2133" t="s">
        <v>2003</v>
      </c>
      <c r="F970" s="2133" t="s">
        <v>2004</v>
      </c>
      <c r="G970" s="2133" t="s">
        <v>2005</v>
      </c>
      <c r="H970" s="311">
        <v>0.583333333333333</v>
      </c>
      <c r="I970" s="318"/>
      <c r="J970" s="318"/>
      <c r="K970" s="319"/>
      <c r="L970" s="322">
        <v>0.375</v>
      </c>
      <c r="M970" s="338"/>
      <c r="N970" s="324"/>
      <c r="O970" s="336"/>
      <c r="P970" s="337"/>
      <c r="Q970" s="336"/>
      <c r="R970" s="336"/>
      <c r="S970" s="336"/>
      <c r="T970" s="336"/>
      <c r="U970" s="336"/>
      <c r="V970" s="336"/>
      <c r="W970" s="336"/>
      <c r="X970" s="336"/>
      <c r="Y970" s="337"/>
      <c r="Z970" s="337"/>
    </row>
    <row r="971" ht="21" spans="3:26">
      <c r="C971" s="281"/>
      <c r="D971" s="374">
        <v>45560</v>
      </c>
      <c r="E971" s="2133" t="s">
        <v>2006</v>
      </c>
      <c r="F971" s="2133" t="s">
        <v>2007</v>
      </c>
      <c r="G971" s="2133" t="s">
        <v>2008</v>
      </c>
      <c r="H971" s="311">
        <v>0.583333333333333</v>
      </c>
      <c r="I971" s="318"/>
      <c r="J971" s="318"/>
      <c r="K971" s="319"/>
      <c r="L971" s="322">
        <v>0.375</v>
      </c>
      <c r="M971" s="339"/>
      <c r="N971" s="324"/>
      <c r="O971" s="327" t="s">
        <v>2855</v>
      </c>
      <c r="P971" s="328">
        <v>0.1</v>
      </c>
      <c r="Q971" s="351">
        <v>0.0601333333333333</v>
      </c>
      <c r="R971" s="352">
        <v>0.018</v>
      </c>
      <c r="S971" s="342">
        <v>1</v>
      </c>
      <c r="T971" s="330">
        <v>0.1082</v>
      </c>
      <c r="U971" s="365">
        <v>-26.9949830508429</v>
      </c>
      <c r="V971" s="366">
        <v>60.5</v>
      </c>
      <c r="W971" s="342">
        <v>2</v>
      </c>
      <c r="X971" s="354">
        <v>53.9899661016858</v>
      </c>
      <c r="Y971" s="369"/>
      <c r="Z971" s="369"/>
    </row>
    <row r="972" ht="21" spans="3:26">
      <c r="C972" s="281"/>
      <c r="D972" s="374">
        <v>45527</v>
      </c>
      <c r="E972" s="2133" t="s">
        <v>2009</v>
      </c>
      <c r="F972" s="2133" t="s">
        <v>2010</v>
      </c>
      <c r="G972" s="2133" t="s">
        <v>2011</v>
      </c>
      <c r="H972" s="311">
        <v>0.583333333333333</v>
      </c>
      <c r="I972" s="318"/>
      <c r="J972" s="318"/>
      <c r="K972" s="319"/>
      <c r="L972" s="322">
        <v>0.375</v>
      </c>
      <c r="M972" s="329"/>
      <c r="N972" s="324"/>
      <c r="O972" s="327" t="s">
        <v>2855</v>
      </c>
      <c r="P972" s="328">
        <v>0.1</v>
      </c>
      <c r="Q972" s="351">
        <v>0.0601333333333333</v>
      </c>
      <c r="R972" s="352">
        <v>0.018</v>
      </c>
      <c r="S972" s="342">
        <v>1</v>
      </c>
      <c r="T972" s="330">
        <v>0.1082</v>
      </c>
      <c r="U972" s="365">
        <v>-26.9949830508429</v>
      </c>
      <c r="V972" s="366">
        <v>60.5</v>
      </c>
      <c r="W972" s="342">
        <v>2</v>
      </c>
      <c r="X972" s="354">
        <v>53.9899661016858</v>
      </c>
      <c r="Y972" s="369"/>
      <c r="Z972" s="369"/>
    </row>
    <row r="973" ht="21" spans="3:26">
      <c r="C973" s="281"/>
      <c r="D973" s="374">
        <v>45497</v>
      </c>
      <c r="E973" s="2133" t="s">
        <v>2012</v>
      </c>
      <c r="F973" s="2133" t="s">
        <v>2013</v>
      </c>
      <c r="G973" s="2133" t="s">
        <v>2014</v>
      </c>
      <c r="H973" s="311">
        <v>0.583333333333333</v>
      </c>
      <c r="I973" s="318"/>
      <c r="J973" s="318"/>
      <c r="K973" s="319"/>
      <c r="L973" s="322">
        <v>0.375</v>
      </c>
      <c r="M973" s="329"/>
      <c r="N973" s="324"/>
      <c r="O973" s="327"/>
      <c r="P973" s="406"/>
      <c r="Q973" s="351"/>
      <c r="R973" s="352"/>
      <c r="S973" s="342"/>
      <c r="T973" s="406"/>
      <c r="U973" s="365"/>
      <c r="V973" s="366"/>
      <c r="W973" s="342"/>
      <c r="X973" s="354"/>
      <c r="Y973" s="369"/>
      <c r="Z973" s="369"/>
    </row>
    <row r="974" ht="21" spans="3:26">
      <c r="C974" s="281"/>
      <c r="D974" s="374">
        <v>45469</v>
      </c>
      <c r="E974" s="2133" t="s">
        <v>2015</v>
      </c>
      <c r="F974" s="2133" t="s">
        <v>2016</v>
      </c>
      <c r="G974" s="2133" t="s">
        <v>2017</v>
      </c>
      <c r="H974" s="311">
        <v>0.583333333333333</v>
      </c>
      <c r="I974" s="318"/>
      <c r="J974" s="318"/>
      <c r="K974" s="319"/>
      <c r="L974" s="322">
        <v>0.375</v>
      </c>
      <c r="M974" s="329"/>
      <c r="N974" s="324"/>
      <c r="O974" s="407"/>
      <c r="P974" s="407"/>
      <c r="Q974" s="407"/>
      <c r="R974" s="407"/>
      <c r="S974" s="407"/>
      <c r="T974" s="407"/>
      <c r="U974" s="407"/>
      <c r="V974" s="407"/>
      <c r="W974" s="407"/>
      <c r="X974" s="407"/>
      <c r="Y974" s="407"/>
      <c r="Z974" s="407"/>
    </row>
    <row r="975" ht="21.75" spans="3:26">
      <c r="C975" s="281"/>
      <c r="D975" s="374">
        <v>45435</v>
      </c>
      <c r="E975" s="2133" t="s">
        <v>2018</v>
      </c>
      <c r="F975" s="2133" t="s">
        <v>2019</v>
      </c>
      <c r="G975" s="2133" t="s">
        <v>2020</v>
      </c>
      <c r="H975" s="311">
        <v>0.583333333333333</v>
      </c>
      <c r="I975" s="400"/>
      <c r="J975" s="400"/>
      <c r="K975" s="401"/>
      <c r="L975" s="402">
        <v>0.375</v>
      </c>
      <c r="M975" s="408"/>
      <c r="N975" s="324"/>
      <c r="O975" s="407"/>
      <c r="P975" s="409"/>
      <c r="Q975" s="407"/>
      <c r="R975" s="407"/>
      <c r="S975" s="407"/>
      <c r="T975" s="407"/>
      <c r="U975" s="407"/>
      <c r="V975" s="407"/>
      <c r="W975" s="407"/>
      <c r="X975" s="407"/>
      <c r="Y975" s="407"/>
      <c r="Z975" s="407"/>
    </row>
    <row r="976" ht="21.75" spans="3:26">
      <c r="C976" s="281">
        <v>3</v>
      </c>
      <c r="D976" s="375" t="s">
        <v>7</v>
      </c>
      <c r="E976" s="389" t="s">
        <v>32</v>
      </c>
      <c r="F976" s="390"/>
      <c r="G976" s="391"/>
      <c r="H976" s="392" t="s">
        <v>2839</v>
      </c>
      <c r="I976" s="403" t="s">
        <v>1622</v>
      </c>
      <c r="J976" s="403"/>
      <c r="K976" s="404"/>
      <c r="L976" s="405" t="s">
        <v>1623</v>
      </c>
      <c r="M976" s="410" t="s">
        <v>1624</v>
      </c>
      <c r="N976" s="324" t="s">
        <v>0</v>
      </c>
      <c r="O976" s="325" t="s">
        <v>2840</v>
      </c>
      <c r="P976" s="325" t="s">
        <v>2841</v>
      </c>
      <c r="Q976" s="325" t="s">
        <v>2842</v>
      </c>
      <c r="R976" s="325" t="s">
        <v>2843</v>
      </c>
      <c r="S976" s="325" t="s">
        <v>2844</v>
      </c>
      <c r="T976" s="325" t="s">
        <v>2845</v>
      </c>
      <c r="U976" s="325" t="s">
        <v>2846</v>
      </c>
      <c r="V976" s="325" t="s">
        <v>2847</v>
      </c>
      <c r="W976" s="325" t="s">
        <v>2848</v>
      </c>
      <c r="X976" s="325" t="s">
        <v>2849</v>
      </c>
      <c r="Y976" s="325" t="s">
        <v>11</v>
      </c>
      <c r="Z976" s="325" t="s">
        <v>11</v>
      </c>
    </row>
    <row r="977" ht="21" spans="3:26">
      <c r="C977" s="281"/>
      <c r="D977" s="370" t="s">
        <v>1625</v>
      </c>
      <c r="E977" s="377"/>
      <c r="F977" s="378"/>
      <c r="G977" s="379"/>
      <c r="H977" s="299" t="s">
        <v>2858</v>
      </c>
      <c r="I977" s="2201" t="s">
        <v>622</v>
      </c>
      <c r="J977" s="315"/>
      <c r="K977" s="316"/>
      <c r="L977" s="317"/>
      <c r="M977" s="326" t="s">
        <v>32</v>
      </c>
      <c r="N977" s="324"/>
      <c r="O977" s="327" t="s">
        <v>2851</v>
      </c>
      <c r="P977" s="328">
        <v>0.1</v>
      </c>
      <c r="Q977" s="340">
        <v>0.03</v>
      </c>
      <c r="R977" s="341">
        <v>0.01400000000001</v>
      </c>
      <c r="S977" s="342"/>
      <c r="T977" s="327">
        <v>0.05900000000001</v>
      </c>
      <c r="U977" s="340">
        <v>-14.72</v>
      </c>
      <c r="V977" s="328">
        <v>60.5</v>
      </c>
      <c r="W977" s="353">
        <v>2</v>
      </c>
      <c r="X977" s="354">
        <v>29.44</v>
      </c>
      <c r="Y977" s="342"/>
      <c r="Z977" s="342"/>
    </row>
    <row r="978" ht="21" spans="3:26">
      <c r="C978" s="281"/>
      <c r="D978" s="371" t="s">
        <v>1626</v>
      </c>
      <c r="E978" s="380"/>
      <c r="F978" s="381"/>
      <c r="G978" s="382"/>
      <c r="H978" s="299" t="s">
        <v>2859</v>
      </c>
      <c r="I978" s="318"/>
      <c r="J978" s="318"/>
      <c r="K978" s="319"/>
      <c r="L978" s="317"/>
      <c r="M978" s="329"/>
      <c r="N978" s="324"/>
      <c r="O978" s="324"/>
      <c r="P978" s="324"/>
      <c r="Q978" s="324"/>
      <c r="R978" s="343"/>
      <c r="S978" s="336"/>
      <c r="T978" s="324"/>
      <c r="U978" s="324"/>
      <c r="V978" s="324"/>
      <c r="W978" s="336"/>
      <c r="X978" s="336"/>
      <c r="Y978" s="337"/>
      <c r="Z978" s="337"/>
    </row>
    <row r="979" ht="21" spans="3:26">
      <c r="C979" s="281"/>
      <c r="D979" s="371" t="s">
        <v>1627</v>
      </c>
      <c r="E979" s="393"/>
      <c r="F979" s="394"/>
      <c r="G979" s="395"/>
      <c r="H979" s="299"/>
      <c r="I979" s="318"/>
      <c r="J979" s="318"/>
      <c r="K979" s="319"/>
      <c r="L979" s="317"/>
      <c r="M979" s="329"/>
      <c r="N979" s="324"/>
      <c r="O979" s="330" t="s">
        <v>2853</v>
      </c>
      <c r="P979" s="331">
        <v>0.1</v>
      </c>
      <c r="Q979" s="344">
        <v>0.0274</v>
      </c>
      <c r="R979" s="345">
        <v>0.017</v>
      </c>
      <c r="S979" s="346">
        <v>1</v>
      </c>
      <c r="T979" s="330">
        <v>0.0581</v>
      </c>
      <c r="U979" s="355">
        <v>-14.4954576271162</v>
      </c>
      <c r="V979" s="356">
        <v>60.5</v>
      </c>
      <c r="W979" s="357">
        <v>2.95</v>
      </c>
      <c r="X979" s="358">
        <v>42.7615999999928</v>
      </c>
      <c r="Y979" s="367"/>
      <c r="Z979" s="367"/>
    </row>
    <row r="980" ht="21.75" spans="3:26">
      <c r="C980" s="281"/>
      <c r="D980" s="372" t="s">
        <v>1628</v>
      </c>
      <c r="E980" s="383">
        <v>0.791666666666667</v>
      </c>
      <c r="F980" s="384"/>
      <c r="G980" s="385"/>
      <c r="H980" s="306">
        <v>0.583333333333333</v>
      </c>
      <c r="I980" s="318"/>
      <c r="J980" s="318"/>
      <c r="K980" s="319"/>
      <c r="L980" s="320">
        <v>0.0208333333333333</v>
      </c>
      <c r="M980" s="332">
        <v>0.875</v>
      </c>
      <c r="N980" s="324"/>
      <c r="O980" s="333" t="s">
        <v>2854</v>
      </c>
      <c r="P980" s="334">
        <v>0.1</v>
      </c>
      <c r="Q980" s="347">
        <v>0.0294666666666667</v>
      </c>
      <c r="R980" s="348">
        <v>0.017</v>
      </c>
      <c r="S980" s="349">
        <v>1</v>
      </c>
      <c r="T980" s="350">
        <v>0.0612</v>
      </c>
      <c r="U980" s="359">
        <v>-15.2688813559296</v>
      </c>
      <c r="V980" s="360">
        <v>60.5</v>
      </c>
      <c r="W980" s="361">
        <v>3.35</v>
      </c>
      <c r="X980" s="362">
        <v>51.1507525423642</v>
      </c>
      <c r="Y980" s="368"/>
      <c r="Z980" s="368"/>
    </row>
    <row r="981" ht="21.75" spans="3:26">
      <c r="C981" s="281"/>
      <c r="D981" s="373" t="s">
        <v>1629</v>
      </c>
      <c r="E981" s="386" t="s">
        <v>8</v>
      </c>
      <c r="F981" s="386" t="s">
        <v>9</v>
      </c>
      <c r="G981" s="387" t="s">
        <v>10</v>
      </c>
      <c r="H981" s="309" t="s">
        <v>2447</v>
      </c>
      <c r="I981" s="318"/>
      <c r="J981" s="318"/>
      <c r="K981" s="319"/>
      <c r="L981" s="321" t="s">
        <v>2880</v>
      </c>
      <c r="M981" s="335"/>
      <c r="N981" s="324"/>
      <c r="O981" s="336"/>
      <c r="P981" s="337"/>
      <c r="Q981" s="336"/>
      <c r="R981" s="336"/>
      <c r="S981" s="336"/>
      <c r="T981" s="336"/>
      <c r="U981" s="363"/>
      <c r="V981" s="364"/>
      <c r="W981" s="336"/>
      <c r="X981" s="363"/>
      <c r="Y981" s="337"/>
      <c r="Z981" s="337"/>
    </row>
    <row r="982" ht="20.4" spans="3:26">
      <c r="C982" s="281"/>
      <c r="D982" s="374">
        <v>45574</v>
      </c>
      <c r="E982" s="388"/>
      <c r="F982" s="388"/>
      <c r="G982" s="388"/>
      <c r="H982" s="311">
        <v>0.75</v>
      </c>
      <c r="I982" s="318"/>
      <c r="J982" s="318"/>
      <c r="K982" s="319"/>
      <c r="L982" s="322">
        <v>0.541666666666667</v>
      </c>
      <c r="M982" s="338"/>
      <c r="N982" s="324"/>
      <c r="O982" s="336"/>
      <c r="P982" s="337"/>
      <c r="Q982" s="336"/>
      <c r="R982" s="336"/>
      <c r="S982" s="336"/>
      <c r="T982" s="336"/>
      <c r="U982" s="336"/>
      <c r="V982" s="336"/>
      <c r="W982" s="336"/>
      <c r="X982" s="336"/>
      <c r="Y982" s="337"/>
      <c r="Z982" s="337"/>
    </row>
    <row r="983" ht="20.4" spans="3:26">
      <c r="C983" s="281"/>
      <c r="D983" s="374">
        <v>45525</v>
      </c>
      <c r="E983" s="388"/>
      <c r="F983" s="388"/>
      <c r="G983" s="388"/>
      <c r="H983" s="311">
        <v>0.75</v>
      </c>
      <c r="I983" s="318"/>
      <c r="J983" s="318"/>
      <c r="K983" s="319"/>
      <c r="L983" s="322">
        <v>0.541666666666667</v>
      </c>
      <c r="M983" s="339"/>
      <c r="N983" s="324"/>
      <c r="O983" s="327" t="s">
        <v>2855</v>
      </c>
      <c r="P983" s="328">
        <v>0.2</v>
      </c>
      <c r="Q983" s="351">
        <v>0.0284333333333333</v>
      </c>
      <c r="R983" s="352">
        <v>0.017</v>
      </c>
      <c r="S983" s="342">
        <v>1</v>
      </c>
      <c r="T983" s="330">
        <v>0.05965</v>
      </c>
      <c r="U983" s="365">
        <v>-29.7643389830458</v>
      </c>
      <c r="V983" s="366">
        <v>121</v>
      </c>
      <c r="W983" s="342">
        <v>2</v>
      </c>
      <c r="X983" s="354">
        <v>59.5286779660916</v>
      </c>
      <c r="Y983" s="369"/>
      <c r="Z983" s="369"/>
    </row>
    <row r="984" ht="20.4" spans="3:26">
      <c r="C984" s="281"/>
      <c r="D984" s="374">
        <v>45476</v>
      </c>
      <c r="E984" s="388"/>
      <c r="F984" s="388"/>
      <c r="G984" s="388"/>
      <c r="H984" s="311">
        <v>0.75</v>
      </c>
      <c r="I984" s="318"/>
      <c r="J984" s="318"/>
      <c r="K984" s="319"/>
      <c r="L984" s="322">
        <v>0.541666666666667</v>
      </c>
      <c r="M984" s="329"/>
      <c r="N984" s="324"/>
      <c r="O984" s="327" t="s">
        <v>2855</v>
      </c>
      <c r="P984" s="328">
        <v>0.2</v>
      </c>
      <c r="Q984" s="351">
        <v>0.0284333333333333</v>
      </c>
      <c r="R984" s="352">
        <v>0.017</v>
      </c>
      <c r="S984" s="342">
        <v>1</v>
      </c>
      <c r="T984" s="330">
        <v>0.05965</v>
      </c>
      <c r="U984" s="365">
        <v>-29.7643389830458</v>
      </c>
      <c r="V984" s="366">
        <v>121</v>
      </c>
      <c r="W984" s="342">
        <v>2</v>
      </c>
      <c r="X984" s="354">
        <v>59.5286779660916</v>
      </c>
      <c r="Y984" s="369"/>
      <c r="Z984" s="369"/>
    </row>
    <row r="985" ht="20.4" spans="3:26">
      <c r="C985" s="281"/>
      <c r="D985" s="374">
        <v>45434</v>
      </c>
      <c r="E985" s="388"/>
      <c r="F985" s="388"/>
      <c r="G985" s="388"/>
      <c r="H985" s="311">
        <v>0.75</v>
      </c>
      <c r="I985" s="318"/>
      <c r="J985" s="318"/>
      <c r="K985" s="319"/>
      <c r="L985" s="322">
        <v>0.541666666666667</v>
      </c>
      <c r="M985" s="329"/>
      <c r="N985" s="324"/>
      <c r="O985" s="327"/>
      <c r="P985" s="406"/>
      <c r="Q985" s="351"/>
      <c r="R985" s="352"/>
      <c r="S985" s="342"/>
      <c r="T985" s="406"/>
      <c r="U985" s="365"/>
      <c r="V985" s="366"/>
      <c r="W985" s="342"/>
      <c r="X985" s="354"/>
      <c r="Y985" s="369"/>
      <c r="Z985" s="369"/>
    </row>
    <row r="986" ht="20.4" spans="3:26">
      <c r="C986" s="281"/>
      <c r="D986" s="374">
        <v>45392</v>
      </c>
      <c r="E986" s="388"/>
      <c r="F986" s="388"/>
      <c r="G986" s="388"/>
      <c r="H986" s="311">
        <v>0.75</v>
      </c>
      <c r="I986" s="318"/>
      <c r="J986" s="318"/>
      <c r="K986" s="319"/>
      <c r="L986" s="322">
        <v>0.541666666666667</v>
      </c>
      <c r="M986" s="329"/>
      <c r="N986" s="324"/>
      <c r="O986" s="407"/>
      <c r="P986" s="407"/>
      <c r="Q986" s="407"/>
      <c r="R986" s="407"/>
      <c r="S986" s="407"/>
      <c r="T986" s="407"/>
      <c r="U986" s="407"/>
      <c r="V986" s="407"/>
      <c r="W986" s="407"/>
      <c r="X986" s="407"/>
      <c r="Y986" s="407"/>
      <c r="Z986" s="407"/>
    </row>
    <row r="987" ht="21.15" spans="3:26">
      <c r="C987" s="281"/>
      <c r="D987" s="374">
        <v>45343</v>
      </c>
      <c r="E987" s="388"/>
      <c r="F987" s="388"/>
      <c r="G987" s="388"/>
      <c r="H987" s="311">
        <v>0.791666666666667</v>
      </c>
      <c r="I987" s="400"/>
      <c r="J987" s="400"/>
      <c r="K987" s="401"/>
      <c r="L987" s="322">
        <v>0.583333333333333</v>
      </c>
      <c r="M987" s="408"/>
      <c r="N987" s="324"/>
      <c r="O987" s="407"/>
      <c r="P987" s="407"/>
      <c r="Q987" s="407"/>
      <c r="R987" s="407"/>
      <c r="S987" s="407"/>
      <c r="T987" s="407"/>
      <c r="U987" s="407"/>
      <c r="V987" s="407"/>
      <c r="W987" s="407"/>
      <c r="X987" s="407"/>
      <c r="Y987" s="407"/>
      <c r="Z987" s="407"/>
    </row>
    <row r="988" ht="21.75" spans="3:26">
      <c r="C988" s="281">
        <v>4</v>
      </c>
      <c r="D988" s="282" t="s">
        <v>7</v>
      </c>
      <c r="E988" s="292" t="s">
        <v>41</v>
      </c>
      <c r="F988" s="293"/>
      <c r="G988" s="294"/>
      <c r="H988" s="295" t="s">
        <v>2839</v>
      </c>
      <c r="I988" s="312" t="s">
        <v>1622</v>
      </c>
      <c r="J988" s="312"/>
      <c r="K988" s="313"/>
      <c r="L988" s="314" t="s">
        <v>1623</v>
      </c>
      <c r="M988" s="323" t="s">
        <v>1624</v>
      </c>
      <c r="N988" s="324" t="s">
        <v>0</v>
      </c>
      <c r="O988" s="325" t="s">
        <v>2840</v>
      </c>
      <c r="P988" s="325" t="s">
        <v>2841</v>
      </c>
      <c r="Q988" s="325" t="s">
        <v>2842</v>
      </c>
      <c r="R988" s="325" t="s">
        <v>2843</v>
      </c>
      <c r="S988" s="325" t="s">
        <v>2844</v>
      </c>
      <c r="T988" s="325" t="s">
        <v>2845</v>
      </c>
      <c r="U988" s="325" t="s">
        <v>2846</v>
      </c>
      <c r="V988" s="325" t="s">
        <v>2847</v>
      </c>
      <c r="W988" s="325" t="s">
        <v>2848</v>
      </c>
      <c r="X988" s="325" t="s">
        <v>2849</v>
      </c>
      <c r="Y988" s="325" t="s">
        <v>11</v>
      </c>
      <c r="Z988" s="325" t="s">
        <v>11</v>
      </c>
    </row>
    <row r="989" ht="21" spans="3:26">
      <c r="C989" s="281"/>
      <c r="D989" s="370" t="s">
        <v>1625</v>
      </c>
      <c r="E989" s="396"/>
      <c r="F989" s="397"/>
      <c r="G989" s="398"/>
      <c r="H989" s="299" t="s">
        <v>2888</v>
      </c>
      <c r="I989" s="2201" t="s">
        <v>623</v>
      </c>
      <c r="J989" s="315"/>
      <c r="K989" s="316"/>
      <c r="L989" s="317"/>
      <c r="M989" s="326" t="s">
        <v>41</v>
      </c>
      <c r="N989" s="324"/>
      <c r="O989" s="327" t="s">
        <v>2851</v>
      </c>
      <c r="P989" s="328">
        <v>0.1</v>
      </c>
      <c r="Q989" s="340">
        <v>0.016</v>
      </c>
      <c r="R989" s="341">
        <v>0.0240000000000009</v>
      </c>
      <c r="S989" s="342"/>
      <c r="T989" s="327">
        <v>0.0480000000000009</v>
      </c>
      <c r="U989" s="340">
        <v>-10.88</v>
      </c>
      <c r="V989" s="328">
        <v>91.8</v>
      </c>
      <c r="W989" s="353">
        <v>2</v>
      </c>
      <c r="X989" s="354">
        <v>21.76</v>
      </c>
      <c r="Y989" s="342"/>
      <c r="Z989" s="342"/>
    </row>
    <row r="990" ht="21" spans="3:26">
      <c r="C990" s="281"/>
      <c r="D990" s="371" t="s">
        <v>1626</v>
      </c>
      <c r="E990" s="380"/>
      <c r="F990" s="381"/>
      <c r="G990" s="382"/>
      <c r="H990" s="299" t="s">
        <v>2889</v>
      </c>
      <c r="I990" s="318"/>
      <c r="J990" s="318"/>
      <c r="K990" s="319"/>
      <c r="L990" s="317"/>
      <c r="M990" s="329"/>
      <c r="N990" s="324"/>
      <c r="O990" s="324"/>
      <c r="P990" s="324"/>
      <c r="Q990" s="324"/>
      <c r="R990" s="343"/>
      <c r="S990" s="336"/>
      <c r="T990" s="324"/>
      <c r="U990" s="324"/>
      <c r="V990" s="324"/>
      <c r="W990" s="336"/>
      <c r="X990" s="336"/>
      <c r="Y990" s="337"/>
      <c r="Z990" s="337"/>
    </row>
    <row r="991" ht="21" spans="3:26">
      <c r="C991" s="281"/>
      <c r="D991" s="371" t="s">
        <v>1627</v>
      </c>
      <c r="E991" s="380">
        <v>0.0475</v>
      </c>
      <c r="F991" s="381"/>
      <c r="G991" s="382"/>
      <c r="H991" s="299"/>
      <c r="I991" s="318"/>
      <c r="J991" s="318"/>
      <c r="K991" s="319"/>
      <c r="L991" s="317"/>
      <c r="M991" s="329"/>
      <c r="N991" s="324"/>
      <c r="O991" s="330" t="s">
        <v>2853</v>
      </c>
      <c r="P991" s="331">
        <v>0.15</v>
      </c>
      <c r="Q991" s="344">
        <v>0.0924</v>
      </c>
      <c r="R991" s="345">
        <v>0.022</v>
      </c>
      <c r="S991" s="346">
        <v>1</v>
      </c>
      <c r="T991" s="330">
        <v>0.1606</v>
      </c>
      <c r="U991" s="355">
        <v>-54.603999999999</v>
      </c>
      <c r="V991" s="356">
        <v>90.75</v>
      </c>
      <c r="W991" s="357">
        <v>3.43</v>
      </c>
      <c r="X991" s="358">
        <v>187.291719999996</v>
      </c>
      <c r="Y991" s="367"/>
      <c r="Z991" s="367">
        <v>4.435</v>
      </c>
    </row>
    <row r="992" ht="21.75" spans="3:26">
      <c r="C992" s="281"/>
      <c r="D992" s="372" t="s">
        <v>1628</v>
      </c>
      <c r="E992" s="383">
        <v>0.0416666666666667</v>
      </c>
      <c r="F992" s="384"/>
      <c r="G992" s="385"/>
      <c r="H992" s="306">
        <v>0.833333333333333</v>
      </c>
      <c r="I992" s="318"/>
      <c r="J992" s="318"/>
      <c r="K992" s="319"/>
      <c r="L992" s="320">
        <v>0.270833333333333</v>
      </c>
      <c r="M992" s="332">
        <v>0.125</v>
      </c>
      <c r="N992" s="324"/>
      <c r="O992" s="333" t="s">
        <v>2854</v>
      </c>
      <c r="P992" s="334">
        <v>0.15</v>
      </c>
      <c r="Q992" s="347">
        <v>0.103866666666667</v>
      </c>
      <c r="R992" s="348">
        <v>0.022</v>
      </c>
      <c r="S992" s="349">
        <v>1</v>
      </c>
      <c r="T992" s="350">
        <v>0.1778</v>
      </c>
      <c r="U992" s="359">
        <v>-60.4519999999989</v>
      </c>
      <c r="V992" s="360">
        <v>90.75</v>
      </c>
      <c r="W992" s="361">
        <v>3.55</v>
      </c>
      <c r="X992" s="362">
        <v>214.604599999996</v>
      </c>
      <c r="Y992" s="368"/>
      <c r="Z992" s="368"/>
    </row>
    <row r="993" ht="21.75" spans="3:26">
      <c r="C993" s="281"/>
      <c r="D993" s="373" t="s">
        <v>1629</v>
      </c>
      <c r="E993" s="386" t="s">
        <v>8</v>
      </c>
      <c r="F993" s="386" t="s">
        <v>9</v>
      </c>
      <c r="G993" s="387" t="s">
        <v>10</v>
      </c>
      <c r="H993" s="309" t="s">
        <v>2447</v>
      </c>
      <c r="I993" s="318"/>
      <c r="J993" s="318"/>
      <c r="K993" s="319"/>
      <c r="L993" s="321" t="s">
        <v>2880</v>
      </c>
      <c r="M993" s="335"/>
      <c r="N993" s="324"/>
      <c r="O993" s="336"/>
      <c r="P993" s="337"/>
      <c r="Q993" s="336"/>
      <c r="R993" s="336"/>
      <c r="S993" s="336"/>
      <c r="T993" s="336"/>
      <c r="U993" s="363"/>
      <c r="V993" s="364"/>
      <c r="W993" s="336"/>
      <c r="X993" s="363"/>
      <c r="Y993" s="337"/>
      <c r="Z993" s="337"/>
    </row>
    <row r="994" ht="21" spans="3:26">
      <c r="C994" s="281"/>
      <c r="D994" s="376">
        <v>45574</v>
      </c>
      <c r="E994" s="388">
        <v>0.0475</v>
      </c>
      <c r="F994" s="2133" t="s">
        <v>1839</v>
      </c>
      <c r="G994" s="388">
        <v>0.0525</v>
      </c>
      <c r="H994" s="311">
        <v>0.0416666666666667</v>
      </c>
      <c r="I994" s="318"/>
      <c r="J994" s="318"/>
      <c r="K994" s="319"/>
      <c r="L994" s="322">
        <v>0.833333333333333</v>
      </c>
      <c r="M994" s="338"/>
      <c r="N994" s="324"/>
      <c r="O994" s="336"/>
      <c r="P994" s="337"/>
      <c r="Q994" s="336"/>
      <c r="R994" s="336"/>
      <c r="S994" s="336"/>
      <c r="T994" s="336"/>
      <c r="U994" s="336"/>
      <c r="V994" s="336"/>
      <c r="W994" s="336"/>
      <c r="X994" s="336"/>
      <c r="Y994" s="337"/>
      <c r="Z994" s="337"/>
    </row>
    <row r="995" ht="21" spans="3:26">
      <c r="C995" s="281"/>
      <c r="D995" s="376">
        <v>45518</v>
      </c>
      <c r="E995" s="388">
        <v>0.0525</v>
      </c>
      <c r="F995" s="2133" t="s">
        <v>1942</v>
      </c>
      <c r="G995" s="388">
        <v>0.055</v>
      </c>
      <c r="H995" s="311">
        <v>0.0833333333333333</v>
      </c>
      <c r="I995" s="318"/>
      <c r="J995" s="318"/>
      <c r="K995" s="319"/>
      <c r="L995" s="322">
        <v>0.875</v>
      </c>
      <c r="M995" s="339"/>
      <c r="N995" s="324"/>
      <c r="O995" s="327" t="s">
        <v>2855</v>
      </c>
      <c r="P995" s="328">
        <v>0.15</v>
      </c>
      <c r="Q995" s="351">
        <v>0.0981333333333333</v>
      </c>
      <c r="R995" s="352">
        <v>0.022</v>
      </c>
      <c r="S995" s="342">
        <v>1</v>
      </c>
      <c r="T995" s="330">
        <v>0.1692</v>
      </c>
      <c r="U995" s="365">
        <v>-57.5279999999989</v>
      </c>
      <c r="V995" s="366">
        <v>90.75</v>
      </c>
      <c r="W995" s="342">
        <v>2.5</v>
      </c>
      <c r="X995" s="354">
        <v>143.819999999997</v>
      </c>
      <c r="Y995" s="369"/>
      <c r="Z995" s="369"/>
    </row>
    <row r="996" ht="21" spans="3:26">
      <c r="C996" s="281"/>
      <c r="D996" s="376">
        <v>45483</v>
      </c>
      <c r="E996" s="388">
        <v>0.055</v>
      </c>
      <c r="F996" s="2133" t="s">
        <v>1942</v>
      </c>
      <c r="G996" s="388">
        <v>0.055</v>
      </c>
      <c r="H996" s="311">
        <v>0.0833333333333333</v>
      </c>
      <c r="I996" s="318"/>
      <c r="J996" s="318"/>
      <c r="K996" s="319"/>
      <c r="L996" s="322">
        <v>0.875</v>
      </c>
      <c r="M996" s="329"/>
      <c r="N996" s="324"/>
      <c r="O996" s="327"/>
      <c r="P996" s="327"/>
      <c r="Q996" s="351"/>
      <c r="R996" s="352"/>
      <c r="S996" s="342"/>
      <c r="T996" s="328"/>
      <c r="U996" s="365"/>
      <c r="V996" s="366"/>
      <c r="W996" s="342"/>
      <c r="X996" s="354"/>
      <c r="Y996" s="369"/>
      <c r="Z996" s="369"/>
    </row>
    <row r="997" ht="21" spans="3:26">
      <c r="C997" s="281"/>
      <c r="D997" s="376">
        <v>45434</v>
      </c>
      <c r="E997" s="388">
        <v>0.055</v>
      </c>
      <c r="F997" s="2133" t="s">
        <v>1942</v>
      </c>
      <c r="G997" s="388">
        <v>0.055</v>
      </c>
      <c r="H997" s="311">
        <v>0.0833333333333333</v>
      </c>
      <c r="I997" s="318"/>
      <c r="J997" s="318"/>
      <c r="K997" s="319"/>
      <c r="L997" s="322">
        <v>0.875</v>
      </c>
      <c r="M997" s="329"/>
      <c r="N997" s="324"/>
      <c r="O997" s="327" t="s">
        <v>2860</v>
      </c>
      <c r="P997" s="406"/>
      <c r="Q997" s="351"/>
      <c r="R997" s="352"/>
      <c r="S997" s="342"/>
      <c r="T997" s="406"/>
      <c r="U997" s="365">
        <v>0</v>
      </c>
      <c r="V997" s="366"/>
      <c r="W997" s="342"/>
      <c r="X997" s="354">
        <v>0</v>
      </c>
      <c r="Y997" s="369"/>
      <c r="Z997" s="369"/>
    </row>
    <row r="998" ht="21" spans="3:26">
      <c r="C998" s="281"/>
      <c r="D998" s="376">
        <v>45392</v>
      </c>
      <c r="E998" s="388">
        <v>0.055</v>
      </c>
      <c r="F998" s="2133" t="s">
        <v>1942</v>
      </c>
      <c r="G998" s="388">
        <v>0.055</v>
      </c>
      <c r="H998" s="311">
        <v>0.0833333333333333</v>
      </c>
      <c r="I998" s="318"/>
      <c r="J998" s="318"/>
      <c r="K998" s="319"/>
      <c r="L998" s="322">
        <v>0.875</v>
      </c>
      <c r="M998" s="329"/>
      <c r="N998" s="324"/>
      <c r="O998" s="407"/>
      <c r="P998" s="407"/>
      <c r="Q998" s="407"/>
      <c r="R998" s="407"/>
      <c r="S998" s="407"/>
      <c r="T998" s="407"/>
      <c r="U998" s="407"/>
      <c r="V998" s="407"/>
      <c r="W998" s="407"/>
      <c r="X998" s="407"/>
      <c r="Y998" s="407"/>
      <c r="Z998" s="407"/>
    </row>
    <row r="999" ht="21.75" spans="3:26">
      <c r="C999" s="281"/>
      <c r="D999" s="376">
        <v>45350</v>
      </c>
      <c r="E999" s="388">
        <v>0.055</v>
      </c>
      <c r="F999" s="2133" t="s">
        <v>1942</v>
      </c>
      <c r="G999" s="388">
        <v>0.055</v>
      </c>
      <c r="H999" s="311">
        <v>0.0416666666666667</v>
      </c>
      <c r="I999" s="400"/>
      <c r="J999" s="400"/>
      <c r="K999" s="401"/>
      <c r="L999" s="322">
        <v>0.833333333333333</v>
      </c>
      <c r="M999" s="408"/>
      <c r="N999" s="324"/>
      <c r="O999" s="407"/>
      <c r="P999" s="407"/>
      <c r="Q999" s="407"/>
      <c r="R999" s="407"/>
      <c r="S999" s="407"/>
      <c r="T999" s="407"/>
      <c r="U999" s="407"/>
      <c r="V999" s="407"/>
      <c r="W999" s="407"/>
      <c r="X999" s="407"/>
      <c r="Y999" s="407"/>
      <c r="Z999" s="407"/>
    </row>
    <row r="1000" ht="21.75" spans="3:26">
      <c r="C1000" s="281">
        <v>5</v>
      </c>
      <c r="D1000" s="282" t="s">
        <v>7</v>
      </c>
      <c r="E1000" s="292" t="s">
        <v>624</v>
      </c>
      <c r="F1000" s="293"/>
      <c r="G1000" s="294"/>
      <c r="H1000" s="295" t="s">
        <v>2839</v>
      </c>
      <c r="I1000" s="312" t="s">
        <v>1622</v>
      </c>
      <c r="J1000" s="312"/>
      <c r="K1000" s="313"/>
      <c r="L1000" s="314" t="s">
        <v>1623</v>
      </c>
      <c r="M1000" s="323" t="s">
        <v>1624</v>
      </c>
      <c r="N1000" s="324" t="s">
        <v>0</v>
      </c>
      <c r="O1000" s="325" t="s">
        <v>2840</v>
      </c>
      <c r="P1000" s="325" t="s">
        <v>2841</v>
      </c>
      <c r="Q1000" s="325" t="s">
        <v>2842</v>
      </c>
      <c r="R1000" s="325" t="s">
        <v>2843</v>
      </c>
      <c r="S1000" s="325" t="s">
        <v>2844</v>
      </c>
      <c r="T1000" s="325" t="s">
        <v>2845</v>
      </c>
      <c r="U1000" s="325" t="s">
        <v>2846</v>
      </c>
      <c r="V1000" s="325" t="s">
        <v>2847</v>
      </c>
      <c r="W1000" s="325" t="s">
        <v>2848</v>
      </c>
      <c r="X1000" s="325" t="s">
        <v>2849</v>
      </c>
      <c r="Y1000" s="325" t="s">
        <v>11</v>
      </c>
      <c r="Z1000" s="325" t="s">
        <v>11</v>
      </c>
    </row>
    <row r="1001" ht="21" spans="3:26">
      <c r="C1001" s="281"/>
      <c r="D1001" s="370" t="s">
        <v>1625</v>
      </c>
      <c r="E1001" s="396"/>
      <c r="F1001" s="397"/>
      <c r="G1001" s="398"/>
      <c r="H1001" s="299" t="s">
        <v>2867</v>
      </c>
      <c r="I1001" s="2201" t="s">
        <v>625</v>
      </c>
      <c r="J1001" s="315"/>
      <c r="K1001" s="316"/>
      <c r="L1001" s="317"/>
      <c r="M1001" s="326" t="s">
        <v>624</v>
      </c>
      <c r="N1001" s="324"/>
      <c r="O1001" s="327" t="s">
        <v>2851</v>
      </c>
      <c r="P1001" s="328">
        <v>0.1</v>
      </c>
      <c r="Q1001" s="340">
        <v>0.03</v>
      </c>
      <c r="R1001" s="341">
        <v>0.01400000000001</v>
      </c>
      <c r="S1001" s="342"/>
      <c r="T1001" s="327">
        <v>0.05900000000001</v>
      </c>
      <c r="U1001" s="340">
        <v>-14.72</v>
      </c>
      <c r="V1001" s="328">
        <v>60.5</v>
      </c>
      <c r="W1001" s="353">
        <v>2</v>
      </c>
      <c r="X1001" s="354">
        <v>29.44</v>
      </c>
      <c r="Y1001" s="342"/>
      <c r="Z1001" s="342"/>
    </row>
    <row r="1002" ht="21" spans="3:26">
      <c r="C1002" s="281"/>
      <c r="D1002" s="371" t="s">
        <v>1626</v>
      </c>
      <c r="E1002" s="393"/>
      <c r="F1002" s="394"/>
      <c r="G1002" s="395"/>
      <c r="H1002" s="399" t="s">
        <v>2868</v>
      </c>
      <c r="I1002" s="318"/>
      <c r="J1002" s="318"/>
      <c r="K1002" s="319"/>
      <c r="L1002" s="317"/>
      <c r="M1002" s="329"/>
      <c r="N1002" s="324"/>
      <c r="O1002" s="324"/>
      <c r="P1002" s="324"/>
      <c r="Q1002" s="324"/>
      <c r="R1002" s="343"/>
      <c r="S1002" s="336"/>
      <c r="T1002" s="324"/>
      <c r="U1002" s="324"/>
      <c r="V1002" s="324"/>
      <c r="W1002" s="336"/>
      <c r="X1002" s="336"/>
      <c r="Y1002" s="337"/>
      <c r="Z1002" s="337"/>
    </row>
    <row r="1003" ht="21" spans="3:26">
      <c r="C1003" s="281"/>
      <c r="D1003" s="371" t="s">
        <v>1627</v>
      </c>
      <c r="E1003" s="393">
        <v>-0.007</v>
      </c>
      <c r="F1003" s="394"/>
      <c r="G1003" s="395"/>
      <c r="H1003" s="299"/>
      <c r="I1003" s="318"/>
      <c r="J1003" s="318"/>
      <c r="K1003" s="319"/>
      <c r="L1003" s="317"/>
      <c r="M1003" s="329"/>
      <c r="N1003" s="324"/>
      <c r="O1003" s="330" t="s">
        <v>2853</v>
      </c>
      <c r="P1003" s="331">
        <v>0.15</v>
      </c>
      <c r="Q1003" s="344">
        <v>20.9971</v>
      </c>
      <c r="R1003" s="345">
        <v>3</v>
      </c>
      <c r="S1003" s="346">
        <v>1</v>
      </c>
      <c r="T1003" s="330">
        <v>34.49565</v>
      </c>
      <c r="U1003" s="355">
        <v>-12909.5585084724</v>
      </c>
      <c r="V1003" s="356">
        <v>90.75</v>
      </c>
      <c r="W1003" s="357">
        <v>8.03</v>
      </c>
      <c r="X1003" s="358">
        <v>103663.754823033</v>
      </c>
      <c r="Y1003" s="367"/>
      <c r="Z1003" s="367"/>
    </row>
    <row r="1004" ht="21.75" spans="3:26">
      <c r="C1004" s="281"/>
      <c r="D1004" s="372" t="s">
        <v>1628</v>
      </c>
      <c r="E1004" s="383">
        <v>0.6875</v>
      </c>
      <c r="F1004" s="384"/>
      <c r="G1004" s="385"/>
      <c r="H1004" s="306">
        <v>0.354166666666667</v>
      </c>
      <c r="I1004" s="318"/>
      <c r="J1004" s="318"/>
      <c r="K1004" s="319"/>
      <c r="L1004" s="320">
        <v>0.791666666666667</v>
      </c>
      <c r="M1004" s="332">
        <v>0.6875</v>
      </c>
      <c r="N1004" s="324"/>
      <c r="O1004" s="333" t="s">
        <v>2854</v>
      </c>
      <c r="P1004" s="334">
        <v>0.25</v>
      </c>
      <c r="Q1004" s="347">
        <v>13.4266666666667</v>
      </c>
      <c r="R1004" s="348">
        <v>3</v>
      </c>
      <c r="S1004" s="349">
        <v>1</v>
      </c>
      <c r="T1004" s="350">
        <v>23.14</v>
      </c>
      <c r="U1004" s="359">
        <v>-14433.0847457603</v>
      </c>
      <c r="V1004" s="360">
        <v>151.25</v>
      </c>
      <c r="W1004" s="361">
        <v>4.75</v>
      </c>
      <c r="X1004" s="362">
        <v>68557.1525423613</v>
      </c>
      <c r="Y1004" s="368"/>
      <c r="Z1004" s="368"/>
    </row>
    <row r="1005" ht="21.75" spans="3:26">
      <c r="C1005" s="281"/>
      <c r="D1005" s="373" t="s">
        <v>1629</v>
      </c>
      <c r="E1005" s="386" t="s">
        <v>8</v>
      </c>
      <c r="F1005" s="386" t="s">
        <v>9</v>
      </c>
      <c r="G1005" s="387" t="s">
        <v>10</v>
      </c>
      <c r="H1005" s="309" t="s">
        <v>2447</v>
      </c>
      <c r="I1005" s="318"/>
      <c r="J1005" s="318"/>
      <c r="K1005" s="319"/>
      <c r="L1005" s="321" t="s">
        <v>2880</v>
      </c>
      <c r="M1005" s="335"/>
      <c r="N1005" s="324"/>
      <c r="O1005" s="336"/>
      <c r="P1005" s="337"/>
      <c r="Q1005" s="336"/>
      <c r="R1005" s="336"/>
      <c r="S1005" s="336"/>
      <c r="T1005" s="336"/>
      <c r="U1005" s="363"/>
      <c r="V1005" s="364"/>
      <c r="W1005" s="336"/>
      <c r="X1005" s="363"/>
      <c r="Y1005" s="337"/>
      <c r="Z1005" s="337"/>
    </row>
    <row r="1006" ht="21" spans="3:26">
      <c r="C1006" s="281"/>
      <c r="D1006" s="374">
        <v>45590</v>
      </c>
      <c r="E1006" s="388">
        <v>-0.008</v>
      </c>
      <c r="F1006" s="2133" t="s">
        <v>2021</v>
      </c>
      <c r="G1006" s="388">
        <v>-0.008</v>
      </c>
      <c r="H1006" s="311">
        <v>0.645833333333333</v>
      </c>
      <c r="I1006" s="318"/>
      <c r="J1006" s="318"/>
      <c r="K1006" s="319"/>
      <c r="L1006" s="322">
        <v>0.3125</v>
      </c>
      <c r="M1006" s="338"/>
      <c r="N1006" s="324"/>
      <c r="O1006" s="336"/>
      <c r="P1006" s="337"/>
      <c r="Q1006" s="336"/>
      <c r="R1006" s="336"/>
      <c r="S1006" s="336"/>
      <c r="T1006" s="336"/>
      <c r="U1006" s="336"/>
      <c r="V1006" s="336"/>
      <c r="W1006" s="336"/>
      <c r="X1006" s="336"/>
      <c r="Y1006" s="337"/>
      <c r="Z1006" s="337"/>
    </row>
    <row r="1007" ht="21" spans="3:26">
      <c r="C1007" s="281"/>
      <c r="D1007" s="374">
        <v>45561</v>
      </c>
      <c r="E1007" s="388">
        <v>0</v>
      </c>
      <c r="F1007" s="2133" t="s">
        <v>1890</v>
      </c>
      <c r="G1007" s="388">
        <v>0.099</v>
      </c>
      <c r="H1007" s="311">
        <v>0.645833333333333</v>
      </c>
      <c r="I1007" s="318"/>
      <c r="J1007" s="318"/>
      <c r="K1007" s="319"/>
      <c r="L1007" s="322">
        <v>0.3125</v>
      </c>
      <c r="M1007" s="339"/>
      <c r="N1007" s="324"/>
      <c r="O1007" s="327" t="s">
        <v>2855</v>
      </c>
      <c r="P1007" s="328">
        <v>0.1</v>
      </c>
      <c r="Q1007" s="351">
        <v>17.2118833333333</v>
      </c>
      <c r="R1007" s="352">
        <v>3</v>
      </c>
      <c r="S1007" s="342">
        <v>1.5</v>
      </c>
      <c r="T1007" s="330">
        <v>28.817825</v>
      </c>
      <c r="U1007" s="365">
        <v>-10784.7046779643</v>
      </c>
      <c r="V1007" s="366">
        <v>60.5</v>
      </c>
      <c r="W1007" s="342">
        <v>2</v>
      </c>
      <c r="X1007" s="354">
        <v>21569.4093559285</v>
      </c>
      <c r="Y1007" s="369"/>
      <c r="Z1007" s="369"/>
    </row>
    <row r="1008" ht="21" spans="3:26">
      <c r="C1008" s="281"/>
      <c r="D1008" s="374">
        <v>45530</v>
      </c>
      <c r="E1008" s="388">
        <v>0.099</v>
      </c>
      <c r="F1008" s="2133" t="s">
        <v>1822</v>
      </c>
      <c r="G1008" s="388">
        <v>-0.069</v>
      </c>
      <c r="H1008" s="311">
        <v>0.645833333333333</v>
      </c>
      <c r="I1008" s="318"/>
      <c r="J1008" s="318"/>
      <c r="K1008" s="319"/>
      <c r="L1008" s="322">
        <v>0.3125</v>
      </c>
      <c r="M1008" s="329"/>
      <c r="N1008" s="324"/>
      <c r="O1008" s="327" t="s">
        <v>2855</v>
      </c>
      <c r="P1008" s="328">
        <v>0.1</v>
      </c>
      <c r="Q1008" s="351">
        <v>17.2118833333333</v>
      </c>
      <c r="R1008" s="352">
        <v>3</v>
      </c>
      <c r="S1008" s="342">
        <v>1.5</v>
      </c>
      <c r="T1008" s="330">
        <v>28.817825</v>
      </c>
      <c r="U1008" s="365">
        <v>-10784.7046779643</v>
      </c>
      <c r="V1008" s="366">
        <v>60.5</v>
      </c>
      <c r="W1008" s="342">
        <v>2</v>
      </c>
      <c r="X1008" s="354">
        <v>21569.4093559285</v>
      </c>
      <c r="Y1008" s="369"/>
      <c r="Z1008" s="369"/>
    </row>
    <row r="1009" ht="21" spans="3:26">
      <c r="C1009" s="281"/>
      <c r="D1009" s="374">
        <v>45498</v>
      </c>
      <c r="E1009" s="388">
        <v>-0.066</v>
      </c>
      <c r="F1009" s="2133" t="s">
        <v>1660</v>
      </c>
      <c r="G1009" s="388">
        <v>0.001</v>
      </c>
      <c r="H1009" s="311">
        <v>0.645833333333333</v>
      </c>
      <c r="I1009" s="318"/>
      <c r="J1009" s="318"/>
      <c r="K1009" s="319"/>
      <c r="L1009" s="322">
        <v>0.3125</v>
      </c>
      <c r="M1009" s="329"/>
      <c r="N1009" s="324"/>
      <c r="O1009" s="327"/>
      <c r="P1009" s="406"/>
      <c r="Q1009" s="351"/>
      <c r="R1009" s="352"/>
      <c r="S1009" s="342"/>
      <c r="T1009" s="406"/>
      <c r="U1009" s="365"/>
      <c r="V1009" s="366"/>
      <c r="W1009" s="342"/>
      <c r="X1009" s="354"/>
      <c r="Y1009" s="369"/>
      <c r="Z1009" s="369"/>
    </row>
    <row r="1010" ht="21" spans="3:26">
      <c r="C1010" s="281"/>
      <c r="D1010" s="374">
        <v>45470</v>
      </c>
      <c r="E1010" s="388">
        <v>0.001</v>
      </c>
      <c r="F1010" s="2133" t="s">
        <v>1894</v>
      </c>
      <c r="G1010" s="388">
        <v>0.002</v>
      </c>
      <c r="H1010" s="311">
        <v>0.645833333333333</v>
      </c>
      <c r="I1010" s="318"/>
      <c r="J1010" s="318"/>
      <c r="K1010" s="319"/>
      <c r="L1010" s="322">
        <v>0.3125</v>
      </c>
      <c r="M1010" s="329"/>
      <c r="N1010" s="324"/>
      <c r="O1010" s="407"/>
      <c r="P1010" s="407"/>
      <c r="Q1010" s="407"/>
      <c r="R1010" s="407"/>
      <c r="S1010" s="407"/>
      <c r="T1010" s="407"/>
      <c r="U1010" s="407"/>
      <c r="V1010" s="407"/>
      <c r="W1010" s="407"/>
      <c r="X1010" s="407"/>
      <c r="Y1010" s="407"/>
      <c r="Z1010" s="407"/>
    </row>
    <row r="1011" ht="21.75" spans="3:26">
      <c r="C1011" s="281"/>
      <c r="D1011" s="374">
        <v>45436</v>
      </c>
      <c r="E1011" s="388">
        <v>0.007</v>
      </c>
      <c r="F1011" s="2133" t="s">
        <v>1896</v>
      </c>
      <c r="G1011" s="388">
        <v>0.008</v>
      </c>
      <c r="H1011" s="311">
        <v>0.645833333333333</v>
      </c>
      <c r="I1011" s="400"/>
      <c r="J1011" s="400"/>
      <c r="K1011" s="401"/>
      <c r="L1011" s="322">
        <v>0.3125</v>
      </c>
      <c r="M1011" s="408"/>
      <c r="N1011" s="324"/>
      <c r="O1011" s="407"/>
      <c r="P1011" s="407"/>
      <c r="Q1011" s="407"/>
      <c r="R1011" s="407"/>
      <c r="S1011" s="407"/>
      <c r="T1011" s="407"/>
      <c r="U1011" s="407"/>
      <c r="V1011" s="407"/>
      <c r="W1011" s="407"/>
      <c r="X1011" s="407"/>
      <c r="Y1011" s="407"/>
      <c r="Z1011" s="407"/>
    </row>
    <row r="1012" ht="21.75" spans="3:26">
      <c r="C1012" s="281">
        <v>6</v>
      </c>
      <c r="D1012" s="282" t="s">
        <v>7</v>
      </c>
      <c r="E1012" s="292" t="s">
        <v>626</v>
      </c>
      <c r="F1012" s="293"/>
      <c r="G1012" s="294"/>
      <c r="H1012" s="295" t="s">
        <v>2839</v>
      </c>
      <c r="I1012" s="312" t="s">
        <v>1622</v>
      </c>
      <c r="J1012" s="312"/>
      <c r="K1012" s="313"/>
      <c r="L1012" s="314" t="s">
        <v>1623</v>
      </c>
      <c r="M1012" s="323" t="s">
        <v>1624</v>
      </c>
      <c r="N1012" s="324" t="s">
        <v>0</v>
      </c>
      <c r="O1012" s="325" t="s">
        <v>2840</v>
      </c>
      <c r="P1012" s="325" t="s">
        <v>2841</v>
      </c>
      <c r="Q1012" s="325" t="s">
        <v>2842</v>
      </c>
      <c r="R1012" s="325" t="s">
        <v>2843</v>
      </c>
      <c r="S1012" s="325" t="s">
        <v>2844</v>
      </c>
      <c r="T1012" s="325" t="s">
        <v>2845</v>
      </c>
      <c r="U1012" s="325" t="s">
        <v>2846</v>
      </c>
      <c r="V1012" s="325" t="s">
        <v>2847</v>
      </c>
      <c r="W1012" s="325" t="s">
        <v>2848</v>
      </c>
      <c r="X1012" s="325" t="s">
        <v>2849</v>
      </c>
      <c r="Y1012" s="325" t="s">
        <v>11</v>
      </c>
      <c r="Z1012" s="325" t="s">
        <v>11</v>
      </c>
    </row>
    <row r="1013" ht="21" spans="3:26">
      <c r="C1013" s="281"/>
      <c r="D1013" s="370" t="s">
        <v>1625</v>
      </c>
      <c r="E1013" s="377"/>
      <c r="F1013" s="378"/>
      <c r="G1013" s="379"/>
      <c r="H1013" s="299" t="s">
        <v>2867</v>
      </c>
      <c r="I1013" s="2201" t="s">
        <v>627</v>
      </c>
      <c r="J1013" s="315"/>
      <c r="K1013" s="316"/>
      <c r="L1013" s="317"/>
      <c r="M1013" s="326" t="s">
        <v>626</v>
      </c>
      <c r="N1013" s="324"/>
      <c r="O1013" s="327" t="s">
        <v>2851</v>
      </c>
      <c r="P1013" s="328">
        <v>0.1</v>
      </c>
      <c r="Q1013" s="340">
        <v>0.03</v>
      </c>
      <c r="R1013" s="341">
        <v>0.0159999999999911</v>
      </c>
      <c r="S1013" s="342"/>
      <c r="T1013" s="327">
        <v>0.0609999999999911</v>
      </c>
      <c r="U1013" s="340">
        <v>-14.17</v>
      </c>
      <c r="V1013" s="328">
        <v>91.8</v>
      </c>
      <c r="W1013" s="353">
        <v>2</v>
      </c>
      <c r="X1013" s="354">
        <v>28.34</v>
      </c>
      <c r="Y1013" s="342"/>
      <c r="Z1013" s="342"/>
    </row>
    <row r="1014" ht="21" spans="3:26">
      <c r="C1014" s="281"/>
      <c r="D1014" s="371" t="s">
        <v>1626</v>
      </c>
      <c r="E1014" s="380"/>
      <c r="F1014" s="381"/>
      <c r="G1014" s="382"/>
      <c r="H1014" s="399" t="s">
        <v>2868</v>
      </c>
      <c r="I1014" s="318"/>
      <c r="J1014" s="318"/>
      <c r="K1014" s="319"/>
      <c r="L1014" s="317"/>
      <c r="M1014" s="329"/>
      <c r="N1014" s="324"/>
      <c r="O1014" s="324"/>
      <c r="P1014" s="324"/>
      <c r="Q1014" s="324"/>
      <c r="R1014" s="343"/>
      <c r="S1014" s="336"/>
      <c r="T1014" s="324"/>
      <c r="U1014" s="324"/>
      <c r="V1014" s="324"/>
      <c r="W1014" s="336"/>
      <c r="X1014" s="336"/>
      <c r="Y1014" s="337"/>
      <c r="Z1014" s="337"/>
    </row>
    <row r="1015" ht="21" spans="3:26">
      <c r="C1015" s="281"/>
      <c r="D1015" s="371" t="s">
        <v>1627</v>
      </c>
      <c r="E1015" s="380">
        <v>0.028</v>
      </c>
      <c r="F1015" s="381"/>
      <c r="G1015" s="382"/>
      <c r="H1015" s="299"/>
      <c r="I1015" s="318"/>
      <c r="J1015" s="318"/>
      <c r="K1015" s="319"/>
      <c r="L1015" s="317"/>
      <c r="M1015" s="329"/>
      <c r="N1015" s="324"/>
      <c r="O1015" s="330" t="s">
        <v>2853</v>
      </c>
      <c r="P1015" s="331">
        <v>0.1</v>
      </c>
      <c r="Q1015" s="344">
        <v>0.0791</v>
      </c>
      <c r="R1015" s="345">
        <v>0.016</v>
      </c>
      <c r="S1015" s="346">
        <v>1</v>
      </c>
      <c r="T1015" s="330">
        <v>0.13465</v>
      </c>
      <c r="U1015" s="355">
        <v>-31.2785327868898</v>
      </c>
      <c r="V1015" s="356">
        <v>60.5</v>
      </c>
      <c r="W1015" s="357">
        <v>3.81</v>
      </c>
      <c r="X1015" s="358">
        <v>119.17120991805</v>
      </c>
      <c r="Y1015" s="367"/>
      <c r="Z1015" s="367">
        <v>4.435</v>
      </c>
    </row>
    <row r="1016" ht="21.75" spans="3:26">
      <c r="C1016" s="281"/>
      <c r="D1016" s="372" t="s">
        <v>1628</v>
      </c>
      <c r="E1016" s="383">
        <v>0.5625</v>
      </c>
      <c r="F1016" s="384"/>
      <c r="G1016" s="385"/>
      <c r="H1016" s="306">
        <v>0.354166666666667</v>
      </c>
      <c r="I1016" s="318"/>
      <c r="J1016" s="318"/>
      <c r="K1016" s="319"/>
      <c r="L1016" s="320">
        <v>0.791666666666667</v>
      </c>
      <c r="M1016" s="332">
        <v>0.645833333333333</v>
      </c>
      <c r="N1016" s="324"/>
      <c r="O1016" s="333" t="s">
        <v>2854</v>
      </c>
      <c r="P1016" s="334">
        <v>0.1</v>
      </c>
      <c r="Q1016" s="347">
        <v>0.0632666666666667</v>
      </c>
      <c r="R1016" s="348">
        <v>0.016</v>
      </c>
      <c r="S1016" s="349">
        <v>1</v>
      </c>
      <c r="T1016" s="350">
        <v>0.1109</v>
      </c>
      <c r="U1016" s="359">
        <v>-25.7615245901677</v>
      </c>
      <c r="V1016" s="360">
        <v>60.5</v>
      </c>
      <c r="W1016" s="361">
        <v>5.21</v>
      </c>
      <c r="X1016" s="362">
        <v>134.217543114774</v>
      </c>
      <c r="Y1016" s="368"/>
      <c r="Z1016" s="368"/>
    </row>
    <row r="1017" ht="21.75" spans="3:26">
      <c r="C1017" s="281"/>
      <c r="D1017" s="373" t="s">
        <v>1629</v>
      </c>
      <c r="E1017" s="386" t="s">
        <v>8</v>
      </c>
      <c r="F1017" s="386" t="s">
        <v>9</v>
      </c>
      <c r="G1017" s="387" t="s">
        <v>10</v>
      </c>
      <c r="H1017" s="309" t="s">
        <v>2447</v>
      </c>
      <c r="I1017" s="318"/>
      <c r="J1017" s="318"/>
      <c r="K1017" s="319"/>
      <c r="L1017" s="321" t="s">
        <v>2880</v>
      </c>
      <c r="M1017" s="335"/>
      <c r="N1017" s="324"/>
      <c r="O1017" s="336"/>
      <c r="P1017" s="337"/>
      <c r="Q1017" s="336"/>
      <c r="R1017" s="336"/>
      <c r="S1017" s="336"/>
      <c r="T1017" s="336"/>
      <c r="U1017" s="363"/>
      <c r="V1017" s="364"/>
      <c r="W1017" s="336"/>
      <c r="X1017" s="363"/>
      <c r="Y1017" s="337"/>
      <c r="Z1017" s="337"/>
    </row>
    <row r="1018" ht="21" spans="3:26">
      <c r="C1018" s="281"/>
      <c r="D1018" s="374">
        <v>45595</v>
      </c>
      <c r="E1018" s="388">
        <v>0.028</v>
      </c>
      <c r="F1018" s="2133" t="s">
        <v>1829</v>
      </c>
      <c r="G1018" s="388">
        <v>0.03</v>
      </c>
      <c r="H1018" s="311">
        <v>0.520833333333333</v>
      </c>
      <c r="I1018" s="318"/>
      <c r="J1018" s="318"/>
      <c r="K1018" s="319"/>
      <c r="L1018" s="322">
        <v>0.3125</v>
      </c>
      <c r="M1018" s="338"/>
      <c r="N1018" s="324"/>
      <c r="O1018" s="336"/>
      <c r="P1018" s="337"/>
      <c r="Q1018" s="336"/>
      <c r="R1018" s="336"/>
      <c r="S1018" s="336"/>
      <c r="T1018" s="336"/>
      <c r="U1018" s="336"/>
      <c r="V1018" s="336"/>
      <c r="W1018" s="336"/>
      <c r="X1018" s="336"/>
      <c r="Y1018" s="337"/>
      <c r="Z1018" s="337"/>
    </row>
    <row r="1019" ht="21" spans="3:26">
      <c r="C1019" s="281"/>
      <c r="D1019" s="374">
        <v>45561</v>
      </c>
      <c r="E1019" s="388">
        <v>0.03</v>
      </c>
      <c r="F1019" s="2133" t="s">
        <v>1829</v>
      </c>
      <c r="G1019" s="388">
        <v>0.016</v>
      </c>
      <c r="H1019" s="311">
        <v>0.520833333333333</v>
      </c>
      <c r="I1019" s="318"/>
      <c r="J1019" s="318"/>
      <c r="K1019" s="319"/>
      <c r="L1019" s="322">
        <v>0.3125</v>
      </c>
      <c r="M1019" s="339"/>
      <c r="N1019" s="324"/>
      <c r="O1019" s="327" t="s">
        <v>2855</v>
      </c>
      <c r="P1019" s="328">
        <v>-0.06</v>
      </c>
      <c r="Q1019" s="351">
        <v>0.0711833333333333</v>
      </c>
      <c r="R1019" s="352">
        <v>0.016</v>
      </c>
      <c r="S1019" s="342">
        <v>-1.5</v>
      </c>
      <c r="T1019" s="330">
        <v>0.122775</v>
      </c>
      <c r="U1019" s="365">
        <v>-25.6680258196759</v>
      </c>
      <c r="V1019" s="366">
        <v>-36.3</v>
      </c>
      <c r="W1019" s="342">
        <v>2</v>
      </c>
      <c r="X1019" s="354">
        <v>51.3360516393517</v>
      </c>
      <c r="Y1019" s="369"/>
      <c r="Z1019" s="369"/>
    </row>
    <row r="1020" ht="21" spans="3:26">
      <c r="C1020" s="281"/>
      <c r="D1020" s="374">
        <v>45533</v>
      </c>
      <c r="E1020" s="388">
        <v>0.03</v>
      </c>
      <c r="F1020" s="2133" t="s">
        <v>1826</v>
      </c>
      <c r="G1020" s="388">
        <v>0.014</v>
      </c>
      <c r="H1020" s="311">
        <v>0.520833333333333</v>
      </c>
      <c r="I1020" s="318"/>
      <c r="J1020" s="318"/>
      <c r="K1020" s="319"/>
      <c r="L1020" s="322">
        <v>0.3125</v>
      </c>
      <c r="M1020" s="329"/>
      <c r="N1020" s="324"/>
      <c r="O1020" s="327" t="s">
        <v>2855</v>
      </c>
      <c r="P1020" s="328">
        <v>0.06</v>
      </c>
      <c r="Q1020" s="351">
        <v>0.0711833333333333</v>
      </c>
      <c r="R1020" s="352">
        <v>0.016</v>
      </c>
      <c r="S1020" s="342">
        <v>1.5</v>
      </c>
      <c r="T1020" s="330">
        <v>0.122775</v>
      </c>
      <c r="U1020" s="365">
        <v>-25.6680258196759</v>
      </c>
      <c r="V1020" s="366">
        <v>36.3</v>
      </c>
      <c r="W1020" s="342">
        <v>2</v>
      </c>
      <c r="X1020" s="354">
        <v>51.3360516393517</v>
      </c>
      <c r="Y1020" s="369"/>
      <c r="Z1020" s="369"/>
    </row>
    <row r="1021" ht="21" spans="3:26">
      <c r="C1021" s="281"/>
      <c r="D1021" s="374">
        <v>45498</v>
      </c>
      <c r="E1021" s="388">
        <v>0.028</v>
      </c>
      <c r="F1021" s="2133" t="s">
        <v>1900</v>
      </c>
      <c r="G1021" s="388">
        <v>0.014</v>
      </c>
      <c r="H1021" s="311">
        <v>0.520833333333333</v>
      </c>
      <c r="I1021" s="318"/>
      <c r="J1021" s="318"/>
      <c r="K1021" s="319"/>
      <c r="L1021" s="322">
        <v>0.3125</v>
      </c>
      <c r="M1021" s="329"/>
      <c r="N1021" s="324"/>
      <c r="O1021" s="327" t="s">
        <v>2860</v>
      </c>
      <c r="P1021" s="406"/>
      <c r="Q1021" s="351"/>
      <c r="R1021" s="352"/>
      <c r="S1021" s="342"/>
      <c r="T1021" s="406"/>
      <c r="U1021" s="365"/>
      <c r="V1021" s="366"/>
      <c r="W1021" s="342"/>
      <c r="X1021" s="354"/>
      <c r="Y1021" s="369"/>
      <c r="Z1021" s="369"/>
    </row>
    <row r="1022" ht="21" spans="3:26">
      <c r="C1022" s="281"/>
      <c r="D1022" s="374">
        <v>45470</v>
      </c>
      <c r="E1022" s="388">
        <v>0.014</v>
      </c>
      <c r="F1022" s="2133" t="s">
        <v>1917</v>
      </c>
      <c r="G1022" s="388">
        <v>0.034</v>
      </c>
      <c r="H1022" s="311">
        <v>0.520833333333333</v>
      </c>
      <c r="I1022" s="318"/>
      <c r="J1022" s="318"/>
      <c r="K1022" s="319"/>
      <c r="L1022" s="322">
        <v>0.3125</v>
      </c>
      <c r="M1022" s="329"/>
      <c r="N1022" s="324"/>
      <c r="O1022" s="407"/>
      <c r="P1022" s="407"/>
      <c r="Q1022" s="407"/>
      <c r="R1022" s="407"/>
      <c r="S1022" s="407"/>
      <c r="T1022" s="407"/>
      <c r="U1022" s="407"/>
      <c r="V1022" s="407"/>
      <c r="W1022" s="407"/>
      <c r="X1022" s="407"/>
      <c r="Y1022" s="407"/>
      <c r="Z1022" s="407"/>
    </row>
    <row r="1023" ht="21.75" spans="3:26">
      <c r="C1023" s="281"/>
      <c r="D1023" s="374">
        <v>45442</v>
      </c>
      <c r="E1023" s="388">
        <v>0.013</v>
      </c>
      <c r="F1023" s="2133" t="s">
        <v>1918</v>
      </c>
      <c r="G1023" s="388">
        <v>0.034</v>
      </c>
      <c r="H1023" s="311">
        <v>0.520833333333333</v>
      </c>
      <c r="I1023" s="400"/>
      <c r="J1023" s="400"/>
      <c r="K1023" s="401"/>
      <c r="L1023" s="322">
        <v>0.3125</v>
      </c>
      <c r="M1023" s="408"/>
      <c r="N1023" s="324"/>
      <c r="O1023" s="407"/>
      <c r="P1023" s="407"/>
      <c r="Q1023" s="407"/>
      <c r="R1023" s="407"/>
      <c r="S1023" s="407"/>
      <c r="T1023" s="407"/>
      <c r="U1023" s="407"/>
      <c r="V1023" s="407"/>
      <c r="W1023" s="407"/>
      <c r="X1023" s="407"/>
      <c r="Y1023" s="407"/>
      <c r="Z1023" s="407"/>
    </row>
    <row r="1024" ht="21.75" spans="3:26">
      <c r="C1024" s="281">
        <v>7</v>
      </c>
      <c r="D1024" s="282" t="s">
        <v>7</v>
      </c>
      <c r="E1024" s="292" t="s">
        <v>25</v>
      </c>
      <c r="F1024" s="293"/>
      <c r="G1024" s="294"/>
      <c r="H1024" s="295" t="s">
        <v>2839</v>
      </c>
      <c r="I1024" s="312" t="s">
        <v>1622</v>
      </c>
      <c r="J1024" s="312"/>
      <c r="K1024" s="313"/>
      <c r="L1024" s="314" t="s">
        <v>1623</v>
      </c>
      <c r="M1024" s="323" t="s">
        <v>1624</v>
      </c>
      <c r="N1024" s="324" t="s">
        <v>0</v>
      </c>
      <c r="O1024" s="325" t="s">
        <v>2840</v>
      </c>
      <c r="P1024" s="325" t="s">
        <v>2841</v>
      </c>
      <c r="Q1024" s="325" t="s">
        <v>2842</v>
      </c>
      <c r="R1024" s="325" t="s">
        <v>2843</v>
      </c>
      <c r="S1024" s="325" t="s">
        <v>2844</v>
      </c>
      <c r="T1024" s="325" t="s">
        <v>2845</v>
      </c>
      <c r="U1024" s="325" t="s">
        <v>2846</v>
      </c>
      <c r="V1024" s="325" t="s">
        <v>2847</v>
      </c>
      <c r="W1024" s="325" t="s">
        <v>2848</v>
      </c>
      <c r="X1024" s="325" t="s">
        <v>2849</v>
      </c>
      <c r="Y1024" s="325" t="s">
        <v>11</v>
      </c>
      <c r="Z1024" s="325" t="s">
        <v>11</v>
      </c>
    </row>
    <row r="1025" ht="21" spans="3:26">
      <c r="C1025" s="281"/>
      <c r="D1025" s="370" t="s">
        <v>1625</v>
      </c>
      <c r="E1025" s="377"/>
      <c r="F1025" s="378"/>
      <c r="G1025" s="379"/>
      <c r="H1025" s="299" t="s">
        <v>2867</v>
      </c>
      <c r="I1025" s="2201" t="s">
        <v>629</v>
      </c>
      <c r="J1025" s="315"/>
      <c r="K1025" s="316"/>
      <c r="L1025" s="317"/>
      <c r="M1025" s="326" t="s">
        <v>25</v>
      </c>
      <c r="N1025" s="324"/>
      <c r="O1025" s="327" t="s">
        <v>2851</v>
      </c>
      <c r="P1025" s="328">
        <v>0.1</v>
      </c>
      <c r="Q1025" s="340">
        <v>0.039</v>
      </c>
      <c r="R1025" s="341">
        <v>0.0170000000000243</v>
      </c>
      <c r="S1025" s="342"/>
      <c r="T1025" s="327">
        <v>0.0755000000000243</v>
      </c>
      <c r="U1025" s="340">
        <v>-17.67</v>
      </c>
      <c r="V1025" s="328">
        <v>60.23</v>
      </c>
      <c r="W1025" s="328"/>
      <c r="X1025" s="354"/>
      <c r="Y1025" s="342"/>
      <c r="Z1025" s="342"/>
    </row>
    <row r="1026" ht="21" spans="3:26">
      <c r="C1026" s="281"/>
      <c r="D1026" s="371" t="s">
        <v>1626</v>
      </c>
      <c r="E1026" s="380"/>
      <c r="F1026" s="381"/>
      <c r="G1026" s="382"/>
      <c r="H1026" s="399" t="s">
        <v>2868</v>
      </c>
      <c r="I1026" s="318"/>
      <c r="J1026" s="318"/>
      <c r="K1026" s="319"/>
      <c r="L1026" s="317"/>
      <c r="M1026" s="329"/>
      <c r="N1026" s="324"/>
      <c r="O1026" s="324"/>
      <c r="P1026" s="324"/>
      <c r="Q1026" s="324"/>
      <c r="R1026" s="343"/>
      <c r="S1026" s="336"/>
      <c r="T1026" s="324"/>
      <c r="U1026" s="324"/>
      <c r="V1026" s="324"/>
      <c r="W1026" s="324"/>
      <c r="X1026" s="336"/>
      <c r="Y1026" s="337"/>
      <c r="Z1026" s="337"/>
    </row>
    <row r="1027" ht="21" spans="3:26">
      <c r="C1027" s="281"/>
      <c r="D1027" s="371" t="s">
        <v>1627</v>
      </c>
      <c r="E1027" s="419" t="s">
        <v>628</v>
      </c>
      <c r="F1027" s="420"/>
      <c r="G1027" s="421"/>
      <c r="H1027" s="399"/>
      <c r="I1027" s="318"/>
      <c r="J1027" s="318"/>
      <c r="K1027" s="319"/>
      <c r="L1027" s="317"/>
      <c r="M1027" s="329"/>
      <c r="N1027" s="324"/>
      <c r="O1027" s="330" t="s">
        <v>2853</v>
      </c>
      <c r="P1027" s="331">
        <v>0.1</v>
      </c>
      <c r="Q1027" s="344">
        <v>0.0764</v>
      </c>
      <c r="R1027" s="345">
        <v>0.017</v>
      </c>
      <c r="S1027" s="473">
        <v>1</v>
      </c>
      <c r="T1027" s="330">
        <v>0.1316</v>
      </c>
      <c r="U1027" s="355">
        <v>-30.7996291390629</v>
      </c>
      <c r="V1027" s="356">
        <v>60.5</v>
      </c>
      <c r="W1027" s="489">
        <v>4.29</v>
      </c>
      <c r="X1027" s="358">
        <v>132.13040900658</v>
      </c>
      <c r="Y1027" s="367"/>
      <c r="Z1027" s="367"/>
    </row>
    <row r="1028" ht="21.75" spans="3:26">
      <c r="C1028" s="281"/>
      <c r="D1028" s="372" t="s">
        <v>1628</v>
      </c>
      <c r="E1028" s="383">
        <v>0.5625</v>
      </c>
      <c r="F1028" s="384"/>
      <c r="G1028" s="385"/>
      <c r="H1028" s="306">
        <v>0.354166666666667</v>
      </c>
      <c r="I1028" s="318"/>
      <c r="J1028" s="318"/>
      <c r="K1028" s="319"/>
      <c r="L1028" s="320">
        <v>0.791666666666667</v>
      </c>
      <c r="M1028" s="332">
        <v>0.645833333333333</v>
      </c>
      <c r="N1028" s="324"/>
      <c r="O1028" s="333" t="s">
        <v>2854</v>
      </c>
      <c r="P1028" s="334">
        <v>0.1</v>
      </c>
      <c r="Q1028" s="347">
        <v>0.0652666666666667</v>
      </c>
      <c r="R1028" s="348">
        <v>0.017</v>
      </c>
      <c r="S1028" s="474">
        <v>1</v>
      </c>
      <c r="T1028" s="350">
        <v>0.1149</v>
      </c>
      <c r="U1028" s="359">
        <v>-26.8911655629052</v>
      </c>
      <c r="V1028" s="360">
        <v>60.5</v>
      </c>
      <c r="W1028" s="490">
        <v>4.925</v>
      </c>
      <c r="X1028" s="362">
        <v>132.438990397308</v>
      </c>
      <c r="Y1028" s="368"/>
      <c r="Z1028" s="368"/>
    </row>
    <row r="1029" ht="21.75" spans="3:26">
      <c r="C1029" s="281"/>
      <c r="D1029" s="373" t="s">
        <v>1629</v>
      </c>
      <c r="E1029" s="307" t="s">
        <v>8</v>
      </c>
      <c r="F1029" s="307" t="s">
        <v>9</v>
      </c>
      <c r="G1029" s="308" t="s">
        <v>10</v>
      </c>
      <c r="H1029" s="309" t="s">
        <v>2447</v>
      </c>
      <c r="I1029" s="318"/>
      <c r="J1029" s="318"/>
      <c r="K1029" s="319"/>
      <c r="L1029" s="321" t="s">
        <v>2880</v>
      </c>
      <c r="M1029" s="335"/>
      <c r="N1029" s="324"/>
      <c r="O1029" s="336"/>
      <c r="P1029" s="337"/>
      <c r="Q1029" s="336"/>
      <c r="R1029" s="336"/>
      <c r="S1029" s="475"/>
      <c r="T1029" s="336"/>
      <c r="U1029" s="363"/>
      <c r="V1029" s="364"/>
      <c r="W1029" s="491"/>
      <c r="X1029" s="363"/>
      <c r="Y1029" s="337"/>
      <c r="Z1029" s="337"/>
    </row>
    <row r="1030" ht="21" spans="3:26">
      <c r="C1030" s="281"/>
      <c r="D1030" s="374">
        <v>45617</v>
      </c>
      <c r="E1030" s="2202" t="s">
        <v>2022</v>
      </c>
      <c r="F1030" s="2202" t="s">
        <v>2023</v>
      </c>
      <c r="G1030" s="2202" t="s">
        <v>1959</v>
      </c>
      <c r="H1030" s="311">
        <v>0.5625</v>
      </c>
      <c r="I1030" s="318"/>
      <c r="J1030" s="318"/>
      <c r="K1030" s="319"/>
      <c r="L1030" s="322">
        <v>0.354166666666667</v>
      </c>
      <c r="M1030" s="338"/>
      <c r="N1030" s="324"/>
      <c r="O1030" s="336"/>
      <c r="P1030" s="337"/>
      <c r="Q1030" s="336"/>
      <c r="R1030" s="336"/>
      <c r="S1030" s="475"/>
      <c r="T1030" s="336"/>
      <c r="U1030" s="336"/>
      <c r="V1030" s="336"/>
      <c r="W1030" s="491"/>
      <c r="X1030" s="336"/>
      <c r="Y1030" s="337"/>
      <c r="Z1030" s="337"/>
    </row>
    <row r="1031" ht="21" spans="3:26">
      <c r="C1031" s="281"/>
      <c r="D1031" s="374">
        <v>45610</v>
      </c>
      <c r="E1031" s="2202" t="s">
        <v>1977</v>
      </c>
      <c r="F1031" s="2202" t="s">
        <v>1978</v>
      </c>
      <c r="G1031" s="2202" t="s">
        <v>1944</v>
      </c>
      <c r="H1031" s="311">
        <v>0.5625</v>
      </c>
      <c r="I1031" s="318"/>
      <c r="J1031" s="318"/>
      <c r="K1031" s="319"/>
      <c r="L1031" s="322">
        <v>0.354166666666667</v>
      </c>
      <c r="M1031" s="339"/>
      <c r="N1031" s="324"/>
      <c r="O1031" s="327" t="s">
        <v>2855</v>
      </c>
      <c r="P1031" s="459">
        <v>0.1</v>
      </c>
      <c r="Q1031" s="351">
        <v>0.0652666666666667</v>
      </c>
      <c r="R1031" s="352">
        <v>0.017</v>
      </c>
      <c r="S1031" s="459">
        <v>1</v>
      </c>
      <c r="T1031" s="476">
        <v>0.1149</v>
      </c>
      <c r="U1031" s="365">
        <v>-26.8911655629052</v>
      </c>
      <c r="V1031" s="366">
        <v>60.5</v>
      </c>
      <c r="W1031" s="492">
        <v>3</v>
      </c>
      <c r="X1031" s="354">
        <v>80.6734966887157</v>
      </c>
      <c r="Y1031" s="369"/>
      <c r="Z1031" s="369"/>
    </row>
    <row r="1032" ht="21" spans="3:26">
      <c r="C1032" s="281"/>
      <c r="D1032" s="374">
        <v>45603</v>
      </c>
      <c r="E1032" s="2202" t="s">
        <v>1944</v>
      </c>
      <c r="F1032" s="2202" t="s">
        <v>1945</v>
      </c>
      <c r="G1032" s="2202" t="s">
        <v>1946</v>
      </c>
      <c r="H1032" s="311">
        <v>0.5625</v>
      </c>
      <c r="I1032" s="318"/>
      <c r="J1032" s="318"/>
      <c r="K1032" s="319"/>
      <c r="L1032" s="322">
        <v>0.354166666666667</v>
      </c>
      <c r="M1032" s="329"/>
      <c r="N1032" s="324"/>
      <c r="O1032" s="327" t="s">
        <v>2855</v>
      </c>
      <c r="P1032" s="459">
        <v>0.1</v>
      </c>
      <c r="Q1032" s="351">
        <v>0.0652666666666667</v>
      </c>
      <c r="R1032" s="352">
        <v>0.017</v>
      </c>
      <c r="S1032" s="459">
        <v>1</v>
      </c>
      <c r="T1032" s="476">
        <v>0.1149</v>
      </c>
      <c r="U1032" s="365">
        <v>-26.8911655629052</v>
      </c>
      <c r="V1032" s="366">
        <v>60.5</v>
      </c>
      <c r="W1032" s="492">
        <v>3</v>
      </c>
      <c r="X1032" s="354">
        <v>80.6734966887157</v>
      </c>
      <c r="Y1032" s="369"/>
      <c r="Z1032" s="369"/>
    </row>
    <row r="1033" ht="21" spans="3:26">
      <c r="C1033" s="281"/>
      <c r="D1033" s="374">
        <v>45596</v>
      </c>
      <c r="E1033" s="2202" t="s">
        <v>1947</v>
      </c>
      <c r="F1033" s="2202" t="s">
        <v>1948</v>
      </c>
      <c r="G1033" s="2202" t="s">
        <v>1949</v>
      </c>
      <c r="H1033" s="311">
        <v>0.520833333333333</v>
      </c>
      <c r="I1033" s="318"/>
      <c r="J1033" s="318"/>
      <c r="K1033" s="319"/>
      <c r="L1033" s="322">
        <v>0.3125</v>
      </c>
      <c r="M1033" s="329"/>
      <c r="N1033" s="324"/>
      <c r="O1033" s="327"/>
      <c r="P1033" s="406"/>
      <c r="Q1033" s="351"/>
      <c r="R1033" s="352"/>
      <c r="S1033" s="342"/>
      <c r="T1033" s="406"/>
      <c r="U1033" s="365"/>
      <c r="V1033" s="366"/>
      <c r="W1033" s="342"/>
      <c r="X1033" s="354"/>
      <c r="Y1033" s="369"/>
      <c r="Z1033" s="369"/>
    </row>
    <row r="1034" ht="21" spans="3:26">
      <c r="C1034" s="281"/>
      <c r="D1034" s="374">
        <v>45589</v>
      </c>
      <c r="E1034" s="2202" t="s">
        <v>1950</v>
      </c>
      <c r="F1034" s="2202" t="s">
        <v>1951</v>
      </c>
      <c r="G1034" s="2202" t="s">
        <v>1952</v>
      </c>
      <c r="H1034" s="311">
        <v>0.520833333333333</v>
      </c>
      <c r="I1034" s="318"/>
      <c r="J1034" s="318"/>
      <c r="K1034" s="319"/>
      <c r="L1034" s="322">
        <v>0.3125</v>
      </c>
      <c r="M1034" s="329"/>
      <c r="N1034" s="324"/>
      <c r="O1034" s="407"/>
      <c r="P1034" s="407"/>
      <c r="Q1034" s="407"/>
      <c r="R1034" s="407"/>
      <c r="S1034" s="407"/>
      <c r="T1034" s="407"/>
      <c r="U1034" s="407"/>
      <c r="V1034" s="407"/>
      <c r="W1034" s="407"/>
      <c r="X1034" s="407"/>
      <c r="Y1034" s="407"/>
      <c r="Z1034" s="407"/>
    </row>
    <row r="1035" ht="21.75" spans="3:26">
      <c r="C1035" s="281"/>
      <c r="D1035" s="374">
        <v>45582</v>
      </c>
      <c r="E1035" s="2202" t="s">
        <v>1953</v>
      </c>
      <c r="F1035" s="2202" t="s">
        <v>1953</v>
      </c>
      <c r="G1035" s="2202" t="s">
        <v>1954</v>
      </c>
      <c r="H1035" s="311">
        <v>0.520833333333333</v>
      </c>
      <c r="I1035" s="400"/>
      <c r="J1035" s="400"/>
      <c r="K1035" s="401"/>
      <c r="L1035" s="322">
        <v>0.3125</v>
      </c>
      <c r="M1035" s="408"/>
      <c r="N1035" s="324"/>
      <c r="O1035" s="407"/>
      <c r="P1035" s="407"/>
      <c r="Q1035" s="407"/>
      <c r="R1035" s="407"/>
      <c r="S1035" s="407"/>
      <c r="T1035" s="407"/>
      <c r="U1035" s="407"/>
      <c r="V1035" s="407"/>
      <c r="W1035" s="407"/>
      <c r="X1035" s="407"/>
      <c r="Y1035" s="407"/>
      <c r="Z1035" s="407"/>
    </row>
    <row r="1036" ht="21.75" spans="3:26">
      <c r="C1036" s="281">
        <v>8</v>
      </c>
      <c r="D1036" s="282" t="s">
        <v>7</v>
      </c>
      <c r="E1036" s="292" t="s">
        <v>630</v>
      </c>
      <c r="F1036" s="293"/>
      <c r="G1036" s="294"/>
      <c r="H1036" s="295" t="s">
        <v>2839</v>
      </c>
      <c r="I1036" s="312" t="s">
        <v>1622</v>
      </c>
      <c r="J1036" s="312"/>
      <c r="K1036" s="313"/>
      <c r="L1036" s="314" t="s">
        <v>1623</v>
      </c>
      <c r="M1036" s="323" t="s">
        <v>1624</v>
      </c>
      <c r="N1036" s="324" t="s">
        <v>0</v>
      </c>
      <c r="O1036" s="325" t="s">
        <v>2840</v>
      </c>
      <c r="P1036" s="325" t="s">
        <v>2841</v>
      </c>
      <c r="Q1036" s="325" t="s">
        <v>2842</v>
      </c>
      <c r="R1036" s="325" t="s">
        <v>2843</v>
      </c>
      <c r="S1036" s="325" t="s">
        <v>2844</v>
      </c>
      <c r="T1036" s="325" t="s">
        <v>2845</v>
      </c>
      <c r="U1036" s="325" t="s">
        <v>2846</v>
      </c>
      <c r="V1036" s="325" t="s">
        <v>2847</v>
      </c>
      <c r="W1036" s="325" t="s">
        <v>2848</v>
      </c>
      <c r="X1036" s="325" t="s">
        <v>2849</v>
      </c>
      <c r="Y1036" s="325" t="s">
        <v>11</v>
      </c>
      <c r="Z1036" s="325" t="s">
        <v>11</v>
      </c>
    </row>
    <row r="1037" ht="21" spans="3:26">
      <c r="C1037" s="324"/>
      <c r="D1037" s="370" t="s">
        <v>1625</v>
      </c>
      <c r="E1037" s="377"/>
      <c r="F1037" s="378"/>
      <c r="G1037" s="379"/>
      <c r="H1037" s="299" t="s">
        <v>2858</v>
      </c>
      <c r="I1037" s="2201" t="s">
        <v>631</v>
      </c>
      <c r="J1037" s="315"/>
      <c r="K1037" s="316"/>
      <c r="L1037" s="317"/>
      <c r="M1037" s="329"/>
      <c r="N1037" s="324"/>
      <c r="O1037" s="327" t="s">
        <v>2851</v>
      </c>
      <c r="P1037" s="328">
        <v>0.1</v>
      </c>
      <c r="Q1037" s="340">
        <v>0.039</v>
      </c>
      <c r="R1037" s="341">
        <v>0.0170000000000243</v>
      </c>
      <c r="S1037" s="342"/>
      <c r="T1037" s="327">
        <v>0.0755000000000243</v>
      </c>
      <c r="U1037" s="340">
        <v>-17.67</v>
      </c>
      <c r="V1037" s="328">
        <v>60.23</v>
      </c>
      <c r="W1037" s="328"/>
      <c r="X1037" s="354"/>
      <c r="Y1037" s="342"/>
      <c r="Z1037" s="342"/>
    </row>
    <row r="1038" ht="21" spans="3:26">
      <c r="C1038" s="324"/>
      <c r="D1038" s="371" t="s">
        <v>1626</v>
      </c>
      <c r="E1038" s="419">
        <v>44.9</v>
      </c>
      <c r="F1038" s="420"/>
      <c r="G1038" s="421"/>
      <c r="H1038" s="399" t="s">
        <v>2859</v>
      </c>
      <c r="I1038" s="318"/>
      <c r="J1038" s="318"/>
      <c r="K1038" s="319"/>
      <c r="L1038" s="317"/>
      <c r="M1038" s="329"/>
      <c r="N1038" s="324"/>
      <c r="O1038" s="324"/>
      <c r="P1038" s="324"/>
      <c r="Q1038" s="324"/>
      <c r="R1038" s="343"/>
      <c r="S1038" s="336"/>
      <c r="T1038" s="324"/>
      <c r="U1038" s="324"/>
      <c r="V1038" s="324"/>
      <c r="W1038" s="324"/>
      <c r="X1038" s="336"/>
      <c r="Y1038" s="337"/>
      <c r="Z1038" s="337"/>
    </row>
    <row r="1039" ht="21" spans="3:26">
      <c r="C1039" s="324"/>
      <c r="D1039" s="371" t="s">
        <v>1627</v>
      </c>
      <c r="E1039" s="419">
        <v>41.6</v>
      </c>
      <c r="F1039" s="420"/>
      <c r="G1039" s="421"/>
      <c r="H1039" s="299"/>
      <c r="I1039" s="318"/>
      <c r="J1039" s="318"/>
      <c r="K1039" s="319"/>
      <c r="L1039" s="317"/>
      <c r="M1039" s="329"/>
      <c r="N1039" s="324"/>
      <c r="O1039" s="330" t="s">
        <v>2853</v>
      </c>
      <c r="P1039" s="331">
        <v>0.1</v>
      </c>
      <c r="Q1039" s="344">
        <v>0.0391</v>
      </c>
      <c r="R1039" s="345">
        <v>0.014</v>
      </c>
      <c r="S1039" s="473">
        <v>1</v>
      </c>
      <c r="T1039" s="330">
        <v>0.07265</v>
      </c>
      <c r="U1039" s="355">
        <v>-17.0029867549614</v>
      </c>
      <c r="V1039" s="356">
        <v>60.5</v>
      </c>
      <c r="W1039" s="489">
        <v>4.29</v>
      </c>
      <c r="X1039" s="358">
        <v>72.9428131787845</v>
      </c>
      <c r="Y1039" s="367"/>
      <c r="Z1039" s="367"/>
    </row>
    <row r="1040" ht="21.75" spans="3:26">
      <c r="C1040" s="324"/>
      <c r="D1040" s="372" t="s">
        <v>1628</v>
      </c>
      <c r="E1040" s="383">
        <v>0.614583333333333</v>
      </c>
      <c r="F1040" s="384"/>
      <c r="G1040" s="385"/>
      <c r="H1040" s="306">
        <v>0.40625</v>
      </c>
      <c r="I1040" s="318"/>
      <c r="J1040" s="318"/>
      <c r="K1040" s="319"/>
      <c r="L1040" s="320">
        <v>0.84375</v>
      </c>
      <c r="M1040" s="332">
        <v>0.697916666666667</v>
      </c>
      <c r="N1040" s="324"/>
      <c r="O1040" s="333" t="s">
        <v>2854</v>
      </c>
      <c r="P1040" s="334">
        <v>0.1</v>
      </c>
      <c r="Q1040" s="347">
        <v>0.0499333333333333</v>
      </c>
      <c r="R1040" s="348">
        <v>0.014</v>
      </c>
      <c r="S1040" s="474">
        <v>1</v>
      </c>
      <c r="T1040" s="350">
        <v>0.0889</v>
      </c>
      <c r="U1040" s="359">
        <v>-20.8061324503244</v>
      </c>
      <c r="V1040" s="360">
        <v>60.5</v>
      </c>
      <c r="W1040" s="490">
        <v>4.925</v>
      </c>
      <c r="X1040" s="362">
        <v>102.470202317848</v>
      </c>
      <c r="Y1040" s="368"/>
      <c r="Z1040" s="368"/>
    </row>
    <row r="1041" ht="21.75" spans="3:26">
      <c r="C1041" s="324"/>
      <c r="D1041" s="373" t="s">
        <v>1629</v>
      </c>
      <c r="E1041" s="386" t="s">
        <v>8</v>
      </c>
      <c r="F1041" s="386" t="s">
        <v>9</v>
      </c>
      <c r="G1041" s="387" t="s">
        <v>10</v>
      </c>
      <c r="H1041" s="309" t="s">
        <v>2447</v>
      </c>
      <c r="I1041" s="318"/>
      <c r="J1041" s="318"/>
      <c r="K1041" s="319"/>
      <c r="L1041" s="321" t="s">
        <v>2880</v>
      </c>
      <c r="M1041" s="335"/>
      <c r="N1041" s="324"/>
      <c r="O1041" s="336"/>
      <c r="P1041" s="337"/>
      <c r="Q1041" s="336"/>
      <c r="R1041" s="336"/>
      <c r="S1041" s="475"/>
      <c r="T1041" s="336"/>
      <c r="U1041" s="363"/>
      <c r="V1041" s="364"/>
      <c r="W1041" s="491"/>
      <c r="X1041" s="363"/>
      <c r="Y1041" s="337"/>
      <c r="Z1041" s="337"/>
    </row>
    <row r="1042" ht="21" spans="3:26">
      <c r="C1042" s="324"/>
      <c r="D1042" s="374">
        <v>45596</v>
      </c>
      <c r="E1042" s="2133" t="s">
        <v>2024</v>
      </c>
      <c r="F1042" s="2133" t="s">
        <v>2025</v>
      </c>
      <c r="G1042" s="2133" t="s">
        <v>2026</v>
      </c>
      <c r="H1042" s="311">
        <v>0.572916666666667</v>
      </c>
      <c r="I1042" s="318"/>
      <c r="J1042" s="318"/>
      <c r="K1042" s="319"/>
      <c r="L1042" s="322">
        <v>0.364583333333333</v>
      </c>
      <c r="M1042" s="338"/>
      <c r="N1042" s="324"/>
      <c r="O1042" s="336"/>
      <c r="P1042" s="337"/>
      <c r="Q1042" s="336"/>
      <c r="R1042" s="336"/>
      <c r="S1042" s="475"/>
      <c r="T1042" s="336"/>
      <c r="U1042" s="336"/>
      <c r="V1042" s="336"/>
      <c r="W1042" s="491"/>
      <c r="X1042" s="336"/>
      <c r="Y1042" s="337"/>
      <c r="Z1042" s="337"/>
    </row>
    <row r="1043" ht="21" spans="3:26">
      <c r="C1043" s="324"/>
      <c r="D1043" s="374">
        <v>45565</v>
      </c>
      <c r="E1043" s="2133" t="s">
        <v>2026</v>
      </c>
      <c r="F1043" s="2133" t="s">
        <v>2027</v>
      </c>
      <c r="G1043" s="2133" t="s">
        <v>2027</v>
      </c>
      <c r="H1043" s="311">
        <v>0.572916666666667</v>
      </c>
      <c r="I1043" s="318"/>
      <c r="J1043" s="318"/>
      <c r="K1043" s="319"/>
      <c r="L1043" s="322">
        <v>0.364583333333333</v>
      </c>
      <c r="M1043" s="339"/>
      <c r="N1043" s="324"/>
      <c r="O1043" s="327" t="s">
        <v>2855</v>
      </c>
      <c r="P1043" s="459">
        <v>0.1</v>
      </c>
      <c r="Q1043" s="351">
        <v>0.0499333333333333</v>
      </c>
      <c r="R1043" s="352">
        <v>0.014</v>
      </c>
      <c r="S1043" s="459">
        <v>1</v>
      </c>
      <c r="T1043" s="476">
        <v>0.0889</v>
      </c>
      <c r="U1043" s="365">
        <v>-20.8061324503244</v>
      </c>
      <c r="V1043" s="366">
        <v>60.5</v>
      </c>
      <c r="W1043" s="492">
        <v>2</v>
      </c>
      <c r="X1043" s="354">
        <v>41.6122649006489</v>
      </c>
      <c r="Y1043" s="369"/>
      <c r="Z1043" s="369"/>
    </row>
    <row r="1044" ht="21" spans="3:26">
      <c r="C1044" s="324"/>
      <c r="D1044" s="374">
        <v>45534</v>
      </c>
      <c r="E1044" s="2133" t="s">
        <v>2027</v>
      </c>
      <c r="F1044" s="2133" t="s">
        <v>2028</v>
      </c>
      <c r="G1044" s="2133" t="s">
        <v>2029</v>
      </c>
      <c r="H1044" s="311">
        <v>0.572916666666667</v>
      </c>
      <c r="I1044" s="318"/>
      <c r="J1044" s="318"/>
      <c r="K1044" s="319"/>
      <c r="L1044" s="322">
        <v>0.364583333333333</v>
      </c>
      <c r="M1044" s="329"/>
      <c r="N1044" s="324"/>
      <c r="O1044" s="327" t="s">
        <v>2855</v>
      </c>
      <c r="P1044" s="459">
        <v>0.1</v>
      </c>
      <c r="Q1044" s="351">
        <v>0.0499333333333333</v>
      </c>
      <c r="R1044" s="352">
        <v>0.014</v>
      </c>
      <c r="S1044" s="459">
        <v>1</v>
      </c>
      <c r="T1044" s="476">
        <v>0.0889</v>
      </c>
      <c r="U1044" s="365">
        <v>-20.8061324503244</v>
      </c>
      <c r="V1044" s="366">
        <v>60.5</v>
      </c>
      <c r="W1044" s="492">
        <v>2</v>
      </c>
      <c r="X1044" s="354">
        <v>41.6122649006489</v>
      </c>
      <c r="Y1044" s="369"/>
      <c r="Z1044" s="369"/>
    </row>
    <row r="1045" ht="21" spans="3:26">
      <c r="C1045" s="324"/>
      <c r="D1045" s="374">
        <v>45504</v>
      </c>
      <c r="E1045" s="2133" t="s">
        <v>2029</v>
      </c>
      <c r="F1045" s="2133" t="s">
        <v>2030</v>
      </c>
      <c r="G1045" s="2133" t="s">
        <v>2031</v>
      </c>
      <c r="H1045" s="311">
        <v>0.572916666666667</v>
      </c>
      <c r="I1045" s="318"/>
      <c r="J1045" s="318"/>
      <c r="K1045" s="319"/>
      <c r="L1045" s="322">
        <v>0.364583333333333</v>
      </c>
      <c r="M1045" s="329"/>
      <c r="N1045" s="324"/>
      <c r="O1045" s="327"/>
      <c r="P1045" s="406"/>
      <c r="Q1045" s="351"/>
      <c r="R1045" s="352"/>
      <c r="S1045" s="342"/>
      <c r="T1045" s="406"/>
      <c r="U1045" s="365"/>
      <c r="V1045" s="366"/>
      <c r="W1045" s="342"/>
      <c r="X1045" s="354"/>
      <c r="Y1045" s="369"/>
      <c r="Z1045" s="369"/>
    </row>
    <row r="1046" ht="21" spans="3:26">
      <c r="C1046" s="324"/>
      <c r="D1046" s="374">
        <v>45471</v>
      </c>
      <c r="E1046" s="2133" t="s">
        <v>2031</v>
      </c>
      <c r="F1046" s="2133" t="s">
        <v>2032</v>
      </c>
      <c r="G1046" s="2133" t="s">
        <v>2033</v>
      </c>
      <c r="H1046" s="311">
        <v>0.572916666666667</v>
      </c>
      <c r="I1046" s="318"/>
      <c r="J1046" s="318"/>
      <c r="K1046" s="319"/>
      <c r="L1046" s="322">
        <v>0.364583333333333</v>
      </c>
      <c r="M1046" s="329"/>
      <c r="N1046" s="324"/>
      <c r="O1046" s="407"/>
      <c r="P1046" s="407"/>
      <c r="Q1046" s="407"/>
      <c r="R1046" s="407"/>
      <c r="S1046" s="407"/>
      <c r="T1046" s="407"/>
      <c r="U1046" s="407"/>
      <c r="V1046" s="407"/>
      <c r="W1046" s="407"/>
      <c r="X1046" s="407"/>
      <c r="Y1046" s="407"/>
      <c r="Z1046" s="407"/>
    </row>
    <row r="1047" ht="21.75" spans="3:26">
      <c r="C1047" s="324"/>
      <c r="D1047" s="374">
        <v>45443</v>
      </c>
      <c r="E1047" s="2133" t="s">
        <v>2033</v>
      </c>
      <c r="F1047" s="2133" t="s">
        <v>2034</v>
      </c>
      <c r="G1047" s="2133" t="s">
        <v>2035</v>
      </c>
      <c r="H1047" s="311">
        <v>0.572916666666667</v>
      </c>
      <c r="I1047" s="400"/>
      <c r="J1047" s="400"/>
      <c r="K1047" s="401"/>
      <c r="L1047" s="322">
        <v>0.364583333333333</v>
      </c>
      <c r="M1047" s="408"/>
      <c r="N1047" s="324"/>
      <c r="O1047" s="407"/>
      <c r="P1047" s="407"/>
      <c r="Q1047" s="407"/>
      <c r="R1047" s="407"/>
      <c r="S1047" s="407"/>
      <c r="T1047" s="407"/>
      <c r="U1047" s="407"/>
      <c r="V1047" s="407"/>
      <c r="W1047" s="407"/>
      <c r="X1047" s="407"/>
      <c r="Y1047" s="407"/>
      <c r="Z1047" s="407"/>
    </row>
    <row r="1048" ht="21.75" spans="3:26">
      <c r="C1048" s="281">
        <v>9</v>
      </c>
      <c r="D1048" s="282" t="s">
        <v>7</v>
      </c>
      <c r="E1048" s="292" t="s">
        <v>632</v>
      </c>
      <c r="F1048" s="293"/>
      <c r="G1048" s="294"/>
      <c r="H1048" s="295" t="s">
        <v>2839</v>
      </c>
      <c r="I1048" s="312" t="s">
        <v>1622</v>
      </c>
      <c r="J1048" s="312"/>
      <c r="K1048" s="313"/>
      <c r="L1048" s="314" t="s">
        <v>1623</v>
      </c>
      <c r="M1048" s="323" t="s">
        <v>1624</v>
      </c>
      <c r="N1048" s="324" t="s">
        <v>0</v>
      </c>
      <c r="O1048" s="325" t="s">
        <v>2840</v>
      </c>
      <c r="P1048" s="325" t="s">
        <v>2841</v>
      </c>
      <c r="Q1048" s="325" t="s">
        <v>2842</v>
      </c>
      <c r="R1048" s="325" t="s">
        <v>2843</v>
      </c>
      <c r="S1048" s="325" t="s">
        <v>2844</v>
      </c>
      <c r="T1048" s="325" t="s">
        <v>2845</v>
      </c>
      <c r="U1048" s="325" t="s">
        <v>2846</v>
      </c>
      <c r="V1048" s="325" t="s">
        <v>2847</v>
      </c>
      <c r="W1048" s="325" t="s">
        <v>2848</v>
      </c>
      <c r="X1048" s="325" t="s">
        <v>2849</v>
      </c>
      <c r="Y1048" s="325" t="s">
        <v>11</v>
      </c>
      <c r="Z1048" s="325" t="s">
        <v>11</v>
      </c>
    </row>
    <row r="1049" ht="21" spans="3:26">
      <c r="C1049" s="324"/>
      <c r="D1049" s="370" t="s">
        <v>1625</v>
      </c>
      <c r="E1049" s="377"/>
      <c r="F1049" s="378"/>
      <c r="G1049" s="379"/>
      <c r="H1049" s="299" t="s">
        <v>2867</v>
      </c>
      <c r="I1049" s="2201" t="s">
        <v>633</v>
      </c>
      <c r="J1049" s="315"/>
      <c r="K1049" s="316"/>
      <c r="L1049" s="317"/>
      <c r="M1049" s="326" t="s">
        <v>632</v>
      </c>
      <c r="N1049" s="324"/>
      <c r="O1049" s="327" t="s">
        <v>2851</v>
      </c>
      <c r="P1049" s="328">
        <v>0.1</v>
      </c>
      <c r="Q1049" s="340">
        <v>0.022</v>
      </c>
      <c r="R1049" s="341">
        <v>0.0300000000000011</v>
      </c>
      <c r="S1049" s="342"/>
      <c r="T1049" s="327">
        <v>0.0630000000000011</v>
      </c>
      <c r="U1049" s="340">
        <v>-15.02</v>
      </c>
      <c r="V1049" s="328">
        <v>99.37</v>
      </c>
      <c r="W1049" s="328"/>
      <c r="X1049" s="354"/>
      <c r="Y1049" s="342"/>
      <c r="Z1049" s="342"/>
    </row>
    <row r="1050" ht="21" spans="3:26">
      <c r="C1050" s="324"/>
      <c r="D1050" s="371" t="s">
        <v>1626</v>
      </c>
      <c r="E1050" s="380"/>
      <c r="F1050" s="381"/>
      <c r="G1050" s="382"/>
      <c r="H1050" s="399" t="s">
        <v>2868</v>
      </c>
      <c r="I1050" s="318"/>
      <c r="J1050" s="318"/>
      <c r="K1050" s="319"/>
      <c r="L1050" s="317"/>
      <c r="M1050" s="329"/>
      <c r="N1050" s="324"/>
      <c r="O1050" s="324"/>
      <c r="P1050" s="324"/>
      <c r="Q1050" s="324"/>
      <c r="R1050" s="343"/>
      <c r="S1050" s="336"/>
      <c r="T1050" s="324"/>
      <c r="U1050" s="324"/>
      <c r="V1050" s="324"/>
      <c r="W1050" s="324"/>
      <c r="X1050" s="336"/>
      <c r="Y1050" s="337"/>
      <c r="Z1050" s="337"/>
    </row>
    <row r="1051" ht="21" spans="3:26">
      <c r="C1051" s="324"/>
      <c r="D1051" s="371" t="s">
        <v>1627</v>
      </c>
      <c r="E1051" s="380">
        <v>0.027</v>
      </c>
      <c r="F1051" s="381"/>
      <c r="G1051" s="382"/>
      <c r="H1051" s="299"/>
      <c r="I1051" s="318"/>
      <c r="J1051" s="318"/>
      <c r="K1051" s="319"/>
      <c r="L1051" s="317"/>
      <c r="M1051" s="329"/>
      <c r="N1051" s="324"/>
      <c r="O1051" s="330" t="s">
        <v>2853</v>
      </c>
      <c r="P1051" s="331">
        <v>0.1</v>
      </c>
      <c r="Q1051" s="344">
        <v>0.0641</v>
      </c>
      <c r="R1051" s="345">
        <v>0.0300000000000011</v>
      </c>
      <c r="S1051" s="473">
        <v>1</v>
      </c>
      <c r="T1051" s="330">
        <v>0.126150000000001</v>
      </c>
      <c r="U1051" s="355">
        <v>-30.0757619047616</v>
      </c>
      <c r="V1051" s="356">
        <v>60.5</v>
      </c>
      <c r="W1051" s="489">
        <v>2.39</v>
      </c>
      <c r="X1051" s="358">
        <v>71.8810709523803</v>
      </c>
      <c r="Y1051" s="367"/>
      <c r="Z1051" s="367"/>
    </row>
    <row r="1052" ht="21.75" spans="3:26">
      <c r="C1052" s="324"/>
      <c r="D1052" s="372" t="s">
        <v>1628</v>
      </c>
      <c r="E1052" s="383">
        <v>0.5625</v>
      </c>
      <c r="F1052" s="384"/>
      <c r="G1052" s="385"/>
      <c r="H1052" s="306">
        <v>0.354166666666667</v>
      </c>
      <c r="I1052" s="318"/>
      <c r="J1052" s="318"/>
      <c r="K1052" s="319"/>
      <c r="L1052" s="320">
        <v>0.791666666666667</v>
      </c>
      <c r="M1052" s="332">
        <v>0.645833333333333</v>
      </c>
      <c r="N1052" s="324"/>
      <c r="O1052" s="333" t="s">
        <v>2854</v>
      </c>
      <c r="P1052" s="334">
        <v>0.1</v>
      </c>
      <c r="Q1052" s="347">
        <v>0.0760666666666659</v>
      </c>
      <c r="R1052" s="348">
        <v>0.0300000000000011</v>
      </c>
      <c r="S1052" s="474">
        <v>1</v>
      </c>
      <c r="T1052" s="350">
        <v>0.1441</v>
      </c>
      <c r="U1052" s="359">
        <v>-34.3552698412692</v>
      </c>
      <c r="V1052" s="360">
        <v>60.5</v>
      </c>
      <c r="W1052" s="490">
        <v>2.08</v>
      </c>
      <c r="X1052" s="362">
        <v>71.45896126984</v>
      </c>
      <c r="Y1052" s="368"/>
      <c r="Z1052" s="368"/>
    </row>
    <row r="1053" ht="21.75" spans="3:26">
      <c r="C1053" s="324"/>
      <c r="D1053" s="373" t="s">
        <v>1629</v>
      </c>
      <c r="E1053" s="386" t="s">
        <v>8</v>
      </c>
      <c r="F1053" s="386" t="s">
        <v>9</v>
      </c>
      <c r="G1053" s="387" t="s">
        <v>10</v>
      </c>
      <c r="H1053" s="309" t="s">
        <v>2447</v>
      </c>
      <c r="I1053" s="318"/>
      <c r="J1053" s="318"/>
      <c r="K1053" s="319"/>
      <c r="L1053" s="321" t="s">
        <v>2880</v>
      </c>
      <c r="M1053" s="335"/>
      <c r="N1053" s="324"/>
      <c r="O1053" s="336"/>
      <c r="P1053" s="337"/>
      <c r="Q1053" s="336"/>
      <c r="R1053" s="336"/>
      <c r="S1053" s="475"/>
      <c r="T1053" s="336"/>
      <c r="U1053" s="363"/>
      <c r="V1053" s="364"/>
      <c r="W1053" s="491"/>
      <c r="X1053" s="363"/>
      <c r="Y1053" s="337"/>
      <c r="Z1053" s="337"/>
    </row>
    <row r="1054" ht="21" spans="3:26">
      <c r="C1054" s="324"/>
      <c r="D1054" s="374">
        <v>45596</v>
      </c>
      <c r="E1054" s="388">
        <v>0.027</v>
      </c>
      <c r="F1054" s="2133" t="s">
        <v>1686</v>
      </c>
      <c r="G1054" s="388">
        <v>0.027</v>
      </c>
      <c r="H1054" s="311">
        <v>0.520833333333333</v>
      </c>
      <c r="I1054" s="318"/>
      <c r="J1054" s="318"/>
      <c r="K1054" s="319"/>
      <c r="L1054" s="322">
        <v>0.3125</v>
      </c>
      <c r="M1054" s="460"/>
      <c r="N1054" s="324"/>
      <c r="O1054" s="336"/>
      <c r="P1054" s="337"/>
      <c r="Q1054" s="336"/>
      <c r="R1054" s="336"/>
      <c r="S1054" s="475"/>
      <c r="T1054" s="336"/>
      <c r="U1054" s="336"/>
      <c r="V1054" s="336"/>
      <c r="W1054" s="491"/>
      <c r="X1054" s="336"/>
      <c r="Y1054" s="337"/>
      <c r="Z1054" s="337"/>
    </row>
    <row r="1055" ht="21" spans="3:26">
      <c r="C1055" s="324"/>
      <c r="D1055" s="374">
        <v>45562</v>
      </c>
      <c r="E1055" s="388">
        <v>0.027</v>
      </c>
      <c r="F1055" s="2133" t="s">
        <v>1825</v>
      </c>
      <c r="G1055" s="388">
        <v>0.026</v>
      </c>
      <c r="H1055" s="311">
        <v>0.520833333333333</v>
      </c>
      <c r="I1055" s="318"/>
      <c r="J1055" s="318"/>
      <c r="K1055" s="319"/>
      <c r="L1055" s="322">
        <v>0.3125</v>
      </c>
      <c r="M1055" s="460"/>
      <c r="N1055" s="324"/>
      <c r="O1055" s="327" t="s">
        <v>2855</v>
      </c>
      <c r="P1055" s="459">
        <v>0.1</v>
      </c>
      <c r="Q1055" s="351">
        <v>0.0760666666666659</v>
      </c>
      <c r="R1055" s="352">
        <v>0.0300000000000011</v>
      </c>
      <c r="S1055" s="459">
        <v>1</v>
      </c>
      <c r="T1055" s="476">
        <v>0.1441</v>
      </c>
      <c r="U1055" s="365">
        <v>-34.3552698412692</v>
      </c>
      <c r="V1055" s="366">
        <v>60.5</v>
      </c>
      <c r="W1055" s="492">
        <v>2.08</v>
      </c>
      <c r="X1055" s="354">
        <v>71.45896126984</v>
      </c>
      <c r="Y1055" s="369"/>
      <c r="Z1055" s="369"/>
    </row>
    <row r="1056" ht="21" spans="3:26">
      <c r="C1056" s="324"/>
      <c r="D1056" s="374">
        <v>45534</v>
      </c>
      <c r="E1056" s="388">
        <v>0.026</v>
      </c>
      <c r="F1056" s="2133" t="s">
        <v>1825</v>
      </c>
      <c r="G1056" s="388">
        <v>0.026</v>
      </c>
      <c r="H1056" s="311">
        <v>0.520833333333333</v>
      </c>
      <c r="I1056" s="318"/>
      <c r="J1056" s="318"/>
      <c r="K1056" s="319"/>
      <c r="L1056" s="322">
        <v>0.3125</v>
      </c>
      <c r="M1056" s="460"/>
      <c r="N1056" s="324"/>
      <c r="O1056" s="327"/>
      <c r="P1056" s="406"/>
      <c r="Q1056" s="351"/>
      <c r="R1056" s="352"/>
      <c r="S1056" s="342"/>
      <c r="T1056" s="406"/>
      <c r="U1056" s="365"/>
      <c r="V1056" s="366"/>
      <c r="W1056" s="342"/>
      <c r="X1056" s="354"/>
      <c r="Y1056" s="369"/>
      <c r="Z1056" s="369"/>
    </row>
    <row r="1057" ht="21" spans="3:26">
      <c r="C1057" s="324"/>
      <c r="D1057" s="374">
        <v>45499</v>
      </c>
      <c r="E1057" s="388">
        <v>0.026</v>
      </c>
      <c r="F1057" s="2133" t="s">
        <v>1688</v>
      </c>
      <c r="G1057" s="388">
        <v>0.026</v>
      </c>
      <c r="H1057" s="311">
        <v>0.520833333333333</v>
      </c>
      <c r="I1057" s="318"/>
      <c r="J1057" s="318"/>
      <c r="K1057" s="319"/>
      <c r="L1057" s="322">
        <v>0.3125</v>
      </c>
      <c r="M1057" s="460"/>
      <c r="N1057" s="324"/>
      <c r="O1057" s="327"/>
      <c r="P1057" s="406"/>
      <c r="Q1057" s="351"/>
      <c r="R1057" s="352"/>
      <c r="S1057" s="342"/>
      <c r="T1057" s="406"/>
      <c r="U1057" s="365"/>
      <c r="V1057" s="366"/>
      <c r="W1057" s="342"/>
      <c r="X1057" s="354"/>
      <c r="Y1057" s="369"/>
      <c r="Z1057" s="369"/>
    </row>
    <row r="1058" ht="21" spans="3:26">
      <c r="C1058" s="324"/>
      <c r="D1058" s="374">
        <v>45471</v>
      </c>
      <c r="E1058" s="388">
        <v>0.026</v>
      </c>
      <c r="F1058" s="2133" t="s">
        <v>1686</v>
      </c>
      <c r="G1058" s="388">
        <v>0.028</v>
      </c>
      <c r="H1058" s="311">
        <v>0.520833333333333</v>
      </c>
      <c r="I1058" s="318"/>
      <c r="J1058" s="318"/>
      <c r="K1058" s="319"/>
      <c r="L1058" s="322">
        <v>0.3125</v>
      </c>
      <c r="M1058" s="460"/>
      <c r="N1058" s="324"/>
      <c r="O1058" s="407"/>
      <c r="P1058" s="407"/>
      <c r="Q1058" s="407"/>
      <c r="R1058" s="407"/>
      <c r="S1058" s="407"/>
      <c r="T1058" s="407"/>
      <c r="U1058" s="407"/>
      <c r="V1058" s="407"/>
      <c r="W1058" s="407"/>
      <c r="X1058" s="407"/>
      <c r="Y1058" s="407"/>
      <c r="Z1058" s="407"/>
    </row>
    <row r="1059" ht="21.75" spans="3:26">
      <c r="C1059" s="324"/>
      <c r="D1059" s="374">
        <v>45443</v>
      </c>
      <c r="E1059" s="388">
        <v>0.028</v>
      </c>
      <c r="F1059" s="2133" t="s">
        <v>1826</v>
      </c>
      <c r="G1059" s="388">
        <v>0.028</v>
      </c>
      <c r="H1059" s="311">
        <v>0.520833333333333</v>
      </c>
      <c r="I1059" s="400"/>
      <c r="J1059" s="400"/>
      <c r="K1059" s="401"/>
      <c r="L1059" s="322">
        <v>0.3125</v>
      </c>
      <c r="M1059" s="460"/>
      <c r="N1059" s="324"/>
      <c r="O1059" s="407"/>
      <c r="P1059" s="407"/>
      <c r="Q1059" s="407"/>
      <c r="R1059" s="407"/>
      <c r="S1059" s="407"/>
      <c r="T1059" s="407"/>
      <c r="U1059" s="407"/>
      <c r="V1059" s="407"/>
      <c r="W1059" s="407"/>
      <c r="X1059" s="407"/>
      <c r="Y1059" s="407"/>
      <c r="Z1059" s="407"/>
    </row>
    <row r="1060" ht="21.75" spans="3:26">
      <c r="C1060" s="281">
        <v>10</v>
      </c>
      <c r="D1060" s="282" t="s">
        <v>7</v>
      </c>
      <c r="E1060" s="292" t="s">
        <v>634</v>
      </c>
      <c r="F1060" s="293"/>
      <c r="G1060" s="294"/>
      <c r="H1060" s="295" t="s">
        <v>2839</v>
      </c>
      <c r="I1060" s="312" t="s">
        <v>1622</v>
      </c>
      <c r="J1060" s="312"/>
      <c r="K1060" s="313"/>
      <c r="L1060" s="314" t="s">
        <v>1623</v>
      </c>
      <c r="M1060" s="323" t="s">
        <v>1624</v>
      </c>
      <c r="N1060" s="324" t="s">
        <v>0</v>
      </c>
      <c r="O1060" s="325" t="s">
        <v>2840</v>
      </c>
      <c r="P1060" s="325" t="s">
        <v>2841</v>
      </c>
      <c r="Q1060" s="325" t="s">
        <v>2842</v>
      </c>
      <c r="R1060" s="325" t="s">
        <v>2843</v>
      </c>
      <c r="S1060" s="325" t="s">
        <v>2844</v>
      </c>
      <c r="T1060" s="325" t="s">
        <v>2845</v>
      </c>
      <c r="U1060" s="325" t="s">
        <v>2846</v>
      </c>
      <c r="V1060" s="325" t="s">
        <v>2847</v>
      </c>
      <c r="W1060" s="325" t="s">
        <v>2848</v>
      </c>
      <c r="X1060" s="325" t="s">
        <v>2849</v>
      </c>
      <c r="Y1060" s="325" t="s">
        <v>11</v>
      </c>
      <c r="Z1060" s="325" t="s">
        <v>11</v>
      </c>
    </row>
    <row r="1061" ht="21" spans="3:26">
      <c r="C1061" s="324"/>
      <c r="D1061" s="370" t="s">
        <v>1625</v>
      </c>
      <c r="E1061" s="377"/>
      <c r="F1061" s="378"/>
      <c r="G1061" s="379"/>
      <c r="H1061" s="299" t="s">
        <v>2867</v>
      </c>
      <c r="I1061" s="2201" t="s">
        <v>633</v>
      </c>
      <c r="J1061" s="315"/>
      <c r="K1061" s="316"/>
      <c r="L1061" s="317"/>
      <c r="M1061" s="326" t="s">
        <v>634</v>
      </c>
      <c r="N1061" s="324"/>
      <c r="O1061" s="327" t="s">
        <v>2851</v>
      </c>
      <c r="P1061" s="328">
        <v>0.1</v>
      </c>
      <c r="Q1061" s="340">
        <v>0.027</v>
      </c>
      <c r="R1061" s="341">
        <v>0.0159999999999911</v>
      </c>
      <c r="S1061" s="342"/>
      <c r="T1061" s="327">
        <v>0.0564999999999911</v>
      </c>
      <c r="U1061" s="340">
        <v>-13.31</v>
      </c>
      <c r="V1061" s="328">
        <v>91.8</v>
      </c>
      <c r="W1061" s="353">
        <v>2</v>
      </c>
      <c r="X1061" s="354">
        <v>26.62</v>
      </c>
      <c r="Y1061" s="342"/>
      <c r="Z1061" s="342"/>
    </row>
    <row r="1062" ht="21" spans="3:26">
      <c r="C1062" s="324"/>
      <c r="D1062" s="371" t="s">
        <v>1626</v>
      </c>
      <c r="E1062" s="380"/>
      <c r="F1062" s="381"/>
      <c r="G1062" s="382"/>
      <c r="H1062" s="399" t="s">
        <v>2868</v>
      </c>
      <c r="I1062" s="318"/>
      <c r="J1062" s="318"/>
      <c r="K1062" s="319"/>
      <c r="L1062" s="317"/>
      <c r="M1062" s="329"/>
      <c r="N1062" s="324"/>
      <c r="O1062" s="324"/>
      <c r="P1062" s="324"/>
      <c r="Q1062" s="324"/>
      <c r="R1062" s="343"/>
      <c r="S1062" s="336"/>
      <c r="T1062" s="324"/>
      <c r="U1062" s="324"/>
      <c r="V1062" s="324"/>
      <c r="W1062" s="336"/>
      <c r="X1062" s="336"/>
      <c r="Y1062" s="337"/>
      <c r="Z1062" s="337"/>
    </row>
    <row r="1063" ht="21" spans="3:26">
      <c r="C1063" s="324"/>
      <c r="D1063" s="371" t="s">
        <v>1627</v>
      </c>
      <c r="E1063" s="393">
        <v>0.003</v>
      </c>
      <c r="F1063" s="394"/>
      <c r="G1063" s="395"/>
      <c r="H1063" s="299"/>
      <c r="I1063" s="318"/>
      <c r="J1063" s="318"/>
      <c r="K1063" s="319"/>
      <c r="L1063" s="317"/>
      <c r="M1063" s="329"/>
      <c r="N1063" s="324"/>
      <c r="O1063" s="330" t="s">
        <v>2853</v>
      </c>
      <c r="P1063" s="331">
        <v>0.1</v>
      </c>
      <c r="Q1063" s="344">
        <v>0.0405</v>
      </c>
      <c r="R1063" s="345">
        <v>0.017</v>
      </c>
      <c r="S1063" s="346">
        <v>1</v>
      </c>
      <c r="T1063" s="330">
        <v>0.07775</v>
      </c>
      <c r="U1063" s="355">
        <v>-18.3159734513303</v>
      </c>
      <c r="V1063" s="356">
        <v>60.5</v>
      </c>
      <c r="W1063" s="357">
        <v>3.27</v>
      </c>
      <c r="X1063" s="358">
        <v>59.8932331858501</v>
      </c>
      <c r="Y1063" s="367"/>
      <c r="Z1063" s="367">
        <v>4.435</v>
      </c>
    </row>
    <row r="1064" ht="21.75" spans="3:26">
      <c r="C1064" s="324"/>
      <c r="D1064" s="372" t="s">
        <v>1628</v>
      </c>
      <c r="E1064" s="383">
        <v>0.5625</v>
      </c>
      <c r="F1064" s="384"/>
      <c r="G1064" s="385"/>
      <c r="H1064" s="306">
        <v>0.354166666666667</v>
      </c>
      <c r="I1064" s="318"/>
      <c r="J1064" s="318"/>
      <c r="K1064" s="319"/>
      <c r="L1064" s="320">
        <v>0.791666666666667</v>
      </c>
      <c r="M1064" s="332">
        <v>0.645833333333333</v>
      </c>
      <c r="N1064" s="324"/>
      <c r="O1064" s="333" t="s">
        <v>2854</v>
      </c>
      <c r="P1064" s="334">
        <v>0.1</v>
      </c>
      <c r="Q1064" s="347">
        <v>0.0252666666666667</v>
      </c>
      <c r="R1064" s="348">
        <v>0.017</v>
      </c>
      <c r="S1064" s="349">
        <v>1</v>
      </c>
      <c r="T1064" s="350">
        <v>0.0549</v>
      </c>
      <c r="U1064" s="359">
        <v>-12.9330796460197</v>
      </c>
      <c r="V1064" s="360">
        <v>60.5</v>
      </c>
      <c r="W1064" s="493">
        <v>2.22</v>
      </c>
      <c r="X1064" s="362">
        <v>28.7114368141638</v>
      </c>
      <c r="Y1064" s="368"/>
      <c r="Z1064" s="368"/>
    </row>
    <row r="1065" ht="21.75" spans="3:26">
      <c r="C1065" s="324"/>
      <c r="D1065" s="373" t="s">
        <v>1629</v>
      </c>
      <c r="E1065" s="386" t="s">
        <v>8</v>
      </c>
      <c r="F1065" s="386" t="s">
        <v>9</v>
      </c>
      <c r="G1065" s="387" t="s">
        <v>10</v>
      </c>
      <c r="H1065" s="309" t="s">
        <v>2447</v>
      </c>
      <c r="I1065" s="318"/>
      <c r="J1065" s="318"/>
      <c r="K1065" s="319"/>
      <c r="L1065" s="321" t="s">
        <v>2880</v>
      </c>
      <c r="M1065" s="335"/>
      <c r="N1065" s="324"/>
      <c r="O1065" s="336"/>
      <c r="P1065" s="337"/>
      <c r="Q1065" s="336"/>
      <c r="R1065" s="336"/>
      <c r="S1065" s="336"/>
      <c r="T1065" s="336"/>
      <c r="U1065" s="363"/>
      <c r="V1065" s="364"/>
      <c r="W1065" s="336"/>
      <c r="X1065" s="363"/>
      <c r="Y1065" s="337"/>
      <c r="Z1065" s="337"/>
    </row>
    <row r="1066" ht="21" spans="3:26">
      <c r="C1066" s="324"/>
      <c r="D1066" s="374">
        <v>45596</v>
      </c>
      <c r="E1066" s="388">
        <v>0.003</v>
      </c>
      <c r="F1066" s="2133" t="s">
        <v>1660</v>
      </c>
      <c r="G1066" s="388">
        <v>0.002</v>
      </c>
      <c r="H1066" s="311">
        <v>0.520833333333333</v>
      </c>
      <c r="I1066" s="318"/>
      <c r="J1066" s="318"/>
      <c r="K1066" s="319"/>
      <c r="L1066" s="322">
        <v>0.3125</v>
      </c>
      <c r="M1066" s="338"/>
      <c r="N1066" s="324"/>
      <c r="O1066" s="336"/>
      <c r="P1066" s="337"/>
      <c r="Q1066" s="336"/>
      <c r="R1066" s="336"/>
      <c r="S1066" s="336"/>
      <c r="T1066" s="336"/>
      <c r="U1066" s="336"/>
      <c r="V1066" s="336"/>
      <c r="W1066" s="336"/>
      <c r="X1066" s="336"/>
      <c r="Y1066" s="337"/>
      <c r="Z1066" s="337"/>
    </row>
    <row r="1067" ht="21" spans="3:26">
      <c r="C1067" s="324"/>
      <c r="D1067" s="374">
        <v>45562</v>
      </c>
      <c r="E1067" s="388">
        <v>0.001</v>
      </c>
      <c r="F1067" s="2133" t="s">
        <v>1653</v>
      </c>
      <c r="G1067" s="388">
        <v>0.002</v>
      </c>
      <c r="H1067" s="311">
        <v>0.520833333333333</v>
      </c>
      <c r="I1067" s="318"/>
      <c r="J1067" s="318"/>
      <c r="K1067" s="319"/>
      <c r="L1067" s="322">
        <v>0.3125</v>
      </c>
      <c r="M1067" s="339"/>
      <c r="N1067" s="324"/>
      <c r="O1067" s="327" t="s">
        <v>2855</v>
      </c>
      <c r="P1067" s="328">
        <v>0.1</v>
      </c>
      <c r="Q1067" s="351">
        <v>0.0328833333333333</v>
      </c>
      <c r="R1067" s="352">
        <v>0.017</v>
      </c>
      <c r="S1067" s="342">
        <v>1</v>
      </c>
      <c r="T1067" s="330">
        <v>0.066325</v>
      </c>
      <c r="U1067" s="365">
        <v>-15.624526548675</v>
      </c>
      <c r="V1067" s="366">
        <v>60.5</v>
      </c>
      <c r="W1067" s="342">
        <v>2</v>
      </c>
      <c r="X1067" s="354">
        <v>31.24905309735</v>
      </c>
      <c r="Y1067" s="369"/>
      <c r="Z1067" s="369"/>
    </row>
    <row r="1068" ht="21" spans="3:26">
      <c r="C1068" s="324"/>
      <c r="D1068" s="374">
        <v>45534</v>
      </c>
      <c r="E1068" s="388">
        <v>0.002</v>
      </c>
      <c r="F1068" s="2133" t="s">
        <v>1653</v>
      </c>
      <c r="G1068" s="388">
        <v>0.002</v>
      </c>
      <c r="H1068" s="311">
        <v>0.520833333333333</v>
      </c>
      <c r="I1068" s="318"/>
      <c r="J1068" s="318"/>
      <c r="K1068" s="319"/>
      <c r="L1068" s="322">
        <v>0.3125</v>
      </c>
      <c r="M1068" s="329"/>
      <c r="N1068" s="324"/>
      <c r="O1068" s="327"/>
      <c r="P1068" s="328"/>
      <c r="Q1068" s="351"/>
      <c r="R1068" s="352"/>
      <c r="S1068" s="342"/>
      <c r="T1068" s="330"/>
      <c r="U1068" s="365"/>
      <c r="V1068" s="366"/>
      <c r="W1068" s="342"/>
      <c r="X1068" s="354"/>
      <c r="Y1068" s="369"/>
      <c r="Z1068" s="369"/>
    </row>
    <row r="1069" ht="21" spans="3:26">
      <c r="C1069" s="324"/>
      <c r="D1069" s="374">
        <v>45499</v>
      </c>
      <c r="E1069" s="388">
        <v>0.002</v>
      </c>
      <c r="F1069" s="2133" t="s">
        <v>1653</v>
      </c>
      <c r="G1069" s="388">
        <v>0.001</v>
      </c>
      <c r="H1069" s="311">
        <v>0.520833333333333</v>
      </c>
      <c r="I1069" s="318"/>
      <c r="J1069" s="318"/>
      <c r="K1069" s="319"/>
      <c r="L1069" s="322">
        <v>0.3125</v>
      </c>
      <c r="M1069" s="329"/>
      <c r="N1069" s="324"/>
      <c r="O1069" s="327"/>
      <c r="P1069" s="406"/>
      <c r="Q1069" s="351"/>
      <c r="R1069" s="352"/>
      <c r="S1069" s="342"/>
      <c r="T1069" s="406"/>
      <c r="U1069" s="365"/>
      <c r="V1069" s="366"/>
      <c r="W1069" s="342"/>
      <c r="X1069" s="354"/>
      <c r="Y1069" s="369"/>
      <c r="Z1069" s="369"/>
    </row>
    <row r="1070" ht="21" spans="3:26">
      <c r="C1070" s="324"/>
      <c r="D1070" s="374">
        <v>45471</v>
      </c>
      <c r="E1070" s="388">
        <v>0.001</v>
      </c>
      <c r="F1070" s="2133" t="s">
        <v>1655</v>
      </c>
      <c r="G1070" s="388">
        <v>0.003</v>
      </c>
      <c r="H1070" s="311">
        <v>0.520833333333333</v>
      </c>
      <c r="I1070" s="318"/>
      <c r="J1070" s="318"/>
      <c r="K1070" s="319"/>
      <c r="L1070" s="322">
        <v>0.3125</v>
      </c>
      <c r="M1070" s="329"/>
      <c r="N1070" s="324"/>
      <c r="O1070" s="407"/>
      <c r="P1070" s="407"/>
      <c r="Q1070" s="407"/>
      <c r="R1070" s="407"/>
      <c r="S1070" s="407"/>
      <c r="T1070" s="407"/>
      <c r="U1070" s="407"/>
      <c r="V1070" s="407"/>
      <c r="W1070" s="407"/>
      <c r="X1070" s="407"/>
      <c r="Y1070" s="407"/>
      <c r="Z1070" s="407"/>
    </row>
    <row r="1071" ht="21.75" spans="3:26">
      <c r="C1071" s="324"/>
      <c r="D1071" s="374">
        <v>45443</v>
      </c>
      <c r="E1071" s="388">
        <v>0.002</v>
      </c>
      <c r="F1071" s="2133" t="s">
        <v>1660</v>
      </c>
      <c r="G1071" s="388">
        <v>0.003</v>
      </c>
      <c r="H1071" s="311">
        <v>0.520833333333333</v>
      </c>
      <c r="I1071" s="400"/>
      <c r="J1071" s="400"/>
      <c r="K1071" s="401"/>
      <c r="L1071" s="322">
        <v>0.3125</v>
      </c>
      <c r="M1071" s="408"/>
      <c r="N1071" s="324"/>
      <c r="O1071" s="407"/>
      <c r="P1071" s="407"/>
      <c r="Q1071" s="407"/>
      <c r="R1071" s="407"/>
      <c r="S1071" s="407"/>
      <c r="T1071" s="407"/>
      <c r="U1071" s="407"/>
      <c r="V1071" s="407"/>
      <c r="W1071" s="407"/>
      <c r="X1071" s="407"/>
      <c r="Y1071" s="407"/>
      <c r="Z1071" s="407"/>
    </row>
    <row r="1072" ht="21.75" spans="3:26">
      <c r="C1072" s="411">
        <v>11</v>
      </c>
      <c r="D1072" s="412" t="s">
        <v>7</v>
      </c>
      <c r="E1072" s="422" t="s">
        <v>30</v>
      </c>
      <c r="F1072" s="423"/>
      <c r="G1072" s="424"/>
      <c r="H1072" s="425" t="s">
        <v>2839</v>
      </c>
      <c r="I1072" s="445" t="s">
        <v>1622</v>
      </c>
      <c r="J1072" s="445"/>
      <c r="K1072" s="446"/>
      <c r="L1072" s="447" t="s">
        <v>1623</v>
      </c>
      <c r="M1072" s="461" t="s">
        <v>1624</v>
      </c>
      <c r="N1072" s="413" t="s">
        <v>0</v>
      </c>
      <c r="O1072" s="462" t="s">
        <v>2840</v>
      </c>
      <c r="P1072" s="462" t="s">
        <v>2841</v>
      </c>
      <c r="Q1072" s="462" t="s">
        <v>2842</v>
      </c>
      <c r="R1072" s="462" t="s">
        <v>2843</v>
      </c>
      <c r="S1072" s="462" t="s">
        <v>2844</v>
      </c>
      <c r="T1072" s="462" t="s">
        <v>2845</v>
      </c>
      <c r="U1072" s="462" t="s">
        <v>2846</v>
      </c>
      <c r="V1072" s="462" t="s">
        <v>2847</v>
      </c>
      <c r="W1072" s="462" t="s">
        <v>2848</v>
      </c>
      <c r="X1072" s="462" t="s">
        <v>2849</v>
      </c>
      <c r="Y1072" s="462" t="s">
        <v>11</v>
      </c>
      <c r="Z1072" s="462" t="s">
        <v>11</v>
      </c>
    </row>
    <row r="1073" ht="21" spans="3:26">
      <c r="C1073" s="413"/>
      <c r="D1073" s="414" t="s">
        <v>1625</v>
      </c>
      <c r="E1073" s="426"/>
      <c r="F1073" s="427"/>
      <c r="G1073" s="428"/>
      <c r="H1073" s="429" t="s">
        <v>2861</v>
      </c>
      <c r="I1073" s="2203" t="s">
        <v>636</v>
      </c>
      <c r="J1073" s="448"/>
      <c r="K1073" s="449"/>
      <c r="L1073" s="450"/>
      <c r="M1073" s="326" t="s">
        <v>30</v>
      </c>
      <c r="N1073" s="413"/>
      <c r="O1073" s="406" t="s">
        <v>2851</v>
      </c>
      <c r="P1073" s="406">
        <v>0.1</v>
      </c>
      <c r="Q1073" s="477">
        <v>0.00033</v>
      </c>
      <c r="R1073" s="478">
        <v>0.000150000000000095</v>
      </c>
      <c r="S1073" s="369">
        <v>1</v>
      </c>
      <c r="T1073" s="406">
        <v>0.000455000000000029</v>
      </c>
      <c r="U1073" s="477">
        <v>-22.85</v>
      </c>
      <c r="V1073" s="406">
        <v>60.5</v>
      </c>
      <c r="W1073" s="369">
        <v>2</v>
      </c>
      <c r="X1073" s="494"/>
      <c r="Y1073" s="369"/>
      <c r="Z1073" s="369"/>
    </row>
    <row r="1074" ht="21" spans="3:26">
      <c r="C1074" s="413"/>
      <c r="D1074" s="415" t="s">
        <v>1626</v>
      </c>
      <c r="E1074" s="430"/>
      <c r="F1074" s="431"/>
      <c r="G1074" s="432"/>
      <c r="H1074" s="429" t="s">
        <v>2861</v>
      </c>
      <c r="I1074" s="451"/>
      <c r="J1074" s="451"/>
      <c r="K1074" s="452"/>
      <c r="L1074" s="450"/>
      <c r="M1074" s="463"/>
      <c r="N1074" s="413"/>
      <c r="O1074" s="413"/>
      <c r="P1074" s="413"/>
      <c r="Q1074" s="413"/>
      <c r="R1074" s="479"/>
      <c r="S1074" s="337"/>
      <c r="T1074" s="413"/>
      <c r="U1074" s="413"/>
      <c r="V1074" s="413"/>
      <c r="W1074" s="413"/>
      <c r="X1074" s="337"/>
      <c r="Y1074" s="337"/>
      <c r="Z1074" s="337"/>
    </row>
    <row r="1075" ht="21" spans="3:26">
      <c r="C1075" s="413"/>
      <c r="D1075" s="415" t="s">
        <v>1627</v>
      </c>
      <c r="E1075" s="433" t="s">
        <v>635</v>
      </c>
      <c r="F1075" s="434"/>
      <c r="G1075" s="435"/>
      <c r="H1075" s="429"/>
      <c r="I1075" s="451"/>
      <c r="J1075" s="451"/>
      <c r="K1075" s="452"/>
      <c r="L1075" s="450"/>
      <c r="M1075" s="463"/>
      <c r="N1075" s="413"/>
      <c r="O1075" s="464" t="s">
        <v>2853</v>
      </c>
      <c r="P1075" s="464">
        <v>0.1</v>
      </c>
      <c r="Q1075" s="480">
        <v>0.0003</v>
      </c>
      <c r="R1075" s="481">
        <v>0.0002</v>
      </c>
      <c r="S1075" s="482">
        <v>1</v>
      </c>
      <c r="T1075" s="464">
        <v>0.00065</v>
      </c>
      <c r="U1075" s="495">
        <v>-32.6428571428551</v>
      </c>
      <c r="V1075" s="496">
        <v>60.5</v>
      </c>
      <c r="W1075" s="497">
        <v>2.81</v>
      </c>
      <c r="X1075" s="498">
        <v>91.7264285714227</v>
      </c>
      <c r="Y1075" s="367"/>
      <c r="Z1075" s="367"/>
    </row>
    <row r="1076" ht="21.75" spans="3:26">
      <c r="C1076" s="413"/>
      <c r="D1076" s="416" t="s">
        <v>1628</v>
      </c>
      <c r="E1076" s="436">
        <v>0.645833333333333</v>
      </c>
      <c r="F1076" s="437"/>
      <c r="G1076" s="438"/>
      <c r="H1076" s="439">
        <v>0.4375</v>
      </c>
      <c r="I1076" s="451"/>
      <c r="J1076" s="451"/>
      <c r="K1076" s="452"/>
      <c r="L1076" s="453">
        <v>0.875</v>
      </c>
      <c r="M1076" s="465">
        <v>0.729166666666667</v>
      </c>
      <c r="N1076" s="413"/>
      <c r="O1076" s="466" t="s">
        <v>2854</v>
      </c>
      <c r="P1076" s="466">
        <v>0.1</v>
      </c>
      <c r="Q1076" s="483">
        <v>0.0004</v>
      </c>
      <c r="R1076" s="484">
        <v>0.0002</v>
      </c>
      <c r="S1076" s="485">
        <v>1</v>
      </c>
      <c r="T1076" s="486">
        <v>0.0008</v>
      </c>
      <c r="U1076" s="499">
        <v>-40.1758241758216</v>
      </c>
      <c r="V1076" s="500">
        <v>60.5</v>
      </c>
      <c r="W1076" s="501">
        <v>2.48</v>
      </c>
      <c r="X1076" s="502">
        <v>99.6360439560376</v>
      </c>
      <c r="Y1076" s="368"/>
      <c r="Z1076" s="368"/>
    </row>
    <row r="1077" ht="21.75" spans="3:26">
      <c r="C1077" s="413"/>
      <c r="D1077" s="417" t="s">
        <v>1629</v>
      </c>
      <c r="E1077" s="440" t="s">
        <v>8</v>
      </c>
      <c r="F1077" s="440" t="s">
        <v>9</v>
      </c>
      <c r="G1077" s="441" t="s">
        <v>10</v>
      </c>
      <c r="H1077" s="442" t="s">
        <v>2447</v>
      </c>
      <c r="I1077" s="451"/>
      <c r="J1077" s="451"/>
      <c r="K1077" s="452"/>
      <c r="L1077" s="454" t="s">
        <v>2880</v>
      </c>
      <c r="M1077" s="467"/>
      <c r="N1077" s="413"/>
      <c r="O1077" s="337"/>
      <c r="P1077" s="337"/>
      <c r="Q1077" s="337"/>
      <c r="R1077" s="337"/>
      <c r="S1077" s="475"/>
      <c r="T1077" s="337"/>
      <c r="U1077" s="503"/>
      <c r="V1077" s="504"/>
      <c r="W1077" s="505"/>
      <c r="X1077" s="503"/>
      <c r="Y1077" s="337"/>
      <c r="Z1077" s="337"/>
    </row>
    <row r="1078" ht="21" spans="3:26">
      <c r="C1078" s="413"/>
      <c r="D1078" s="376">
        <v>45616</v>
      </c>
      <c r="E1078" s="2204" t="s">
        <v>2036</v>
      </c>
      <c r="F1078" s="2204" t="s">
        <v>1976</v>
      </c>
      <c r="G1078" s="2204" t="s">
        <v>1975</v>
      </c>
      <c r="H1078" s="311">
        <v>0.645833333333333</v>
      </c>
      <c r="I1078" s="451"/>
      <c r="J1078" s="451"/>
      <c r="K1078" s="452"/>
      <c r="L1078" s="455">
        <v>0.4375</v>
      </c>
      <c r="M1078" s="468"/>
      <c r="N1078" s="413"/>
      <c r="O1078" s="337"/>
      <c r="P1078" s="337"/>
      <c r="Q1078" s="337"/>
      <c r="R1078" s="337"/>
      <c r="S1078" s="475"/>
      <c r="T1078" s="337"/>
      <c r="U1078" s="337"/>
      <c r="V1078" s="337"/>
      <c r="W1078" s="505"/>
      <c r="X1078" s="337"/>
      <c r="Y1078" s="337"/>
      <c r="Z1078" s="337"/>
    </row>
    <row r="1079" ht="21" spans="3:26">
      <c r="C1079" s="413"/>
      <c r="D1079" s="376">
        <v>45610</v>
      </c>
      <c r="E1079" s="2204" t="s">
        <v>1975</v>
      </c>
      <c r="F1079" s="2204" t="s">
        <v>1976</v>
      </c>
      <c r="G1079" s="2204" t="s">
        <v>1960</v>
      </c>
      <c r="H1079" s="311">
        <v>0.666666666666667</v>
      </c>
      <c r="I1079" s="451"/>
      <c r="J1079" s="451"/>
      <c r="K1079" s="452"/>
      <c r="L1079" s="455">
        <v>0.458333333333333</v>
      </c>
      <c r="M1079" s="469"/>
      <c r="N1079" s="413"/>
      <c r="O1079" s="406" t="s">
        <v>2855</v>
      </c>
      <c r="P1079" s="470">
        <v>-0.1</v>
      </c>
      <c r="Q1079" s="487">
        <v>0.000343333333333333</v>
      </c>
      <c r="R1079" s="478">
        <v>0.0002</v>
      </c>
      <c r="S1079" s="488">
        <v>-1</v>
      </c>
      <c r="T1079" s="464">
        <v>0.000715</v>
      </c>
      <c r="U1079" s="506">
        <v>-35.9071428571406</v>
      </c>
      <c r="V1079" s="507">
        <v>60.5</v>
      </c>
      <c r="W1079" s="508">
        <v>2</v>
      </c>
      <c r="X1079" s="494">
        <v>71.8142857142811</v>
      </c>
      <c r="Y1079" s="369" t="s">
        <v>2856</v>
      </c>
      <c r="Z1079" s="369"/>
    </row>
    <row r="1080" ht="21" spans="3:26">
      <c r="C1080" s="413"/>
      <c r="D1080" s="376">
        <v>45602</v>
      </c>
      <c r="E1080" s="2204" t="s">
        <v>1960</v>
      </c>
      <c r="F1080" s="2204" t="s">
        <v>1961</v>
      </c>
      <c r="G1080" s="2204" t="s">
        <v>1962</v>
      </c>
      <c r="H1080" s="311">
        <v>0.645833333333333</v>
      </c>
      <c r="I1080" s="451"/>
      <c r="J1080" s="451"/>
      <c r="K1080" s="452"/>
      <c r="L1080" s="455">
        <v>0.4375</v>
      </c>
      <c r="M1080" s="463"/>
      <c r="N1080" s="413"/>
      <c r="O1080" s="406" t="s">
        <v>2855</v>
      </c>
      <c r="P1080" s="470">
        <v>0.1</v>
      </c>
      <c r="Q1080" s="487">
        <v>0.000343333333333333</v>
      </c>
      <c r="R1080" s="478">
        <v>0</v>
      </c>
      <c r="S1080" s="488">
        <v>1</v>
      </c>
      <c r="T1080" s="464">
        <v>0.000715</v>
      </c>
      <c r="U1080" s="506">
        <v>-35.9071428571406</v>
      </c>
      <c r="V1080" s="507">
        <v>60.5</v>
      </c>
      <c r="W1080" s="508">
        <v>2</v>
      </c>
      <c r="X1080" s="494">
        <v>71.8142857142811</v>
      </c>
      <c r="Y1080" s="369" t="s">
        <v>2856</v>
      </c>
      <c r="Z1080" s="369"/>
    </row>
    <row r="1081" ht="21" spans="3:26">
      <c r="C1081" s="413"/>
      <c r="D1081" s="376">
        <v>45595</v>
      </c>
      <c r="E1081" s="2204" t="s">
        <v>1962</v>
      </c>
      <c r="F1081" s="2204" t="s">
        <v>1963</v>
      </c>
      <c r="G1081" s="2204" t="s">
        <v>1964</v>
      </c>
      <c r="H1081" s="311">
        <v>0.604166666666667</v>
      </c>
      <c r="I1081" s="451"/>
      <c r="J1081" s="451"/>
      <c r="K1081" s="452"/>
      <c r="L1081" s="455">
        <v>0.395833333333333</v>
      </c>
      <c r="M1081" s="463"/>
      <c r="N1081" s="413"/>
      <c r="O1081" s="406"/>
      <c r="P1081" s="406"/>
      <c r="Q1081" s="487"/>
      <c r="R1081" s="478"/>
      <c r="S1081" s="369"/>
      <c r="T1081" s="406"/>
      <c r="U1081" s="506"/>
      <c r="V1081" s="507"/>
      <c r="W1081" s="369"/>
      <c r="X1081" s="494"/>
      <c r="Y1081" s="369"/>
      <c r="Z1081" s="369"/>
    </row>
    <row r="1082" ht="21" spans="3:26">
      <c r="C1082" s="413"/>
      <c r="D1082" s="376">
        <v>45588</v>
      </c>
      <c r="E1082" s="2204" t="s">
        <v>1964</v>
      </c>
      <c r="F1082" s="2204" t="s">
        <v>1965</v>
      </c>
      <c r="G1082" s="2204" t="s">
        <v>1966</v>
      </c>
      <c r="H1082" s="311">
        <v>0.604166666666667</v>
      </c>
      <c r="I1082" s="451"/>
      <c r="J1082" s="451"/>
      <c r="K1082" s="452"/>
      <c r="L1082" s="455">
        <v>0.395833333333333</v>
      </c>
      <c r="M1082" s="463"/>
      <c r="N1082" s="413"/>
      <c r="O1082" s="471"/>
      <c r="P1082" s="471"/>
      <c r="Q1082" s="471"/>
      <c r="R1082" s="471"/>
      <c r="S1082" s="471"/>
      <c r="T1082" s="471"/>
      <c r="U1082" s="471"/>
      <c r="V1082" s="471"/>
      <c r="W1082" s="471"/>
      <c r="X1082" s="471"/>
      <c r="Y1082" s="471"/>
      <c r="Z1082" s="471"/>
    </row>
    <row r="1083" ht="21.75" spans="3:26">
      <c r="C1083" s="413"/>
      <c r="D1083" s="418">
        <v>45582</v>
      </c>
      <c r="E1083" s="2205" t="s">
        <v>1966</v>
      </c>
      <c r="F1083" s="2205" t="s">
        <v>1967</v>
      </c>
      <c r="G1083" s="2205" t="s">
        <v>1968</v>
      </c>
      <c r="H1083" s="311">
        <v>0.625</v>
      </c>
      <c r="I1083" s="456"/>
      <c r="J1083" s="456"/>
      <c r="K1083" s="457"/>
      <c r="L1083" s="458">
        <v>0.416666666666667</v>
      </c>
      <c r="M1083" s="472"/>
      <c r="N1083" s="413"/>
      <c r="O1083" s="471"/>
      <c r="P1083" s="471"/>
      <c r="Q1083" s="471"/>
      <c r="R1083" s="471"/>
      <c r="S1083" s="471"/>
      <c r="T1083" s="471"/>
      <c r="U1083" s="471"/>
      <c r="V1083" s="471"/>
      <c r="W1083" s="471"/>
      <c r="X1083" s="471"/>
      <c r="Y1083" s="471"/>
      <c r="Z1083" s="471"/>
    </row>
    <row r="1084" ht="21.75" spans="3:26">
      <c r="C1084" s="281">
        <v>12</v>
      </c>
      <c r="D1084" s="282" t="s">
        <v>7</v>
      </c>
      <c r="E1084" s="292" t="s">
        <v>32</v>
      </c>
      <c r="F1084" s="293"/>
      <c r="G1084" s="294"/>
      <c r="H1084" s="295" t="s">
        <v>2839</v>
      </c>
      <c r="I1084" s="312" t="s">
        <v>1622</v>
      </c>
      <c r="J1084" s="312"/>
      <c r="K1084" s="313"/>
      <c r="L1084" s="314" t="s">
        <v>1623</v>
      </c>
      <c r="M1084" s="323" t="s">
        <v>1624</v>
      </c>
      <c r="N1084" s="324" t="s">
        <v>0</v>
      </c>
      <c r="O1084" s="325" t="s">
        <v>2840</v>
      </c>
      <c r="P1084" s="325" t="s">
        <v>2841</v>
      </c>
      <c r="Q1084" s="325" t="s">
        <v>2842</v>
      </c>
      <c r="R1084" s="325" t="s">
        <v>2843</v>
      </c>
      <c r="S1084" s="325" t="s">
        <v>2844</v>
      </c>
      <c r="T1084" s="325" t="s">
        <v>2845</v>
      </c>
      <c r="U1084" s="325" t="s">
        <v>2846</v>
      </c>
      <c r="V1084" s="325" t="s">
        <v>2847</v>
      </c>
      <c r="W1084" s="325" t="s">
        <v>2848</v>
      </c>
      <c r="X1084" s="325" t="s">
        <v>2849</v>
      </c>
      <c r="Y1084" s="325" t="s">
        <v>11</v>
      </c>
      <c r="Z1084" s="325" t="s">
        <v>11</v>
      </c>
    </row>
    <row r="1085" ht="21" spans="3:26">
      <c r="C1085" s="324"/>
      <c r="D1085" s="370" t="s">
        <v>1625</v>
      </c>
      <c r="E1085" s="377"/>
      <c r="F1085" s="378"/>
      <c r="G1085" s="379"/>
      <c r="H1085" s="299" t="s">
        <v>2890</v>
      </c>
      <c r="I1085" s="2201" t="s">
        <v>622</v>
      </c>
      <c r="J1085" s="315"/>
      <c r="K1085" s="316"/>
      <c r="L1085" s="317"/>
      <c r="M1085" s="326" t="s">
        <v>32</v>
      </c>
      <c r="N1085" s="324"/>
      <c r="O1085" s="327" t="s">
        <v>2851</v>
      </c>
      <c r="P1085" s="328">
        <v>0.1</v>
      </c>
      <c r="Q1085" s="340">
        <v>0.027</v>
      </c>
      <c r="R1085" s="341">
        <v>0.0159999999999911</v>
      </c>
      <c r="S1085" s="342"/>
      <c r="T1085" s="327">
        <v>0.0564999999999911</v>
      </c>
      <c r="U1085" s="340">
        <v>-13.31</v>
      </c>
      <c r="V1085" s="328">
        <v>91.8</v>
      </c>
      <c r="W1085" s="353">
        <v>2</v>
      </c>
      <c r="X1085" s="354">
        <v>26.62</v>
      </c>
      <c r="Y1085" s="342"/>
      <c r="Z1085" s="342"/>
    </row>
    <row r="1086" ht="21" spans="3:26">
      <c r="C1086" s="324"/>
      <c r="D1086" s="371" t="s">
        <v>1626</v>
      </c>
      <c r="E1086" s="380"/>
      <c r="F1086" s="381"/>
      <c r="G1086" s="382"/>
      <c r="H1086" s="299" t="s">
        <v>2890</v>
      </c>
      <c r="I1086" s="318"/>
      <c r="J1086" s="318"/>
      <c r="K1086" s="319"/>
      <c r="L1086" s="317"/>
      <c r="M1086" s="329"/>
      <c r="N1086" s="324"/>
      <c r="O1086" s="324"/>
      <c r="P1086" s="324"/>
      <c r="Q1086" s="324"/>
      <c r="R1086" s="343"/>
      <c r="S1086" s="336"/>
      <c r="T1086" s="324"/>
      <c r="U1086" s="324"/>
      <c r="V1086" s="324"/>
      <c r="W1086" s="336"/>
      <c r="X1086" s="336"/>
      <c r="Y1086" s="337"/>
      <c r="Z1086" s="337"/>
    </row>
    <row r="1087" ht="21" spans="3:26">
      <c r="C1087" s="324"/>
      <c r="D1087" s="371" t="s">
        <v>1627</v>
      </c>
      <c r="E1087" s="393"/>
      <c r="F1087" s="394"/>
      <c r="G1087" s="395"/>
      <c r="H1087" s="299"/>
      <c r="I1087" s="318"/>
      <c r="J1087" s="318"/>
      <c r="K1087" s="319"/>
      <c r="L1087" s="317"/>
      <c r="M1087" s="329"/>
      <c r="N1087" s="324"/>
      <c r="O1087" s="330" t="s">
        <v>2853</v>
      </c>
      <c r="P1087" s="331">
        <v>0.1</v>
      </c>
      <c r="Q1087" s="344">
        <v>0.0405</v>
      </c>
      <c r="R1087" s="345">
        <v>0.017</v>
      </c>
      <c r="S1087" s="346">
        <v>1</v>
      </c>
      <c r="T1087" s="330">
        <v>0.07775</v>
      </c>
      <c r="U1087" s="355">
        <v>-18.3159734513303</v>
      </c>
      <c r="V1087" s="356">
        <v>60.5</v>
      </c>
      <c r="W1087" s="357">
        <v>3.27</v>
      </c>
      <c r="X1087" s="358">
        <v>59.8932331858501</v>
      </c>
      <c r="Y1087" s="367"/>
      <c r="Z1087" s="367">
        <v>4.435</v>
      </c>
    </row>
    <row r="1088" ht="21.75" spans="3:26">
      <c r="C1088" s="324"/>
      <c r="D1088" s="372" t="s">
        <v>1628</v>
      </c>
      <c r="E1088" s="383">
        <v>0.791666666666667</v>
      </c>
      <c r="F1088" s="384"/>
      <c r="G1088" s="385"/>
      <c r="H1088" s="306">
        <v>0.583333333333333</v>
      </c>
      <c r="I1088" s="318"/>
      <c r="J1088" s="318"/>
      <c r="K1088" s="319"/>
      <c r="L1088" s="320">
        <v>0.0208333333333333</v>
      </c>
      <c r="M1088" s="332">
        <v>0.875</v>
      </c>
      <c r="N1088" s="324"/>
      <c r="O1088" s="333" t="s">
        <v>2854</v>
      </c>
      <c r="P1088" s="334">
        <v>0.1</v>
      </c>
      <c r="Q1088" s="347">
        <v>0.0252666666666667</v>
      </c>
      <c r="R1088" s="348">
        <v>0.017</v>
      </c>
      <c r="S1088" s="349">
        <v>1</v>
      </c>
      <c r="T1088" s="350">
        <v>0.0549</v>
      </c>
      <c r="U1088" s="359">
        <v>-12.9330796460197</v>
      </c>
      <c r="V1088" s="360">
        <v>60.5</v>
      </c>
      <c r="W1088" s="493">
        <v>2.22</v>
      </c>
      <c r="X1088" s="362">
        <v>28.7114368141638</v>
      </c>
      <c r="Y1088" s="368"/>
      <c r="Z1088" s="368"/>
    </row>
    <row r="1089" ht="21.75" spans="3:26">
      <c r="C1089" s="324"/>
      <c r="D1089" s="373" t="s">
        <v>1629</v>
      </c>
      <c r="E1089" s="386" t="s">
        <v>8</v>
      </c>
      <c r="F1089" s="386" t="s">
        <v>9</v>
      </c>
      <c r="G1089" s="387" t="s">
        <v>10</v>
      </c>
      <c r="H1089" s="309" t="s">
        <v>2447</v>
      </c>
      <c r="I1089" s="318"/>
      <c r="J1089" s="318"/>
      <c r="K1089" s="319"/>
      <c r="L1089" s="321" t="s">
        <v>2880</v>
      </c>
      <c r="M1089" s="335"/>
      <c r="N1089" s="324"/>
      <c r="O1089" s="336"/>
      <c r="P1089" s="337"/>
      <c r="Q1089" s="336"/>
      <c r="R1089" s="336"/>
      <c r="S1089" s="336"/>
      <c r="T1089" s="336"/>
      <c r="U1089" s="363"/>
      <c r="V1089" s="364"/>
      <c r="W1089" s="336"/>
      <c r="X1089" s="363"/>
      <c r="Y1089" s="337"/>
      <c r="Z1089" s="337"/>
    </row>
    <row r="1090" ht="21" spans="3:26">
      <c r="C1090" s="324"/>
      <c r="D1090" s="374">
        <v>45574</v>
      </c>
      <c r="E1090" s="2133" t="s">
        <v>2001</v>
      </c>
      <c r="F1090" s="2133" t="s">
        <v>1866</v>
      </c>
      <c r="G1090" s="2133" t="s">
        <v>2001</v>
      </c>
      <c r="H1090" s="311">
        <v>0.541666666666667</v>
      </c>
      <c r="I1090" s="318"/>
      <c r="J1090" s="318"/>
      <c r="K1090" s="319"/>
      <c r="L1090" s="455"/>
      <c r="M1090" s="338"/>
      <c r="N1090" s="324"/>
      <c r="O1090" s="336"/>
      <c r="P1090" s="337"/>
      <c r="Q1090" s="336"/>
      <c r="R1090" s="336"/>
      <c r="S1090" s="336"/>
      <c r="T1090" s="336"/>
      <c r="U1090" s="336"/>
      <c r="V1090" s="336"/>
      <c r="W1090" s="336"/>
      <c r="X1090" s="336"/>
      <c r="Y1090" s="337"/>
      <c r="Z1090" s="337"/>
    </row>
    <row r="1091" ht="21" spans="3:26">
      <c r="C1091" s="324"/>
      <c r="D1091" s="374">
        <v>45525</v>
      </c>
      <c r="E1091" s="2133" t="s">
        <v>2001</v>
      </c>
      <c r="F1091" s="2133" t="s">
        <v>1866</v>
      </c>
      <c r="G1091" s="2133" t="s">
        <v>2001</v>
      </c>
      <c r="H1091" s="311">
        <v>0.541666666666667</v>
      </c>
      <c r="I1091" s="318"/>
      <c r="J1091" s="318"/>
      <c r="K1091" s="319"/>
      <c r="L1091" s="455"/>
      <c r="M1091" s="339"/>
      <c r="N1091" s="324"/>
      <c r="O1091" s="327" t="s">
        <v>2855</v>
      </c>
      <c r="P1091" s="328">
        <v>0.1</v>
      </c>
      <c r="Q1091" s="351">
        <v>0.0328833333333333</v>
      </c>
      <c r="R1091" s="352">
        <v>0.017</v>
      </c>
      <c r="S1091" s="342">
        <v>1</v>
      </c>
      <c r="T1091" s="330">
        <v>0.066325</v>
      </c>
      <c r="U1091" s="365">
        <v>-15.624526548675</v>
      </c>
      <c r="V1091" s="366">
        <v>60.5</v>
      </c>
      <c r="W1091" s="342">
        <v>2</v>
      </c>
      <c r="X1091" s="354">
        <v>31.24905309735</v>
      </c>
      <c r="Y1091" s="369"/>
      <c r="Z1091" s="369"/>
    </row>
    <row r="1092" ht="21" spans="3:26">
      <c r="C1092" s="324"/>
      <c r="D1092" s="374">
        <v>45476</v>
      </c>
      <c r="E1092" s="2133" t="s">
        <v>2001</v>
      </c>
      <c r="F1092" s="2133" t="s">
        <v>1866</v>
      </c>
      <c r="G1092" s="2133" t="s">
        <v>2001</v>
      </c>
      <c r="H1092" s="311">
        <v>0.541666666666667</v>
      </c>
      <c r="I1092" s="318"/>
      <c r="J1092" s="318"/>
      <c r="K1092" s="319"/>
      <c r="L1092" s="455"/>
      <c r="M1092" s="329"/>
      <c r="N1092" s="324"/>
      <c r="O1092" s="327"/>
      <c r="P1092" s="328"/>
      <c r="Q1092" s="351"/>
      <c r="R1092" s="352"/>
      <c r="S1092" s="342"/>
      <c r="T1092" s="330"/>
      <c r="U1092" s="365"/>
      <c r="V1092" s="366"/>
      <c r="W1092" s="342"/>
      <c r="X1092" s="354"/>
      <c r="Y1092" s="369"/>
      <c r="Z1092" s="369"/>
    </row>
    <row r="1093" ht="21" spans="3:26">
      <c r="C1093" s="324"/>
      <c r="D1093" s="374">
        <v>45434</v>
      </c>
      <c r="E1093" s="2133" t="s">
        <v>2001</v>
      </c>
      <c r="F1093" s="2133" t="s">
        <v>1866</v>
      </c>
      <c r="G1093" s="2133" t="s">
        <v>2001</v>
      </c>
      <c r="H1093" s="311">
        <v>0.541666666666667</v>
      </c>
      <c r="I1093" s="318"/>
      <c r="J1093" s="318"/>
      <c r="K1093" s="319"/>
      <c r="L1093" s="455"/>
      <c r="M1093" s="329"/>
      <c r="N1093" s="324"/>
      <c r="O1093" s="327"/>
      <c r="P1093" s="406"/>
      <c r="Q1093" s="351"/>
      <c r="R1093" s="352"/>
      <c r="S1093" s="342"/>
      <c r="T1093" s="406"/>
      <c r="U1093" s="365"/>
      <c r="V1093" s="366"/>
      <c r="W1093" s="342"/>
      <c r="X1093" s="354"/>
      <c r="Y1093" s="369"/>
      <c r="Z1093" s="369"/>
    </row>
    <row r="1094" ht="21" spans="3:26">
      <c r="C1094" s="324"/>
      <c r="D1094" s="374">
        <v>45392</v>
      </c>
      <c r="E1094" s="2133" t="s">
        <v>2001</v>
      </c>
      <c r="F1094" s="2133" t="s">
        <v>1866</v>
      </c>
      <c r="G1094" s="2133" t="s">
        <v>2001</v>
      </c>
      <c r="H1094" s="311">
        <v>0.541666666666667</v>
      </c>
      <c r="I1094" s="318"/>
      <c r="J1094" s="318"/>
      <c r="K1094" s="319"/>
      <c r="L1094" s="455"/>
      <c r="M1094" s="329"/>
      <c r="N1094" s="324"/>
      <c r="O1094" s="407"/>
      <c r="P1094" s="407"/>
      <c r="Q1094" s="407"/>
      <c r="R1094" s="407"/>
      <c r="S1094" s="407"/>
      <c r="T1094" s="407"/>
      <c r="U1094" s="407"/>
      <c r="V1094" s="407"/>
      <c r="W1094" s="407"/>
      <c r="X1094" s="407"/>
      <c r="Y1094" s="407"/>
      <c r="Z1094" s="407"/>
    </row>
    <row r="1095" ht="21.75" spans="3:26">
      <c r="C1095" s="324"/>
      <c r="D1095" s="374">
        <v>45343</v>
      </c>
      <c r="E1095" s="2133" t="s">
        <v>2001</v>
      </c>
      <c r="F1095" s="2133" t="s">
        <v>1866</v>
      </c>
      <c r="G1095" s="2133" t="s">
        <v>2001</v>
      </c>
      <c r="H1095" s="311">
        <v>0.583333333333333</v>
      </c>
      <c r="I1095" s="400"/>
      <c r="J1095" s="400"/>
      <c r="K1095" s="401"/>
      <c r="L1095" s="455"/>
      <c r="M1095" s="408"/>
      <c r="N1095" s="324"/>
      <c r="O1095" s="407"/>
      <c r="P1095" s="407"/>
      <c r="Q1095" s="407"/>
      <c r="R1095" s="407"/>
      <c r="S1095" s="407"/>
      <c r="T1095" s="407"/>
      <c r="U1095" s="407"/>
      <c r="V1095" s="407"/>
      <c r="W1095" s="407"/>
      <c r="X1095" s="407"/>
      <c r="Y1095" s="407"/>
      <c r="Z1095" s="407"/>
    </row>
    <row r="1096" ht="21.75" spans="3:26">
      <c r="C1096" s="281">
        <v>12</v>
      </c>
      <c r="D1096" s="282" t="s">
        <v>7</v>
      </c>
      <c r="E1096" s="292" t="s">
        <v>637</v>
      </c>
      <c r="F1096" s="293"/>
      <c r="G1096" s="294"/>
      <c r="H1096" s="295" t="s">
        <v>2839</v>
      </c>
      <c r="I1096" s="312" t="s">
        <v>1622</v>
      </c>
      <c r="J1096" s="312"/>
      <c r="K1096" s="313"/>
      <c r="L1096" s="314" t="s">
        <v>1623</v>
      </c>
      <c r="M1096" s="323" t="s">
        <v>1624</v>
      </c>
      <c r="N1096" s="324" t="s">
        <v>0</v>
      </c>
      <c r="O1096" s="325" t="s">
        <v>2840</v>
      </c>
      <c r="P1096" s="325" t="s">
        <v>2841</v>
      </c>
      <c r="Q1096" s="325" t="s">
        <v>2842</v>
      </c>
      <c r="R1096" s="325" t="s">
        <v>2843</v>
      </c>
      <c r="S1096" s="325" t="s">
        <v>2844</v>
      </c>
      <c r="T1096" s="325" t="s">
        <v>2845</v>
      </c>
      <c r="U1096" s="325" t="s">
        <v>2846</v>
      </c>
      <c r="V1096" s="325" t="s">
        <v>2847</v>
      </c>
      <c r="W1096" s="325" t="s">
        <v>2848</v>
      </c>
      <c r="X1096" s="325" t="s">
        <v>2849</v>
      </c>
      <c r="Y1096" s="325" t="s">
        <v>11</v>
      </c>
      <c r="Z1096" s="325" t="s">
        <v>11</v>
      </c>
    </row>
    <row r="1097" ht="21" spans="3:26">
      <c r="C1097" s="324"/>
      <c r="D1097" s="370" t="s">
        <v>1625</v>
      </c>
      <c r="E1097" s="377"/>
      <c r="F1097" s="378"/>
      <c r="G1097" s="379"/>
      <c r="H1097" s="299" t="s">
        <v>2870</v>
      </c>
      <c r="I1097" s="2201" t="s">
        <v>638</v>
      </c>
      <c r="J1097" s="315"/>
      <c r="K1097" s="316"/>
      <c r="L1097" s="317"/>
      <c r="M1097" s="326" t="s">
        <v>637</v>
      </c>
      <c r="N1097" s="324"/>
      <c r="O1097" s="327" t="s">
        <v>2851</v>
      </c>
      <c r="P1097" s="328">
        <v>0.1</v>
      </c>
      <c r="Q1097" s="340">
        <v>0.049</v>
      </c>
      <c r="R1097" s="341">
        <v>0.0150000000000148</v>
      </c>
      <c r="S1097" s="342">
        <v>0</v>
      </c>
      <c r="T1097" s="327">
        <v>0.05900000000001</v>
      </c>
      <c r="U1097" s="340">
        <v>-21.14</v>
      </c>
      <c r="V1097" s="328">
        <v>60.5</v>
      </c>
      <c r="W1097" s="353">
        <v>2</v>
      </c>
      <c r="X1097" s="354"/>
      <c r="Y1097" s="342"/>
      <c r="Z1097" s="342"/>
    </row>
    <row r="1098" ht="21" spans="3:26">
      <c r="C1098" s="324"/>
      <c r="D1098" s="371" t="s">
        <v>1626</v>
      </c>
      <c r="E1098" s="380"/>
      <c r="F1098" s="381"/>
      <c r="G1098" s="382"/>
      <c r="H1098" s="399" t="s">
        <v>2871</v>
      </c>
      <c r="I1098" s="318"/>
      <c r="J1098" s="318"/>
      <c r="K1098" s="319"/>
      <c r="L1098" s="317"/>
      <c r="M1098" s="329"/>
      <c r="N1098" s="324"/>
      <c r="O1098" s="324"/>
      <c r="P1098" s="324"/>
      <c r="Q1098" s="324"/>
      <c r="R1098" s="343"/>
      <c r="S1098" s="336"/>
      <c r="T1098" s="324"/>
      <c r="U1098" s="324"/>
      <c r="V1098" s="324"/>
      <c r="W1098" s="324"/>
      <c r="X1098" s="336"/>
      <c r="Y1098" s="337"/>
      <c r="Z1098" s="337"/>
    </row>
    <row r="1099" ht="21" spans="3:26">
      <c r="C1099" s="324"/>
      <c r="D1099" s="371" t="s">
        <v>1627</v>
      </c>
      <c r="E1099" s="380">
        <v>0.004</v>
      </c>
      <c r="F1099" s="381"/>
      <c r="G1099" s="382"/>
      <c r="H1099" s="299"/>
      <c r="I1099" s="318"/>
      <c r="J1099" s="318"/>
      <c r="K1099" s="319"/>
      <c r="L1099" s="317"/>
      <c r="M1099" s="329"/>
      <c r="N1099" s="324"/>
      <c r="O1099" s="330" t="s">
        <v>2853</v>
      </c>
      <c r="P1099" s="331">
        <v>0.1</v>
      </c>
      <c r="Q1099" s="344">
        <v>0.0914</v>
      </c>
      <c r="R1099" s="345">
        <v>0.02</v>
      </c>
      <c r="S1099" s="473">
        <v>1</v>
      </c>
      <c r="T1099" s="330">
        <v>0.1571</v>
      </c>
      <c r="U1099" s="355">
        <v>-56.2897288135498</v>
      </c>
      <c r="V1099" s="356">
        <v>60.5</v>
      </c>
      <c r="W1099" s="489">
        <v>7.02</v>
      </c>
      <c r="X1099" s="358">
        <v>395.153896271119</v>
      </c>
      <c r="Y1099" s="367"/>
      <c r="Z1099" s="367"/>
    </row>
    <row r="1100" ht="21.75" spans="3:26">
      <c r="C1100" s="324"/>
      <c r="D1100" s="372" t="s">
        <v>1628</v>
      </c>
      <c r="E1100" s="383">
        <v>0.541666666666667</v>
      </c>
      <c r="F1100" s="384"/>
      <c r="G1100" s="385"/>
      <c r="H1100" s="306">
        <v>0.333333333333333</v>
      </c>
      <c r="I1100" s="318"/>
      <c r="J1100" s="318"/>
      <c r="K1100" s="319"/>
      <c r="L1100" s="320">
        <v>0.770833333333333</v>
      </c>
      <c r="M1100" s="332">
        <v>0.625</v>
      </c>
      <c r="N1100" s="324"/>
      <c r="O1100" s="333" t="s">
        <v>2854</v>
      </c>
      <c r="P1100" s="334">
        <v>0.1</v>
      </c>
      <c r="Q1100" s="347">
        <v>0.0567333333333333</v>
      </c>
      <c r="R1100" s="348">
        <v>0.02</v>
      </c>
      <c r="S1100" s="474">
        <v>1</v>
      </c>
      <c r="T1100" s="350">
        <v>0.1051</v>
      </c>
      <c r="U1100" s="359">
        <v>-37.6578644067733</v>
      </c>
      <c r="V1100" s="360">
        <v>60.5</v>
      </c>
      <c r="W1100" s="490">
        <v>2.31</v>
      </c>
      <c r="X1100" s="362">
        <v>86.9896667796463</v>
      </c>
      <c r="Y1100" s="368"/>
      <c r="Z1100" s="368"/>
    </row>
    <row r="1101" ht="21.75" spans="3:26">
      <c r="C1101" s="324"/>
      <c r="D1101" s="373" t="s">
        <v>1629</v>
      </c>
      <c r="E1101" s="386" t="s">
        <v>8</v>
      </c>
      <c r="F1101" s="386" t="s">
        <v>9</v>
      </c>
      <c r="G1101" s="387" t="s">
        <v>10</v>
      </c>
      <c r="H1101" s="309" t="s">
        <v>2447</v>
      </c>
      <c r="I1101" s="318"/>
      <c r="J1101" s="318"/>
      <c r="K1101" s="319"/>
      <c r="L1101" s="321" t="s">
        <v>2880</v>
      </c>
      <c r="M1101" s="335"/>
      <c r="N1101" s="324"/>
      <c r="O1101" s="336"/>
      <c r="P1101" s="337"/>
      <c r="Q1101" s="336"/>
      <c r="R1101" s="336"/>
      <c r="S1101" s="475"/>
      <c r="T1101" s="336"/>
      <c r="U1101" s="363"/>
      <c r="V1101" s="364"/>
      <c r="W1101" s="491"/>
      <c r="X1101" s="363"/>
      <c r="Y1101" s="337"/>
      <c r="Z1101" s="337"/>
    </row>
    <row r="1102" ht="21" spans="3:26">
      <c r="C1102" s="324"/>
      <c r="D1102" s="374">
        <v>45608</v>
      </c>
      <c r="E1102" s="516">
        <v>0.004</v>
      </c>
      <c r="F1102" s="2130" t="s">
        <v>1645</v>
      </c>
      <c r="G1102" s="516">
        <v>0</v>
      </c>
      <c r="H1102" s="517">
        <v>0.291666666666667</v>
      </c>
      <c r="I1102" s="318"/>
      <c r="J1102" s="318"/>
      <c r="K1102" s="319"/>
      <c r="L1102" s="455">
        <v>0.520833333333333</v>
      </c>
      <c r="M1102" s="460">
        <v>0.291666666666667</v>
      </c>
      <c r="N1102" s="324"/>
      <c r="O1102" s="336"/>
      <c r="P1102" s="337"/>
      <c r="Q1102" s="336"/>
      <c r="R1102" s="336"/>
      <c r="S1102" s="475"/>
      <c r="T1102" s="336"/>
      <c r="U1102" s="336"/>
      <c r="V1102" s="336"/>
      <c r="W1102" s="491"/>
      <c r="X1102" s="336"/>
      <c r="Y1102" s="337"/>
      <c r="Z1102" s="337"/>
    </row>
    <row r="1103" ht="21" spans="3:26">
      <c r="C1103" s="324"/>
      <c r="D1103" s="374">
        <v>45595</v>
      </c>
      <c r="E1103" s="516">
        <v>0.004</v>
      </c>
      <c r="F1103" s="2130" t="s">
        <v>1653</v>
      </c>
      <c r="G1103" s="516">
        <v>0</v>
      </c>
      <c r="H1103" s="517">
        <v>0.541666666666667</v>
      </c>
      <c r="I1103" s="318"/>
      <c r="J1103" s="318"/>
      <c r="K1103" s="319"/>
      <c r="L1103" s="455">
        <v>0.770833333333333</v>
      </c>
      <c r="M1103" s="460">
        <v>0.541666666666667</v>
      </c>
      <c r="N1103" s="324"/>
      <c r="O1103" s="327" t="s">
        <v>2855</v>
      </c>
      <c r="P1103" s="545">
        <v>0.05</v>
      </c>
      <c r="Q1103" s="351">
        <v>0.0657111111111111</v>
      </c>
      <c r="R1103" s="352">
        <v>0.02</v>
      </c>
      <c r="S1103" s="459">
        <v>1.5</v>
      </c>
      <c r="T1103" s="330">
        <v>0.118566666666667</v>
      </c>
      <c r="U1103" s="365">
        <v>-31.8622796610115</v>
      </c>
      <c r="V1103" s="366">
        <v>30.25</v>
      </c>
      <c r="W1103" s="492">
        <v>2</v>
      </c>
      <c r="X1103" s="354">
        <v>63.7245593220231</v>
      </c>
      <c r="Y1103" s="369"/>
      <c r="Z1103" s="369"/>
    </row>
    <row r="1104" ht="21" spans="3:26">
      <c r="C1104" s="324"/>
      <c r="D1104" s="374">
        <v>45576</v>
      </c>
      <c r="E1104" s="516">
        <v>0</v>
      </c>
      <c r="F1104" s="2130" t="s">
        <v>1651</v>
      </c>
      <c r="G1104" s="516">
        <v>-0.001</v>
      </c>
      <c r="H1104" s="517">
        <v>0.25</v>
      </c>
      <c r="I1104" s="318"/>
      <c r="J1104" s="318"/>
      <c r="K1104" s="319"/>
      <c r="L1104" s="455">
        <v>0.479166666666667</v>
      </c>
      <c r="M1104" s="460">
        <v>0.25</v>
      </c>
      <c r="N1104" s="324"/>
      <c r="O1104" s="327"/>
      <c r="P1104" s="545"/>
      <c r="Q1104" s="351"/>
      <c r="R1104" s="352"/>
      <c r="S1104" s="459"/>
      <c r="T1104" s="476"/>
      <c r="U1104" s="365"/>
      <c r="V1104" s="366"/>
      <c r="W1104" s="492"/>
      <c r="X1104" s="354"/>
      <c r="Y1104" s="369"/>
      <c r="Z1104" s="369"/>
    </row>
    <row r="1105" ht="21" spans="3:26">
      <c r="C1105" s="324"/>
      <c r="D1105" s="374">
        <v>45565</v>
      </c>
      <c r="E1105" s="516">
        <v>0</v>
      </c>
      <c r="F1105" s="2130" t="s">
        <v>1655</v>
      </c>
      <c r="G1105" s="516">
        <v>-0.001</v>
      </c>
      <c r="H1105" s="517">
        <v>0.5</v>
      </c>
      <c r="I1105" s="318"/>
      <c r="J1105" s="318"/>
      <c r="K1105" s="319"/>
      <c r="L1105" s="455">
        <v>0.729166666666667</v>
      </c>
      <c r="M1105" s="460">
        <v>0.5</v>
      </c>
      <c r="N1105" s="324"/>
      <c r="O1105" s="327"/>
      <c r="P1105" s="406"/>
      <c r="Q1105" s="351"/>
      <c r="R1105" s="352"/>
      <c r="S1105" s="342"/>
      <c r="T1105" s="406"/>
      <c r="U1105" s="365"/>
      <c r="V1105" s="366"/>
      <c r="W1105" s="342"/>
      <c r="X1105" s="354"/>
      <c r="Y1105" s="369"/>
      <c r="Z1105" s="369"/>
    </row>
    <row r="1106" ht="21" spans="3:26">
      <c r="C1106" s="324"/>
      <c r="D1106" s="374">
        <v>45545</v>
      </c>
      <c r="E1106" s="516">
        <v>-0.001</v>
      </c>
      <c r="F1106" s="2130" t="s">
        <v>1649</v>
      </c>
      <c r="G1106" s="516">
        <v>0.003</v>
      </c>
      <c r="H1106" s="517">
        <v>0.25</v>
      </c>
      <c r="I1106" s="318"/>
      <c r="J1106" s="318"/>
      <c r="K1106" s="319"/>
      <c r="L1106" s="455">
        <v>0.479166666666667</v>
      </c>
      <c r="M1106" s="460">
        <v>0.25</v>
      </c>
      <c r="N1106" s="324"/>
      <c r="O1106" s="407"/>
      <c r="P1106" s="407"/>
      <c r="Q1106" s="407"/>
      <c r="R1106" s="407"/>
      <c r="S1106" s="407"/>
      <c r="T1106" s="407"/>
      <c r="U1106" s="407"/>
      <c r="V1106" s="407"/>
      <c r="W1106" s="407"/>
      <c r="X1106" s="407"/>
      <c r="Y1106" s="407"/>
      <c r="Z1106" s="407"/>
    </row>
    <row r="1107" ht="21.75" spans="3:26">
      <c r="C1107" s="324"/>
      <c r="D1107" s="509">
        <v>45533</v>
      </c>
      <c r="E1107" s="518">
        <v>-0.001</v>
      </c>
      <c r="F1107" s="2206" t="s">
        <v>1651</v>
      </c>
      <c r="G1107" s="518">
        <v>0.003</v>
      </c>
      <c r="H1107" s="517">
        <v>0.5</v>
      </c>
      <c r="I1107" s="400"/>
      <c r="J1107" s="400"/>
      <c r="K1107" s="401"/>
      <c r="L1107" s="458">
        <v>0.729166666666667</v>
      </c>
      <c r="M1107" s="460">
        <v>0.5</v>
      </c>
      <c r="N1107" s="324"/>
      <c r="O1107" s="407"/>
      <c r="P1107" s="407"/>
      <c r="Q1107" s="407"/>
      <c r="R1107" s="407"/>
      <c r="S1107" s="407"/>
      <c r="T1107" s="407"/>
      <c r="U1107" s="407"/>
      <c r="V1107" s="407"/>
      <c r="W1107" s="407"/>
      <c r="X1107" s="407"/>
      <c r="Y1107" s="407"/>
      <c r="Z1107" s="407"/>
    </row>
    <row r="1108" ht="21.75" spans="3:26">
      <c r="C1108" s="281">
        <v>13</v>
      </c>
      <c r="D1108" s="282" t="s">
        <v>7</v>
      </c>
      <c r="E1108" s="292" t="s">
        <v>639</v>
      </c>
      <c r="F1108" s="293"/>
      <c r="G1108" s="294"/>
      <c r="H1108" s="295" t="s">
        <v>2839</v>
      </c>
      <c r="I1108" s="312" t="s">
        <v>1622</v>
      </c>
      <c r="J1108" s="312"/>
      <c r="K1108" s="313"/>
      <c r="L1108" s="314" t="s">
        <v>1623</v>
      </c>
      <c r="M1108" s="323" t="s">
        <v>1624</v>
      </c>
      <c r="N1108" s="324" t="s">
        <v>0</v>
      </c>
      <c r="O1108" s="325" t="s">
        <v>2840</v>
      </c>
      <c r="P1108" s="325" t="s">
        <v>2841</v>
      </c>
      <c r="Q1108" s="325" t="s">
        <v>2842</v>
      </c>
      <c r="R1108" s="325" t="s">
        <v>2843</v>
      </c>
      <c r="S1108" s="325" t="s">
        <v>2844</v>
      </c>
      <c r="T1108" s="325" t="s">
        <v>2845</v>
      </c>
      <c r="U1108" s="325" t="s">
        <v>2846</v>
      </c>
      <c r="V1108" s="325" t="s">
        <v>2847</v>
      </c>
      <c r="W1108" s="325" t="s">
        <v>2848</v>
      </c>
      <c r="X1108" s="325" t="s">
        <v>2849</v>
      </c>
      <c r="Y1108" s="325" t="s">
        <v>11</v>
      </c>
      <c r="Z1108" s="325" t="s">
        <v>11</v>
      </c>
    </row>
    <row r="1109" ht="21" spans="3:26">
      <c r="C1109" s="324"/>
      <c r="D1109" s="370" t="s">
        <v>1625</v>
      </c>
      <c r="E1109" s="377"/>
      <c r="F1109" s="378"/>
      <c r="G1109" s="379"/>
      <c r="H1109" s="299" t="s">
        <v>2891</v>
      </c>
      <c r="I1109" s="2201" t="s">
        <v>640</v>
      </c>
      <c r="J1109" s="315"/>
      <c r="K1109" s="316"/>
      <c r="L1109" s="317"/>
      <c r="M1109" s="326" t="s">
        <v>639</v>
      </c>
      <c r="N1109" s="324"/>
      <c r="O1109" s="327" t="s">
        <v>2851</v>
      </c>
      <c r="P1109" s="328">
        <v>0.1</v>
      </c>
      <c r="Q1109" s="340">
        <v>0.049</v>
      </c>
      <c r="R1109" s="341">
        <v>0.02800000000002</v>
      </c>
      <c r="S1109" s="342">
        <v>0</v>
      </c>
      <c r="T1109" s="327">
        <v>0.0480000000000009</v>
      </c>
      <c r="U1109" s="340">
        <v>-26.23</v>
      </c>
      <c r="V1109" s="328">
        <v>91.8</v>
      </c>
      <c r="W1109" s="353">
        <v>2</v>
      </c>
      <c r="X1109" s="354"/>
      <c r="Y1109" s="342"/>
      <c r="Z1109" s="342"/>
    </row>
    <row r="1110" ht="21" spans="3:26">
      <c r="C1110" s="324"/>
      <c r="D1110" s="371" t="s">
        <v>1626</v>
      </c>
      <c r="E1110" s="380"/>
      <c r="F1110" s="381"/>
      <c r="G1110" s="382"/>
      <c r="H1110" s="299" t="s">
        <v>2892</v>
      </c>
      <c r="I1110" s="318"/>
      <c r="J1110" s="318"/>
      <c r="K1110" s="319"/>
      <c r="L1110" s="317"/>
      <c r="M1110" s="329"/>
      <c r="N1110" s="324"/>
      <c r="O1110" s="324"/>
      <c r="P1110" s="324"/>
      <c r="Q1110" s="324"/>
      <c r="R1110" s="343"/>
      <c r="S1110" s="336"/>
      <c r="T1110" s="324"/>
      <c r="U1110" s="324"/>
      <c r="V1110" s="324"/>
      <c r="W1110" s="324"/>
      <c r="X1110" s="336"/>
      <c r="Y1110" s="337"/>
      <c r="Z1110" s="337"/>
    </row>
    <row r="1111" ht="21" spans="3:26">
      <c r="C1111" s="324"/>
      <c r="D1111" s="371" t="s">
        <v>1627</v>
      </c>
      <c r="E1111" s="380">
        <v>0.007</v>
      </c>
      <c r="F1111" s="381"/>
      <c r="G1111" s="382"/>
      <c r="H1111" s="299"/>
      <c r="I1111" s="318"/>
      <c r="J1111" s="318"/>
      <c r="K1111" s="319"/>
      <c r="L1111" s="317"/>
      <c r="M1111" s="329"/>
      <c r="N1111" s="324"/>
      <c r="O1111" s="330" t="s">
        <v>2853</v>
      </c>
      <c r="P1111" s="331">
        <v>0.02</v>
      </c>
      <c r="Q1111" s="344">
        <v>0.1302</v>
      </c>
      <c r="R1111" s="345">
        <v>0.029</v>
      </c>
      <c r="S1111" s="473">
        <v>1</v>
      </c>
      <c r="T1111" s="330">
        <v>0.2243</v>
      </c>
      <c r="U1111" s="355">
        <v>-24.5141208333329</v>
      </c>
      <c r="V1111" s="356">
        <v>12.1</v>
      </c>
      <c r="W1111" s="489">
        <v>3</v>
      </c>
      <c r="X1111" s="358">
        <v>73.5423624999986</v>
      </c>
      <c r="Y1111" s="367"/>
      <c r="Z1111" s="367"/>
    </row>
    <row r="1112" ht="21.75" spans="3:26">
      <c r="C1112" s="324"/>
      <c r="D1112" s="372" t="s">
        <v>1628</v>
      </c>
      <c r="E1112" s="383">
        <v>0.333333333333333</v>
      </c>
      <c r="F1112" s="384"/>
      <c r="G1112" s="385"/>
      <c r="H1112" s="306">
        <v>0.125</v>
      </c>
      <c r="I1112" s="318"/>
      <c r="J1112" s="318"/>
      <c r="K1112" s="319"/>
      <c r="L1112" s="320">
        <v>0.5625</v>
      </c>
      <c r="M1112" s="332">
        <v>0.416666666666667</v>
      </c>
      <c r="N1112" s="324"/>
      <c r="O1112" s="333" t="s">
        <v>2854</v>
      </c>
      <c r="P1112" s="334">
        <v>0.02</v>
      </c>
      <c r="Q1112" s="347">
        <v>0.0974666666666667</v>
      </c>
      <c r="R1112" s="348">
        <v>0.029</v>
      </c>
      <c r="S1112" s="474">
        <v>1</v>
      </c>
      <c r="T1112" s="350">
        <v>0.1752</v>
      </c>
      <c r="U1112" s="359">
        <v>-19.1478999999996</v>
      </c>
      <c r="V1112" s="360">
        <v>12.1</v>
      </c>
      <c r="W1112" s="490">
        <v>2.45</v>
      </c>
      <c r="X1112" s="362">
        <v>46.9123549999991</v>
      </c>
      <c r="Y1112" s="368"/>
      <c r="Z1112" s="368"/>
    </row>
    <row r="1113" ht="21.75" spans="3:26">
      <c r="C1113" s="324"/>
      <c r="D1113" s="373" t="s">
        <v>1629</v>
      </c>
      <c r="E1113" s="386" t="s">
        <v>8</v>
      </c>
      <c r="F1113" s="386" t="s">
        <v>9</v>
      </c>
      <c r="G1113" s="387" t="s">
        <v>10</v>
      </c>
      <c r="H1113" s="309" t="s">
        <v>2447</v>
      </c>
      <c r="I1113" s="318"/>
      <c r="J1113" s="318"/>
      <c r="K1113" s="319"/>
      <c r="L1113" s="321" t="s">
        <v>2880</v>
      </c>
      <c r="M1113" s="335"/>
      <c r="N1113" s="324"/>
      <c r="O1113" s="336"/>
      <c r="P1113" s="337"/>
      <c r="Q1113" s="336"/>
      <c r="R1113" s="336"/>
      <c r="S1113" s="475"/>
      <c r="T1113" s="336"/>
      <c r="U1113" s="363"/>
      <c r="V1113" s="364"/>
      <c r="W1113" s="491"/>
      <c r="X1113" s="363"/>
      <c r="Y1113" s="337"/>
      <c r="Z1113" s="337"/>
    </row>
    <row r="1114" ht="21" spans="3:26">
      <c r="C1114" s="324"/>
      <c r="D1114" s="374">
        <v>45538</v>
      </c>
      <c r="E1114" s="516">
        <v>0.007</v>
      </c>
      <c r="F1114" s="2130" t="s">
        <v>1936</v>
      </c>
      <c r="G1114" s="516">
        <v>0.005</v>
      </c>
      <c r="H1114" s="311">
        <v>0.291666666666667</v>
      </c>
      <c r="I1114" s="318"/>
      <c r="J1114" s="318"/>
      <c r="K1114" s="319"/>
      <c r="L1114" s="322">
        <v>0.0833333333333333</v>
      </c>
      <c r="M1114" s="338"/>
      <c r="N1114" s="324"/>
      <c r="O1114" s="336"/>
      <c r="P1114" s="337"/>
      <c r="Q1114" s="336"/>
      <c r="R1114" s="336"/>
      <c r="S1114" s="475"/>
      <c r="T1114" s="336"/>
      <c r="U1114" s="336"/>
      <c r="V1114" s="336"/>
      <c r="W1114" s="491"/>
      <c r="X1114" s="336"/>
      <c r="Y1114" s="337"/>
      <c r="Z1114" s="337"/>
    </row>
    <row r="1115" ht="21" spans="3:26">
      <c r="C1115" s="324"/>
      <c r="D1115" s="374">
        <v>45442</v>
      </c>
      <c r="E1115" s="516">
        <v>0.005</v>
      </c>
      <c r="F1115" s="2130" t="s">
        <v>1660</v>
      </c>
      <c r="G1115" s="516">
        <v>0.003</v>
      </c>
      <c r="H1115" s="311">
        <v>0.291666666666667</v>
      </c>
      <c r="I1115" s="318"/>
      <c r="J1115" s="318"/>
      <c r="K1115" s="319"/>
      <c r="L1115" s="322">
        <v>0.0833333333333333</v>
      </c>
      <c r="M1115" s="339"/>
      <c r="N1115" s="324"/>
      <c r="O1115" s="327" t="s">
        <v>2855</v>
      </c>
      <c r="P1115" s="545">
        <v>0.02</v>
      </c>
      <c r="Q1115" s="351">
        <v>0.113833333333333</v>
      </c>
      <c r="R1115" s="352">
        <v>0.029</v>
      </c>
      <c r="S1115" s="459">
        <v>1</v>
      </c>
      <c r="T1115" s="330">
        <v>0.19975</v>
      </c>
      <c r="U1115" s="365">
        <v>-21.8310104166663</v>
      </c>
      <c r="V1115" s="366">
        <v>12.1</v>
      </c>
      <c r="W1115" s="492">
        <v>2</v>
      </c>
      <c r="X1115" s="354">
        <v>43.6620208333325</v>
      </c>
      <c r="Y1115" s="369"/>
      <c r="Z1115" s="369"/>
    </row>
    <row r="1116" ht="21" spans="3:26">
      <c r="C1116" s="324"/>
      <c r="D1116" s="374">
        <v>45351</v>
      </c>
      <c r="E1116" s="516">
        <v>0.003</v>
      </c>
      <c r="F1116" s="2130" t="s">
        <v>1655</v>
      </c>
      <c r="G1116" s="516">
        <v>0.003</v>
      </c>
      <c r="H1116" s="311">
        <v>0.333333333333333</v>
      </c>
      <c r="I1116" s="318"/>
      <c r="J1116" s="318"/>
      <c r="K1116" s="319"/>
      <c r="L1116" s="322">
        <v>0.125</v>
      </c>
      <c r="M1116" s="329"/>
      <c r="N1116" s="324"/>
      <c r="O1116" s="327" t="s">
        <v>2855</v>
      </c>
      <c r="P1116" s="545">
        <v>0.02</v>
      </c>
      <c r="Q1116" s="351">
        <v>0.113833333333333</v>
      </c>
      <c r="R1116" s="352">
        <v>0.029</v>
      </c>
      <c r="S1116" s="459">
        <v>1</v>
      </c>
      <c r="T1116" s="330">
        <v>0.19975</v>
      </c>
      <c r="U1116" s="365">
        <v>-21.8310104166663</v>
      </c>
      <c r="V1116" s="366">
        <v>12.1</v>
      </c>
      <c r="W1116" s="492">
        <v>2</v>
      </c>
      <c r="X1116" s="354">
        <v>43.6620208333325</v>
      </c>
      <c r="Y1116" s="369"/>
      <c r="Z1116" s="369"/>
    </row>
    <row r="1117" ht="21" spans="3:26">
      <c r="C1117" s="324"/>
      <c r="D1117" s="374">
        <v>45261</v>
      </c>
      <c r="E1117" s="516">
        <v>0.003</v>
      </c>
      <c r="F1117" s="2130" t="s">
        <v>1655</v>
      </c>
      <c r="G1117" s="516">
        <v>-0.001</v>
      </c>
      <c r="H1117" s="311">
        <v>0.333333333333333</v>
      </c>
      <c r="I1117" s="318"/>
      <c r="J1117" s="318"/>
      <c r="K1117" s="319"/>
      <c r="L1117" s="322">
        <v>0.125</v>
      </c>
      <c r="M1117" s="329"/>
      <c r="N1117" s="324"/>
      <c r="O1117" s="327"/>
      <c r="P1117" s="406"/>
      <c r="Q1117" s="351"/>
      <c r="R1117" s="352"/>
      <c r="S1117" s="342"/>
      <c r="T1117" s="406"/>
      <c r="U1117" s="365"/>
      <c r="V1117" s="366"/>
      <c r="W1117" s="342"/>
      <c r="X1117" s="354"/>
      <c r="Y1117" s="369"/>
      <c r="Z1117" s="369"/>
    </row>
    <row r="1118" ht="21" spans="3:26">
      <c r="C1118" s="324"/>
      <c r="D1118" s="374">
        <v>45173</v>
      </c>
      <c r="E1118" s="516">
        <v>0</v>
      </c>
      <c r="F1118" s="2130" t="s">
        <v>1655</v>
      </c>
      <c r="G1118" s="516">
        <v>0.003</v>
      </c>
      <c r="H1118" s="311">
        <v>0.291666666666667</v>
      </c>
      <c r="I1118" s="318"/>
      <c r="J1118" s="318"/>
      <c r="K1118" s="319"/>
      <c r="L1118" s="322">
        <v>0.0833333333333333</v>
      </c>
      <c r="M1118" s="329"/>
      <c r="N1118" s="324"/>
      <c r="O1118" s="407"/>
      <c r="P1118" s="407"/>
      <c r="Q1118" s="407"/>
      <c r="R1118" s="407"/>
      <c r="S1118" s="407"/>
      <c r="T1118" s="407"/>
      <c r="U1118" s="407"/>
      <c r="V1118" s="407"/>
      <c r="W1118" s="407"/>
      <c r="X1118" s="407"/>
      <c r="Y1118" s="407"/>
      <c r="Z1118" s="407"/>
    </row>
    <row r="1119" ht="21.75" spans="3:26">
      <c r="C1119" s="324"/>
      <c r="D1119" s="509">
        <v>45076</v>
      </c>
      <c r="E1119" s="518">
        <v>0.003</v>
      </c>
      <c r="F1119" s="2206" t="s">
        <v>1655</v>
      </c>
      <c r="G1119" s="518">
        <v>0</v>
      </c>
      <c r="H1119" s="311">
        <v>0.291666666666667</v>
      </c>
      <c r="I1119" s="400"/>
      <c r="J1119" s="400"/>
      <c r="K1119" s="401"/>
      <c r="L1119" s="322">
        <v>0.0833333333333333</v>
      </c>
      <c r="M1119" s="408"/>
      <c r="N1119" s="324"/>
      <c r="O1119" s="407"/>
      <c r="P1119" s="407"/>
      <c r="Q1119" s="407"/>
      <c r="R1119" s="407"/>
      <c r="S1119" s="407"/>
      <c r="T1119" s="407"/>
      <c r="U1119" s="407"/>
      <c r="V1119" s="407"/>
      <c r="W1119" s="407"/>
      <c r="X1119" s="407"/>
      <c r="Y1119" s="407"/>
      <c r="Z1119" s="407"/>
    </row>
    <row r="1120" ht="21.75" spans="3:26">
      <c r="C1120" s="281">
        <v>13</v>
      </c>
      <c r="D1120" s="282" t="s">
        <v>7</v>
      </c>
      <c r="E1120" s="292" t="s">
        <v>641</v>
      </c>
      <c r="F1120" s="293"/>
      <c r="G1120" s="294"/>
      <c r="H1120" s="295" t="s">
        <v>2839</v>
      </c>
      <c r="I1120" s="312" t="s">
        <v>1622</v>
      </c>
      <c r="J1120" s="312"/>
      <c r="K1120" s="313"/>
      <c r="L1120" s="314" t="s">
        <v>1623</v>
      </c>
      <c r="M1120" s="323" t="s">
        <v>1624</v>
      </c>
      <c r="N1120" s="324" t="s">
        <v>0</v>
      </c>
      <c r="O1120" s="325" t="s">
        <v>2840</v>
      </c>
      <c r="P1120" s="325" t="s">
        <v>2841</v>
      </c>
      <c r="Q1120" s="325" t="s">
        <v>2842</v>
      </c>
      <c r="R1120" s="325" t="s">
        <v>2843</v>
      </c>
      <c r="S1120" s="325" t="s">
        <v>2844</v>
      </c>
      <c r="T1120" s="325" t="s">
        <v>2845</v>
      </c>
      <c r="U1120" s="325" t="s">
        <v>2846</v>
      </c>
      <c r="V1120" s="325" t="s">
        <v>2847</v>
      </c>
      <c r="W1120" s="325" t="s">
        <v>2848</v>
      </c>
      <c r="X1120" s="325" t="s">
        <v>2849</v>
      </c>
      <c r="Y1120" s="325" t="s">
        <v>11</v>
      </c>
      <c r="Z1120" s="325" t="s">
        <v>11</v>
      </c>
    </row>
    <row r="1121" ht="21" spans="3:26">
      <c r="C1121" s="324"/>
      <c r="D1121" s="370" t="s">
        <v>1625</v>
      </c>
      <c r="E1121" s="377"/>
      <c r="F1121" s="378"/>
      <c r="G1121" s="379"/>
      <c r="H1121" s="299" t="s">
        <v>2867</v>
      </c>
      <c r="I1121" s="2201" t="s">
        <v>642</v>
      </c>
      <c r="J1121" s="315"/>
      <c r="K1121" s="316"/>
      <c r="L1121" s="317"/>
      <c r="M1121" s="326" t="s">
        <v>641</v>
      </c>
      <c r="N1121" s="324"/>
      <c r="O1121" s="327" t="s">
        <v>2851</v>
      </c>
      <c r="P1121" s="328">
        <v>0.1</v>
      </c>
      <c r="Q1121" s="340">
        <v>0.00027</v>
      </c>
      <c r="R1121" s="341">
        <v>0.000149999999999872</v>
      </c>
      <c r="S1121" s="342">
        <v>1</v>
      </c>
      <c r="T1121" s="342">
        <v>0.000554999999999872</v>
      </c>
      <c r="U1121" s="340">
        <v>-19.69</v>
      </c>
      <c r="V1121" s="328">
        <v>91.8</v>
      </c>
      <c r="W1121" s="353">
        <v>2</v>
      </c>
      <c r="X1121" s="354"/>
      <c r="Y1121" s="342"/>
      <c r="Z1121" s="342"/>
    </row>
    <row r="1122" ht="21" spans="3:26">
      <c r="C1122" s="324"/>
      <c r="D1122" s="371" t="s">
        <v>1626</v>
      </c>
      <c r="E1122" s="380"/>
      <c r="F1122" s="381"/>
      <c r="G1122" s="382"/>
      <c r="H1122" s="399" t="s">
        <v>2868</v>
      </c>
      <c r="I1122" s="318"/>
      <c r="J1122" s="318"/>
      <c r="K1122" s="319"/>
      <c r="L1122" s="317"/>
      <c r="M1122" s="329"/>
      <c r="N1122" s="324"/>
      <c r="O1122" s="324"/>
      <c r="P1122" s="324"/>
      <c r="Q1122" s="324"/>
      <c r="R1122" s="343"/>
      <c r="S1122" s="336"/>
      <c r="T1122" s="324"/>
      <c r="U1122" s="324"/>
      <c r="V1122" s="324"/>
      <c r="W1122" s="324"/>
      <c r="X1122" s="336"/>
      <c r="Y1122" s="337"/>
      <c r="Z1122" s="337"/>
    </row>
    <row r="1123" ht="21" spans="3:26">
      <c r="C1123" s="324"/>
      <c r="D1123" s="371" t="s">
        <v>1627</v>
      </c>
      <c r="E1123" s="380">
        <v>0.02</v>
      </c>
      <c r="F1123" s="381"/>
      <c r="G1123" s="382"/>
      <c r="H1123" s="299"/>
      <c r="I1123" s="318"/>
      <c r="J1123" s="318"/>
      <c r="K1123" s="319"/>
      <c r="L1123" s="317"/>
      <c r="M1123" s="329"/>
      <c r="N1123" s="324"/>
      <c r="O1123" s="330" t="s">
        <v>2853</v>
      </c>
      <c r="P1123" s="331">
        <v>0.1</v>
      </c>
      <c r="Q1123" s="344">
        <v>0.0005</v>
      </c>
      <c r="R1123" s="345">
        <v>0.00013</v>
      </c>
      <c r="S1123" s="473">
        <v>1</v>
      </c>
      <c r="T1123" s="330">
        <v>0.00088</v>
      </c>
      <c r="U1123" s="355">
        <v>-31.2201801801874</v>
      </c>
      <c r="V1123" s="356">
        <v>60.5</v>
      </c>
      <c r="W1123" s="489">
        <v>2.45</v>
      </c>
      <c r="X1123" s="358">
        <v>76.489441441459</v>
      </c>
      <c r="Y1123" s="367"/>
      <c r="Z1123" s="367"/>
    </row>
    <row r="1124" ht="21.75" spans="3:26">
      <c r="C1124" s="324"/>
      <c r="D1124" s="372" t="s">
        <v>1628</v>
      </c>
      <c r="E1124" s="383">
        <v>0.416666666666667</v>
      </c>
      <c r="F1124" s="384"/>
      <c r="G1124" s="385"/>
      <c r="H1124" s="306">
        <v>0.208333333333333</v>
      </c>
      <c r="I1124" s="318"/>
      <c r="J1124" s="318"/>
      <c r="K1124" s="319"/>
      <c r="L1124" s="320">
        <v>0.645833333333333</v>
      </c>
      <c r="M1124" s="332">
        <v>0.5</v>
      </c>
      <c r="N1124" s="324"/>
      <c r="O1124" s="333" t="s">
        <v>2854</v>
      </c>
      <c r="P1124" s="334">
        <v>0.1</v>
      </c>
      <c r="Q1124" s="347">
        <v>0.000313333333333333</v>
      </c>
      <c r="R1124" s="348">
        <v>0.00013</v>
      </c>
      <c r="S1124" s="474">
        <v>1</v>
      </c>
      <c r="T1124" s="350">
        <v>0.0006</v>
      </c>
      <c r="U1124" s="359">
        <v>-21.2864864864914</v>
      </c>
      <c r="V1124" s="360">
        <v>60.5</v>
      </c>
      <c r="W1124" s="490">
        <v>2.12</v>
      </c>
      <c r="X1124" s="362">
        <v>45.1273513513617</v>
      </c>
      <c r="Y1124" s="368"/>
      <c r="Z1124" s="368"/>
    </row>
    <row r="1125" ht="21.75" spans="3:26">
      <c r="C1125" s="324"/>
      <c r="D1125" s="373" t="s">
        <v>1629</v>
      </c>
      <c r="E1125" s="386" t="s">
        <v>8</v>
      </c>
      <c r="F1125" s="386" t="s">
        <v>9</v>
      </c>
      <c r="G1125" s="387" t="s">
        <v>10</v>
      </c>
      <c r="H1125" s="309" t="s">
        <v>2447</v>
      </c>
      <c r="I1125" s="318"/>
      <c r="J1125" s="318"/>
      <c r="K1125" s="319"/>
      <c r="L1125" s="321"/>
      <c r="M1125" s="335"/>
      <c r="N1125" s="324"/>
      <c r="O1125" s="336"/>
      <c r="P1125" s="337"/>
      <c r="Q1125" s="336"/>
      <c r="R1125" s="336"/>
      <c r="S1125" s="475"/>
      <c r="T1125" s="336"/>
      <c r="U1125" s="363"/>
      <c r="V1125" s="364"/>
      <c r="W1125" s="491"/>
      <c r="X1125" s="363"/>
      <c r="Y1125" s="337"/>
      <c r="Z1125" s="337"/>
    </row>
    <row r="1126" ht="21" spans="3:26">
      <c r="C1126" s="324"/>
      <c r="D1126" s="374">
        <v>45615</v>
      </c>
      <c r="E1126" s="388">
        <v>0.02</v>
      </c>
      <c r="F1126" s="2133" t="s">
        <v>1900</v>
      </c>
      <c r="G1126" s="388">
        <v>0.02</v>
      </c>
      <c r="H1126" s="311">
        <v>0.416666666666667</v>
      </c>
      <c r="I1126" s="318"/>
      <c r="J1126" s="318"/>
      <c r="K1126" s="319"/>
      <c r="L1126" s="322">
        <v>0.208333333333333</v>
      </c>
      <c r="M1126" s="338"/>
      <c r="N1126" s="324"/>
      <c r="O1126" s="336"/>
      <c r="P1126" s="337"/>
      <c r="Q1126" s="336"/>
      <c r="R1126" s="336"/>
      <c r="S1126" s="475"/>
      <c r="T1126" s="336"/>
      <c r="U1126" s="336"/>
      <c r="V1126" s="336"/>
      <c r="W1126" s="491"/>
      <c r="X1126" s="336"/>
      <c r="Y1126" s="337"/>
      <c r="Z1126" s="337"/>
    </row>
    <row r="1127" ht="21" spans="3:26">
      <c r="C1127" s="324"/>
      <c r="D1127" s="374">
        <v>45596</v>
      </c>
      <c r="E1127" s="388">
        <v>0.02</v>
      </c>
      <c r="F1127" s="2133" t="s">
        <v>1901</v>
      </c>
      <c r="G1127" s="388">
        <v>0.017</v>
      </c>
      <c r="H1127" s="311">
        <v>0.416666666666667</v>
      </c>
      <c r="I1127" s="318"/>
      <c r="J1127" s="318"/>
      <c r="K1127" s="319"/>
      <c r="L1127" s="322">
        <v>0.208333333333333</v>
      </c>
      <c r="M1127" s="339"/>
      <c r="N1127" s="324"/>
      <c r="O1127" s="327" t="s">
        <v>2855</v>
      </c>
      <c r="P1127" s="545">
        <v>0.08</v>
      </c>
      <c r="Q1127" s="351">
        <v>0.000406666666666667</v>
      </c>
      <c r="R1127" s="352">
        <v>0.00013</v>
      </c>
      <c r="S1127" s="459">
        <v>1</v>
      </c>
      <c r="T1127" s="476">
        <v>0.0006</v>
      </c>
      <c r="U1127" s="365">
        <v>-17.0291891891931</v>
      </c>
      <c r="V1127" s="366">
        <v>48.4</v>
      </c>
      <c r="W1127" s="492">
        <v>2</v>
      </c>
      <c r="X1127" s="354">
        <v>34.0583783783862</v>
      </c>
      <c r="Y1127" s="369" t="s">
        <v>2856</v>
      </c>
      <c r="Z1127" s="369"/>
    </row>
    <row r="1128" ht="21" spans="3:26">
      <c r="C1128" s="324"/>
      <c r="D1128" s="374">
        <v>45582</v>
      </c>
      <c r="E1128" s="388">
        <v>0.017</v>
      </c>
      <c r="F1128" s="2133" t="s">
        <v>1923</v>
      </c>
      <c r="G1128" s="388">
        <v>0.022</v>
      </c>
      <c r="H1128" s="311">
        <v>0.375</v>
      </c>
      <c r="I1128" s="318"/>
      <c r="J1128" s="318"/>
      <c r="K1128" s="319"/>
      <c r="L1128" s="322">
        <v>0.166666666666667</v>
      </c>
      <c r="M1128" s="329"/>
      <c r="N1128" s="324"/>
      <c r="O1128" s="327" t="s">
        <v>2855</v>
      </c>
      <c r="P1128" s="545">
        <v>-0.08</v>
      </c>
      <c r="Q1128" s="351">
        <v>0.000406666666666667</v>
      </c>
      <c r="R1128" s="352">
        <v>0.00013</v>
      </c>
      <c r="S1128" s="459">
        <v>-1</v>
      </c>
      <c r="T1128" s="476">
        <v>0.0006</v>
      </c>
      <c r="U1128" s="365">
        <v>-17.0291891891931</v>
      </c>
      <c r="V1128" s="366">
        <v>48.4</v>
      </c>
      <c r="W1128" s="492">
        <v>2</v>
      </c>
      <c r="X1128" s="354">
        <v>34.0583783783862</v>
      </c>
      <c r="Y1128" s="369" t="s">
        <v>2856</v>
      </c>
      <c r="Z1128" s="369"/>
    </row>
    <row r="1129" ht="21" spans="3:26">
      <c r="C1129" s="324"/>
      <c r="D1129" s="374">
        <v>45566</v>
      </c>
      <c r="E1129" s="388">
        <v>0.018</v>
      </c>
      <c r="F1129" s="2133" t="s">
        <v>1923</v>
      </c>
      <c r="G1129" s="388">
        <v>0.022</v>
      </c>
      <c r="H1129" s="311">
        <v>0.375</v>
      </c>
      <c r="I1129" s="318"/>
      <c r="J1129" s="318"/>
      <c r="K1129" s="319"/>
      <c r="L1129" s="322">
        <v>0.166666666666667</v>
      </c>
      <c r="M1129" s="329"/>
      <c r="N1129" s="324"/>
      <c r="O1129" s="327"/>
      <c r="P1129" s="406"/>
      <c r="Q1129" s="351"/>
      <c r="R1129" s="352"/>
      <c r="S1129" s="342"/>
      <c r="T1129" s="406"/>
      <c r="U1129" s="365"/>
      <c r="V1129" s="366"/>
      <c r="W1129" s="342"/>
      <c r="X1129" s="354"/>
      <c r="Y1129" s="369"/>
      <c r="Z1129" s="369"/>
    </row>
    <row r="1130" ht="21" spans="3:26">
      <c r="C1130" s="324"/>
      <c r="D1130" s="374">
        <v>45553</v>
      </c>
      <c r="E1130" s="388">
        <v>0.022</v>
      </c>
      <c r="F1130" s="2133" t="s">
        <v>1683</v>
      </c>
      <c r="G1130" s="388">
        <v>0.026</v>
      </c>
      <c r="H1130" s="311">
        <v>0.375</v>
      </c>
      <c r="I1130" s="318"/>
      <c r="J1130" s="318"/>
      <c r="K1130" s="319"/>
      <c r="L1130" s="322">
        <v>0.166666666666667</v>
      </c>
      <c r="M1130" s="329"/>
      <c r="N1130" s="324"/>
      <c r="O1130" s="407"/>
      <c r="P1130" s="407"/>
      <c r="Q1130" s="407"/>
      <c r="R1130" s="407"/>
      <c r="S1130" s="407"/>
      <c r="T1130" s="407"/>
      <c r="U1130" s="407"/>
      <c r="V1130" s="407"/>
      <c r="W1130" s="407"/>
      <c r="X1130" s="407"/>
      <c r="Y1130" s="407"/>
      <c r="Z1130" s="407"/>
    </row>
    <row r="1131" ht="21.75" spans="3:26">
      <c r="C1131" s="324"/>
      <c r="D1131" s="509">
        <v>45534</v>
      </c>
      <c r="E1131" s="519">
        <v>0.022</v>
      </c>
      <c r="F1131" s="2207" t="s">
        <v>1683</v>
      </c>
      <c r="G1131" s="519">
        <v>0.026</v>
      </c>
      <c r="H1131" s="311">
        <v>0.375</v>
      </c>
      <c r="I1131" s="400"/>
      <c r="J1131" s="400"/>
      <c r="K1131" s="401"/>
      <c r="L1131" s="322">
        <v>0.166666666666667</v>
      </c>
      <c r="M1131" s="408"/>
      <c r="N1131" s="324"/>
      <c r="O1131" s="407"/>
      <c r="P1131" s="407"/>
      <c r="Q1131" s="407"/>
      <c r="R1131" s="407"/>
      <c r="S1131" s="407"/>
      <c r="T1131" s="407"/>
      <c r="U1131" s="407"/>
      <c r="V1131" s="407"/>
      <c r="W1131" s="407"/>
      <c r="X1131" s="407"/>
      <c r="Y1131" s="407"/>
      <c r="Z1131" s="407"/>
    </row>
    <row r="1132" ht="21.75" spans="3:26">
      <c r="C1132" s="281">
        <v>14</v>
      </c>
      <c r="D1132" s="375" t="s">
        <v>7</v>
      </c>
      <c r="E1132" s="389" t="s">
        <v>2893</v>
      </c>
      <c r="F1132" s="390"/>
      <c r="G1132" s="391"/>
      <c r="H1132" s="392" t="s">
        <v>2839</v>
      </c>
      <c r="I1132" s="403" t="s">
        <v>1622</v>
      </c>
      <c r="J1132" s="403"/>
      <c r="K1132" s="404"/>
      <c r="L1132" s="405" t="s">
        <v>1623</v>
      </c>
      <c r="M1132" s="410" t="s">
        <v>1624</v>
      </c>
      <c r="N1132" s="324" t="s">
        <v>0</v>
      </c>
      <c r="O1132" s="325" t="s">
        <v>2840</v>
      </c>
      <c r="P1132" s="325" t="s">
        <v>2841</v>
      </c>
      <c r="Q1132" s="325" t="s">
        <v>2842</v>
      </c>
      <c r="R1132" s="325" t="s">
        <v>2843</v>
      </c>
      <c r="S1132" s="325" t="s">
        <v>2844</v>
      </c>
      <c r="T1132" s="325" t="s">
        <v>2845</v>
      </c>
      <c r="U1132" s="325" t="s">
        <v>2846</v>
      </c>
      <c r="V1132" s="325" t="s">
        <v>2847</v>
      </c>
      <c r="W1132" s="325" t="s">
        <v>2848</v>
      </c>
      <c r="X1132" s="325" t="s">
        <v>2849</v>
      </c>
      <c r="Y1132" s="325" t="s">
        <v>11</v>
      </c>
      <c r="Z1132" s="325" t="s">
        <v>11</v>
      </c>
    </row>
    <row r="1133" ht="21" spans="3:26">
      <c r="C1133" s="324"/>
      <c r="D1133" s="510" t="s">
        <v>1625</v>
      </c>
      <c r="E1133" s="520"/>
      <c r="F1133" s="521"/>
      <c r="G1133" s="522"/>
      <c r="H1133" s="299" t="s">
        <v>2867</v>
      </c>
      <c r="I1133" s="2208" t="s">
        <v>631</v>
      </c>
      <c r="J1133" s="538"/>
      <c r="K1133" s="539"/>
      <c r="L1133" s="317"/>
      <c r="M1133" s="326" t="s">
        <v>2893</v>
      </c>
      <c r="N1133" s="324"/>
      <c r="O1133" s="327" t="s">
        <v>2851</v>
      </c>
      <c r="P1133" s="406">
        <v>0.1</v>
      </c>
      <c r="Q1133" s="477">
        <v>0.039</v>
      </c>
      <c r="R1133" s="478">
        <v>0.021000000000015</v>
      </c>
      <c r="S1133" s="342"/>
      <c r="T1133" s="327">
        <v>0.079500000000015</v>
      </c>
      <c r="U1133" s="477">
        <v>-18.99</v>
      </c>
      <c r="V1133" s="406">
        <v>91.8</v>
      </c>
      <c r="W1133" s="342"/>
      <c r="X1133" s="342"/>
      <c r="Y1133" s="342"/>
      <c r="Z1133" s="342"/>
    </row>
    <row r="1134" ht="21" spans="3:26">
      <c r="C1134" s="324"/>
      <c r="D1134" s="511" t="s">
        <v>1626</v>
      </c>
      <c r="E1134" s="523">
        <v>0</v>
      </c>
      <c r="F1134" s="524"/>
      <c r="G1134" s="525"/>
      <c r="H1134" s="399" t="s">
        <v>2868</v>
      </c>
      <c r="I1134" s="540"/>
      <c r="J1134" s="540"/>
      <c r="K1134" s="541"/>
      <c r="L1134" s="317"/>
      <c r="M1134" s="329"/>
      <c r="N1134" s="324"/>
      <c r="O1134" s="324"/>
      <c r="P1134" s="324"/>
      <c r="Q1134" s="324"/>
      <c r="R1134" s="343"/>
      <c r="S1134" s="336"/>
      <c r="T1134" s="324"/>
      <c r="U1134" s="324"/>
      <c r="V1134" s="324"/>
      <c r="W1134" s="336"/>
      <c r="X1134" s="336"/>
      <c r="Y1134" s="337"/>
      <c r="Z1134" s="337"/>
    </row>
    <row r="1135" ht="21" spans="3:26">
      <c r="C1135" s="324"/>
      <c r="D1135" s="511" t="s">
        <v>1627</v>
      </c>
      <c r="E1135" s="523">
        <v>41.6</v>
      </c>
      <c r="F1135" s="524"/>
      <c r="G1135" s="525"/>
      <c r="H1135" s="526"/>
      <c r="I1135" s="540"/>
      <c r="J1135" s="540"/>
      <c r="K1135" s="541"/>
      <c r="L1135" s="317"/>
      <c r="M1135" s="329"/>
      <c r="N1135" s="324"/>
      <c r="O1135" s="330" t="s">
        <v>2853</v>
      </c>
      <c r="P1135" s="464">
        <v>0.1</v>
      </c>
      <c r="Q1135" s="480">
        <v>0.0722</v>
      </c>
      <c r="R1135" s="481">
        <v>0.015</v>
      </c>
      <c r="S1135" s="346">
        <v>1</v>
      </c>
      <c r="T1135" s="330">
        <v>0.1233</v>
      </c>
      <c r="U1135" s="355">
        <v>-29.4524150943341</v>
      </c>
      <c r="V1135" s="356">
        <v>60.5</v>
      </c>
      <c r="W1135" s="367">
        <v>4.88</v>
      </c>
      <c r="X1135" s="358">
        <v>143.72778566035</v>
      </c>
      <c r="Y1135" s="367"/>
      <c r="Z1135" s="367">
        <v>4.435</v>
      </c>
    </row>
    <row r="1136" ht="21.75" spans="3:26">
      <c r="C1136" s="324"/>
      <c r="D1136" s="512" t="s">
        <v>1628</v>
      </c>
      <c r="E1136" s="527">
        <v>0.614583333333333</v>
      </c>
      <c r="F1136" s="528"/>
      <c r="G1136" s="529"/>
      <c r="H1136" s="306">
        <v>0.40625</v>
      </c>
      <c r="I1136" s="540"/>
      <c r="J1136" s="540"/>
      <c r="K1136" s="541"/>
      <c r="L1136" s="320">
        <v>0.84375</v>
      </c>
      <c r="M1136" s="332">
        <v>0.697916666666667</v>
      </c>
      <c r="N1136" s="324"/>
      <c r="O1136" s="333" t="s">
        <v>2854</v>
      </c>
      <c r="P1136" s="466">
        <v>0.1</v>
      </c>
      <c r="Q1136" s="483">
        <v>0.0405333333333333</v>
      </c>
      <c r="R1136" s="484">
        <v>0.015</v>
      </c>
      <c r="S1136" s="349">
        <v>0.5</v>
      </c>
      <c r="T1136" s="333">
        <v>0.0758</v>
      </c>
      <c r="U1136" s="359">
        <v>-9.05309433962093</v>
      </c>
      <c r="V1136" s="360">
        <v>60.5</v>
      </c>
      <c r="W1136" s="368">
        <v>2.365</v>
      </c>
      <c r="X1136" s="362">
        <v>21.4105681132035</v>
      </c>
      <c r="Y1136" s="368"/>
      <c r="Z1136" s="368"/>
    </row>
    <row r="1137" ht="21.75" spans="3:26">
      <c r="C1137" s="324"/>
      <c r="D1137" s="513" t="s">
        <v>1629</v>
      </c>
      <c r="E1137" s="530" t="s">
        <v>8</v>
      </c>
      <c r="F1137" s="530" t="s">
        <v>9</v>
      </c>
      <c r="G1137" s="531" t="s">
        <v>10</v>
      </c>
      <c r="H1137" s="532" t="s">
        <v>2447</v>
      </c>
      <c r="I1137" s="540"/>
      <c r="J1137" s="540"/>
      <c r="K1137" s="541"/>
      <c r="L1137" s="542"/>
      <c r="M1137" s="546"/>
      <c r="N1137" s="324"/>
      <c r="O1137" s="336"/>
      <c r="P1137" s="337"/>
      <c r="Q1137" s="336"/>
      <c r="R1137" s="336"/>
      <c r="S1137" s="336"/>
      <c r="T1137" s="336"/>
      <c r="U1137" s="363"/>
      <c r="V1137" s="364"/>
      <c r="W1137" s="336"/>
      <c r="X1137" s="363"/>
      <c r="Y1137" s="337"/>
      <c r="Z1137" s="337"/>
    </row>
    <row r="1138" ht="21" spans="3:26">
      <c r="C1138" s="324"/>
      <c r="D1138" s="514">
        <v>45596</v>
      </c>
      <c r="E1138" s="310">
        <v>41.6</v>
      </c>
      <c r="F1138" s="2202" t="s">
        <v>2134</v>
      </c>
      <c r="G1138" s="310">
        <v>46.6</v>
      </c>
      <c r="H1138" s="311">
        <v>0.572916666666667</v>
      </c>
      <c r="I1138" s="540"/>
      <c r="J1138" s="540"/>
      <c r="K1138" s="541"/>
      <c r="L1138" s="322">
        <v>0.364583333333333</v>
      </c>
      <c r="M1138" s="338"/>
      <c r="N1138" s="324"/>
      <c r="O1138" s="336"/>
      <c r="P1138" s="337"/>
      <c r="Q1138" s="336"/>
      <c r="R1138" s="336"/>
      <c r="S1138" s="336"/>
      <c r="T1138" s="336"/>
      <c r="U1138" s="336"/>
      <c r="V1138" s="336"/>
      <c r="W1138" s="336"/>
      <c r="X1138" s="336"/>
      <c r="Y1138" s="337"/>
      <c r="Z1138" s="337"/>
    </row>
    <row r="1139" ht="21" spans="3:26">
      <c r="C1139" s="324"/>
      <c r="D1139" s="514">
        <v>45565</v>
      </c>
      <c r="E1139" s="310">
        <v>46.6</v>
      </c>
      <c r="F1139" s="2202" t="s">
        <v>1926</v>
      </c>
      <c r="G1139" s="310">
        <v>46.1</v>
      </c>
      <c r="H1139" s="311">
        <v>0.572916666666667</v>
      </c>
      <c r="I1139" s="540"/>
      <c r="J1139" s="540"/>
      <c r="K1139" s="541"/>
      <c r="L1139" s="322">
        <v>0.364583333333333</v>
      </c>
      <c r="M1139" s="339"/>
      <c r="N1139" s="324"/>
      <c r="O1139" s="327" t="s">
        <v>2855</v>
      </c>
      <c r="P1139" s="406">
        <v>0.25</v>
      </c>
      <c r="Q1139" s="351">
        <v>0.0405333333333333</v>
      </c>
      <c r="R1139" s="352">
        <v>0.015</v>
      </c>
      <c r="S1139" s="342">
        <v>0.5</v>
      </c>
      <c r="T1139" s="406">
        <v>0.0758</v>
      </c>
      <c r="U1139" s="365">
        <v>-22.6327358490523</v>
      </c>
      <c r="V1139" s="366">
        <v>151.25</v>
      </c>
      <c r="W1139" s="342">
        <v>2</v>
      </c>
      <c r="X1139" s="354">
        <v>45.2654716981047</v>
      </c>
      <c r="Y1139" s="369" t="s">
        <v>2856</v>
      </c>
      <c r="Z1139" s="369"/>
    </row>
    <row r="1140" ht="21" spans="3:26">
      <c r="C1140" s="324"/>
      <c r="D1140" s="514">
        <v>45534</v>
      </c>
      <c r="E1140" s="310">
        <v>46.1</v>
      </c>
      <c r="F1140" s="2202" t="s">
        <v>1666</v>
      </c>
      <c r="G1140" s="310">
        <v>45.3</v>
      </c>
      <c r="H1140" s="311">
        <v>0.572916666666667</v>
      </c>
      <c r="I1140" s="540"/>
      <c r="J1140" s="540"/>
      <c r="K1140" s="541"/>
      <c r="L1140" s="322">
        <v>0.364583333333333</v>
      </c>
      <c r="M1140" s="329"/>
      <c r="N1140" s="324"/>
      <c r="O1140" s="327" t="s">
        <v>2855</v>
      </c>
      <c r="P1140" s="406">
        <v>0.25</v>
      </c>
      <c r="Q1140" s="351">
        <v>0.0405333333333333</v>
      </c>
      <c r="R1140" s="352">
        <v>0.015</v>
      </c>
      <c r="S1140" s="342">
        <v>0.5</v>
      </c>
      <c r="T1140" s="406">
        <v>0.0758</v>
      </c>
      <c r="U1140" s="365">
        <v>-23.6393220338943</v>
      </c>
      <c r="V1140" s="366">
        <v>151.25</v>
      </c>
      <c r="W1140" s="342">
        <v>2</v>
      </c>
      <c r="X1140" s="354">
        <v>47.2786440677886</v>
      </c>
      <c r="Y1140" s="369"/>
      <c r="Z1140" s="369"/>
    </row>
    <row r="1141" ht="21" spans="3:26">
      <c r="C1141" s="324"/>
      <c r="D1141" s="514">
        <v>45504</v>
      </c>
      <c r="E1141" s="310">
        <v>45.3</v>
      </c>
      <c r="F1141" s="2202" t="s">
        <v>1667</v>
      </c>
      <c r="G1141" s="310">
        <v>47.4</v>
      </c>
      <c r="H1141" s="311">
        <v>0.572916666666667</v>
      </c>
      <c r="I1141" s="540"/>
      <c r="J1141" s="540"/>
      <c r="K1141" s="541"/>
      <c r="L1141" s="322">
        <v>0.364583333333333</v>
      </c>
      <c r="M1141" s="329"/>
      <c r="N1141" s="324"/>
      <c r="O1141" s="327" t="s">
        <v>2860</v>
      </c>
      <c r="P1141" s="406"/>
      <c r="Q1141" s="351"/>
      <c r="R1141" s="352"/>
      <c r="S1141" s="342"/>
      <c r="T1141" s="406"/>
      <c r="U1141" s="365">
        <v>-23.6393220338943</v>
      </c>
      <c r="V1141" s="366"/>
      <c r="W1141" s="342"/>
      <c r="X1141" s="354">
        <v>47.2786440677886</v>
      </c>
      <c r="Y1141" s="369"/>
      <c r="Z1141" s="369"/>
    </row>
    <row r="1142" ht="21" spans="3:26">
      <c r="C1142" s="324"/>
      <c r="D1142" s="514">
        <v>45471</v>
      </c>
      <c r="E1142" s="310">
        <v>47.4</v>
      </c>
      <c r="F1142" s="2202" t="s">
        <v>1668</v>
      </c>
      <c r="G1142" s="310">
        <v>35.4</v>
      </c>
      <c r="H1142" s="311">
        <v>0.572916666666667</v>
      </c>
      <c r="I1142" s="540"/>
      <c r="J1142" s="540"/>
      <c r="K1142" s="541"/>
      <c r="L1142" s="322">
        <v>0.364583333333333</v>
      </c>
      <c r="M1142" s="329"/>
      <c r="N1142" s="324"/>
      <c r="O1142" s="407"/>
      <c r="P1142" s="407"/>
      <c r="Q1142" s="407"/>
      <c r="R1142" s="407"/>
      <c r="S1142" s="407"/>
      <c r="T1142" s="407"/>
      <c r="U1142" s="407"/>
      <c r="V1142" s="407"/>
      <c r="W1142" s="407"/>
      <c r="X1142" s="407"/>
      <c r="Y1142" s="407"/>
      <c r="Z1142" s="407"/>
    </row>
    <row r="1143" ht="21.75" spans="3:26">
      <c r="C1143" s="324"/>
      <c r="D1143" s="515">
        <v>45443</v>
      </c>
      <c r="E1143" s="310">
        <v>35.4</v>
      </c>
      <c r="F1143" s="2202" t="s">
        <v>1669</v>
      </c>
      <c r="G1143" s="310">
        <v>37.9</v>
      </c>
      <c r="H1143" s="533">
        <v>0.572916666666667</v>
      </c>
      <c r="I1143" s="543"/>
      <c r="J1143" s="543"/>
      <c r="K1143" s="544"/>
      <c r="L1143" s="322">
        <v>0.364583333333333</v>
      </c>
      <c r="M1143" s="408"/>
      <c r="N1143" s="324"/>
      <c r="O1143" s="407"/>
      <c r="P1143" s="407"/>
      <c r="Q1143" s="407"/>
      <c r="R1143" s="407"/>
      <c r="S1143" s="407"/>
      <c r="T1143" s="407"/>
      <c r="U1143" s="407"/>
      <c r="V1143" s="407"/>
      <c r="W1143" s="407"/>
      <c r="X1143" s="407"/>
      <c r="Y1143" s="407"/>
      <c r="Z1143" s="407"/>
    </row>
    <row r="1144" ht="21.75" spans="3:26">
      <c r="C1144" s="281">
        <v>15</v>
      </c>
      <c r="D1144" s="282" t="s">
        <v>7</v>
      </c>
      <c r="E1144" s="292" t="s">
        <v>643</v>
      </c>
      <c r="F1144" s="293"/>
      <c r="G1144" s="294"/>
      <c r="H1144" s="295" t="s">
        <v>2839</v>
      </c>
      <c r="I1144" s="312" t="s">
        <v>1622</v>
      </c>
      <c r="J1144" s="312"/>
      <c r="K1144" s="313"/>
      <c r="L1144" s="314" t="s">
        <v>1623</v>
      </c>
      <c r="M1144" s="323" t="s">
        <v>1624</v>
      </c>
      <c r="N1144" s="324" t="s">
        <v>0</v>
      </c>
      <c r="O1144" s="325" t="s">
        <v>2840</v>
      </c>
      <c r="P1144" s="325" t="s">
        <v>2841</v>
      </c>
      <c r="Q1144" s="325" t="s">
        <v>2842</v>
      </c>
      <c r="R1144" s="325" t="s">
        <v>2843</v>
      </c>
      <c r="S1144" s="325" t="s">
        <v>2844</v>
      </c>
      <c r="T1144" s="325" t="s">
        <v>2845</v>
      </c>
      <c r="U1144" s="325" t="s">
        <v>2846</v>
      </c>
      <c r="V1144" s="325" t="s">
        <v>2847</v>
      </c>
      <c r="W1144" s="325" t="s">
        <v>2848</v>
      </c>
      <c r="X1144" s="325" t="s">
        <v>2849</v>
      </c>
      <c r="Y1144" s="325" t="s">
        <v>11</v>
      </c>
      <c r="Z1144" s="325" t="s">
        <v>11</v>
      </c>
    </row>
    <row r="1145" ht="21" spans="3:26">
      <c r="C1145" s="324"/>
      <c r="D1145" s="370" t="s">
        <v>1625</v>
      </c>
      <c r="E1145" s="377"/>
      <c r="F1145" s="378"/>
      <c r="G1145" s="379"/>
      <c r="H1145" s="299" t="s">
        <v>2894</v>
      </c>
      <c r="I1145" s="2201" t="s">
        <v>644</v>
      </c>
      <c r="J1145" s="315"/>
      <c r="K1145" s="316"/>
      <c r="L1145" s="317"/>
      <c r="M1145" s="326" t="s">
        <v>643</v>
      </c>
      <c r="N1145" s="324"/>
      <c r="O1145" s="327" t="s">
        <v>2851</v>
      </c>
      <c r="P1145" s="328">
        <v>0.1</v>
      </c>
      <c r="Q1145" s="340">
        <v>0.027</v>
      </c>
      <c r="R1145" s="341">
        <v>0.0159999999999911</v>
      </c>
      <c r="S1145" s="342"/>
      <c r="T1145" s="327">
        <v>0.0564999999999911</v>
      </c>
      <c r="U1145" s="340">
        <v>-13.31</v>
      </c>
      <c r="V1145" s="328">
        <v>91.8</v>
      </c>
      <c r="W1145" s="353">
        <v>2</v>
      </c>
      <c r="X1145" s="354">
        <v>26.62</v>
      </c>
      <c r="Y1145" s="342"/>
      <c r="Z1145" s="342"/>
    </row>
    <row r="1146" ht="21" spans="3:26">
      <c r="C1146" s="324"/>
      <c r="D1146" s="371" t="s">
        <v>1626</v>
      </c>
      <c r="E1146" s="380"/>
      <c r="F1146" s="381"/>
      <c r="G1146" s="382"/>
      <c r="H1146" s="299" t="s">
        <v>2895</v>
      </c>
      <c r="I1146" s="318"/>
      <c r="J1146" s="318"/>
      <c r="K1146" s="319"/>
      <c r="L1146" s="317"/>
      <c r="M1146" s="329"/>
      <c r="N1146" s="324"/>
      <c r="O1146" s="324"/>
      <c r="P1146" s="324"/>
      <c r="Q1146" s="324"/>
      <c r="R1146" s="343"/>
      <c r="S1146" s="336"/>
      <c r="T1146" s="324"/>
      <c r="U1146" s="324"/>
      <c r="V1146" s="324"/>
      <c r="W1146" s="336"/>
      <c r="X1146" s="336"/>
      <c r="Y1146" s="337"/>
      <c r="Z1146" s="337"/>
    </row>
    <row r="1147" ht="21" spans="3:26">
      <c r="C1147" s="324"/>
      <c r="D1147" s="371" t="s">
        <v>1627</v>
      </c>
      <c r="E1147" s="534">
        <v>50.1</v>
      </c>
      <c r="F1147" s="535"/>
      <c r="G1147" s="536"/>
      <c r="H1147" s="299"/>
      <c r="I1147" s="318"/>
      <c r="J1147" s="318"/>
      <c r="K1147" s="319"/>
      <c r="L1147" s="317"/>
      <c r="M1147" s="329"/>
      <c r="N1147" s="324"/>
      <c r="O1147" s="330" t="s">
        <v>2853</v>
      </c>
      <c r="P1147" s="331">
        <v>0.1</v>
      </c>
      <c r="Q1147" s="344">
        <v>0.0764</v>
      </c>
      <c r="R1147" s="345">
        <v>0.017</v>
      </c>
      <c r="S1147" s="346">
        <v>1</v>
      </c>
      <c r="T1147" s="330">
        <v>0.1316</v>
      </c>
      <c r="U1147" s="355">
        <v>-31.0016991150491</v>
      </c>
      <c r="V1147" s="356">
        <v>60.5</v>
      </c>
      <c r="W1147" s="547">
        <v>4.36</v>
      </c>
      <c r="X1147" s="358">
        <v>135.167408141614</v>
      </c>
      <c r="Y1147" s="367"/>
      <c r="Z1147" s="367">
        <v>4.435</v>
      </c>
    </row>
    <row r="1148" ht="21.75" spans="3:26">
      <c r="C1148" s="324"/>
      <c r="D1148" s="372" t="s">
        <v>1628</v>
      </c>
      <c r="E1148" s="383">
        <v>0.0625</v>
      </c>
      <c r="F1148" s="384"/>
      <c r="G1148" s="385"/>
      <c r="H1148" s="306">
        <v>0.854166666666667</v>
      </c>
      <c r="I1148" s="318"/>
      <c r="J1148" s="318"/>
      <c r="K1148" s="319"/>
      <c r="L1148" s="320">
        <v>0.291666666666667</v>
      </c>
      <c r="M1148" s="332">
        <v>0.145833333333333</v>
      </c>
      <c r="N1148" s="324"/>
      <c r="O1148" s="333" t="s">
        <v>2854</v>
      </c>
      <c r="P1148" s="334">
        <v>0.1</v>
      </c>
      <c r="Q1148" s="347">
        <v>0.0668</v>
      </c>
      <c r="R1148" s="348">
        <v>0.017</v>
      </c>
      <c r="S1148" s="349">
        <v>1.5</v>
      </c>
      <c r="T1148" s="350">
        <v>0.1172</v>
      </c>
      <c r="U1148" s="359">
        <v>-41.4141238938118</v>
      </c>
      <c r="V1148" s="360">
        <v>60.5</v>
      </c>
      <c r="W1148" s="493">
        <v>5.904</v>
      </c>
      <c r="X1148" s="362">
        <v>244.508987469065</v>
      </c>
      <c r="Y1148" s="368"/>
      <c r="Z1148" s="368"/>
    </row>
    <row r="1149" ht="21.75" spans="3:26">
      <c r="C1149" s="324"/>
      <c r="D1149" s="373" t="s">
        <v>1629</v>
      </c>
      <c r="E1149" s="386" t="s">
        <v>8</v>
      </c>
      <c r="F1149" s="386" t="s">
        <v>9</v>
      </c>
      <c r="G1149" s="387" t="s">
        <v>10</v>
      </c>
      <c r="H1149" s="309" t="s">
        <v>2447</v>
      </c>
      <c r="I1149" s="318"/>
      <c r="J1149" s="318"/>
      <c r="K1149" s="319"/>
      <c r="L1149" s="321"/>
      <c r="M1149" s="335"/>
      <c r="N1149" s="324"/>
      <c r="O1149" s="336"/>
      <c r="P1149" s="337"/>
      <c r="Q1149" s="336"/>
      <c r="R1149" s="336"/>
      <c r="S1149" s="336"/>
      <c r="T1149" s="336"/>
      <c r="U1149" s="363"/>
      <c r="V1149" s="364"/>
      <c r="W1149" s="336"/>
      <c r="X1149" s="363"/>
      <c r="Y1149" s="337"/>
      <c r="Z1149" s="337"/>
    </row>
    <row r="1150" ht="21" spans="3:26">
      <c r="C1150" s="324"/>
      <c r="D1150" s="376">
        <v>45595</v>
      </c>
      <c r="E1150" s="537">
        <v>50.1</v>
      </c>
      <c r="F1150" s="2131" t="s">
        <v>1706</v>
      </c>
      <c r="G1150" s="537">
        <v>49.8</v>
      </c>
      <c r="H1150" s="311">
        <v>0.0625</v>
      </c>
      <c r="I1150" s="318"/>
      <c r="J1150" s="318"/>
      <c r="K1150" s="319"/>
      <c r="L1150" s="322">
        <v>0.854166666666667</v>
      </c>
      <c r="M1150" s="338"/>
      <c r="N1150" s="324"/>
      <c r="O1150" s="336"/>
      <c r="P1150" s="337"/>
      <c r="Q1150" s="336"/>
      <c r="R1150" s="336"/>
      <c r="S1150" s="336"/>
      <c r="T1150" s="336"/>
      <c r="U1150" s="336"/>
      <c r="V1150" s="336"/>
      <c r="W1150" s="336"/>
      <c r="X1150" s="336"/>
      <c r="Y1150" s="337"/>
      <c r="Z1150" s="337"/>
    </row>
    <row r="1151" ht="21" spans="3:26">
      <c r="C1151" s="324"/>
      <c r="D1151" s="376">
        <v>45564</v>
      </c>
      <c r="E1151" s="537">
        <v>49.8</v>
      </c>
      <c r="F1151" s="2131" t="s">
        <v>1633</v>
      </c>
      <c r="G1151" s="537">
        <v>49.1</v>
      </c>
      <c r="H1151" s="311">
        <v>0.0625</v>
      </c>
      <c r="I1151" s="318"/>
      <c r="J1151" s="318"/>
      <c r="K1151" s="319"/>
      <c r="L1151" s="322">
        <v>0.854166666666667</v>
      </c>
      <c r="M1151" s="339"/>
      <c r="N1151" s="324"/>
      <c r="O1151" s="327" t="s">
        <v>2855</v>
      </c>
      <c r="P1151" s="328">
        <v>0.06</v>
      </c>
      <c r="Q1151" s="351">
        <v>0.0716</v>
      </c>
      <c r="R1151" s="352">
        <v>0.017</v>
      </c>
      <c r="S1151" s="342">
        <v>2</v>
      </c>
      <c r="T1151" s="330">
        <v>0.1244</v>
      </c>
      <c r="U1151" s="365">
        <v>-35.1666690265542</v>
      </c>
      <c r="V1151" s="366">
        <v>36.3</v>
      </c>
      <c r="W1151" s="548">
        <v>4</v>
      </c>
      <c r="X1151" s="354">
        <v>140.666676106217</v>
      </c>
      <c r="Y1151" s="369"/>
      <c r="Z1151" s="369"/>
    </row>
    <row r="1152" ht="21" spans="3:26">
      <c r="C1152" s="324"/>
      <c r="D1152" s="376">
        <v>45534</v>
      </c>
      <c r="E1152" s="537">
        <v>49.1</v>
      </c>
      <c r="F1152" s="2131" t="s">
        <v>1631</v>
      </c>
      <c r="G1152" s="537">
        <v>49.4</v>
      </c>
      <c r="H1152" s="311">
        <v>0.0625</v>
      </c>
      <c r="I1152" s="318"/>
      <c r="J1152" s="318"/>
      <c r="K1152" s="319"/>
      <c r="L1152" s="322">
        <v>0.854166666666667</v>
      </c>
      <c r="M1152" s="329"/>
      <c r="N1152" s="324"/>
      <c r="O1152" s="327" t="s">
        <v>2855</v>
      </c>
      <c r="P1152" s="328">
        <v>0.06</v>
      </c>
      <c r="Q1152" s="351">
        <v>0.0716</v>
      </c>
      <c r="R1152" s="352">
        <v>0.017</v>
      </c>
      <c r="S1152" s="342">
        <v>2</v>
      </c>
      <c r="T1152" s="330">
        <v>0.1244</v>
      </c>
      <c r="U1152" s="365">
        <v>-35.1666690265542</v>
      </c>
      <c r="V1152" s="366">
        <v>36.3</v>
      </c>
      <c r="W1152" s="548">
        <v>4</v>
      </c>
      <c r="X1152" s="354">
        <v>140.666676106217</v>
      </c>
      <c r="Y1152" s="369"/>
      <c r="Z1152" s="369"/>
    </row>
    <row r="1153" ht="21" spans="3:26">
      <c r="C1153" s="324"/>
      <c r="D1153" s="376">
        <v>45503</v>
      </c>
      <c r="E1153" s="537">
        <v>49.4</v>
      </c>
      <c r="F1153" s="2131" t="s">
        <v>1633</v>
      </c>
      <c r="G1153" s="537">
        <v>49.5</v>
      </c>
      <c r="H1153" s="311">
        <v>0.0625</v>
      </c>
      <c r="I1153" s="318"/>
      <c r="J1153" s="318"/>
      <c r="K1153" s="319"/>
      <c r="L1153" s="322">
        <v>0.854166666666667</v>
      </c>
      <c r="M1153" s="329"/>
      <c r="N1153" s="324"/>
      <c r="O1153" s="327" t="s">
        <v>2860</v>
      </c>
      <c r="P1153" s="406"/>
      <c r="Q1153" s="351"/>
      <c r="R1153" s="352"/>
      <c r="S1153" s="342"/>
      <c r="T1153" s="406"/>
      <c r="U1153" s="365"/>
      <c r="V1153" s="366"/>
      <c r="W1153" s="342"/>
      <c r="X1153" s="354"/>
      <c r="Y1153" s="369"/>
      <c r="Z1153" s="369"/>
    </row>
    <row r="1154" ht="21" spans="3:26">
      <c r="C1154" s="324"/>
      <c r="D1154" s="376">
        <v>45472</v>
      </c>
      <c r="E1154" s="537">
        <v>49.5</v>
      </c>
      <c r="F1154" s="2131" t="s">
        <v>1631</v>
      </c>
      <c r="G1154" s="537">
        <v>49.5</v>
      </c>
      <c r="H1154" s="311">
        <v>0.0625</v>
      </c>
      <c r="I1154" s="318"/>
      <c r="J1154" s="318"/>
      <c r="K1154" s="319"/>
      <c r="L1154" s="322">
        <v>0.854166666666667</v>
      </c>
      <c r="M1154" s="329"/>
      <c r="N1154" s="324"/>
      <c r="O1154" s="407"/>
      <c r="P1154" s="407"/>
      <c r="Q1154" s="407"/>
      <c r="R1154" s="407"/>
      <c r="S1154" s="407"/>
      <c r="T1154" s="407"/>
      <c r="U1154" s="407"/>
      <c r="V1154" s="407"/>
      <c r="W1154" s="407"/>
      <c r="X1154" s="407"/>
      <c r="Y1154" s="407"/>
      <c r="Z1154" s="407"/>
    </row>
    <row r="1155" ht="21.75" spans="3:26">
      <c r="C1155" s="324"/>
      <c r="D1155" s="418">
        <v>45442</v>
      </c>
      <c r="E1155" s="550">
        <v>49.5</v>
      </c>
      <c r="F1155" s="2209" t="s">
        <v>1636</v>
      </c>
      <c r="G1155" s="550">
        <v>50.4</v>
      </c>
      <c r="H1155" s="533">
        <v>0.0625</v>
      </c>
      <c r="I1155" s="400"/>
      <c r="J1155" s="400"/>
      <c r="K1155" s="401"/>
      <c r="L1155" s="402">
        <v>0.854166666666667</v>
      </c>
      <c r="M1155" s="408"/>
      <c r="N1155" s="324"/>
      <c r="O1155" s="407"/>
      <c r="P1155" s="407"/>
      <c r="Q1155" s="407"/>
      <c r="R1155" s="407"/>
      <c r="S1155" s="407"/>
      <c r="T1155" s="407"/>
      <c r="U1155" s="407"/>
      <c r="V1155" s="407"/>
      <c r="W1155" s="407"/>
      <c r="X1155" s="407"/>
      <c r="Y1155" s="407"/>
      <c r="Z1155" s="407"/>
    </row>
    <row r="1156" ht="21.75" spans="2:26">
      <c r="B1156" s="3" t="s">
        <v>0</v>
      </c>
      <c r="C1156" s="281">
        <v>1</v>
      </c>
      <c r="D1156" s="282" t="s">
        <v>7</v>
      </c>
      <c r="E1156" s="292" t="s">
        <v>647</v>
      </c>
      <c r="F1156" s="293"/>
      <c r="G1156" s="294"/>
      <c r="H1156" s="295" t="s">
        <v>2839</v>
      </c>
      <c r="I1156" s="561" t="s">
        <v>1622</v>
      </c>
      <c r="J1156" s="561"/>
      <c r="K1156" s="562"/>
      <c r="L1156" s="563" t="s">
        <v>1623</v>
      </c>
      <c r="M1156" s="572" t="s">
        <v>1624</v>
      </c>
      <c r="N1156" s="324" t="s">
        <v>0</v>
      </c>
      <c r="O1156" s="325" t="s">
        <v>2840</v>
      </c>
      <c r="P1156" s="325" t="s">
        <v>2841</v>
      </c>
      <c r="Q1156" s="325" t="s">
        <v>2842</v>
      </c>
      <c r="R1156" s="325" t="s">
        <v>2843</v>
      </c>
      <c r="S1156" s="325" t="s">
        <v>2844</v>
      </c>
      <c r="T1156" s="325" t="s">
        <v>2845</v>
      </c>
      <c r="U1156" s="325" t="s">
        <v>2846</v>
      </c>
      <c r="V1156" s="325" t="s">
        <v>2847</v>
      </c>
      <c r="W1156" s="325" t="s">
        <v>2848</v>
      </c>
      <c r="X1156" s="325" t="s">
        <v>2849</v>
      </c>
      <c r="Y1156" s="325" t="s">
        <v>11</v>
      </c>
      <c r="Z1156" s="325" t="s">
        <v>11</v>
      </c>
    </row>
    <row r="1157" ht="21" spans="3:26">
      <c r="C1157" s="281"/>
      <c r="D1157" s="283" t="s">
        <v>1625</v>
      </c>
      <c r="E1157" s="296"/>
      <c r="F1157" s="297"/>
      <c r="G1157" s="298"/>
      <c r="H1157" s="299" t="s">
        <v>2858</v>
      </c>
      <c r="I1157" s="2210" t="s">
        <v>648</v>
      </c>
      <c r="J1157" s="216"/>
      <c r="K1157" s="564"/>
      <c r="L1157" s="565"/>
      <c r="M1157" s="573" t="s">
        <v>647</v>
      </c>
      <c r="N1157" s="324"/>
      <c r="O1157" s="327" t="s">
        <v>2851</v>
      </c>
      <c r="P1157" s="328">
        <v>0.1</v>
      </c>
      <c r="Q1157" s="340">
        <v>0.036</v>
      </c>
      <c r="R1157" s="341">
        <v>0.0220000000000056</v>
      </c>
      <c r="S1157" s="342"/>
      <c r="T1157" s="327">
        <v>0.0760000000000056</v>
      </c>
      <c r="U1157" s="340">
        <v>-20.06</v>
      </c>
      <c r="V1157" s="328">
        <v>60.5</v>
      </c>
      <c r="W1157" s="353">
        <v>2</v>
      </c>
      <c r="X1157" s="354">
        <v>40.12</v>
      </c>
      <c r="Y1157" s="342"/>
      <c r="Z1157" s="342"/>
    </row>
    <row r="1158" ht="21" spans="3:26">
      <c r="C1158" s="281"/>
      <c r="D1158" s="284" t="s">
        <v>1626</v>
      </c>
      <c r="E1158" s="551">
        <v>0.002</v>
      </c>
      <c r="F1158" s="552"/>
      <c r="G1158" s="553"/>
      <c r="H1158" s="299" t="s">
        <v>2859</v>
      </c>
      <c r="I1158" s="219"/>
      <c r="J1158" s="219"/>
      <c r="K1158" s="566"/>
      <c r="L1158" s="565"/>
      <c r="M1158" s="574"/>
      <c r="N1158" s="324"/>
      <c r="O1158" s="324"/>
      <c r="P1158" s="324"/>
      <c r="Q1158" s="324"/>
      <c r="R1158" s="343"/>
      <c r="S1158" s="336"/>
      <c r="T1158" s="324"/>
      <c r="U1158" s="324"/>
      <c r="V1158" s="324"/>
      <c r="W1158" s="336"/>
      <c r="X1158" s="336"/>
      <c r="Y1158" s="337"/>
      <c r="Z1158" s="337"/>
    </row>
    <row r="1159" ht="21" spans="3:26">
      <c r="C1159" s="281"/>
      <c r="D1159" s="284" t="s">
        <v>1627</v>
      </c>
      <c r="E1159" s="551">
        <v>0.002</v>
      </c>
      <c r="F1159" s="552"/>
      <c r="G1159" s="553"/>
      <c r="H1159" s="299"/>
      <c r="I1159" s="219"/>
      <c r="J1159" s="219"/>
      <c r="K1159" s="566"/>
      <c r="L1159" s="565"/>
      <c r="M1159" s="574"/>
      <c r="N1159" s="324"/>
      <c r="O1159" s="330" t="s">
        <v>2853</v>
      </c>
      <c r="P1159" s="331">
        <v>0.1</v>
      </c>
      <c r="Q1159" s="344">
        <v>0.0927</v>
      </c>
      <c r="R1159" s="345">
        <v>0.026</v>
      </c>
      <c r="S1159" s="346">
        <v>1</v>
      </c>
      <c r="T1159" s="330">
        <v>0.16505</v>
      </c>
      <c r="U1159" s="355">
        <v>-43.5645131578915</v>
      </c>
      <c r="V1159" s="356">
        <v>60.5</v>
      </c>
      <c r="W1159" s="357">
        <v>4.89</v>
      </c>
      <c r="X1159" s="358">
        <v>213.03046934209</v>
      </c>
      <c r="Y1159" s="367"/>
      <c r="Z1159" s="367"/>
    </row>
    <row r="1160" ht="21.75" spans="3:26">
      <c r="C1160" s="281"/>
      <c r="D1160" s="285" t="s">
        <v>1628</v>
      </c>
      <c r="E1160" s="554">
        <v>0.993055555555556</v>
      </c>
      <c r="F1160" s="555"/>
      <c r="G1160" s="556"/>
      <c r="H1160" s="306"/>
      <c r="I1160" s="219"/>
      <c r="J1160" s="219"/>
      <c r="K1160" s="566"/>
      <c r="L1160" s="567">
        <v>0.222222222222222</v>
      </c>
      <c r="M1160" s="575">
        <v>0.0763888888888889</v>
      </c>
      <c r="N1160" s="324"/>
      <c r="O1160" s="333" t="s">
        <v>2854</v>
      </c>
      <c r="P1160" s="334">
        <v>0.1</v>
      </c>
      <c r="Q1160" s="347">
        <v>0.0587333333333333</v>
      </c>
      <c r="R1160" s="348">
        <v>0.026</v>
      </c>
      <c r="S1160" s="349">
        <v>1</v>
      </c>
      <c r="T1160" s="350">
        <v>0.1141</v>
      </c>
      <c r="U1160" s="359">
        <v>-30.1163947368399</v>
      </c>
      <c r="V1160" s="360">
        <v>60.5</v>
      </c>
      <c r="W1160" s="361">
        <v>2</v>
      </c>
      <c r="X1160" s="362">
        <v>60.2327894736798</v>
      </c>
      <c r="Y1160" s="368"/>
      <c r="Z1160" s="368"/>
    </row>
    <row r="1161" ht="21.75" spans="3:26">
      <c r="C1161" s="281"/>
      <c r="D1161" s="286" t="s">
        <v>1629</v>
      </c>
      <c r="E1161" s="307" t="s">
        <v>8</v>
      </c>
      <c r="F1161" s="307" t="s">
        <v>9</v>
      </c>
      <c r="G1161" s="308" t="s">
        <v>10</v>
      </c>
      <c r="H1161" s="309" t="s">
        <v>2447</v>
      </c>
      <c r="I1161" s="219"/>
      <c r="J1161" s="219"/>
      <c r="K1161" s="566"/>
      <c r="L1161" s="568" t="s">
        <v>2896</v>
      </c>
      <c r="M1161" s="576"/>
      <c r="N1161" s="324"/>
      <c r="O1161" s="336"/>
      <c r="P1161" s="337"/>
      <c r="Q1161" s="336"/>
      <c r="R1161" s="336"/>
      <c r="S1161" s="336"/>
      <c r="T1161" s="336"/>
      <c r="U1161" s="363"/>
      <c r="V1161" s="364"/>
      <c r="W1161" s="336"/>
      <c r="X1161" s="363"/>
      <c r="Y1161" s="337"/>
      <c r="Z1161" s="337"/>
    </row>
    <row r="1162" ht="21" spans="3:26">
      <c r="C1162" s="281"/>
      <c r="D1162" s="549">
        <v>45595</v>
      </c>
      <c r="E1162" s="557">
        <v>0.001</v>
      </c>
      <c r="F1162" s="2211" t="s">
        <v>1660</v>
      </c>
      <c r="G1162" s="557">
        <v>0.007</v>
      </c>
      <c r="H1162" s="311">
        <v>0.993055555555556</v>
      </c>
      <c r="I1162" s="219"/>
      <c r="J1162" s="219"/>
      <c r="K1162" s="566"/>
      <c r="L1162" s="569"/>
      <c r="M1162" s="577"/>
      <c r="N1162" s="324"/>
      <c r="O1162" s="336"/>
      <c r="P1162" s="337"/>
      <c r="Q1162" s="336"/>
      <c r="R1162" s="336"/>
      <c r="S1162" s="336"/>
      <c r="T1162" s="336"/>
      <c r="U1162" s="336"/>
      <c r="V1162" s="336"/>
      <c r="W1162" s="336"/>
      <c r="X1162" s="336"/>
      <c r="Y1162" s="337"/>
      <c r="Z1162" s="337"/>
    </row>
    <row r="1163" ht="21" spans="3:26">
      <c r="C1163" s="281"/>
      <c r="D1163" s="549">
        <v>45565</v>
      </c>
      <c r="E1163" s="557">
        <v>0.007</v>
      </c>
      <c r="F1163" s="2211" t="s">
        <v>1645</v>
      </c>
      <c r="G1163" s="557">
        <v>0.001</v>
      </c>
      <c r="H1163" s="311">
        <v>0.993055555555556</v>
      </c>
      <c r="I1163" s="219"/>
      <c r="J1163" s="219"/>
      <c r="K1163" s="566"/>
      <c r="L1163" s="569"/>
      <c r="M1163" s="578"/>
      <c r="N1163" s="324"/>
      <c r="O1163" s="327" t="s">
        <v>2855</v>
      </c>
      <c r="P1163" s="328">
        <v>0.05</v>
      </c>
      <c r="Q1163" s="351">
        <v>0.0757166666666667</v>
      </c>
      <c r="R1163" s="352">
        <v>0.026</v>
      </c>
      <c r="S1163" s="342">
        <v>1</v>
      </c>
      <c r="T1163" s="330">
        <v>0.139575</v>
      </c>
      <c r="U1163" s="365">
        <v>-18.4202269736829</v>
      </c>
      <c r="V1163" s="366">
        <v>30.25</v>
      </c>
      <c r="W1163" s="342">
        <v>1.5</v>
      </c>
      <c r="X1163" s="354">
        <v>27.6303404605243</v>
      </c>
      <c r="Y1163" s="369"/>
      <c r="Z1163" s="369"/>
    </row>
    <row r="1164" ht="21" spans="3:26">
      <c r="C1164" s="281"/>
      <c r="D1164" s="549">
        <v>45533</v>
      </c>
      <c r="E1164" s="557">
        <v>0</v>
      </c>
      <c r="F1164" s="2211" t="s">
        <v>1660</v>
      </c>
      <c r="G1164" s="557">
        <v>0.005</v>
      </c>
      <c r="H1164" s="311">
        <v>0.993055555555556</v>
      </c>
      <c r="I1164" s="219"/>
      <c r="J1164" s="219"/>
      <c r="K1164" s="566"/>
      <c r="L1164" s="569"/>
      <c r="M1164" s="574"/>
      <c r="N1164" s="324"/>
      <c r="O1164" s="327" t="s">
        <v>2855</v>
      </c>
      <c r="P1164" s="328">
        <v>-0.05</v>
      </c>
      <c r="Q1164" s="351">
        <v>0.0757166666666667</v>
      </c>
      <c r="R1164" s="352">
        <v>0.026</v>
      </c>
      <c r="S1164" s="342">
        <v>-1</v>
      </c>
      <c r="T1164" s="330">
        <v>0.139575</v>
      </c>
      <c r="U1164" s="365">
        <v>-18.4202269736829</v>
      </c>
      <c r="V1164" s="366">
        <v>-30.25</v>
      </c>
      <c r="W1164" s="342">
        <v>1.5</v>
      </c>
      <c r="X1164" s="354">
        <v>27.6303404605243</v>
      </c>
      <c r="Y1164" s="369"/>
      <c r="Z1164" s="369"/>
    </row>
    <row r="1165" ht="21" spans="3:26">
      <c r="C1165" s="281"/>
      <c r="D1165" s="549">
        <v>45503</v>
      </c>
      <c r="E1165" s="557">
        <v>0.005</v>
      </c>
      <c r="F1165" s="2211" t="s">
        <v>1653</v>
      </c>
      <c r="G1165" s="557">
        <v>0.006</v>
      </c>
      <c r="H1165" s="311">
        <v>0.993055555555556</v>
      </c>
      <c r="I1165" s="219"/>
      <c r="J1165" s="219"/>
      <c r="K1165" s="566"/>
      <c r="L1165" s="569"/>
      <c r="M1165" s="574"/>
      <c r="N1165" s="324"/>
      <c r="O1165" s="327"/>
      <c r="P1165" s="406"/>
      <c r="Q1165" s="351"/>
      <c r="R1165" s="352"/>
      <c r="S1165" s="342"/>
      <c r="T1165" s="406"/>
      <c r="U1165" s="365"/>
      <c r="V1165" s="366"/>
      <c r="W1165" s="342"/>
      <c r="X1165" s="354"/>
      <c r="Y1165" s="369"/>
      <c r="Z1165" s="369"/>
    </row>
    <row r="1166" ht="21" spans="3:26">
      <c r="C1166" s="281"/>
      <c r="D1166" s="549">
        <v>45475</v>
      </c>
      <c r="E1166" s="557">
        <v>0.006</v>
      </c>
      <c r="F1166" s="2211" t="s">
        <v>1660</v>
      </c>
      <c r="G1166" s="557">
        <v>0.001</v>
      </c>
      <c r="H1166" s="311">
        <v>0.993055555555556</v>
      </c>
      <c r="I1166" s="219"/>
      <c r="J1166" s="219"/>
      <c r="K1166" s="566"/>
      <c r="L1166" s="569"/>
      <c r="M1166" s="574"/>
      <c r="N1166" s="324"/>
      <c r="O1166" s="407"/>
      <c r="P1166" s="407"/>
      <c r="Q1166" s="407"/>
      <c r="R1166" s="407"/>
      <c r="S1166" s="407"/>
      <c r="T1166" s="407"/>
      <c r="U1166" s="407"/>
      <c r="V1166" s="407"/>
      <c r="W1166" s="407"/>
      <c r="X1166" s="407"/>
      <c r="Y1166" s="407"/>
      <c r="Z1166" s="407"/>
    </row>
    <row r="1167" ht="21.75" spans="3:26">
      <c r="C1167" s="281"/>
      <c r="D1167" s="549">
        <v>45446</v>
      </c>
      <c r="E1167" s="557">
        <v>0.001</v>
      </c>
      <c r="F1167" s="2211" t="s">
        <v>1655</v>
      </c>
      <c r="G1167" s="557">
        <v>-0.004</v>
      </c>
      <c r="H1167" s="311">
        <v>0.993055555555556</v>
      </c>
      <c r="I1167" s="258"/>
      <c r="J1167" s="258"/>
      <c r="K1167" s="570"/>
      <c r="L1167" s="569"/>
      <c r="M1167" s="579"/>
      <c r="N1167" s="324"/>
      <c r="O1167" s="407"/>
      <c r="P1167" s="407"/>
      <c r="Q1167" s="407"/>
      <c r="R1167" s="407"/>
      <c r="S1167" s="407"/>
      <c r="T1167" s="407"/>
      <c r="U1167" s="407"/>
      <c r="V1167" s="407"/>
      <c r="W1167" s="407"/>
      <c r="X1167" s="407"/>
      <c r="Y1167" s="407"/>
      <c r="Z1167" s="407"/>
    </row>
    <row r="1168" ht="21.75" spans="3:26">
      <c r="C1168" s="281">
        <v>1</v>
      </c>
      <c r="D1168" s="282" t="s">
        <v>7</v>
      </c>
      <c r="E1168" s="292" t="s">
        <v>649</v>
      </c>
      <c r="F1168" s="293"/>
      <c r="G1168" s="294"/>
      <c r="H1168" s="295" t="s">
        <v>2839</v>
      </c>
      <c r="I1168" s="561" t="s">
        <v>1622</v>
      </c>
      <c r="J1168" s="561"/>
      <c r="K1168" s="562"/>
      <c r="L1168" s="563" t="s">
        <v>1623</v>
      </c>
      <c r="M1168" s="572" t="s">
        <v>1624</v>
      </c>
      <c r="N1168" s="324" t="s">
        <v>0</v>
      </c>
      <c r="O1168" s="325" t="s">
        <v>2840</v>
      </c>
      <c r="P1168" s="325" t="s">
        <v>2841</v>
      </c>
      <c r="Q1168" s="325" t="s">
        <v>2842</v>
      </c>
      <c r="R1168" s="325" t="s">
        <v>2843</v>
      </c>
      <c r="S1168" s="325" t="s">
        <v>2844</v>
      </c>
      <c r="T1168" s="325" t="s">
        <v>2845</v>
      </c>
      <c r="U1168" s="325" t="s">
        <v>2846</v>
      </c>
      <c r="V1168" s="325" t="s">
        <v>2847</v>
      </c>
      <c r="W1168" s="325" t="s">
        <v>2848</v>
      </c>
      <c r="X1168" s="325" t="s">
        <v>2849</v>
      </c>
      <c r="Y1168" s="325" t="s">
        <v>11</v>
      </c>
      <c r="Z1168" s="325" t="s">
        <v>11</v>
      </c>
    </row>
    <row r="1169" ht="21" spans="3:26">
      <c r="C1169" s="281"/>
      <c r="D1169" s="283" t="s">
        <v>1625</v>
      </c>
      <c r="E1169" s="296"/>
      <c r="F1169" s="297"/>
      <c r="G1169" s="298"/>
      <c r="H1169" s="299" t="s">
        <v>2865</v>
      </c>
      <c r="I1169" s="2210" t="s">
        <v>650</v>
      </c>
      <c r="J1169" s="216"/>
      <c r="K1169" s="564"/>
      <c r="L1169" s="565"/>
      <c r="M1169" s="573" t="s">
        <v>649</v>
      </c>
      <c r="N1169" s="324"/>
      <c r="O1169" s="327" t="s">
        <v>2851</v>
      </c>
      <c r="P1169" s="328">
        <v>0.1</v>
      </c>
      <c r="Q1169" s="340">
        <v>0.014</v>
      </c>
      <c r="R1169" s="341">
        <v>0.0229999999999961</v>
      </c>
      <c r="S1169" s="342"/>
      <c r="T1169" s="327">
        <v>0.0439999999999961</v>
      </c>
      <c r="U1169" s="340">
        <v>-10.93</v>
      </c>
      <c r="V1169" s="328">
        <v>60.5</v>
      </c>
      <c r="W1169" s="353">
        <v>2</v>
      </c>
      <c r="X1169" s="354">
        <v>21.86</v>
      </c>
      <c r="Y1169" s="342"/>
      <c r="Z1169" s="342"/>
    </row>
    <row r="1170" ht="21" spans="3:26">
      <c r="C1170" s="281"/>
      <c r="D1170" s="284" t="s">
        <v>1626</v>
      </c>
      <c r="E1170" s="300">
        <v>0.0435</v>
      </c>
      <c r="F1170" s="301"/>
      <c r="G1170" s="302"/>
      <c r="H1170" s="299" t="s">
        <v>2866</v>
      </c>
      <c r="I1170" s="219"/>
      <c r="J1170" s="219"/>
      <c r="K1170" s="566"/>
      <c r="L1170" s="565"/>
      <c r="M1170" s="574"/>
      <c r="N1170" s="324"/>
      <c r="O1170" s="324"/>
      <c r="P1170" s="324"/>
      <c r="Q1170" s="324"/>
      <c r="R1170" s="343"/>
      <c r="S1170" s="336"/>
      <c r="T1170" s="324"/>
      <c r="U1170" s="324"/>
      <c r="V1170" s="324"/>
      <c r="W1170" s="336"/>
      <c r="X1170" s="336"/>
      <c r="Y1170" s="337"/>
      <c r="Z1170" s="337"/>
    </row>
    <row r="1171" ht="21" spans="3:26">
      <c r="C1171" s="281"/>
      <c r="D1171" s="284" t="s">
        <v>1627</v>
      </c>
      <c r="E1171" s="300">
        <v>0.0435</v>
      </c>
      <c r="F1171" s="301"/>
      <c r="G1171" s="302"/>
      <c r="H1171" s="299"/>
      <c r="I1171" s="219"/>
      <c r="J1171" s="219"/>
      <c r="K1171" s="566"/>
      <c r="L1171" s="565"/>
      <c r="M1171" s="574"/>
      <c r="N1171" s="324"/>
      <c r="O1171" s="330" t="s">
        <v>2853</v>
      </c>
      <c r="P1171" s="331">
        <v>0.1</v>
      </c>
      <c r="Q1171" s="344">
        <v>0.0647</v>
      </c>
      <c r="R1171" s="345">
        <v>0.051</v>
      </c>
      <c r="S1171" s="346">
        <v>1</v>
      </c>
      <c r="T1171" s="330">
        <v>0.14805</v>
      </c>
      <c r="U1171" s="355">
        <v>-36.7769659090941</v>
      </c>
      <c r="V1171" s="356">
        <v>60.5</v>
      </c>
      <c r="W1171" s="357">
        <v>4.26</v>
      </c>
      <c r="X1171" s="358">
        <v>156.669874772741</v>
      </c>
      <c r="Y1171" s="367"/>
      <c r="Z1171" s="367"/>
    </row>
    <row r="1172" ht="21.75" spans="3:26">
      <c r="C1172" s="281"/>
      <c r="D1172" s="285" t="s">
        <v>1628</v>
      </c>
      <c r="E1172" s="303">
        <v>0.1875</v>
      </c>
      <c r="F1172" s="304"/>
      <c r="G1172" s="305"/>
      <c r="H1172" s="306"/>
      <c r="I1172" s="219"/>
      <c r="J1172" s="219"/>
      <c r="K1172" s="566"/>
      <c r="L1172" s="567">
        <v>0.375</v>
      </c>
      <c r="M1172" s="575">
        <v>0.229166666666667</v>
      </c>
      <c r="N1172" s="324"/>
      <c r="O1172" s="333" t="s">
        <v>2854</v>
      </c>
      <c r="P1172" s="334">
        <v>0.1</v>
      </c>
      <c r="Q1172" s="347">
        <v>0.0721333333333333</v>
      </c>
      <c r="R1172" s="348">
        <v>0.051</v>
      </c>
      <c r="S1172" s="349">
        <v>1</v>
      </c>
      <c r="T1172" s="350">
        <v>0.1592</v>
      </c>
      <c r="U1172" s="359">
        <v>-39.5467272727307</v>
      </c>
      <c r="V1172" s="360">
        <v>60.5</v>
      </c>
      <c r="W1172" s="361">
        <v>3.07</v>
      </c>
      <c r="X1172" s="362">
        <v>121.408452727283</v>
      </c>
      <c r="Y1172" s="368"/>
      <c r="Z1172" s="368"/>
    </row>
    <row r="1173" ht="21.75" spans="3:26">
      <c r="C1173" s="281"/>
      <c r="D1173" s="286" t="s">
        <v>1629</v>
      </c>
      <c r="E1173" s="307" t="s">
        <v>8</v>
      </c>
      <c r="F1173" s="307" t="s">
        <v>9</v>
      </c>
      <c r="G1173" s="308" t="s">
        <v>10</v>
      </c>
      <c r="H1173" s="309" t="s">
        <v>2447</v>
      </c>
      <c r="I1173" s="219"/>
      <c r="J1173" s="219"/>
      <c r="K1173" s="566"/>
      <c r="L1173" s="568" t="s">
        <v>2896</v>
      </c>
      <c r="M1173" s="576"/>
      <c r="N1173" s="324"/>
      <c r="O1173" s="336"/>
      <c r="P1173" s="337"/>
      <c r="Q1173" s="336"/>
      <c r="R1173" s="336"/>
      <c r="S1173" s="336"/>
      <c r="T1173" s="336"/>
      <c r="U1173" s="363"/>
      <c r="V1173" s="364"/>
      <c r="W1173" s="336"/>
      <c r="X1173" s="363"/>
      <c r="Y1173" s="337"/>
      <c r="Z1173" s="337"/>
    </row>
    <row r="1174" ht="21" spans="3:26">
      <c r="C1174" s="281"/>
      <c r="D1174" s="287">
        <v>45618</v>
      </c>
      <c r="E1174" s="558">
        <v>48.8</v>
      </c>
      <c r="F1174" s="2212" t="s">
        <v>1703</v>
      </c>
      <c r="G1174" s="558">
        <v>48.5</v>
      </c>
      <c r="H1174" s="311">
        <v>0.1875</v>
      </c>
      <c r="I1174" s="219"/>
      <c r="J1174" s="219"/>
      <c r="K1174" s="566"/>
      <c r="L1174" s="569">
        <v>0.145833333333333</v>
      </c>
      <c r="M1174" s="577"/>
      <c r="N1174" s="324"/>
      <c r="O1174" s="336"/>
      <c r="P1174" s="337"/>
      <c r="Q1174" s="336"/>
      <c r="R1174" s="336"/>
      <c r="S1174" s="336"/>
      <c r="T1174" s="336"/>
      <c r="U1174" s="336"/>
      <c r="V1174" s="336"/>
      <c r="W1174" s="336"/>
      <c r="X1174" s="336"/>
      <c r="Y1174" s="337"/>
      <c r="Z1174" s="337"/>
    </row>
    <row r="1175" ht="21" spans="3:26">
      <c r="C1175" s="281"/>
      <c r="D1175" s="287">
        <v>45597</v>
      </c>
      <c r="E1175" s="558">
        <v>48.5</v>
      </c>
      <c r="F1175" s="2212" t="s">
        <v>2000</v>
      </c>
      <c r="G1175" s="558">
        <v>47.8</v>
      </c>
      <c r="H1175" s="311">
        <v>0.229166666666667</v>
      </c>
      <c r="I1175" s="219"/>
      <c r="J1175" s="219"/>
      <c r="K1175" s="566"/>
      <c r="L1175" s="569">
        <v>0.1875</v>
      </c>
      <c r="M1175" s="578"/>
      <c r="N1175" s="324"/>
      <c r="O1175" s="327" t="s">
        <v>2855</v>
      </c>
      <c r="P1175" s="328">
        <v>0.02</v>
      </c>
      <c r="Q1175" s="351">
        <v>0.0684166666666667</v>
      </c>
      <c r="R1175" s="352">
        <v>0.051</v>
      </c>
      <c r="S1175" s="342">
        <v>1.5</v>
      </c>
      <c r="T1175" s="330">
        <v>0.153625</v>
      </c>
      <c r="U1175" s="365">
        <v>-11.4485539772737</v>
      </c>
      <c r="V1175" s="366">
        <v>12.1</v>
      </c>
      <c r="W1175" s="342">
        <v>2</v>
      </c>
      <c r="X1175" s="354">
        <v>22.8971079545475</v>
      </c>
      <c r="Y1175" s="369"/>
      <c r="Z1175" s="369"/>
    </row>
    <row r="1176" ht="21" spans="3:26">
      <c r="C1176" s="281"/>
      <c r="D1176" s="287">
        <v>45589</v>
      </c>
      <c r="E1176" s="558">
        <v>47.8</v>
      </c>
      <c r="F1176" s="2212" t="s">
        <v>1702</v>
      </c>
      <c r="G1176" s="558">
        <v>47.3</v>
      </c>
      <c r="H1176" s="311">
        <v>0.229166666666667</v>
      </c>
      <c r="I1176" s="219"/>
      <c r="J1176" s="219"/>
      <c r="K1176" s="566"/>
      <c r="L1176" s="569">
        <v>0.1875</v>
      </c>
      <c r="M1176" s="574"/>
      <c r="N1176" s="324"/>
      <c r="O1176" s="327" t="s">
        <v>2855</v>
      </c>
      <c r="P1176" s="328">
        <v>-0.02</v>
      </c>
      <c r="Q1176" s="351">
        <v>0.0684166666666667</v>
      </c>
      <c r="R1176" s="352">
        <v>0.051</v>
      </c>
      <c r="S1176" s="342">
        <v>-1.5</v>
      </c>
      <c r="T1176" s="330">
        <v>0.153625</v>
      </c>
      <c r="U1176" s="365">
        <v>-11.4485539772737</v>
      </c>
      <c r="V1176" s="366">
        <v>-12.1</v>
      </c>
      <c r="W1176" s="342">
        <v>2</v>
      </c>
      <c r="X1176" s="354">
        <v>22.8971079545475</v>
      </c>
      <c r="Y1176" s="369"/>
      <c r="Z1176" s="369"/>
    </row>
    <row r="1177" ht="21" spans="3:26">
      <c r="C1177" s="281"/>
      <c r="D1177" s="287">
        <v>45566</v>
      </c>
      <c r="E1177" s="558">
        <v>47.3</v>
      </c>
      <c r="F1177" s="2212" t="s">
        <v>1871</v>
      </c>
      <c r="G1177" s="558">
        <v>47.9</v>
      </c>
      <c r="H1177" s="311">
        <v>0.229166666666667</v>
      </c>
      <c r="I1177" s="219"/>
      <c r="J1177" s="219"/>
      <c r="K1177" s="566"/>
      <c r="L1177" s="569">
        <v>0.1875</v>
      </c>
      <c r="M1177" s="574"/>
      <c r="N1177" s="324"/>
      <c r="O1177" s="327"/>
      <c r="P1177" s="406"/>
      <c r="Q1177" s="351"/>
      <c r="R1177" s="352"/>
      <c r="S1177" s="342"/>
      <c r="T1177" s="406"/>
      <c r="U1177" s="365"/>
      <c r="V1177" s="366"/>
      <c r="W1177" s="342"/>
      <c r="X1177" s="354"/>
      <c r="Y1177" s="369"/>
      <c r="Z1177" s="369"/>
    </row>
    <row r="1178" ht="21" spans="3:26">
      <c r="C1178" s="281"/>
      <c r="D1178" s="287">
        <v>45558</v>
      </c>
      <c r="E1178" s="558">
        <v>47</v>
      </c>
      <c r="F1178" s="2212" t="s">
        <v>1693</v>
      </c>
      <c r="G1178" s="558">
        <v>47.9</v>
      </c>
      <c r="H1178" s="311">
        <v>0.229166666666667</v>
      </c>
      <c r="I1178" s="219"/>
      <c r="J1178" s="219"/>
      <c r="K1178" s="566"/>
      <c r="L1178" s="569">
        <v>0.1875</v>
      </c>
      <c r="M1178" s="574"/>
      <c r="N1178" s="324"/>
      <c r="O1178" s="407"/>
      <c r="P1178" s="407"/>
      <c r="Q1178" s="407"/>
      <c r="R1178" s="407"/>
      <c r="S1178" s="407"/>
      <c r="T1178" s="407"/>
      <c r="U1178" s="407"/>
      <c r="V1178" s="407"/>
      <c r="W1178" s="407"/>
      <c r="X1178" s="407"/>
      <c r="Y1178" s="407"/>
      <c r="Z1178" s="407"/>
    </row>
    <row r="1179" ht="21.75" spans="3:26">
      <c r="C1179" s="281"/>
      <c r="D1179" s="287">
        <v>45538</v>
      </c>
      <c r="E1179" s="558">
        <v>47.9</v>
      </c>
      <c r="F1179" s="2212" t="s">
        <v>1695</v>
      </c>
      <c r="G1179" s="558">
        <v>49.6</v>
      </c>
      <c r="H1179" s="311">
        <v>0.1875</v>
      </c>
      <c r="I1179" s="258"/>
      <c r="J1179" s="258"/>
      <c r="K1179" s="570"/>
      <c r="L1179" s="569">
        <v>0.145833333333333</v>
      </c>
      <c r="M1179" s="579"/>
      <c r="N1179" s="324"/>
      <c r="O1179" s="407"/>
      <c r="P1179" s="407"/>
      <c r="Q1179" s="407"/>
      <c r="R1179" s="407"/>
      <c r="S1179" s="407"/>
      <c r="T1179" s="407"/>
      <c r="U1179" s="407"/>
      <c r="V1179" s="407"/>
      <c r="W1179" s="407"/>
      <c r="X1179" s="407"/>
      <c r="Y1179" s="407"/>
      <c r="Z1179" s="407"/>
    </row>
    <row r="1180" ht="21.75" spans="3:26">
      <c r="C1180" s="281">
        <v>2</v>
      </c>
      <c r="D1180" s="282" t="s">
        <v>7</v>
      </c>
      <c r="E1180" s="292" t="s">
        <v>651</v>
      </c>
      <c r="F1180" s="293"/>
      <c r="G1180" s="294"/>
      <c r="H1180" s="295" t="s">
        <v>2839</v>
      </c>
      <c r="I1180" s="561" t="s">
        <v>1622</v>
      </c>
      <c r="J1180" s="561"/>
      <c r="K1180" s="562"/>
      <c r="L1180" s="563" t="s">
        <v>1623</v>
      </c>
      <c r="M1180" s="572" t="s">
        <v>1624</v>
      </c>
      <c r="N1180" s="324" t="s">
        <v>0</v>
      </c>
      <c r="O1180" s="325" t="s">
        <v>2840</v>
      </c>
      <c r="P1180" s="325" t="s">
        <v>2841</v>
      </c>
      <c r="Q1180" s="325" t="s">
        <v>2842</v>
      </c>
      <c r="R1180" s="325" t="s">
        <v>2843</v>
      </c>
      <c r="S1180" s="325" t="s">
        <v>2844</v>
      </c>
      <c r="T1180" s="325" t="s">
        <v>2845</v>
      </c>
      <c r="U1180" s="325" t="s">
        <v>2846</v>
      </c>
      <c r="V1180" s="325" t="s">
        <v>2847</v>
      </c>
      <c r="W1180" s="325" t="s">
        <v>2848</v>
      </c>
      <c r="X1180" s="325" t="s">
        <v>2849</v>
      </c>
      <c r="Y1180" s="325" t="s">
        <v>11</v>
      </c>
      <c r="Z1180" s="325" t="s">
        <v>11</v>
      </c>
    </row>
    <row r="1181" ht="21" spans="3:26">
      <c r="C1181" s="281"/>
      <c r="D1181" s="370" t="s">
        <v>1625</v>
      </c>
      <c r="E1181" s="377"/>
      <c r="F1181" s="378"/>
      <c r="G1181" s="379"/>
      <c r="H1181" s="299" t="s">
        <v>2870</v>
      </c>
      <c r="I1181" s="2210" t="s">
        <v>652</v>
      </c>
      <c r="J1181" s="216"/>
      <c r="K1181" s="564"/>
      <c r="L1181" s="565"/>
      <c r="M1181" s="573" t="s">
        <v>651</v>
      </c>
      <c r="N1181" s="324"/>
      <c r="O1181" s="327" t="s">
        <v>2851</v>
      </c>
      <c r="P1181" s="328">
        <v>0.1</v>
      </c>
      <c r="Q1181" s="340">
        <v>0.03</v>
      </c>
      <c r="R1181" s="341">
        <v>0.01400000000001</v>
      </c>
      <c r="S1181" s="342"/>
      <c r="T1181" s="327">
        <v>0.05900000000001</v>
      </c>
      <c r="U1181" s="340">
        <v>-14.72</v>
      </c>
      <c r="V1181" s="328">
        <v>60.5</v>
      </c>
      <c r="W1181" s="353">
        <v>2</v>
      </c>
      <c r="X1181" s="354">
        <v>29.44</v>
      </c>
      <c r="Y1181" s="342"/>
      <c r="Z1181" s="342"/>
    </row>
    <row r="1182" ht="21" spans="3:26">
      <c r="C1182" s="281"/>
      <c r="D1182" s="371" t="s">
        <v>1626</v>
      </c>
      <c r="E1182" s="300">
        <v>-0.002</v>
      </c>
      <c r="F1182" s="301"/>
      <c r="G1182" s="302"/>
      <c r="H1182" s="299" t="s">
        <v>2871</v>
      </c>
      <c r="I1182" s="219"/>
      <c r="J1182" s="219"/>
      <c r="K1182" s="566"/>
      <c r="L1182" s="565"/>
      <c r="M1182" s="574"/>
      <c r="N1182" s="324"/>
      <c r="O1182" s="324"/>
      <c r="P1182" s="324"/>
      <c r="Q1182" s="324"/>
      <c r="R1182" s="343"/>
      <c r="S1182" s="336"/>
      <c r="T1182" s="324"/>
      <c r="U1182" s="324"/>
      <c r="V1182" s="324"/>
      <c r="W1182" s="336"/>
      <c r="X1182" s="336"/>
      <c r="Y1182" s="337"/>
      <c r="Z1182" s="337"/>
    </row>
    <row r="1183" ht="21" spans="3:26">
      <c r="C1183" s="281"/>
      <c r="D1183" s="371" t="s">
        <v>1627</v>
      </c>
      <c r="E1183" s="300">
        <v>0.004</v>
      </c>
      <c r="F1183" s="301"/>
      <c r="G1183" s="302"/>
      <c r="H1183" s="299"/>
      <c r="I1183" s="219"/>
      <c r="J1183" s="219"/>
      <c r="K1183" s="566"/>
      <c r="L1183" s="565"/>
      <c r="M1183" s="574"/>
      <c r="N1183" s="324"/>
      <c r="O1183" s="330" t="s">
        <v>2853</v>
      </c>
      <c r="P1183" s="331">
        <v>0.1</v>
      </c>
      <c r="Q1183" s="344">
        <v>0.057</v>
      </c>
      <c r="R1183" s="345">
        <v>0.018</v>
      </c>
      <c r="S1183" s="346">
        <v>1</v>
      </c>
      <c r="T1183" s="330">
        <v>0.1035</v>
      </c>
      <c r="U1183" s="355">
        <v>-25.8223728813516</v>
      </c>
      <c r="V1183" s="356">
        <v>60.5</v>
      </c>
      <c r="W1183" s="357">
        <v>4.12</v>
      </c>
      <c r="X1183" s="358">
        <v>106.388176271168</v>
      </c>
      <c r="Y1183" s="367"/>
      <c r="Z1183" s="367"/>
    </row>
    <row r="1184" ht="21.75" spans="3:26">
      <c r="C1184" s="281"/>
      <c r="D1184" s="372" t="s">
        <v>1628</v>
      </c>
      <c r="E1184" s="383">
        <v>0.291666666666667</v>
      </c>
      <c r="F1184" s="384"/>
      <c r="G1184" s="385"/>
      <c r="H1184" s="306">
        <v>0.0833333333333334</v>
      </c>
      <c r="I1184" s="219"/>
      <c r="J1184" s="219"/>
      <c r="K1184" s="566"/>
      <c r="L1184" s="567">
        <v>0.520833333333333</v>
      </c>
      <c r="M1184" s="575">
        <v>0.375</v>
      </c>
      <c r="N1184" s="324"/>
      <c r="O1184" s="333" t="s">
        <v>2854</v>
      </c>
      <c r="P1184" s="334">
        <v>0.1</v>
      </c>
      <c r="Q1184" s="347">
        <v>0.0632666666666667</v>
      </c>
      <c r="R1184" s="348">
        <v>0.018</v>
      </c>
      <c r="S1184" s="349">
        <v>1</v>
      </c>
      <c r="T1184" s="350">
        <v>0.1129</v>
      </c>
      <c r="U1184" s="359">
        <v>-28.1675932203342</v>
      </c>
      <c r="V1184" s="360">
        <v>60.5</v>
      </c>
      <c r="W1184" s="361">
        <v>2.46</v>
      </c>
      <c r="X1184" s="362">
        <v>69.2922793220222</v>
      </c>
      <c r="Y1184" s="368"/>
      <c r="Z1184" s="368"/>
    </row>
    <row r="1185" ht="21.75" spans="3:26">
      <c r="C1185" s="281"/>
      <c r="D1185" s="373" t="s">
        <v>1629</v>
      </c>
      <c r="E1185" s="386" t="s">
        <v>8</v>
      </c>
      <c r="F1185" s="386" t="s">
        <v>9</v>
      </c>
      <c r="G1185" s="387" t="s">
        <v>10</v>
      </c>
      <c r="H1185" s="309" t="s">
        <v>2447</v>
      </c>
      <c r="I1185" s="219"/>
      <c r="J1185" s="219"/>
      <c r="K1185" s="566"/>
      <c r="L1185" s="568" t="s">
        <v>2896</v>
      </c>
      <c r="M1185" s="576"/>
      <c r="N1185" s="324"/>
      <c r="O1185" s="336"/>
      <c r="P1185" s="337"/>
      <c r="Q1185" s="336"/>
      <c r="R1185" s="336"/>
      <c r="S1185" s="336"/>
      <c r="T1185" s="336"/>
      <c r="U1185" s="363"/>
      <c r="V1185" s="364"/>
      <c r="W1185" s="336"/>
      <c r="X1185" s="363"/>
      <c r="Y1185" s="337"/>
      <c r="Z1185" s="337"/>
    </row>
    <row r="1186" ht="21" spans="3:26">
      <c r="C1186" s="281"/>
      <c r="D1186" s="374">
        <v>45597</v>
      </c>
      <c r="E1186" s="2213" t="s">
        <v>2037</v>
      </c>
      <c r="F1186" s="2213" t="s">
        <v>2038</v>
      </c>
      <c r="G1186" s="2213" t="s">
        <v>2039</v>
      </c>
      <c r="H1186" s="311">
        <v>0.541666666666667</v>
      </c>
      <c r="I1186" s="219"/>
      <c r="J1186" s="219"/>
      <c r="K1186" s="566"/>
      <c r="L1186" s="569">
        <v>0.8125</v>
      </c>
      <c r="M1186" s="577"/>
      <c r="N1186" s="324"/>
      <c r="O1186" s="336"/>
      <c r="P1186" s="337"/>
      <c r="Q1186" s="336"/>
      <c r="R1186" s="336"/>
      <c r="S1186" s="336"/>
      <c r="T1186" s="336"/>
      <c r="U1186" s="336"/>
      <c r="V1186" s="336"/>
      <c r="W1186" s="336"/>
      <c r="X1186" s="336"/>
      <c r="Y1186" s="337"/>
      <c r="Z1186" s="337"/>
    </row>
    <row r="1187" ht="21" spans="3:26">
      <c r="C1187" s="281"/>
      <c r="D1187" s="374">
        <v>45566</v>
      </c>
      <c r="E1187" s="2213" t="s">
        <v>2039</v>
      </c>
      <c r="F1187" s="2213" t="s">
        <v>2038</v>
      </c>
      <c r="G1187" s="2213" t="s">
        <v>2039</v>
      </c>
      <c r="H1187" s="311">
        <v>0.291666666666667</v>
      </c>
      <c r="I1187" s="219"/>
      <c r="J1187" s="219"/>
      <c r="K1187" s="566"/>
      <c r="L1187" s="569">
        <v>0.8125</v>
      </c>
      <c r="M1187" s="578"/>
      <c r="N1187" s="324"/>
      <c r="O1187" s="327" t="s">
        <v>2855</v>
      </c>
      <c r="P1187" s="328">
        <v>0.1</v>
      </c>
      <c r="Q1187" s="351">
        <v>0.0601333333333333</v>
      </c>
      <c r="R1187" s="352">
        <v>0.018</v>
      </c>
      <c r="S1187" s="342">
        <v>1</v>
      </c>
      <c r="T1187" s="330">
        <v>0.1082</v>
      </c>
      <c r="U1187" s="365">
        <v>-26.9949830508429</v>
      </c>
      <c r="V1187" s="366">
        <v>60.5</v>
      </c>
      <c r="W1187" s="342">
        <v>2</v>
      </c>
      <c r="X1187" s="354">
        <v>53.9899661016858</v>
      </c>
      <c r="Y1187" s="369"/>
      <c r="Z1187" s="369"/>
    </row>
    <row r="1188" ht="21" spans="3:26">
      <c r="C1188" s="281"/>
      <c r="D1188" s="374">
        <v>45538</v>
      </c>
      <c r="E1188" s="2213" t="s">
        <v>2039</v>
      </c>
      <c r="F1188" s="2213" t="s">
        <v>2040</v>
      </c>
      <c r="G1188" s="2213" t="s">
        <v>2041</v>
      </c>
      <c r="H1188" s="311">
        <v>0.541666666666667</v>
      </c>
      <c r="I1188" s="219"/>
      <c r="J1188" s="219"/>
      <c r="K1188" s="566"/>
      <c r="L1188" s="569">
        <v>0.8125</v>
      </c>
      <c r="M1188" s="574"/>
      <c r="N1188" s="324"/>
      <c r="O1188" s="327" t="s">
        <v>2855</v>
      </c>
      <c r="P1188" s="328">
        <v>0.1</v>
      </c>
      <c r="Q1188" s="351">
        <v>0.0601333333333333</v>
      </c>
      <c r="R1188" s="352">
        <v>0.018</v>
      </c>
      <c r="S1188" s="342">
        <v>1</v>
      </c>
      <c r="T1188" s="330">
        <v>0.1082</v>
      </c>
      <c r="U1188" s="365">
        <v>-26.9949830508429</v>
      </c>
      <c r="V1188" s="366">
        <v>60.5</v>
      </c>
      <c r="W1188" s="342">
        <v>2</v>
      </c>
      <c r="X1188" s="354">
        <v>53.9899661016858</v>
      </c>
      <c r="Y1188" s="369"/>
      <c r="Z1188" s="369"/>
    </row>
    <row r="1189" ht="21" spans="3:26">
      <c r="C1189" s="281"/>
      <c r="D1189" s="374">
        <v>45505</v>
      </c>
      <c r="E1189" s="2213" t="s">
        <v>2041</v>
      </c>
      <c r="F1189" s="2213" t="s">
        <v>2042</v>
      </c>
      <c r="G1189" s="2213" t="s">
        <v>2043</v>
      </c>
      <c r="H1189" s="311">
        <v>0.25</v>
      </c>
      <c r="I1189" s="219"/>
      <c r="J1189" s="219"/>
      <c r="K1189" s="566"/>
      <c r="L1189" s="569">
        <v>0.8125</v>
      </c>
      <c r="M1189" s="574"/>
      <c r="N1189" s="324"/>
      <c r="O1189" s="327"/>
      <c r="P1189" s="406"/>
      <c r="Q1189" s="351"/>
      <c r="R1189" s="352"/>
      <c r="S1189" s="342"/>
      <c r="T1189" s="406"/>
      <c r="U1189" s="365"/>
      <c r="V1189" s="366"/>
      <c r="W1189" s="342"/>
      <c r="X1189" s="354"/>
      <c r="Y1189" s="369"/>
      <c r="Z1189" s="369"/>
    </row>
    <row r="1190" ht="21" spans="3:26">
      <c r="C1190" s="281"/>
      <c r="D1190" s="374">
        <v>45474</v>
      </c>
      <c r="E1190" s="2213" t="s">
        <v>2043</v>
      </c>
      <c r="F1190" s="2213" t="s">
        <v>2044</v>
      </c>
      <c r="G1190" s="2213" t="s">
        <v>2045</v>
      </c>
      <c r="H1190" s="311">
        <v>0.5</v>
      </c>
      <c r="I1190" s="219"/>
      <c r="J1190" s="219"/>
      <c r="K1190" s="566"/>
      <c r="L1190" s="569">
        <v>0.8125</v>
      </c>
      <c r="M1190" s="574"/>
      <c r="N1190" s="324"/>
      <c r="O1190" s="407"/>
      <c r="P1190" s="407"/>
      <c r="Q1190" s="407"/>
      <c r="R1190" s="407"/>
      <c r="S1190" s="407"/>
      <c r="T1190" s="407"/>
      <c r="U1190" s="407"/>
      <c r="V1190" s="407"/>
      <c r="W1190" s="407"/>
      <c r="X1190" s="407"/>
      <c r="Y1190" s="407"/>
      <c r="Z1190" s="407"/>
    </row>
    <row r="1191" ht="21.75" spans="3:26">
      <c r="C1191" s="281"/>
      <c r="D1191" s="374">
        <v>45446</v>
      </c>
      <c r="E1191" s="2213" t="s">
        <v>2045</v>
      </c>
      <c r="F1191" s="2213" t="s">
        <v>2046</v>
      </c>
      <c r="G1191" s="2213" t="s">
        <v>2044</v>
      </c>
      <c r="H1191" s="311">
        <v>0.25</v>
      </c>
      <c r="I1191" s="258"/>
      <c r="J1191" s="258"/>
      <c r="K1191" s="570"/>
      <c r="L1191" s="569">
        <v>0.8125</v>
      </c>
      <c r="M1191" s="579"/>
      <c r="N1191" s="324"/>
      <c r="O1191" s="407"/>
      <c r="P1191" s="409"/>
      <c r="Q1191" s="407"/>
      <c r="R1191" s="407"/>
      <c r="S1191" s="407"/>
      <c r="T1191" s="407"/>
      <c r="U1191" s="407"/>
      <c r="V1191" s="407"/>
      <c r="W1191" s="407"/>
      <c r="X1191" s="407"/>
      <c r="Y1191" s="407"/>
      <c r="Z1191" s="407"/>
    </row>
    <row r="1192" ht="21.75" spans="3:26">
      <c r="C1192" s="281">
        <v>3</v>
      </c>
      <c r="D1192" s="375" t="s">
        <v>7</v>
      </c>
      <c r="E1192" s="389" t="s">
        <v>653</v>
      </c>
      <c r="F1192" s="390"/>
      <c r="G1192" s="391"/>
      <c r="H1192" s="295" t="s">
        <v>2839</v>
      </c>
      <c r="I1192" s="561" t="s">
        <v>1622</v>
      </c>
      <c r="J1192" s="561"/>
      <c r="K1192" s="562"/>
      <c r="L1192" s="563" t="s">
        <v>1623</v>
      </c>
      <c r="M1192" s="580" t="s">
        <v>1624</v>
      </c>
      <c r="N1192" s="324" t="s">
        <v>0</v>
      </c>
      <c r="O1192" s="325" t="s">
        <v>2840</v>
      </c>
      <c r="P1192" s="325" t="s">
        <v>2841</v>
      </c>
      <c r="Q1192" s="325" t="s">
        <v>2842</v>
      </c>
      <c r="R1192" s="325" t="s">
        <v>2843</v>
      </c>
      <c r="S1192" s="325" t="s">
        <v>2844</v>
      </c>
      <c r="T1192" s="325" t="s">
        <v>2845</v>
      </c>
      <c r="U1192" s="325" t="s">
        <v>2846</v>
      </c>
      <c r="V1192" s="325" t="s">
        <v>2847</v>
      </c>
      <c r="W1192" s="325" t="s">
        <v>2848</v>
      </c>
      <c r="X1192" s="325" t="s">
        <v>2849</v>
      </c>
      <c r="Y1192" s="325" t="s">
        <v>11</v>
      </c>
      <c r="Z1192" s="325" t="s">
        <v>11</v>
      </c>
    </row>
    <row r="1193" ht="21" spans="3:26">
      <c r="C1193" s="281"/>
      <c r="D1193" s="370" t="s">
        <v>1625</v>
      </c>
      <c r="E1193" s="377"/>
      <c r="F1193" s="378"/>
      <c r="G1193" s="379"/>
      <c r="H1193" s="299" t="s">
        <v>2897</v>
      </c>
      <c r="I1193" s="2210" t="s">
        <v>654</v>
      </c>
      <c r="J1193" s="216"/>
      <c r="K1193" s="564"/>
      <c r="L1193" s="565"/>
      <c r="M1193" s="573" t="s">
        <v>653</v>
      </c>
      <c r="N1193" s="324"/>
      <c r="O1193" s="327" t="s">
        <v>2851</v>
      </c>
      <c r="P1193" s="328">
        <v>0.1</v>
      </c>
      <c r="Q1193" s="340">
        <v>0.025</v>
      </c>
      <c r="R1193" s="341">
        <v>0.021000000000015</v>
      </c>
      <c r="S1193" s="342"/>
      <c r="T1193" s="327">
        <v>0.058500000000015</v>
      </c>
      <c r="U1193" s="340">
        <v>-14.31</v>
      </c>
      <c r="V1193" s="328">
        <v>60.5</v>
      </c>
      <c r="W1193" s="353">
        <v>2</v>
      </c>
      <c r="X1193" s="354">
        <v>28.62</v>
      </c>
      <c r="Y1193" s="342"/>
      <c r="Z1193" s="342"/>
    </row>
    <row r="1194" ht="21" spans="3:26">
      <c r="C1194" s="281"/>
      <c r="D1194" s="371" t="s">
        <v>1626</v>
      </c>
      <c r="E1194" s="300">
        <v>0.003</v>
      </c>
      <c r="F1194" s="301"/>
      <c r="G1194" s="302"/>
      <c r="H1194" s="299" t="s">
        <v>2897</v>
      </c>
      <c r="I1194" s="219"/>
      <c r="J1194" s="219"/>
      <c r="K1194" s="566"/>
      <c r="L1194" s="565"/>
      <c r="M1194" s="574"/>
      <c r="N1194" s="324"/>
      <c r="O1194" s="324"/>
      <c r="P1194" s="324"/>
      <c r="Q1194" s="324"/>
      <c r="R1194" s="343"/>
      <c r="S1194" s="336"/>
      <c r="T1194" s="324"/>
      <c r="U1194" s="324"/>
      <c r="V1194" s="324"/>
      <c r="W1194" s="336"/>
      <c r="X1194" s="336"/>
      <c r="Y1194" s="337"/>
      <c r="Z1194" s="337"/>
    </row>
    <row r="1195" ht="21" spans="3:26">
      <c r="C1195" s="281"/>
      <c r="D1195" s="371" t="s">
        <v>1627</v>
      </c>
      <c r="E1195" s="551">
        <v>0.003</v>
      </c>
      <c r="F1195" s="552"/>
      <c r="G1195" s="553"/>
      <c r="H1195" s="299"/>
      <c r="I1195" s="219"/>
      <c r="J1195" s="219"/>
      <c r="K1195" s="566"/>
      <c r="L1195" s="565"/>
      <c r="M1195" s="574"/>
      <c r="N1195" s="324"/>
      <c r="O1195" s="330" t="s">
        <v>2853</v>
      </c>
      <c r="P1195" s="331">
        <v>0.1</v>
      </c>
      <c r="Q1195" s="344">
        <v>0.0681</v>
      </c>
      <c r="R1195" s="345">
        <v>0.048</v>
      </c>
      <c r="S1195" s="346">
        <v>1</v>
      </c>
      <c r="T1195" s="330">
        <v>0.15015</v>
      </c>
      <c r="U1195" s="355">
        <v>-36.7289999999906</v>
      </c>
      <c r="V1195" s="356">
        <v>60.5</v>
      </c>
      <c r="W1195" s="357">
        <v>3.83</v>
      </c>
      <c r="X1195" s="358">
        <v>140.672069999964</v>
      </c>
      <c r="Y1195" s="367"/>
      <c r="Z1195" s="367"/>
    </row>
    <row r="1196" ht="21.75" spans="3:26">
      <c r="C1196" s="281"/>
      <c r="D1196" s="372" t="s">
        <v>1628</v>
      </c>
      <c r="E1196" s="383">
        <v>0.5625</v>
      </c>
      <c r="F1196" s="384"/>
      <c r="G1196" s="385"/>
      <c r="H1196" s="306">
        <v>0.354166666666667</v>
      </c>
      <c r="I1196" s="219"/>
      <c r="J1196" s="219"/>
      <c r="K1196" s="566"/>
      <c r="L1196" s="567">
        <v>0.791666666666667</v>
      </c>
      <c r="M1196" s="575">
        <v>0.645833333333333</v>
      </c>
      <c r="N1196" s="324"/>
      <c r="O1196" s="333" t="s">
        <v>2854</v>
      </c>
      <c r="P1196" s="334">
        <v>0.1</v>
      </c>
      <c r="Q1196" s="347">
        <v>0.0978</v>
      </c>
      <c r="R1196" s="348">
        <v>0.048</v>
      </c>
      <c r="S1196" s="349">
        <v>1</v>
      </c>
      <c r="T1196" s="350">
        <v>0.1947</v>
      </c>
      <c r="U1196" s="359">
        <v>-47.6266153846032</v>
      </c>
      <c r="V1196" s="360">
        <v>60.5</v>
      </c>
      <c r="W1196" s="361">
        <v>8.13</v>
      </c>
      <c r="X1196" s="362">
        <v>387.204383076824</v>
      </c>
      <c r="Y1196" s="368"/>
      <c r="Z1196" s="368"/>
    </row>
    <row r="1197" ht="21.75" spans="3:26">
      <c r="C1197" s="281"/>
      <c r="D1197" s="373" t="s">
        <v>1629</v>
      </c>
      <c r="E1197" s="386" t="s">
        <v>8</v>
      </c>
      <c r="F1197" s="386" t="s">
        <v>9</v>
      </c>
      <c r="G1197" s="387" t="s">
        <v>10</v>
      </c>
      <c r="H1197" s="309" t="s">
        <v>2447</v>
      </c>
      <c r="I1197" s="219"/>
      <c r="J1197" s="219"/>
      <c r="K1197" s="566"/>
      <c r="L1197" s="568"/>
      <c r="M1197" s="576"/>
      <c r="N1197" s="324"/>
      <c r="O1197" s="336"/>
      <c r="P1197" s="337"/>
      <c r="Q1197" s="336"/>
      <c r="R1197" s="336"/>
      <c r="S1197" s="336"/>
      <c r="T1197" s="336"/>
      <c r="U1197" s="363"/>
      <c r="V1197" s="364"/>
      <c r="W1197" s="336"/>
      <c r="X1197" s="363"/>
      <c r="Y1197" s="337"/>
      <c r="Z1197" s="337"/>
    </row>
    <row r="1198" ht="21" spans="3:26">
      <c r="C1198" s="281"/>
      <c r="D1198" s="374">
        <v>45597</v>
      </c>
      <c r="E1198" s="559">
        <v>54.8</v>
      </c>
      <c r="F1198" s="2213" t="s">
        <v>2047</v>
      </c>
      <c r="G1198" s="559">
        <v>48.3</v>
      </c>
      <c r="H1198" s="311">
        <v>0.5625</v>
      </c>
      <c r="I1198" s="219"/>
      <c r="J1198" s="219"/>
      <c r="K1198" s="566"/>
      <c r="L1198" s="569"/>
      <c r="M1198" s="577"/>
      <c r="N1198" s="324"/>
      <c r="O1198" s="336"/>
      <c r="P1198" s="337"/>
      <c r="Q1198" s="336"/>
      <c r="R1198" s="336"/>
      <c r="S1198" s="336"/>
      <c r="T1198" s="336"/>
      <c r="U1198" s="336"/>
      <c r="V1198" s="336"/>
      <c r="W1198" s="336"/>
      <c r="X1198" s="336"/>
      <c r="Y1198" s="337"/>
      <c r="Z1198" s="337"/>
    </row>
    <row r="1199" ht="21" spans="3:26">
      <c r="C1199" s="281"/>
      <c r="D1199" s="374">
        <v>45566</v>
      </c>
      <c r="E1199" s="559">
        <v>48.3</v>
      </c>
      <c r="F1199" s="2213" t="s">
        <v>1929</v>
      </c>
      <c r="G1199" s="559">
        <v>54</v>
      </c>
      <c r="H1199" s="311">
        <v>0.520833333333333</v>
      </c>
      <c r="I1199" s="219"/>
      <c r="J1199" s="219"/>
      <c r="K1199" s="566"/>
      <c r="L1199" s="569"/>
      <c r="M1199" s="578"/>
      <c r="N1199" s="324"/>
      <c r="O1199" s="327" t="s">
        <v>2855</v>
      </c>
      <c r="P1199" s="328">
        <v>0.1</v>
      </c>
      <c r="Q1199" s="351">
        <v>0.08295</v>
      </c>
      <c r="R1199" s="352">
        <v>0.048</v>
      </c>
      <c r="S1199" s="342">
        <v>1.5</v>
      </c>
      <c r="T1199" s="330">
        <v>0.172425</v>
      </c>
      <c r="U1199" s="365">
        <v>-63.2667115384453</v>
      </c>
      <c r="V1199" s="366">
        <v>60.5</v>
      </c>
      <c r="W1199" s="342">
        <v>2</v>
      </c>
      <c r="X1199" s="354">
        <v>126.533423076891</v>
      </c>
      <c r="Y1199" s="369"/>
      <c r="Z1199" s="369"/>
    </row>
    <row r="1200" ht="21" spans="3:26">
      <c r="C1200" s="281"/>
      <c r="D1200" s="374">
        <v>45538</v>
      </c>
      <c r="E1200" s="559">
        <v>54</v>
      </c>
      <c r="F1200" s="2213" t="s">
        <v>1712</v>
      </c>
      <c r="G1200" s="559">
        <v>52.9</v>
      </c>
      <c r="H1200" s="311">
        <v>0.520833333333333</v>
      </c>
      <c r="I1200" s="219"/>
      <c r="J1200" s="219"/>
      <c r="K1200" s="566"/>
      <c r="L1200" s="569"/>
      <c r="M1200" s="574"/>
      <c r="N1200" s="324"/>
      <c r="O1200" s="327" t="s">
        <v>2855</v>
      </c>
      <c r="P1200" s="328">
        <v>0.1</v>
      </c>
      <c r="Q1200" s="351">
        <v>0.08295</v>
      </c>
      <c r="R1200" s="352">
        <v>0.048</v>
      </c>
      <c r="S1200" s="342">
        <v>1.5</v>
      </c>
      <c r="T1200" s="330">
        <v>0.172425</v>
      </c>
      <c r="U1200" s="365">
        <v>-63.2667115384453</v>
      </c>
      <c r="V1200" s="366">
        <v>60.5</v>
      </c>
      <c r="W1200" s="342">
        <v>2</v>
      </c>
      <c r="X1200" s="354">
        <v>126.533423076891</v>
      </c>
      <c r="Y1200" s="369"/>
      <c r="Z1200" s="369"/>
    </row>
    <row r="1201" ht="21" spans="3:26">
      <c r="C1201" s="281"/>
      <c r="D1201" s="374">
        <v>45505</v>
      </c>
      <c r="E1201" s="559">
        <v>52.9</v>
      </c>
      <c r="F1201" s="2213" t="s">
        <v>1713</v>
      </c>
      <c r="G1201" s="559">
        <v>52.1</v>
      </c>
      <c r="H1201" s="311">
        <v>0.520833333333333</v>
      </c>
      <c r="I1201" s="219"/>
      <c r="J1201" s="219"/>
      <c r="K1201" s="566"/>
      <c r="L1201" s="569"/>
      <c r="M1201" s="574"/>
      <c r="N1201" s="324"/>
      <c r="O1201" s="327"/>
      <c r="P1201" s="406"/>
      <c r="Q1201" s="351"/>
      <c r="R1201" s="352"/>
      <c r="S1201" s="342"/>
      <c r="T1201" s="406"/>
      <c r="U1201" s="365"/>
      <c r="V1201" s="366"/>
      <c r="W1201" s="342"/>
      <c r="X1201" s="354"/>
      <c r="Y1201" s="369"/>
      <c r="Z1201" s="369"/>
    </row>
    <row r="1202" ht="21" spans="3:26">
      <c r="C1202" s="281"/>
      <c r="D1202" s="374">
        <v>45474</v>
      </c>
      <c r="E1202" s="559">
        <v>52.1</v>
      </c>
      <c r="F1202" s="2213" t="s">
        <v>1714</v>
      </c>
      <c r="G1202" s="559">
        <v>57</v>
      </c>
      <c r="H1202" s="311">
        <v>0.520833333333333</v>
      </c>
      <c r="I1202" s="219"/>
      <c r="J1202" s="219"/>
      <c r="K1202" s="566"/>
      <c r="L1202" s="569"/>
      <c r="M1202" s="574"/>
      <c r="N1202" s="324"/>
      <c r="O1202" s="407"/>
      <c r="P1202" s="407"/>
      <c r="Q1202" s="407"/>
      <c r="R1202" s="407"/>
      <c r="S1202" s="407"/>
      <c r="T1202" s="407"/>
      <c r="U1202" s="407"/>
      <c r="V1202" s="407"/>
      <c r="W1202" s="407"/>
      <c r="X1202" s="407"/>
      <c r="Y1202" s="407"/>
      <c r="Z1202" s="407"/>
    </row>
    <row r="1203" ht="21.75" spans="3:26">
      <c r="C1203" s="281"/>
      <c r="D1203" s="509">
        <v>45446</v>
      </c>
      <c r="E1203" s="560">
        <v>57</v>
      </c>
      <c r="F1203" s="2214" t="s">
        <v>1715</v>
      </c>
      <c r="G1203" s="560">
        <v>60.9</v>
      </c>
      <c r="H1203" s="311">
        <v>0.520833333333333</v>
      </c>
      <c r="I1203" s="258"/>
      <c r="J1203" s="258"/>
      <c r="K1203" s="570"/>
      <c r="L1203" s="571"/>
      <c r="M1203" s="579"/>
      <c r="N1203" s="324"/>
      <c r="O1203" s="407"/>
      <c r="P1203" s="407"/>
      <c r="Q1203" s="407"/>
      <c r="R1203" s="407"/>
      <c r="S1203" s="407"/>
      <c r="T1203" s="407"/>
      <c r="U1203" s="407"/>
      <c r="V1203" s="407"/>
      <c r="W1203" s="407"/>
      <c r="X1203" s="407"/>
      <c r="Y1203" s="407"/>
      <c r="Z1203" s="407"/>
    </row>
    <row r="1204" ht="21.75" spans="3:26">
      <c r="C1204" s="281">
        <v>4</v>
      </c>
      <c r="D1204" s="282" t="s">
        <v>7</v>
      </c>
      <c r="E1204" s="292" t="s">
        <v>655</v>
      </c>
      <c r="F1204" s="293"/>
      <c r="G1204" s="294"/>
      <c r="H1204" s="295" t="s">
        <v>2839</v>
      </c>
      <c r="I1204" s="561" t="s">
        <v>1622</v>
      </c>
      <c r="J1204" s="561"/>
      <c r="K1204" s="562"/>
      <c r="L1204" s="563" t="s">
        <v>1623</v>
      </c>
      <c r="M1204" s="572" t="s">
        <v>1624</v>
      </c>
      <c r="N1204" s="324" t="s">
        <v>0</v>
      </c>
      <c r="O1204" s="325" t="s">
        <v>2840</v>
      </c>
      <c r="P1204" s="325" t="s">
        <v>2841</v>
      </c>
      <c r="Q1204" s="325" t="s">
        <v>2842</v>
      </c>
      <c r="R1204" s="325" t="s">
        <v>2843</v>
      </c>
      <c r="S1204" s="325" t="s">
        <v>2844</v>
      </c>
      <c r="T1204" s="325" t="s">
        <v>2845</v>
      </c>
      <c r="U1204" s="325" t="s">
        <v>2846</v>
      </c>
      <c r="V1204" s="325" t="s">
        <v>2847</v>
      </c>
      <c r="W1204" s="325" t="s">
        <v>2848</v>
      </c>
      <c r="X1204" s="325" t="s">
        <v>2849</v>
      </c>
      <c r="Y1204" s="325" t="s">
        <v>11</v>
      </c>
      <c r="Z1204" s="325" t="s">
        <v>11</v>
      </c>
    </row>
    <row r="1205" ht="21" spans="3:26">
      <c r="C1205" s="281"/>
      <c r="D1205" s="370" t="s">
        <v>1625</v>
      </c>
      <c r="E1205" s="396"/>
      <c r="F1205" s="397"/>
      <c r="G1205" s="398"/>
      <c r="H1205" s="299" t="s">
        <v>2858</v>
      </c>
      <c r="I1205" s="2210" t="s">
        <v>656</v>
      </c>
      <c r="J1205" s="216"/>
      <c r="K1205" s="564"/>
      <c r="L1205" s="565"/>
      <c r="M1205" s="573" t="s">
        <v>655</v>
      </c>
      <c r="N1205" s="324"/>
      <c r="O1205" s="327" t="s">
        <v>2851</v>
      </c>
      <c r="P1205" s="328">
        <v>0.1</v>
      </c>
      <c r="Q1205" s="340">
        <v>0.034</v>
      </c>
      <c r="R1205" s="341">
        <v>0.0150000000000148</v>
      </c>
      <c r="S1205" s="342"/>
      <c r="T1205" s="327">
        <v>0.0660000000000148</v>
      </c>
      <c r="U1205" s="340">
        <v>-16.5</v>
      </c>
      <c r="V1205" s="328">
        <v>60.5</v>
      </c>
      <c r="W1205" s="353">
        <v>2</v>
      </c>
      <c r="X1205" s="354">
        <v>33</v>
      </c>
      <c r="Y1205" s="342"/>
      <c r="Z1205" s="342"/>
    </row>
    <row r="1206" ht="21" spans="3:26">
      <c r="C1206" s="281"/>
      <c r="D1206" s="371" t="s">
        <v>1626</v>
      </c>
      <c r="E1206" s="380"/>
      <c r="F1206" s="381"/>
      <c r="G1206" s="382"/>
      <c r="H1206" s="299" t="s">
        <v>2859</v>
      </c>
      <c r="I1206" s="219"/>
      <c r="J1206" s="219"/>
      <c r="K1206" s="566"/>
      <c r="L1206" s="565"/>
      <c r="M1206" s="574"/>
      <c r="N1206" s="324"/>
      <c r="O1206" s="324"/>
      <c r="P1206" s="324"/>
      <c r="Q1206" s="324"/>
      <c r="R1206" s="343"/>
      <c r="S1206" s="336"/>
      <c r="T1206" s="324"/>
      <c r="U1206" s="324"/>
      <c r="V1206" s="324"/>
      <c r="W1206" s="336"/>
      <c r="X1206" s="336"/>
      <c r="Y1206" s="337"/>
      <c r="Z1206" s="337"/>
    </row>
    <row r="1207" ht="21" spans="3:26">
      <c r="C1207" s="281"/>
      <c r="D1207" s="371" t="s">
        <v>1627</v>
      </c>
      <c r="E1207" s="380">
        <v>0.026</v>
      </c>
      <c r="F1207" s="381"/>
      <c r="G1207" s="382"/>
      <c r="H1207" s="299"/>
      <c r="I1207" s="219"/>
      <c r="J1207" s="219"/>
      <c r="K1207" s="566"/>
      <c r="L1207" s="565"/>
      <c r="M1207" s="574"/>
      <c r="N1207" s="324"/>
      <c r="O1207" s="330" t="s">
        <v>2853</v>
      </c>
      <c r="P1207" s="331">
        <v>0.06</v>
      </c>
      <c r="Q1207" s="344">
        <v>0.0867</v>
      </c>
      <c r="R1207" s="345">
        <v>0.019</v>
      </c>
      <c r="S1207" s="346">
        <v>1</v>
      </c>
      <c r="T1207" s="330">
        <v>0.14905</v>
      </c>
      <c r="U1207" s="355">
        <v>-22.357499999995</v>
      </c>
      <c r="V1207" s="356">
        <v>36.3</v>
      </c>
      <c r="W1207" s="357">
        <v>4.58</v>
      </c>
      <c r="X1207" s="358">
        <v>102.397349999977</v>
      </c>
      <c r="Y1207" s="367"/>
      <c r="Z1207" s="367">
        <v>4.435</v>
      </c>
    </row>
    <row r="1208" ht="21.75" spans="3:26">
      <c r="C1208" s="281"/>
      <c r="D1208" s="372" t="s">
        <v>1628</v>
      </c>
      <c r="E1208" s="383">
        <v>0.5625</v>
      </c>
      <c r="F1208" s="384"/>
      <c r="G1208" s="385"/>
      <c r="H1208" s="306">
        <v>0.354166666666667</v>
      </c>
      <c r="I1208" s="219"/>
      <c r="J1208" s="219"/>
      <c r="K1208" s="566"/>
      <c r="L1208" s="567">
        <v>0.791666666666667</v>
      </c>
      <c r="M1208" s="575">
        <v>0.645833333333333</v>
      </c>
      <c r="N1208" s="324"/>
      <c r="O1208" s="333" t="s">
        <v>2854</v>
      </c>
      <c r="P1208" s="334">
        <v>0.06</v>
      </c>
      <c r="Q1208" s="347">
        <v>0.0797333333333333</v>
      </c>
      <c r="R1208" s="348">
        <v>0.019</v>
      </c>
      <c r="S1208" s="349">
        <v>1</v>
      </c>
      <c r="T1208" s="350">
        <v>0.1386</v>
      </c>
      <c r="U1208" s="359">
        <v>-20.7899999999953</v>
      </c>
      <c r="V1208" s="360">
        <v>36.3</v>
      </c>
      <c r="W1208" s="361">
        <v>3.37</v>
      </c>
      <c r="X1208" s="362">
        <v>70.0622999999843</v>
      </c>
      <c r="Y1208" s="368"/>
      <c r="Z1208" s="368"/>
    </row>
    <row r="1209" ht="21.75" spans="3:26">
      <c r="C1209" s="281"/>
      <c r="D1209" s="373" t="s">
        <v>1629</v>
      </c>
      <c r="E1209" s="386" t="s">
        <v>8</v>
      </c>
      <c r="F1209" s="386" t="s">
        <v>9</v>
      </c>
      <c r="G1209" s="387" t="s">
        <v>10</v>
      </c>
      <c r="H1209" s="309" t="s">
        <v>2447</v>
      </c>
      <c r="I1209" s="219"/>
      <c r="J1209" s="219"/>
      <c r="K1209" s="566"/>
      <c r="L1209" s="568" t="s">
        <v>2896</v>
      </c>
      <c r="M1209" s="576"/>
      <c r="N1209" s="324"/>
      <c r="O1209" s="336"/>
      <c r="P1209" s="337"/>
      <c r="Q1209" s="336"/>
      <c r="R1209" s="336"/>
      <c r="S1209" s="336"/>
      <c r="T1209" s="336"/>
      <c r="U1209" s="363"/>
      <c r="V1209" s="364"/>
      <c r="W1209" s="336"/>
      <c r="X1209" s="363"/>
      <c r="Y1209" s="337"/>
      <c r="Z1209" s="337"/>
    </row>
    <row r="1210" ht="21" spans="3:26">
      <c r="C1210" s="281"/>
      <c r="D1210" s="514">
        <v>45594</v>
      </c>
      <c r="E1210" s="2133" t="s">
        <v>2048</v>
      </c>
      <c r="F1210" s="2133" t="s">
        <v>2049</v>
      </c>
      <c r="G1210" s="2133" t="s">
        <v>2050</v>
      </c>
      <c r="H1210" s="311">
        <v>0.5625</v>
      </c>
      <c r="I1210" s="219"/>
      <c r="J1210" s="219"/>
      <c r="K1210" s="566"/>
      <c r="L1210" s="569">
        <v>0.8125</v>
      </c>
      <c r="M1210" s="577"/>
      <c r="N1210" s="324"/>
      <c r="O1210" s="336"/>
      <c r="P1210" s="337"/>
      <c r="Q1210" s="336"/>
      <c r="R1210" s="336"/>
      <c r="S1210" s="336"/>
      <c r="T1210" s="336"/>
      <c r="U1210" s="336"/>
      <c r="V1210" s="336"/>
      <c r="W1210" s="336"/>
      <c r="X1210" s="336"/>
      <c r="Y1210" s="337"/>
      <c r="Z1210" s="337"/>
    </row>
    <row r="1211" ht="21" spans="3:26">
      <c r="C1211" s="281"/>
      <c r="D1211" s="514">
        <v>45566</v>
      </c>
      <c r="E1211" s="2133" t="s">
        <v>2051</v>
      </c>
      <c r="F1211" s="2133" t="s">
        <v>2052</v>
      </c>
      <c r="G1211" s="2133" t="s">
        <v>2053</v>
      </c>
      <c r="H1211" s="311">
        <v>0.520833333333333</v>
      </c>
      <c r="I1211" s="219"/>
      <c r="J1211" s="219"/>
      <c r="K1211" s="566"/>
      <c r="L1211" s="569">
        <v>0.8125</v>
      </c>
      <c r="M1211" s="578"/>
      <c r="N1211" s="324"/>
      <c r="O1211" s="327" t="s">
        <v>2855</v>
      </c>
      <c r="P1211" s="328">
        <v>0.06</v>
      </c>
      <c r="Q1211" s="351">
        <v>0.0832166666666667</v>
      </c>
      <c r="R1211" s="352">
        <v>0.019</v>
      </c>
      <c r="S1211" s="342">
        <v>1</v>
      </c>
      <c r="T1211" s="330">
        <v>0.143825</v>
      </c>
      <c r="U1211" s="365">
        <v>-21.5737499999952</v>
      </c>
      <c r="V1211" s="366">
        <v>36.3</v>
      </c>
      <c r="W1211" s="342">
        <v>2</v>
      </c>
      <c r="X1211" s="354">
        <v>43.1474999999903</v>
      </c>
      <c r="Y1211" s="369"/>
      <c r="Z1211" s="369"/>
    </row>
    <row r="1212" ht="21" spans="3:26">
      <c r="C1212" s="281"/>
      <c r="D1212" s="514">
        <v>45539</v>
      </c>
      <c r="E1212" s="2133" t="s">
        <v>2054</v>
      </c>
      <c r="F1212" s="2133" t="s">
        <v>2055</v>
      </c>
      <c r="G1212" s="2133" t="s">
        <v>2056</v>
      </c>
      <c r="H1212" s="311">
        <v>0.520833333333333</v>
      </c>
      <c r="I1212" s="219"/>
      <c r="J1212" s="219"/>
      <c r="K1212" s="566"/>
      <c r="L1212" s="569">
        <v>0.8125</v>
      </c>
      <c r="M1212" s="574"/>
      <c r="N1212" s="324"/>
      <c r="O1212" s="327" t="s">
        <v>2855</v>
      </c>
      <c r="P1212" s="328">
        <v>0.06</v>
      </c>
      <c r="Q1212" s="351">
        <v>0.0832166666666667</v>
      </c>
      <c r="R1212" s="352">
        <v>0.019</v>
      </c>
      <c r="S1212" s="342">
        <v>1</v>
      </c>
      <c r="T1212" s="330">
        <v>0.143825</v>
      </c>
      <c r="U1212" s="365">
        <v>-21.5737499999952</v>
      </c>
      <c r="V1212" s="366">
        <v>36.3</v>
      </c>
      <c r="W1212" s="342">
        <v>2</v>
      </c>
      <c r="X1212" s="354">
        <v>43.1474999999903</v>
      </c>
      <c r="Y1212" s="369"/>
      <c r="Z1212" s="369"/>
    </row>
    <row r="1213" ht="21" spans="3:26">
      <c r="C1213" s="281"/>
      <c r="D1213" s="514">
        <v>45503</v>
      </c>
      <c r="E1213" s="2133" t="s">
        <v>2057</v>
      </c>
      <c r="F1213" s="2133" t="s">
        <v>2058</v>
      </c>
      <c r="G1213" s="2133" t="s">
        <v>2059</v>
      </c>
      <c r="H1213" s="311">
        <v>0.520833333333333</v>
      </c>
      <c r="I1213" s="219"/>
      <c r="J1213" s="219"/>
      <c r="K1213" s="566"/>
      <c r="L1213" s="569">
        <v>0.8125</v>
      </c>
      <c r="M1213" s="574"/>
      <c r="N1213" s="324"/>
      <c r="O1213" s="327" t="s">
        <v>2860</v>
      </c>
      <c r="P1213" s="406"/>
      <c r="Q1213" s="351"/>
      <c r="R1213" s="352"/>
      <c r="S1213" s="342"/>
      <c r="T1213" s="406"/>
      <c r="U1213" s="365"/>
      <c r="V1213" s="366"/>
      <c r="W1213" s="342"/>
      <c r="X1213" s="354"/>
      <c r="Y1213" s="369"/>
      <c r="Z1213" s="369"/>
    </row>
    <row r="1214" ht="21" spans="3:26">
      <c r="C1214" s="281"/>
      <c r="D1214" s="514">
        <v>45475</v>
      </c>
      <c r="E1214" s="2133" t="s">
        <v>2060</v>
      </c>
      <c r="F1214" s="2133" t="s">
        <v>2061</v>
      </c>
      <c r="G1214" s="2133" t="s">
        <v>2062</v>
      </c>
      <c r="H1214" s="311">
        <v>0.520833333333333</v>
      </c>
      <c r="I1214" s="219"/>
      <c r="J1214" s="219"/>
      <c r="K1214" s="566"/>
      <c r="L1214" s="569">
        <v>0.8125</v>
      </c>
      <c r="M1214" s="574"/>
      <c r="N1214" s="324"/>
      <c r="O1214" s="407"/>
      <c r="P1214" s="407"/>
      <c r="Q1214" s="407"/>
      <c r="R1214" s="407"/>
      <c r="S1214" s="407"/>
      <c r="T1214" s="407"/>
      <c r="U1214" s="407"/>
      <c r="V1214" s="407"/>
      <c r="W1214" s="407"/>
      <c r="X1214" s="407"/>
      <c r="Y1214" s="407"/>
      <c r="Z1214" s="407"/>
    </row>
    <row r="1215" ht="21.75" spans="3:26">
      <c r="C1215" s="281"/>
      <c r="D1215" s="515">
        <v>45447</v>
      </c>
      <c r="E1215" s="2207" t="s">
        <v>2063</v>
      </c>
      <c r="F1215" s="2207" t="s">
        <v>2064</v>
      </c>
      <c r="G1215" s="2207" t="s">
        <v>2065</v>
      </c>
      <c r="H1215" s="311">
        <v>0.520833333333333</v>
      </c>
      <c r="I1215" s="258"/>
      <c r="J1215" s="258"/>
      <c r="K1215" s="570"/>
      <c r="L1215" s="571">
        <v>0.8125</v>
      </c>
      <c r="M1215" s="579"/>
      <c r="N1215" s="324"/>
      <c r="O1215" s="407"/>
      <c r="P1215" s="407"/>
      <c r="Q1215" s="407"/>
      <c r="R1215" s="407"/>
      <c r="S1215" s="407"/>
      <c r="T1215" s="407"/>
      <c r="U1215" s="407"/>
      <c r="V1215" s="407"/>
      <c r="W1215" s="407"/>
      <c r="X1215" s="407"/>
      <c r="Y1215" s="407"/>
      <c r="Z1215" s="407"/>
    </row>
    <row r="1216" ht="21.75" spans="3:26">
      <c r="C1216" s="281">
        <v>5</v>
      </c>
      <c r="D1216" s="282" t="s">
        <v>7</v>
      </c>
      <c r="E1216" s="292" t="s">
        <v>657</v>
      </c>
      <c r="F1216" s="293"/>
      <c r="G1216" s="294"/>
      <c r="H1216" s="295" t="s">
        <v>2839</v>
      </c>
      <c r="I1216" s="561" t="s">
        <v>1622</v>
      </c>
      <c r="J1216" s="561"/>
      <c r="K1216" s="562"/>
      <c r="L1216" s="563" t="s">
        <v>1623</v>
      </c>
      <c r="M1216" s="572" t="s">
        <v>1624</v>
      </c>
      <c r="N1216" s="324" t="s">
        <v>0</v>
      </c>
      <c r="O1216" s="325" t="s">
        <v>2840</v>
      </c>
      <c r="P1216" s="325" t="s">
        <v>2841</v>
      </c>
      <c r="Q1216" s="325" t="s">
        <v>2842</v>
      </c>
      <c r="R1216" s="325" t="s">
        <v>2843</v>
      </c>
      <c r="S1216" s="325" t="s">
        <v>2844</v>
      </c>
      <c r="T1216" s="325" t="s">
        <v>2845</v>
      </c>
      <c r="U1216" s="325" t="s">
        <v>2846</v>
      </c>
      <c r="V1216" s="325" t="s">
        <v>2847</v>
      </c>
      <c r="W1216" s="325" t="s">
        <v>2848</v>
      </c>
      <c r="X1216" s="325" t="s">
        <v>2849</v>
      </c>
      <c r="Y1216" s="325" t="s">
        <v>11</v>
      </c>
      <c r="Z1216" s="325" t="s">
        <v>11</v>
      </c>
    </row>
    <row r="1217" ht="21" spans="3:26">
      <c r="C1217" s="281"/>
      <c r="D1217" s="370" t="s">
        <v>1625</v>
      </c>
      <c r="E1217" s="396"/>
      <c r="F1217" s="397"/>
      <c r="G1217" s="398"/>
      <c r="H1217" s="299" t="s">
        <v>2897</v>
      </c>
      <c r="I1217" s="2210" t="s">
        <v>656</v>
      </c>
      <c r="J1217" s="216"/>
      <c r="K1217" s="564"/>
      <c r="L1217" s="565"/>
      <c r="M1217" s="573" t="s">
        <v>657</v>
      </c>
      <c r="N1217" s="324"/>
      <c r="O1217" s="327" t="s">
        <v>2851</v>
      </c>
      <c r="P1217" s="328">
        <v>0.1</v>
      </c>
      <c r="Q1217" s="340">
        <v>0.034</v>
      </c>
      <c r="R1217" s="341">
        <v>0.0150000000000148</v>
      </c>
      <c r="S1217" s="342"/>
      <c r="T1217" s="327">
        <v>0.0660000000000148</v>
      </c>
      <c r="U1217" s="340">
        <v>-16.5</v>
      </c>
      <c r="V1217" s="328">
        <v>60.5</v>
      </c>
      <c r="W1217" s="353">
        <v>2</v>
      </c>
      <c r="X1217" s="354">
        <v>33</v>
      </c>
      <c r="Y1217" s="342"/>
      <c r="Z1217" s="342"/>
    </row>
    <row r="1218" ht="21" spans="3:26">
      <c r="C1218" s="281"/>
      <c r="D1218" s="371" t="s">
        <v>1626</v>
      </c>
      <c r="E1218" s="393"/>
      <c r="F1218" s="394"/>
      <c r="G1218" s="395"/>
      <c r="H1218" s="299" t="s">
        <v>2897</v>
      </c>
      <c r="I1218" s="219"/>
      <c r="J1218" s="219"/>
      <c r="K1218" s="566"/>
      <c r="L1218" s="565"/>
      <c r="M1218" s="574"/>
      <c r="N1218" s="324"/>
      <c r="O1218" s="324"/>
      <c r="P1218" s="324"/>
      <c r="Q1218" s="324"/>
      <c r="R1218" s="343"/>
      <c r="S1218" s="336"/>
      <c r="T1218" s="324"/>
      <c r="U1218" s="324"/>
      <c r="V1218" s="324"/>
      <c r="W1218" s="336"/>
      <c r="X1218" s="336"/>
      <c r="Y1218" s="337"/>
      <c r="Z1218" s="337"/>
    </row>
    <row r="1219" ht="21" spans="3:26">
      <c r="C1219" s="281"/>
      <c r="D1219" s="371" t="s">
        <v>1627</v>
      </c>
      <c r="E1219" s="393" t="e">
        <v>#REF!</v>
      </c>
      <c r="F1219" s="394"/>
      <c r="G1219" s="395"/>
      <c r="H1219" s="299"/>
      <c r="I1219" s="219"/>
      <c r="J1219" s="219"/>
      <c r="K1219" s="566"/>
      <c r="L1219" s="565"/>
      <c r="M1219" s="574"/>
      <c r="N1219" s="324"/>
      <c r="O1219" s="330" t="s">
        <v>2853</v>
      </c>
      <c r="P1219" s="331">
        <v>0.1</v>
      </c>
      <c r="Q1219" s="344">
        <v>0.0594</v>
      </c>
      <c r="R1219" s="345">
        <v>0.0007</v>
      </c>
      <c r="S1219" s="346">
        <v>1</v>
      </c>
      <c r="T1219" s="330">
        <v>0.0898</v>
      </c>
      <c r="U1219" s="355">
        <v>-22.449999999995</v>
      </c>
      <c r="V1219" s="356">
        <v>60.5</v>
      </c>
      <c r="W1219" s="357">
        <v>4.38</v>
      </c>
      <c r="X1219" s="358">
        <v>98.330999999978</v>
      </c>
      <c r="Y1219" s="367"/>
      <c r="Z1219" s="367"/>
    </row>
    <row r="1220" ht="21.75" spans="3:26">
      <c r="C1220" s="281"/>
      <c r="D1220" s="372" t="s">
        <v>1628</v>
      </c>
      <c r="E1220" s="383">
        <v>0.5625</v>
      </c>
      <c r="F1220" s="384"/>
      <c r="G1220" s="385"/>
      <c r="H1220" s="306">
        <v>0.354166666666667</v>
      </c>
      <c r="I1220" s="219"/>
      <c r="J1220" s="219"/>
      <c r="K1220" s="566"/>
      <c r="L1220" s="567">
        <v>0.791666666666667</v>
      </c>
      <c r="M1220" s="575">
        <v>0.645833333333333</v>
      </c>
      <c r="N1220" s="324"/>
      <c r="O1220" s="333" t="s">
        <v>2854</v>
      </c>
      <c r="P1220" s="334">
        <v>0.1</v>
      </c>
      <c r="Q1220" s="347">
        <v>0.0715333333333333</v>
      </c>
      <c r="R1220" s="348">
        <v>0.0007</v>
      </c>
      <c r="S1220" s="349">
        <v>1</v>
      </c>
      <c r="T1220" s="350">
        <v>0.108</v>
      </c>
      <c r="U1220" s="359">
        <v>-26.999999999994</v>
      </c>
      <c r="V1220" s="360">
        <v>60.5</v>
      </c>
      <c r="W1220" s="361">
        <v>8</v>
      </c>
      <c r="X1220" s="362">
        <v>215.999999999952</v>
      </c>
      <c r="Y1220" s="368"/>
      <c r="Z1220" s="368"/>
    </row>
    <row r="1221" ht="21.75" spans="3:26">
      <c r="C1221" s="281"/>
      <c r="D1221" s="373" t="s">
        <v>1629</v>
      </c>
      <c r="E1221" s="386" t="s">
        <v>8</v>
      </c>
      <c r="F1221" s="386" t="s">
        <v>9</v>
      </c>
      <c r="G1221" s="387" t="s">
        <v>10</v>
      </c>
      <c r="H1221" s="309" t="s">
        <v>2447</v>
      </c>
      <c r="I1221" s="219"/>
      <c r="J1221" s="219"/>
      <c r="K1221" s="566"/>
      <c r="L1221" s="568" t="s">
        <v>2896</v>
      </c>
      <c r="M1221" s="576"/>
      <c r="N1221" s="324"/>
      <c r="O1221" s="336"/>
      <c r="P1221" s="337"/>
      <c r="Q1221" s="336"/>
      <c r="R1221" s="336"/>
      <c r="S1221" s="336"/>
      <c r="T1221" s="336"/>
      <c r="U1221" s="363"/>
      <c r="V1221" s="364"/>
      <c r="W1221" s="336"/>
      <c r="X1221" s="363"/>
      <c r="Y1221" s="337"/>
      <c r="Z1221" s="337"/>
    </row>
    <row r="1222" ht="21" spans="3:26">
      <c r="C1222" s="281"/>
      <c r="D1222" s="374">
        <v>45595</v>
      </c>
      <c r="E1222" s="2133" t="s">
        <v>2066</v>
      </c>
      <c r="F1222" s="2133" t="s">
        <v>2067</v>
      </c>
      <c r="G1222" s="2133" t="s">
        <v>2068</v>
      </c>
      <c r="H1222" s="311">
        <v>0.5625</v>
      </c>
      <c r="I1222" s="219"/>
      <c r="J1222" s="219"/>
      <c r="K1222" s="566"/>
      <c r="L1222" s="569">
        <v>0.739583333333333</v>
      </c>
      <c r="M1222" s="577"/>
      <c r="N1222" s="324"/>
      <c r="O1222" s="336"/>
      <c r="P1222" s="337"/>
      <c r="Q1222" s="336"/>
      <c r="R1222" s="336"/>
      <c r="S1222" s="336"/>
      <c r="T1222" s="336"/>
      <c r="U1222" s="336"/>
      <c r="V1222" s="336"/>
      <c r="W1222" s="336"/>
      <c r="X1222" s="336"/>
      <c r="Y1222" s="337"/>
      <c r="Z1222" s="337"/>
    </row>
    <row r="1223" ht="21" spans="3:26">
      <c r="C1223" s="281"/>
      <c r="D1223" s="374">
        <v>45567</v>
      </c>
      <c r="E1223" s="2133" t="s">
        <v>2069</v>
      </c>
      <c r="F1223" s="2133" t="s">
        <v>2070</v>
      </c>
      <c r="G1223" s="2133" t="s">
        <v>2071</v>
      </c>
      <c r="H1223" s="311">
        <v>0.520833333333333</v>
      </c>
      <c r="I1223" s="219"/>
      <c r="J1223" s="219"/>
      <c r="K1223" s="566"/>
      <c r="L1223" s="569">
        <v>0.739583333333333</v>
      </c>
      <c r="M1223" s="578"/>
      <c r="N1223" s="324"/>
      <c r="O1223" s="327" t="s">
        <v>2855</v>
      </c>
      <c r="P1223" s="328">
        <v>0.1</v>
      </c>
      <c r="Q1223" s="351">
        <v>0.0654666666666667</v>
      </c>
      <c r="R1223" s="352">
        <v>0.0007</v>
      </c>
      <c r="S1223" s="342">
        <v>1</v>
      </c>
      <c r="T1223" s="330">
        <v>0.0989</v>
      </c>
      <c r="U1223" s="365">
        <v>-24.7249999999945</v>
      </c>
      <c r="V1223" s="366">
        <v>60.5</v>
      </c>
      <c r="W1223" s="342">
        <v>3</v>
      </c>
      <c r="X1223" s="354">
        <v>74.1749999999834</v>
      </c>
      <c r="Y1223" s="369"/>
      <c r="Z1223" s="369"/>
    </row>
    <row r="1224" ht="21" spans="3:26">
      <c r="C1224" s="281"/>
      <c r="D1224" s="374">
        <v>45540</v>
      </c>
      <c r="E1224" s="2133" t="s">
        <v>2072</v>
      </c>
      <c r="F1224" s="2133" t="s">
        <v>2073</v>
      </c>
      <c r="G1224" s="2133" t="s">
        <v>2074</v>
      </c>
      <c r="H1224" s="311">
        <v>0.520833333333333</v>
      </c>
      <c r="I1224" s="219"/>
      <c r="J1224" s="219"/>
      <c r="K1224" s="566"/>
      <c r="L1224" s="569">
        <v>0.739583333333333</v>
      </c>
      <c r="M1224" s="574"/>
      <c r="N1224" s="324"/>
      <c r="O1224" s="327" t="s">
        <v>2855</v>
      </c>
      <c r="P1224" s="328">
        <v>0.1</v>
      </c>
      <c r="Q1224" s="351">
        <v>0.0654666666666667</v>
      </c>
      <c r="R1224" s="352">
        <v>0.0007</v>
      </c>
      <c r="S1224" s="342">
        <v>1</v>
      </c>
      <c r="T1224" s="330">
        <v>0.0989</v>
      </c>
      <c r="U1224" s="365">
        <v>-24.7249999999945</v>
      </c>
      <c r="V1224" s="366">
        <v>60.5</v>
      </c>
      <c r="W1224" s="342">
        <v>3</v>
      </c>
      <c r="X1224" s="354">
        <v>74.1749999999834</v>
      </c>
      <c r="Y1224" s="369"/>
      <c r="Z1224" s="369"/>
    </row>
    <row r="1225" ht="21" spans="3:26">
      <c r="C1225" s="281"/>
      <c r="D1225" s="374">
        <v>45504</v>
      </c>
      <c r="E1225" s="2133" t="s">
        <v>2075</v>
      </c>
      <c r="F1225" s="2133" t="s">
        <v>2076</v>
      </c>
      <c r="G1225" s="2133" t="s">
        <v>2077</v>
      </c>
      <c r="H1225" s="311">
        <v>0.520833333333333</v>
      </c>
      <c r="I1225" s="219"/>
      <c r="J1225" s="219"/>
      <c r="K1225" s="566"/>
      <c r="L1225" s="569">
        <v>0.739583333333333</v>
      </c>
      <c r="M1225" s="574"/>
      <c r="N1225" s="324"/>
      <c r="O1225" s="327"/>
      <c r="P1225" s="406"/>
      <c r="Q1225" s="351"/>
      <c r="R1225" s="352"/>
      <c r="S1225" s="342"/>
      <c r="T1225" s="406"/>
      <c r="U1225" s="365"/>
      <c r="V1225" s="366"/>
      <c r="W1225" s="342"/>
      <c r="X1225" s="354"/>
      <c r="Y1225" s="369"/>
      <c r="Z1225" s="369"/>
    </row>
    <row r="1226" ht="21" spans="3:26">
      <c r="C1226" s="281"/>
      <c r="D1226" s="374">
        <v>45476</v>
      </c>
      <c r="E1226" s="2133" t="s">
        <v>2078</v>
      </c>
      <c r="F1226" s="2133" t="s">
        <v>2079</v>
      </c>
      <c r="G1226" s="2133" t="s">
        <v>2080</v>
      </c>
      <c r="H1226" s="311">
        <v>0.520833333333333</v>
      </c>
      <c r="I1226" s="219"/>
      <c r="J1226" s="219"/>
      <c r="K1226" s="566"/>
      <c r="L1226" s="569">
        <v>0.739583333333333</v>
      </c>
      <c r="M1226" s="574"/>
      <c r="N1226" s="324"/>
      <c r="O1226" s="407"/>
      <c r="P1226" s="407"/>
      <c r="Q1226" s="407"/>
      <c r="R1226" s="407"/>
      <c r="S1226" s="407"/>
      <c r="T1226" s="407"/>
      <c r="U1226" s="407"/>
      <c r="V1226" s="407"/>
      <c r="W1226" s="407"/>
      <c r="X1226" s="407"/>
      <c r="Y1226" s="407"/>
      <c r="Z1226" s="407"/>
    </row>
    <row r="1227" ht="21.75" spans="3:26">
      <c r="C1227" s="281"/>
      <c r="D1227" s="509">
        <v>45448</v>
      </c>
      <c r="E1227" s="2207" t="s">
        <v>2081</v>
      </c>
      <c r="F1227" s="2207" t="s">
        <v>2082</v>
      </c>
      <c r="G1227" s="2207" t="s">
        <v>2083</v>
      </c>
      <c r="H1227" s="311">
        <v>0.520833333333333</v>
      </c>
      <c r="I1227" s="258"/>
      <c r="J1227" s="258"/>
      <c r="K1227" s="570"/>
      <c r="L1227" s="571">
        <v>0.739583333333333</v>
      </c>
      <c r="M1227" s="579"/>
      <c r="N1227" s="324"/>
      <c r="O1227" s="407"/>
      <c r="P1227" s="407"/>
      <c r="Q1227" s="407"/>
      <c r="R1227" s="407"/>
      <c r="S1227" s="407"/>
      <c r="T1227" s="407"/>
      <c r="U1227" s="407"/>
      <c r="V1227" s="407"/>
      <c r="W1227" s="407"/>
      <c r="X1227" s="407"/>
      <c r="Y1227" s="407"/>
      <c r="Z1227" s="407"/>
    </row>
    <row r="1228" ht="21.75" spans="3:26">
      <c r="C1228" s="281">
        <v>6</v>
      </c>
      <c r="D1228" s="282" t="s">
        <v>7</v>
      </c>
      <c r="E1228" s="292" t="s">
        <v>77</v>
      </c>
      <c r="F1228" s="293"/>
      <c r="G1228" s="294"/>
      <c r="H1228" s="295" t="s">
        <v>2839</v>
      </c>
      <c r="I1228" s="561" t="s">
        <v>1622</v>
      </c>
      <c r="J1228" s="561"/>
      <c r="K1228" s="562"/>
      <c r="L1228" s="563" t="s">
        <v>1623</v>
      </c>
      <c r="M1228" s="572" t="s">
        <v>1624</v>
      </c>
      <c r="N1228" s="324" t="s">
        <v>0</v>
      </c>
      <c r="O1228" s="325" t="s">
        <v>2840</v>
      </c>
      <c r="P1228" s="325" t="s">
        <v>2841</v>
      </c>
      <c r="Q1228" s="325" t="s">
        <v>2842</v>
      </c>
      <c r="R1228" s="325" t="s">
        <v>2843</v>
      </c>
      <c r="S1228" s="325" t="s">
        <v>2844</v>
      </c>
      <c r="T1228" s="325" t="s">
        <v>2845</v>
      </c>
      <c r="U1228" s="325" t="s">
        <v>2846</v>
      </c>
      <c r="V1228" s="325" t="s">
        <v>2847</v>
      </c>
      <c r="W1228" s="325" t="s">
        <v>2848</v>
      </c>
      <c r="X1228" s="325" t="s">
        <v>2849</v>
      </c>
      <c r="Y1228" s="325" t="s">
        <v>11</v>
      </c>
      <c r="Z1228" s="325" t="s">
        <v>11</v>
      </c>
    </row>
    <row r="1229" ht="21" spans="3:26">
      <c r="C1229" s="281"/>
      <c r="D1229" s="370" t="s">
        <v>1625</v>
      </c>
      <c r="E1229" s="377"/>
      <c r="F1229" s="378"/>
      <c r="G1229" s="379"/>
      <c r="H1229" s="299" t="s">
        <v>2884</v>
      </c>
      <c r="I1229" s="2210" t="s">
        <v>658</v>
      </c>
      <c r="J1229" s="216"/>
      <c r="K1229" s="564"/>
      <c r="L1229" s="565"/>
      <c r="M1229" s="573" t="s">
        <v>77</v>
      </c>
      <c r="N1229" s="324"/>
      <c r="O1229" s="327" t="s">
        <v>2851</v>
      </c>
      <c r="P1229" s="328">
        <v>0.1</v>
      </c>
      <c r="Q1229" s="340">
        <v>0.04</v>
      </c>
      <c r="R1229" s="341">
        <v>0.0250000000000057</v>
      </c>
      <c r="S1229" s="342"/>
      <c r="T1229" s="327">
        <v>0.0850000000000057</v>
      </c>
      <c r="U1229" s="340">
        <v>-20.73</v>
      </c>
      <c r="V1229" s="328">
        <v>60.5</v>
      </c>
      <c r="W1229" s="353">
        <v>2</v>
      </c>
      <c r="X1229" s="354">
        <v>41.46</v>
      </c>
      <c r="Y1229" s="342"/>
      <c r="Z1229" s="342"/>
    </row>
    <row r="1230" ht="21" spans="3:26">
      <c r="C1230" s="281"/>
      <c r="D1230" s="371" t="s">
        <v>1626</v>
      </c>
      <c r="E1230" s="419">
        <v>0.0325</v>
      </c>
      <c r="F1230" s="420"/>
      <c r="G1230" s="421"/>
      <c r="H1230" s="299" t="s">
        <v>2885</v>
      </c>
      <c r="I1230" s="219"/>
      <c r="J1230" s="219"/>
      <c r="K1230" s="566"/>
      <c r="L1230" s="565"/>
      <c r="M1230" s="574"/>
      <c r="N1230" s="324"/>
      <c r="O1230" s="324"/>
      <c r="P1230" s="324"/>
      <c r="Q1230" s="324"/>
      <c r="R1230" s="343"/>
      <c r="S1230" s="336"/>
      <c r="T1230" s="324"/>
      <c r="U1230" s="324"/>
      <c r="V1230" s="324"/>
      <c r="W1230" s="336"/>
      <c r="X1230" s="336"/>
      <c r="Y1230" s="337"/>
      <c r="Z1230" s="337"/>
    </row>
    <row r="1231" ht="21" spans="3:26">
      <c r="C1231" s="281"/>
      <c r="D1231" s="371" t="s">
        <v>1627</v>
      </c>
      <c r="E1231" s="419">
        <v>0.0375</v>
      </c>
      <c r="F1231" s="420"/>
      <c r="G1231" s="421"/>
      <c r="H1231" s="299"/>
      <c r="I1231" s="219"/>
      <c r="J1231" s="219"/>
      <c r="K1231" s="566"/>
      <c r="L1231" s="565"/>
      <c r="M1231" s="574"/>
      <c r="N1231" s="324"/>
      <c r="O1231" s="330" t="s">
        <v>2853</v>
      </c>
      <c r="P1231" s="331">
        <v>0.1</v>
      </c>
      <c r="Q1231" s="344">
        <v>0.0691</v>
      </c>
      <c r="R1231" s="345">
        <v>0.118</v>
      </c>
      <c r="S1231" s="346">
        <v>1</v>
      </c>
      <c r="T1231" s="330">
        <v>0.22165</v>
      </c>
      <c r="U1231" s="355">
        <v>-54.0565235294082</v>
      </c>
      <c r="V1231" s="356">
        <v>60.5</v>
      </c>
      <c r="W1231" s="357">
        <v>0.9</v>
      </c>
      <c r="X1231" s="358">
        <v>48.6508711764673</v>
      </c>
      <c r="Y1231" s="367"/>
      <c r="Z1231" s="367">
        <v>4.435</v>
      </c>
    </row>
    <row r="1232" ht="21.75" spans="3:26">
      <c r="C1232" s="281"/>
      <c r="D1232" s="372" t="s">
        <v>1628</v>
      </c>
      <c r="E1232" s="383">
        <v>0.614583333333333</v>
      </c>
      <c r="F1232" s="384"/>
      <c r="G1232" s="385"/>
      <c r="H1232" s="306">
        <v>0.40625</v>
      </c>
      <c r="I1232" s="219"/>
      <c r="J1232" s="219"/>
      <c r="K1232" s="566"/>
      <c r="L1232" s="567">
        <v>0.84375</v>
      </c>
      <c r="M1232" s="575">
        <v>0.697916666666667</v>
      </c>
      <c r="N1232" s="324"/>
      <c r="O1232" s="333" t="s">
        <v>2854</v>
      </c>
      <c r="P1232" s="334">
        <v>0.1</v>
      </c>
      <c r="Q1232" s="347">
        <v>0.072</v>
      </c>
      <c r="R1232" s="348">
        <v>0.118</v>
      </c>
      <c r="S1232" s="349">
        <v>1</v>
      </c>
      <c r="T1232" s="350">
        <v>0.226</v>
      </c>
      <c r="U1232" s="359">
        <v>-55.1174117647022</v>
      </c>
      <c r="V1232" s="360">
        <v>60.5</v>
      </c>
      <c r="W1232" s="361">
        <v>1.29</v>
      </c>
      <c r="X1232" s="362">
        <v>71.1014611764658</v>
      </c>
      <c r="Y1232" s="368"/>
      <c r="Z1232" s="368"/>
    </row>
    <row r="1233" ht="21.75" spans="3:26">
      <c r="C1233" s="281"/>
      <c r="D1233" s="373" t="s">
        <v>1629</v>
      </c>
      <c r="E1233" s="386" t="s">
        <v>8</v>
      </c>
      <c r="F1233" s="386" t="s">
        <v>9</v>
      </c>
      <c r="G1233" s="387" t="s">
        <v>10</v>
      </c>
      <c r="H1233" s="309" t="s">
        <v>2447</v>
      </c>
      <c r="I1233" s="219"/>
      <c r="J1233" s="219"/>
      <c r="K1233" s="566"/>
      <c r="L1233" s="568" t="s">
        <v>2896</v>
      </c>
      <c r="M1233" s="576"/>
      <c r="N1233" s="324"/>
      <c r="O1233" s="336"/>
      <c r="P1233" s="337"/>
      <c r="Q1233" s="336"/>
      <c r="R1233" s="336"/>
      <c r="S1233" s="336"/>
      <c r="T1233" s="336"/>
      <c r="U1233" s="363"/>
      <c r="V1233" s="364"/>
      <c r="W1233" s="336"/>
      <c r="X1233" s="363"/>
      <c r="Y1233" s="337"/>
      <c r="Z1233" s="337"/>
    </row>
    <row r="1234" ht="21" spans="3:26">
      <c r="C1234" s="281"/>
      <c r="D1234" s="374">
        <v>45618</v>
      </c>
      <c r="E1234" s="388">
        <v>57</v>
      </c>
      <c r="F1234" s="2133" t="s">
        <v>1776</v>
      </c>
      <c r="G1234" s="388">
        <v>55</v>
      </c>
      <c r="H1234" s="311">
        <v>0.572916666666667</v>
      </c>
      <c r="I1234" s="219"/>
      <c r="J1234" s="219"/>
      <c r="K1234" s="566"/>
      <c r="L1234" s="569"/>
      <c r="M1234" s="577"/>
      <c r="N1234" s="324"/>
      <c r="O1234" s="336"/>
      <c r="P1234" s="337"/>
      <c r="Q1234" s="336"/>
      <c r="R1234" s="336"/>
      <c r="S1234" s="336"/>
      <c r="T1234" s="336"/>
      <c r="U1234" s="336"/>
      <c r="V1234" s="336"/>
      <c r="W1234" s="336"/>
      <c r="X1234" s="336"/>
      <c r="Y1234" s="337"/>
      <c r="Z1234" s="337"/>
    </row>
    <row r="1235" ht="21" spans="3:26">
      <c r="C1235" s="281"/>
      <c r="D1235" s="374">
        <v>45601</v>
      </c>
      <c r="E1235" s="388">
        <v>55</v>
      </c>
      <c r="F1235" s="2133" t="s">
        <v>1775</v>
      </c>
      <c r="G1235" s="388">
        <v>55.2</v>
      </c>
      <c r="H1235" s="311">
        <v>0.572916666666667</v>
      </c>
      <c r="I1235" s="219"/>
      <c r="J1235" s="219"/>
      <c r="K1235" s="566"/>
      <c r="L1235" s="569"/>
      <c r="M1235" s="578"/>
      <c r="N1235" s="324"/>
      <c r="O1235" s="327" t="s">
        <v>2855</v>
      </c>
      <c r="P1235" s="328">
        <v>0.05</v>
      </c>
      <c r="Q1235" s="351">
        <v>0.07055</v>
      </c>
      <c r="R1235" s="352">
        <v>0.118</v>
      </c>
      <c r="S1235" s="342">
        <v>-1</v>
      </c>
      <c r="T1235" s="330">
        <v>0.223825</v>
      </c>
      <c r="U1235" s="365">
        <v>-27.2934838235276</v>
      </c>
      <c r="V1235" s="366">
        <v>30.25</v>
      </c>
      <c r="W1235" s="342">
        <v>2</v>
      </c>
      <c r="X1235" s="354">
        <v>54.5869676470552</v>
      </c>
      <c r="Y1235" s="369"/>
      <c r="Z1235" s="369"/>
    </row>
    <row r="1236" ht="21" spans="3:26">
      <c r="C1236" s="281"/>
      <c r="D1236" s="374">
        <v>45589</v>
      </c>
      <c r="E1236" s="388">
        <v>55.3</v>
      </c>
      <c r="F1236" s="2133" t="s">
        <v>1794</v>
      </c>
      <c r="G1236" s="388">
        <v>55.2</v>
      </c>
      <c r="H1236" s="311">
        <v>0.572916666666667</v>
      </c>
      <c r="I1236" s="219"/>
      <c r="J1236" s="219"/>
      <c r="K1236" s="566"/>
      <c r="L1236" s="569"/>
      <c r="M1236" s="574"/>
      <c r="N1236" s="324"/>
      <c r="O1236" s="327" t="s">
        <v>2855</v>
      </c>
      <c r="P1236" s="328">
        <v>0.05</v>
      </c>
      <c r="Q1236" s="351">
        <v>0.07055</v>
      </c>
      <c r="R1236" s="352">
        <v>0.118</v>
      </c>
      <c r="S1236" s="342">
        <v>1</v>
      </c>
      <c r="T1236" s="330">
        <v>0.223825</v>
      </c>
      <c r="U1236" s="365">
        <v>-27.2934838235276</v>
      </c>
      <c r="V1236" s="366">
        <v>30.25</v>
      </c>
      <c r="W1236" s="342">
        <v>2</v>
      </c>
      <c r="X1236" s="354">
        <v>54.5869676470552</v>
      </c>
      <c r="Y1236" s="369"/>
      <c r="Z1236" s="369"/>
    </row>
    <row r="1237" ht="21" spans="3:26">
      <c r="C1237" s="281"/>
      <c r="D1237" s="374">
        <v>45568</v>
      </c>
      <c r="E1237" s="388">
        <v>55.2</v>
      </c>
      <c r="F1237" s="2133" t="s">
        <v>1872</v>
      </c>
      <c r="G1237" s="388">
        <v>55.7</v>
      </c>
      <c r="H1237" s="311">
        <v>0.572916666666667</v>
      </c>
      <c r="I1237" s="219"/>
      <c r="J1237" s="219"/>
      <c r="K1237" s="566"/>
      <c r="L1237" s="569"/>
      <c r="M1237" s="574"/>
      <c r="N1237" s="324"/>
      <c r="O1237" s="327" t="s">
        <v>2860</v>
      </c>
      <c r="P1237" s="406"/>
      <c r="Q1237" s="351"/>
      <c r="R1237" s="352"/>
      <c r="S1237" s="342"/>
      <c r="T1237" s="406"/>
      <c r="U1237" s="365"/>
      <c r="V1237" s="366"/>
      <c r="W1237" s="342"/>
      <c r="X1237" s="354"/>
      <c r="Y1237" s="369"/>
      <c r="Z1237" s="369"/>
    </row>
    <row r="1238" ht="21" spans="3:26">
      <c r="C1238" s="281"/>
      <c r="D1238" s="374">
        <v>45558</v>
      </c>
      <c r="E1238" s="388">
        <v>55.4</v>
      </c>
      <c r="F1238" s="2133" t="s">
        <v>1775</v>
      </c>
      <c r="G1238" s="388">
        <v>55.7</v>
      </c>
      <c r="H1238" s="311">
        <v>0.572916666666667</v>
      </c>
      <c r="I1238" s="219"/>
      <c r="J1238" s="219"/>
      <c r="K1238" s="566"/>
      <c r="L1238" s="569"/>
      <c r="M1238" s="574"/>
      <c r="N1238" s="324"/>
      <c r="O1238" s="407"/>
      <c r="P1238" s="407"/>
      <c r="Q1238" s="407"/>
      <c r="R1238" s="407"/>
      <c r="S1238" s="407"/>
      <c r="T1238" s="407"/>
      <c r="U1238" s="407"/>
      <c r="V1238" s="407"/>
      <c r="W1238" s="407"/>
      <c r="X1238" s="407"/>
      <c r="Y1238" s="407"/>
      <c r="Z1238" s="407"/>
    </row>
    <row r="1239" ht="21.75" spans="3:26">
      <c r="C1239" s="281"/>
      <c r="D1239" s="509">
        <v>45540</v>
      </c>
      <c r="E1239" s="519">
        <v>55.7</v>
      </c>
      <c r="F1239" s="2207" t="s">
        <v>1776</v>
      </c>
      <c r="G1239" s="519">
        <v>55</v>
      </c>
      <c r="H1239" s="311">
        <v>0.614583333333333</v>
      </c>
      <c r="I1239" s="258"/>
      <c r="J1239" s="258"/>
      <c r="K1239" s="570"/>
      <c r="L1239" s="571"/>
      <c r="M1239" s="579"/>
      <c r="N1239" s="324"/>
      <c r="O1239" s="407"/>
      <c r="P1239" s="407"/>
      <c r="Q1239" s="407"/>
      <c r="R1239" s="407"/>
      <c r="S1239" s="407"/>
      <c r="T1239" s="407"/>
      <c r="U1239" s="407"/>
      <c r="V1239" s="407"/>
      <c r="W1239" s="407"/>
      <c r="X1239" s="407"/>
      <c r="Y1239" s="407"/>
      <c r="Z1239" s="407"/>
    </row>
    <row r="1240" ht="21.75" spans="3:26">
      <c r="C1240" s="281">
        <v>7</v>
      </c>
      <c r="D1240" s="282" t="s">
        <v>7</v>
      </c>
      <c r="E1240" s="292" t="s">
        <v>30</v>
      </c>
      <c r="F1240" s="293"/>
      <c r="G1240" s="294"/>
      <c r="H1240" s="295" t="s">
        <v>2839</v>
      </c>
      <c r="I1240" s="561" t="s">
        <v>1622</v>
      </c>
      <c r="J1240" s="561"/>
      <c r="K1240" s="562"/>
      <c r="L1240" s="563" t="s">
        <v>1623</v>
      </c>
      <c r="M1240" s="572" t="s">
        <v>1624</v>
      </c>
      <c r="N1240" s="324" t="s">
        <v>0</v>
      </c>
      <c r="O1240" s="325" t="s">
        <v>2840</v>
      </c>
      <c r="P1240" s="325" t="s">
        <v>2841</v>
      </c>
      <c r="Q1240" s="325" t="s">
        <v>2842</v>
      </c>
      <c r="R1240" s="325" t="s">
        <v>2843</v>
      </c>
      <c r="S1240" s="325" t="s">
        <v>2844</v>
      </c>
      <c r="T1240" s="325" t="s">
        <v>2845</v>
      </c>
      <c r="U1240" s="325" t="s">
        <v>2846</v>
      </c>
      <c r="V1240" s="325" t="s">
        <v>2847</v>
      </c>
      <c r="W1240" s="325" t="s">
        <v>2848</v>
      </c>
      <c r="X1240" s="325" t="s">
        <v>2849</v>
      </c>
      <c r="Y1240" s="325" t="s">
        <v>11</v>
      </c>
      <c r="Z1240" s="325" t="s">
        <v>11</v>
      </c>
    </row>
    <row r="1241" ht="21" spans="3:26">
      <c r="C1241" s="281"/>
      <c r="D1241" s="370" t="s">
        <v>1625</v>
      </c>
      <c r="E1241" s="377"/>
      <c r="F1241" s="378"/>
      <c r="G1241" s="379"/>
      <c r="H1241" s="299" t="s">
        <v>2861</v>
      </c>
      <c r="I1241" s="2210" t="s">
        <v>660</v>
      </c>
      <c r="J1241" s="216"/>
      <c r="K1241" s="564"/>
      <c r="L1241" s="565"/>
      <c r="M1241" s="573" t="s">
        <v>30</v>
      </c>
      <c r="N1241" s="324"/>
      <c r="O1241" s="327" t="s">
        <v>2851</v>
      </c>
      <c r="P1241" s="328">
        <v>0.1</v>
      </c>
      <c r="Q1241" s="340">
        <v>0.034</v>
      </c>
      <c r="R1241" s="341">
        <v>0.0150000000000148</v>
      </c>
      <c r="S1241" s="342"/>
      <c r="T1241" s="327">
        <v>0.0660000000000148</v>
      </c>
      <c r="U1241" s="340">
        <v>-16.5</v>
      </c>
      <c r="V1241" s="328">
        <v>60.5</v>
      </c>
      <c r="W1241" s="353">
        <v>2</v>
      </c>
      <c r="X1241" s="354">
        <v>33</v>
      </c>
      <c r="Y1241" s="342"/>
      <c r="Z1241" s="342"/>
    </row>
    <row r="1242" ht="21" spans="3:26">
      <c r="C1242" s="281"/>
      <c r="D1242" s="371" t="s">
        <v>1626</v>
      </c>
      <c r="E1242" s="380"/>
      <c r="F1242" s="381"/>
      <c r="G1242" s="382"/>
      <c r="H1242" s="299" t="s">
        <v>2861</v>
      </c>
      <c r="I1242" s="219"/>
      <c r="J1242" s="219"/>
      <c r="K1242" s="566"/>
      <c r="L1242" s="565"/>
      <c r="M1242" s="574"/>
      <c r="N1242" s="324"/>
      <c r="O1242" s="324"/>
      <c r="P1242" s="324"/>
      <c r="Q1242" s="324"/>
      <c r="R1242" s="343"/>
      <c r="S1242" s="336"/>
      <c r="T1242" s="324"/>
      <c r="U1242" s="324"/>
      <c r="V1242" s="324"/>
      <c r="W1242" s="324"/>
      <c r="X1242" s="336"/>
      <c r="Y1242" s="337"/>
      <c r="Z1242" s="337"/>
    </row>
    <row r="1243" ht="21" spans="3:26">
      <c r="C1243" s="281"/>
      <c r="D1243" s="371" t="s">
        <v>1627</v>
      </c>
      <c r="E1243" s="419" t="s">
        <v>659</v>
      </c>
      <c r="F1243" s="420"/>
      <c r="G1243" s="421"/>
      <c r="H1243" s="299"/>
      <c r="I1243" s="219"/>
      <c r="J1243" s="219"/>
      <c r="K1243" s="566"/>
      <c r="L1243" s="565"/>
      <c r="M1243" s="574"/>
      <c r="N1243" s="324"/>
      <c r="O1243" s="330" t="s">
        <v>2853</v>
      </c>
      <c r="P1243" s="331">
        <v>0.1</v>
      </c>
      <c r="Q1243" s="344">
        <v>0.0688</v>
      </c>
      <c r="R1243" s="345">
        <v>0.017</v>
      </c>
      <c r="S1243" s="473">
        <v>1</v>
      </c>
      <c r="T1243" s="330">
        <v>0.1202</v>
      </c>
      <c r="U1243" s="355">
        <v>-30.0499999999933</v>
      </c>
      <c r="V1243" s="356">
        <v>60.5</v>
      </c>
      <c r="W1243" s="489">
        <v>2.3</v>
      </c>
      <c r="X1243" s="358">
        <v>69.1149999999845</v>
      </c>
      <c r="Y1243" s="367"/>
      <c r="Z1243" s="367"/>
    </row>
    <row r="1244" ht="21.75" spans="3:26">
      <c r="C1244" s="281"/>
      <c r="D1244" s="372" t="s">
        <v>1628</v>
      </c>
      <c r="E1244" s="383">
        <v>0.645833333333333</v>
      </c>
      <c r="F1244" s="384"/>
      <c r="G1244" s="385"/>
      <c r="H1244" s="306">
        <v>0.4375</v>
      </c>
      <c r="I1244" s="219"/>
      <c r="J1244" s="219"/>
      <c r="K1244" s="566"/>
      <c r="L1244" s="567">
        <v>0.875</v>
      </c>
      <c r="M1244" s="575">
        <v>0.729166666666667</v>
      </c>
      <c r="N1244" s="324"/>
      <c r="O1244" s="333" t="s">
        <v>2854</v>
      </c>
      <c r="P1244" s="334">
        <v>0.1</v>
      </c>
      <c r="Q1244" s="347">
        <v>0.101733333333333</v>
      </c>
      <c r="R1244" s="348">
        <v>0.017</v>
      </c>
      <c r="S1244" s="474">
        <v>1</v>
      </c>
      <c r="T1244" s="350">
        <v>0.1696</v>
      </c>
      <c r="U1244" s="359">
        <v>-42.3999999999905</v>
      </c>
      <c r="V1244" s="360">
        <v>60.5</v>
      </c>
      <c r="W1244" s="490">
        <v>4</v>
      </c>
      <c r="X1244" s="362">
        <v>169.599999999962</v>
      </c>
      <c r="Y1244" s="368"/>
      <c r="Z1244" s="368"/>
    </row>
    <row r="1245" ht="21.75" spans="3:26">
      <c r="C1245" s="281"/>
      <c r="D1245" s="373" t="s">
        <v>1629</v>
      </c>
      <c r="E1245" s="307" t="s">
        <v>8</v>
      </c>
      <c r="F1245" s="307" t="s">
        <v>9</v>
      </c>
      <c r="G1245" s="308" t="s">
        <v>10</v>
      </c>
      <c r="H1245" s="309" t="s">
        <v>2447</v>
      </c>
      <c r="I1245" s="219"/>
      <c r="J1245" s="219"/>
      <c r="K1245" s="566"/>
      <c r="L1245" s="568" t="s">
        <v>2896</v>
      </c>
      <c r="M1245" s="576"/>
      <c r="N1245" s="324"/>
      <c r="O1245" s="336"/>
      <c r="P1245" s="337"/>
      <c r="Q1245" s="336"/>
      <c r="R1245" s="336"/>
      <c r="S1245" s="475"/>
      <c r="T1245" s="336"/>
      <c r="U1245" s="363"/>
      <c r="V1245" s="364"/>
      <c r="W1245" s="491"/>
      <c r="X1245" s="363"/>
      <c r="Y1245" s="337"/>
      <c r="Z1245" s="337"/>
    </row>
    <row r="1246" ht="21" spans="3:26">
      <c r="C1246" s="281"/>
      <c r="D1246" s="374">
        <v>45601</v>
      </c>
      <c r="E1246" s="2215" t="s">
        <v>2084</v>
      </c>
      <c r="F1246" s="2215" t="s">
        <v>2085</v>
      </c>
      <c r="G1246" s="2215" t="s">
        <v>2086</v>
      </c>
      <c r="H1246" s="582">
        <v>0.729166666666667</v>
      </c>
      <c r="I1246" s="219"/>
      <c r="J1246" s="219"/>
      <c r="K1246" s="566"/>
      <c r="L1246" s="569"/>
      <c r="M1246" s="577"/>
      <c r="N1246" s="324"/>
      <c r="O1246" s="336"/>
      <c r="P1246" s="337"/>
      <c r="Q1246" s="336"/>
      <c r="R1246" s="336"/>
      <c r="S1246" s="475"/>
      <c r="T1246" s="336"/>
      <c r="U1246" s="336"/>
      <c r="V1246" s="336"/>
      <c r="W1246" s="491"/>
      <c r="X1246" s="336"/>
      <c r="Y1246" s="337"/>
      <c r="Z1246" s="337"/>
    </row>
    <row r="1247" ht="21" spans="3:26">
      <c r="C1247" s="281"/>
      <c r="D1247" s="374">
        <v>45568</v>
      </c>
      <c r="E1247" s="2215" t="s">
        <v>2086</v>
      </c>
      <c r="F1247" s="2215" t="s">
        <v>2087</v>
      </c>
      <c r="G1247" s="2215" t="s">
        <v>2088</v>
      </c>
      <c r="H1247" s="582">
        <v>0.729166666666667</v>
      </c>
      <c r="I1247" s="219"/>
      <c r="J1247" s="219"/>
      <c r="K1247" s="566"/>
      <c r="L1247" s="569"/>
      <c r="M1247" s="578"/>
      <c r="N1247" s="324"/>
      <c r="O1247" s="327" t="s">
        <v>2855</v>
      </c>
      <c r="P1247" s="328">
        <v>0.06</v>
      </c>
      <c r="Q1247" s="351">
        <v>0.0852666666666667</v>
      </c>
      <c r="R1247" s="352">
        <v>0.017</v>
      </c>
      <c r="S1247" s="342">
        <v>-1.5</v>
      </c>
      <c r="T1247" s="330">
        <v>0.1449</v>
      </c>
      <c r="U1247" s="365">
        <v>32.6024999999927</v>
      </c>
      <c r="V1247" s="366">
        <v>36.3</v>
      </c>
      <c r="W1247" s="342">
        <v>2</v>
      </c>
      <c r="X1247" s="354">
        <v>-65.2049999999854</v>
      </c>
      <c r="Y1247" s="369"/>
      <c r="Z1247" s="369"/>
    </row>
    <row r="1248" ht="21" spans="3:26">
      <c r="C1248" s="281"/>
      <c r="D1248" s="374">
        <v>45540</v>
      </c>
      <c r="E1248" s="2215" t="s">
        <v>2088</v>
      </c>
      <c r="F1248" s="2215" t="s">
        <v>2089</v>
      </c>
      <c r="G1248" s="2215" t="s">
        <v>2090</v>
      </c>
      <c r="H1248" s="582">
        <v>0.729166666666667</v>
      </c>
      <c r="I1248" s="219"/>
      <c r="J1248" s="219"/>
      <c r="K1248" s="566"/>
      <c r="L1248" s="569"/>
      <c r="M1248" s="574"/>
      <c r="N1248" s="324"/>
      <c r="O1248" s="327" t="s">
        <v>2855</v>
      </c>
      <c r="P1248" s="328">
        <v>0.06</v>
      </c>
      <c r="Q1248" s="351">
        <v>0.0852666666666667</v>
      </c>
      <c r="R1248" s="352">
        <v>0.017</v>
      </c>
      <c r="S1248" s="342">
        <v>1.5</v>
      </c>
      <c r="T1248" s="330">
        <v>0.1449</v>
      </c>
      <c r="U1248" s="365">
        <v>-31.8046976470567</v>
      </c>
      <c r="V1248" s="366">
        <v>36.3</v>
      </c>
      <c r="W1248" s="342">
        <v>2</v>
      </c>
      <c r="X1248" s="354">
        <v>63.6093952941134</v>
      </c>
      <c r="Y1248" s="369"/>
      <c r="Z1248" s="369"/>
    </row>
    <row r="1249" ht="21" spans="3:26">
      <c r="C1249" s="281"/>
      <c r="D1249" s="374">
        <v>45509</v>
      </c>
      <c r="E1249" s="2215" t="s">
        <v>2090</v>
      </c>
      <c r="F1249" s="2215" t="s">
        <v>2090</v>
      </c>
      <c r="G1249" s="2215" t="s">
        <v>2042</v>
      </c>
      <c r="H1249" s="582">
        <v>0.75</v>
      </c>
      <c r="I1249" s="219"/>
      <c r="J1249" s="219"/>
      <c r="K1249" s="566"/>
      <c r="L1249" s="569"/>
      <c r="M1249" s="574"/>
      <c r="N1249" s="324"/>
      <c r="O1249" s="327"/>
      <c r="P1249" s="406"/>
      <c r="Q1249" s="351"/>
      <c r="R1249" s="352"/>
      <c r="S1249" s="342"/>
      <c r="T1249" s="406"/>
      <c r="U1249" s="365"/>
      <c r="V1249" s="366"/>
      <c r="W1249" s="342"/>
      <c r="X1249" s="354"/>
      <c r="Y1249" s="369"/>
      <c r="Z1249" s="369"/>
    </row>
    <row r="1250" ht="21" spans="3:26">
      <c r="C1250" s="281"/>
      <c r="D1250" s="374">
        <v>45476</v>
      </c>
      <c r="E1250" s="2215" t="s">
        <v>2042</v>
      </c>
      <c r="F1250" s="2215" t="s">
        <v>2091</v>
      </c>
      <c r="G1250" s="2215" t="s">
        <v>2085</v>
      </c>
      <c r="H1250" s="582">
        <v>0.729166666666667</v>
      </c>
      <c r="I1250" s="219"/>
      <c r="J1250" s="219"/>
      <c r="K1250" s="566"/>
      <c r="L1250" s="569"/>
      <c r="M1250" s="574"/>
      <c r="N1250" s="324"/>
      <c r="O1250" s="407"/>
      <c r="P1250" s="407"/>
      <c r="Q1250" s="407"/>
      <c r="R1250" s="407"/>
      <c r="S1250" s="407"/>
      <c r="T1250" s="407"/>
      <c r="U1250" s="407"/>
      <c r="V1250" s="407"/>
      <c r="W1250" s="407"/>
      <c r="X1250" s="407"/>
      <c r="Y1250" s="407"/>
      <c r="Z1250" s="407"/>
    </row>
    <row r="1251" ht="21.75" spans="3:26">
      <c r="C1251" s="281"/>
      <c r="D1251" s="509">
        <v>45448</v>
      </c>
      <c r="E1251" s="2216" t="s">
        <v>2085</v>
      </c>
      <c r="F1251" s="2216" t="s">
        <v>2092</v>
      </c>
      <c r="G1251" s="2216" t="s">
        <v>2093</v>
      </c>
      <c r="H1251" s="582">
        <v>0.6875</v>
      </c>
      <c r="I1251" s="258"/>
      <c r="J1251" s="258"/>
      <c r="K1251" s="570"/>
      <c r="L1251" s="571"/>
      <c r="M1251" s="579"/>
      <c r="N1251" s="324"/>
      <c r="O1251" s="407"/>
      <c r="P1251" s="407"/>
      <c r="Q1251" s="407"/>
      <c r="R1251" s="407"/>
      <c r="S1251" s="407"/>
      <c r="T1251" s="407"/>
      <c r="U1251" s="407"/>
      <c r="V1251" s="407"/>
      <c r="W1251" s="407"/>
      <c r="X1251" s="407"/>
      <c r="Y1251" s="407"/>
      <c r="Z1251" s="407"/>
    </row>
    <row r="1252" ht="21.75" spans="3:26">
      <c r="C1252" s="281">
        <v>8</v>
      </c>
      <c r="D1252" s="282" t="s">
        <v>7</v>
      </c>
      <c r="E1252" s="292" t="s">
        <v>43</v>
      </c>
      <c r="F1252" s="293"/>
      <c r="G1252" s="294"/>
      <c r="H1252" s="295" t="s">
        <v>2839</v>
      </c>
      <c r="I1252" s="561" t="s">
        <v>1622</v>
      </c>
      <c r="J1252" s="561"/>
      <c r="K1252" s="562"/>
      <c r="L1252" s="563" t="s">
        <v>1623</v>
      </c>
      <c r="M1252" s="572" t="s">
        <v>1624</v>
      </c>
      <c r="N1252" s="324" t="s">
        <v>0</v>
      </c>
      <c r="O1252" s="325" t="s">
        <v>2840</v>
      </c>
      <c r="P1252" s="325" t="s">
        <v>2841</v>
      </c>
      <c r="Q1252" s="325" t="s">
        <v>2842</v>
      </c>
      <c r="R1252" s="325" t="s">
        <v>2843</v>
      </c>
      <c r="S1252" s="325" t="s">
        <v>2844</v>
      </c>
      <c r="T1252" s="325" t="s">
        <v>2845</v>
      </c>
      <c r="U1252" s="325" t="s">
        <v>2846</v>
      </c>
      <c r="V1252" s="325" t="s">
        <v>2847</v>
      </c>
      <c r="W1252" s="325" t="s">
        <v>2848</v>
      </c>
      <c r="X1252" s="325" t="s">
        <v>2849</v>
      </c>
      <c r="Y1252" s="325" t="s">
        <v>11</v>
      </c>
      <c r="Z1252" s="325" t="s">
        <v>11</v>
      </c>
    </row>
    <row r="1253" ht="21" spans="3:26">
      <c r="C1253" s="324"/>
      <c r="D1253" s="370" t="s">
        <v>1625</v>
      </c>
      <c r="E1253" s="377"/>
      <c r="F1253" s="378"/>
      <c r="G1253" s="379"/>
      <c r="H1253" s="299" t="s">
        <v>2858</v>
      </c>
      <c r="I1253" s="2210" t="s">
        <v>661</v>
      </c>
      <c r="J1253" s="216"/>
      <c r="K1253" s="564"/>
      <c r="L1253" s="565"/>
      <c r="M1253" s="574"/>
      <c r="N1253" s="324"/>
      <c r="O1253" s="327" t="s">
        <v>2851</v>
      </c>
      <c r="P1253" s="328">
        <v>0.1</v>
      </c>
      <c r="Q1253" s="340">
        <v>0.039</v>
      </c>
      <c r="R1253" s="341">
        <v>0.0170000000000243</v>
      </c>
      <c r="S1253" s="342"/>
      <c r="T1253" s="327">
        <v>0.0755000000000243</v>
      </c>
      <c r="U1253" s="340">
        <v>-17.67</v>
      </c>
      <c r="V1253" s="328">
        <v>60.23</v>
      </c>
      <c r="W1253" s="328"/>
      <c r="X1253" s="354"/>
      <c r="Y1253" s="342"/>
      <c r="Z1253" s="342"/>
    </row>
    <row r="1254" ht="21" spans="3:26">
      <c r="C1254" s="324"/>
      <c r="D1254" s="371" t="s">
        <v>1626</v>
      </c>
      <c r="E1254" s="419">
        <v>0</v>
      </c>
      <c r="F1254" s="420"/>
      <c r="G1254" s="421"/>
      <c r="H1254" s="299" t="s">
        <v>2859</v>
      </c>
      <c r="I1254" s="219"/>
      <c r="J1254" s="219"/>
      <c r="K1254" s="566"/>
      <c r="L1254" s="565"/>
      <c r="M1254" s="574"/>
      <c r="N1254" s="324"/>
      <c r="O1254" s="324"/>
      <c r="P1254" s="324"/>
      <c r="Q1254" s="324"/>
      <c r="R1254" s="343"/>
      <c r="S1254" s="336"/>
      <c r="T1254" s="324"/>
      <c r="U1254" s="324"/>
      <c r="V1254" s="324"/>
      <c r="W1254" s="324"/>
      <c r="X1254" s="336"/>
      <c r="Y1254" s="337"/>
      <c r="Z1254" s="337"/>
    </row>
    <row r="1255" ht="21" spans="3:26">
      <c r="C1255" s="324"/>
      <c r="D1255" s="371" t="s">
        <v>1627</v>
      </c>
      <c r="E1255" s="419">
        <v>0.04347</v>
      </c>
      <c r="F1255" s="420"/>
      <c r="G1255" s="421"/>
      <c r="H1255" s="299"/>
      <c r="I1255" s="219"/>
      <c r="J1255" s="219"/>
      <c r="K1255" s="566"/>
      <c r="L1255" s="565"/>
      <c r="M1255" s="574"/>
      <c r="N1255" s="324"/>
      <c r="O1255" s="330" t="s">
        <v>2853</v>
      </c>
      <c r="P1255" s="331">
        <v>0.1</v>
      </c>
      <c r="Q1255" s="344">
        <v>0.0391</v>
      </c>
      <c r="R1255" s="345">
        <v>0.014</v>
      </c>
      <c r="S1255" s="473">
        <v>1</v>
      </c>
      <c r="T1255" s="330">
        <v>0.07265</v>
      </c>
      <c r="U1255" s="355">
        <v>-17.0029867549614</v>
      </c>
      <c r="V1255" s="356">
        <v>60.5</v>
      </c>
      <c r="W1255" s="489">
        <v>4.29</v>
      </c>
      <c r="X1255" s="358">
        <v>72.9428131787845</v>
      </c>
      <c r="Y1255" s="367"/>
      <c r="Z1255" s="367"/>
    </row>
    <row r="1256" ht="21.75" spans="3:26">
      <c r="C1256" s="324"/>
      <c r="D1256" s="372" t="s">
        <v>1628</v>
      </c>
      <c r="E1256" s="383">
        <v>0.75</v>
      </c>
      <c r="F1256" s="384"/>
      <c r="G1256" s="385"/>
      <c r="H1256" s="306"/>
      <c r="I1256" s="219"/>
      <c r="J1256" s="219"/>
      <c r="K1256" s="566"/>
      <c r="L1256" s="567">
        <v>0.979166666666667</v>
      </c>
      <c r="M1256" s="575">
        <v>0.833333333333333</v>
      </c>
      <c r="N1256" s="324"/>
      <c r="O1256" s="333" t="s">
        <v>2854</v>
      </c>
      <c r="P1256" s="334">
        <v>0.1</v>
      </c>
      <c r="Q1256" s="347">
        <v>0.0499333333333333</v>
      </c>
      <c r="R1256" s="348">
        <v>0.014</v>
      </c>
      <c r="S1256" s="474">
        <v>1</v>
      </c>
      <c r="T1256" s="350">
        <v>0.0889</v>
      </c>
      <c r="U1256" s="359">
        <v>-20.8061324503244</v>
      </c>
      <c r="V1256" s="360">
        <v>60.5</v>
      </c>
      <c r="W1256" s="490">
        <v>4.925</v>
      </c>
      <c r="X1256" s="362">
        <v>102.470202317848</v>
      </c>
      <c r="Y1256" s="368"/>
      <c r="Z1256" s="368"/>
    </row>
    <row r="1257" ht="21.75" spans="3:26">
      <c r="C1257" s="324"/>
      <c r="D1257" s="373" t="s">
        <v>1629</v>
      </c>
      <c r="E1257" s="386" t="s">
        <v>8</v>
      </c>
      <c r="F1257" s="386" t="s">
        <v>9</v>
      </c>
      <c r="G1257" s="387" t="s">
        <v>10</v>
      </c>
      <c r="H1257" s="309" t="s">
        <v>2447</v>
      </c>
      <c r="I1257" s="219"/>
      <c r="J1257" s="219"/>
      <c r="K1257" s="566"/>
      <c r="L1257" s="568" t="s">
        <v>2896</v>
      </c>
      <c r="M1257" s="576"/>
      <c r="N1257" s="324"/>
      <c r="O1257" s="336"/>
      <c r="P1257" s="337"/>
      <c r="Q1257" s="336"/>
      <c r="R1257" s="336"/>
      <c r="S1257" s="475"/>
      <c r="T1257" s="336"/>
      <c r="U1257" s="363"/>
      <c r="V1257" s="364"/>
      <c r="W1257" s="491"/>
      <c r="X1257" s="363"/>
      <c r="Y1257" s="337"/>
      <c r="Z1257" s="337"/>
    </row>
    <row r="1258" ht="21" spans="3:26">
      <c r="C1258" s="324"/>
      <c r="D1258" s="374">
        <v>45601</v>
      </c>
      <c r="E1258" s="2213" t="s">
        <v>2094</v>
      </c>
      <c r="F1258" s="2213" t="s">
        <v>2095</v>
      </c>
      <c r="G1258" s="2213" t="s">
        <v>2096</v>
      </c>
      <c r="H1258" s="311">
        <v>0.75</v>
      </c>
      <c r="I1258" s="219"/>
      <c r="J1258" s="219"/>
      <c r="K1258" s="566"/>
      <c r="L1258" s="569">
        <v>0.854166666666667</v>
      </c>
      <c r="M1258" s="577"/>
      <c r="N1258" s="324"/>
      <c r="O1258" s="336"/>
      <c r="P1258" s="337"/>
      <c r="Q1258" s="336"/>
      <c r="R1258" s="336"/>
      <c r="S1258" s="475"/>
      <c r="T1258" s="336"/>
      <c r="U1258" s="336"/>
      <c r="V1258" s="336"/>
      <c r="W1258" s="491"/>
      <c r="X1258" s="336"/>
      <c r="Y1258" s="337"/>
      <c r="Z1258" s="337"/>
    </row>
    <row r="1259" ht="21" spans="3:26">
      <c r="C1259" s="324"/>
      <c r="D1259" s="374">
        <v>45568</v>
      </c>
      <c r="E1259" s="2213" t="s">
        <v>2096</v>
      </c>
      <c r="F1259" s="2213" t="s">
        <v>2097</v>
      </c>
      <c r="G1259" s="2213" t="s">
        <v>2098</v>
      </c>
      <c r="H1259" s="311">
        <v>0.708333333333333</v>
      </c>
      <c r="I1259" s="219"/>
      <c r="J1259" s="219"/>
      <c r="K1259" s="566"/>
      <c r="L1259" s="569">
        <v>0.8125</v>
      </c>
      <c r="M1259" s="578"/>
      <c r="N1259" s="324"/>
      <c r="O1259" s="327" t="s">
        <v>2855</v>
      </c>
      <c r="P1259" s="459">
        <v>0.1</v>
      </c>
      <c r="Q1259" s="351">
        <v>0.0499333333333333</v>
      </c>
      <c r="R1259" s="352">
        <v>0.014</v>
      </c>
      <c r="S1259" s="459">
        <v>1</v>
      </c>
      <c r="T1259" s="476">
        <v>0.0889</v>
      </c>
      <c r="U1259" s="365">
        <v>-20.8061324503244</v>
      </c>
      <c r="V1259" s="366">
        <v>60.5</v>
      </c>
      <c r="W1259" s="492">
        <v>2</v>
      </c>
      <c r="X1259" s="354">
        <v>41.6122649006489</v>
      </c>
      <c r="Y1259" s="369"/>
      <c r="Z1259" s="369"/>
    </row>
    <row r="1260" ht="21" spans="3:26">
      <c r="C1260" s="324"/>
      <c r="D1260" s="374">
        <v>45540</v>
      </c>
      <c r="E1260" s="2213" t="s">
        <v>2098</v>
      </c>
      <c r="F1260" s="2213" t="s">
        <v>2099</v>
      </c>
      <c r="G1260" s="2213" t="s">
        <v>2100</v>
      </c>
      <c r="H1260" s="311">
        <v>0.708333333333333</v>
      </c>
      <c r="I1260" s="219"/>
      <c r="J1260" s="219"/>
      <c r="K1260" s="566"/>
      <c r="L1260" s="569">
        <v>0.8125</v>
      </c>
      <c r="M1260" s="574"/>
      <c r="N1260" s="324"/>
      <c r="O1260" s="327" t="s">
        <v>2855</v>
      </c>
      <c r="P1260" s="459">
        <v>0.1</v>
      </c>
      <c r="Q1260" s="351">
        <v>0.0499333333333333</v>
      </c>
      <c r="R1260" s="352">
        <v>0.014</v>
      </c>
      <c r="S1260" s="459">
        <v>1</v>
      </c>
      <c r="T1260" s="476">
        <v>0.0889</v>
      </c>
      <c r="U1260" s="365">
        <v>-20.8061324503244</v>
      </c>
      <c r="V1260" s="366">
        <v>60.5</v>
      </c>
      <c r="W1260" s="492">
        <v>2</v>
      </c>
      <c r="X1260" s="354">
        <v>41.6122649006489</v>
      </c>
      <c r="Y1260" s="369"/>
      <c r="Z1260" s="369"/>
    </row>
    <row r="1261" ht="21" spans="3:26">
      <c r="C1261" s="324"/>
      <c r="D1261" s="374">
        <v>45509</v>
      </c>
      <c r="E1261" s="2213" t="s">
        <v>2100</v>
      </c>
      <c r="F1261" s="2213" t="s">
        <v>2099</v>
      </c>
      <c r="G1261" s="2213" t="s">
        <v>2097</v>
      </c>
      <c r="H1261" s="311">
        <v>0.708333333333333</v>
      </c>
      <c r="I1261" s="219"/>
      <c r="J1261" s="219"/>
      <c r="K1261" s="566"/>
      <c r="L1261" s="569">
        <v>0.8125</v>
      </c>
      <c r="M1261" s="574"/>
      <c r="N1261" s="324"/>
      <c r="O1261" s="327"/>
      <c r="P1261" s="406"/>
      <c r="Q1261" s="351"/>
      <c r="R1261" s="352"/>
      <c r="S1261" s="342"/>
      <c r="T1261" s="406"/>
      <c r="U1261" s="365"/>
      <c r="V1261" s="366"/>
      <c r="W1261" s="342"/>
      <c r="X1261" s="354"/>
      <c r="Y1261" s="369"/>
      <c r="Z1261" s="369"/>
    </row>
    <row r="1262" ht="21" spans="3:26">
      <c r="C1262" s="324"/>
      <c r="D1262" s="374">
        <v>45476</v>
      </c>
      <c r="E1262" s="2213" t="s">
        <v>2097</v>
      </c>
      <c r="F1262" s="2213" t="s">
        <v>2101</v>
      </c>
      <c r="G1262" s="2213" t="s">
        <v>2094</v>
      </c>
      <c r="H1262" s="311">
        <v>0.708333333333333</v>
      </c>
      <c r="I1262" s="219"/>
      <c r="J1262" s="219"/>
      <c r="K1262" s="566"/>
      <c r="L1262" s="569">
        <v>0.8125</v>
      </c>
      <c r="M1262" s="574"/>
      <c r="N1262" s="324"/>
      <c r="O1262" s="407"/>
      <c r="P1262" s="407"/>
      <c r="Q1262" s="407"/>
      <c r="R1262" s="407"/>
      <c r="S1262" s="407"/>
      <c r="T1262" s="407"/>
      <c r="U1262" s="407"/>
      <c r="V1262" s="407"/>
      <c r="W1262" s="407"/>
      <c r="X1262" s="407"/>
      <c r="Y1262" s="407"/>
      <c r="Z1262" s="407"/>
    </row>
    <row r="1263" ht="21.75" spans="3:26">
      <c r="C1263" s="324"/>
      <c r="D1263" s="509">
        <v>45448</v>
      </c>
      <c r="E1263" s="2214" t="s">
        <v>2094</v>
      </c>
      <c r="F1263" s="2214" t="s">
        <v>2102</v>
      </c>
      <c r="G1263" s="2214" t="s">
        <v>2103</v>
      </c>
      <c r="H1263" s="311">
        <v>0.708333333333333</v>
      </c>
      <c r="I1263" s="258"/>
      <c r="J1263" s="258"/>
      <c r="K1263" s="570"/>
      <c r="L1263" s="571">
        <v>0.8125</v>
      </c>
      <c r="M1263" s="579"/>
      <c r="N1263" s="324"/>
      <c r="O1263" s="407"/>
      <c r="P1263" s="407"/>
      <c r="Q1263" s="407"/>
      <c r="R1263" s="407"/>
      <c r="S1263" s="407"/>
      <c r="T1263" s="407"/>
      <c r="U1263" s="407"/>
      <c r="V1263" s="407"/>
      <c r="W1263" s="407"/>
      <c r="X1263" s="407"/>
      <c r="Y1263" s="407"/>
      <c r="Z1263" s="407"/>
    </row>
    <row r="1264" ht="21.75" spans="3:26">
      <c r="C1264" s="281">
        <v>9</v>
      </c>
      <c r="D1264" s="282" t="s">
        <v>7</v>
      </c>
      <c r="E1264" s="292" t="s">
        <v>662</v>
      </c>
      <c r="F1264" s="293"/>
      <c r="G1264" s="294"/>
      <c r="H1264" s="295" t="s">
        <v>2839</v>
      </c>
      <c r="I1264" s="561" t="s">
        <v>1622</v>
      </c>
      <c r="J1264" s="561"/>
      <c r="K1264" s="562"/>
      <c r="L1264" s="563" t="s">
        <v>1623</v>
      </c>
      <c r="M1264" s="572" t="s">
        <v>1624</v>
      </c>
      <c r="N1264" s="324" t="s">
        <v>0</v>
      </c>
      <c r="O1264" s="325" t="s">
        <v>2840</v>
      </c>
      <c r="P1264" s="325" t="s">
        <v>2841</v>
      </c>
      <c r="Q1264" s="325" t="s">
        <v>2842</v>
      </c>
      <c r="R1264" s="325" t="s">
        <v>2843</v>
      </c>
      <c r="S1264" s="325" t="s">
        <v>2844</v>
      </c>
      <c r="T1264" s="325" t="s">
        <v>2845</v>
      </c>
      <c r="U1264" s="325" t="s">
        <v>2846</v>
      </c>
      <c r="V1264" s="325" t="s">
        <v>2847</v>
      </c>
      <c r="W1264" s="325" t="s">
        <v>2848</v>
      </c>
      <c r="X1264" s="325" t="s">
        <v>2849</v>
      </c>
      <c r="Y1264" s="325" t="s">
        <v>11</v>
      </c>
      <c r="Z1264" s="325" t="s">
        <v>11</v>
      </c>
    </row>
    <row r="1265" ht="21" spans="3:26">
      <c r="C1265" s="324"/>
      <c r="D1265" s="370" t="s">
        <v>1625</v>
      </c>
      <c r="E1265" s="377"/>
      <c r="F1265" s="378"/>
      <c r="G1265" s="379"/>
      <c r="H1265" s="299" t="s">
        <v>2898</v>
      </c>
      <c r="I1265" s="2210" t="s">
        <v>663</v>
      </c>
      <c r="J1265" s="216"/>
      <c r="K1265" s="564"/>
      <c r="L1265" s="565"/>
      <c r="M1265" s="573" t="s">
        <v>662</v>
      </c>
      <c r="N1265" s="324"/>
      <c r="O1265" s="327" t="s">
        <v>2851</v>
      </c>
      <c r="P1265" s="328">
        <v>0.1</v>
      </c>
      <c r="Q1265" s="340">
        <v>0.022</v>
      </c>
      <c r="R1265" s="341">
        <v>0.0300000000000011</v>
      </c>
      <c r="S1265" s="342"/>
      <c r="T1265" s="327">
        <v>0.0630000000000011</v>
      </c>
      <c r="U1265" s="340">
        <v>-15.02</v>
      </c>
      <c r="V1265" s="328">
        <v>99.37</v>
      </c>
      <c r="W1265" s="328"/>
      <c r="X1265" s="354"/>
      <c r="Y1265" s="342"/>
      <c r="Z1265" s="342"/>
    </row>
    <row r="1266" ht="21" spans="3:26">
      <c r="C1266" s="324"/>
      <c r="D1266" s="371" t="s">
        <v>1626</v>
      </c>
      <c r="E1266" s="380"/>
      <c r="F1266" s="381"/>
      <c r="G1266" s="382"/>
      <c r="H1266" s="299" t="s">
        <v>2899</v>
      </c>
      <c r="I1266" s="219"/>
      <c r="J1266" s="219"/>
      <c r="K1266" s="566"/>
      <c r="L1266" s="565"/>
      <c r="M1266" s="574"/>
      <c r="N1266" s="324"/>
      <c r="O1266" s="324"/>
      <c r="P1266" s="324"/>
      <c r="Q1266" s="324"/>
      <c r="R1266" s="343"/>
      <c r="S1266" s="336"/>
      <c r="T1266" s="324"/>
      <c r="U1266" s="324"/>
      <c r="V1266" s="324"/>
      <c r="W1266" s="324"/>
      <c r="X1266" s="336"/>
      <c r="Y1266" s="337"/>
      <c r="Z1266" s="337"/>
    </row>
    <row r="1267" ht="21" spans="3:26">
      <c r="C1267" s="324"/>
      <c r="D1267" s="371" t="s">
        <v>1627</v>
      </c>
      <c r="E1267" s="380">
        <v>0.01</v>
      </c>
      <c r="F1267" s="381"/>
      <c r="G1267" s="382"/>
      <c r="H1267" s="299"/>
      <c r="I1267" s="219"/>
      <c r="J1267" s="219"/>
      <c r="K1267" s="566"/>
      <c r="L1267" s="565"/>
      <c r="M1267" s="574"/>
      <c r="N1267" s="324"/>
      <c r="O1267" s="330" t="s">
        <v>2853</v>
      </c>
      <c r="P1267" s="331">
        <v>0.1</v>
      </c>
      <c r="Q1267" s="344">
        <v>0.0641</v>
      </c>
      <c r="R1267" s="345">
        <v>0.0300000000000011</v>
      </c>
      <c r="S1267" s="473">
        <v>1</v>
      </c>
      <c r="T1267" s="330">
        <v>0.126150000000001</v>
      </c>
      <c r="U1267" s="355">
        <v>-30.0757619047616</v>
      </c>
      <c r="V1267" s="356">
        <v>60.5</v>
      </c>
      <c r="W1267" s="489">
        <v>2.39</v>
      </c>
      <c r="X1267" s="358">
        <v>71.8810709523803</v>
      </c>
      <c r="Y1267" s="367"/>
      <c r="Z1267" s="367"/>
    </row>
    <row r="1268" ht="21.75" spans="3:26">
      <c r="C1268" s="324"/>
      <c r="D1268" s="372" t="s">
        <v>1628</v>
      </c>
      <c r="E1268" s="383">
        <v>0.645833333333333</v>
      </c>
      <c r="F1268" s="384"/>
      <c r="G1268" s="385"/>
      <c r="H1268" s="306"/>
      <c r="I1268" s="219"/>
      <c r="J1268" s="219"/>
      <c r="K1268" s="566"/>
      <c r="L1268" s="567">
        <v>0.875</v>
      </c>
      <c r="M1268" s="575">
        <v>0.729166666666667</v>
      </c>
      <c r="N1268" s="324"/>
      <c r="O1268" s="333" t="s">
        <v>2854</v>
      </c>
      <c r="P1268" s="334">
        <v>0.1</v>
      </c>
      <c r="Q1268" s="347">
        <v>0.0760666666666659</v>
      </c>
      <c r="R1268" s="348">
        <v>0.0300000000000011</v>
      </c>
      <c r="S1268" s="474">
        <v>1</v>
      </c>
      <c r="T1268" s="350">
        <v>0.1441</v>
      </c>
      <c r="U1268" s="359">
        <v>-34.3552698412692</v>
      </c>
      <c r="V1268" s="360">
        <v>60.5</v>
      </c>
      <c r="W1268" s="490">
        <v>2.08</v>
      </c>
      <c r="X1268" s="362">
        <v>71.45896126984</v>
      </c>
      <c r="Y1268" s="368"/>
      <c r="Z1268" s="368"/>
    </row>
    <row r="1269" ht="21.75" spans="3:26">
      <c r="C1269" s="324"/>
      <c r="D1269" s="373" t="s">
        <v>1629</v>
      </c>
      <c r="E1269" s="386" t="s">
        <v>8</v>
      </c>
      <c r="F1269" s="386" t="s">
        <v>9</v>
      </c>
      <c r="G1269" s="387" t="s">
        <v>10</v>
      </c>
      <c r="H1269" s="309" t="s">
        <v>2447</v>
      </c>
      <c r="I1269" s="219"/>
      <c r="J1269" s="219"/>
      <c r="K1269" s="566"/>
      <c r="L1269" s="568" t="s">
        <v>2896</v>
      </c>
      <c r="M1269" s="576"/>
      <c r="N1269" s="324"/>
      <c r="O1269" s="336"/>
      <c r="P1269" s="337"/>
      <c r="Q1269" s="336"/>
      <c r="R1269" s="336"/>
      <c r="S1269" s="475"/>
      <c r="T1269" s="336"/>
      <c r="U1269" s="363"/>
      <c r="V1269" s="364"/>
      <c r="W1269" s="491"/>
      <c r="X1269" s="363"/>
      <c r="Y1269" s="337"/>
      <c r="Z1269" s="337"/>
    </row>
    <row r="1270" ht="21" spans="3:26">
      <c r="C1270" s="324"/>
      <c r="D1270" s="374">
        <v>45623</v>
      </c>
      <c r="E1270" s="2133" t="s">
        <v>2104</v>
      </c>
      <c r="F1270" s="2133" t="s">
        <v>2105</v>
      </c>
      <c r="G1270" s="2133" t="s">
        <v>2036</v>
      </c>
      <c r="H1270" s="311">
        <v>0.3125</v>
      </c>
      <c r="I1270" s="219"/>
      <c r="J1270" s="219"/>
      <c r="K1270" s="566"/>
      <c r="L1270" s="569"/>
      <c r="M1270" s="584"/>
      <c r="N1270" s="324"/>
      <c r="O1270" s="336"/>
      <c r="P1270" s="337"/>
      <c r="Q1270" s="336"/>
      <c r="R1270" s="336"/>
      <c r="S1270" s="475"/>
      <c r="T1270" s="336"/>
      <c r="U1270" s="336"/>
      <c r="V1270" s="336"/>
      <c r="W1270" s="491"/>
      <c r="X1270" s="336"/>
      <c r="Y1270" s="337"/>
      <c r="Z1270" s="337"/>
    </row>
    <row r="1271" ht="21" spans="3:26">
      <c r="C1271" s="324"/>
      <c r="D1271" s="374">
        <v>45616</v>
      </c>
      <c r="E1271" s="2133" t="s">
        <v>2036</v>
      </c>
      <c r="F1271" s="2133" t="s">
        <v>1976</v>
      </c>
      <c r="G1271" s="2133" t="s">
        <v>1975</v>
      </c>
      <c r="H1271" s="311">
        <v>0.3125</v>
      </c>
      <c r="I1271" s="219"/>
      <c r="J1271" s="219"/>
      <c r="K1271" s="566"/>
      <c r="L1271" s="569"/>
      <c r="M1271" s="584"/>
      <c r="N1271" s="324"/>
      <c r="O1271" s="327" t="s">
        <v>2855</v>
      </c>
      <c r="P1271" s="459">
        <v>0.1</v>
      </c>
      <c r="Q1271" s="351">
        <v>0.0760666666666659</v>
      </c>
      <c r="R1271" s="352">
        <v>0.0300000000000011</v>
      </c>
      <c r="S1271" s="459">
        <v>1</v>
      </c>
      <c r="T1271" s="476">
        <v>0.1441</v>
      </c>
      <c r="U1271" s="365">
        <v>-34.3552698412692</v>
      </c>
      <c r="V1271" s="366">
        <v>60.5</v>
      </c>
      <c r="W1271" s="492">
        <v>2.08</v>
      </c>
      <c r="X1271" s="354">
        <v>71.45896126984</v>
      </c>
      <c r="Y1271" s="369"/>
      <c r="Z1271" s="369"/>
    </row>
    <row r="1272" ht="21" spans="3:26">
      <c r="C1272" s="324"/>
      <c r="D1272" s="374">
        <v>45610</v>
      </c>
      <c r="E1272" s="2133" t="s">
        <v>1975</v>
      </c>
      <c r="F1272" s="2133" t="s">
        <v>1976</v>
      </c>
      <c r="G1272" s="2133" t="s">
        <v>1960</v>
      </c>
      <c r="H1272" s="311">
        <v>0.354166666666667</v>
      </c>
      <c r="I1272" s="219"/>
      <c r="J1272" s="219"/>
      <c r="K1272" s="566"/>
      <c r="L1272" s="569"/>
      <c r="M1272" s="584"/>
      <c r="N1272" s="324"/>
      <c r="O1272" s="327"/>
      <c r="P1272" s="406"/>
      <c r="Q1272" s="351"/>
      <c r="R1272" s="352"/>
      <c r="S1272" s="342"/>
      <c r="T1272" s="406"/>
      <c r="U1272" s="365"/>
      <c r="V1272" s="366"/>
      <c r="W1272" s="342"/>
      <c r="X1272" s="354"/>
      <c r="Y1272" s="369"/>
      <c r="Z1272" s="369"/>
    </row>
    <row r="1273" ht="21" spans="3:26">
      <c r="C1273" s="324"/>
      <c r="D1273" s="374">
        <v>45602</v>
      </c>
      <c r="E1273" s="2133" t="s">
        <v>1960</v>
      </c>
      <c r="F1273" s="2133" t="s">
        <v>1961</v>
      </c>
      <c r="G1273" s="2133" t="s">
        <v>1962</v>
      </c>
      <c r="H1273" s="311">
        <v>0.354166666666667</v>
      </c>
      <c r="I1273" s="219"/>
      <c r="J1273" s="219"/>
      <c r="K1273" s="566"/>
      <c r="L1273" s="569"/>
      <c r="M1273" s="584"/>
      <c r="N1273" s="324"/>
      <c r="O1273" s="327"/>
      <c r="P1273" s="406"/>
      <c r="Q1273" s="351"/>
      <c r="R1273" s="352"/>
      <c r="S1273" s="342"/>
      <c r="T1273" s="406"/>
      <c r="U1273" s="365"/>
      <c r="V1273" s="366"/>
      <c r="W1273" s="342"/>
      <c r="X1273" s="354"/>
      <c r="Y1273" s="369"/>
      <c r="Z1273" s="369"/>
    </row>
    <row r="1274" ht="21" spans="3:26">
      <c r="C1274" s="324"/>
      <c r="D1274" s="374">
        <v>45595</v>
      </c>
      <c r="E1274" s="2133" t="s">
        <v>1962</v>
      </c>
      <c r="F1274" s="2133" t="s">
        <v>1963</v>
      </c>
      <c r="G1274" s="2133" t="s">
        <v>1964</v>
      </c>
      <c r="H1274" s="311">
        <v>0.3125</v>
      </c>
      <c r="I1274" s="219"/>
      <c r="J1274" s="219"/>
      <c r="K1274" s="566"/>
      <c r="L1274" s="569"/>
      <c r="M1274" s="584"/>
      <c r="N1274" s="324"/>
      <c r="O1274" s="407"/>
      <c r="P1274" s="407"/>
      <c r="Q1274" s="407"/>
      <c r="R1274" s="407"/>
      <c r="S1274" s="407"/>
      <c r="T1274" s="407"/>
      <c r="U1274" s="407"/>
      <c r="V1274" s="407"/>
      <c r="W1274" s="407"/>
      <c r="X1274" s="407"/>
      <c r="Y1274" s="407"/>
      <c r="Z1274" s="407"/>
    </row>
    <row r="1275" ht="21.75" spans="3:26">
      <c r="C1275" s="324"/>
      <c r="D1275" s="509">
        <v>45588</v>
      </c>
      <c r="E1275" s="2207" t="s">
        <v>1964</v>
      </c>
      <c r="F1275" s="2207" t="s">
        <v>1965</v>
      </c>
      <c r="G1275" s="2207" t="s">
        <v>1966</v>
      </c>
      <c r="H1275" s="311">
        <v>0.3125</v>
      </c>
      <c r="I1275" s="258"/>
      <c r="J1275" s="258"/>
      <c r="K1275" s="570"/>
      <c r="L1275" s="571"/>
      <c r="M1275" s="584"/>
      <c r="N1275" s="324"/>
      <c r="O1275" s="407"/>
      <c r="P1275" s="407"/>
      <c r="Q1275" s="407"/>
      <c r="R1275" s="407"/>
      <c r="S1275" s="407"/>
      <c r="T1275" s="407"/>
      <c r="U1275" s="407"/>
      <c r="V1275" s="407"/>
      <c r="W1275" s="407"/>
      <c r="X1275" s="407"/>
      <c r="Y1275" s="407"/>
      <c r="Z1275" s="407"/>
    </row>
    <row r="1276" ht="21.75" spans="3:26">
      <c r="C1276" s="281">
        <v>10</v>
      </c>
      <c r="D1276" s="282" t="s">
        <v>7</v>
      </c>
      <c r="E1276" s="292" t="s">
        <v>664</v>
      </c>
      <c r="F1276" s="293"/>
      <c r="G1276" s="294"/>
      <c r="H1276" s="295" t="s">
        <v>2839</v>
      </c>
      <c r="I1276" s="561" t="s">
        <v>1622</v>
      </c>
      <c r="J1276" s="561"/>
      <c r="K1276" s="562"/>
      <c r="L1276" s="563" t="s">
        <v>1623</v>
      </c>
      <c r="M1276" s="572" t="s">
        <v>1624</v>
      </c>
      <c r="N1276" s="324" t="s">
        <v>0</v>
      </c>
      <c r="O1276" s="325" t="s">
        <v>2840</v>
      </c>
      <c r="P1276" s="325" t="s">
        <v>2841</v>
      </c>
      <c r="Q1276" s="325" t="s">
        <v>2842</v>
      </c>
      <c r="R1276" s="325" t="s">
        <v>2843</v>
      </c>
      <c r="S1276" s="325" t="s">
        <v>2844</v>
      </c>
      <c r="T1276" s="325" t="s">
        <v>2845</v>
      </c>
      <c r="U1276" s="325" t="s">
        <v>2846</v>
      </c>
      <c r="V1276" s="325" t="s">
        <v>2847</v>
      </c>
      <c r="W1276" s="325" t="s">
        <v>2848</v>
      </c>
      <c r="X1276" s="325" t="s">
        <v>2849</v>
      </c>
      <c r="Y1276" s="325" t="s">
        <v>11</v>
      </c>
      <c r="Z1276" s="325" t="s">
        <v>11</v>
      </c>
    </row>
    <row r="1277" ht="21" spans="3:26">
      <c r="C1277" s="324"/>
      <c r="D1277" s="370" t="s">
        <v>1625</v>
      </c>
      <c r="E1277" s="377"/>
      <c r="F1277" s="378"/>
      <c r="G1277" s="379"/>
      <c r="H1277" s="299" t="s">
        <v>2870</v>
      </c>
      <c r="I1277" s="2210" t="s">
        <v>665</v>
      </c>
      <c r="J1277" s="216"/>
      <c r="K1277" s="564"/>
      <c r="L1277" s="565"/>
      <c r="M1277" s="573" t="s">
        <v>664</v>
      </c>
      <c r="N1277" s="324"/>
      <c r="O1277" s="327" t="s">
        <v>2851</v>
      </c>
      <c r="P1277" s="328">
        <v>0.1</v>
      </c>
      <c r="Q1277" s="340">
        <v>0.034</v>
      </c>
      <c r="R1277" s="341">
        <v>0.0349999999999966</v>
      </c>
      <c r="S1277" s="342"/>
      <c r="T1277" s="327">
        <v>0.0859999999999966</v>
      </c>
      <c r="U1277" s="340">
        <v>-20.67</v>
      </c>
      <c r="V1277" s="328">
        <v>91.8</v>
      </c>
      <c r="W1277" s="353">
        <v>2</v>
      </c>
      <c r="X1277" s="354">
        <v>41.34</v>
      </c>
      <c r="Y1277" s="342"/>
      <c r="Z1277" s="342"/>
    </row>
    <row r="1278" ht="21" spans="3:26">
      <c r="C1278" s="324"/>
      <c r="D1278" s="371" t="s">
        <v>1626</v>
      </c>
      <c r="E1278" s="380"/>
      <c r="F1278" s="381"/>
      <c r="G1278" s="382"/>
      <c r="H1278" s="299" t="s">
        <v>2871</v>
      </c>
      <c r="I1278" s="219"/>
      <c r="J1278" s="219"/>
      <c r="K1278" s="566"/>
      <c r="L1278" s="565"/>
      <c r="M1278" s="574"/>
      <c r="N1278" s="324"/>
      <c r="O1278" s="324"/>
      <c r="P1278" s="324"/>
      <c r="Q1278" s="324"/>
      <c r="R1278" s="343"/>
      <c r="S1278" s="336"/>
      <c r="T1278" s="324"/>
      <c r="U1278" s="324"/>
      <c r="V1278" s="324"/>
      <c r="W1278" s="336"/>
      <c r="X1278" s="336"/>
      <c r="Y1278" s="337"/>
      <c r="Z1278" s="337"/>
    </row>
    <row r="1279" ht="21" spans="3:26">
      <c r="C1279" s="324"/>
      <c r="D1279" s="371" t="s">
        <v>1627</v>
      </c>
      <c r="E1279" s="393">
        <v>0</v>
      </c>
      <c r="F1279" s="394"/>
      <c r="G1279" s="395"/>
      <c r="H1279" s="299"/>
      <c r="I1279" s="219"/>
      <c r="J1279" s="219"/>
      <c r="K1279" s="566"/>
      <c r="L1279" s="565"/>
      <c r="M1279" s="574"/>
      <c r="N1279" s="324"/>
      <c r="O1279" s="330" t="s">
        <v>2853</v>
      </c>
      <c r="P1279" s="331">
        <v>0.1</v>
      </c>
      <c r="Q1279" s="344">
        <v>0.0609</v>
      </c>
      <c r="R1279" s="345">
        <v>0.03</v>
      </c>
      <c r="S1279" s="346">
        <v>1</v>
      </c>
      <c r="T1279" s="330">
        <v>0.12135</v>
      </c>
      <c r="U1279" s="355">
        <v>-29.16633139535</v>
      </c>
      <c r="V1279" s="356">
        <v>60.5</v>
      </c>
      <c r="W1279" s="357">
        <v>5.11</v>
      </c>
      <c r="X1279" s="358">
        <v>149.039953430238</v>
      </c>
      <c r="Y1279" s="367"/>
      <c r="Z1279" s="367">
        <v>4.435</v>
      </c>
    </row>
    <row r="1280" ht="21.75" spans="3:26">
      <c r="C1280" s="324"/>
      <c r="D1280" s="372" t="s">
        <v>1628</v>
      </c>
      <c r="E1280" s="383">
        <v>0.645833333333333</v>
      </c>
      <c r="F1280" s="384"/>
      <c r="G1280" s="385"/>
      <c r="H1280" s="306"/>
      <c r="I1280" s="219"/>
      <c r="J1280" s="219"/>
      <c r="K1280" s="566"/>
      <c r="L1280" s="567">
        <v>0.875</v>
      </c>
      <c r="M1280" s="575">
        <v>0.729166666666667</v>
      </c>
      <c r="N1280" s="324"/>
      <c r="O1280" s="333" t="s">
        <v>2854</v>
      </c>
      <c r="P1280" s="334">
        <v>0.1</v>
      </c>
      <c r="Q1280" s="347">
        <v>0.0708666666666667</v>
      </c>
      <c r="R1280" s="348">
        <v>0.03</v>
      </c>
      <c r="S1280" s="349">
        <v>1</v>
      </c>
      <c r="T1280" s="350">
        <v>0.1363</v>
      </c>
      <c r="U1280" s="359">
        <v>-32.7595465116292</v>
      </c>
      <c r="V1280" s="360">
        <v>60.5</v>
      </c>
      <c r="W1280" s="493">
        <v>2.88</v>
      </c>
      <c r="X1280" s="362">
        <v>94.3474939534921</v>
      </c>
      <c r="Y1280" s="368"/>
      <c r="Z1280" s="368"/>
    </row>
    <row r="1281" ht="21.75" spans="3:26">
      <c r="C1281" s="324"/>
      <c r="D1281" s="373" t="s">
        <v>1629</v>
      </c>
      <c r="E1281" s="386" t="s">
        <v>8</v>
      </c>
      <c r="F1281" s="386" t="s">
        <v>9</v>
      </c>
      <c r="G1281" s="387" t="s">
        <v>10</v>
      </c>
      <c r="H1281" s="309" t="s">
        <v>2447</v>
      </c>
      <c r="I1281" s="219"/>
      <c r="J1281" s="219"/>
      <c r="K1281" s="566"/>
      <c r="L1281" s="568" t="s">
        <v>2896</v>
      </c>
      <c r="M1281" s="576"/>
      <c r="N1281" s="324"/>
      <c r="O1281" s="336"/>
      <c r="P1281" s="337"/>
      <c r="Q1281" s="336"/>
      <c r="R1281" s="336"/>
      <c r="S1281" s="336"/>
      <c r="T1281" s="336"/>
      <c r="U1281" s="363"/>
      <c r="V1281" s="364"/>
      <c r="W1281" s="336"/>
      <c r="X1281" s="363"/>
      <c r="Y1281" s="337"/>
      <c r="Z1281" s="337"/>
    </row>
    <row r="1282" ht="20.4" spans="3:26">
      <c r="C1282" s="324"/>
      <c r="D1282" s="374">
        <v>45610</v>
      </c>
      <c r="E1282" s="388">
        <v>0</v>
      </c>
      <c r="F1282" s="388">
        <v>0</v>
      </c>
      <c r="G1282" s="388">
        <v>0</v>
      </c>
      <c r="H1282" s="311">
        <v>0.510416666666667</v>
      </c>
      <c r="I1282" s="219"/>
      <c r="J1282" s="219"/>
      <c r="K1282" s="566"/>
      <c r="L1282" s="569"/>
      <c r="M1282" s="577"/>
      <c r="N1282" s="324"/>
      <c r="O1282" s="336"/>
      <c r="P1282" s="337"/>
      <c r="Q1282" s="336"/>
      <c r="R1282" s="336"/>
      <c r="S1282" s="336"/>
      <c r="T1282" s="336"/>
      <c r="U1282" s="336"/>
      <c r="V1282" s="336"/>
      <c r="W1282" s="336"/>
      <c r="X1282" s="336"/>
      <c r="Y1282" s="337"/>
      <c r="Z1282" s="337"/>
    </row>
    <row r="1283" ht="20.4" spans="3:26">
      <c r="C1283" s="324"/>
      <c r="D1283" s="374">
        <v>45565</v>
      </c>
      <c r="E1283" s="388">
        <v>0</v>
      </c>
      <c r="F1283" s="388">
        <v>0</v>
      </c>
      <c r="G1283" s="388">
        <v>0</v>
      </c>
      <c r="H1283" s="311">
        <v>0.510416666666667</v>
      </c>
      <c r="I1283" s="219"/>
      <c r="J1283" s="219"/>
      <c r="K1283" s="566"/>
      <c r="L1283" s="569"/>
      <c r="M1283" s="578"/>
      <c r="N1283" s="324"/>
      <c r="O1283" s="327" t="s">
        <v>2855</v>
      </c>
      <c r="P1283" s="328">
        <v>0.05</v>
      </c>
      <c r="Q1283" s="351">
        <v>0.0658833333333333</v>
      </c>
      <c r="R1283" s="352">
        <v>0.03</v>
      </c>
      <c r="S1283" s="342">
        <v>1.5</v>
      </c>
      <c r="T1283" s="330">
        <v>0.128825</v>
      </c>
      <c r="U1283" s="365">
        <v>-23.2222042151172</v>
      </c>
      <c r="V1283" s="366">
        <v>30.25</v>
      </c>
      <c r="W1283" s="342">
        <v>1</v>
      </c>
      <c r="X1283" s="354">
        <v>23.2222042151172</v>
      </c>
      <c r="Y1283" s="369"/>
      <c r="Z1283" s="369"/>
    </row>
    <row r="1284" ht="20.4" spans="3:26">
      <c r="C1284" s="324"/>
      <c r="D1284" s="374">
        <v>45561</v>
      </c>
      <c r="E1284" s="388">
        <v>0</v>
      </c>
      <c r="F1284" s="388">
        <v>0</v>
      </c>
      <c r="G1284" s="388">
        <v>0</v>
      </c>
      <c r="H1284" s="311">
        <v>0.510416666666667</v>
      </c>
      <c r="I1284" s="219"/>
      <c r="J1284" s="219"/>
      <c r="K1284" s="566"/>
      <c r="L1284" s="569"/>
      <c r="M1284" s="574"/>
      <c r="N1284" s="324"/>
      <c r="O1284" s="327" t="s">
        <v>2855</v>
      </c>
      <c r="P1284" s="328">
        <v>0.05</v>
      </c>
      <c r="Q1284" s="351">
        <v>0.0708666666666667</v>
      </c>
      <c r="R1284" s="352">
        <v>0.03</v>
      </c>
      <c r="S1284" s="342">
        <v>1.5</v>
      </c>
      <c r="T1284" s="330">
        <v>0.1363</v>
      </c>
      <c r="U1284" s="365">
        <v>-24.5696598837219</v>
      </c>
      <c r="V1284" s="366">
        <v>30.25</v>
      </c>
      <c r="W1284" s="342">
        <v>1</v>
      </c>
      <c r="X1284" s="354">
        <v>24.5696598837219</v>
      </c>
      <c r="Y1284" s="369"/>
      <c r="Z1284" s="369"/>
    </row>
    <row r="1285" ht="20.4" spans="3:26">
      <c r="C1285" s="324"/>
      <c r="D1285" s="374">
        <v>45527</v>
      </c>
      <c r="E1285" s="388">
        <v>0</v>
      </c>
      <c r="F1285" s="388">
        <v>0</v>
      </c>
      <c r="G1285" s="388">
        <v>0</v>
      </c>
      <c r="H1285" s="311">
        <v>0.510416666666667</v>
      </c>
      <c r="I1285" s="219"/>
      <c r="J1285" s="219"/>
      <c r="K1285" s="566"/>
      <c r="L1285" s="569"/>
      <c r="M1285" s="574"/>
      <c r="N1285" s="324"/>
      <c r="O1285" s="327"/>
      <c r="P1285" s="406"/>
      <c r="Q1285" s="351"/>
      <c r="R1285" s="352"/>
      <c r="S1285" s="342"/>
      <c r="T1285" s="406"/>
      <c r="U1285" s="365"/>
      <c r="V1285" s="366"/>
      <c r="W1285" s="342"/>
      <c r="X1285" s="354"/>
      <c r="Y1285" s="369"/>
      <c r="Z1285" s="369"/>
    </row>
    <row r="1286" ht="20.4" spans="3:26">
      <c r="C1286" s="324"/>
      <c r="D1286" s="374">
        <v>45488</v>
      </c>
      <c r="E1286" s="388">
        <v>0</v>
      </c>
      <c r="F1286" s="388">
        <v>0</v>
      </c>
      <c r="G1286" s="388">
        <v>0</v>
      </c>
      <c r="H1286" s="311">
        <v>0.510416666666667</v>
      </c>
      <c r="I1286" s="219"/>
      <c r="J1286" s="219"/>
      <c r="K1286" s="566"/>
      <c r="L1286" s="569"/>
      <c r="M1286" s="574"/>
      <c r="N1286" s="324"/>
      <c r="O1286" s="407"/>
      <c r="P1286" s="407"/>
      <c r="Q1286" s="407"/>
      <c r="R1286" s="407"/>
      <c r="S1286" s="407"/>
      <c r="T1286" s="407"/>
      <c r="U1286" s="407"/>
      <c r="V1286" s="407"/>
      <c r="W1286" s="407"/>
      <c r="X1286" s="407"/>
      <c r="Y1286" s="407"/>
      <c r="Z1286" s="407"/>
    </row>
    <row r="1287" ht="21.15" spans="3:26">
      <c r="C1287" s="324"/>
      <c r="D1287" s="509">
        <v>45475</v>
      </c>
      <c r="E1287" s="519">
        <v>0</v>
      </c>
      <c r="F1287" s="519">
        <v>0</v>
      </c>
      <c r="G1287" s="519">
        <v>0</v>
      </c>
      <c r="H1287" s="533">
        <v>0.552083333333333</v>
      </c>
      <c r="I1287" s="258"/>
      <c r="J1287" s="258"/>
      <c r="K1287" s="570"/>
      <c r="L1287" s="571"/>
      <c r="M1287" s="579"/>
      <c r="N1287" s="324"/>
      <c r="O1287" s="407"/>
      <c r="P1287" s="407"/>
      <c r="Q1287" s="407"/>
      <c r="R1287" s="407"/>
      <c r="S1287" s="407"/>
      <c r="T1287" s="407"/>
      <c r="U1287" s="407"/>
      <c r="V1287" s="407"/>
      <c r="W1287" s="407"/>
      <c r="X1287" s="407"/>
      <c r="Y1287" s="407"/>
      <c r="Z1287" s="407"/>
    </row>
    <row r="1288" ht="21.75" spans="3:26">
      <c r="C1288" s="281">
        <v>11</v>
      </c>
      <c r="D1288" s="375" t="s">
        <v>7</v>
      </c>
      <c r="E1288" s="389" t="s">
        <v>666</v>
      </c>
      <c r="F1288" s="390"/>
      <c r="G1288" s="391"/>
      <c r="H1288" s="295" t="s">
        <v>2839</v>
      </c>
      <c r="I1288" s="561" t="s">
        <v>1622</v>
      </c>
      <c r="J1288" s="561"/>
      <c r="K1288" s="562"/>
      <c r="L1288" s="563" t="s">
        <v>1623</v>
      </c>
      <c r="M1288" s="580" t="s">
        <v>1624</v>
      </c>
      <c r="N1288" s="324" t="s">
        <v>0</v>
      </c>
      <c r="O1288" s="325" t="s">
        <v>2840</v>
      </c>
      <c r="P1288" s="325" t="s">
        <v>2841</v>
      </c>
      <c r="Q1288" s="325" t="s">
        <v>2842</v>
      </c>
      <c r="R1288" s="325" t="s">
        <v>2843</v>
      </c>
      <c r="S1288" s="325" t="s">
        <v>2844</v>
      </c>
      <c r="T1288" s="325" t="s">
        <v>2845</v>
      </c>
      <c r="U1288" s="325" t="s">
        <v>2846</v>
      </c>
      <c r="V1288" s="325" t="s">
        <v>2847</v>
      </c>
      <c r="W1288" s="325" t="s">
        <v>2848</v>
      </c>
      <c r="X1288" s="325" t="s">
        <v>2849</v>
      </c>
      <c r="Y1288" s="325" t="s">
        <v>11</v>
      </c>
      <c r="Z1288" s="325" t="s">
        <v>11</v>
      </c>
    </row>
    <row r="1289" ht="21" spans="3:26">
      <c r="C1289" s="324"/>
      <c r="D1289" s="510" t="s">
        <v>1625</v>
      </c>
      <c r="E1289" s="520"/>
      <c r="F1289" s="521"/>
      <c r="G1289" s="522"/>
      <c r="H1289" s="299" t="s">
        <v>2870</v>
      </c>
      <c r="I1289" s="2210" t="s">
        <v>665</v>
      </c>
      <c r="J1289" s="216"/>
      <c r="K1289" s="564"/>
      <c r="L1289" s="565"/>
      <c r="M1289" s="573" t="s">
        <v>666</v>
      </c>
      <c r="N1289" s="324"/>
      <c r="O1289" s="327" t="s">
        <v>2851</v>
      </c>
      <c r="P1289" s="328">
        <v>0.1</v>
      </c>
      <c r="Q1289" s="340">
        <v>0.034</v>
      </c>
      <c r="R1289" s="341">
        <v>0.0150000000000148</v>
      </c>
      <c r="S1289" s="342"/>
      <c r="T1289" s="327">
        <v>0.0660000000000148</v>
      </c>
      <c r="U1289" s="340">
        <v>-16.5</v>
      </c>
      <c r="V1289" s="328">
        <v>60.5</v>
      </c>
      <c r="W1289" s="353">
        <v>2</v>
      </c>
      <c r="X1289" s="354">
        <v>33</v>
      </c>
      <c r="Y1289" s="342"/>
      <c r="Z1289" s="342"/>
    </row>
    <row r="1290" ht="21" spans="3:26">
      <c r="C1290" s="324"/>
      <c r="D1290" s="511" t="s">
        <v>1626</v>
      </c>
      <c r="E1290" s="523"/>
      <c r="F1290" s="524"/>
      <c r="G1290" s="525"/>
      <c r="H1290" s="299" t="s">
        <v>2871</v>
      </c>
      <c r="I1290" s="219"/>
      <c r="J1290" s="219"/>
      <c r="K1290" s="566"/>
      <c r="L1290" s="565"/>
      <c r="M1290" s="574"/>
      <c r="N1290" s="324"/>
      <c r="O1290" s="324"/>
      <c r="P1290" s="324"/>
      <c r="Q1290" s="324"/>
      <c r="R1290" s="343"/>
      <c r="S1290" s="336"/>
      <c r="T1290" s="324"/>
      <c r="U1290" s="324"/>
      <c r="V1290" s="324"/>
      <c r="W1290" s="324"/>
      <c r="X1290" s="336"/>
      <c r="Y1290" s="336"/>
      <c r="Z1290" s="336"/>
    </row>
    <row r="1291" ht="21" spans="3:26">
      <c r="C1291" s="324"/>
      <c r="D1291" s="511" t="s">
        <v>1627</v>
      </c>
      <c r="E1291" s="523">
        <v>0.034</v>
      </c>
      <c r="F1291" s="524"/>
      <c r="G1291" s="525"/>
      <c r="H1291" s="299"/>
      <c r="I1291" s="219"/>
      <c r="J1291" s="219"/>
      <c r="K1291" s="566"/>
      <c r="L1291" s="565"/>
      <c r="M1291" s="574"/>
      <c r="N1291" s="324"/>
      <c r="O1291" s="330" t="s">
        <v>2853</v>
      </c>
      <c r="P1291" s="331">
        <v>0.1</v>
      </c>
      <c r="Q1291" s="344">
        <v>0.05666</v>
      </c>
      <c r="R1291" s="345">
        <v>0.019</v>
      </c>
      <c r="S1291" s="346">
        <v>1</v>
      </c>
      <c r="T1291" s="330">
        <v>0.10399</v>
      </c>
      <c r="U1291" s="355">
        <v>-25.9974999999942</v>
      </c>
      <c r="V1291" s="356">
        <v>60.5</v>
      </c>
      <c r="W1291" s="357">
        <v>5.7</v>
      </c>
      <c r="X1291" s="358">
        <v>148.185749999967</v>
      </c>
      <c r="Y1291" s="367"/>
      <c r="Z1291" s="367"/>
    </row>
    <row r="1292" ht="21.75" spans="3:26">
      <c r="C1292" s="324"/>
      <c r="D1292" s="512" t="s">
        <v>1628</v>
      </c>
      <c r="E1292" s="527">
        <v>0.552083333333333</v>
      </c>
      <c r="F1292" s="528"/>
      <c r="G1292" s="529"/>
      <c r="H1292" s="306"/>
      <c r="I1292" s="219"/>
      <c r="J1292" s="219"/>
      <c r="K1292" s="566"/>
      <c r="L1292" s="567">
        <v>0.78125</v>
      </c>
      <c r="M1292" s="575">
        <v>0.635416666666667</v>
      </c>
      <c r="N1292" s="324"/>
      <c r="O1292" s="333" t="s">
        <v>2854</v>
      </c>
      <c r="P1292" s="334">
        <v>0.1</v>
      </c>
      <c r="Q1292" s="347">
        <v>0.0625333333333333</v>
      </c>
      <c r="R1292" s="348">
        <v>0.019</v>
      </c>
      <c r="S1292" s="349">
        <v>1</v>
      </c>
      <c r="T1292" s="350">
        <v>0.1128</v>
      </c>
      <c r="U1292" s="359">
        <v>-28.1999999999937</v>
      </c>
      <c r="V1292" s="360">
        <v>60.5</v>
      </c>
      <c r="W1292" s="493">
        <v>3.6</v>
      </c>
      <c r="X1292" s="362">
        <v>101.519999999977</v>
      </c>
      <c r="Y1292" s="368"/>
      <c r="Z1292" s="368"/>
    </row>
    <row r="1293" ht="21.75" spans="3:26">
      <c r="C1293" s="324"/>
      <c r="D1293" s="513" t="s">
        <v>1629</v>
      </c>
      <c r="E1293" s="530" t="s">
        <v>8</v>
      </c>
      <c r="F1293" s="530" t="s">
        <v>9</v>
      </c>
      <c r="G1293" s="531" t="s">
        <v>10</v>
      </c>
      <c r="H1293" s="309" t="s">
        <v>2447</v>
      </c>
      <c r="I1293" s="219"/>
      <c r="J1293" s="219"/>
      <c r="K1293" s="566"/>
      <c r="L1293" s="568" t="s">
        <v>2896</v>
      </c>
      <c r="M1293" s="592"/>
      <c r="N1293" s="324"/>
      <c r="O1293" s="336"/>
      <c r="P1293" s="337"/>
      <c r="Q1293" s="336"/>
      <c r="R1293" s="336"/>
      <c r="S1293" s="336"/>
      <c r="T1293" s="336"/>
      <c r="U1293" s="363"/>
      <c r="V1293" s="364"/>
      <c r="W1293" s="336"/>
      <c r="X1293" s="363"/>
      <c r="Y1293" s="337"/>
      <c r="Z1293" s="337"/>
    </row>
    <row r="1294" ht="21" spans="3:26">
      <c r="C1294" s="324"/>
      <c r="D1294" s="514">
        <v>45623</v>
      </c>
      <c r="E1294" s="2217" t="s">
        <v>2022</v>
      </c>
      <c r="F1294" s="2217" t="s">
        <v>2106</v>
      </c>
      <c r="G1294" s="2217" t="s">
        <v>2106</v>
      </c>
      <c r="H1294" s="311">
        <v>0.510416666666667</v>
      </c>
      <c r="I1294" s="219"/>
      <c r="J1294" s="219"/>
      <c r="K1294" s="566"/>
      <c r="L1294" s="569"/>
      <c r="M1294" s="577"/>
      <c r="N1294" s="324"/>
      <c r="O1294" s="336"/>
      <c r="P1294" s="337"/>
      <c r="Q1294" s="336"/>
      <c r="R1294" s="336"/>
      <c r="S1294" s="336"/>
      <c r="T1294" s="336"/>
      <c r="U1294" s="336"/>
      <c r="V1294" s="336"/>
      <c r="W1294" s="336"/>
      <c r="X1294" s="336"/>
      <c r="Y1294" s="337"/>
      <c r="Z1294" s="337"/>
    </row>
    <row r="1295" ht="21" spans="3:26">
      <c r="C1295" s="324"/>
      <c r="D1295" s="514">
        <v>45617</v>
      </c>
      <c r="E1295" s="2217" t="s">
        <v>2022</v>
      </c>
      <c r="F1295" s="2217" t="s">
        <v>2023</v>
      </c>
      <c r="G1295" s="2217" t="s">
        <v>1959</v>
      </c>
      <c r="H1295" s="311">
        <v>0.510416666666667</v>
      </c>
      <c r="I1295" s="219"/>
      <c r="J1295" s="219"/>
      <c r="K1295" s="566"/>
      <c r="L1295" s="569"/>
      <c r="M1295" s="578"/>
      <c r="N1295" s="324"/>
      <c r="O1295" s="327" t="s">
        <v>2855</v>
      </c>
      <c r="P1295" s="328">
        <v>-0.1</v>
      </c>
      <c r="Q1295" s="351">
        <v>0.0510644444444444</v>
      </c>
      <c r="R1295" s="352">
        <v>0.019</v>
      </c>
      <c r="S1295" s="342">
        <v>-1</v>
      </c>
      <c r="T1295" s="330">
        <v>0.0955966666666667</v>
      </c>
      <c r="U1295" s="365">
        <v>-23.8991666666613</v>
      </c>
      <c r="V1295" s="366">
        <v>60.5</v>
      </c>
      <c r="W1295" s="342">
        <v>2</v>
      </c>
      <c r="X1295" s="354">
        <v>47.7983333333226</v>
      </c>
      <c r="Y1295" s="369" t="s">
        <v>2856</v>
      </c>
      <c r="Z1295" s="369"/>
    </row>
    <row r="1296" ht="21" spans="3:26">
      <c r="C1296" s="324"/>
      <c r="D1296" s="514">
        <v>45610</v>
      </c>
      <c r="E1296" s="2217" t="s">
        <v>1977</v>
      </c>
      <c r="F1296" s="2217" t="s">
        <v>1978</v>
      </c>
      <c r="G1296" s="2217" t="s">
        <v>1944</v>
      </c>
      <c r="H1296" s="311">
        <v>0.510416666666667</v>
      </c>
      <c r="I1296" s="219"/>
      <c r="J1296" s="219"/>
      <c r="K1296" s="566"/>
      <c r="L1296" s="569"/>
      <c r="M1296" s="574"/>
      <c r="N1296" s="324"/>
      <c r="O1296" s="327" t="s">
        <v>2855</v>
      </c>
      <c r="P1296" s="593">
        <v>0.1</v>
      </c>
      <c r="Q1296" s="594">
        <v>0.0510644444444444</v>
      </c>
      <c r="R1296" s="352">
        <v>0</v>
      </c>
      <c r="S1296" s="595">
        <v>1</v>
      </c>
      <c r="T1296" s="330">
        <v>0.0955966666666667</v>
      </c>
      <c r="U1296" s="365">
        <v>-23.8991666666613</v>
      </c>
      <c r="V1296" s="366">
        <v>60.5</v>
      </c>
      <c r="W1296" s="596">
        <v>2</v>
      </c>
      <c r="X1296" s="354">
        <v>47.7983333333226</v>
      </c>
      <c r="Y1296" s="342" t="s">
        <v>2856</v>
      </c>
      <c r="Z1296" s="342"/>
    </row>
    <row r="1297" ht="21" spans="3:26">
      <c r="C1297" s="324"/>
      <c r="D1297" s="514">
        <v>45603</v>
      </c>
      <c r="E1297" s="2217" t="s">
        <v>1944</v>
      </c>
      <c r="F1297" s="2217" t="s">
        <v>1945</v>
      </c>
      <c r="G1297" s="2217" t="s">
        <v>1946</v>
      </c>
      <c r="H1297" s="311">
        <v>0.510416666666667</v>
      </c>
      <c r="I1297" s="219"/>
      <c r="J1297" s="219"/>
      <c r="K1297" s="566"/>
      <c r="L1297" s="569"/>
      <c r="M1297" s="574"/>
      <c r="N1297" s="324"/>
      <c r="O1297" s="327"/>
      <c r="P1297" s="327"/>
      <c r="Q1297" s="594"/>
      <c r="R1297" s="352"/>
      <c r="S1297" s="342"/>
      <c r="T1297" s="327"/>
      <c r="U1297" s="365"/>
      <c r="V1297" s="366"/>
      <c r="W1297" s="342"/>
      <c r="X1297" s="354"/>
      <c r="Y1297" s="342"/>
      <c r="Z1297" s="342"/>
    </row>
    <row r="1298" ht="21" spans="3:26">
      <c r="C1298" s="324"/>
      <c r="D1298" s="514">
        <v>45596</v>
      </c>
      <c r="E1298" s="2217" t="s">
        <v>1947</v>
      </c>
      <c r="F1298" s="2217" t="s">
        <v>1948</v>
      </c>
      <c r="G1298" s="2217" t="s">
        <v>1949</v>
      </c>
      <c r="H1298" s="311">
        <v>0.510416666666667</v>
      </c>
      <c r="I1298" s="219"/>
      <c r="J1298" s="219"/>
      <c r="K1298" s="566"/>
      <c r="L1298" s="569"/>
      <c r="M1298" s="574"/>
      <c r="N1298" s="324"/>
      <c r="O1298" s="407"/>
      <c r="P1298" s="407"/>
      <c r="Q1298" s="407"/>
      <c r="R1298" s="407"/>
      <c r="S1298" s="407"/>
      <c r="T1298" s="407"/>
      <c r="U1298" s="407"/>
      <c r="V1298" s="407"/>
      <c r="W1298" s="407"/>
      <c r="X1298" s="407"/>
      <c r="Y1298" s="407"/>
      <c r="Z1298" s="407"/>
    </row>
    <row r="1299" ht="21.75" spans="3:26">
      <c r="C1299" s="324"/>
      <c r="D1299" s="515">
        <v>45589</v>
      </c>
      <c r="E1299" s="2218" t="s">
        <v>1950</v>
      </c>
      <c r="F1299" s="2218" t="s">
        <v>1951</v>
      </c>
      <c r="G1299" s="2218" t="s">
        <v>1952</v>
      </c>
      <c r="H1299" s="533">
        <v>0.552083333333333</v>
      </c>
      <c r="I1299" s="258"/>
      <c r="J1299" s="258"/>
      <c r="K1299" s="570"/>
      <c r="L1299" s="571"/>
      <c r="M1299" s="579"/>
      <c r="N1299" s="324"/>
      <c r="O1299" s="407"/>
      <c r="P1299" s="407"/>
      <c r="Q1299" s="407"/>
      <c r="R1299" s="407"/>
      <c r="S1299" s="407"/>
      <c r="T1299" s="407"/>
      <c r="U1299" s="407"/>
      <c r="V1299" s="407"/>
      <c r="W1299" s="407"/>
      <c r="X1299" s="407"/>
      <c r="Y1299" s="407"/>
      <c r="Z1299" s="407"/>
    </row>
    <row r="1300" ht="21.75" spans="3:26">
      <c r="C1300" s="281">
        <v>12</v>
      </c>
      <c r="D1300" s="375" t="s">
        <v>7</v>
      </c>
      <c r="E1300" s="389" t="s">
        <v>25</v>
      </c>
      <c r="F1300" s="390"/>
      <c r="G1300" s="391"/>
      <c r="H1300" s="295" t="s">
        <v>2839</v>
      </c>
      <c r="I1300" s="561" t="s">
        <v>1622</v>
      </c>
      <c r="J1300" s="561"/>
      <c r="K1300" s="562"/>
      <c r="L1300" s="563" t="s">
        <v>1623</v>
      </c>
      <c r="M1300" s="580" t="s">
        <v>1624</v>
      </c>
      <c r="N1300" s="324" t="s">
        <v>0</v>
      </c>
      <c r="O1300" s="325" t="s">
        <v>2840</v>
      </c>
      <c r="P1300" s="325" t="s">
        <v>2841</v>
      </c>
      <c r="Q1300" s="325" t="s">
        <v>2842</v>
      </c>
      <c r="R1300" s="325" t="s">
        <v>2843</v>
      </c>
      <c r="S1300" s="325" t="s">
        <v>2844</v>
      </c>
      <c r="T1300" s="325" t="s">
        <v>2845</v>
      </c>
      <c r="U1300" s="325" t="s">
        <v>2846</v>
      </c>
      <c r="V1300" s="325" t="s">
        <v>2847</v>
      </c>
      <c r="W1300" s="325" t="s">
        <v>2848</v>
      </c>
      <c r="X1300" s="325" t="s">
        <v>2849</v>
      </c>
      <c r="Y1300" s="325" t="s">
        <v>11</v>
      </c>
      <c r="Z1300" s="325" t="s">
        <v>11</v>
      </c>
    </row>
    <row r="1301" ht="21" spans="3:26">
      <c r="C1301" s="324"/>
      <c r="D1301" s="510" t="s">
        <v>1625</v>
      </c>
      <c r="E1301" s="520"/>
      <c r="F1301" s="521"/>
      <c r="G1301" s="522"/>
      <c r="H1301" s="299" t="s">
        <v>2858</v>
      </c>
      <c r="I1301" s="2210" t="s">
        <v>667</v>
      </c>
      <c r="J1301" s="216"/>
      <c r="K1301" s="564"/>
      <c r="L1301" s="565"/>
      <c r="M1301" s="573" t="s">
        <v>25</v>
      </c>
      <c r="N1301" s="324"/>
      <c r="O1301" s="327" t="s">
        <v>2851</v>
      </c>
      <c r="P1301" s="328">
        <v>0.1</v>
      </c>
      <c r="Q1301" s="340">
        <v>0.035</v>
      </c>
      <c r="R1301" s="341">
        <v>0.0349999999999966</v>
      </c>
      <c r="S1301" s="342">
        <v>1</v>
      </c>
      <c r="T1301" s="327">
        <v>0.05900000000001</v>
      </c>
      <c r="U1301" s="340">
        <v>-21.24</v>
      </c>
      <c r="V1301" s="328">
        <v>60.5</v>
      </c>
      <c r="W1301" s="353">
        <v>2</v>
      </c>
      <c r="X1301" s="354"/>
      <c r="Y1301" s="342"/>
      <c r="Z1301" s="342"/>
    </row>
    <row r="1302" ht="21" spans="3:26">
      <c r="C1302" s="324"/>
      <c r="D1302" s="511" t="s">
        <v>1626</v>
      </c>
      <c r="E1302" s="523"/>
      <c r="F1302" s="524"/>
      <c r="G1302" s="525"/>
      <c r="H1302" s="299" t="s">
        <v>2859</v>
      </c>
      <c r="I1302" s="219"/>
      <c r="J1302" s="219"/>
      <c r="K1302" s="566"/>
      <c r="L1302" s="565"/>
      <c r="M1302" s="574"/>
      <c r="N1302" s="324"/>
      <c r="O1302" s="324"/>
      <c r="P1302" s="324"/>
      <c r="Q1302" s="324"/>
      <c r="R1302" s="343"/>
      <c r="S1302" s="336"/>
      <c r="T1302" s="324"/>
      <c r="U1302" s="324"/>
      <c r="V1302" s="324"/>
      <c r="W1302" s="324"/>
      <c r="X1302" s="336"/>
      <c r="Y1302" s="336"/>
      <c r="Z1302" s="336"/>
    </row>
    <row r="1303" ht="21" spans="3:26">
      <c r="C1303" s="324"/>
      <c r="D1303" s="511" t="s">
        <v>1627</v>
      </c>
      <c r="E1303" s="587" t="s">
        <v>364</v>
      </c>
      <c r="F1303" s="588"/>
      <c r="G1303" s="589"/>
      <c r="H1303" s="299"/>
      <c r="I1303" s="219"/>
      <c r="J1303" s="219"/>
      <c r="K1303" s="566"/>
      <c r="L1303" s="565"/>
      <c r="M1303" s="574"/>
      <c r="N1303" s="324"/>
      <c r="O1303" s="330" t="s">
        <v>2853</v>
      </c>
      <c r="P1303" s="331">
        <v>0.1</v>
      </c>
      <c r="Q1303" s="344">
        <v>0.0645</v>
      </c>
      <c r="R1303" s="344">
        <v>0.03</v>
      </c>
      <c r="S1303" s="346">
        <v>1</v>
      </c>
      <c r="T1303" s="330">
        <v>0.12675</v>
      </c>
      <c r="U1303" s="355">
        <v>-45.6299999999923</v>
      </c>
      <c r="V1303" s="356">
        <v>60.5</v>
      </c>
      <c r="W1303" s="357">
        <v>3.53</v>
      </c>
      <c r="X1303" s="358">
        <v>161.073899999973</v>
      </c>
      <c r="Y1303" s="367"/>
      <c r="Z1303" s="346"/>
    </row>
    <row r="1304" ht="21.75" spans="3:26">
      <c r="C1304" s="324"/>
      <c r="D1304" s="512" t="s">
        <v>1628</v>
      </c>
      <c r="E1304" s="527">
        <v>0.5625</v>
      </c>
      <c r="F1304" s="528"/>
      <c r="G1304" s="529"/>
      <c r="H1304" s="306">
        <v>0.354166666666667</v>
      </c>
      <c r="I1304" s="219"/>
      <c r="J1304" s="219"/>
      <c r="K1304" s="566"/>
      <c r="L1304" s="567">
        <v>0.791666666666667</v>
      </c>
      <c r="M1304" s="575">
        <v>0.645833333333333</v>
      </c>
      <c r="N1304" s="324"/>
      <c r="O1304" s="333" t="s">
        <v>2854</v>
      </c>
      <c r="P1304" s="334">
        <v>0.1</v>
      </c>
      <c r="Q1304" s="347">
        <v>0.0623333333333333</v>
      </c>
      <c r="R1304" s="348">
        <v>0.03</v>
      </c>
      <c r="S1304" s="349">
        <v>1</v>
      </c>
      <c r="T1304" s="350">
        <v>0.1235</v>
      </c>
      <c r="U1304" s="359">
        <v>-44.4599999999925</v>
      </c>
      <c r="V1304" s="360">
        <v>60.5</v>
      </c>
      <c r="W1304" s="493">
        <v>1.77</v>
      </c>
      <c r="X1304" s="362">
        <v>78.6941999999867</v>
      </c>
      <c r="Y1304" s="368"/>
      <c r="Z1304" s="349"/>
    </row>
    <row r="1305" ht="21.75" spans="3:26">
      <c r="C1305" s="324"/>
      <c r="D1305" s="513" t="s">
        <v>1629</v>
      </c>
      <c r="E1305" s="530" t="s">
        <v>8</v>
      </c>
      <c r="F1305" s="530" t="s">
        <v>9</v>
      </c>
      <c r="G1305" s="531" t="s">
        <v>10</v>
      </c>
      <c r="H1305" s="309" t="s">
        <v>2447</v>
      </c>
      <c r="I1305" s="219"/>
      <c r="J1305" s="219"/>
      <c r="K1305" s="566"/>
      <c r="L1305" s="568" t="s">
        <v>2896</v>
      </c>
      <c r="M1305" s="592"/>
      <c r="N1305" s="324"/>
      <c r="O1305" s="336"/>
      <c r="P1305" s="337"/>
      <c r="Q1305" s="336"/>
      <c r="R1305" s="336"/>
      <c r="S1305" s="336"/>
      <c r="T1305" s="336"/>
      <c r="U1305" s="363"/>
      <c r="V1305" s="364"/>
      <c r="W1305" s="336"/>
      <c r="X1305" s="363"/>
      <c r="Y1305" s="337"/>
      <c r="Z1305" s="336"/>
    </row>
    <row r="1306" ht="21" spans="3:26">
      <c r="C1306" s="324"/>
      <c r="D1306" s="514">
        <v>45610</v>
      </c>
      <c r="E1306" s="590">
        <v>0.004</v>
      </c>
      <c r="F1306" s="2219" t="s">
        <v>1645</v>
      </c>
      <c r="G1306" s="590">
        <v>0.004</v>
      </c>
      <c r="H1306" s="311">
        <v>0.5625</v>
      </c>
      <c r="I1306" s="219"/>
      <c r="J1306" s="219"/>
      <c r="K1306" s="566"/>
      <c r="L1306" s="569"/>
      <c r="M1306" s="577"/>
      <c r="N1306" s="324"/>
      <c r="O1306" s="336"/>
      <c r="P1306" s="337"/>
      <c r="Q1306" s="336"/>
      <c r="R1306" s="336"/>
      <c r="S1306" s="336"/>
      <c r="T1306" s="336"/>
      <c r="U1306" s="336"/>
      <c r="V1306" s="336"/>
      <c r="W1306" s="336"/>
      <c r="X1306" s="336"/>
      <c r="Y1306" s="337"/>
      <c r="Z1306" s="336"/>
    </row>
    <row r="1307" ht="21" spans="3:26">
      <c r="C1307" s="324"/>
      <c r="D1307" s="514">
        <v>45595</v>
      </c>
      <c r="E1307" s="590">
        <v>0.004</v>
      </c>
      <c r="F1307" s="2219" t="s">
        <v>1653</v>
      </c>
      <c r="G1307" s="590">
        <v>0.002</v>
      </c>
      <c r="H1307" s="311">
        <v>0.5625</v>
      </c>
      <c r="I1307" s="219"/>
      <c r="J1307" s="219"/>
      <c r="K1307" s="566"/>
      <c r="L1307" s="569"/>
      <c r="M1307" s="578"/>
      <c r="N1307" s="324"/>
      <c r="O1307" s="327" t="s">
        <v>2855</v>
      </c>
      <c r="P1307" s="328">
        <v>-0.05</v>
      </c>
      <c r="Q1307" s="351">
        <v>0.0539444444444444</v>
      </c>
      <c r="R1307" s="352">
        <v>0.03</v>
      </c>
      <c r="S1307" s="342">
        <v>-1</v>
      </c>
      <c r="T1307" s="330">
        <v>0.110916666666667</v>
      </c>
      <c r="U1307" s="365">
        <v>-19.9649999999966</v>
      </c>
      <c r="V1307" s="366">
        <v>30.25</v>
      </c>
      <c r="W1307" s="342">
        <v>2</v>
      </c>
      <c r="X1307" s="354">
        <v>39.9299999999932</v>
      </c>
      <c r="Y1307" s="369" t="s">
        <v>2856</v>
      </c>
      <c r="Z1307" s="342"/>
    </row>
    <row r="1308" ht="21" spans="3:26">
      <c r="C1308" s="324"/>
      <c r="D1308" s="514">
        <v>45541</v>
      </c>
      <c r="E1308" s="590">
        <v>0.002</v>
      </c>
      <c r="F1308" s="2219" t="s">
        <v>1660</v>
      </c>
      <c r="G1308" s="590">
        <v>0.003</v>
      </c>
      <c r="H1308" s="311">
        <v>0.5625</v>
      </c>
      <c r="I1308" s="219"/>
      <c r="J1308" s="219"/>
      <c r="K1308" s="566"/>
      <c r="L1308" s="569"/>
      <c r="M1308" s="574"/>
      <c r="N1308" s="324"/>
      <c r="O1308" s="327" t="s">
        <v>2855</v>
      </c>
      <c r="P1308" s="593">
        <v>0.05</v>
      </c>
      <c r="Q1308" s="594">
        <v>0.0539444444444444</v>
      </c>
      <c r="R1308" s="352">
        <v>0</v>
      </c>
      <c r="S1308" s="595">
        <v>1</v>
      </c>
      <c r="T1308" s="330">
        <v>0.110916666666667</v>
      </c>
      <c r="U1308" s="365">
        <v>-19.9649999999966</v>
      </c>
      <c r="V1308" s="366">
        <v>30.25</v>
      </c>
      <c r="W1308" s="596">
        <v>2</v>
      </c>
      <c r="X1308" s="354">
        <v>39.9299999999932</v>
      </c>
      <c r="Y1308" s="342" t="s">
        <v>2856</v>
      </c>
      <c r="Z1308" s="342"/>
    </row>
    <row r="1309" ht="21" spans="3:26">
      <c r="C1309" s="324"/>
      <c r="D1309" s="514">
        <v>45518</v>
      </c>
      <c r="E1309" s="590">
        <v>0.003</v>
      </c>
      <c r="F1309" s="2219" t="s">
        <v>1660</v>
      </c>
      <c r="G1309" s="590">
        <v>0.003</v>
      </c>
      <c r="H1309" s="311">
        <v>0.5625</v>
      </c>
      <c r="I1309" s="219"/>
      <c r="J1309" s="219"/>
      <c r="K1309" s="566"/>
      <c r="L1309" s="569"/>
      <c r="M1309" s="574"/>
      <c r="N1309" s="324"/>
      <c r="O1309" s="327"/>
      <c r="P1309" s="327"/>
      <c r="Q1309" s="594"/>
      <c r="R1309" s="352"/>
      <c r="S1309" s="342"/>
      <c r="T1309" s="327"/>
      <c r="U1309" s="365"/>
      <c r="V1309" s="366"/>
      <c r="W1309" s="342"/>
      <c r="X1309" s="354"/>
      <c r="Y1309" s="342"/>
      <c r="Z1309" s="342"/>
    </row>
    <row r="1310" ht="21" spans="3:26">
      <c r="C1310" s="324"/>
      <c r="D1310" s="514">
        <v>45503</v>
      </c>
      <c r="E1310" s="590">
        <v>0.003</v>
      </c>
      <c r="F1310" s="2219" t="s">
        <v>1653</v>
      </c>
      <c r="G1310" s="590">
        <v>0.003</v>
      </c>
      <c r="H1310" s="311">
        <v>0.5625</v>
      </c>
      <c r="I1310" s="219"/>
      <c r="J1310" s="219"/>
      <c r="K1310" s="566"/>
      <c r="L1310" s="569"/>
      <c r="M1310" s="574"/>
      <c r="N1310" s="324"/>
      <c r="O1310" s="407"/>
      <c r="P1310" s="407"/>
      <c r="Q1310" s="407"/>
      <c r="R1310" s="407"/>
      <c r="S1310" s="407"/>
      <c r="T1310" s="407"/>
      <c r="U1310" s="407"/>
      <c r="V1310" s="407"/>
      <c r="W1310" s="407"/>
      <c r="X1310" s="407"/>
      <c r="Y1310" s="407"/>
      <c r="Z1310" s="407"/>
    </row>
    <row r="1311" ht="21.75" spans="3:26">
      <c r="C1311" s="324"/>
      <c r="D1311" s="515">
        <v>45450</v>
      </c>
      <c r="E1311" s="591">
        <v>0.003</v>
      </c>
      <c r="F1311" s="2220" t="s">
        <v>1660</v>
      </c>
      <c r="G1311" s="591">
        <v>0</v>
      </c>
      <c r="H1311" s="311">
        <v>0.520833333333333</v>
      </c>
      <c r="I1311" s="258"/>
      <c r="J1311" s="258"/>
      <c r="K1311" s="570"/>
      <c r="L1311" s="569"/>
      <c r="M1311" s="579"/>
      <c r="N1311" s="324"/>
      <c r="O1311" s="407"/>
      <c r="P1311" s="407"/>
      <c r="Q1311" s="407"/>
      <c r="R1311" s="407"/>
      <c r="S1311" s="407"/>
      <c r="T1311" s="407"/>
      <c r="U1311" s="407"/>
      <c r="V1311" s="407"/>
      <c r="W1311" s="407"/>
      <c r="X1311" s="407"/>
      <c r="Y1311" s="407"/>
      <c r="Z1311" s="407"/>
    </row>
    <row r="1312" ht="21.75" spans="3:26">
      <c r="C1312" s="281">
        <v>12</v>
      </c>
      <c r="D1312" s="282" t="s">
        <v>7</v>
      </c>
      <c r="E1312" s="292" t="s">
        <v>668</v>
      </c>
      <c r="F1312" s="293"/>
      <c r="G1312" s="294"/>
      <c r="H1312" s="295" t="s">
        <v>2839</v>
      </c>
      <c r="I1312" s="561" t="s">
        <v>1622</v>
      </c>
      <c r="J1312" s="561"/>
      <c r="K1312" s="562"/>
      <c r="L1312" s="563" t="s">
        <v>1623</v>
      </c>
      <c r="M1312" s="572" t="s">
        <v>1624</v>
      </c>
      <c r="N1312" s="324" t="s">
        <v>0</v>
      </c>
      <c r="O1312" s="325" t="s">
        <v>2840</v>
      </c>
      <c r="P1312" s="325" t="s">
        <v>2841</v>
      </c>
      <c r="Q1312" s="325" t="s">
        <v>2842</v>
      </c>
      <c r="R1312" s="325" t="s">
        <v>2843</v>
      </c>
      <c r="S1312" s="325" t="s">
        <v>2844</v>
      </c>
      <c r="T1312" s="325" t="s">
        <v>2845</v>
      </c>
      <c r="U1312" s="325" t="s">
        <v>2846</v>
      </c>
      <c r="V1312" s="325" t="s">
        <v>2847</v>
      </c>
      <c r="W1312" s="325" t="s">
        <v>2848</v>
      </c>
      <c r="X1312" s="325" t="s">
        <v>2849</v>
      </c>
      <c r="Y1312" s="325" t="s">
        <v>11</v>
      </c>
      <c r="Z1312" s="325" t="s">
        <v>11</v>
      </c>
    </row>
    <row r="1313" ht="21" spans="3:26">
      <c r="C1313" s="324"/>
      <c r="D1313" s="370" t="s">
        <v>1625</v>
      </c>
      <c r="E1313" s="377"/>
      <c r="F1313" s="378"/>
      <c r="G1313" s="379"/>
      <c r="H1313" s="299" t="s">
        <v>2858</v>
      </c>
      <c r="I1313" s="2210" t="s">
        <v>669</v>
      </c>
      <c r="J1313" s="216"/>
      <c r="K1313" s="564"/>
      <c r="L1313" s="565"/>
      <c r="M1313" s="573" t="s">
        <v>668</v>
      </c>
      <c r="N1313" s="324"/>
      <c r="O1313" s="327" t="s">
        <v>2851</v>
      </c>
      <c r="P1313" s="328">
        <v>0.1</v>
      </c>
      <c r="Q1313" s="340">
        <v>0.027</v>
      </c>
      <c r="R1313" s="341">
        <v>0.0159999999999911</v>
      </c>
      <c r="S1313" s="342"/>
      <c r="T1313" s="327">
        <v>0.0564999999999911</v>
      </c>
      <c r="U1313" s="340">
        <v>-13.31</v>
      </c>
      <c r="V1313" s="328">
        <v>91.8</v>
      </c>
      <c r="W1313" s="353">
        <v>2</v>
      </c>
      <c r="X1313" s="354">
        <v>26.62</v>
      </c>
      <c r="Y1313" s="342"/>
      <c r="Z1313" s="342"/>
    </row>
    <row r="1314" ht="21" spans="3:26">
      <c r="C1314" s="324"/>
      <c r="D1314" s="371" t="s">
        <v>1626</v>
      </c>
      <c r="E1314" s="380"/>
      <c r="F1314" s="381"/>
      <c r="G1314" s="382"/>
      <c r="H1314" s="299" t="s">
        <v>2859</v>
      </c>
      <c r="I1314" s="219"/>
      <c r="J1314" s="219"/>
      <c r="K1314" s="566"/>
      <c r="L1314" s="565"/>
      <c r="M1314" s="574"/>
      <c r="N1314" s="324"/>
      <c r="O1314" s="324"/>
      <c r="P1314" s="324"/>
      <c r="Q1314" s="324"/>
      <c r="R1314" s="343"/>
      <c r="S1314" s="336"/>
      <c r="T1314" s="324"/>
      <c r="U1314" s="324"/>
      <c r="V1314" s="324"/>
      <c r="W1314" s="336"/>
      <c r="X1314" s="336"/>
      <c r="Y1314" s="337"/>
      <c r="Z1314" s="337"/>
    </row>
    <row r="1315" ht="21" spans="3:26">
      <c r="C1315" s="324"/>
      <c r="D1315" s="371" t="s">
        <v>1627</v>
      </c>
      <c r="E1315" s="393"/>
      <c r="F1315" s="394"/>
      <c r="G1315" s="395"/>
      <c r="H1315" s="299"/>
      <c r="I1315" s="219"/>
      <c r="J1315" s="219"/>
      <c r="K1315" s="566"/>
      <c r="L1315" s="565"/>
      <c r="M1315" s="574"/>
      <c r="N1315" s="324"/>
      <c r="O1315" s="330" t="s">
        <v>2853</v>
      </c>
      <c r="P1315" s="331">
        <v>0.1</v>
      </c>
      <c r="Q1315" s="344">
        <v>0.0405</v>
      </c>
      <c r="R1315" s="345">
        <v>0.017</v>
      </c>
      <c r="S1315" s="346">
        <v>1</v>
      </c>
      <c r="T1315" s="330">
        <v>0.07775</v>
      </c>
      <c r="U1315" s="355">
        <v>-18.3159734513303</v>
      </c>
      <c r="V1315" s="356">
        <v>60.5</v>
      </c>
      <c r="W1315" s="357">
        <v>3.27</v>
      </c>
      <c r="X1315" s="358">
        <v>59.8932331858501</v>
      </c>
      <c r="Y1315" s="367"/>
      <c r="Z1315" s="367">
        <v>4.435</v>
      </c>
    </row>
    <row r="1316" ht="21.75" spans="3:26">
      <c r="C1316" s="324"/>
      <c r="D1316" s="372" t="s">
        <v>1628</v>
      </c>
      <c r="E1316" s="383">
        <v>0.5625</v>
      </c>
      <c r="F1316" s="384"/>
      <c r="G1316" s="385"/>
      <c r="H1316" s="306">
        <v>0.354166666666667</v>
      </c>
      <c r="I1316" s="219"/>
      <c r="J1316" s="219"/>
      <c r="K1316" s="566"/>
      <c r="L1316" s="567">
        <v>0.791666666666667</v>
      </c>
      <c r="M1316" s="575">
        <v>0.645833333333333</v>
      </c>
      <c r="N1316" s="324"/>
      <c r="O1316" s="333" t="s">
        <v>2854</v>
      </c>
      <c r="P1316" s="334">
        <v>0.1</v>
      </c>
      <c r="Q1316" s="347">
        <v>0.0252666666666667</v>
      </c>
      <c r="R1316" s="348">
        <v>0.017</v>
      </c>
      <c r="S1316" s="349">
        <v>1</v>
      </c>
      <c r="T1316" s="350">
        <v>0.0549</v>
      </c>
      <c r="U1316" s="359">
        <v>-12.9330796460197</v>
      </c>
      <c r="V1316" s="360">
        <v>60.5</v>
      </c>
      <c r="W1316" s="493">
        <v>2.22</v>
      </c>
      <c r="X1316" s="362">
        <v>28.7114368141638</v>
      </c>
      <c r="Y1316" s="368"/>
      <c r="Z1316" s="368"/>
    </row>
    <row r="1317" ht="21.75" spans="3:26">
      <c r="C1317" s="324"/>
      <c r="D1317" s="373" t="s">
        <v>1629</v>
      </c>
      <c r="E1317" s="386" t="s">
        <v>8</v>
      </c>
      <c r="F1317" s="386" t="s">
        <v>9</v>
      </c>
      <c r="G1317" s="387" t="s">
        <v>10</v>
      </c>
      <c r="H1317" s="309" t="s">
        <v>2447</v>
      </c>
      <c r="I1317" s="219"/>
      <c r="J1317" s="219"/>
      <c r="K1317" s="566"/>
      <c r="L1317" s="568" t="s">
        <v>2896</v>
      </c>
      <c r="M1317" s="576"/>
      <c r="N1317" s="324"/>
      <c r="O1317" s="336"/>
      <c r="P1317" s="337"/>
      <c r="Q1317" s="336"/>
      <c r="R1317" s="336"/>
      <c r="S1317" s="336"/>
      <c r="T1317" s="336"/>
      <c r="U1317" s="363"/>
      <c r="V1317" s="364"/>
      <c r="W1317" s="336"/>
      <c r="X1317" s="363"/>
      <c r="Y1317" s="337"/>
      <c r="Z1317" s="337"/>
    </row>
    <row r="1318" ht="21" spans="3:26">
      <c r="C1318" s="324"/>
      <c r="D1318" s="374">
        <v>45597</v>
      </c>
      <c r="E1318" s="388">
        <v>0.004</v>
      </c>
      <c r="F1318" s="2133" t="s">
        <v>1660</v>
      </c>
      <c r="G1318" s="388">
        <v>0.003</v>
      </c>
      <c r="H1318" s="311">
        <v>0.520833333333333</v>
      </c>
      <c r="I1318" s="219"/>
      <c r="J1318" s="219"/>
      <c r="K1318" s="566"/>
      <c r="L1318" s="569">
        <v>0.75</v>
      </c>
      <c r="M1318" s="577"/>
      <c r="N1318" s="324"/>
      <c r="O1318" s="336"/>
      <c r="P1318" s="337"/>
      <c r="Q1318" s="336"/>
      <c r="R1318" s="336"/>
      <c r="S1318" s="336"/>
      <c r="T1318" s="336"/>
      <c r="U1318" s="336"/>
      <c r="V1318" s="336"/>
      <c r="W1318" s="336"/>
      <c r="X1318" s="336"/>
      <c r="Y1318" s="337"/>
      <c r="Z1318" s="337"/>
    </row>
    <row r="1319" ht="21" spans="3:26">
      <c r="C1319" s="324"/>
      <c r="D1319" s="374">
        <v>45569</v>
      </c>
      <c r="E1319" s="388">
        <v>0.004</v>
      </c>
      <c r="F1319" s="2133" t="s">
        <v>1660</v>
      </c>
      <c r="G1319" s="388">
        <v>0.005</v>
      </c>
      <c r="H1319" s="311">
        <v>0.520833333333333</v>
      </c>
      <c r="I1319" s="219"/>
      <c r="J1319" s="219"/>
      <c r="K1319" s="566"/>
      <c r="L1319" s="569">
        <v>0.75</v>
      </c>
      <c r="M1319" s="578"/>
      <c r="N1319" s="324"/>
      <c r="O1319" s="327" t="s">
        <v>2855</v>
      </c>
      <c r="P1319" s="328">
        <v>0.1</v>
      </c>
      <c r="Q1319" s="351">
        <v>0.0328833333333333</v>
      </c>
      <c r="R1319" s="352">
        <v>0.017</v>
      </c>
      <c r="S1319" s="342">
        <v>1</v>
      </c>
      <c r="T1319" s="330">
        <v>0.066325</v>
      </c>
      <c r="U1319" s="365">
        <v>-15.624526548675</v>
      </c>
      <c r="V1319" s="366">
        <v>60.5</v>
      </c>
      <c r="W1319" s="342">
        <v>2</v>
      </c>
      <c r="X1319" s="354">
        <v>31.24905309735</v>
      </c>
      <c r="Y1319" s="369"/>
      <c r="Z1319" s="369"/>
    </row>
    <row r="1320" ht="21" spans="3:26">
      <c r="C1320" s="324"/>
      <c r="D1320" s="374">
        <v>45541</v>
      </c>
      <c r="E1320" s="388">
        <v>0.004</v>
      </c>
      <c r="F1320" s="2133" t="s">
        <v>1660</v>
      </c>
      <c r="G1320" s="388">
        <v>0</v>
      </c>
      <c r="H1320" s="311">
        <v>0.520833333333333</v>
      </c>
      <c r="I1320" s="219"/>
      <c r="J1320" s="219"/>
      <c r="K1320" s="566"/>
      <c r="L1320" s="569">
        <v>0.75</v>
      </c>
      <c r="M1320" s="574"/>
      <c r="N1320" s="324"/>
      <c r="O1320" s="327"/>
      <c r="P1320" s="328"/>
      <c r="Q1320" s="351"/>
      <c r="R1320" s="352"/>
      <c r="S1320" s="342"/>
      <c r="T1320" s="330"/>
      <c r="U1320" s="365"/>
      <c r="V1320" s="366"/>
      <c r="W1320" s="342"/>
      <c r="X1320" s="354"/>
      <c r="Y1320" s="369"/>
      <c r="Z1320" s="369"/>
    </row>
    <row r="1321" ht="21" spans="3:26">
      <c r="C1321" s="324"/>
      <c r="D1321" s="374">
        <v>45506</v>
      </c>
      <c r="E1321" s="388">
        <v>0.002</v>
      </c>
      <c r="F1321" s="2133" t="s">
        <v>1660</v>
      </c>
      <c r="G1321" s="388">
        <v>0.003</v>
      </c>
      <c r="H1321" s="311">
        <v>0.520833333333333</v>
      </c>
      <c r="I1321" s="219"/>
      <c r="J1321" s="219"/>
      <c r="K1321" s="566"/>
      <c r="L1321" s="569">
        <v>0.75</v>
      </c>
      <c r="M1321" s="574"/>
      <c r="N1321" s="324"/>
      <c r="O1321" s="327"/>
      <c r="P1321" s="406"/>
      <c r="Q1321" s="351"/>
      <c r="R1321" s="352"/>
      <c r="S1321" s="342"/>
      <c r="T1321" s="406"/>
      <c r="U1321" s="365"/>
      <c r="V1321" s="366"/>
      <c r="W1321" s="342"/>
      <c r="X1321" s="354"/>
      <c r="Y1321" s="369"/>
      <c r="Z1321" s="369"/>
    </row>
    <row r="1322" ht="21" spans="3:26">
      <c r="C1322" s="324"/>
      <c r="D1322" s="374">
        <v>45478</v>
      </c>
      <c r="E1322" s="388">
        <v>0.003</v>
      </c>
      <c r="F1322" s="2133" t="s">
        <v>1660</v>
      </c>
      <c r="G1322" s="388">
        <v>0.004</v>
      </c>
      <c r="H1322" s="311">
        <v>0.520833333333333</v>
      </c>
      <c r="I1322" s="219"/>
      <c r="J1322" s="219"/>
      <c r="K1322" s="566"/>
      <c r="L1322" s="569">
        <v>0.75</v>
      </c>
      <c r="M1322" s="574"/>
      <c r="N1322" s="324"/>
      <c r="O1322" s="407"/>
      <c r="P1322" s="407"/>
      <c r="Q1322" s="407"/>
      <c r="R1322" s="407"/>
      <c r="S1322" s="407"/>
      <c r="T1322" s="407"/>
      <c r="U1322" s="407"/>
      <c r="V1322" s="407"/>
      <c r="W1322" s="407"/>
      <c r="X1322" s="407"/>
      <c r="Y1322" s="407"/>
      <c r="Z1322" s="407"/>
    </row>
    <row r="1323" ht="21.75" spans="3:26">
      <c r="C1323" s="324"/>
      <c r="D1323" s="509">
        <v>45450</v>
      </c>
      <c r="E1323" s="519">
        <v>0.004</v>
      </c>
      <c r="F1323" s="2207" t="s">
        <v>1660</v>
      </c>
      <c r="G1323" s="519">
        <v>0.002</v>
      </c>
      <c r="H1323" s="533">
        <v>0.520833333333333</v>
      </c>
      <c r="I1323" s="258"/>
      <c r="J1323" s="258"/>
      <c r="K1323" s="570"/>
      <c r="L1323" s="571">
        <v>0.75</v>
      </c>
      <c r="M1323" s="579"/>
      <c r="N1323" s="324"/>
      <c r="O1323" s="407"/>
      <c r="P1323" s="407"/>
      <c r="Q1323" s="407"/>
      <c r="R1323" s="407"/>
      <c r="S1323" s="407"/>
      <c r="T1323" s="407"/>
      <c r="U1323" s="407"/>
      <c r="V1323" s="407"/>
      <c r="W1323" s="407"/>
      <c r="X1323" s="407"/>
      <c r="Y1323" s="407"/>
      <c r="Z1323" s="407"/>
    </row>
    <row r="1324" ht="21.75" spans="3:26">
      <c r="C1324" s="324"/>
      <c r="D1324" s="282" t="s">
        <v>7</v>
      </c>
      <c r="E1324" s="292" t="s">
        <v>670</v>
      </c>
      <c r="F1324" s="293"/>
      <c r="G1324" s="294"/>
      <c r="H1324" s="295" t="s">
        <v>2839</v>
      </c>
      <c r="I1324" s="561" t="s">
        <v>1622</v>
      </c>
      <c r="J1324" s="561"/>
      <c r="K1324" s="562"/>
      <c r="L1324" s="563" t="s">
        <v>1623</v>
      </c>
      <c r="M1324" s="572" t="s">
        <v>1624</v>
      </c>
      <c r="N1324" s="324"/>
      <c r="O1324" s="407"/>
      <c r="P1324" s="407"/>
      <c r="Q1324" s="407"/>
      <c r="R1324" s="407"/>
      <c r="S1324" s="407"/>
      <c r="T1324" s="407"/>
      <c r="U1324" s="407"/>
      <c r="V1324" s="407"/>
      <c r="W1324" s="407"/>
      <c r="X1324" s="407"/>
      <c r="Y1324" s="407"/>
      <c r="Z1324" s="407"/>
    </row>
    <row r="1325" ht="21" spans="3:26">
      <c r="C1325" s="324"/>
      <c r="D1325" s="370" t="s">
        <v>1625</v>
      </c>
      <c r="E1325" s="377"/>
      <c r="F1325" s="378"/>
      <c r="G1325" s="379"/>
      <c r="H1325" s="299" t="s">
        <v>2858</v>
      </c>
      <c r="I1325" s="2210" t="s">
        <v>671</v>
      </c>
      <c r="J1325" s="216"/>
      <c r="K1325" s="564"/>
      <c r="L1325" s="565"/>
      <c r="M1325" s="573" t="s">
        <v>670</v>
      </c>
      <c r="N1325" s="324"/>
      <c r="O1325" s="407"/>
      <c r="P1325" s="407"/>
      <c r="Q1325" s="407"/>
      <c r="R1325" s="407"/>
      <c r="S1325" s="407"/>
      <c r="T1325" s="407"/>
      <c r="U1325" s="407"/>
      <c r="V1325" s="407"/>
      <c r="W1325" s="407"/>
      <c r="X1325" s="407"/>
      <c r="Y1325" s="407"/>
      <c r="Z1325" s="407"/>
    </row>
    <row r="1326" ht="21" spans="3:26">
      <c r="C1326" s="324"/>
      <c r="D1326" s="371" t="s">
        <v>1626</v>
      </c>
      <c r="E1326" s="380"/>
      <c r="F1326" s="381"/>
      <c r="G1326" s="382"/>
      <c r="H1326" s="299" t="s">
        <v>2859</v>
      </c>
      <c r="I1326" s="219"/>
      <c r="J1326" s="219"/>
      <c r="K1326" s="566"/>
      <c r="L1326" s="565"/>
      <c r="M1326" s="574"/>
      <c r="N1326" s="324"/>
      <c r="O1326" s="407"/>
      <c r="P1326" s="407"/>
      <c r="Q1326" s="407"/>
      <c r="R1326" s="407"/>
      <c r="S1326" s="407"/>
      <c r="T1326" s="407"/>
      <c r="U1326" s="407"/>
      <c r="V1326" s="407"/>
      <c r="W1326" s="407"/>
      <c r="X1326" s="407"/>
      <c r="Y1326" s="407"/>
      <c r="Z1326" s="407"/>
    </row>
    <row r="1327" ht="21" spans="3:26">
      <c r="C1327" s="324"/>
      <c r="D1327" s="371" t="s">
        <v>1627</v>
      </c>
      <c r="E1327" s="393"/>
      <c r="F1327" s="394"/>
      <c r="G1327" s="395"/>
      <c r="H1327" s="299"/>
      <c r="I1327" s="219"/>
      <c r="J1327" s="219"/>
      <c r="K1327" s="566"/>
      <c r="L1327" s="565"/>
      <c r="M1327" s="574"/>
      <c r="N1327" s="324"/>
      <c r="O1327" s="407"/>
      <c r="P1327" s="407"/>
      <c r="Q1327" s="407"/>
      <c r="R1327" s="407"/>
      <c r="S1327" s="407"/>
      <c r="T1327" s="407"/>
      <c r="U1327" s="407"/>
      <c r="V1327" s="407"/>
      <c r="W1327" s="407"/>
      <c r="X1327" s="407"/>
      <c r="Y1327" s="407"/>
      <c r="Z1327" s="407"/>
    </row>
    <row r="1328" ht="21.75" spans="3:26">
      <c r="C1328" s="324"/>
      <c r="D1328" s="372" t="s">
        <v>1628</v>
      </c>
      <c r="E1328" s="383">
        <v>0.75</v>
      </c>
      <c r="F1328" s="384"/>
      <c r="G1328" s="385"/>
      <c r="H1328" s="306">
        <v>0.541666666666667</v>
      </c>
      <c r="I1328" s="219"/>
      <c r="J1328" s="219"/>
      <c r="K1328" s="566"/>
      <c r="L1328" s="567">
        <v>0.979166666666667</v>
      </c>
      <c r="M1328" s="575">
        <v>0.833333333333333</v>
      </c>
      <c r="N1328" s="324"/>
      <c r="O1328" s="407"/>
      <c r="P1328" s="407"/>
      <c r="Q1328" s="407"/>
      <c r="R1328" s="407"/>
      <c r="S1328" s="407"/>
      <c r="T1328" s="407"/>
      <c r="U1328" s="407"/>
      <c r="V1328" s="407"/>
      <c r="W1328" s="407"/>
      <c r="X1328" s="407"/>
      <c r="Y1328" s="407"/>
      <c r="Z1328" s="407"/>
    </row>
    <row r="1329" ht="21.75" spans="3:26">
      <c r="C1329" s="324"/>
      <c r="D1329" s="373" t="s">
        <v>1629</v>
      </c>
      <c r="E1329" s="386" t="s">
        <v>8</v>
      </c>
      <c r="F1329" s="386" t="s">
        <v>9</v>
      </c>
      <c r="G1329" s="387" t="s">
        <v>10</v>
      </c>
      <c r="H1329" s="309" t="s">
        <v>2447</v>
      </c>
      <c r="I1329" s="219"/>
      <c r="J1329" s="219"/>
      <c r="K1329" s="566"/>
      <c r="L1329" s="568" t="s">
        <v>2896</v>
      </c>
      <c r="M1329" s="576"/>
      <c r="N1329" s="324"/>
      <c r="O1329" s="407"/>
      <c r="P1329" s="407"/>
      <c r="Q1329" s="407"/>
      <c r="R1329" s="407"/>
      <c r="S1329" s="407"/>
      <c r="T1329" s="407"/>
      <c r="U1329" s="407"/>
      <c r="V1329" s="407"/>
      <c r="W1329" s="407"/>
      <c r="X1329" s="407"/>
      <c r="Y1329" s="407"/>
      <c r="Z1329" s="407"/>
    </row>
    <row r="1330" ht="21" spans="3:26">
      <c r="C1330" s="324"/>
      <c r="D1330" s="374">
        <v>45602</v>
      </c>
      <c r="E1330" s="388">
        <v>0.046</v>
      </c>
      <c r="F1330" s="2133" t="s">
        <v>1866</v>
      </c>
      <c r="G1330" s="388">
        <v>0.043</v>
      </c>
      <c r="H1330" s="311">
        <v>0.75</v>
      </c>
      <c r="I1330" s="219"/>
      <c r="J1330" s="219"/>
      <c r="K1330" s="566"/>
      <c r="L1330" s="569">
        <v>0.979166666666667</v>
      </c>
      <c r="M1330" s="577"/>
      <c r="N1330" s="324"/>
      <c r="O1330" s="407"/>
      <c r="P1330" s="407"/>
      <c r="Q1330" s="407"/>
      <c r="R1330" s="407"/>
      <c r="S1330" s="407"/>
      <c r="T1330" s="407"/>
      <c r="U1330" s="407"/>
      <c r="V1330" s="407"/>
      <c r="W1330" s="407"/>
      <c r="X1330" s="407"/>
      <c r="Y1330" s="407"/>
      <c r="Z1330" s="407"/>
    </row>
    <row r="1331" ht="21" spans="3:26">
      <c r="C1331" s="324"/>
      <c r="D1331" s="374">
        <v>45575</v>
      </c>
      <c r="E1331" s="388">
        <v>0.043</v>
      </c>
      <c r="F1331" s="2133" t="s">
        <v>1866</v>
      </c>
      <c r="G1331" s="388">
        <v>0.04</v>
      </c>
      <c r="H1331" s="311">
        <v>0.708333333333333</v>
      </c>
      <c r="I1331" s="219"/>
      <c r="J1331" s="219"/>
      <c r="K1331" s="566"/>
      <c r="L1331" s="569">
        <v>0.9375</v>
      </c>
      <c r="M1331" s="578"/>
      <c r="N1331" s="324"/>
      <c r="O1331" s="407"/>
      <c r="P1331" s="407"/>
      <c r="Q1331" s="407"/>
      <c r="R1331" s="407"/>
      <c r="S1331" s="407"/>
      <c r="T1331" s="407"/>
      <c r="U1331" s="407"/>
      <c r="V1331" s="407"/>
      <c r="W1331" s="407"/>
      <c r="X1331" s="407"/>
      <c r="Y1331" s="407"/>
      <c r="Z1331" s="407"/>
    </row>
    <row r="1332" ht="21" spans="3:26">
      <c r="C1332" s="324"/>
      <c r="D1332" s="374">
        <v>45547</v>
      </c>
      <c r="E1332" s="388">
        <v>0.04</v>
      </c>
      <c r="F1332" s="2133" t="s">
        <v>1866</v>
      </c>
      <c r="G1332" s="388">
        <v>0.043</v>
      </c>
      <c r="H1332" s="311">
        <v>0.708333333333333</v>
      </c>
      <c r="I1332" s="219"/>
      <c r="J1332" s="219"/>
      <c r="K1332" s="566"/>
      <c r="L1332" s="569">
        <v>0.9375</v>
      </c>
      <c r="M1332" s="574"/>
      <c r="N1332" s="324"/>
      <c r="O1332" s="407"/>
      <c r="P1332" s="407"/>
      <c r="Q1332" s="407"/>
      <c r="R1332" s="407"/>
      <c r="S1332" s="407"/>
      <c r="T1332" s="407"/>
      <c r="U1332" s="407"/>
      <c r="V1332" s="407"/>
      <c r="W1332" s="407"/>
      <c r="X1332" s="407"/>
      <c r="Y1332" s="407"/>
      <c r="Z1332" s="407"/>
    </row>
    <row r="1333" ht="21" spans="3:26">
      <c r="C1333" s="324"/>
      <c r="D1333" s="374">
        <v>45512</v>
      </c>
      <c r="E1333" s="388">
        <v>0.043</v>
      </c>
      <c r="F1333" s="2133" t="s">
        <v>1866</v>
      </c>
      <c r="G1333" s="388">
        <v>0.044</v>
      </c>
      <c r="H1333" s="311">
        <v>0.708333333333333</v>
      </c>
      <c r="I1333" s="219"/>
      <c r="J1333" s="219"/>
      <c r="K1333" s="566"/>
      <c r="L1333" s="569">
        <v>0.9375</v>
      </c>
      <c r="M1333" s="574"/>
      <c r="N1333" s="324"/>
      <c r="O1333" s="407"/>
      <c r="P1333" s="407"/>
      <c r="Q1333" s="407"/>
      <c r="R1333" s="407"/>
      <c r="S1333" s="407"/>
      <c r="T1333" s="407"/>
      <c r="U1333" s="407"/>
      <c r="V1333" s="407"/>
      <c r="W1333" s="407"/>
      <c r="X1333" s="407"/>
      <c r="Y1333" s="407"/>
      <c r="Z1333" s="407"/>
    </row>
    <row r="1334" ht="21" spans="3:26">
      <c r="C1334" s="324"/>
      <c r="D1334" s="374">
        <v>45484</v>
      </c>
      <c r="E1334" s="388">
        <v>0.044</v>
      </c>
      <c r="F1334" s="2133" t="s">
        <v>1866</v>
      </c>
      <c r="G1334" s="388">
        <v>0.044</v>
      </c>
      <c r="H1334" s="311">
        <v>0.708333333333333</v>
      </c>
      <c r="I1334" s="219"/>
      <c r="J1334" s="219"/>
      <c r="K1334" s="566"/>
      <c r="L1334" s="569">
        <v>0.9375</v>
      </c>
      <c r="M1334" s="574"/>
      <c r="N1334" s="324"/>
      <c r="O1334" s="407"/>
      <c r="P1334" s="407"/>
      <c r="Q1334" s="407"/>
      <c r="R1334" s="407"/>
      <c r="S1334" s="407"/>
      <c r="T1334" s="407"/>
      <c r="U1334" s="407"/>
      <c r="V1334" s="407"/>
      <c r="W1334" s="407"/>
      <c r="X1334" s="407"/>
      <c r="Y1334" s="407"/>
      <c r="Z1334" s="407"/>
    </row>
    <row r="1335" ht="21.75" spans="3:26">
      <c r="C1335" s="324"/>
      <c r="D1335" s="509">
        <v>45456</v>
      </c>
      <c r="E1335" s="519">
        <v>0.044</v>
      </c>
      <c r="F1335" s="2207" t="s">
        <v>1866</v>
      </c>
      <c r="G1335" s="519">
        <v>0.046</v>
      </c>
      <c r="H1335" s="533">
        <v>0.708333333333333</v>
      </c>
      <c r="I1335" s="258"/>
      <c r="J1335" s="258"/>
      <c r="K1335" s="570"/>
      <c r="L1335" s="571">
        <v>0.9375</v>
      </c>
      <c r="M1335" s="579"/>
      <c r="N1335" s="324"/>
      <c r="O1335" s="407"/>
      <c r="P1335" s="407"/>
      <c r="Q1335" s="407"/>
      <c r="R1335" s="407"/>
      <c r="S1335" s="407"/>
      <c r="T1335" s="407"/>
      <c r="U1335" s="407"/>
      <c r="V1335" s="407"/>
      <c r="W1335" s="407"/>
      <c r="X1335" s="407"/>
      <c r="Y1335" s="407"/>
      <c r="Z1335" s="407"/>
    </row>
    <row r="1336" ht="21.75" spans="3:26">
      <c r="C1336" s="281">
        <v>12</v>
      </c>
      <c r="D1336" s="282" t="s">
        <v>7</v>
      </c>
      <c r="E1336" s="292" t="s">
        <v>672</v>
      </c>
      <c r="F1336" s="293"/>
      <c r="G1336" s="294"/>
      <c r="H1336" s="295" t="s">
        <v>2839</v>
      </c>
      <c r="I1336" s="561" t="s">
        <v>1622</v>
      </c>
      <c r="J1336" s="561"/>
      <c r="K1336" s="562"/>
      <c r="L1336" s="563" t="s">
        <v>1623</v>
      </c>
      <c r="M1336" s="572" t="s">
        <v>1624</v>
      </c>
      <c r="N1336" s="324" t="s">
        <v>0</v>
      </c>
      <c r="O1336" s="325" t="s">
        <v>2840</v>
      </c>
      <c r="P1336" s="325" t="s">
        <v>2841</v>
      </c>
      <c r="Q1336" s="325" t="s">
        <v>2842</v>
      </c>
      <c r="R1336" s="325" t="s">
        <v>2843</v>
      </c>
      <c r="S1336" s="325" t="s">
        <v>2844</v>
      </c>
      <c r="T1336" s="325" t="s">
        <v>2845</v>
      </c>
      <c r="U1336" s="325" t="s">
        <v>2846</v>
      </c>
      <c r="V1336" s="325" t="s">
        <v>2847</v>
      </c>
      <c r="W1336" s="325" t="s">
        <v>2848</v>
      </c>
      <c r="X1336" s="325" t="s">
        <v>2849</v>
      </c>
      <c r="Y1336" s="325" t="s">
        <v>11</v>
      </c>
      <c r="Z1336" s="325" t="s">
        <v>11</v>
      </c>
    </row>
    <row r="1337" ht="21" spans="3:26">
      <c r="C1337" s="324"/>
      <c r="D1337" s="370" t="s">
        <v>1625</v>
      </c>
      <c r="E1337" s="377"/>
      <c r="F1337" s="378"/>
      <c r="G1337" s="379"/>
      <c r="H1337" s="299" t="s">
        <v>2879</v>
      </c>
      <c r="I1337" s="2210" t="s">
        <v>673</v>
      </c>
      <c r="J1337" s="216"/>
      <c r="K1337" s="564"/>
      <c r="L1337" s="565"/>
      <c r="M1337" s="573" t="s">
        <v>672</v>
      </c>
      <c r="N1337" s="324"/>
      <c r="O1337" s="327" t="s">
        <v>2851</v>
      </c>
      <c r="P1337" s="328">
        <v>0.1</v>
      </c>
      <c r="Q1337" s="340">
        <v>0.034</v>
      </c>
      <c r="R1337" s="341">
        <v>0.0150000000000148</v>
      </c>
      <c r="S1337" s="342"/>
      <c r="T1337" s="327">
        <v>0.0660000000000148</v>
      </c>
      <c r="U1337" s="340">
        <v>-16.5</v>
      </c>
      <c r="V1337" s="328">
        <v>60.5</v>
      </c>
      <c r="W1337" s="353">
        <v>2</v>
      </c>
      <c r="X1337" s="354">
        <v>33</v>
      </c>
      <c r="Y1337" s="342"/>
      <c r="Z1337" s="342"/>
    </row>
    <row r="1338" ht="21" spans="3:26">
      <c r="C1338" s="324"/>
      <c r="D1338" s="371" t="s">
        <v>1626</v>
      </c>
      <c r="E1338" s="380"/>
      <c r="F1338" s="381"/>
      <c r="G1338" s="382"/>
      <c r="H1338" s="299" t="s">
        <v>2869</v>
      </c>
      <c r="I1338" s="219"/>
      <c r="J1338" s="219"/>
      <c r="K1338" s="566"/>
      <c r="L1338" s="565"/>
      <c r="M1338" s="574"/>
      <c r="N1338" s="324"/>
      <c r="O1338" s="324"/>
      <c r="P1338" s="324"/>
      <c r="Q1338" s="324"/>
      <c r="R1338" s="343"/>
      <c r="S1338" s="336"/>
      <c r="T1338" s="324"/>
      <c r="U1338" s="324"/>
      <c r="V1338" s="324"/>
      <c r="W1338" s="324"/>
      <c r="X1338" s="336"/>
      <c r="Y1338" s="337"/>
      <c r="Z1338" s="337"/>
    </row>
    <row r="1339" ht="21" spans="3:26">
      <c r="C1339" s="324"/>
      <c r="D1339" s="371" t="s">
        <v>1627</v>
      </c>
      <c r="E1339" s="380">
        <v>-0.001</v>
      </c>
      <c r="F1339" s="381"/>
      <c r="G1339" s="382"/>
      <c r="H1339" s="299"/>
      <c r="I1339" s="219"/>
      <c r="J1339" s="219"/>
      <c r="K1339" s="566"/>
      <c r="L1339" s="565"/>
      <c r="M1339" s="574"/>
      <c r="N1339" s="324"/>
      <c r="O1339" s="330" t="s">
        <v>2853</v>
      </c>
      <c r="P1339" s="331">
        <v>0.05</v>
      </c>
      <c r="Q1339" s="344">
        <v>0.0898</v>
      </c>
      <c r="R1339" s="345">
        <v>0.019</v>
      </c>
      <c r="S1339" s="473">
        <v>1</v>
      </c>
      <c r="T1339" s="330">
        <v>0.1537</v>
      </c>
      <c r="U1339" s="355">
        <v>-19.2124999999957</v>
      </c>
      <c r="V1339" s="356">
        <v>30.25</v>
      </c>
      <c r="W1339" s="489">
        <v>6.2</v>
      </c>
      <c r="X1339" s="358">
        <v>119.117499999973</v>
      </c>
      <c r="Y1339" s="367"/>
      <c r="Z1339" s="367"/>
    </row>
    <row r="1340" ht="21.75" spans="3:26">
      <c r="C1340" s="324"/>
      <c r="D1340" s="372" t="s">
        <v>1628</v>
      </c>
      <c r="E1340" s="383">
        <v>0.291666666666667</v>
      </c>
      <c r="F1340" s="384"/>
      <c r="G1340" s="385"/>
      <c r="H1340" s="306">
        <v>0.0833333333333334</v>
      </c>
      <c r="I1340" s="219"/>
      <c r="J1340" s="219"/>
      <c r="K1340" s="566"/>
      <c r="L1340" s="567">
        <v>0.520833333333333</v>
      </c>
      <c r="M1340" s="575">
        <v>0.375</v>
      </c>
      <c r="N1340" s="324"/>
      <c r="O1340" s="333" t="s">
        <v>2854</v>
      </c>
      <c r="P1340" s="334">
        <v>0.05</v>
      </c>
      <c r="Q1340" s="347">
        <v>0.131866666666667</v>
      </c>
      <c r="R1340" s="348">
        <v>0.019</v>
      </c>
      <c r="S1340" s="474">
        <v>1</v>
      </c>
      <c r="T1340" s="350">
        <v>0.2168</v>
      </c>
      <c r="U1340" s="359">
        <v>-27.0999999999939</v>
      </c>
      <c r="V1340" s="360">
        <v>30.25</v>
      </c>
      <c r="W1340" s="490">
        <v>5.29</v>
      </c>
      <c r="X1340" s="362">
        <v>143.358999999968</v>
      </c>
      <c r="Y1340" s="368"/>
      <c r="Z1340" s="368"/>
    </row>
    <row r="1341" ht="21.75" spans="3:26">
      <c r="C1341" s="324"/>
      <c r="D1341" s="373" t="s">
        <v>1629</v>
      </c>
      <c r="E1341" s="386" t="s">
        <v>8</v>
      </c>
      <c r="F1341" s="386" t="s">
        <v>9</v>
      </c>
      <c r="G1341" s="387" t="s">
        <v>10</v>
      </c>
      <c r="H1341" s="309" t="s">
        <v>2447</v>
      </c>
      <c r="I1341" s="219"/>
      <c r="J1341" s="219"/>
      <c r="K1341" s="566"/>
      <c r="L1341" s="568" t="s">
        <v>2896</v>
      </c>
      <c r="M1341" s="576"/>
      <c r="N1341" s="324"/>
      <c r="O1341" s="336"/>
      <c r="P1341" s="337"/>
      <c r="Q1341" s="336"/>
      <c r="R1341" s="336"/>
      <c r="S1341" s="475"/>
      <c r="T1341" s="336"/>
      <c r="U1341" s="363"/>
      <c r="V1341" s="364"/>
      <c r="W1341" s="491"/>
      <c r="X1341" s="363"/>
      <c r="Y1341" s="337"/>
      <c r="Z1341" s="337"/>
    </row>
    <row r="1342" ht="21" spans="3:26">
      <c r="C1342" s="324"/>
      <c r="D1342" s="374">
        <v>45597</v>
      </c>
      <c r="E1342" s="2130" t="s">
        <v>2107</v>
      </c>
      <c r="F1342" s="2130" t="s">
        <v>2108</v>
      </c>
      <c r="G1342" s="2130" t="s">
        <v>1945</v>
      </c>
      <c r="H1342" s="311">
        <v>0.291666666666667</v>
      </c>
      <c r="I1342" s="219"/>
      <c r="J1342" s="219"/>
      <c r="K1342" s="566"/>
      <c r="L1342" s="569">
        <v>0.75</v>
      </c>
      <c r="M1342" s="584">
        <v>0.520833333333333</v>
      </c>
      <c r="N1342" s="324"/>
      <c r="O1342" s="336"/>
      <c r="P1342" s="337"/>
      <c r="Q1342" s="336"/>
      <c r="R1342" s="336"/>
      <c r="S1342" s="475"/>
      <c r="T1342" s="336"/>
      <c r="U1342" s="336"/>
      <c r="V1342" s="336"/>
      <c r="W1342" s="491"/>
      <c r="X1342" s="336"/>
      <c r="Y1342" s="337"/>
      <c r="Z1342" s="337"/>
    </row>
    <row r="1343" ht="21" spans="3:26">
      <c r="C1343" s="324"/>
      <c r="D1343" s="374">
        <v>45569</v>
      </c>
      <c r="E1343" s="2130" t="s">
        <v>2109</v>
      </c>
      <c r="F1343" s="2130" t="s">
        <v>2076</v>
      </c>
      <c r="G1343" s="2130" t="s">
        <v>2068</v>
      </c>
      <c r="H1343" s="311">
        <v>0.25</v>
      </c>
      <c r="I1343" s="219"/>
      <c r="J1343" s="219"/>
      <c r="K1343" s="566"/>
      <c r="L1343" s="569">
        <v>0.75</v>
      </c>
      <c r="M1343" s="584">
        <v>0.520833333333333</v>
      </c>
      <c r="N1343" s="324"/>
      <c r="O1343" s="327" t="s">
        <v>2855</v>
      </c>
      <c r="P1343" s="545">
        <v>0.05</v>
      </c>
      <c r="Q1343" s="351">
        <v>0.110833333333333</v>
      </c>
      <c r="R1343" s="352">
        <v>0.019</v>
      </c>
      <c r="S1343" s="459">
        <v>1</v>
      </c>
      <c r="T1343" s="330">
        <v>0.18525</v>
      </c>
      <c r="U1343" s="365">
        <v>-23.1562499999948</v>
      </c>
      <c r="V1343" s="366">
        <v>30.25</v>
      </c>
      <c r="W1343" s="492">
        <v>4</v>
      </c>
      <c r="X1343" s="354">
        <v>92.6249999999793</v>
      </c>
      <c r="Y1343" s="369"/>
      <c r="Z1343" s="369"/>
    </row>
    <row r="1344" ht="21" spans="3:26">
      <c r="C1344" s="324"/>
      <c r="D1344" s="374">
        <v>45541</v>
      </c>
      <c r="E1344" s="2130" t="s">
        <v>2110</v>
      </c>
      <c r="F1344" s="2130" t="s">
        <v>2111</v>
      </c>
      <c r="G1344" s="2130" t="s">
        <v>1807</v>
      </c>
      <c r="H1344" s="311">
        <v>0.25</v>
      </c>
      <c r="I1344" s="219"/>
      <c r="J1344" s="219"/>
      <c r="K1344" s="566"/>
      <c r="L1344" s="569">
        <v>0.75</v>
      </c>
      <c r="M1344" s="584">
        <v>0.520833333333333</v>
      </c>
      <c r="N1344" s="324"/>
      <c r="O1344" s="327" t="s">
        <v>2855</v>
      </c>
      <c r="P1344" s="593">
        <v>0.05</v>
      </c>
      <c r="Q1344" s="594">
        <v>0.110833333333333</v>
      </c>
      <c r="R1344" s="352">
        <v>0.019</v>
      </c>
      <c r="S1344" s="595">
        <v>1</v>
      </c>
      <c r="T1344" s="330">
        <v>0.18525</v>
      </c>
      <c r="U1344" s="365">
        <v>-23.1562499999948</v>
      </c>
      <c r="V1344" s="366">
        <v>30.25</v>
      </c>
      <c r="W1344" s="492">
        <v>4</v>
      </c>
      <c r="X1344" s="354">
        <v>92.6249999999793</v>
      </c>
      <c r="Y1344" s="342" t="s">
        <v>2856</v>
      </c>
      <c r="Z1344" s="369"/>
    </row>
    <row r="1345" ht="21" spans="3:26">
      <c r="C1345" s="324"/>
      <c r="D1345" s="374">
        <v>45506</v>
      </c>
      <c r="E1345" s="2130" t="s">
        <v>2112</v>
      </c>
      <c r="F1345" s="2130" t="s">
        <v>2113</v>
      </c>
      <c r="G1345" s="2130" t="s">
        <v>2114</v>
      </c>
      <c r="H1345" s="311">
        <v>0.25</v>
      </c>
      <c r="I1345" s="219"/>
      <c r="J1345" s="219"/>
      <c r="K1345" s="566"/>
      <c r="L1345" s="569">
        <v>0.75</v>
      </c>
      <c r="M1345" s="584">
        <v>0.520833333333333</v>
      </c>
      <c r="N1345" s="324"/>
      <c r="O1345" s="327"/>
      <c r="P1345" s="406"/>
      <c r="Q1345" s="351"/>
      <c r="R1345" s="352"/>
      <c r="S1345" s="342"/>
      <c r="T1345" s="406"/>
      <c r="U1345" s="365"/>
      <c r="V1345" s="366"/>
      <c r="W1345" s="342"/>
      <c r="X1345" s="354"/>
      <c r="Y1345" s="369"/>
      <c r="Z1345" s="369"/>
    </row>
    <row r="1346" ht="21" spans="3:26">
      <c r="C1346" s="324"/>
      <c r="D1346" s="374">
        <v>45478</v>
      </c>
      <c r="E1346" s="2130" t="s">
        <v>2115</v>
      </c>
      <c r="F1346" s="2130" t="s">
        <v>2116</v>
      </c>
      <c r="G1346" s="2130" t="s">
        <v>1946</v>
      </c>
      <c r="H1346" s="311">
        <v>0.25</v>
      </c>
      <c r="I1346" s="219"/>
      <c r="J1346" s="219"/>
      <c r="K1346" s="566"/>
      <c r="L1346" s="569">
        <v>0.75</v>
      </c>
      <c r="M1346" s="584">
        <v>0.520833333333333</v>
      </c>
      <c r="N1346" s="324"/>
      <c r="O1346" s="407"/>
      <c r="P1346" s="407"/>
      <c r="Q1346" s="407"/>
      <c r="R1346" s="407"/>
      <c r="S1346" s="407"/>
      <c r="T1346" s="407"/>
      <c r="U1346" s="407"/>
      <c r="V1346" s="407"/>
      <c r="W1346" s="407"/>
      <c r="X1346" s="407"/>
      <c r="Y1346" s="407"/>
      <c r="Z1346" s="407"/>
    </row>
    <row r="1347" ht="21.75" spans="3:26">
      <c r="C1347" s="324"/>
      <c r="D1347" s="509">
        <v>45450</v>
      </c>
      <c r="E1347" s="2206" t="s">
        <v>2117</v>
      </c>
      <c r="F1347" s="2206" t="s">
        <v>2118</v>
      </c>
      <c r="G1347" s="2206" t="s">
        <v>2119</v>
      </c>
      <c r="H1347" s="311">
        <v>0.25</v>
      </c>
      <c r="I1347" s="258"/>
      <c r="J1347" s="258"/>
      <c r="K1347" s="570"/>
      <c r="L1347" s="571">
        <v>0.75</v>
      </c>
      <c r="M1347" s="584">
        <v>0.520833333333333</v>
      </c>
      <c r="N1347" s="324"/>
      <c r="O1347" s="407"/>
      <c r="P1347" s="407"/>
      <c r="Q1347" s="407"/>
      <c r="R1347" s="407"/>
      <c r="S1347" s="407"/>
      <c r="T1347" s="407"/>
      <c r="U1347" s="407"/>
      <c r="V1347" s="407"/>
      <c r="W1347" s="407"/>
      <c r="X1347" s="407"/>
      <c r="Y1347" s="407"/>
      <c r="Z1347" s="407"/>
    </row>
    <row r="1348" ht="22" customHeight="1" spans="2:26">
      <c r="B1348" s="3" t="s">
        <v>0</v>
      </c>
      <c r="C1348" s="281">
        <v>1</v>
      </c>
      <c r="D1348" s="282" t="s">
        <v>7</v>
      </c>
      <c r="E1348" s="292" t="s">
        <v>675</v>
      </c>
      <c r="F1348" s="293"/>
      <c r="G1348" s="294"/>
      <c r="H1348" s="295" t="s">
        <v>2839</v>
      </c>
      <c r="I1348" s="561" t="s">
        <v>1622</v>
      </c>
      <c r="J1348" s="561"/>
      <c r="K1348" s="562"/>
      <c r="L1348" s="563" t="s">
        <v>1623</v>
      </c>
      <c r="M1348" s="572" t="s">
        <v>1624</v>
      </c>
      <c r="N1348" s="324" t="s">
        <v>0</v>
      </c>
      <c r="O1348" s="325" t="s">
        <v>2840</v>
      </c>
      <c r="P1348" s="325" t="s">
        <v>2841</v>
      </c>
      <c r="Q1348" s="325" t="s">
        <v>2842</v>
      </c>
      <c r="R1348" s="325" t="s">
        <v>2843</v>
      </c>
      <c r="S1348" s="325" t="s">
        <v>2844</v>
      </c>
      <c r="T1348" s="325" t="s">
        <v>2845</v>
      </c>
      <c r="U1348" s="325" t="s">
        <v>2846</v>
      </c>
      <c r="V1348" s="325" t="s">
        <v>2847</v>
      </c>
      <c r="W1348" s="325" t="s">
        <v>2848</v>
      </c>
      <c r="X1348" s="325" t="s">
        <v>2849</v>
      </c>
      <c r="Y1348" s="325" t="s">
        <v>11</v>
      </c>
      <c r="Z1348" s="325" t="s">
        <v>11</v>
      </c>
    </row>
    <row r="1349" ht="21" spans="3:26">
      <c r="C1349" s="281"/>
      <c r="D1349" s="283" t="s">
        <v>1625</v>
      </c>
      <c r="E1349" s="296"/>
      <c r="F1349" s="297"/>
      <c r="G1349" s="298"/>
      <c r="H1349" s="299" t="s">
        <v>2858</v>
      </c>
      <c r="I1349" s="2210" t="s">
        <v>676</v>
      </c>
      <c r="J1349" s="216"/>
      <c r="K1349" s="564"/>
      <c r="L1349" s="565"/>
      <c r="M1349" s="573" t="s">
        <v>675</v>
      </c>
      <c r="N1349" s="324"/>
      <c r="O1349" s="327" t="s">
        <v>2851</v>
      </c>
      <c r="P1349" s="328">
        <v>0.1</v>
      </c>
      <c r="Q1349" s="340">
        <v>0.018</v>
      </c>
      <c r="R1349" s="341">
        <v>0.0169999999999959</v>
      </c>
      <c r="S1349" s="342"/>
      <c r="T1349" s="327">
        <v>0.0439999999999959</v>
      </c>
      <c r="U1349" s="340">
        <v>-10.6</v>
      </c>
      <c r="V1349" s="328">
        <v>60.5</v>
      </c>
      <c r="W1349" s="353">
        <v>2</v>
      </c>
      <c r="X1349" s="354">
        <v>21.2</v>
      </c>
      <c r="Y1349" s="342"/>
      <c r="Z1349" s="342"/>
    </row>
    <row r="1350" ht="26" spans="3:26">
      <c r="C1350" s="281"/>
      <c r="D1350" s="284" t="s">
        <v>1626</v>
      </c>
      <c r="E1350" s="597">
        <v>49.4</v>
      </c>
      <c r="F1350" s="598"/>
      <c r="G1350" s="599"/>
      <c r="H1350" s="299" t="s">
        <v>2859</v>
      </c>
      <c r="I1350" s="219"/>
      <c r="J1350" s="219"/>
      <c r="K1350" s="566"/>
      <c r="L1350" s="565"/>
      <c r="M1350" s="574"/>
      <c r="N1350" s="324"/>
      <c r="O1350" s="324"/>
      <c r="P1350" s="324"/>
      <c r="Q1350" s="324"/>
      <c r="R1350" s="343"/>
      <c r="S1350" s="336"/>
      <c r="T1350" s="324"/>
      <c r="U1350" s="324"/>
      <c r="V1350" s="324"/>
      <c r="W1350" s="336"/>
      <c r="X1350" s="336"/>
      <c r="Y1350" s="337"/>
      <c r="Z1350" s="337"/>
    </row>
    <row r="1351" ht="26" spans="3:26">
      <c r="C1351" s="281"/>
      <c r="D1351" s="284" t="s">
        <v>1627</v>
      </c>
      <c r="E1351" s="597">
        <v>49.7</v>
      </c>
      <c r="F1351" s="598"/>
      <c r="G1351" s="599"/>
      <c r="H1351" s="299"/>
      <c r="I1351" s="219"/>
      <c r="J1351" s="219"/>
      <c r="K1351" s="566"/>
      <c r="L1351" s="565"/>
      <c r="M1351" s="574"/>
      <c r="N1351" s="324"/>
      <c r="O1351" s="330" t="s">
        <v>2853</v>
      </c>
      <c r="P1351" s="331">
        <v>0.04</v>
      </c>
      <c r="Q1351" s="344">
        <v>0.0611</v>
      </c>
      <c r="R1351" s="345">
        <v>0.028</v>
      </c>
      <c r="S1351" s="346">
        <v>1.5</v>
      </c>
      <c r="T1351" s="330">
        <v>0.11965</v>
      </c>
      <c r="U1351" s="355">
        <v>-17.2948636363652</v>
      </c>
      <c r="V1351" s="356">
        <v>24.2</v>
      </c>
      <c r="W1351" s="357">
        <v>7.2</v>
      </c>
      <c r="X1351" s="358">
        <v>124.52301818183</v>
      </c>
      <c r="Y1351" s="367"/>
      <c r="Z1351" s="367"/>
    </row>
    <row r="1352" ht="26.75" spans="3:26">
      <c r="C1352" s="281"/>
      <c r="D1352" s="285" t="s">
        <v>1628</v>
      </c>
      <c r="E1352" s="600">
        <v>0.614583333333333</v>
      </c>
      <c r="F1352" s="601"/>
      <c r="G1352" s="602"/>
      <c r="H1352" s="306"/>
      <c r="I1352" s="219"/>
      <c r="J1352" s="219"/>
      <c r="K1352" s="566"/>
      <c r="L1352" s="567">
        <v>0.84375</v>
      </c>
      <c r="M1352" s="575">
        <v>0.697916666666667</v>
      </c>
      <c r="N1352" s="324"/>
      <c r="O1352" s="333" t="s">
        <v>2854</v>
      </c>
      <c r="P1352" s="334">
        <v>0.04</v>
      </c>
      <c r="Q1352" s="347">
        <v>0.0632</v>
      </c>
      <c r="R1352" s="348">
        <v>0.028</v>
      </c>
      <c r="S1352" s="349">
        <v>1.5</v>
      </c>
      <c r="T1352" s="350">
        <v>0.1228</v>
      </c>
      <c r="U1352" s="359">
        <v>-17.7501818181835</v>
      </c>
      <c r="V1352" s="360">
        <v>24.2</v>
      </c>
      <c r="W1352" s="361">
        <v>3.62</v>
      </c>
      <c r="X1352" s="362">
        <v>64.2556581818242</v>
      </c>
      <c r="Y1352" s="368"/>
      <c r="Z1352" s="368"/>
    </row>
    <row r="1353" ht="26.75" spans="3:26">
      <c r="C1353" s="281"/>
      <c r="D1353" s="286" t="s">
        <v>1629</v>
      </c>
      <c r="E1353" s="288" t="s">
        <v>8</v>
      </c>
      <c r="F1353" s="288" t="s">
        <v>9</v>
      </c>
      <c r="G1353" s="289" t="s">
        <v>10</v>
      </c>
      <c r="H1353" s="309" t="s">
        <v>2447</v>
      </c>
      <c r="I1353" s="219"/>
      <c r="J1353" s="219"/>
      <c r="K1353" s="566"/>
      <c r="L1353" s="568" t="s">
        <v>2896</v>
      </c>
      <c r="M1353" s="576"/>
      <c r="N1353" s="324"/>
      <c r="O1353" s="336"/>
      <c r="P1353" s="337"/>
      <c r="Q1353" s="336"/>
      <c r="R1353" s="336"/>
      <c r="S1353" s="336"/>
      <c r="T1353" s="336"/>
      <c r="U1353" s="363"/>
      <c r="V1353" s="364"/>
      <c r="W1353" s="336"/>
      <c r="X1353" s="363"/>
      <c r="Y1353" s="337"/>
      <c r="Z1353" s="337"/>
    </row>
    <row r="1354" ht="26" spans="3:26">
      <c r="C1354" s="281"/>
      <c r="D1354" s="287">
        <v>45628</v>
      </c>
      <c r="E1354" s="603">
        <v>49.7</v>
      </c>
      <c r="F1354" s="2221" t="s">
        <v>1703</v>
      </c>
      <c r="G1354" s="603">
        <v>48.5</v>
      </c>
      <c r="H1354" s="311">
        <v>0.614583333333333</v>
      </c>
      <c r="I1354" s="219"/>
      <c r="J1354" s="219"/>
      <c r="K1354" s="566"/>
      <c r="L1354" s="569"/>
      <c r="M1354" s="577"/>
      <c r="N1354" s="324"/>
      <c r="O1354" s="336"/>
      <c r="P1354" s="337"/>
      <c r="Q1354" s="336"/>
      <c r="R1354" s="336"/>
      <c r="S1354" s="336"/>
      <c r="T1354" s="336"/>
      <c r="U1354" s="336"/>
      <c r="V1354" s="336"/>
      <c r="W1354" s="336"/>
      <c r="X1354" s="336"/>
      <c r="Y1354" s="337"/>
      <c r="Z1354" s="337"/>
    </row>
    <row r="1355" ht="26" spans="3:26">
      <c r="C1355" s="281"/>
      <c r="D1355" s="287">
        <v>45618</v>
      </c>
      <c r="E1355" s="603">
        <v>48.8</v>
      </c>
      <c r="F1355" s="2221" t="s">
        <v>1703</v>
      </c>
      <c r="G1355" s="603">
        <v>48.5</v>
      </c>
      <c r="H1355" s="311">
        <v>0.614583333333333</v>
      </c>
      <c r="I1355" s="219"/>
      <c r="J1355" s="219"/>
      <c r="K1355" s="566"/>
      <c r="L1355" s="569"/>
      <c r="M1355" s="578"/>
      <c r="N1355" s="324"/>
      <c r="O1355" s="327" t="s">
        <v>2855</v>
      </c>
      <c r="P1355" s="328">
        <v>0.04</v>
      </c>
      <c r="Q1355" s="351">
        <v>0.06215</v>
      </c>
      <c r="R1355" s="352">
        <v>0.028</v>
      </c>
      <c r="S1355" s="342">
        <v>1.5</v>
      </c>
      <c r="T1355" s="330">
        <v>0.121225</v>
      </c>
      <c r="U1355" s="365">
        <v>-17.5225227272744</v>
      </c>
      <c r="V1355" s="366">
        <v>24.2</v>
      </c>
      <c r="W1355" s="342">
        <v>2</v>
      </c>
      <c r="X1355" s="354">
        <v>35.0450454545487</v>
      </c>
      <c r="Y1355" s="369"/>
      <c r="Z1355" s="369"/>
    </row>
    <row r="1356" ht="26" spans="3:26">
      <c r="C1356" s="281"/>
      <c r="D1356" s="287">
        <v>45597</v>
      </c>
      <c r="E1356" s="603">
        <v>48.5</v>
      </c>
      <c r="F1356" s="2221" t="s">
        <v>2000</v>
      </c>
      <c r="G1356" s="603">
        <v>47.8</v>
      </c>
      <c r="H1356" s="311">
        <v>0.572916666666667</v>
      </c>
      <c r="I1356" s="219"/>
      <c r="J1356" s="219"/>
      <c r="K1356" s="566"/>
      <c r="L1356" s="569"/>
      <c r="M1356" s="574"/>
      <c r="N1356" s="324"/>
      <c r="O1356" s="327" t="s">
        <v>2855</v>
      </c>
      <c r="P1356" s="328">
        <v>-0.04</v>
      </c>
      <c r="Q1356" s="351">
        <v>0.06215</v>
      </c>
      <c r="R1356" s="352">
        <v>0.028</v>
      </c>
      <c r="S1356" s="342">
        <v>-1.5</v>
      </c>
      <c r="T1356" s="330">
        <v>0.121225</v>
      </c>
      <c r="U1356" s="365">
        <v>-17.5225227272744</v>
      </c>
      <c r="V1356" s="366">
        <v>-24.2</v>
      </c>
      <c r="W1356" s="342">
        <v>2</v>
      </c>
      <c r="X1356" s="354">
        <v>35.0450454545487</v>
      </c>
      <c r="Y1356" s="369"/>
      <c r="Z1356" s="369"/>
    </row>
    <row r="1357" ht="26" spans="3:26">
      <c r="C1357" s="281"/>
      <c r="D1357" s="287">
        <v>45589</v>
      </c>
      <c r="E1357" s="603">
        <v>47.8</v>
      </c>
      <c r="F1357" s="2221" t="s">
        <v>1702</v>
      </c>
      <c r="G1357" s="603">
        <v>47.3</v>
      </c>
      <c r="H1357" s="311">
        <v>0.572916666666667</v>
      </c>
      <c r="I1357" s="219"/>
      <c r="J1357" s="219"/>
      <c r="K1357" s="566"/>
      <c r="L1357" s="569"/>
      <c r="M1357" s="574"/>
      <c r="N1357" s="324"/>
      <c r="O1357" s="327"/>
      <c r="P1357" s="406"/>
      <c r="Q1357" s="351"/>
      <c r="R1357" s="352"/>
      <c r="S1357" s="342"/>
      <c r="T1357" s="406"/>
      <c r="U1357" s="365"/>
      <c r="V1357" s="366"/>
      <c r="W1357" s="342"/>
      <c r="X1357" s="354"/>
      <c r="Y1357" s="369"/>
      <c r="Z1357" s="369"/>
    </row>
    <row r="1358" ht="26" spans="3:26">
      <c r="C1358" s="281"/>
      <c r="D1358" s="287">
        <v>45566</v>
      </c>
      <c r="E1358" s="603">
        <v>47.3</v>
      </c>
      <c r="F1358" s="2221" t="s">
        <v>1871</v>
      </c>
      <c r="G1358" s="603">
        <v>47.9</v>
      </c>
      <c r="H1358" s="311">
        <v>0.572916666666667</v>
      </c>
      <c r="I1358" s="219"/>
      <c r="J1358" s="219"/>
      <c r="K1358" s="566"/>
      <c r="L1358" s="569"/>
      <c r="M1358" s="574"/>
      <c r="N1358" s="324"/>
      <c r="O1358" s="407"/>
      <c r="P1358" s="407"/>
      <c r="Q1358" s="407"/>
      <c r="R1358" s="407"/>
      <c r="S1358" s="407"/>
      <c r="T1358" s="407"/>
      <c r="U1358" s="407"/>
      <c r="V1358" s="407"/>
      <c r="W1358" s="407"/>
      <c r="X1358" s="407"/>
      <c r="Y1358" s="407"/>
      <c r="Z1358" s="407"/>
    </row>
    <row r="1359" ht="26.75" spans="3:26">
      <c r="C1359" s="281"/>
      <c r="D1359" s="287">
        <v>45558</v>
      </c>
      <c r="E1359" s="603">
        <v>47</v>
      </c>
      <c r="F1359" s="2221" t="s">
        <v>1693</v>
      </c>
      <c r="G1359" s="603">
        <v>47.9</v>
      </c>
      <c r="H1359" s="311">
        <v>0.572916666666667</v>
      </c>
      <c r="I1359" s="258"/>
      <c r="J1359" s="258"/>
      <c r="K1359" s="570"/>
      <c r="L1359" s="569"/>
      <c r="M1359" s="579"/>
      <c r="N1359" s="324"/>
      <c r="O1359" s="407"/>
      <c r="P1359" s="407"/>
      <c r="Q1359" s="407"/>
      <c r="R1359" s="407"/>
      <c r="S1359" s="407"/>
      <c r="T1359" s="407"/>
      <c r="U1359" s="407"/>
      <c r="V1359" s="407"/>
      <c r="W1359" s="407"/>
      <c r="X1359" s="407"/>
      <c r="Y1359" s="407"/>
      <c r="Z1359" s="407"/>
    </row>
    <row r="1360" ht="21.75" spans="3:26">
      <c r="C1360" s="281">
        <v>1</v>
      </c>
      <c r="D1360" s="282" t="s">
        <v>7</v>
      </c>
      <c r="E1360" s="292" t="s">
        <v>677</v>
      </c>
      <c r="F1360" s="293"/>
      <c r="G1360" s="294"/>
      <c r="H1360" s="295" t="s">
        <v>2839</v>
      </c>
      <c r="I1360" s="561" t="s">
        <v>1622</v>
      </c>
      <c r="J1360" s="561"/>
      <c r="K1360" s="562"/>
      <c r="L1360" s="563" t="s">
        <v>1623</v>
      </c>
      <c r="M1360" s="572" t="s">
        <v>1624</v>
      </c>
      <c r="N1360" s="324" t="s">
        <v>0</v>
      </c>
      <c r="O1360" s="325" t="s">
        <v>2840</v>
      </c>
      <c r="P1360" s="325" t="s">
        <v>2841</v>
      </c>
      <c r="Q1360" s="325" t="s">
        <v>2842</v>
      </c>
      <c r="R1360" s="325" t="s">
        <v>2843</v>
      </c>
      <c r="S1360" s="325" t="s">
        <v>2844</v>
      </c>
      <c r="T1360" s="325" t="s">
        <v>2845</v>
      </c>
      <c r="U1360" s="325" t="s">
        <v>2846</v>
      </c>
      <c r="V1360" s="325" t="s">
        <v>2847</v>
      </c>
      <c r="W1360" s="325" t="s">
        <v>2848</v>
      </c>
      <c r="X1360" s="325" t="s">
        <v>2849</v>
      </c>
      <c r="Y1360" s="325" t="s">
        <v>11</v>
      </c>
      <c r="Z1360" s="325" t="s">
        <v>11</v>
      </c>
    </row>
    <row r="1361" ht="21" spans="3:26">
      <c r="C1361" s="281"/>
      <c r="D1361" s="283" t="s">
        <v>1625</v>
      </c>
      <c r="E1361" s="296"/>
      <c r="F1361" s="297"/>
      <c r="G1361" s="298"/>
      <c r="H1361" s="299" t="s">
        <v>2858</v>
      </c>
      <c r="I1361" s="2210" t="s">
        <v>678</v>
      </c>
      <c r="J1361" s="216"/>
      <c r="K1361" s="564"/>
      <c r="L1361" s="565"/>
      <c r="M1361" s="573" t="s">
        <v>677</v>
      </c>
      <c r="N1361" s="324"/>
      <c r="O1361" s="327" t="s">
        <v>2851</v>
      </c>
      <c r="P1361" s="328">
        <v>0.1</v>
      </c>
      <c r="Q1361" s="340">
        <v>0.014</v>
      </c>
      <c r="R1361" s="341">
        <v>0.0229999999999961</v>
      </c>
      <c r="S1361" s="342"/>
      <c r="T1361" s="327">
        <v>0.0439999999999961</v>
      </c>
      <c r="U1361" s="340">
        <v>-10.93</v>
      </c>
      <c r="V1361" s="328">
        <v>60.5</v>
      </c>
      <c r="W1361" s="353">
        <v>2</v>
      </c>
      <c r="X1361" s="354">
        <v>21.86</v>
      </c>
      <c r="Y1361" s="342"/>
      <c r="Z1361" s="342"/>
    </row>
    <row r="1362" ht="26" spans="3:26">
      <c r="C1362" s="281"/>
      <c r="D1362" s="284" t="s">
        <v>1626</v>
      </c>
      <c r="E1362" s="597">
        <v>55.7</v>
      </c>
      <c r="F1362" s="598"/>
      <c r="G1362" s="599"/>
      <c r="H1362" s="299" t="s">
        <v>2859</v>
      </c>
      <c r="I1362" s="219"/>
      <c r="J1362" s="219"/>
      <c r="K1362" s="566"/>
      <c r="L1362" s="565"/>
      <c r="M1362" s="574"/>
      <c r="N1362" s="324"/>
      <c r="O1362" s="324"/>
      <c r="P1362" s="324"/>
      <c r="Q1362" s="324"/>
      <c r="R1362" s="343"/>
      <c r="S1362" s="336"/>
      <c r="T1362" s="324"/>
      <c r="U1362" s="324"/>
      <c r="V1362" s="324"/>
      <c r="W1362" s="336"/>
      <c r="X1362" s="336"/>
      <c r="Y1362" s="337"/>
      <c r="Z1362" s="337"/>
    </row>
    <row r="1363" ht="26" spans="3:26">
      <c r="C1363" s="281"/>
      <c r="D1363" s="284" t="s">
        <v>1627</v>
      </c>
      <c r="E1363" s="597">
        <v>56.1</v>
      </c>
      <c r="F1363" s="598"/>
      <c r="G1363" s="599"/>
      <c r="H1363" s="299"/>
      <c r="I1363" s="219"/>
      <c r="J1363" s="219"/>
      <c r="K1363" s="566"/>
      <c r="L1363" s="565"/>
      <c r="M1363" s="574"/>
      <c r="N1363" s="324"/>
      <c r="O1363" s="330" t="s">
        <v>2853</v>
      </c>
      <c r="P1363" s="331">
        <v>0.1</v>
      </c>
      <c r="Q1363" s="344">
        <v>0.0647</v>
      </c>
      <c r="R1363" s="345">
        <v>0.051</v>
      </c>
      <c r="S1363" s="346">
        <v>1</v>
      </c>
      <c r="T1363" s="330">
        <v>0.14805</v>
      </c>
      <c r="U1363" s="355">
        <v>-36.7769659090941</v>
      </c>
      <c r="V1363" s="356">
        <v>60.5</v>
      </c>
      <c r="W1363" s="357">
        <v>4.26</v>
      </c>
      <c r="X1363" s="358">
        <v>156.669874772741</v>
      </c>
      <c r="Y1363" s="367"/>
      <c r="Z1363" s="367"/>
    </row>
    <row r="1364" ht="26.75" spans="3:26">
      <c r="C1364" s="281"/>
      <c r="D1364" s="285" t="s">
        <v>1628</v>
      </c>
      <c r="E1364" s="600">
        <v>0.614583333333333</v>
      </c>
      <c r="F1364" s="601"/>
      <c r="G1364" s="602"/>
      <c r="H1364" s="306"/>
      <c r="I1364" s="219"/>
      <c r="J1364" s="219"/>
      <c r="K1364" s="566"/>
      <c r="L1364" s="567">
        <v>0.84375</v>
      </c>
      <c r="M1364" s="575">
        <v>0.697916666666667</v>
      </c>
      <c r="N1364" s="324"/>
      <c r="O1364" s="333" t="s">
        <v>2854</v>
      </c>
      <c r="P1364" s="334">
        <v>0.1</v>
      </c>
      <c r="Q1364" s="347">
        <v>0.0721333333333333</v>
      </c>
      <c r="R1364" s="348">
        <v>0.051</v>
      </c>
      <c r="S1364" s="349">
        <v>1</v>
      </c>
      <c r="T1364" s="350">
        <v>0.1592</v>
      </c>
      <c r="U1364" s="359">
        <v>-39.5467272727307</v>
      </c>
      <c r="V1364" s="360">
        <v>60.5</v>
      </c>
      <c r="W1364" s="361">
        <v>3.07</v>
      </c>
      <c r="X1364" s="362">
        <v>121.408452727283</v>
      </c>
      <c r="Y1364" s="368"/>
      <c r="Z1364" s="368"/>
    </row>
    <row r="1365" ht="26.75" spans="3:26">
      <c r="C1365" s="281"/>
      <c r="D1365" s="286" t="s">
        <v>1629</v>
      </c>
      <c r="E1365" s="288" t="s">
        <v>8</v>
      </c>
      <c r="F1365" s="288" t="s">
        <v>9</v>
      </c>
      <c r="G1365" s="289" t="s">
        <v>10</v>
      </c>
      <c r="H1365" s="309" t="s">
        <v>2447</v>
      </c>
      <c r="I1365" s="219"/>
      <c r="J1365" s="219"/>
      <c r="K1365" s="566"/>
      <c r="L1365" s="568" t="s">
        <v>2896</v>
      </c>
      <c r="M1365" s="576"/>
      <c r="N1365" s="324"/>
      <c r="O1365" s="336"/>
      <c r="P1365" s="337"/>
      <c r="Q1365" s="336"/>
      <c r="R1365" s="336"/>
      <c r="S1365" s="336"/>
      <c r="T1365" s="336"/>
      <c r="U1365" s="363"/>
      <c r="V1365" s="364"/>
      <c r="W1365" s="336"/>
      <c r="X1365" s="363"/>
      <c r="Y1365" s="337"/>
      <c r="Z1365" s="337"/>
    </row>
    <row r="1366" ht="26" spans="3:26">
      <c r="C1366" s="281"/>
      <c r="D1366" s="287">
        <v>45630</v>
      </c>
      <c r="E1366" s="603">
        <v>56.1</v>
      </c>
      <c r="F1366" s="2221" t="s">
        <v>2120</v>
      </c>
      <c r="G1366" s="603">
        <v>55</v>
      </c>
      <c r="H1366" s="311">
        <v>0.614583333333333</v>
      </c>
      <c r="I1366" s="219"/>
      <c r="J1366" s="219"/>
      <c r="K1366" s="566"/>
      <c r="L1366" s="569"/>
      <c r="M1366" s="577"/>
      <c r="N1366" s="324"/>
      <c r="O1366" s="336"/>
      <c r="P1366" s="337"/>
      <c r="Q1366" s="336"/>
      <c r="R1366" s="336"/>
      <c r="S1366" s="336"/>
      <c r="T1366" s="336"/>
      <c r="U1366" s="336"/>
      <c r="V1366" s="336"/>
      <c r="W1366" s="336"/>
      <c r="X1366" s="336"/>
      <c r="Y1366" s="337"/>
      <c r="Z1366" s="337"/>
    </row>
    <row r="1367" ht="26" spans="3:26">
      <c r="C1367" s="281"/>
      <c r="D1367" s="287">
        <v>45618</v>
      </c>
      <c r="E1367" s="603">
        <v>57</v>
      </c>
      <c r="F1367" s="2221" t="s">
        <v>1776</v>
      </c>
      <c r="G1367" s="603">
        <v>55</v>
      </c>
      <c r="H1367" s="311">
        <v>0.614583333333333</v>
      </c>
      <c r="I1367" s="219"/>
      <c r="J1367" s="219"/>
      <c r="K1367" s="566"/>
      <c r="L1367" s="569"/>
      <c r="M1367" s="578"/>
      <c r="N1367" s="324"/>
      <c r="O1367" s="327" t="s">
        <v>2855</v>
      </c>
      <c r="P1367" s="328">
        <v>0.02</v>
      </c>
      <c r="Q1367" s="351">
        <v>0.0684166666666667</v>
      </c>
      <c r="R1367" s="352">
        <v>0.051</v>
      </c>
      <c r="S1367" s="342">
        <v>1.5</v>
      </c>
      <c r="T1367" s="330">
        <v>0.153625</v>
      </c>
      <c r="U1367" s="365">
        <v>-11.4485539772737</v>
      </c>
      <c r="V1367" s="366">
        <v>12.1</v>
      </c>
      <c r="W1367" s="342">
        <v>2</v>
      </c>
      <c r="X1367" s="354">
        <v>22.8971079545475</v>
      </c>
      <c r="Y1367" s="369"/>
      <c r="Z1367" s="369"/>
    </row>
    <row r="1368" ht="26" spans="3:26">
      <c r="C1368" s="281"/>
      <c r="D1368" s="287">
        <v>45601</v>
      </c>
      <c r="E1368" s="603">
        <v>55</v>
      </c>
      <c r="F1368" s="2221" t="s">
        <v>1775</v>
      </c>
      <c r="G1368" s="603">
        <v>55.2</v>
      </c>
      <c r="H1368" s="311">
        <v>0.614583333333333</v>
      </c>
      <c r="I1368" s="219"/>
      <c r="J1368" s="219"/>
      <c r="K1368" s="566"/>
      <c r="L1368" s="569"/>
      <c r="M1368" s="574"/>
      <c r="N1368" s="324"/>
      <c r="O1368" s="327" t="s">
        <v>2855</v>
      </c>
      <c r="P1368" s="328">
        <v>-0.02</v>
      </c>
      <c r="Q1368" s="351">
        <v>0.0684166666666667</v>
      </c>
      <c r="R1368" s="352">
        <v>0.051</v>
      </c>
      <c r="S1368" s="342">
        <v>-1.5</v>
      </c>
      <c r="T1368" s="330">
        <v>0.153625</v>
      </c>
      <c r="U1368" s="365">
        <v>-11.4485539772737</v>
      </c>
      <c r="V1368" s="366">
        <v>-12.1</v>
      </c>
      <c r="W1368" s="342">
        <v>2</v>
      </c>
      <c r="X1368" s="354">
        <v>22.8971079545475</v>
      </c>
      <c r="Y1368" s="369"/>
      <c r="Z1368" s="369"/>
    </row>
    <row r="1369" ht="26" spans="3:26">
      <c r="C1369" s="281"/>
      <c r="D1369" s="287">
        <v>45589</v>
      </c>
      <c r="E1369" s="603">
        <v>55.3</v>
      </c>
      <c r="F1369" s="2221" t="s">
        <v>1794</v>
      </c>
      <c r="G1369" s="603">
        <v>55.2</v>
      </c>
      <c r="H1369" s="311">
        <v>0.572916666666667</v>
      </c>
      <c r="I1369" s="219"/>
      <c r="J1369" s="219"/>
      <c r="K1369" s="566"/>
      <c r="L1369" s="569"/>
      <c r="M1369" s="574"/>
      <c r="N1369" s="324"/>
      <c r="O1369" s="327"/>
      <c r="P1369" s="406"/>
      <c r="Q1369" s="351"/>
      <c r="R1369" s="352"/>
      <c r="S1369" s="342"/>
      <c r="T1369" s="406"/>
      <c r="U1369" s="365"/>
      <c r="V1369" s="366"/>
      <c r="W1369" s="342"/>
      <c r="X1369" s="354"/>
      <c r="Y1369" s="369"/>
      <c r="Z1369" s="369"/>
    </row>
    <row r="1370" ht="26" spans="3:26">
      <c r="C1370" s="281"/>
      <c r="D1370" s="287">
        <v>45568</v>
      </c>
      <c r="E1370" s="603">
        <v>55.2</v>
      </c>
      <c r="F1370" s="2221" t="s">
        <v>1872</v>
      </c>
      <c r="G1370" s="603">
        <v>55.7</v>
      </c>
      <c r="H1370" s="311">
        <v>0.572916666666667</v>
      </c>
      <c r="I1370" s="219"/>
      <c r="J1370" s="219"/>
      <c r="K1370" s="566"/>
      <c r="L1370" s="569"/>
      <c r="M1370" s="574"/>
      <c r="N1370" s="324"/>
      <c r="O1370" s="407"/>
      <c r="P1370" s="407"/>
      <c r="Q1370" s="407"/>
      <c r="R1370" s="407"/>
      <c r="S1370" s="407"/>
      <c r="T1370" s="407"/>
      <c r="U1370" s="407"/>
      <c r="V1370" s="407"/>
      <c r="W1370" s="407"/>
      <c r="X1370" s="407"/>
      <c r="Y1370" s="407"/>
      <c r="Z1370" s="407"/>
    </row>
    <row r="1371" ht="26.75" spans="3:26">
      <c r="C1371" s="281"/>
      <c r="D1371" s="287">
        <v>45558</v>
      </c>
      <c r="E1371" s="603">
        <v>55.4</v>
      </c>
      <c r="F1371" s="2221" t="s">
        <v>1775</v>
      </c>
      <c r="G1371" s="603">
        <v>55.7</v>
      </c>
      <c r="H1371" s="311">
        <v>0.572916666666667</v>
      </c>
      <c r="I1371" s="258"/>
      <c r="J1371" s="258"/>
      <c r="K1371" s="570"/>
      <c r="L1371" s="569"/>
      <c r="M1371" s="579"/>
      <c r="N1371" s="324"/>
      <c r="O1371" s="407"/>
      <c r="P1371" s="407"/>
      <c r="Q1371" s="407"/>
      <c r="R1371" s="407"/>
      <c r="S1371" s="407"/>
      <c r="T1371" s="407"/>
      <c r="U1371" s="407"/>
      <c r="V1371" s="407"/>
      <c r="W1371" s="407"/>
      <c r="X1371" s="407"/>
      <c r="Y1371" s="407"/>
      <c r="Z1371" s="407"/>
    </row>
    <row r="1372" ht="21.75" spans="3:26">
      <c r="C1372" s="281"/>
      <c r="D1372" s="282" t="s">
        <v>7</v>
      </c>
      <c r="E1372" s="292" t="s">
        <v>679</v>
      </c>
      <c r="F1372" s="293"/>
      <c r="G1372" s="294"/>
      <c r="H1372" s="295" t="s">
        <v>2839</v>
      </c>
      <c r="I1372" s="561" t="s">
        <v>1622</v>
      </c>
      <c r="J1372" s="561"/>
      <c r="K1372" s="562"/>
      <c r="L1372" s="563" t="s">
        <v>1623</v>
      </c>
      <c r="M1372" s="572" t="s">
        <v>1624</v>
      </c>
      <c r="N1372" s="324" t="s">
        <v>0</v>
      </c>
      <c r="O1372" s="325" t="s">
        <v>2840</v>
      </c>
      <c r="P1372" s="325" t="s">
        <v>2841</v>
      </c>
      <c r="Q1372" s="325" t="s">
        <v>2842</v>
      </c>
      <c r="R1372" s="325" t="s">
        <v>2843</v>
      </c>
      <c r="S1372" s="325" t="s">
        <v>2844</v>
      </c>
      <c r="T1372" s="325" t="s">
        <v>2845</v>
      </c>
      <c r="U1372" s="325" t="s">
        <v>2846</v>
      </c>
      <c r="V1372" s="325" t="s">
        <v>2847</v>
      </c>
      <c r="W1372" s="325" t="s">
        <v>2848</v>
      </c>
      <c r="X1372" s="325" t="s">
        <v>2849</v>
      </c>
      <c r="Y1372" s="325" t="s">
        <v>11</v>
      </c>
      <c r="Z1372" s="325" t="s">
        <v>11</v>
      </c>
    </row>
    <row r="1373" ht="21" spans="3:26">
      <c r="C1373" s="281"/>
      <c r="D1373" s="283" t="s">
        <v>1625</v>
      </c>
      <c r="E1373" s="296"/>
      <c r="F1373" s="297"/>
      <c r="G1373" s="298"/>
      <c r="H1373" s="299" t="s">
        <v>2884</v>
      </c>
      <c r="I1373" s="2210" t="s">
        <v>680</v>
      </c>
      <c r="J1373" s="216"/>
      <c r="K1373" s="564"/>
      <c r="L1373" s="565"/>
      <c r="M1373" s="573" t="s">
        <v>679</v>
      </c>
      <c r="N1373" s="324"/>
      <c r="O1373" s="327" t="s">
        <v>2851</v>
      </c>
      <c r="P1373" s="328">
        <v>0.1</v>
      </c>
      <c r="Q1373" s="341">
        <v>0.0229999999999961</v>
      </c>
      <c r="R1373" s="341">
        <v>0.0160000000000053</v>
      </c>
      <c r="S1373" s="342"/>
      <c r="T1373" s="327">
        <v>0.0504999999999995</v>
      </c>
      <c r="U1373" s="340">
        <v>-13.1</v>
      </c>
      <c r="V1373" s="328">
        <v>60.5</v>
      </c>
      <c r="W1373" s="353">
        <v>2</v>
      </c>
      <c r="X1373" s="354">
        <v>26.2</v>
      </c>
      <c r="Y1373" s="342"/>
      <c r="Z1373" s="342"/>
    </row>
    <row r="1374" ht="26" spans="3:26">
      <c r="C1374" s="281"/>
      <c r="D1374" s="284" t="s">
        <v>1626</v>
      </c>
      <c r="E1374" s="604"/>
      <c r="F1374" s="605"/>
      <c r="G1374" s="606"/>
      <c r="H1374" s="299" t="s">
        <v>2885</v>
      </c>
      <c r="I1374" s="219"/>
      <c r="J1374" s="219"/>
      <c r="K1374" s="566"/>
      <c r="L1374" s="565"/>
      <c r="M1374" s="574"/>
      <c r="N1374" s="324"/>
      <c r="O1374" s="324"/>
      <c r="P1374" s="324"/>
      <c r="Q1374" s="324"/>
      <c r="R1374" s="343"/>
      <c r="S1374" s="336"/>
      <c r="T1374" s="324"/>
      <c r="U1374" s="324"/>
      <c r="V1374" s="324"/>
      <c r="W1374" s="336"/>
      <c r="X1374" s="336"/>
      <c r="Y1374" s="337"/>
      <c r="Z1374" s="337"/>
    </row>
    <row r="1375" ht="26" spans="3:26">
      <c r="C1375" s="281"/>
      <c r="D1375" s="284" t="s">
        <v>1627</v>
      </c>
      <c r="E1375" s="604">
        <v>0.017</v>
      </c>
      <c r="F1375" s="605"/>
      <c r="G1375" s="606"/>
      <c r="H1375" s="299"/>
      <c r="I1375" s="219"/>
      <c r="J1375" s="219"/>
      <c r="K1375" s="566"/>
      <c r="L1375" s="565"/>
      <c r="M1375" s="574"/>
      <c r="N1375" s="324"/>
      <c r="O1375" s="330" t="s">
        <v>2853</v>
      </c>
      <c r="P1375" s="331">
        <v>0.1</v>
      </c>
      <c r="Q1375" s="344">
        <v>0.0754</v>
      </c>
      <c r="R1375" s="345">
        <v>0.022</v>
      </c>
      <c r="S1375" s="346">
        <v>1.5</v>
      </c>
      <c r="T1375" s="330">
        <v>0.1351</v>
      </c>
      <c r="U1375" s="355">
        <v>-35.0457425742577</v>
      </c>
      <c r="V1375" s="356">
        <v>60.5</v>
      </c>
      <c r="W1375" s="357">
        <v>4.11</v>
      </c>
      <c r="X1375" s="358">
        <v>144.038001980199</v>
      </c>
      <c r="Y1375" s="367"/>
      <c r="Z1375" s="367"/>
    </row>
    <row r="1376" ht="26.75" spans="3:26">
      <c r="C1376" s="281"/>
      <c r="D1376" s="285" t="s">
        <v>1628</v>
      </c>
      <c r="E1376" s="600">
        <v>0.5625</v>
      </c>
      <c r="F1376" s="601"/>
      <c r="G1376" s="602"/>
      <c r="H1376" s="306"/>
      <c r="I1376" s="219"/>
      <c r="J1376" s="219"/>
      <c r="K1376" s="566"/>
      <c r="L1376" s="567">
        <v>0.791666666666667</v>
      </c>
      <c r="M1376" s="575">
        <v>0.645833333333333</v>
      </c>
      <c r="N1376" s="324"/>
      <c r="O1376" s="333" t="s">
        <v>2854</v>
      </c>
      <c r="P1376" s="334">
        <v>0.1</v>
      </c>
      <c r="Q1376" s="347">
        <v>0.0756</v>
      </c>
      <c r="R1376" s="348">
        <v>0.022</v>
      </c>
      <c r="S1376" s="349">
        <v>1.5</v>
      </c>
      <c r="T1376" s="350">
        <v>0.1354</v>
      </c>
      <c r="U1376" s="359">
        <v>-52.6853465346539</v>
      </c>
      <c r="V1376" s="360">
        <v>60.5</v>
      </c>
      <c r="W1376" s="361">
        <v>3.27</v>
      </c>
      <c r="X1376" s="362">
        <v>172.281083168318</v>
      </c>
      <c r="Y1376" s="368"/>
      <c r="Z1376" s="368"/>
    </row>
    <row r="1377" ht="26.75" spans="3:26">
      <c r="C1377" s="281"/>
      <c r="D1377" s="286" t="s">
        <v>1629</v>
      </c>
      <c r="E1377" s="288" t="s">
        <v>8</v>
      </c>
      <c r="F1377" s="288" t="s">
        <v>9</v>
      </c>
      <c r="G1377" s="289" t="s">
        <v>10</v>
      </c>
      <c r="H1377" s="309" t="s">
        <v>2447</v>
      </c>
      <c r="I1377" s="219"/>
      <c r="J1377" s="219"/>
      <c r="K1377" s="566"/>
      <c r="L1377" s="568" t="s">
        <v>2896</v>
      </c>
      <c r="M1377" s="576"/>
      <c r="N1377" s="324"/>
      <c r="O1377" s="336"/>
      <c r="P1377" s="337"/>
      <c r="Q1377" s="336"/>
      <c r="R1377" s="336"/>
      <c r="S1377" s="336"/>
      <c r="T1377" s="336"/>
      <c r="U1377" s="363"/>
      <c r="V1377" s="364"/>
      <c r="W1377" s="336"/>
      <c r="X1377" s="363"/>
      <c r="Y1377" s="337"/>
      <c r="Z1377" s="337"/>
    </row>
    <row r="1378" ht="26" spans="3:26">
      <c r="C1378" s="281"/>
      <c r="D1378" s="287">
        <v>45615</v>
      </c>
      <c r="E1378" s="607">
        <v>0.017</v>
      </c>
      <c r="F1378" s="607"/>
      <c r="G1378" s="607">
        <v>0.016</v>
      </c>
      <c r="H1378" s="311">
        <v>0.5625</v>
      </c>
      <c r="I1378" s="219"/>
      <c r="J1378" s="219"/>
      <c r="K1378" s="566"/>
      <c r="L1378" s="569"/>
      <c r="M1378" s="577"/>
      <c r="N1378" s="324"/>
      <c r="O1378" s="336"/>
      <c r="P1378" s="337"/>
      <c r="Q1378" s="336"/>
      <c r="R1378" s="336"/>
      <c r="S1378" s="336"/>
      <c r="T1378" s="336"/>
      <c r="U1378" s="336"/>
      <c r="V1378" s="336"/>
      <c r="W1378" s="336"/>
      <c r="X1378" s="336"/>
      <c r="Y1378" s="337"/>
      <c r="Z1378" s="337"/>
    </row>
    <row r="1379" ht="26" spans="3:26">
      <c r="C1379" s="281"/>
      <c r="D1379" s="287">
        <v>45580</v>
      </c>
      <c r="E1379" s="607">
        <v>0.016</v>
      </c>
      <c r="F1379" s="607"/>
      <c r="G1379" s="607">
        <v>0.015</v>
      </c>
      <c r="H1379" s="311">
        <v>0.520833333333333</v>
      </c>
      <c r="I1379" s="219"/>
      <c r="J1379" s="219"/>
      <c r="K1379" s="566"/>
      <c r="L1379" s="569"/>
      <c r="M1379" s="578"/>
      <c r="N1379" s="324"/>
      <c r="O1379" s="327" t="s">
        <v>2855</v>
      </c>
      <c r="P1379" s="328">
        <v>0.05</v>
      </c>
      <c r="Q1379" s="351">
        <v>0.0755</v>
      </c>
      <c r="R1379" s="352">
        <v>0.022</v>
      </c>
      <c r="S1379" s="342">
        <v>1.5</v>
      </c>
      <c r="T1379" s="330">
        <v>0.13525</v>
      </c>
      <c r="U1379" s="365">
        <v>-26.3134900990101</v>
      </c>
      <c r="V1379" s="366">
        <v>30.25</v>
      </c>
      <c r="W1379" s="342">
        <v>2.5</v>
      </c>
      <c r="X1379" s="354">
        <v>65.7837252475253</v>
      </c>
      <c r="Y1379" s="369"/>
      <c r="Z1379" s="369"/>
    </row>
    <row r="1380" ht="26" spans="3:26">
      <c r="C1380" s="281"/>
      <c r="D1380" s="287">
        <v>45552</v>
      </c>
      <c r="E1380" s="607">
        <v>0.015</v>
      </c>
      <c r="F1380" s="607"/>
      <c r="G1380" s="607">
        <v>0.017</v>
      </c>
      <c r="H1380" s="311">
        <v>0.520833333333333</v>
      </c>
      <c r="I1380" s="219"/>
      <c r="J1380" s="219"/>
      <c r="K1380" s="566"/>
      <c r="L1380" s="569"/>
      <c r="M1380" s="574"/>
      <c r="N1380" s="324"/>
      <c r="O1380" s="327" t="s">
        <v>2855</v>
      </c>
      <c r="P1380" s="328">
        <v>-0.05</v>
      </c>
      <c r="Q1380" s="351">
        <v>0.0755</v>
      </c>
      <c r="R1380" s="352">
        <v>0.022</v>
      </c>
      <c r="S1380" s="342">
        <v>-1.5</v>
      </c>
      <c r="T1380" s="330">
        <v>0.13525</v>
      </c>
      <c r="U1380" s="365">
        <v>-26.3134900990101</v>
      </c>
      <c r="V1380" s="366">
        <v>-30.25</v>
      </c>
      <c r="W1380" s="342">
        <v>2.5</v>
      </c>
      <c r="X1380" s="354">
        <v>65.7837252475253</v>
      </c>
      <c r="Y1380" s="369"/>
      <c r="Z1380" s="369"/>
    </row>
    <row r="1381" ht="26" spans="3:26">
      <c r="C1381" s="281"/>
      <c r="D1381" s="287">
        <v>45524</v>
      </c>
      <c r="E1381" s="607">
        <v>0.017</v>
      </c>
      <c r="F1381" s="607"/>
      <c r="G1381" s="607">
        <v>0.019</v>
      </c>
      <c r="H1381" s="311">
        <v>0.520833333333333</v>
      </c>
      <c r="I1381" s="219"/>
      <c r="J1381" s="219"/>
      <c r="K1381" s="566"/>
      <c r="L1381" s="569"/>
      <c r="M1381" s="574"/>
      <c r="N1381" s="324"/>
      <c r="O1381" s="327"/>
      <c r="P1381" s="406"/>
      <c r="Q1381" s="351"/>
      <c r="R1381" s="352"/>
      <c r="S1381" s="342"/>
      <c r="T1381" s="406"/>
      <c r="U1381" s="365"/>
      <c r="V1381" s="366"/>
      <c r="W1381" s="342"/>
      <c r="X1381" s="354"/>
      <c r="Y1381" s="369"/>
      <c r="Z1381" s="369"/>
    </row>
    <row r="1382" ht="26" spans="3:26">
      <c r="C1382" s="281"/>
      <c r="D1382" s="287">
        <v>45489</v>
      </c>
      <c r="E1382" s="607">
        <v>0.019</v>
      </c>
      <c r="F1382" s="607"/>
      <c r="G1382" s="607">
        <v>0.018</v>
      </c>
      <c r="H1382" s="311">
        <v>0.520833333333333</v>
      </c>
      <c r="I1382" s="219"/>
      <c r="J1382" s="219"/>
      <c r="K1382" s="566"/>
      <c r="L1382" s="569"/>
      <c r="M1382" s="574"/>
      <c r="N1382" s="324"/>
      <c r="O1382" s="407"/>
      <c r="P1382" s="407"/>
      <c r="Q1382" s="407"/>
      <c r="R1382" s="407"/>
      <c r="S1382" s="407"/>
      <c r="T1382" s="407"/>
      <c r="U1382" s="407"/>
      <c r="V1382" s="407"/>
      <c r="W1382" s="407"/>
      <c r="X1382" s="407"/>
      <c r="Y1382" s="407"/>
      <c r="Z1382" s="407"/>
    </row>
    <row r="1383" ht="26.75" spans="3:26">
      <c r="C1383" s="281"/>
      <c r="D1383" s="287">
        <v>45468</v>
      </c>
      <c r="E1383" s="607">
        <v>0.018</v>
      </c>
      <c r="F1383" s="607"/>
      <c r="G1383" s="607">
        <v>0.016</v>
      </c>
      <c r="H1383" s="311">
        <v>0.520833333333333</v>
      </c>
      <c r="I1383" s="258"/>
      <c r="J1383" s="258"/>
      <c r="K1383" s="570"/>
      <c r="L1383" s="569"/>
      <c r="M1383" s="579"/>
      <c r="N1383" s="324"/>
      <c r="O1383" s="407"/>
      <c r="P1383" s="407"/>
      <c r="Q1383" s="407"/>
      <c r="R1383" s="407"/>
      <c r="S1383" s="407"/>
      <c r="T1383" s="407"/>
      <c r="U1383" s="407"/>
      <c r="V1383" s="407"/>
      <c r="W1383" s="407"/>
      <c r="X1383" s="407"/>
      <c r="Y1383" s="407"/>
      <c r="Z1383" s="407"/>
    </row>
    <row r="1384" ht="21.75" spans="3:26">
      <c r="C1384" s="281"/>
      <c r="D1384" s="282" t="s">
        <v>7</v>
      </c>
      <c r="E1384" s="292" t="s">
        <v>681</v>
      </c>
      <c r="F1384" s="293"/>
      <c r="G1384" s="294"/>
      <c r="H1384" s="295" t="s">
        <v>2839</v>
      </c>
      <c r="I1384" s="561" t="s">
        <v>1622</v>
      </c>
      <c r="J1384" s="561"/>
      <c r="K1384" s="562"/>
      <c r="L1384" s="563" t="s">
        <v>1623</v>
      </c>
      <c r="M1384" s="572" t="s">
        <v>1624</v>
      </c>
      <c r="N1384" s="324" t="s">
        <v>0</v>
      </c>
      <c r="O1384" s="325" t="s">
        <v>2840</v>
      </c>
      <c r="P1384" s="325" t="s">
        <v>2841</v>
      </c>
      <c r="Q1384" s="325" t="s">
        <v>2842</v>
      </c>
      <c r="R1384" s="325" t="s">
        <v>2843</v>
      </c>
      <c r="S1384" s="325" t="s">
        <v>2844</v>
      </c>
      <c r="T1384" s="325" t="s">
        <v>2845</v>
      </c>
      <c r="U1384" s="325" t="s">
        <v>2846</v>
      </c>
      <c r="V1384" s="325" t="s">
        <v>2847</v>
      </c>
      <c r="W1384" s="325" t="s">
        <v>2848</v>
      </c>
      <c r="X1384" s="325" t="s">
        <v>2849</v>
      </c>
      <c r="Y1384" s="325" t="s">
        <v>11</v>
      </c>
      <c r="Z1384" s="325" t="s">
        <v>11</v>
      </c>
    </row>
    <row r="1385" ht="21" spans="3:26">
      <c r="C1385" s="281"/>
      <c r="D1385" s="283" t="s">
        <v>1625</v>
      </c>
      <c r="E1385" s="296"/>
      <c r="F1385" s="297"/>
      <c r="G1385" s="298"/>
      <c r="H1385" s="299" t="s">
        <v>2884</v>
      </c>
      <c r="I1385" s="2210" t="s">
        <v>680</v>
      </c>
      <c r="J1385" s="216"/>
      <c r="K1385" s="564"/>
      <c r="L1385" s="565"/>
      <c r="M1385" s="573" t="s">
        <v>681</v>
      </c>
      <c r="N1385" s="324"/>
      <c r="O1385" s="327" t="s">
        <v>2851</v>
      </c>
      <c r="P1385" s="328">
        <v>0.1</v>
      </c>
      <c r="Q1385" s="340">
        <v>0.014</v>
      </c>
      <c r="R1385" s="341">
        <v>0.0229999999999961</v>
      </c>
      <c r="S1385" s="342"/>
      <c r="T1385" s="327">
        <v>0.0439999999999961</v>
      </c>
      <c r="U1385" s="340">
        <v>-10.93</v>
      </c>
      <c r="V1385" s="328">
        <v>60.5</v>
      </c>
      <c r="W1385" s="353">
        <v>2</v>
      </c>
      <c r="X1385" s="354">
        <v>21.86</v>
      </c>
      <c r="Y1385" s="342"/>
      <c r="Z1385" s="342"/>
    </row>
    <row r="1386" ht="26" spans="3:26">
      <c r="C1386" s="281"/>
      <c r="D1386" s="284" t="s">
        <v>1626</v>
      </c>
      <c r="E1386" s="608">
        <v>0.001</v>
      </c>
      <c r="F1386" s="609"/>
      <c r="G1386" s="610"/>
      <c r="H1386" s="299" t="s">
        <v>2885</v>
      </c>
      <c r="I1386" s="219"/>
      <c r="J1386" s="219"/>
      <c r="K1386" s="566"/>
      <c r="L1386" s="565"/>
      <c r="M1386" s="574"/>
      <c r="N1386" s="324"/>
      <c r="O1386" s="324"/>
      <c r="P1386" s="324"/>
      <c r="Q1386" s="324"/>
      <c r="R1386" s="343"/>
      <c r="S1386" s="336"/>
      <c r="T1386" s="324"/>
      <c r="U1386" s="324"/>
      <c r="V1386" s="324"/>
      <c r="W1386" s="336"/>
      <c r="X1386" s="336"/>
      <c r="Y1386" s="337"/>
      <c r="Z1386" s="337"/>
    </row>
    <row r="1387" ht="26" spans="3:26">
      <c r="C1387" s="281"/>
      <c r="D1387" s="284" t="s">
        <v>1627</v>
      </c>
      <c r="E1387" s="608">
        <v>0.004</v>
      </c>
      <c r="F1387" s="609"/>
      <c r="G1387" s="610"/>
      <c r="H1387" s="299"/>
      <c r="I1387" s="219"/>
      <c r="J1387" s="219"/>
      <c r="K1387" s="566"/>
      <c r="L1387" s="565"/>
      <c r="M1387" s="574"/>
      <c r="N1387" s="324"/>
      <c r="O1387" s="330" t="s">
        <v>2853</v>
      </c>
      <c r="P1387" s="331">
        <v>0.1</v>
      </c>
      <c r="Q1387" s="344">
        <v>0.0647</v>
      </c>
      <c r="R1387" s="345">
        <v>0.051</v>
      </c>
      <c r="S1387" s="346">
        <v>1</v>
      </c>
      <c r="T1387" s="330">
        <v>0.14805</v>
      </c>
      <c r="U1387" s="355">
        <v>-36.7769659090941</v>
      </c>
      <c r="V1387" s="356">
        <v>60.5</v>
      </c>
      <c r="W1387" s="357">
        <v>4.26</v>
      </c>
      <c r="X1387" s="358">
        <v>156.669874772741</v>
      </c>
      <c r="Y1387" s="367"/>
      <c r="Z1387" s="367"/>
    </row>
    <row r="1388" ht="26.75" spans="3:26">
      <c r="C1388" s="281"/>
      <c r="D1388" s="285" t="s">
        <v>1628</v>
      </c>
      <c r="E1388" s="600">
        <v>0.5625</v>
      </c>
      <c r="F1388" s="601"/>
      <c r="G1388" s="602"/>
      <c r="H1388" s="306"/>
      <c r="I1388" s="219"/>
      <c r="J1388" s="219"/>
      <c r="K1388" s="566"/>
      <c r="L1388" s="567">
        <v>0.791666666666667</v>
      </c>
      <c r="M1388" s="575">
        <v>0.697916666666667</v>
      </c>
      <c r="N1388" s="324"/>
      <c r="O1388" s="333" t="s">
        <v>2854</v>
      </c>
      <c r="P1388" s="334">
        <v>0.1</v>
      </c>
      <c r="Q1388" s="347">
        <v>0.0721333333333333</v>
      </c>
      <c r="R1388" s="348">
        <v>0.051</v>
      </c>
      <c r="S1388" s="349">
        <v>1</v>
      </c>
      <c r="T1388" s="350">
        <v>0.1592</v>
      </c>
      <c r="U1388" s="359">
        <v>-39.5467272727307</v>
      </c>
      <c r="V1388" s="360">
        <v>60.5</v>
      </c>
      <c r="W1388" s="361">
        <v>3.07</v>
      </c>
      <c r="X1388" s="362">
        <v>121.408452727283</v>
      </c>
      <c r="Y1388" s="368"/>
      <c r="Z1388" s="368"/>
    </row>
    <row r="1389" ht="26.75" spans="3:26">
      <c r="C1389" s="281"/>
      <c r="D1389" s="286" t="s">
        <v>1629</v>
      </c>
      <c r="E1389" s="288" t="s">
        <v>8</v>
      </c>
      <c r="F1389" s="288" t="s">
        <v>9</v>
      </c>
      <c r="G1389" s="289" t="s">
        <v>10</v>
      </c>
      <c r="H1389" s="309" t="s">
        <v>2447</v>
      </c>
      <c r="I1389" s="219"/>
      <c r="J1389" s="219"/>
      <c r="K1389" s="566"/>
      <c r="L1389" s="568" t="s">
        <v>2896</v>
      </c>
      <c r="M1389" s="576"/>
      <c r="N1389" s="324"/>
      <c r="O1389" s="336"/>
      <c r="P1389" s="337"/>
      <c r="Q1389" s="336"/>
      <c r="R1389" s="336"/>
      <c r="S1389" s="336"/>
      <c r="T1389" s="336"/>
      <c r="U1389" s="363"/>
      <c r="V1389" s="364"/>
      <c r="W1389" s="336"/>
      <c r="X1389" s="363"/>
      <c r="Y1389" s="337"/>
      <c r="Z1389" s="337"/>
    </row>
    <row r="1390" ht="26" spans="3:26">
      <c r="C1390" s="281"/>
      <c r="D1390" s="287">
        <v>45615</v>
      </c>
      <c r="E1390" s="607">
        <v>0.004</v>
      </c>
      <c r="F1390" s="2222" t="s">
        <v>1660</v>
      </c>
      <c r="G1390" s="607">
        <v>-0.004</v>
      </c>
      <c r="H1390" s="311">
        <v>0.5625</v>
      </c>
      <c r="I1390" s="219"/>
      <c r="J1390" s="219"/>
      <c r="K1390" s="566"/>
      <c r="L1390" s="569"/>
      <c r="M1390" s="577"/>
      <c r="N1390" s="324"/>
      <c r="O1390" s="336"/>
      <c r="P1390" s="337"/>
      <c r="Q1390" s="336"/>
      <c r="R1390" s="336"/>
      <c r="S1390" s="336"/>
      <c r="T1390" s="336"/>
      <c r="U1390" s="336"/>
      <c r="V1390" s="336"/>
      <c r="W1390" s="336"/>
      <c r="X1390" s="336"/>
      <c r="Y1390" s="337"/>
      <c r="Z1390" s="337"/>
    </row>
    <row r="1391" ht="26" spans="3:26">
      <c r="C1391" s="281"/>
      <c r="D1391" s="287">
        <v>45580</v>
      </c>
      <c r="E1391" s="607">
        <v>-0.004</v>
      </c>
      <c r="F1391" s="2222" t="s">
        <v>1654</v>
      </c>
      <c r="G1391" s="607">
        <v>-0.002</v>
      </c>
      <c r="H1391" s="311">
        <v>0.520833333333333</v>
      </c>
      <c r="I1391" s="219"/>
      <c r="J1391" s="219"/>
      <c r="K1391" s="566"/>
      <c r="L1391" s="569"/>
      <c r="M1391" s="578"/>
      <c r="N1391" s="324"/>
      <c r="O1391" s="327" t="s">
        <v>2855</v>
      </c>
      <c r="P1391" s="328">
        <v>0.02</v>
      </c>
      <c r="Q1391" s="351">
        <v>0.0684166666666667</v>
      </c>
      <c r="R1391" s="352">
        <v>0.051</v>
      </c>
      <c r="S1391" s="342">
        <v>1.5</v>
      </c>
      <c r="T1391" s="330">
        <v>0.153625</v>
      </c>
      <c r="U1391" s="365">
        <v>-11.4485539772737</v>
      </c>
      <c r="V1391" s="366">
        <v>12.1</v>
      </c>
      <c r="W1391" s="342">
        <v>2</v>
      </c>
      <c r="X1391" s="354">
        <v>22.8971079545475</v>
      </c>
      <c r="Y1391" s="369"/>
      <c r="Z1391" s="369"/>
    </row>
    <row r="1392" ht="26" spans="3:26">
      <c r="C1392" s="281"/>
      <c r="D1392" s="287">
        <v>45552</v>
      </c>
      <c r="E1392" s="607">
        <v>-0.002</v>
      </c>
      <c r="F1392" s="2222" t="s">
        <v>1651</v>
      </c>
      <c r="G1392" s="607">
        <v>0.004</v>
      </c>
      <c r="H1392" s="311">
        <v>0.520833333333333</v>
      </c>
      <c r="I1392" s="219"/>
      <c r="J1392" s="219"/>
      <c r="K1392" s="566"/>
      <c r="L1392" s="569"/>
      <c r="M1392" s="574"/>
      <c r="N1392" s="324"/>
      <c r="O1392" s="327" t="s">
        <v>2855</v>
      </c>
      <c r="P1392" s="328">
        <v>-0.02</v>
      </c>
      <c r="Q1392" s="351">
        <v>0.0684166666666667</v>
      </c>
      <c r="R1392" s="352">
        <v>0.051</v>
      </c>
      <c r="S1392" s="342">
        <v>-1.5</v>
      </c>
      <c r="T1392" s="330">
        <v>0.153625</v>
      </c>
      <c r="U1392" s="365">
        <v>-11.4485539772737</v>
      </c>
      <c r="V1392" s="366">
        <v>-12.1</v>
      </c>
      <c r="W1392" s="342">
        <v>2</v>
      </c>
      <c r="X1392" s="354">
        <v>22.8971079545475</v>
      </c>
      <c r="Y1392" s="369"/>
      <c r="Z1392" s="369"/>
    </row>
    <row r="1393" ht="26" spans="3:26">
      <c r="C1393" s="281"/>
      <c r="D1393" s="287">
        <v>45524</v>
      </c>
      <c r="E1393" s="607">
        <v>0.004</v>
      </c>
      <c r="F1393" s="2222" t="s">
        <v>1645</v>
      </c>
      <c r="G1393" s="607">
        <v>-0.001</v>
      </c>
      <c r="H1393" s="311">
        <v>0.520833333333333</v>
      </c>
      <c r="I1393" s="219"/>
      <c r="J1393" s="219"/>
      <c r="K1393" s="566"/>
      <c r="L1393" s="569"/>
      <c r="M1393" s="574"/>
      <c r="N1393" s="324"/>
      <c r="O1393" s="327"/>
      <c r="P1393" s="406"/>
      <c r="Q1393" s="351"/>
      <c r="R1393" s="352"/>
      <c r="S1393" s="342"/>
      <c r="T1393" s="406"/>
      <c r="U1393" s="365"/>
      <c r="V1393" s="366"/>
      <c r="W1393" s="342"/>
      <c r="X1393" s="354"/>
      <c r="Y1393" s="369"/>
      <c r="Z1393" s="369"/>
    </row>
    <row r="1394" ht="26" spans="3:26">
      <c r="C1394" s="281"/>
      <c r="D1394" s="287">
        <v>45489</v>
      </c>
      <c r="E1394" s="607">
        <v>-0.001</v>
      </c>
      <c r="F1394" s="2222" t="s">
        <v>1655</v>
      </c>
      <c r="G1394" s="607">
        <v>0.006</v>
      </c>
      <c r="H1394" s="311">
        <v>0.520833333333333</v>
      </c>
      <c r="I1394" s="219"/>
      <c r="J1394" s="219"/>
      <c r="K1394" s="566"/>
      <c r="L1394" s="569"/>
      <c r="M1394" s="574"/>
      <c r="N1394" s="324"/>
      <c r="O1394" s="407"/>
      <c r="P1394" s="407"/>
      <c r="Q1394" s="407"/>
      <c r="R1394" s="407"/>
      <c r="S1394" s="407"/>
      <c r="T1394" s="407"/>
      <c r="U1394" s="407"/>
      <c r="V1394" s="407"/>
      <c r="W1394" s="407"/>
      <c r="X1394" s="407"/>
      <c r="Y1394" s="407"/>
      <c r="Z1394" s="407"/>
    </row>
    <row r="1395" ht="26.75" spans="3:26">
      <c r="C1395" s="281"/>
      <c r="D1395" s="287">
        <v>45468</v>
      </c>
      <c r="E1395" s="607">
        <v>0.006</v>
      </c>
      <c r="F1395" s="2222" t="s">
        <v>1660</v>
      </c>
      <c r="G1395" s="607">
        <v>0.005</v>
      </c>
      <c r="H1395" s="311">
        <v>0.520833333333333</v>
      </c>
      <c r="I1395" s="258"/>
      <c r="J1395" s="258"/>
      <c r="K1395" s="570"/>
      <c r="L1395" s="569"/>
      <c r="M1395" s="579"/>
      <c r="N1395" s="324"/>
      <c r="O1395" s="407"/>
      <c r="P1395" s="407"/>
      <c r="Q1395" s="407"/>
      <c r="R1395" s="407"/>
      <c r="S1395" s="407"/>
      <c r="T1395" s="407"/>
      <c r="U1395" s="407"/>
      <c r="V1395" s="407"/>
      <c r="W1395" s="407"/>
      <c r="X1395" s="407"/>
      <c r="Y1395" s="407"/>
      <c r="Z1395" s="407"/>
    </row>
    <row r="1396" ht="21.75" spans="3:26">
      <c r="C1396" s="281">
        <v>2</v>
      </c>
      <c r="D1396" s="282" t="s">
        <v>7</v>
      </c>
      <c r="E1396" s="292" t="s">
        <v>682</v>
      </c>
      <c r="F1396" s="293"/>
      <c r="G1396" s="294"/>
      <c r="H1396" s="295" t="s">
        <v>2839</v>
      </c>
      <c r="I1396" s="561" t="s">
        <v>1622</v>
      </c>
      <c r="J1396" s="561"/>
      <c r="K1396" s="562"/>
      <c r="L1396" s="563" t="s">
        <v>1623</v>
      </c>
      <c r="M1396" s="572" t="s">
        <v>1624</v>
      </c>
      <c r="N1396" s="324" t="s">
        <v>0</v>
      </c>
      <c r="O1396" s="325" t="s">
        <v>2840</v>
      </c>
      <c r="P1396" s="325" t="s">
        <v>2841</v>
      </c>
      <c r="Q1396" s="325" t="s">
        <v>2842</v>
      </c>
      <c r="R1396" s="325" t="s">
        <v>2843</v>
      </c>
      <c r="S1396" s="325" t="s">
        <v>2844</v>
      </c>
      <c r="T1396" s="325" t="s">
        <v>2845</v>
      </c>
      <c r="U1396" s="325" t="s">
        <v>2846</v>
      </c>
      <c r="V1396" s="325" t="s">
        <v>2847</v>
      </c>
      <c r="W1396" s="325" t="s">
        <v>2848</v>
      </c>
      <c r="X1396" s="325" t="s">
        <v>2849</v>
      </c>
      <c r="Y1396" s="325" t="s">
        <v>11</v>
      </c>
      <c r="Z1396" s="325" t="s">
        <v>11</v>
      </c>
    </row>
    <row r="1397" ht="21" spans="3:26">
      <c r="C1397" s="281"/>
      <c r="D1397" s="370" t="s">
        <v>1625</v>
      </c>
      <c r="E1397" s="377"/>
      <c r="F1397" s="378"/>
      <c r="G1397" s="379"/>
      <c r="H1397" s="299" t="s">
        <v>2858</v>
      </c>
      <c r="I1397" s="2210" t="s">
        <v>683</v>
      </c>
      <c r="J1397" s="216"/>
      <c r="K1397" s="564"/>
      <c r="L1397" s="565"/>
      <c r="M1397" s="573" t="s">
        <v>682</v>
      </c>
      <c r="N1397" s="324"/>
      <c r="O1397" s="327" t="s">
        <v>2851</v>
      </c>
      <c r="P1397" s="328">
        <v>0.1</v>
      </c>
      <c r="Q1397" s="340">
        <v>0.026</v>
      </c>
      <c r="R1397" s="341">
        <v>0.0180000000000007</v>
      </c>
      <c r="S1397" s="342"/>
      <c r="T1397" s="327">
        <v>0.0570000000000007</v>
      </c>
      <c r="U1397" s="340">
        <v>-13.52</v>
      </c>
      <c r="V1397" s="328">
        <v>60.5</v>
      </c>
      <c r="W1397" s="353">
        <v>2</v>
      </c>
      <c r="X1397" s="354">
        <v>27.04</v>
      </c>
      <c r="Y1397" s="342"/>
      <c r="Z1397" s="342"/>
    </row>
    <row r="1398" ht="21" spans="3:26">
      <c r="C1398" s="281"/>
      <c r="D1398" s="371" t="s">
        <v>1626</v>
      </c>
      <c r="E1398" s="551">
        <v>0.004</v>
      </c>
      <c r="F1398" s="552"/>
      <c r="G1398" s="553"/>
      <c r="H1398" s="299" t="s">
        <v>2859</v>
      </c>
      <c r="I1398" s="219"/>
      <c r="J1398" s="219"/>
      <c r="K1398" s="566"/>
      <c r="L1398" s="565"/>
      <c r="M1398" s="574"/>
      <c r="N1398" s="324"/>
      <c r="O1398" s="324"/>
      <c r="P1398" s="324"/>
      <c r="Q1398" s="324"/>
      <c r="R1398" s="343"/>
      <c r="S1398" s="336"/>
      <c r="T1398" s="324"/>
      <c r="U1398" s="324"/>
      <c r="V1398" s="324"/>
      <c r="W1398" s="336"/>
      <c r="X1398" s="336"/>
      <c r="Y1398" s="337"/>
      <c r="Z1398" s="337"/>
    </row>
    <row r="1399" ht="21" spans="3:26">
      <c r="C1399" s="281"/>
      <c r="D1399" s="371" t="s">
        <v>1627</v>
      </c>
      <c r="E1399" s="551">
        <v>0.001</v>
      </c>
      <c r="F1399" s="552"/>
      <c r="G1399" s="553"/>
      <c r="H1399" s="299"/>
      <c r="I1399" s="219"/>
      <c r="J1399" s="219"/>
      <c r="K1399" s="566"/>
      <c r="L1399" s="565"/>
      <c r="M1399" s="574"/>
      <c r="N1399" s="324"/>
      <c r="O1399" s="330" t="s">
        <v>2853</v>
      </c>
      <c r="P1399" s="331">
        <v>0.1</v>
      </c>
      <c r="Q1399" s="344">
        <v>0.0689</v>
      </c>
      <c r="R1399" s="345">
        <v>0.028</v>
      </c>
      <c r="S1399" s="346">
        <v>1.6</v>
      </c>
      <c r="T1399" s="330">
        <v>0.13135</v>
      </c>
      <c r="U1399" s="355">
        <v>-31.1552982456137</v>
      </c>
      <c r="V1399" s="356">
        <v>60.5</v>
      </c>
      <c r="W1399" s="357">
        <v>3.1</v>
      </c>
      <c r="X1399" s="358">
        <v>96.5814245614024</v>
      </c>
      <c r="Y1399" s="367"/>
      <c r="Z1399" s="367"/>
    </row>
    <row r="1400" ht="21.75" spans="3:26">
      <c r="C1400" s="281"/>
      <c r="D1400" s="372" t="s">
        <v>1628</v>
      </c>
      <c r="E1400" s="383">
        <v>0.5625</v>
      </c>
      <c r="F1400" s="384"/>
      <c r="G1400" s="385"/>
      <c r="H1400" s="306">
        <v>0.354166666666667</v>
      </c>
      <c r="I1400" s="219"/>
      <c r="J1400" s="219"/>
      <c r="K1400" s="566"/>
      <c r="L1400" s="567">
        <v>0.791666666666667</v>
      </c>
      <c r="M1400" s="575">
        <v>0.645833333333333</v>
      </c>
      <c r="N1400" s="324"/>
      <c r="O1400" s="333" t="s">
        <v>2854</v>
      </c>
      <c r="P1400" s="334">
        <v>0.1</v>
      </c>
      <c r="Q1400" s="347">
        <v>-0.0149333333333333</v>
      </c>
      <c r="R1400" s="348">
        <v>0.1353</v>
      </c>
      <c r="S1400" s="349">
        <v>1.6</v>
      </c>
      <c r="T1400" s="350">
        <v>0.1129</v>
      </c>
      <c r="U1400" s="359">
        <v>-42.8465403508767</v>
      </c>
      <c r="V1400" s="360">
        <v>60.5</v>
      </c>
      <c r="W1400" s="361">
        <v>5.92</v>
      </c>
      <c r="X1400" s="362">
        <v>253.65151887719</v>
      </c>
      <c r="Y1400" s="368"/>
      <c r="Z1400" s="368"/>
    </row>
    <row r="1401" ht="21.75" spans="3:26">
      <c r="C1401" s="281"/>
      <c r="D1401" s="373" t="s">
        <v>1629</v>
      </c>
      <c r="E1401" s="386" t="s">
        <v>8</v>
      </c>
      <c r="F1401" s="386" t="s">
        <v>9</v>
      </c>
      <c r="G1401" s="387" t="s">
        <v>10</v>
      </c>
      <c r="H1401" s="309" t="s">
        <v>2447</v>
      </c>
      <c r="I1401" s="219"/>
      <c r="J1401" s="219"/>
      <c r="K1401" s="566"/>
      <c r="L1401" s="568" t="s">
        <v>2896</v>
      </c>
      <c r="M1401" s="576"/>
      <c r="N1401" s="324"/>
      <c r="O1401" s="336"/>
      <c r="P1401" s="337"/>
      <c r="Q1401" s="336"/>
      <c r="R1401" s="336"/>
      <c r="S1401" s="336"/>
      <c r="T1401" s="336"/>
      <c r="U1401" s="363"/>
      <c r="V1401" s="364"/>
      <c r="W1401" s="336"/>
      <c r="X1401" s="363"/>
      <c r="Y1401" s="337"/>
      <c r="Z1401" s="337"/>
    </row>
    <row r="1402" ht="21" spans="3:26">
      <c r="C1402" s="281"/>
      <c r="D1402" s="374">
        <v>45611</v>
      </c>
      <c r="E1402" s="516">
        <v>0.001</v>
      </c>
      <c r="F1402" s="2130" t="s">
        <v>1660</v>
      </c>
      <c r="G1402" s="516">
        <v>0.01</v>
      </c>
      <c r="H1402" s="311">
        <v>0.5625</v>
      </c>
      <c r="I1402" s="219"/>
      <c r="J1402" s="219"/>
      <c r="K1402" s="566"/>
      <c r="L1402" s="569">
        <v>0.520833333333333</v>
      </c>
      <c r="M1402" s="577"/>
      <c r="N1402" s="324"/>
      <c r="O1402" s="336"/>
      <c r="P1402" s="337"/>
      <c r="Q1402" s="336"/>
      <c r="R1402" s="336"/>
      <c r="S1402" s="336"/>
      <c r="T1402" s="336"/>
      <c r="U1402" s="336"/>
      <c r="V1402" s="336"/>
      <c r="W1402" s="336"/>
      <c r="X1402" s="336"/>
      <c r="Y1402" s="337"/>
      <c r="Z1402" s="337"/>
    </row>
    <row r="1403" ht="21" spans="3:26">
      <c r="C1403" s="281"/>
      <c r="D1403" s="374">
        <v>45582</v>
      </c>
      <c r="E1403" s="516">
        <v>0.005</v>
      </c>
      <c r="F1403" s="2130" t="s">
        <v>1655</v>
      </c>
      <c r="G1403" s="516">
        <v>0.002</v>
      </c>
      <c r="H1403" s="311">
        <v>0.520833333333333</v>
      </c>
      <c r="I1403" s="219"/>
      <c r="J1403" s="219"/>
      <c r="K1403" s="566"/>
      <c r="L1403" s="569">
        <v>0.520833333333333</v>
      </c>
      <c r="M1403" s="578"/>
      <c r="N1403" s="324"/>
      <c r="O1403" s="327" t="s">
        <v>2855</v>
      </c>
      <c r="P1403" s="328">
        <v>0.05</v>
      </c>
      <c r="Q1403" s="351">
        <v>0.0269833333333333</v>
      </c>
      <c r="R1403" s="352">
        <v>0.1353</v>
      </c>
      <c r="S1403" s="342">
        <v>1.6</v>
      </c>
      <c r="T1403" s="330">
        <v>0.175775</v>
      </c>
      <c r="U1403" s="365">
        <v>-33.3540771929821</v>
      </c>
      <c r="V1403" s="366">
        <v>30.25</v>
      </c>
      <c r="W1403" s="611">
        <v>1.8</v>
      </c>
      <c r="X1403" s="354">
        <v>60.0373389473677</v>
      </c>
      <c r="Y1403" s="369"/>
      <c r="Z1403" s="369"/>
    </row>
    <row r="1404" ht="21" spans="3:26">
      <c r="C1404" s="281"/>
      <c r="D1404" s="374">
        <v>45552</v>
      </c>
      <c r="E1404" s="516">
        <v>0.001</v>
      </c>
      <c r="F1404" s="2130" t="s">
        <v>1653</v>
      </c>
      <c r="G1404" s="516">
        <v>0.004</v>
      </c>
      <c r="H1404" s="311">
        <v>0.520833333333333</v>
      </c>
      <c r="I1404" s="219"/>
      <c r="J1404" s="219"/>
      <c r="K1404" s="566"/>
      <c r="L1404" s="569">
        <v>0.520833333333333</v>
      </c>
      <c r="M1404" s="574"/>
      <c r="N1404" s="324"/>
      <c r="O1404" s="327" t="s">
        <v>2855</v>
      </c>
      <c r="P1404" s="328">
        <v>0.05</v>
      </c>
      <c r="Q1404" s="351">
        <v>0.0269833333333333</v>
      </c>
      <c r="R1404" s="352">
        <v>0.1353</v>
      </c>
      <c r="S1404" s="342">
        <v>1.6</v>
      </c>
      <c r="T1404" s="330">
        <v>0.175775</v>
      </c>
      <c r="U1404" s="365">
        <v>-33.3540771929821</v>
      </c>
      <c r="V1404" s="366">
        <v>30.25</v>
      </c>
      <c r="W1404" s="611">
        <v>1.8</v>
      </c>
      <c r="X1404" s="354">
        <v>60.0373389473677</v>
      </c>
      <c r="Y1404" s="369"/>
      <c r="Z1404" s="369"/>
    </row>
    <row r="1405" ht="21" spans="3:26">
      <c r="C1405" s="281"/>
      <c r="D1405" s="374">
        <v>45519</v>
      </c>
      <c r="E1405" s="516">
        <v>0.004</v>
      </c>
      <c r="F1405" s="2130" t="s">
        <v>1655</v>
      </c>
      <c r="G1405" s="516">
        <v>0.005</v>
      </c>
      <c r="H1405" s="311">
        <v>0.520833333333333</v>
      </c>
      <c r="I1405" s="219"/>
      <c r="J1405" s="219"/>
      <c r="K1405" s="566"/>
      <c r="L1405" s="569">
        <v>0.520833333333333</v>
      </c>
      <c r="M1405" s="574"/>
      <c r="N1405" s="324"/>
      <c r="O1405" s="327"/>
      <c r="P1405" s="406"/>
      <c r="Q1405" s="351"/>
      <c r="R1405" s="352"/>
      <c r="S1405" s="342"/>
      <c r="T1405" s="406"/>
      <c r="U1405" s="365"/>
      <c r="V1405" s="366"/>
      <c r="W1405" s="342"/>
      <c r="X1405" s="354"/>
      <c r="Y1405" s="369"/>
      <c r="Z1405" s="369"/>
    </row>
    <row r="1406" ht="21" spans="3:26">
      <c r="C1406" s="281"/>
      <c r="D1406" s="374">
        <v>45489</v>
      </c>
      <c r="E1406" s="516">
        <v>0.004</v>
      </c>
      <c r="F1406" s="2130" t="s">
        <v>1655</v>
      </c>
      <c r="G1406" s="516">
        <v>0.001</v>
      </c>
      <c r="H1406" s="311">
        <v>0.520833333333333</v>
      </c>
      <c r="I1406" s="219"/>
      <c r="J1406" s="219"/>
      <c r="K1406" s="566"/>
      <c r="L1406" s="569">
        <v>0.520833333333333</v>
      </c>
      <c r="M1406" s="574"/>
      <c r="N1406" s="324"/>
      <c r="O1406" s="407"/>
      <c r="P1406" s="407"/>
      <c r="Q1406" s="407"/>
      <c r="R1406" s="407"/>
      <c r="S1406" s="407"/>
      <c r="T1406" s="407"/>
      <c r="U1406" s="407"/>
      <c r="V1406" s="407"/>
      <c r="W1406" s="407"/>
      <c r="X1406" s="407"/>
      <c r="Y1406" s="407"/>
      <c r="Z1406" s="407"/>
    </row>
    <row r="1407" ht="21.75" spans="3:26">
      <c r="C1407" s="281"/>
      <c r="D1407" s="374">
        <v>45461</v>
      </c>
      <c r="E1407" s="516">
        <v>-0.001</v>
      </c>
      <c r="F1407" s="2130" t="s">
        <v>1653</v>
      </c>
      <c r="G1407" s="516">
        <v>-0.001</v>
      </c>
      <c r="H1407" s="311">
        <v>0.520833333333333</v>
      </c>
      <c r="I1407" s="258"/>
      <c r="J1407" s="258"/>
      <c r="K1407" s="570"/>
      <c r="L1407" s="569">
        <v>0.520833333333333</v>
      </c>
      <c r="M1407" s="579"/>
      <c r="N1407" s="324"/>
      <c r="O1407" s="407"/>
      <c r="P1407" s="409"/>
      <c r="Q1407" s="407"/>
      <c r="R1407" s="407"/>
      <c r="S1407" s="407"/>
      <c r="T1407" s="407"/>
      <c r="U1407" s="407"/>
      <c r="V1407" s="407"/>
      <c r="W1407" s="407"/>
      <c r="X1407" s="407"/>
      <c r="Y1407" s="407"/>
      <c r="Z1407" s="407"/>
    </row>
    <row r="1408" ht="21.75" spans="3:26">
      <c r="C1408" s="281">
        <v>3</v>
      </c>
      <c r="D1408" s="375" t="s">
        <v>7</v>
      </c>
      <c r="E1408" s="389" t="s">
        <v>684</v>
      </c>
      <c r="F1408" s="390"/>
      <c r="G1408" s="391"/>
      <c r="H1408" s="295" t="s">
        <v>2839</v>
      </c>
      <c r="I1408" s="561" t="s">
        <v>1622</v>
      </c>
      <c r="J1408" s="561"/>
      <c r="K1408" s="562"/>
      <c r="L1408" s="563" t="s">
        <v>1623</v>
      </c>
      <c r="M1408" s="580" t="s">
        <v>1624</v>
      </c>
      <c r="N1408" s="324" t="s">
        <v>0</v>
      </c>
      <c r="O1408" s="325" t="s">
        <v>2840</v>
      </c>
      <c r="P1408" s="325" t="s">
        <v>2841</v>
      </c>
      <c r="Q1408" s="325" t="s">
        <v>2842</v>
      </c>
      <c r="R1408" s="325" t="s">
        <v>2843</v>
      </c>
      <c r="S1408" s="325" t="s">
        <v>2844</v>
      </c>
      <c r="T1408" s="325" t="s">
        <v>2845</v>
      </c>
      <c r="U1408" s="325" t="s">
        <v>2846</v>
      </c>
      <c r="V1408" s="325" t="s">
        <v>2847</v>
      </c>
      <c r="W1408" s="325" t="s">
        <v>2848</v>
      </c>
      <c r="X1408" s="325" t="s">
        <v>2849</v>
      </c>
      <c r="Y1408" s="325" t="s">
        <v>11</v>
      </c>
      <c r="Z1408" s="325" t="s">
        <v>11</v>
      </c>
    </row>
    <row r="1409" ht="21" spans="3:26">
      <c r="C1409" s="281"/>
      <c r="D1409" s="370" t="s">
        <v>1625</v>
      </c>
      <c r="E1409" s="377"/>
      <c r="F1409" s="378"/>
      <c r="G1409" s="379"/>
      <c r="H1409" s="299" t="s">
        <v>2858</v>
      </c>
      <c r="I1409" s="2210" t="s">
        <v>685</v>
      </c>
      <c r="J1409" s="216"/>
      <c r="K1409" s="564"/>
      <c r="L1409" s="565"/>
      <c r="M1409" s="573" t="s">
        <v>684</v>
      </c>
      <c r="N1409" s="324"/>
      <c r="O1409" s="327" t="s">
        <v>2851</v>
      </c>
      <c r="P1409" s="328">
        <v>0.1</v>
      </c>
      <c r="Q1409" s="340">
        <v>0.025</v>
      </c>
      <c r="R1409" s="341">
        <v>0.021000000000015</v>
      </c>
      <c r="S1409" s="342"/>
      <c r="T1409" s="327">
        <v>0.058500000000015</v>
      </c>
      <c r="U1409" s="340">
        <v>-14.31</v>
      </c>
      <c r="V1409" s="328">
        <v>60.5</v>
      </c>
      <c r="W1409" s="353">
        <v>2</v>
      </c>
      <c r="X1409" s="354">
        <v>28.62</v>
      </c>
      <c r="Y1409" s="342"/>
      <c r="Z1409" s="342"/>
    </row>
    <row r="1410" ht="21" spans="3:26">
      <c r="C1410" s="281"/>
      <c r="D1410" s="371" t="s">
        <v>1626</v>
      </c>
      <c r="E1410" s="551">
        <v>0.006</v>
      </c>
      <c r="F1410" s="552"/>
      <c r="G1410" s="553"/>
      <c r="H1410" s="299" t="s">
        <v>2859</v>
      </c>
      <c r="I1410" s="219"/>
      <c r="J1410" s="219"/>
      <c r="K1410" s="566"/>
      <c r="L1410" s="565"/>
      <c r="M1410" s="574"/>
      <c r="N1410" s="324"/>
      <c r="O1410" s="324"/>
      <c r="P1410" s="324"/>
      <c r="Q1410" s="324"/>
      <c r="R1410" s="343"/>
      <c r="S1410" s="336"/>
      <c r="T1410" s="324"/>
      <c r="U1410" s="324"/>
      <c r="V1410" s="324"/>
      <c r="W1410" s="336"/>
      <c r="X1410" s="336"/>
      <c r="Y1410" s="337"/>
      <c r="Z1410" s="337"/>
    </row>
    <row r="1411" ht="21" spans="3:26">
      <c r="C1411" s="281"/>
      <c r="D1411" s="371" t="s">
        <v>1627</v>
      </c>
      <c r="E1411" s="551">
        <v>0.004</v>
      </c>
      <c r="F1411" s="552"/>
      <c r="G1411" s="553"/>
      <c r="H1411" s="299"/>
      <c r="I1411" s="219"/>
      <c r="J1411" s="219"/>
      <c r="K1411" s="566"/>
      <c r="L1411" s="565"/>
      <c r="M1411" s="574"/>
      <c r="N1411" s="324"/>
      <c r="O1411" s="330" t="s">
        <v>2853</v>
      </c>
      <c r="P1411" s="331">
        <v>0.1</v>
      </c>
      <c r="Q1411" s="344">
        <v>0.0681</v>
      </c>
      <c r="R1411" s="345">
        <v>0.048</v>
      </c>
      <c r="S1411" s="346">
        <v>1</v>
      </c>
      <c r="T1411" s="330">
        <v>0.15015</v>
      </c>
      <c r="U1411" s="355">
        <v>-36.7289999999906</v>
      </c>
      <c r="V1411" s="356">
        <v>60.5</v>
      </c>
      <c r="W1411" s="357">
        <v>3.83</v>
      </c>
      <c r="X1411" s="358">
        <v>140.672069999964</v>
      </c>
      <c r="Y1411" s="367"/>
      <c r="Z1411" s="367"/>
    </row>
    <row r="1412" ht="21.75" spans="3:26">
      <c r="C1412" s="281"/>
      <c r="D1412" s="372" t="s">
        <v>1628</v>
      </c>
      <c r="E1412" s="383">
        <v>0.5625</v>
      </c>
      <c r="F1412" s="384"/>
      <c r="G1412" s="385"/>
      <c r="H1412" s="306">
        <v>0.354166666666667</v>
      </c>
      <c r="I1412" s="219"/>
      <c r="J1412" s="219"/>
      <c r="K1412" s="566"/>
      <c r="L1412" s="567">
        <v>0.791666666666667</v>
      </c>
      <c r="M1412" s="575">
        <v>0.645833333333333</v>
      </c>
      <c r="N1412" s="324"/>
      <c r="O1412" s="333" t="s">
        <v>2854</v>
      </c>
      <c r="P1412" s="334">
        <v>0.1</v>
      </c>
      <c r="Q1412" s="347">
        <v>0.0978</v>
      </c>
      <c r="R1412" s="348">
        <v>0.048</v>
      </c>
      <c r="S1412" s="349">
        <v>1</v>
      </c>
      <c r="T1412" s="350">
        <v>0.1947</v>
      </c>
      <c r="U1412" s="359">
        <v>-47.6266153846032</v>
      </c>
      <c r="V1412" s="360">
        <v>60.5</v>
      </c>
      <c r="W1412" s="361">
        <v>8.13</v>
      </c>
      <c r="X1412" s="362">
        <v>387.204383076824</v>
      </c>
      <c r="Y1412" s="368"/>
      <c r="Z1412" s="368"/>
    </row>
    <row r="1413" ht="21.75" spans="3:26">
      <c r="C1413" s="281"/>
      <c r="D1413" s="373" t="s">
        <v>1629</v>
      </c>
      <c r="E1413" s="386" t="s">
        <v>8</v>
      </c>
      <c r="F1413" s="386" t="s">
        <v>9</v>
      </c>
      <c r="G1413" s="387" t="s">
        <v>10</v>
      </c>
      <c r="H1413" s="309" t="s">
        <v>2447</v>
      </c>
      <c r="I1413" s="219"/>
      <c r="J1413" s="219"/>
      <c r="K1413" s="566"/>
      <c r="L1413" s="568"/>
      <c r="M1413" s="576"/>
      <c r="N1413" s="324"/>
      <c r="O1413" s="336"/>
      <c r="P1413" s="337"/>
      <c r="Q1413" s="336"/>
      <c r="R1413" s="336"/>
      <c r="S1413" s="336"/>
      <c r="T1413" s="336"/>
      <c r="U1413" s="363"/>
      <c r="V1413" s="364"/>
      <c r="W1413" s="336"/>
      <c r="X1413" s="363"/>
      <c r="Y1413" s="337"/>
      <c r="Z1413" s="337"/>
    </row>
    <row r="1414" ht="21" spans="3:26">
      <c r="C1414" s="281"/>
      <c r="D1414" s="374">
        <v>45611</v>
      </c>
      <c r="E1414" s="516">
        <v>0.004</v>
      </c>
      <c r="F1414" s="2130" t="s">
        <v>1660</v>
      </c>
      <c r="G1414" s="516">
        <v>0.008</v>
      </c>
      <c r="H1414" s="311">
        <v>0.5625</v>
      </c>
      <c r="I1414" s="219"/>
      <c r="J1414" s="219"/>
      <c r="K1414" s="566"/>
      <c r="L1414" s="569"/>
      <c r="M1414" s="577"/>
      <c r="N1414" s="324"/>
      <c r="O1414" s="336"/>
      <c r="P1414" s="337"/>
      <c r="Q1414" s="336"/>
      <c r="R1414" s="336"/>
      <c r="S1414" s="336"/>
      <c r="T1414" s="336"/>
      <c r="U1414" s="336"/>
      <c r="V1414" s="336"/>
      <c r="W1414" s="336"/>
      <c r="X1414" s="336"/>
      <c r="Y1414" s="337"/>
      <c r="Z1414" s="337"/>
    </row>
    <row r="1415" ht="21" spans="3:26">
      <c r="C1415" s="281"/>
      <c r="D1415" s="374">
        <v>45582</v>
      </c>
      <c r="E1415" s="516">
        <v>0.004</v>
      </c>
      <c r="F1415" s="2130" t="s">
        <v>1660</v>
      </c>
      <c r="G1415" s="516">
        <v>0.001</v>
      </c>
      <c r="H1415" s="311">
        <v>0.520833333333333</v>
      </c>
      <c r="I1415" s="219"/>
      <c r="J1415" s="219"/>
      <c r="K1415" s="566"/>
      <c r="L1415" s="569"/>
      <c r="M1415" s="578"/>
      <c r="N1415" s="324"/>
      <c r="O1415" s="327" t="s">
        <v>2855</v>
      </c>
      <c r="P1415" s="328">
        <v>0.1</v>
      </c>
      <c r="Q1415" s="351">
        <v>0.08295</v>
      </c>
      <c r="R1415" s="352">
        <v>0.048</v>
      </c>
      <c r="S1415" s="342">
        <v>1.5</v>
      </c>
      <c r="T1415" s="330">
        <v>0.172425</v>
      </c>
      <c r="U1415" s="365">
        <v>-63.2667115384453</v>
      </c>
      <c r="V1415" s="366">
        <v>60.5</v>
      </c>
      <c r="W1415" s="342">
        <v>2</v>
      </c>
      <c r="X1415" s="354">
        <v>126.533423076891</v>
      </c>
      <c r="Y1415" s="369"/>
      <c r="Z1415" s="369"/>
    </row>
    <row r="1416" ht="21" spans="3:26">
      <c r="C1416" s="281"/>
      <c r="D1416" s="374">
        <v>45552</v>
      </c>
      <c r="E1416" s="516">
        <v>0.001</v>
      </c>
      <c r="F1416" s="2130" t="s">
        <v>1654</v>
      </c>
      <c r="G1416" s="516">
        <v>0.011</v>
      </c>
      <c r="H1416" s="311">
        <v>0.520833333333333</v>
      </c>
      <c r="I1416" s="219"/>
      <c r="J1416" s="219"/>
      <c r="K1416" s="566"/>
      <c r="L1416" s="569"/>
      <c r="M1416" s="574"/>
      <c r="N1416" s="324"/>
      <c r="O1416" s="327" t="s">
        <v>2855</v>
      </c>
      <c r="P1416" s="328">
        <v>0.1</v>
      </c>
      <c r="Q1416" s="351">
        <v>0.08295</v>
      </c>
      <c r="R1416" s="352">
        <v>0.048</v>
      </c>
      <c r="S1416" s="342">
        <v>1.5</v>
      </c>
      <c r="T1416" s="330">
        <v>0.172425</v>
      </c>
      <c r="U1416" s="365">
        <v>-63.2667115384453</v>
      </c>
      <c r="V1416" s="366">
        <v>60.5</v>
      </c>
      <c r="W1416" s="342">
        <v>2</v>
      </c>
      <c r="X1416" s="354">
        <v>126.533423076891</v>
      </c>
      <c r="Y1416" s="369"/>
      <c r="Z1416" s="369"/>
    </row>
    <row r="1417" ht="21" spans="3:26">
      <c r="C1417" s="281"/>
      <c r="D1417" s="374">
        <v>45519</v>
      </c>
      <c r="E1417" s="516">
        <v>0.01</v>
      </c>
      <c r="F1417" s="2130" t="s">
        <v>1645</v>
      </c>
      <c r="G1417" s="516">
        <v>-0.002</v>
      </c>
      <c r="H1417" s="311">
        <v>0.520833333333333</v>
      </c>
      <c r="I1417" s="219"/>
      <c r="J1417" s="219"/>
      <c r="K1417" s="566"/>
      <c r="L1417" s="569"/>
      <c r="M1417" s="574"/>
      <c r="N1417" s="324"/>
      <c r="O1417" s="327"/>
      <c r="P1417" s="406"/>
      <c r="Q1417" s="351"/>
      <c r="R1417" s="352"/>
      <c r="S1417" s="342"/>
      <c r="T1417" s="406"/>
      <c r="U1417" s="365"/>
      <c r="V1417" s="366"/>
      <c r="W1417" s="342"/>
      <c r="X1417" s="354"/>
      <c r="Y1417" s="369"/>
      <c r="Z1417" s="369"/>
    </row>
    <row r="1418" ht="21" spans="3:26">
      <c r="C1418" s="281"/>
      <c r="D1418" s="374">
        <v>45489</v>
      </c>
      <c r="E1418" s="516">
        <v>0</v>
      </c>
      <c r="F1418" s="2130" t="s">
        <v>1647</v>
      </c>
      <c r="G1418" s="516">
        <v>0.003</v>
      </c>
      <c r="H1418" s="311">
        <v>0.520833333333333</v>
      </c>
      <c r="I1418" s="219"/>
      <c r="J1418" s="219"/>
      <c r="K1418" s="566"/>
      <c r="L1418" s="569"/>
      <c r="M1418" s="574"/>
      <c r="N1418" s="324"/>
      <c r="O1418" s="407"/>
      <c r="P1418" s="407"/>
      <c r="Q1418" s="407"/>
      <c r="R1418" s="407"/>
      <c r="S1418" s="407"/>
      <c r="T1418" s="407"/>
      <c r="U1418" s="407"/>
      <c r="V1418" s="407"/>
      <c r="W1418" s="407"/>
      <c r="X1418" s="407"/>
      <c r="Y1418" s="407"/>
      <c r="Z1418" s="407"/>
    </row>
    <row r="1419" ht="21.75" spans="3:26">
      <c r="C1419" s="281"/>
      <c r="D1419" s="509">
        <v>45461</v>
      </c>
      <c r="E1419" s="518">
        <v>0.001</v>
      </c>
      <c r="F1419" s="2206" t="s">
        <v>1660</v>
      </c>
      <c r="G1419" s="518">
        <v>-0.002</v>
      </c>
      <c r="H1419" s="311">
        <v>0.520833333333333</v>
      </c>
      <c r="I1419" s="258"/>
      <c r="J1419" s="258"/>
      <c r="K1419" s="570"/>
      <c r="L1419" s="571"/>
      <c r="M1419" s="579"/>
      <c r="N1419" s="324"/>
      <c r="O1419" s="407"/>
      <c r="P1419" s="407"/>
      <c r="Q1419" s="407"/>
      <c r="R1419" s="407"/>
      <c r="S1419" s="407"/>
      <c r="T1419" s="407"/>
      <c r="U1419" s="407"/>
      <c r="V1419" s="407"/>
      <c r="W1419" s="407"/>
      <c r="X1419" s="407"/>
      <c r="Y1419" s="407"/>
      <c r="Z1419" s="407"/>
    </row>
    <row r="1420" ht="21.75" spans="3:26">
      <c r="C1420" s="281">
        <v>4</v>
      </c>
      <c r="D1420" s="282" t="s">
        <v>7</v>
      </c>
      <c r="E1420" s="292" t="s">
        <v>686</v>
      </c>
      <c r="F1420" s="293"/>
      <c r="G1420" s="294"/>
      <c r="H1420" s="295" t="s">
        <v>2839</v>
      </c>
      <c r="I1420" s="561" t="s">
        <v>1622</v>
      </c>
      <c r="J1420" s="561"/>
      <c r="K1420" s="562"/>
      <c r="L1420" s="563" t="s">
        <v>1623</v>
      </c>
      <c r="M1420" s="572" t="s">
        <v>1624</v>
      </c>
      <c r="N1420" s="324" t="s">
        <v>0</v>
      </c>
      <c r="O1420" s="325" t="s">
        <v>2840</v>
      </c>
      <c r="P1420" s="325" t="s">
        <v>2841</v>
      </c>
      <c r="Q1420" s="325" t="s">
        <v>2842</v>
      </c>
      <c r="R1420" s="325" t="s">
        <v>2843</v>
      </c>
      <c r="S1420" s="325" t="s">
        <v>2844</v>
      </c>
      <c r="T1420" s="325" t="s">
        <v>2845</v>
      </c>
      <c r="U1420" s="325" t="s">
        <v>2846</v>
      </c>
      <c r="V1420" s="325" t="s">
        <v>2847</v>
      </c>
      <c r="W1420" s="325" t="s">
        <v>2848</v>
      </c>
      <c r="X1420" s="325" t="s">
        <v>2849</v>
      </c>
      <c r="Y1420" s="325" t="s">
        <v>11</v>
      </c>
      <c r="Z1420" s="325" t="s">
        <v>11</v>
      </c>
    </row>
    <row r="1421" ht="21" spans="3:26">
      <c r="C1421" s="281"/>
      <c r="D1421" s="370" t="s">
        <v>1625</v>
      </c>
      <c r="E1421" s="396"/>
      <c r="F1421" s="397"/>
      <c r="G1421" s="398"/>
      <c r="H1421" s="299" t="s">
        <v>2879</v>
      </c>
      <c r="I1421" s="2210" t="s">
        <v>687</v>
      </c>
      <c r="J1421" s="216"/>
      <c r="K1421" s="564"/>
      <c r="L1421" s="565"/>
      <c r="M1421" s="573" t="s">
        <v>686</v>
      </c>
      <c r="N1421" s="324"/>
      <c r="O1421" s="327" t="s">
        <v>2851</v>
      </c>
      <c r="P1421" s="328">
        <v>0.1</v>
      </c>
      <c r="Q1421" s="340">
        <v>0.034</v>
      </c>
      <c r="R1421" s="341">
        <v>0.0150000000000148</v>
      </c>
      <c r="S1421" s="342"/>
      <c r="T1421" s="327">
        <v>0.0660000000000148</v>
      </c>
      <c r="U1421" s="340">
        <v>-16.5</v>
      </c>
      <c r="V1421" s="328">
        <v>60.5</v>
      </c>
      <c r="W1421" s="353">
        <v>2</v>
      </c>
      <c r="X1421" s="354">
        <v>33</v>
      </c>
      <c r="Y1421" s="342"/>
      <c r="Z1421" s="342"/>
    </row>
    <row r="1422" ht="21" spans="3:26">
      <c r="C1422" s="281"/>
      <c r="D1422" s="371" t="s">
        <v>1626</v>
      </c>
      <c r="E1422" s="380">
        <v>0.026</v>
      </c>
      <c r="F1422" s="381"/>
      <c r="G1422" s="382"/>
      <c r="H1422" s="299" t="s">
        <v>2869</v>
      </c>
      <c r="I1422" s="219"/>
      <c r="J1422" s="219"/>
      <c r="K1422" s="566"/>
      <c r="L1422" s="565"/>
      <c r="M1422" s="574"/>
      <c r="N1422" s="324"/>
      <c r="O1422" s="324"/>
      <c r="P1422" s="324"/>
      <c r="Q1422" s="324"/>
      <c r="R1422" s="343"/>
      <c r="S1422" s="336"/>
      <c r="T1422" s="324"/>
      <c r="U1422" s="324"/>
      <c r="V1422" s="324"/>
      <c r="W1422" s="336"/>
      <c r="X1422" s="336"/>
      <c r="Y1422" s="337"/>
      <c r="Z1422" s="337"/>
    </row>
    <row r="1423" ht="21" spans="3:26">
      <c r="C1423" s="281"/>
      <c r="D1423" s="371" t="s">
        <v>1627</v>
      </c>
      <c r="E1423" s="380">
        <v>0.023</v>
      </c>
      <c r="F1423" s="381"/>
      <c r="G1423" s="382"/>
      <c r="H1423" s="299"/>
      <c r="I1423" s="219"/>
      <c r="J1423" s="219"/>
      <c r="K1423" s="566"/>
      <c r="L1423" s="565"/>
      <c r="M1423" s="574"/>
      <c r="N1423" s="324"/>
      <c r="O1423" s="330" t="s">
        <v>2853</v>
      </c>
      <c r="P1423" s="331">
        <v>0.06</v>
      </c>
      <c r="Q1423" s="344">
        <v>0.0867</v>
      </c>
      <c r="R1423" s="345">
        <v>0.019</v>
      </c>
      <c r="S1423" s="346">
        <v>1</v>
      </c>
      <c r="T1423" s="330">
        <v>0.14905</v>
      </c>
      <c r="U1423" s="355">
        <v>-22.357499999995</v>
      </c>
      <c r="V1423" s="356">
        <v>36.3</v>
      </c>
      <c r="W1423" s="357">
        <v>4.58</v>
      </c>
      <c r="X1423" s="358">
        <v>102.397349999977</v>
      </c>
      <c r="Y1423" s="367"/>
      <c r="Z1423" s="367">
        <v>4.435</v>
      </c>
    </row>
    <row r="1424" ht="21.75" spans="3:26">
      <c r="C1424" s="281"/>
      <c r="D1424" s="372" t="s">
        <v>1628</v>
      </c>
      <c r="E1424" s="383">
        <v>0.291666666666667</v>
      </c>
      <c r="F1424" s="384"/>
      <c r="G1424" s="385"/>
      <c r="H1424" s="306"/>
      <c r="I1424" s="219"/>
      <c r="J1424" s="219"/>
      <c r="K1424" s="566"/>
      <c r="L1424" s="567"/>
      <c r="M1424" s="575">
        <v>0.375</v>
      </c>
      <c r="N1424" s="324"/>
      <c r="O1424" s="333" t="s">
        <v>2854</v>
      </c>
      <c r="P1424" s="334">
        <v>0.06</v>
      </c>
      <c r="Q1424" s="347">
        <v>0.0797333333333333</v>
      </c>
      <c r="R1424" s="348">
        <v>0.019</v>
      </c>
      <c r="S1424" s="349">
        <v>1</v>
      </c>
      <c r="T1424" s="350">
        <v>0.1386</v>
      </c>
      <c r="U1424" s="359">
        <v>-20.7899999999953</v>
      </c>
      <c r="V1424" s="360">
        <v>36.3</v>
      </c>
      <c r="W1424" s="361">
        <v>3.37</v>
      </c>
      <c r="X1424" s="362">
        <v>70.0622999999843</v>
      </c>
      <c r="Y1424" s="368"/>
      <c r="Z1424" s="368"/>
    </row>
    <row r="1425" ht="21.75" spans="3:26">
      <c r="C1425" s="281"/>
      <c r="D1425" s="373" t="s">
        <v>1629</v>
      </c>
      <c r="E1425" s="386" t="s">
        <v>8</v>
      </c>
      <c r="F1425" s="386" t="s">
        <v>9</v>
      </c>
      <c r="G1425" s="387" t="s">
        <v>10</v>
      </c>
      <c r="H1425" s="309" t="s">
        <v>2447</v>
      </c>
      <c r="I1425" s="219"/>
      <c r="J1425" s="219"/>
      <c r="K1425" s="566"/>
      <c r="L1425" s="568"/>
      <c r="M1425" s="576"/>
      <c r="N1425" s="324"/>
      <c r="O1425" s="336"/>
      <c r="P1425" s="337"/>
      <c r="Q1425" s="336"/>
      <c r="R1425" s="336"/>
      <c r="S1425" s="336"/>
      <c r="T1425" s="336"/>
      <c r="U1425" s="363"/>
      <c r="V1425" s="364"/>
      <c r="W1425" s="336"/>
      <c r="X1425" s="363"/>
      <c r="Y1425" s="337"/>
      <c r="Z1425" s="337"/>
    </row>
    <row r="1426" ht="21" spans="3:26">
      <c r="C1426" s="281"/>
      <c r="D1426" s="514">
        <v>45616</v>
      </c>
      <c r="E1426" s="388">
        <v>0.023</v>
      </c>
      <c r="F1426" s="2133" t="s">
        <v>1683</v>
      </c>
      <c r="G1426" s="388">
        <v>0.017</v>
      </c>
      <c r="H1426" s="311">
        <v>0.291666666666667</v>
      </c>
      <c r="I1426" s="219"/>
      <c r="J1426" s="219"/>
      <c r="K1426" s="566"/>
      <c r="L1426" s="569"/>
      <c r="M1426" s="577"/>
      <c r="N1426" s="324"/>
      <c r="O1426" s="336"/>
      <c r="P1426" s="337"/>
      <c r="Q1426" s="336"/>
      <c r="R1426" s="336"/>
      <c r="S1426" s="336"/>
      <c r="T1426" s="336"/>
      <c r="U1426" s="336"/>
      <c r="V1426" s="336"/>
      <c r="W1426" s="336"/>
      <c r="X1426" s="336"/>
      <c r="Y1426" s="337"/>
      <c r="Z1426" s="337"/>
    </row>
    <row r="1427" ht="21" spans="3:26">
      <c r="C1427" s="281"/>
      <c r="D1427" s="514">
        <v>45581</v>
      </c>
      <c r="E1427" s="388">
        <v>0.017</v>
      </c>
      <c r="F1427" s="2133" t="s">
        <v>1901</v>
      </c>
      <c r="G1427" s="388">
        <v>0.022</v>
      </c>
      <c r="H1427" s="311">
        <v>0.25</v>
      </c>
      <c r="I1427" s="219"/>
      <c r="J1427" s="219"/>
      <c r="K1427" s="566"/>
      <c r="L1427" s="569"/>
      <c r="M1427" s="578"/>
      <c r="N1427" s="324"/>
      <c r="O1427" s="327" t="s">
        <v>2855</v>
      </c>
      <c r="P1427" s="328">
        <v>0.06</v>
      </c>
      <c r="Q1427" s="351">
        <v>0.0832166666666667</v>
      </c>
      <c r="R1427" s="352">
        <v>0.019</v>
      </c>
      <c r="S1427" s="342">
        <v>1</v>
      </c>
      <c r="T1427" s="330">
        <v>0.143825</v>
      </c>
      <c r="U1427" s="365">
        <v>-21.5737499999952</v>
      </c>
      <c r="V1427" s="366">
        <v>36.3</v>
      </c>
      <c r="W1427" s="342">
        <v>2</v>
      </c>
      <c r="X1427" s="354">
        <v>43.1474999999903</v>
      </c>
      <c r="Y1427" s="369"/>
      <c r="Z1427" s="369"/>
    </row>
    <row r="1428" ht="21" spans="3:26">
      <c r="C1428" s="281"/>
      <c r="D1428" s="514">
        <v>45553</v>
      </c>
      <c r="E1428" s="388">
        <v>0.022</v>
      </c>
      <c r="F1428" s="2133" t="s">
        <v>1683</v>
      </c>
      <c r="G1428" s="388">
        <v>0.022</v>
      </c>
      <c r="H1428" s="311">
        <v>0.25</v>
      </c>
      <c r="I1428" s="219"/>
      <c r="J1428" s="219"/>
      <c r="K1428" s="566"/>
      <c r="L1428" s="569"/>
      <c r="M1428" s="574"/>
      <c r="N1428" s="324"/>
      <c r="O1428" s="327" t="s">
        <v>2855</v>
      </c>
      <c r="P1428" s="328">
        <v>0.06</v>
      </c>
      <c r="Q1428" s="351">
        <v>0.0832166666666667</v>
      </c>
      <c r="R1428" s="352">
        <v>0.019</v>
      </c>
      <c r="S1428" s="342">
        <v>1</v>
      </c>
      <c r="T1428" s="330">
        <v>0.143825</v>
      </c>
      <c r="U1428" s="365">
        <v>-21.5737499999952</v>
      </c>
      <c r="V1428" s="366">
        <v>36.3</v>
      </c>
      <c r="W1428" s="342">
        <v>2</v>
      </c>
      <c r="X1428" s="354">
        <v>43.1474999999903</v>
      </c>
      <c r="Y1428" s="369"/>
      <c r="Z1428" s="369"/>
    </row>
    <row r="1429" ht="21" spans="3:26">
      <c r="C1429" s="281"/>
      <c r="D1429" s="514">
        <v>45518</v>
      </c>
      <c r="E1429" s="388">
        <v>0.022</v>
      </c>
      <c r="F1429" s="2133" t="s">
        <v>1943</v>
      </c>
      <c r="G1429" s="388">
        <v>0.02</v>
      </c>
      <c r="H1429" s="311">
        <v>0.25</v>
      </c>
      <c r="I1429" s="219"/>
      <c r="J1429" s="219"/>
      <c r="K1429" s="566"/>
      <c r="L1429" s="569"/>
      <c r="M1429" s="574"/>
      <c r="N1429" s="324"/>
      <c r="O1429" s="327" t="s">
        <v>2860</v>
      </c>
      <c r="P1429" s="406"/>
      <c r="Q1429" s="351"/>
      <c r="R1429" s="352"/>
      <c r="S1429" s="342"/>
      <c r="T1429" s="406"/>
      <c r="U1429" s="365"/>
      <c r="V1429" s="366"/>
      <c r="W1429" s="342"/>
      <c r="X1429" s="354"/>
      <c r="Y1429" s="369"/>
      <c r="Z1429" s="369"/>
    </row>
    <row r="1430" ht="21" spans="3:26">
      <c r="C1430" s="281"/>
      <c r="D1430" s="514">
        <v>45490</v>
      </c>
      <c r="E1430" s="388">
        <v>0.02</v>
      </c>
      <c r="F1430" s="2133" t="s">
        <v>1901</v>
      </c>
      <c r="G1430" s="388">
        <v>0.02</v>
      </c>
      <c r="H1430" s="311">
        <v>0.25</v>
      </c>
      <c r="I1430" s="219"/>
      <c r="J1430" s="219"/>
      <c r="K1430" s="566"/>
      <c r="L1430" s="569"/>
      <c r="M1430" s="574"/>
      <c r="N1430" s="324"/>
      <c r="O1430" s="407"/>
      <c r="P1430" s="407"/>
      <c r="Q1430" s="407"/>
      <c r="R1430" s="407"/>
      <c r="S1430" s="407"/>
      <c r="T1430" s="407"/>
      <c r="U1430" s="407"/>
      <c r="V1430" s="407"/>
      <c r="W1430" s="407"/>
      <c r="X1430" s="407"/>
      <c r="Y1430" s="407"/>
      <c r="Z1430" s="407"/>
    </row>
    <row r="1431" ht="21.75" spans="3:26">
      <c r="C1431" s="281"/>
      <c r="D1431" s="515">
        <v>45462</v>
      </c>
      <c r="E1431" s="519">
        <v>0.02</v>
      </c>
      <c r="F1431" s="2207" t="s">
        <v>1900</v>
      </c>
      <c r="G1431" s="519">
        <v>0.023</v>
      </c>
      <c r="H1431" s="311">
        <v>0.25</v>
      </c>
      <c r="I1431" s="258"/>
      <c r="J1431" s="258"/>
      <c r="K1431" s="570"/>
      <c r="L1431" s="571"/>
      <c r="M1431" s="579"/>
      <c r="N1431" s="324"/>
      <c r="O1431" s="407"/>
      <c r="P1431" s="407"/>
      <c r="Q1431" s="407"/>
      <c r="R1431" s="407"/>
      <c r="S1431" s="407"/>
      <c r="T1431" s="407"/>
      <c r="U1431" s="407"/>
      <c r="V1431" s="407"/>
      <c r="W1431" s="407"/>
      <c r="X1431" s="407"/>
      <c r="Y1431" s="407"/>
      <c r="Z1431" s="407"/>
    </row>
    <row r="1432" ht="21.75" spans="3:26">
      <c r="C1432" s="281">
        <v>5</v>
      </c>
      <c r="D1432" s="282" t="s">
        <v>7</v>
      </c>
      <c r="E1432" s="292" t="s">
        <v>688</v>
      </c>
      <c r="F1432" s="293"/>
      <c r="G1432" s="294"/>
      <c r="H1432" s="295" t="s">
        <v>2839</v>
      </c>
      <c r="I1432" s="561" t="s">
        <v>1622</v>
      </c>
      <c r="J1432" s="561"/>
      <c r="K1432" s="562"/>
      <c r="L1432" s="563" t="s">
        <v>1623</v>
      </c>
      <c r="M1432" s="572" t="s">
        <v>1624</v>
      </c>
      <c r="N1432" s="324" t="s">
        <v>0</v>
      </c>
      <c r="O1432" s="325" t="s">
        <v>2840</v>
      </c>
      <c r="P1432" s="325" t="s">
        <v>2841</v>
      </c>
      <c r="Q1432" s="325" t="s">
        <v>2842</v>
      </c>
      <c r="R1432" s="325" t="s">
        <v>2843</v>
      </c>
      <c r="S1432" s="325" t="s">
        <v>2844</v>
      </c>
      <c r="T1432" s="325" t="s">
        <v>2845</v>
      </c>
      <c r="U1432" s="325" t="s">
        <v>2846</v>
      </c>
      <c r="V1432" s="325" t="s">
        <v>2847</v>
      </c>
      <c r="W1432" s="325" t="s">
        <v>2848</v>
      </c>
      <c r="X1432" s="325" t="s">
        <v>2849</v>
      </c>
      <c r="Y1432" s="325" t="s">
        <v>11</v>
      </c>
      <c r="Z1432" s="325" t="s">
        <v>11</v>
      </c>
    </row>
    <row r="1433" ht="21" spans="3:26">
      <c r="C1433" s="281"/>
      <c r="D1433" s="370" t="s">
        <v>1625</v>
      </c>
      <c r="E1433" s="396"/>
      <c r="F1433" s="397"/>
      <c r="G1433" s="398"/>
      <c r="H1433" s="299" t="s">
        <v>2870</v>
      </c>
      <c r="I1433" s="2210" t="s">
        <v>689</v>
      </c>
      <c r="J1433" s="216"/>
      <c r="K1433" s="564"/>
      <c r="L1433" s="565"/>
      <c r="M1433" s="573" t="s">
        <v>688</v>
      </c>
      <c r="N1433" s="324"/>
      <c r="O1433" s="327" t="s">
        <v>2851</v>
      </c>
      <c r="P1433" s="328">
        <v>0.1</v>
      </c>
      <c r="Q1433" s="340">
        <v>0.034</v>
      </c>
      <c r="R1433" s="341">
        <v>0.0150000000000148</v>
      </c>
      <c r="S1433" s="342"/>
      <c r="T1433" s="327">
        <v>0.0660000000000148</v>
      </c>
      <c r="U1433" s="340">
        <v>-16.5</v>
      </c>
      <c r="V1433" s="328">
        <v>60.5</v>
      </c>
      <c r="W1433" s="353">
        <v>2</v>
      </c>
      <c r="X1433" s="354">
        <v>33</v>
      </c>
      <c r="Y1433" s="342"/>
      <c r="Z1433" s="342"/>
    </row>
    <row r="1434" ht="21" spans="3:26">
      <c r="C1434" s="281"/>
      <c r="D1434" s="371" t="s">
        <v>1626</v>
      </c>
      <c r="E1434" s="393">
        <v>0.023</v>
      </c>
      <c r="F1434" s="394"/>
      <c r="G1434" s="395"/>
      <c r="H1434" s="299" t="s">
        <v>2871</v>
      </c>
      <c r="I1434" s="219"/>
      <c r="J1434" s="219"/>
      <c r="K1434" s="566"/>
      <c r="L1434" s="565"/>
      <c r="M1434" s="574"/>
      <c r="N1434" s="324"/>
      <c r="O1434" s="324"/>
      <c r="P1434" s="324"/>
      <c r="Q1434" s="324"/>
      <c r="R1434" s="343"/>
      <c r="S1434" s="336"/>
      <c r="T1434" s="324"/>
      <c r="U1434" s="324"/>
      <c r="V1434" s="324"/>
      <c r="W1434" s="336"/>
      <c r="X1434" s="336"/>
      <c r="Y1434" s="337"/>
      <c r="Z1434" s="337"/>
    </row>
    <row r="1435" ht="21" spans="3:26">
      <c r="C1435" s="281"/>
      <c r="D1435" s="371" t="s">
        <v>1627</v>
      </c>
      <c r="E1435" s="393">
        <v>0.023</v>
      </c>
      <c r="F1435" s="394"/>
      <c r="G1435" s="395"/>
      <c r="H1435" s="299"/>
      <c r="I1435" s="219"/>
      <c r="J1435" s="219"/>
      <c r="K1435" s="566"/>
      <c r="L1435" s="565"/>
      <c r="M1435" s="574"/>
      <c r="N1435" s="324"/>
      <c r="O1435" s="330" t="s">
        <v>2853</v>
      </c>
      <c r="P1435" s="331">
        <v>0.1</v>
      </c>
      <c r="Q1435" s="344">
        <v>0.0594</v>
      </c>
      <c r="R1435" s="345">
        <v>0.0007</v>
      </c>
      <c r="S1435" s="346">
        <v>1</v>
      </c>
      <c r="T1435" s="330">
        <v>0.0898</v>
      </c>
      <c r="U1435" s="355">
        <v>-22.449999999995</v>
      </c>
      <c r="V1435" s="356">
        <v>60.5</v>
      </c>
      <c r="W1435" s="357">
        <v>4.38</v>
      </c>
      <c r="X1435" s="358">
        <v>98.330999999978</v>
      </c>
      <c r="Y1435" s="367"/>
      <c r="Z1435" s="367"/>
    </row>
    <row r="1436" ht="21.75" spans="3:26">
      <c r="C1436" s="281"/>
      <c r="D1436" s="372" t="s">
        <v>1628</v>
      </c>
      <c r="E1436" s="383">
        <v>0.416666666666667</v>
      </c>
      <c r="F1436" s="384"/>
      <c r="G1436" s="385"/>
      <c r="H1436" s="306"/>
      <c r="I1436" s="219"/>
      <c r="J1436" s="219"/>
      <c r="K1436" s="566"/>
      <c r="L1436" s="567">
        <v>0.645833333333333</v>
      </c>
      <c r="M1436" s="575">
        <v>0.5</v>
      </c>
      <c r="N1436" s="324"/>
      <c r="O1436" s="333" t="s">
        <v>2854</v>
      </c>
      <c r="P1436" s="334">
        <v>0.1</v>
      </c>
      <c r="Q1436" s="347">
        <v>0.0715333333333333</v>
      </c>
      <c r="R1436" s="348">
        <v>0.0007</v>
      </c>
      <c r="S1436" s="349">
        <v>1</v>
      </c>
      <c r="T1436" s="350">
        <v>0.108</v>
      </c>
      <c r="U1436" s="359">
        <v>-26.999999999994</v>
      </c>
      <c r="V1436" s="360">
        <v>60.5</v>
      </c>
      <c r="W1436" s="361">
        <v>8</v>
      </c>
      <c r="X1436" s="362">
        <v>215.999999999952</v>
      </c>
      <c r="Y1436" s="368"/>
      <c r="Z1436" s="368"/>
    </row>
    <row r="1437" ht="21.75" spans="3:26">
      <c r="C1437" s="281"/>
      <c r="D1437" s="373" t="s">
        <v>1629</v>
      </c>
      <c r="E1437" s="386" t="s">
        <v>8</v>
      </c>
      <c r="F1437" s="386" t="s">
        <v>9</v>
      </c>
      <c r="G1437" s="387" t="s">
        <v>10</v>
      </c>
      <c r="H1437" s="309" t="s">
        <v>2447</v>
      </c>
      <c r="I1437" s="219"/>
      <c r="J1437" s="219"/>
      <c r="K1437" s="566"/>
      <c r="L1437" s="568" t="s">
        <v>2896</v>
      </c>
      <c r="M1437" s="576"/>
      <c r="N1437" s="324"/>
      <c r="O1437" s="336"/>
      <c r="P1437" s="337"/>
      <c r="Q1437" s="336"/>
      <c r="R1437" s="336"/>
      <c r="S1437" s="336"/>
      <c r="T1437" s="336"/>
      <c r="U1437" s="363"/>
      <c r="V1437" s="364"/>
      <c r="W1437" s="336"/>
      <c r="X1437" s="363"/>
      <c r="Y1437" s="337"/>
      <c r="Z1437" s="337"/>
    </row>
    <row r="1438" ht="21" spans="3:26">
      <c r="C1438" s="281"/>
      <c r="D1438" s="374">
        <v>45625</v>
      </c>
      <c r="E1438" s="388">
        <v>0.023</v>
      </c>
      <c r="F1438" s="2133" t="s">
        <v>1943</v>
      </c>
      <c r="G1438" s="388">
        <v>0.02</v>
      </c>
      <c r="H1438" s="311">
        <v>0.416666666666667</v>
      </c>
      <c r="I1438" s="219"/>
      <c r="J1438" s="219"/>
      <c r="K1438" s="566"/>
      <c r="L1438" s="569"/>
      <c r="M1438" s="577"/>
      <c r="N1438" s="324"/>
      <c r="O1438" s="336"/>
      <c r="P1438" s="337"/>
      <c r="Q1438" s="336"/>
      <c r="R1438" s="336"/>
      <c r="S1438" s="336"/>
      <c r="T1438" s="336"/>
      <c r="U1438" s="336"/>
      <c r="V1438" s="336"/>
      <c r="W1438" s="336"/>
      <c r="X1438" s="336"/>
      <c r="Y1438" s="337"/>
      <c r="Z1438" s="337"/>
    </row>
    <row r="1439" ht="21" spans="3:26">
      <c r="C1439" s="281"/>
      <c r="D1439" s="374">
        <v>45615</v>
      </c>
      <c r="E1439" s="388">
        <v>0.02</v>
      </c>
      <c r="F1439" s="2133" t="s">
        <v>1900</v>
      </c>
      <c r="G1439" s="388">
        <v>0.02</v>
      </c>
      <c r="H1439" s="311">
        <v>0.416666666666667</v>
      </c>
      <c r="I1439" s="219"/>
      <c r="J1439" s="219"/>
      <c r="K1439" s="566"/>
      <c r="L1439" s="569"/>
      <c r="M1439" s="578"/>
      <c r="N1439" s="324"/>
      <c r="O1439" s="327" t="s">
        <v>2855</v>
      </c>
      <c r="P1439" s="328">
        <v>0.1</v>
      </c>
      <c r="Q1439" s="351">
        <v>0.0654666666666667</v>
      </c>
      <c r="R1439" s="352">
        <v>0.0007</v>
      </c>
      <c r="S1439" s="342">
        <v>1</v>
      </c>
      <c r="T1439" s="330">
        <v>0.0989</v>
      </c>
      <c r="U1439" s="365">
        <v>-24.7249999999945</v>
      </c>
      <c r="V1439" s="366">
        <v>60.5</v>
      </c>
      <c r="W1439" s="342">
        <v>3</v>
      </c>
      <c r="X1439" s="354">
        <v>74.1749999999834</v>
      </c>
      <c r="Y1439" s="369"/>
      <c r="Z1439" s="369"/>
    </row>
    <row r="1440" ht="21" spans="3:26">
      <c r="C1440" s="281"/>
      <c r="D1440" s="374">
        <v>45596</v>
      </c>
      <c r="E1440" s="388">
        <v>0.02</v>
      </c>
      <c r="F1440" s="2133" t="s">
        <v>1901</v>
      </c>
      <c r="G1440" s="388">
        <v>0.017</v>
      </c>
      <c r="H1440" s="311">
        <v>0.416666666666667</v>
      </c>
      <c r="I1440" s="219"/>
      <c r="J1440" s="219"/>
      <c r="K1440" s="566"/>
      <c r="L1440" s="569"/>
      <c r="M1440" s="574"/>
      <c r="N1440" s="324"/>
      <c r="O1440" s="327" t="s">
        <v>2855</v>
      </c>
      <c r="P1440" s="328">
        <v>0.1</v>
      </c>
      <c r="Q1440" s="351">
        <v>0.0654666666666667</v>
      </c>
      <c r="R1440" s="352">
        <v>0.0007</v>
      </c>
      <c r="S1440" s="342">
        <v>1</v>
      </c>
      <c r="T1440" s="330">
        <v>0.0989</v>
      </c>
      <c r="U1440" s="365">
        <v>-24.7249999999945</v>
      </c>
      <c r="V1440" s="366">
        <v>60.5</v>
      </c>
      <c r="W1440" s="342">
        <v>3</v>
      </c>
      <c r="X1440" s="354">
        <v>74.1749999999834</v>
      </c>
      <c r="Y1440" s="369"/>
      <c r="Z1440" s="369"/>
    </row>
    <row r="1441" ht="21" spans="3:26">
      <c r="C1441" s="281"/>
      <c r="D1441" s="374">
        <v>45582</v>
      </c>
      <c r="E1441" s="388">
        <v>0.017</v>
      </c>
      <c r="F1441" s="2133" t="s">
        <v>1923</v>
      </c>
      <c r="G1441" s="388">
        <v>0.022</v>
      </c>
      <c r="H1441" s="311">
        <v>0.375</v>
      </c>
      <c r="I1441" s="219"/>
      <c r="J1441" s="219"/>
      <c r="K1441" s="566"/>
      <c r="L1441" s="569"/>
      <c r="M1441" s="574"/>
      <c r="N1441" s="324"/>
      <c r="O1441" s="327"/>
      <c r="P1441" s="406"/>
      <c r="Q1441" s="351"/>
      <c r="R1441" s="352"/>
      <c r="S1441" s="342"/>
      <c r="T1441" s="406"/>
      <c r="U1441" s="365"/>
      <c r="V1441" s="366"/>
      <c r="W1441" s="342"/>
      <c r="X1441" s="354"/>
      <c r="Y1441" s="369"/>
      <c r="Z1441" s="369"/>
    </row>
    <row r="1442" ht="21" spans="3:26">
      <c r="C1442" s="281"/>
      <c r="D1442" s="374">
        <v>45566</v>
      </c>
      <c r="E1442" s="388">
        <v>0.018</v>
      </c>
      <c r="F1442" s="2133" t="s">
        <v>1923</v>
      </c>
      <c r="G1442" s="388">
        <v>0.022</v>
      </c>
      <c r="H1442" s="311">
        <v>0.375</v>
      </c>
      <c r="I1442" s="219"/>
      <c r="J1442" s="219"/>
      <c r="K1442" s="566"/>
      <c r="L1442" s="569"/>
      <c r="M1442" s="574"/>
      <c r="N1442" s="324"/>
      <c r="O1442" s="407"/>
      <c r="P1442" s="407"/>
      <c r="Q1442" s="407"/>
      <c r="R1442" s="407"/>
      <c r="S1442" s="407"/>
      <c r="T1442" s="407"/>
      <c r="U1442" s="407"/>
      <c r="V1442" s="407"/>
      <c r="W1442" s="407"/>
      <c r="X1442" s="407"/>
      <c r="Y1442" s="407"/>
      <c r="Z1442" s="407"/>
    </row>
    <row r="1443" ht="21.75" spans="3:26">
      <c r="C1443" s="281"/>
      <c r="D1443" s="509">
        <v>45553</v>
      </c>
      <c r="E1443" s="519">
        <v>0.022</v>
      </c>
      <c r="F1443" s="2207" t="s">
        <v>1683</v>
      </c>
      <c r="G1443" s="519">
        <v>0.026</v>
      </c>
      <c r="H1443" s="311">
        <v>0.375</v>
      </c>
      <c r="I1443" s="258"/>
      <c r="J1443" s="258"/>
      <c r="K1443" s="570"/>
      <c r="L1443" s="571"/>
      <c r="M1443" s="579"/>
      <c r="N1443" s="324"/>
      <c r="O1443" s="407"/>
      <c r="P1443" s="407"/>
      <c r="Q1443" s="407"/>
      <c r="R1443" s="407"/>
      <c r="S1443" s="407"/>
      <c r="T1443" s="407"/>
      <c r="U1443" s="407"/>
      <c r="V1443" s="407"/>
      <c r="W1443" s="407"/>
      <c r="X1443" s="407"/>
      <c r="Y1443" s="407"/>
      <c r="Z1443" s="407"/>
    </row>
    <row r="1444" ht="21.75" spans="3:26">
      <c r="C1444" s="281">
        <v>6</v>
      </c>
      <c r="D1444" s="282" t="s">
        <v>7</v>
      </c>
      <c r="E1444" s="292" t="s">
        <v>30</v>
      </c>
      <c r="F1444" s="293"/>
      <c r="G1444" s="294"/>
      <c r="H1444" s="295" t="s">
        <v>2839</v>
      </c>
      <c r="I1444" s="561" t="s">
        <v>1622</v>
      </c>
      <c r="J1444" s="561"/>
      <c r="K1444" s="562"/>
      <c r="L1444" s="563" t="s">
        <v>1623</v>
      </c>
      <c r="M1444" s="572" t="s">
        <v>1624</v>
      </c>
      <c r="N1444" s="324" t="s">
        <v>0</v>
      </c>
      <c r="O1444" s="325" t="s">
        <v>2840</v>
      </c>
      <c r="P1444" s="325" t="s">
        <v>2841</v>
      </c>
      <c r="Q1444" s="325" t="s">
        <v>2842</v>
      </c>
      <c r="R1444" s="325" t="s">
        <v>2843</v>
      </c>
      <c r="S1444" s="325" t="s">
        <v>2844</v>
      </c>
      <c r="T1444" s="325" t="s">
        <v>2845</v>
      </c>
      <c r="U1444" s="325" t="s">
        <v>2846</v>
      </c>
      <c r="V1444" s="325" t="s">
        <v>2847</v>
      </c>
      <c r="W1444" s="325" t="s">
        <v>2848</v>
      </c>
      <c r="X1444" s="325" t="s">
        <v>2849</v>
      </c>
      <c r="Y1444" s="325" t="s">
        <v>11</v>
      </c>
      <c r="Z1444" s="325" t="s">
        <v>11</v>
      </c>
    </row>
    <row r="1445" ht="21" spans="3:26">
      <c r="C1445" s="281"/>
      <c r="D1445" s="370" t="s">
        <v>1625</v>
      </c>
      <c r="E1445" s="396"/>
      <c r="F1445" s="397"/>
      <c r="G1445" s="398"/>
      <c r="H1445" s="299" t="s">
        <v>2861</v>
      </c>
      <c r="I1445" s="2210" t="s">
        <v>691</v>
      </c>
      <c r="J1445" s="216"/>
      <c r="K1445" s="564"/>
      <c r="L1445" s="565"/>
      <c r="M1445" s="573" t="s">
        <v>30</v>
      </c>
      <c r="N1445" s="324"/>
      <c r="O1445" s="327" t="s">
        <v>2851</v>
      </c>
      <c r="P1445" s="328">
        <v>0.1</v>
      </c>
      <c r="Q1445" s="340">
        <v>0.034</v>
      </c>
      <c r="R1445" s="341">
        <v>0.0150000000000148</v>
      </c>
      <c r="S1445" s="342"/>
      <c r="T1445" s="327">
        <v>0.0660000000000148</v>
      </c>
      <c r="U1445" s="340">
        <v>-16.5</v>
      </c>
      <c r="V1445" s="328">
        <v>60.5</v>
      </c>
      <c r="W1445" s="353">
        <v>2</v>
      </c>
      <c r="X1445" s="354">
        <v>33</v>
      </c>
      <c r="Y1445" s="342"/>
      <c r="Z1445" s="342"/>
    </row>
    <row r="1446" ht="21" spans="3:26">
      <c r="C1446" s="281"/>
      <c r="D1446" s="371" t="s">
        <v>1626</v>
      </c>
      <c r="E1446" s="393"/>
      <c r="F1446" s="394"/>
      <c r="G1446" s="395"/>
      <c r="H1446" s="299" t="s">
        <v>2861</v>
      </c>
      <c r="I1446" s="219"/>
      <c r="J1446" s="219"/>
      <c r="K1446" s="566"/>
      <c r="L1446" s="565"/>
      <c r="M1446" s="574"/>
      <c r="N1446" s="324"/>
      <c r="O1446" s="324"/>
      <c r="P1446" s="324"/>
      <c r="Q1446" s="324"/>
      <c r="R1446" s="343"/>
      <c r="S1446" s="336"/>
      <c r="T1446" s="324"/>
      <c r="U1446" s="324"/>
      <c r="V1446" s="324"/>
      <c r="W1446" s="336"/>
      <c r="X1446" s="336"/>
      <c r="Y1446" s="337"/>
      <c r="Z1446" s="337"/>
    </row>
    <row r="1447" ht="21" spans="3:26">
      <c r="C1447" s="281"/>
      <c r="D1447" s="371" t="s">
        <v>1627</v>
      </c>
      <c r="E1447" s="393" t="s">
        <v>690</v>
      </c>
      <c r="F1447" s="394"/>
      <c r="G1447" s="395"/>
      <c r="H1447" s="299"/>
      <c r="I1447" s="219"/>
      <c r="J1447" s="219"/>
      <c r="K1447" s="566"/>
      <c r="L1447" s="565"/>
      <c r="M1447" s="574"/>
      <c r="N1447" s="324"/>
      <c r="O1447" s="330" t="s">
        <v>2853</v>
      </c>
      <c r="P1447" s="331">
        <v>0.1</v>
      </c>
      <c r="Q1447" s="344">
        <v>0.0594</v>
      </c>
      <c r="R1447" s="345">
        <v>0.0007</v>
      </c>
      <c r="S1447" s="346">
        <v>1</v>
      </c>
      <c r="T1447" s="330">
        <v>0.0898</v>
      </c>
      <c r="U1447" s="355">
        <v>-22.449999999995</v>
      </c>
      <c r="V1447" s="356">
        <v>60.5</v>
      </c>
      <c r="W1447" s="357">
        <v>4.38</v>
      </c>
      <c r="X1447" s="358">
        <v>98.330999999978</v>
      </c>
      <c r="Y1447" s="367"/>
      <c r="Z1447" s="367"/>
    </row>
    <row r="1448" ht="21.75" spans="3:26">
      <c r="C1448" s="281"/>
      <c r="D1448" s="372" t="s">
        <v>1628</v>
      </c>
      <c r="E1448" s="383">
        <v>0.645833333333333</v>
      </c>
      <c r="F1448" s="384"/>
      <c r="G1448" s="385"/>
      <c r="H1448" s="306"/>
      <c r="I1448" s="219"/>
      <c r="J1448" s="219"/>
      <c r="K1448" s="566"/>
      <c r="L1448" s="567">
        <v>0.875</v>
      </c>
      <c r="M1448" s="575">
        <v>0.729166666666667</v>
      </c>
      <c r="N1448" s="324"/>
      <c r="O1448" s="333" t="s">
        <v>2854</v>
      </c>
      <c r="P1448" s="334">
        <v>0.1</v>
      </c>
      <c r="Q1448" s="347">
        <v>0.0715333333333333</v>
      </c>
      <c r="R1448" s="348">
        <v>0.0007</v>
      </c>
      <c r="S1448" s="349">
        <v>1</v>
      </c>
      <c r="T1448" s="350">
        <v>0.108</v>
      </c>
      <c r="U1448" s="359">
        <v>-26.999999999994</v>
      </c>
      <c r="V1448" s="360">
        <v>60.5</v>
      </c>
      <c r="W1448" s="361">
        <v>8</v>
      </c>
      <c r="X1448" s="362">
        <v>215.999999999952</v>
      </c>
      <c r="Y1448" s="368"/>
      <c r="Z1448" s="368"/>
    </row>
    <row r="1449" ht="21.75" spans="3:26">
      <c r="C1449" s="281"/>
      <c r="D1449" s="373" t="s">
        <v>1629</v>
      </c>
      <c r="E1449" s="386" t="s">
        <v>8</v>
      </c>
      <c r="F1449" s="386" t="s">
        <v>9</v>
      </c>
      <c r="G1449" s="387" t="s">
        <v>10</v>
      </c>
      <c r="H1449" s="309" t="s">
        <v>2447</v>
      </c>
      <c r="I1449" s="219"/>
      <c r="J1449" s="219"/>
      <c r="K1449" s="566"/>
      <c r="L1449" s="568" t="s">
        <v>2896</v>
      </c>
      <c r="M1449" s="576"/>
      <c r="N1449" s="324"/>
      <c r="O1449" s="336"/>
      <c r="P1449" s="337"/>
      <c r="Q1449" s="336"/>
      <c r="R1449" s="336"/>
      <c r="S1449" s="336"/>
      <c r="T1449" s="336"/>
      <c r="U1449" s="363"/>
      <c r="V1449" s="364"/>
      <c r="W1449" s="336"/>
      <c r="X1449" s="363"/>
      <c r="Y1449" s="337"/>
      <c r="Z1449" s="337"/>
    </row>
    <row r="1450" ht="21" spans="3:26">
      <c r="C1450" s="281"/>
      <c r="D1450" s="374">
        <v>45637</v>
      </c>
      <c r="E1450" s="2133" t="s">
        <v>2121</v>
      </c>
      <c r="F1450" s="2133" t="s">
        <v>2122</v>
      </c>
      <c r="G1450" s="2133" t="s">
        <v>2123</v>
      </c>
      <c r="H1450" s="612">
        <v>0.729166666666667</v>
      </c>
      <c r="I1450" s="219"/>
      <c r="J1450" s="219"/>
      <c r="K1450" s="566"/>
      <c r="L1450" s="569">
        <v>0.645833333333333</v>
      </c>
      <c r="M1450" s="577"/>
      <c r="N1450" s="324"/>
      <c r="O1450" s="336"/>
      <c r="P1450" s="337"/>
      <c r="Q1450" s="336"/>
      <c r="R1450" s="336"/>
      <c r="S1450" s="336"/>
      <c r="T1450" s="336"/>
      <c r="U1450" s="336"/>
      <c r="V1450" s="336"/>
      <c r="W1450" s="336"/>
      <c r="X1450" s="336"/>
      <c r="Y1450" s="337"/>
      <c r="Z1450" s="337"/>
    </row>
    <row r="1451" ht="21" spans="3:26">
      <c r="C1451" s="281"/>
      <c r="D1451" s="374">
        <v>45630</v>
      </c>
      <c r="E1451" s="2133" t="s">
        <v>2123</v>
      </c>
      <c r="F1451" s="2133" t="s">
        <v>2124</v>
      </c>
      <c r="G1451" s="2133" t="s">
        <v>2125</v>
      </c>
      <c r="H1451" s="612">
        <v>0.729166666666667</v>
      </c>
      <c r="I1451" s="219"/>
      <c r="J1451" s="219"/>
      <c r="K1451" s="566"/>
      <c r="L1451" s="569">
        <v>0.645833333333333</v>
      </c>
      <c r="M1451" s="578"/>
      <c r="N1451" s="324"/>
      <c r="O1451" s="327" t="s">
        <v>2855</v>
      </c>
      <c r="P1451" s="328">
        <v>0.1</v>
      </c>
      <c r="Q1451" s="351">
        <v>0.0654666666666667</v>
      </c>
      <c r="R1451" s="352">
        <v>0.0007</v>
      </c>
      <c r="S1451" s="342">
        <v>1</v>
      </c>
      <c r="T1451" s="330">
        <v>0.0989</v>
      </c>
      <c r="U1451" s="365">
        <v>-24.7249999999945</v>
      </c>
      <c r="V1451" s="366">
        <v>60.5</v>
      </c>
      <c r="W1451" s="342">
        <v>3</v>
      </c>
      <c r="X1451" s="354">
        <v>74.1749999999834</v>
      </c>
      <c r="Y1451" s="369"/>
      <c r="Z1451" s="369"/>
    </row>
    <row r="1452" ht="21" spans="3:26">
      <c r="C1452" s="281"/>
      <c r="D1452" s="374">
        <v>45623</v>
      </c>
      <c r="E1452" s="2133" t="s">
        <v>2125</v>
      </c>
      <c r="F1452" s="2133" t="s">
        <v>2126</v>
      </c>
      <c r="G1452" s="2133" t="s">
        <v>2036</v>
      </c>
      <c r="H1452" s="612">
        <v>0.729166666666667</v>
      </c>
      <c r="I1452" s="219"/>
      <c r="J1452" s="219"/>
      <c r="K1452" s="566"/>
      <c r="L1452" s="569">
        <v>0.645833333333333</v>
      </c>
      <c r="M1452" s="574"/>
      <c r="N1452" s="324"/>
      <c r="O1452" s="327" t="s">
        <v>2855</v>
      </c>
      <c r="P1452" s="328">
        <v>0.1</v>
      </c>
      <c r="Q1452" s="351">
        <v>0.0654666666666667</v>
      </c>
      <c r="R1452" s="352">
        <v>0.0007</v>
      </c>
      <c r="S1452" s="342">
        <v>1</v>
      </c>
      <c r="T1452" s="330">
        <v>0.0989</v>
      </c>
      <c r="U1452" s="365">
        <v>-24.7249999999945</v>
      </c>
      <c r="V1452" s="366">
        <v>60.5</v>
      </c>
      <c r="W1452" s="342">
        <v>3</v>
      </c>
      <c r="X1452" s="354">
        <v>74.1749999999834</v>
      </c>
      <c r="Y1452" s="369"/>
      <c r="Z1452" s="369"/>
    </row>
    <row r="1453" ht="21" spans="3:26">
      <c r="C1453" s="281"/>
      <c r="D1453" s="374">
        <v>45616</v>
      </c>
      <c r="E1453" s="2133" t="s">
        <v>2036</v>
      </c>
      <c r="F1453" s="2133" t="s">
        <v>1976</v>
      </c>
      <c r="G1453" s="2133" t="s">
        <v>1975</v>
      </c>
      <c r="H1453" s="612">
        <v>0.729166666666667</v>
      </c>
      <c r="I1453" s="219"/>
      <c r="J1453" s="219"/>
      <c r="K1453" s="566"/>
      <c r="L1453" s="569">
        <v>0.645833333333333</v>
      </c>
      <c r="M1453" s="574"/>
      <c r="N1453" s="324"/>
      <c r="O1453" s="327"/>
      <c r="P1453" s="406"/>
      <c r="Q1453" s="351"/>
      <c r="R1453" s="352"/>
      <c r="S1453" s="342"/>
      <c r="T1453" s="406"/>
      <c r="U1453" s="365"/>
      <c r="V1453" s="366"/>
      <c r="W1453" s="342"/>
      <c r="X1453" s="354"/>
      <c r="Y1453" s="369"/>
      <c r="Z1453" s="369"/>
    </row>
    <row r="1454" ht="21" spans="3:26">
      <c r="C1454" s="281"/>
      <c r="D1454" s="374">
        <v>45610</v>
      </c>
      <c r="E1454" s="2133" t="s">
        <v>1975</v>
      </c>
      <c r="F1454" s="2133" t="s">
        <v>1976</v>
      </c>
      <c r="G1454" s="2133" t="s">
        <v>1960</v>
      </c>
      <c r="H1454" s="612">
        <v>0.75</v>
      </c>
      <c r="I1454" s="219"/>
      <c r="J1454" s="219"/>
      <c r="K1454" s="566"/>
      <c r="L1454" s="569">
        <v>0.666666666666667</v>
      </c>
      <c r="M1454" s="574"/>
      <c r="N1454" s="324"/>
      <c r="O1454" s="407"/>
      <c r="P1454" s="407"/>
      <c r="Q1454" s="407"/>
      <c r="R1454" s="407"/>
      <c r="S1454" s="407"/>
      <c r="T1454" s="407"/>
      <c r="U1454" s="407"/>
      <c r="V1454" s="407"/>
      <c r="W1454" s="407"/>
      <c r="X1454" s="407"/>
      <c r="Y1454" s="407"/>
      <c r="Z1454" s="407"/>
    </row>
    <row r="1455" ht="21.75" spans="3:26">
      <c r="C1455" s="281"/>
      <c r="D1455" s="509">
        <v>45602</v>
      </c>
      <c r="E1455" s="2207" t="s">
        <v>1960</v>
      </c>
      <c r="F1455" s="2207" t="s">
        <v>1961</v>
      </c>
      <c r="G1455" s="2207" t="s">
        <v>1962</v>
      </c>
      <c r="H1455" s="612">
        <v>0.75</v>
      </c>
      <c r="I1455" s="258"/>
      <c r="J1455" s="258"/>
      <c r="K1455" s="570"/>
      <c r="L1455" s="571">
        <v>0.666666666666667</v>
      </c>
      <c r="M1455" s="579"/>
      <c r="N1455" s="324"/>
      <c r="O1455" s="407"/>
      <c r="P1455" s="407"/>
      <c r="Q1455" s="407"/>
      <c r="R1455" s="407"/>
      <c r="S1455" s="407"/>
      <c r="T1455" s="407"/>
      <c r="U1455" s="407"/>
      <c r="V1455" s="407"/>
      <c r="W1455" s="407"/>
      <c r="X1455" s="407"/>
      <c r="Y1455" s="407"/>
      <c r="Z1455" s="407"/>
    </row>
    <row r="1456" ht="21.75" spans="3:26">
      <c r="C1456" s="281">
        <v>7</v>
      </c>
      <c r="D1456" s="282" t="s">
        <v>7</v>
      </c>
      <c r="E1456" s="292" t="s">
        <v>327</v>
      </c>
      <c r="F1456" s="293"/>
      <c r="G1456" s="294"/>
      <c r="H1456" s="295" t="s">
        <v>2839</v>
      </c>
      <c r="I1456" s="561" t="s">
        <v>1622</v>
      </c>
      <c r="J1456" s="561"/>
      <c r="K1456" s="562"/>
      <c r="L1456" s="563" t="s">
        <v>1623</v>
      </c>
      <c r="M1456" s="572" t="s">
        <v>1624</v>
      </c>
      <c r="N1456" s="324" t="s">
        <v>0</v>
      </c>
      <c r="O1456" s="325" t="s">
        <v>2840</v>
      </c>
      <c r="P1456" s="325" t="s">
        <v>2841</v>
      </c>
      <c r="Q1456" s="325" t="s">
        <v>2842</v>
      </c>
      <c r="R1456" s="325" t="s">
        <v>2843</v>
      </c>
      <c r="S1456" s="325" t="s">
        <v>2844</v>
      </c>
      <c r="T1456" s="325" t="s">
        <v>2845</v>
      </c>
      <c r="U1456" s="325" t="s">
        <v>2846</v>
      </c>
      <c r="V1456" s="325" t="s">
        <v>2847</v>
      </c>
      <c r="W1456" s="325" t="s">
        <v>2848</v>
      </c>
      <c r="X1456" s="325" t="s">
        <v>2849</v>
      </c>
      <c r="Y1456" s="325" t="s">
        <v>11</v>
      </c>
      <c r="Z1456" s="325" t="s">
        <v>11</v>
      </c>
    </row>
    <row r="1457" ht="21" spans="3:26">
      <c r="C1457" s="281"/>
      <c r="D1457" s="370" t="s">
        <v>1625</v>
      </c>
      <c r="E1457" s="396"/>
      <c r="F1457" s="397"/>
      <c r="G1457" s="398"/>
      <c r="H1457" s="299" t="s">
        <v>2900</v>
      </c>
      <c r="I1457" s="2210" t="s">
        <v>692</v>
      </c>
      <c r="J1457" s="216"/>
      <c r="K1457" s="564"/>
      <c r="L1457" s="565"/>
      <c r="M1457" s="573" t="s">
        <v>327</v>
      </c>
      <c r="N1457" s="324"/>
      <c r="O1457" s="327" t="s">
        <v>2851</v>
      </c>
      <c r="P1457" s="328">
        <v>0.1</v>
      </c>
      <c r="Q1457" s="340">
        <v>0.019</v>
      </c>
      <c r="R1457" s="341">
        <v>0.0219999999999914</v>
      </c>
      <c r="S1457" s="342"/>
      <c r="T1457" s="327">
        <v>0.0504999999999914</v>
      </c>
      <c r="U1457" s="340">
        <v>-11.86</v>
      </c>
      <c r="V1457" s="328">
        <v>91.8</v>
      </c>
      <c r="W1457" s="353">
        <v>2</v>
      </c>
      <c r="X1457" s="354">
        <v>23.72</v>
      </c>
      <c r="Y1457" s="342"/>
      <c r="Z1457" s="342"/>
    </row>
    <row r="1458" ht="21" spans="3:26">
      <c r="C1458" s="281"/>
      <c r="D1458" s="371" t="s">
        <v>1626</v>
      </c>
      <c r="E1458" s="393"/>
      <c r="F1458" s="394"/>
      <c r="G1458" s="395"/>
      <c r="H1458" s="299" t="s">
        <v>2900</v>
      </c>
      <c r="I1458" s="219"/>
      <c r="J1458" s="219"/>
      <c r="K1458" s="566"/>
      <c r="L1458" s="565"/>
      <c r="M1458" s="574"/>
      <c r="N1458" s="324"/>
      <c r="O1458" s="324"/>
      <c r="P1458" s="324"/>
      <c r="Q1458" s="324"/>
      <c r="R1458" s="343"/>
      <c r="S1458" s="336"/>
      <c r="T1458" s="324"/>
      <c r="U1458" s="324"/>
      <c r="V1458" s="324"/>
      <c r="W1458" s="336"/>
      <c r="X1458" s="336"/>
      <c r="Y1458" s="337"/>
      <c r="Z1458" s="337"/>
    </row>
    <row r="1459" ht="21" spans="3:26">
      <c r="C1459" s="281"/>
      <c r="D1459" s="371" t="s">
        <v>1627</v>
      </c>
      <c r="E1459" s="393"/>
      <c r="F1459" s="394"/>
      <c r="G1459" s="395"/>
      <c r="H1459" s="299"/>
      <c r="I1459" s="219"/>
      <c r="J1459" s="219"/>
      <c r="K1459" s="566"/>
      <c r="L1459" s="565"/>
      <c r="M1459" s="574"/>
      <c r="N1459" s="324"/>
      <c r="O1459" s="330" t="s">
        <v>2853</v>
      </c>
      <c r="P1459" s="331">
        <v>0.1</v>
      </c>
      <c r="Q1459" s="344">
        <v>0.0636</v>
      </c>
      <c r="R1459" s="345">
        <v>0.028</v>
      </c>
      <c r="S1459" s="346">
        <v>1</v>
      </c>
      <c r="T1459" s="330">
        <v>0.1234</v>
      </c>
      <c r="U1459" s="355">
        <v>-28.9806732673317</v>
      </c>
      <c r="V1459" s="355">
        <v>91.8</v>
      </c>
      <c r="W1459" s="357">
        <v>8.12</v>
      </c>
      <c r="X1459" s="358">
        <v>235.323066930733</v>
      </c>
      <c r="Y1459" s="367"/>
      <c r="Z1459" s="367"/>
    </row>
    <row r="1460" ht="21.75" spans="3:26">
      <c r="C1460" s="281"/>
      <c r="D1460" s="372" t="s">
        <v>1628</v>
      </c>
      <c r="E1460" s="383">
        <v>0.791666666666667</v>
      </c>
      <c r="F1460" s="384"/>
      <c r="G1460" s="385"/>
      <c r="H1460" s="306"/>
      <c r="I1460" s="219"/>
      <c r="J1460" s="219"/>
      <c r="K1460" s="566"/>
      <c r="L1460" s="567">
        <v>0.0208333333333333</v>
      </c>
      <c r="M1460" s="613">
        <v>0.875</v>
      </c>
      <c r="N1460" s="324"/>
      <c r="O1460" s="333" t="s">
        <v>2854</v>
      </c>
      <c r="P1460" s="334">
        <v>0.1</v>
      </c>
      <c r="Q1460" s="347">
        <v>0.0644</v>
      </c>
      <c r="R1460" s="348">
        <v>0.028</v>
      </c>
      <c r="S1460" s="349">
        <v>1</v>
      </c>
      <c r="T1460" s="350">
        <v>0.1246</v>
      </c>
      <c r="U1460" s="359">
        <v>-29.26249504951</v>
      </c>
      <c r="V1460" s="359">
        <v>91.8</v>
      </c>
      <c r="W1460" s="361">
        <v>4.9</v>
      </c>
      <c r="X1460" s="362">
        <v>143.386225742599</v>
      </c>
      <c r="Y1460" s="368"/>
      <c r="Z1460" s="368"/>
    </row>
    <row r="1461" ht="21.75" spans="3:26">
      <c r="C1461" s="281"/>
      <c r="D1461" s="373" t="s">
        <v>1629</v>
      </c>
      <c r="E1461" s="386" t="s">
        <v>8</v>
      </c>
      <c r="F1461" s="386" t="s">
        <v>9</v>
      </c>
      <c r="G1461" s="387" t="s">
        <v>10</v>
      </c>
      <c r="H1461" s="309" t="s">
        <v>2447</v>
      </c>
      <c r="I1461" s="219"/>
      <c r="J1461" s="219"/>
      <c r="K1461" s="566"/>
      <c r="L1461" s="568" t="s">
        <v>2896</v>
      </c>
      <c r="M1461" s="576"/>
      <c r="N1461" s="324"/>
      <c r="O1461" s="336"/>
      <c r="P1461" s="337"/>
      <c r="Q1461" s="336"/>
      <c r="R1461" s="336"/>
      <c r="S1461" s="336"/>
      <c r="T1461" s="336"/>
      <c r="U1461" s="363"/>
      <c r="V1461" s="364"/>
      <c r="W1461" s="336"/>
      <c r="X1461" s="363"/>
      <c r="Y1461" s="337"/>
      <c r="Z1461" s="337"/>
    </row>
    <row r="1462" ht="20.4" spans="3:26">
      <c r="C1462" s="281"/>
      <c r="D1462" s="374">
        <v>45553</v>
      </c>
      <c r="E1462" s="388"/>
      <c r="F1462" s="388"/>
      <c r="G1462" s="388"/>
      <c r="H1462" s="311">
        <v>0.75</v>
      </c>
      <c r="I1462" s="219"/>
      <c r="J1462" s="219"/>
      <c r="K1462" s="566"/>
      <c r="L1462" s="569"/>
      <c r="M1462" s="577"/>
      <c r="N1462" s="324"/>
      <c r="O1462" s="336"/>
      <c r="P1462" s="337"/>
      <c r="Q1462" s="336"/>
      <c r="R1462" s="336"/>
      <c r="S1462" s="336"/>
      <c r="T1462" s="336"/>
      <c r="U1462" s="336"/>
      <c r="V1462" s="336"/>
      <c r="W1462" s="336"/>
      <c r="X1462" s="336"/>
      <c r="Y1462" s="337"/>
      <c r="Z1462" s="337"/>
    </row>
    <row r="1463" ht="20.4" spans="3:26">
      <c r="C1463" s="281"/>
      <c r="D1463" s="374">
        <v>45455</v>
      </c>
      <c r="E1463" s="388"/>
      <c r="F1463" s="388"/>
      <c r="G1463" s="388"/>
      <c r="H1463" s="311">
        <v>0.75</v>
      </c>
      <c r="I1463" s="219"/>
      <c r="J1463" s="219"/>
      <c r="K1463" s="566"/>
      <c r="L1463" s="569"/>
      <c r="M1463" s="578"/>
      <c r="N1463" s="324"/>
      <c r="O1463" s="327" t="s">
        <v>2855</v>
      </c>
      <c r="P1463" s="328">
        <v>0.34</v>
      </c>
      <c r="Q1463" s="351">
        <v>0.064</v>
      </c>
      <c r="R1463" s="352">
        <v>0.028</v>
      </c>
      <c r="S1463" s="342">
        <v>1.5</v>
      </c>
      <c r="T1463" s="330">
        <v>0.124</v>
      </c>
      <c r="U1463" s="365">
        <v>-148.520079207946</v>
      </c>
      <c r="V1463" s="356">
        <v>312.12</v>
      </c>
      <c r="W1463" s="342">
        <v>2</v>
      </c>
      <c r="X1463" s="354">
        <v>297.040158415892</v>
      </c>
      <c r="Y1463" s="369"/>
      <c r="Z1463" s="369"/>
    </row>
    <row r="1464" ht="20.4" spans="3:26">
      <c r="C1464" s="281"/>
      <c r="D1464" s="374">
        <v>45371</v>
      </c>
      <c r="E1464" s="388"/>
      <c r="F1464" s="388"/>
      <c r="G1464" s="388"/>
      <c r="H1464" s="311">
        <v>0.75</v>
      </c>
      <c r="I1464" s="219"/>
      <c r="J1464" s="219"/>
      <c r="K1464" s="566"/>
      <c r="L1464" s="569"/>
      <c r="M1464" s="574"/>
      <c r="N1464" s="324"/>
      <c r="O1464" s="327" t="s">
        <v>2855</v>
      </c>
      <c r="P1464" s="328">
        <v>0.34</v>
      </c>
      <c r="Q1464" s="351">
        <v>0.064</v>
      </c>
      <c r="R1464" s="352">
        <v>0.028</v>
      </c>
      <c r="S1464" s="342">
        <v>1.5</v>
      </c>
      <c r="T1464" s="330">
        <v>0.124</v>
      </c>
      <c r="U1464" s="365">
        <v>-148.520079207946</v>
      </c>
      <c r="V1464" s="356">
        <v>312.12</v>
      </c>
      <c r="W1464" s="342">
        <v>2</v>
      </c>
      <c r="X1464" s="354">
        <v>297.040158415892</v>
      </c>
      <c r="Y1464" s="369"/>
      <c r="Z1464" s="369"/>
    </row>
    <row r="1465" ht="20.4" spans="3:26">
      <c r="C1465" s="281"/>
      <c r="D1465" s="374">
        <v>45273</v>
      </c>
      <c r="E1465" s="388"/>
      <c r="F1465" s="388"/>
      <c r="G1465" s="388"/>
      <c r="H1465" s="311">
        <v>0.791666666666667</v>
      </c>
      <c r="I1465" s="219"/>
      <c r="J1465" s="219"/>
      <c r="K1465" s="566"/>
      <c r="L1465" s="569"/>
      <c r="M1465" s="574"/>
      <c r="N1465" s="324"/>
      <c r="O1465" s="327"/>
      <c r="P1465" s="406"/>
      <c r="Q1465" s="351"/>
      <c r="R1465" s="352"/>
      <c r="S1465" s="342"/>
      <c r="T1465" s="406"/>
      <c r="U1465" s="365"/>
      <c r="V1465" s="366"/>
      <c r="W1465" s="342"/>
      <c r="X1465" s="354"/>
      <c r="Y1465" s="369"/>
      <c r="Z1465" s="369"/>
    </row>
    <row r="1466" ht="20.4" spans="3:26">
      <c r="C1466" s="281"/>
      <c r="D1466" s="374">
        <v>45189</v>
      </c>
      <c r="E1466" s="388"/>
      <c r="F1466" s="388"/>
      <c r="G1466" s="388"/>
      <c r="H1466" s="311">
        <v>0.75</v>
      </c>
      <c r="I1466" s="219"/>
      <c r="J1466" s="219"/>
      <c r="K1466" s="566"/>
      <c r="L1466" s="569"/>
      <c r="M1466" s="574"/>
      <c r="N1466" s="324"/>
      <c r="O1466" s="407"/>
      <c r="P1466" s="407"/>
      <c r="Q1466" s="407"/>
      <c r="R1466" s="407"/>
      <c r="S1466" s="407"/>
      <c r="T1466" s="407"/>
      <c r="U1466" s="407"/>
      <c r="V1466" s="407"/>
      <c r="W1466" s="407"/>
      <c r="X1466" s="407"/>
      <c r="Y1466" s="407"/>
      <c r="Z1466" s="407"/>
    </row>
    <row r="1467" ht="21.15" spans="3:26">
      <c r="C1467" s="281"/>
      <c r="D1467" s="509">
        <v>45091</v>
      </c>
      <c r="E1467" s="519"/>
      <c r="F1467" s="519"/>
      <c r="G1467" s="519"/>
      <c r="H1467" s="311">
        <v>0.75</v>
      </c>
      <c r="I1467" s="258"/>
      <c r="J1467" s="258"/>
      <c r="K1467" s="570"/>
      <c r="L1467" s="571"/>
      <c r="M1467" s="579"/>
      <c r="N1467" s="324"/>
      <c r="O1467" s="407"/>
      <c r="P1467" s="407"/>
      <c r="Q1467" s="407"/>
      <c r="R1467" s="407"/>
      <c r="S1467" s="407"/>
      <c r="T1467" s="407"/>
      <c r="U1467" s="407"/>
      <c r="V1467" s="407"/>
      <c r="W1467" s="407"/>
      <c r="X1467" s="407"/>
      <c r="Y1467" s="407"/>
      <c r="Z1467" s="407"/>
    </row>
    <row r="1468" ht="21.75" spans="3:26">
      <c r="C1468" s="281">
        <v>6</v>
      </c>
      <c r="D1468" s="282" t="s">
        <v>7</v>
      </c>
      <c r="E1468" s="292" t="s">
        <v>113</v>
      </c>
      <c r="F1468" s="293"/>
      <c r="G1468" s="294"/>
      <c r="H1468" s="295" t="s">
        <v>2839</v>
      </c>
      <c r="I1468" s="561" t="s">
        <v>1622</v>
      </c>
      <c r="J1468" s="561"/>
      <c r="K1468" s="562"/>
      <c r="L1468" s="563" t="s">
        <v>1623</v>
      </c>
      <c r="M1468" s="572" t="s">
        <v>1624</v>
      </c>
      <c r="N1468" s="324" t="s">
        <v>0</v>
      </c>
      <c r="O1468" s="325" t="s">
        <v>2840</v>
      </c>
      <c r="P1468" s="325" t="s">
        <v>2841</v>
      </c>
      <c r="Q1468" s="325" t="s">
        <v>2842</v>
      </c>
      <c r="R1468" s="325" t="s">
        <v>2843</v>
      </c>
      <c r="S1468" s="325" t="s">
        <v>2844</v>
      </c>
      <c r="T1468" s="325" t="s">
        <v>2845</v>
      </c>
      <c r="U1468" s="325" t="s">
        <v>2846</v>
      </c>
      <c r="V1468" s="325" t="s">
        <v>2847</v>
      </c>
      <c r="W1468" s="325" t="s">
        <v>2848</v>
      </c>
      <c r="X1468" s="325" t="s">
        <v>2849</v>
      </c>
      <c r="Y1468" s="325" t="s">
        <v>11</v>
      </c>
      <c r="Z1468" s="325" t="s">
        <v>11</v>
      </c>
    </row>
    <row r="1469" ht="21" spans="3:26">
      <c r="C1469" s="281"/>
      <c r="D1469" s="370" t="s">
        <v>1625</v>
      </c>
      <c r="E1469" s="377"/>
      <c r="F1469" s="378"/>
      <c r="G1469" s="379"/>
      <c r="H1469" s="299" t="s">
        <v>2858</v>
      </c>
      <c r="I1469" s="2210" t="s">
        <v>692</v>
      </c>
      <c r="J1469" s="216"/>
      <c r="K1469" s="564"/>
      <c r="L1469" s="565"/>
      <c r="M1469" s="573" t="s">
        <v>113</v>
      </c>
      <c r="N1469" s="324"/>
      <c r="O1469" s="327" t="s">
        <v>2851</v>
      </c>
      <c r="P1469" s="328">
        <v>0.1</v>
      </c>
      <c r="Q1469" s="340">
        <v>0.04</v>
      </c>
      <c r="R1469" s="341">
        <v>0.0250000000000057</v>
      </c>
      <c r="S1469" s="342"/>
      <c r="T1469" s="327">
        <v>0.0850000000000057</v>
      </c>
      <c r="U1469" s="340">
        <v>-20.73</v>
      </c>
      <c r="V1469" s="328">
        <v>60.5</v>
      </c>
      <c r="W1469" s="353">
        <v>2</v>
      </c>
      <c r="X1469" s="354">
        <v>41.46</v>
      </c>
      <c r="Y1469" s="342"/>
      <c r="Z1469" s="342"/>
    </row>
    <row r="1470" ht="21" spans="3:26">
      <c r="C1470" s="281"/>
      <c r="D1470" s="371" t="s">
        <v>1626</v>
      </c>
      <c r="E1470" s="380">
        <v>0.0438</v>
      </c>
      <c r="F1470" s="381"/>
      <c r="G1470" s="382"/>
      <c r="H1470" s="299" t="s">
        <v>2859</v>
      </c>
      <c r="I1470" s="219"/>
      <c r="J1470" s="219"/>
      <c r="K1470" s="566"/>
      <c r="L1470" s="565"/>
      <c r="M1470" s="574"/>
      <c r="N1470" s="324"/>
      <c r="O1470" s="324"/>
      <c r="P1470" s="324"/>
      <c r="Q1470" s="324"/>
      <c r="R1470" s="343"/>
      <c r="S1470" s="336"/>
      <c r="T1470" s="324"/>
      <c r="U1470" s="324"/>
      <c r="V1470" s="324"/>
      <c r="W1470" s="336"/>
      <c r="X1470" s="336"/>
      <c r="Y1470" s="337"/>
      <c r="Z1470" s="337"/>
    </row>
    <row r="1471" ht="21" spans="3:26">
      <c r="C1471" s="281"/>
      <c r="D1471" s="371" t="s">
        <v>1627</v>
      </c>
      <c r="E1471" s="380">
        <v>0.0462</v>
      </c>
      <c r="F1471" s="381"/>
      <c r="G1471" s="382"/>
      <c r="H1471" s="299"/>
      <c r="I1471" s="219"/>
      <c r="J1471" s="219"/>
      <c r="K1471" s="566"/>
      <c r="L1471" s="565"/>
      <c r="M1471" s="574"/>
      <c r="N1471" s="324"/>
      <c r="O1471" s="330" t="s">
        <v>2853</v>
      </c>
      <c r="P1471" s="331">
        <v>0.1</v>
      </c>
      <c r="Q1471" s="344">
        <v>0.0691</v>
      </c>
      <c r="R1471" s="345">
        <v>0.118</v>
      </c>
      <c r="S1471" s="346">
        <v>1</v>
      </c>
      <c r="T1471" s="330">
        <v>0.22165</v>
      </c>
      <c r="U1471" s="355">
        <v>-54.0565235294082</v>
      </c>
      <c r="V1471" s="356">
        <v>60.5</v>
      </c>
      <c r="W1471" s="357">
        <v>0.9</v>
      </c>
      <c r="X1471" s="358">
        <v>48.6508711764673</v>
      </c>
      <c r="Y1471" s="367"/>
      <c r="Z1471" s="367">
        <v>4.435</v>
      </c>
    </row>
    <row r="1472" ht="21.75" spans="3:26">
      <c r="C1472" s="281"/>
      <c r="D1472" s="372" t="s">
        <v>1628</v>
      </c>
      <c r="E1472" s="383">
        <v>0.791666666666667</v>
      </c>
      <c r="F1472" s="384"/>
      <c r="G1472" s="385"/>
      <c r="H1472" s="306"/>
      <c r="I1472" s="219"/>
      <c r="J1472" s="219"/>
      <c r="K1472" s="566"/>
      <c r="L1472" s="567">
        <v>0.0208333333333333</v>
      </c>
      <c r="M1472" s="613">
        <v>0.875</v>
      </c>
      <c r="N1472" s="324"/>
      <c r="O1472" s="333" t="s">
        <v>2854</v>
      </c>
      <c r="P1472" s="334">
        <v>0.1</v>
      </c>
      <c r="Q1472" s="347">
        <v>0.072</v>
      </c>
      <c r="R1472" s="348">
        <v>0.118</v>
      </c>
      <c r="S1472" s="349">
        <v>1</v>
      </c>
      <c r="T1472" s="350">
        <v>0.226</v>
      </c>
      <c r="U1472" s="359">
        <v>-55.1174117647022</v>
      </c>
      <c r="V1472" s="360">
        <v>60.5</v>
      </c>
      <c r="W1472" s="361">
        <v>1.29</v>
      </c>
      <c r="X1472" s="362">
        <v>71.1014611764658</v>
      </c>
      <c r="Y1472" s="368"/>
      <c r="Z1472" s="368"/>
    </row>
    <row r="1473" ht="21.75" spans="3:26">
      <c r="C1473" s="281"/>
      <c r="D1473" s="373" t="s">
        <v>1629</v>
      </c>
      <c r="E1473" s="386" t="s">
        <v>8</v>
      </c>
      <c r="F1473" s="386" t="s">
        <v>9</v>
      </c>
      <c r="G1473" s="387" t="s">
        <v>10</v>
      </c>
      <c r="H1473" s="309" t="s">
        <v>2447</v>
      </c>
      <c r="I1473" s="219"/>
      <c r="J1473" s="219"/>
      <c r="K1473" s="566"/>
      <c r="L1473" s="568" t="s">
        <v>2896</v>
      </c>
      <c r="M1473" s="576"/>
      <c r="N1473" s="324"/>
      <c r="O1473" s="336"/>
      <c r="P1473" s="337"/>
      <c r="Q1473" s="336"/>
      <c r="R1473" s="336"/>
      <c r="S1473" s="336"/>
      <c r="T1473" s="336"/>
      <c r="U1473" s="363"/>
      <c r="V1473" s="364"/>
      <c r="W1473" s="336"/>
      <c r="X1473" s="363"/>
      <c r="Y1473" s="337"/>
      <c r="Z1473" s="337"/>
    </row>
    <row r="1474" ht="21" spans="3:26">
      <c r="C1474" s="281"/>
      <c r="D1474" s="374">
        <v>45603</v>
      </c>
      <c r="E1474" s="388">
        <v>0.0475</v>
      </c>
      <c r="F1474" s="2133" t="s">
        <v>1839</v>
      </c>
      <c r="G1474" s="388">
        <v>0.05</v>
      </c>
      <c r="H1474" s="311">
        <v>0.791666666666667</v>
      </c>
      <c r="I1474" s="219"/>
      <c r="J1474" s="219"/>
      <c r="K1474" s="566"/>
      <c r="L1474" s="569"/>
      <c r="M1474" s="577"/>
      <c r="N1474" s="324"/>
      <c r="O1474" s="336"/>
      <c r="P1474" s="337"/>
      <c r="Q1474" s="336"/>
      <c r="R1474" s="336"/>
      <c r="S1474" s="336"/>
      <c r="T1474" s="336"/>
      <c r="U1474" s="336"/>
      <c r="V1474" s="336"/>
      <c r="W1474" s="336"/>
      <c r="X1474" s="336"/>
      <c r="Y1474" s="337"/>
      <c r="Z1474" s="337"/>
    </row>
    <row r="1475" ht="21" spans="3:26">
      <c r="C1475" s="281"/>
      <c r="D1475" s="374">
        <v>45553</v>
      </c>
      <c r="E1475" s="388">
        <v>0.05</v>
      </c>
      <c r="F1475" s="2133" t="s">
        <v>1940</v>
      </c>
      <c r="G1475" s="388">
        <v>0.055</v>
      </c>
      <c r="H1475" s="311">
        <v>0.75</v>
      </c>
      <c r="I1475" s="219"/>
      <c r="J1475" s="219"/>
      <c r="K1475" s="566"/>
      <c r="L1475" s="569"/>
      <c r="M1475" s="578"/>
      <c r="N1475" s="324"/>
      <c r="O1475" s="327" t="s">
        <v>2855</v>
      </c>
      <c r="P1475" s="328">
        <v>0.05</v>
      </c>
      <c r="Q1475" s="351">
        <v>0.07055</v>
      </c>
      <c r="R1475" s="352">
        <v>0.118</v>
      </c>
      <c r="S1475" s="342">
        <v>-1</v>
      </c>
      <c r="T1475" s="330">
        <v>0.223825</v>
      </c>
      <c r="U1475" s="365">
        <v>-27.2934838235276</v>
      </c>
      <c r="V1475" s="366">
        <v>30.25</v>
      </c>
      <c r="W1475" s="342">
        <v>2</v>
      </c>
      <c r="X1475" s="354">
        <v>54.5869676470552</v>
      </c>
      <c r="Y1475" s="369"/>
      <c r="Z1475" s="369"/>
    </row>
    <row r="1476" ht="21" spans="3:26">
      <c r="C1476" s="281"/>
      <c r="D1476" s="374">
        <v>45504</v>
      </c>
      <c r="E1476" s="388">
        <v>0.055</v>
      </c>
      <c r="F1476" s="2133" t="s">
        <v>1942</v>
      </c>
      <c r="G1476" s="388">
        <v>0.055</v>
      </c>
      <c r="H1476" s="311">
        <v>0.75</v>
      </c>
      <c r="I1476" s="219"/>
      <c r="J1476" s="219"/>
      <c r="K1476" s="566"/>
      <c r="L1476" s="569"/>
      <c r="M1476" s="574"/>
      <c r="N1476" s="324"/>
      <c r="O1476" s="327" t="s">
        <v>2855</v>
      </c>
      <c r="P1476" s="328">
        <v>0.05</v>
      </c>
      <c r="Q1476" s="351">
        <v>0.07055</v>
      </c>
      <c r="R1476" s="352">
        <v>0.118</v>
      </c>
      <c r="S1476" s="342">
        <v>1</v>
      </c>
      <c r="T1476" s="330">
        <v>0.223825</v>
      </c>
      <c r="U1476" s="365">
        <v>-27.2934838235276</v>
      </c>
      <c r="V1476" s="366">
        <v>30.25</v>
      </c>
      <c r="W1476" s="342">
        <v>2</v>
      </c>
      <c r="X1476" s="354">
        <v>54.5869676470552</v>
      </c>
      <c r="Y1476" s="369"/>
      <c r="Z1476" s="369"/>
    </row>
    <row r="1477" ht="21" spans="3:26">
      <c r="C1477" s="281"/>
      <c r="D1477" s="374">
        <v>45455</v>
      </c>
      <c r="E1477" s="388">
        <v>0.055</v>
      </c>
      <c r="F1477" s="2133" t="s">
        <v>1942</v>
      </c>
      <c r="G1477" s="388">
        <v>0.055</v>
      </c>
      <c r="H1477" s="311">
        <v>0.75</v>
      </c>
      <c r="I1477" s="219"/>
      <c r="J1477" s="219"/>
      <c r="K1477" s="566"/>
      <c r="L1477" s="569"/>
      <c r="M1477" s="574"/>
      <c r="N1477" s="324"/>
      <c r="O1477" s="327" t="s">
        <v>2860</v>
      </c>
      <c r="P1477" s="406"/>
      <c r="Q1477" s="351"/>
      <c r="R1477" s="352"/>
      <c r="S1477" s="342"/>
      <c r="T1477" s="406"/>
      <c r="U1477" s="365"/>
      <c r="V1477" s="366"/>
      <c r="W1477" s="342"/>
      <c r="X1477" s="354"/>
      <c r="Y1477" s="369"/>
      <c r="Z1477" s="369"/>
    </row>
    <row r="1478" ht="21" spans="3:26">
      <c r="C1478" s="281"/>
      <c r="D1478" s="374">
        <v>45413</v>
      </c>
      <c r="E1478" s="388">
        <v>0.055</v>
      </c>
      <c r="F1478" s="2133" t="s">
        <v>1942</v>
      </c>
      <c r="G1478" s="388">
        <v>0.055</v>
      </c>
      <c r="H1478" s="311">
        <v>0.75</v>
      </c>
      <c r="I1478" s="219"/>
      <c r="J1478" s="219"/>
      <c r="K1478" s="566"/>
      <c r="L1478" s="569"/>
      <c r="M1478" s="574"/>
      <c r="N1478" s="324"/>
      <c r="O1478" s="407"/>
      <c r="P1478" s="407"/>
      <c r="Q1478" s="407"/>
      <c r="R1478" s="407"/>
      <c r="S1478" s="407"/>
      <c r="T1478" s="407"/>
      <c r="U1478" s="407"/>
      <c r="V1478" s="407"/>
      <c r="W1478" s="407"/>
      <c r="X1478" s="407"/>
      <c r="Y1478" s="407"/>
      <c r="Z1478" s="407"/>
    </row>
    <row r="1479" ht="21.75" spans="3:26">
      <c r="C1479" s="281"/>
      <c r="D1479" s="509">
        <v>45371</v>
      </c>
      <c r="E1479" s="519">
        <v>0.055</v>
      </c>
      <c r="F1479" s="2207" t="s">
        <v>1942</v>
      </c>
      <c r="G1479" s="519">
        <v>0.055</v>
      </c>
      <c r="H1479" s="311">
        <v>0.75</v>
      </c>
      <c r="I1479" s="258"/>
      <c r="J1479" s="258"/>
      <c r="K1479" s="570"/>
      <c r="L1479" s="571"/>
      <c r="M1479" s="579"/>
      <c r="N1479" s="324"/>
      <c r="O1479" s="407"/>
      <c r="P1479" s="407"/>
      <c r="Q1479" s="407"/>
      <c r="R1479" s="407"/>
      <c r="S1479" s="407"/>
      <c r="T1479" s="407"/>
      <c r="U1479" s="407"/>
      <c r="V1479" s="407"/>
      <c r="W1479" s="407"/>
      <c r="X1479" s="407"/>
      <c r="Y1479" s="407"/>
      <c r="Z1479" s="407"/>
    </row>
    <row r="1480" ht="21.75" spans="3:26">
      <c r="C1480" s="281">
        <v>7</v>
      </c>
      <c r="D1480" s="282" t="s">
        <v>7</v>
      </c>
      <c r="E1480" s="292" t="s">
        <v>115</v>
      </c>
      <c r="F1480" s="293"/>
      <c r="G1480" s="294"/>
      <c r="H1480" s="295" t="s">
        <v>2839</v>
      </c>
      <c r="I1480" s="561" t="s">
        <v>1622</v>
      </c>
      <c r="J1480" s="561"/>
      <c r="K1480" s="562"/>
      <c r="L1480" s="563" t="s">
        <v>1623</v>
      </c>
      <c r="M1480" s="572" t="s">
        <v>1624</v>
      </c>
      <c r="N1480" s="324" t="s">
        <v>0</v>
      </c>
      <c r="O1480" s="325" t="s">
        <v>2840</v>
      </c>
      <c r="P1480" s="325" t="s">
        <v>2841</v>
      </c>
      <c r="Q1480" s="325" t="s">
        <v>2842</v>
      </c>
      <c r="R1480" s="325" t="s">
        <v>2843</v>
      </c>
      <c r="S1480" s="325" t="s">
        <v>2844</v>
      </c>
      <c r="T1480" s="325" t="s">
        <v>2845</v>
      </c>
      <c r="U1480" s="325" t="s">
        <v>2846</v>
      </c>
      <c r="V1480" s="325" t="s">
        <v>2847</v>
      </c>
      <c r="W1480" s="325" t="s">
        <v>2848</v>
      </c>
      <c r="X1480" s="325" t="s">
        <v>2849</v>
      </c>
      <c r="Y1480" s="325" t="s">
        <v>11</v>
      </c>
      <c r="Z1480" s="325" t="s">
        <v>11</v>
      </c>
    </row>
    <row r="1481" ht="21" spans="3:26">
      <c r="C1481" s="281"/>
      <c r="D1481" s="370" t="s">
        <v>1625</v>
      </c>
      <c r="E1481" s="377"/>
      <c r="F1481" s="378"/>
      <c r="G1481" s="379"/>
      <c r="H1481" s="299" t="s">
        <v>2858</v>
      </c>
      <c r="I1481" s="2210" t="s">
        <v>692</v>
      </c>
      <c r="J1481" s="216"/>
      <c r="K1481" s="564"/>
      <c r="L1481" s="565"/>
      <c r="M1481" s="573" t="s">
        <v>115</v>
      </c>
      <c r="N1481" s="324"/>
      <c r="O1481" s="327" t="s">
        <v>2851</v>
      </c>
      <c r="P1481" s="328">
        <v>0.1</v>
      </c>
      <c r="Q1481" s="340">
        <v>0.04</v>
      </c>
      <c r="R1481" s="341">
        <v>0.0250000000000057</v>
      </c>
      <c r="S1481" s="342"/>
      <c r="T1481" s="327">
        <v>0.0850000000000057</v>
      </c>
      <c r="U1481" s="340">
        <v>-20.73</v>
      </c>
      <c r="V1481" s="328">
        <v>60.5</v>
      </c>
      <c r="W1481" s="353">
        <v>2</v>
      </c>
      <c r="X1481" s="354">
        <v>41.46</v>
      </c>
      <c r="Y1481" s="342"/>
      <c r="Z1481" s="342"/>
    </row>
    <row r="1482" ht="21" spans="3:26">
      <c r="C1482" s="281"/>
      <c r="D1482" s="371" t="s">
        <v>1626</v>
      </c>
      <c r="E1482" s="380"/>
      <c r="F1482" s="381"/>
      <c r="G1482" s="382"/>
      <c r="H1482" s="299" t="s">
        <v>2859</v>
      </c>
      <c r="I1482" s="219"/>
      <c r="J1482" s="219"/>
      <c r="K1482" s="566"/>
      <c r="L1482" s="565"/>
      <c r="M1482" s="574"/>
      <c r="N1482" s="324"/>
      <c r="O1482" s="324"/>
      <c r="P1482" s="324"/>
      <c r="Q1482" s="324"/>
      <c r="R1482" s="343"/>
      <c r="S1482" s="336"/>
      <c r="T1482" s="324"/>
      <c r="U1482" s="324"/>
      <c r="V1482" s="324"/>
      <c r="W1482" s="336"/>
      <c r="X1482" s="336"/>
      <c r="Y1482" s="337"/>
      <c r="Z1482" s="337"/>
    </row>
    <row r="1483" ht="21" spans="3:26">
      <c r="C1483" s="281"/>
      <c r="D1483" s="371" t="s">
        <v>1627</v>
      </c>
      <c r="E1483" s="380"/>
      <c r="F1483" s="381"/>
      <c r="G1483" s="382"/>
      <c r="H1483" s="299"/>
      <c r="I1483" s="219"/>
      <c r="J1483" s="219"/>
      <c r="K1483" s="566"/>
      <c r="L1483" s="565"/>
      <c r="M1483" s="574"/>
      <c r="N1483" s="324"/>
      <c r="O1483" s="330" t="s">
        <v>2853</v>
      </c>
      <c r="P1483" s="331">
        <v>0.1</v>
      </c>
      <c r="Q1483" s="344">
        <v>0.0691</v>
      </c>
      <c r="R1483" s="345">
        <v>0.118</v>
      </c>
      <c r="S1483" s="346">
        <v>1</v>
      </c>
      <c r="T1483" s="330">
        <v>0.22165</v>
      </c>
      <c r="U1483" s="355">
        <v>-54.0565235294082</v>
      </c>
      <c r="V1483" s="356">
        <v>60.5</v>
      </c>
      <c r="W1483" s="357">
        <v>0.9</v>
      </c>
      <c r="X1483" s="358">
        <v>48.6508711764673</v>
      </c>
      <c r="Y1483" s="367"/>
      <c r="Z1483" s="367">
        <v>4.435</v>
      </c>
    </row>
    <row r="1484" ht="21.75" spans="3:26">
      <c r="C1484" s="281"/>
      <c r="D1484" s="372" t="s">
        <v>1628</v>
      </c>
      <c r="E1484" s="383">
        <v>0.8125</v>
      </c>
      <c r="F1484" s="384"/>
      <c r="G1484" s="385"/>
      <c r="H1484" s="306"/>
      <c r="I1484" s="219"/>
      <c r="J1484" s="219"/>
      <c r="K1484" s="566"/>
      <c r="L1484" s="567">
        <v>0.0416666666666667</v>
      </c>
      <c r="M1484" s="613">
        <v>0.895833333333333</v>
      </c>
      <c r="N1484" s="324"/>
      <c r="O1484" s="333" t="s">
        <v>2854</v>
      </c>
      <c r="P1484" s="334">
        <v>0.1</v>
      </c>
      <c r="Q1484" s="347">
        <v>0.072</v>
      </c>
      <c r="R1484" s="348">
        <v>0.118</v>
      </c>
      <c r="S1484" s="349">
        <v>1</v>
      </c>
      <c r="T1484" s="350">
        <v>0.226</v>
      </c>
      <c r="U1484" s="359">
        <v>-55.1174117647022</v>
      </c>
      <c r="V1484" s="360">
        <v>60.5</v>
      </c>
      <c r="W1484" s="361">
        <v>1.29</v>
      </c>
      <c r="X1484" s="362">
        <v>71.1014611764658</v>
      </c>
      <c r="Y1484" s="368"/>
      <c r="Z1484" s="368"/>
    </row>
    <row r="1485" ht="21.75" spans="3:26">
      <c r="C1485" s="281"/>
      <c r="D1485" s="373" t="s">
        <v>1629</v>
      </c>
      <c r="E1485" s="386" t="s">
        <v>8</v>
      </c>
      <c r="F1485" s="386" t="s">
        <v>9</v>
      </c>
      <c r="G1485" s="387" t="s">
        <v>10</v>
      </c>
      <c r="H1485" s="309" t="s">
        <v>2447</v>
      </c>
      <c r="I1485" s="219"/>
      <c r="J1485" s="219"/>
      <c r="K1485" s="566"/>
      <c r="L1485" s="568" t="s">
        <v>2896</v>
      </c>
      <c r="M1485" s="576"/>
      <c r="N1485" s="324"/>
      <c r="O1485" s="336"/>
      <c r="P1485" s="337"/>
      <c r="Q1485" s="336"/>
      <c r="R1485" s="336"/>
      <c r="S1485" s="336"/>
      <c r="T1485" s="336"/>
      <c r="U1485" s="363"/>
      <c r="V1485" s="364"/>
      <c r="W1485" s="336"/>
      <c r="X1485" s="363"/>
      <c r="Y1485" s="337"/>
      <c r="Z1485" s="337"/>
    </row>
    <row r="1486" ht="20.4" spans="3:26">
      <c r="C1486" s="281"/>
      <c r="D1486" s="374">
        <v>45603</v>
      </c>
      <c r="E1486" s="388"/>
      <c r="F1486" s="388"/>
      <c r="G1486" s="388"/>
      <c r="H1486" s="311">
        <v>0.8125</v>
      </c>
      <c r="I1486" s="219"/>
      <c r="J1486" s="219"/>
      <c r="K1486" s="566"/>
      <c r="L1486" s="569"/>
      <c r="M1486" s="577"/>
      <c r="N1486" s="324"/>
      <c r="O1486" s="336"/>
      <c r="P1486" s="337"/>
      <c r="Q1486" s="336"/>
      <c r="R1486" s="336"/>
      <c r="S1486" s="336"/>
      <c r="T1486" s="336"/>
      <c r="U1486" s="336"/>
      <c r="V1486" s="336"/>
      <c r="W1486" s="336"/>
      <c r="X1486" s="336"/>
      <c r="Y1486" s="337"/>
      <c r="Z1486" s="337"/>
    </row>
    <row r="1487" ht="20.4" spans="3:26">
      <c r="C1487" s="281"/>
      <c r="D1487" s="374">
        <v>45553</v>
      </c>
      <c r="E1487" s="388"/>
      <c r="F1487" s="388"/>
      <c r="G1487" s="388"/>
      <c r="H1487" s="311">
        <v>0.770833333333333</v>
      </c>
      <c r="I1487" s="219"/>
      <c r="J1487" s="219"/>
      <c r="K1487" s="566"/>
      <c r="L1487" s="569"/>
      <c r="M1487" s="578"/>
      <c r="N1487" s="324"/>
      <c r="O1487" s="327" t="s">
        <v>2855</v>
      </c>
      <c r="P1487" s="328">
        <v>0.05</v>
      </c>
      <c r="Q1487" s="351">
        <v>0.07055</v>
      </c>
      <c r="R1487" s="352">
        <v>0.118</v>
      </c>
      <c r="S1487" s="342">
        <v>-1</v>
      </c>
      <c r="T1487" s="330">
        <v>0.223825</v>
      </c>
      <c r="U1487" s="365">
        <v>-27.2934838235276</v>
      </c>
      <c r="V1487" s="366">
        <v>30.25</v>
      </c>
      <c r="W1487" s="342">
        <v>2</v>
      </c>
      <c r="X1487" s="354">
        <v>54.5869676470552</v>
      </c>
      <c r="Y1487" s="369"/>
      <c r="Z1487" s="369"/>
    </row>
    <row r="1488" ht="20.4" spans="3:26">
      <c r="C1488" s="281"/>
      <c r="D1488" s="374">
        <v>45504</v>
      </c>
      <c r="E1488" s="388"/>
      <c r="F1488" s="388"/>
      <c r="G1488" s="388"/>
      <c r="H1488" s="311">
        <v>0.770833333333333</v>
      </c>
      <c r="I1488" s="219"/>
      <c r="J1488" s="219"/>
      <c r="K1488" s="566"/>
      <c r="L1488" s="569"/>
      <c r="M1488" s="574"/>
      <c r="N1488" s="324"/>
      <c r="O1488" s="327" t="s">
        <v>2855</v>
      </c>
      <c r="P1488" s="328">
        <v>0.05</v>
      </c>
      <c r="Q1488" s="351">
        <v>0.07055</v>
      </c>
      <c r="R1488" s="352">
        <v>0.118</v>
      </c>
      <c r="S1488" s="342">
        <v>1</v>
      </c>
      <c r="T1488" s="330">
        <v>0.223825</v>
      </c>
      <c r="U1488" s="365">
        <v>-27.2934838235276</v>
      </c>
      <c r="V1488" s="366">
        <v>30.25</v>
      </c>
      <c r="W1488" s="342">
        <v>2</v>
      </c>
      <c r="X1488" s="354">
        <v>54.5869676470552</v>
      </c>
      <c r="Y1488" s="369"/>
      <c r="Z1488" s="369"/>
    </row>
    <row r="1489" ht="20.4" spans="3:26">
      <c r="C1489" s="281"/>
      <c r="D1489" s="374">
        <v>45455</v>
      </c>
      <c r="E1489" s="388"/>
      <c r="F1489" s="388"/>
      <c r="G1489" s="388"/>
      <c r="H1489" s="311">
        <v>0.770833333333333</v>
      </c>
      <c r="I1489" s="219"/>
      <c r="J1489" s="219"/>
      <c r="K1489" s="566"/>
      <c r="L1489" s="569"/>
      <c r="M1489" s="574"/>
      <c r="N1489" s="324"/>
      <c r="O1489" s="327" t="s">
        <v>2860</v>
      </c>
      <c r="P1489" s="406"/>
      <c r="Q1489" s="351"/>
      <c r="R1489" s="352"/>
      <c r="S1489" s="342"/>
      <c r="T1489" s="406"/>
      <c r="U1489" s="365"/>
      <c r="V1489" s="366"/>
      <c r="W1489" s="342"/>
      <c r="X1489" s="354"/>
      <c r="Y1489" s="369"/>
      <c r="Z1489" s="369"/>
    </row>
    <row r="1490" ht="20.4" spans="3:26">
      <c r="C1490" s="281"/>
      <c r="D1490" s="374">
        <v>45413</v>
      </c>
      <c r="E1490" s="388"/>
      <c r="F1490" s="388"/>
      <c r="G1490" s="388"/>
      <c r="H1490" s="311">
        <v>0.770833333333333</v>
      </c>
      <c r="I1490" s="219"/>
      <c r="J1490" s="219"/>
      <c r="K1490" s="566"/>
      <c r="L1490" s="569"/>
      <c r="M1490" s="574"/>
      <c r="N1490" s="324"/>
      <c r="O1490" s="407"/>
      <c r="P1490" s="407"/>
      <c r="Q1490" s="407"/>
      <c r="R1490" s="407"/>
      <c r="S1490" s="407"/>
      <c r="T1490" s="407"/>
      <c r="U1490" s="407"/>
      <c r="V1490" s="407"/>
      <c r="W1490" s="407"/>
      <c r="X1490" s="407"/>
      <c r="Y1490" s="407"/>
      <c r="Z1490" s="407"/>
    </row>
    <row r="1491" ht="21.15" spans="3:26">
      <c r="C1491" s="281"/>
      <c r="D1491" s="509">
        <v>45371</v>
      </c>
      <c r="E1491" s="519"/>
      <c r="F1491" s="519"/>
      <c r="G1491" s="519"/>
      <c r="H1491" s="311">
        <v>0.770833333333333</v>
      </c>
      <c r="I1491" s="258"/>
      <c r="J1491" s="258"/>
      <c r="K1491" s="570"/>
      <c r="L1491" s="571"/>
      <c r="M1491" s="579"/>
      <c r="N1491" s="324"/>
      <c r="O1491" s="407"/>
      <c r="P1491" s="407"/>
      <c r="Q1491" s="407"/>
      <c r="R1491" s="407"/>
      <c r="S1491" s="407"/>
      <c r="T1491" s="407"/>
      <c r="U1491" s="407"/>
      <c r="V1491" s="407"/>
      <c r="W1491" s="407"/>
      <c r="X1491" s="407"/>
      <c r="Y1491" s="407"/>
      <c r="Z1491" s="407"/>
    </row>
    <row r="1492" ht="21.75" spans="3:26">
      <c r="C1492" s="281">
        <v>7</v>
      </c>
      <c r="D1492" s="282" t="s">
        <v>7</v>
      </c>
      <c r="E1492" s="292" t="s">
        <v>104</v>
      </c>
      <c r="F1492" s="293"/>
      <c r="G1492" s="294"/>
      <c r="H1492" s="295" t="s">
        <v>2839</v>
      </c>
      <c r="I1492" s="561" t="s">
        <v>1622</v>
      </c>
      <c r="J1492" s="561"/>
      <c r="K1492" s="562"/>
      <c r="L1492" s="563" t="s">
        <v>1623</v>
      </c>
      <c r="M1492" s="572" t="s">
        <v>1624</v>
      </c>
      <c r="N1492" s="324" t="s">
        <v>0</v>
      </c>
      <c r="O1492" s="325" t="s">
        <v>2840</v>
      </c>
      <c r="P1492" s="325" t="s">
        <v>2841</v>
      </c>
      <c r="Q1492" s="325" t="s">
        <v>2842</v>
      </c>
      <c r="R1492" s="325" t="s">
        <v>2843</v>
      </c>
      <c r="S1492" s="325" t="s">
        <v>2844</v>
      </c>
      <c r="T1492" s="325" t="s">
        <v>2845</v>
      </c>
      <c r="U1492" s="325" t="s">
        <v>2846</v>
      </c>
      <c r="V1492" s="325" t="s">
        <v>2847</v>
      </c>
      <c r="W1492" s="325" t="s">
        <v>2848</v>
      </c>
      <c r="X1492" s="325" t="s">
        <v>2849</v>
      </c>
      <c r="Y1492" s="325" t="s">
        <v>11</v>
      </c>
      <c r="Z1492" s="325" t="s">
        <v>11</v>
      </c>
    </row>
    <row r="1493" ht="21" spans="3:26">
      <c r="C1493" s="281"/>
      <c r="D1493" s="370" t="s">
        <v>1625</v>
      </c>
      <c r="E1493" s="377"/>
      <c r="F1493" s="378"/>
      <c r="G1493" s="379"/>
      <c r="H1493" s="299" t="s">
        <v>2858</v>
      </c>
      <c r="I1493" s="2210" t="s">
        <v>693</v>
      </c>
      <c r="J1493" s="216"/>
      <c r="K1493" s="564"/>
      <c r="L1493" s="565"/>
      <c r="M1493" s="573" t="s">
        <v>104</v>
      </c>
      <c r="N1493" s="324"/>
      <c r="O1493" s="327" t="s">
        <v>2851</v>
      </c>
      <c r="P1493" s="328">
        <v>0.1</v>
      </c>
      <c r="Q1493" s="340">
        <v>0.034</v>
      </c>
      <c r="R1493" s="341">
        <v>0.0150000000000148</v>
      </c>
      <c r="S1493" s="342"/>
      <c r="T1493" s="327">
        <v>0.0660000000000148</v>
      </c>
      <c r="U1493" s="340">
        <v>-16.5</v>
      </c>
      <c r="V1493" s="328">
        <v>60.5</v>
      </c>
      <c r="W1493" s="353">
        <v>2</v>
      </c>
      <c r="X1493" s="354">
        <v>33</v>
      </c>
      <c r="Y1493" s="342"/>
      <c r="Z1493" s="342"/>
    </row>
    <row r="1494" ht="21" spans="3:26">
      <c r="C1494" s="281"/>
      <c r="D1494" s="371" t="s">
        <v>1626</v>
      </c>
      <c r="E1494" s="380">
        <v>0.0025</v>
      </c>
      <c r="F1494" s="381"/>
      <c r="G1494" s="382"/>
      <c r="H1494" s="299" t="s">
        <v>2859</v>
      </c>
      <c r="I1494" s="219"/>
      <c r="J1494" s="219"/>
      <c r="K1494" s="566"/>
      <c r="L1494" s="565"/>
      <c r="M1494" s="574"/>
      <c r="N1494" s="324"/>
      <c r="O1494" s="324"/>
      <c r="P1494" s="324"/>
      <c r="Q1494" s="324"/>
      <c r="R1494" s="343"/>
      <c r="S1494" s="336"/>
      <c r="T1494" s="324"/>
      <c r="U1494" s="324"/>
      <c r="V1494" s="324"/>
      <c r="W1494" s="324"/>
      <c r="X1494" s="336"/>
      <c r="Y1494" s="337"/>
      <c r="Z1494" s="337"/>
    </row>
    <row r="1495" ht="21" spans="3:26">
      <c r="C1495" s="281"/>
      <c r="D1495" s="371" t="s">
        <v>1627</v>
      </c>
      <c r="E1495" s="380">
        <v>0.0025</v>
      </c>
      <c r="F1495" s="381"/>
      <c r="G1495" s="382"/>
      <c r="H1495" s="299"/>
      <c r="I1495" s="219"/>
      <c r="J1495" s="219"/>
      <c r="K1495" s="566"/>
      <c r="L1495" s="565"/>
      <c r="M1495" s="574"/>
      <c r="N1495" s="324"/>
      <c r="O1495" s="330" t="s">
        <v>2853</v>
      </c>
      <c r="P1495" s="331">
        <v>0.1</v>
      </c>
      <c r="Q1495" s="344">
        <v>0.0688</v>
      </c>
      <c r="R1495" s="345">
        <v>0.017</v>
      </c>
      <c r="S1495" s="473">
        <v>1</v>
      </c>
      <c r="T1495" s="330">
        <v>0.1202</v>
      </c>
      <c r="U1495" s="355">
        <v>-30.0499999999933</v>
      </c>
      <c r="V1495" s="356">
        <v>60.5</v>
      </c>
      <c r="W1495" s="489">
        <v>2.3</v>
      </c>
      <c r="X1495" s="358">
        <v>69.1149999999845</v>
      </c>
      <c r="Y1495" s="367"/>
      <c r="Z1495" s="367"/>
    </row>
    <row r="1496" ht="21.75" spans="3:26">
      <c r="C1496" s="281"/>
      <c r="D1496" s="372" t="s">
        <v>1628</v>
      </c>
      <c r="E1496" s="383">
        <v>0.125</v>
      </c>
      <c r="F1496" s="384"/>
      <c r="G1496" s="385"/>
      <c r="H1496" s="306"/>
      <c r="I1496" s="219"/>
      <c r="J1496" s="219"/>
      <c r="K1496" s="566"/>
      <c r="L1496" s="567">
        <v>0.354166666666667</v>
      </c>
      <c r="M1496" s="575">
        <v>0.208333333333333</v>
      </c>
      <c r="N1496" s="324"/>
      <c r="O1496" s="333" t="s">
        <v>2854</v>
      </c>
      <c r="P1496" s="334">
        <v>0.1</v>
      </c>
      <c r="Q1496" s="347">
        <v>0.101733333333333</v>
      </c>
      <c r="R1496" s="348">
        <v>0.017</v>
      </c>
      <c r="S1496" s="474">
        <v>1</v>
      </c>
      <c r="T1496" s="350">
        <v>0.1696</v>
      </c>
      <c r="U1496" s="359">
        <v>-42.3999999999905</v>
      </c>
      <c r="V1496" s="360">
        <v>60.5</v>
      </c>
      <c r="W1496" s="490">
        <v>4</v>
      </c>
      <c r="X1496" s="362">
        <v>169.599999999962</v>
      </c>
      <c r="Y1496" s="368"/>
      <c r="Z1496" s="368"/>
    </row>
    <row r="1497" ht="21.75" spans="3:26">
      <c r="C1497" s="281"/>
      <c r="D1497" s="373" t="s">
        <v>1629</v>
      </c>
      <c r="E1497" s="307" t="s">
        <v>8</v>
      </c>
      <c r="F1497" s="307" t="s">
        <v>9</v>
      </c>
      <c r="G1497" s="308" t="s">
        <v>10</v>
      </c>
      <c r="H1497" s="309" t="s">
        <v>2447</v>
      </c>
      <c r="I1497" s="219"/>
      <c r="J1497" s="219"/>
      <c r="K1497" s="566"/>
      <c r="L1497" s="568" t="s">
        <v>2896</v>
      </c>
      <c r="M1497" s="576"/>
      <c r="N1497" s="324"/>
      <c r="O1497" s="336"/>
      <c r="P1497" s="337"/>
      <c r="Q1497" s="336"/>
      <c r="R1497" s="336"/>
      <c r="S1497" s="475"/>
      <c r="T1497" s="336"/>
      <c r="U1497" s="363"/>
      <c r="V1497" s="364"/>
      <c r="W1497" s="491"/>
      <c r="X1497" s="363"/>
      <c r="Y1497" s="337"/>
      <c r="Z1497" s="337"/>
    </row>
    <row r="1498" ht="21" spans="3:26">
      <c r="C1498" s="281"/>
      <c r="D1498" s="374">
        <v>45596</v>
      </c>
      <c r="E1498" s="388">
        <v>0.0025</v>
      </c>
      <c r="F1498" s="2133" t="s">
        <v>1920</v>
      </c>
      <c r="G1498" s="388">
        <v>0.0025</v>
      </c>
      <c r="H1498" s="582">
        <v>0.125</v>
      </c>
      <c r="I1498" s="219"/>
      <c r="J1498" s="219"/>
      <c r="K1498" s="566"/>
      <c r="L1498" s="569"/>
      <c r="M1498" s="577"/>
      <c r="N1498" s="324"/>
      <c r="O1498" s="336"/>
      <c r="P1498" s="337"/>
      <c r="Q1498" s="336"/>
      <c r="R1498" s="336"/>
      <c r="S1498" s="475"/>
      <c r="T1498" s="336"/>
      <c r="U1498" s="336"/>
      <c r="V1498" s="336"/>
      <c r="W1498" s="491"/>
      <c r="X1498" s="336"/>
      <c r="Y1498" s="337"/>
      <c r="Z1498" s="337"/>
    </row>
    <row r="1499" ht="21" spans="3:26">
      <c r="C1499" s="281"/>
      <c r="D1499" s="374">
        <v>45555</v>
      </c>
      <c r="E1499" s="388">
        <v>0.0025</v>
      </c>
      <c r="F1499" s="2133" t="s">
        <v>1920</v>
      </c>
      <c r="G1499" s="388">
        <v>0.0025</v>
      </c>
      <c r="H1499" s="582">
        <v>0.125</v>
      </c>
      <c r="I1499" s="219"/>
      <c r="J1499" s="219"/>
      <c r="K1499" s="566"/>
      <c r="L1499" s="569"/>
      <c r="M1499" s="578"/>
      <c r="N1499" s="324"/>
      <c r="O1499" s="327" t="s">
        <v>2855</v>
      </c>
      <c r="P1499" s="328">
        <v>0.06</v>
      </c>
      <c r="Q1499" s="351">
        <v>0.0852666666666667</v>
      </c>
      <c r="R1499" s="352">
        <v>0.017</v>
      </c>
      <c r="S1499" s="342">
        <v>-1.5</v>
      </c>
      <c r="T1499" s="330">
        <v>0.1449</v>
      </c>
      <c r="U1499" s="365">
        <v>32.6024999999927</v>
      </c>
      <c r="V1499" s="366">
        <v>36.3</v>
      </c>
      <c r="W1499" s="342">
        <v>2</v>
      </c>
      <c r="X1499" s="354">
        <v>-65.2049999999854</v>
      </c>
      <c r="Y1499" s="369"/>
      <c r="Z1499" s="369"/>
    </row>
    <row r="1500" ht="21" spans="3:26">
      <c r="C1500" s="281"/>
      <c r="D1500" s="374">
        <v>45504</v>
      </c>
      <c r="E1500" s="388">
        <v>0.0025</v>
      </c>
      <c r="F1500" s="2133" t="s">
        <v>1921</v>
      </c>
      <c r="G1500" s="388">
        <v>0.001</v>
      </c>
      <c r="H1500" s="582">
        <v>0.166666666666667</v>
      </c>
      <c r="I1500" s="219"/>
      <c r="J1500" s="219"/>
      <c r="K1500" s="566"/>
      <c r="L1500" s="569"/>
      <c r="M1500" s="574"/>
      <c r="N1500" s="324"/>
      <c r="O1500" s="327" t="s">
        <v>2855</v>
      </c>
      <c r="P1500" s="328">
        <v>0.06</v>
      </c>
      <c r="Q1500" s="351">
        <v>0.0852666666666667</v>
      </c>
      <c r="R1500" s="352">
        <v>0.017</v>
      </c>
      <c r="S1500" s="342">
        <v>1.5</v>
      </c>
      <c r="T1500" s="330">
        <v>0.1449</v>
      </c>
      <c r="U1500" s="365">
        <v>-31.8046976470567</v>
      </c>
      <c r="V1500" s="366">
        <v>36.3</v>
      </c>
      <c r="W1500" s="342">
        <v>2</v>
      </c>
      <c r="X1500" s="354">
        <v>63.6093952941134</v>
      </c>
      <c r="Y1500" s="369"/>
      <c r="Z1500" s="369"/>
    </row>
    <row r="1501" ht="21" spans="3:26">
      <c r="C1501" s="281"/>
      <c r="D1501" s="374">
        <v>45457</v>
      </c>
      <c r="E1501" s="388">
        <v>0.001</v>
      </c>
      <c r="F1501" s="2133" t="s">
        <v>1921</v>
      </c>
      <c r="G1501" s="388">
        <v>0.001</v>
      </c>
      <c r="H1501" s="582">
        <v>0.142361111111111</v>
      </c>
      <c r="I1501" s="219"/>
      <c r="J1501" s="219"/>
      <c r="K1501" s="566"/>
      <c r="L1501" s="569"/>
      <c r="M1501" s="574"/>
      <c r="N1501" s="324"/>
      <c r="O1501" s="327"/>
      <c r="P1501" s="406"/>
      <c r="Q1501" s="351"/>
      <c r="R1501" s="352"/>
      <c r="S1501" s="342"/>
      <c r="T1501" s="406"/>
      <c r="U1501" s="365"/>
      <c r="V1501" s="366"/>
      <c r="W1501" s="342"/>
      <c r="X1501" s="354"/>
      <c r="Y1501" s="369"/>
      <c r="Z1501" s="369"/>
    </row>
    <row r="1502" ht="21" spans="3:26">
      <c r="C1502" s="281"/>
      <c r="D1502" s="374">
        <v>45408</v>
      </c>
      <c r="E1502" s="388">
        <v>0.001</v>
      </c>
      <c r="F1502" s="2133" t="s">
        <v>1921</v>
      </c>
      <c r="G1502" s="388">
        <v>0.001</v>
      </c>
      <c r="H1502" s="582">
        <v>0.125</v>
      </c>
      <c r="I1502" s="219"/>
      <c r="J1502" s="219"/>
      <c r="K1502" s="566"/>
      <c r="L1502" s="569"/>
      <c r="M1502" s="574"/>
      <c r="N1502" s="324"/>
      <c r="O1502" s="407"/>
      <c r="P1502" s="407"/>
      <c r="Q1502" s="407"/>
      <c r="R1502" s="407"/>
      <c r="S1502" s="407"/>
      <c r="T1502" s="407"/>
      <c r="U1502" s="407"/>
      <c r="V1502" s="407"/>
      <c r="W1502" s="407"/>
      <c r="X1502" s="407"/>
      <c r="Y1502" s="407"/>
      <c r="Z1502" s="407"/>
    </row>
    <row r="1503" ht="21.75" spans="3:26">
      <c r="C1503" s="281"/>
      <c r="D1503" s="509">
        <v>45370</v>
      </c>
      <c r="E1503" s="519">
        <v>0.001</v>
      </c>
      <c r="F1503" s="2207" t="s">
        <v>1921</v>
      </c>
      <c r="G1503" s="519">
        <v>-0.001</v>
      </c>
      <c r="H1503" s="582">
        <v>0.149305555555556</v>
      </c>
      <c r="I1503" s="258"/>
      <c r="J1503" s="258"/>
      <c r="K1503" s="570"/>
      <c r="L1503" s="571"/>
      <c r="M1503" s="579"/>
      <c r="N1503" s="324"/>
      <c r="O1503" s="407"/>
      <c r="P1503" s="407"/>
      <c r="Q1503" s="407"/>
      <c r="R1503" s="407"/>
      <c r="S1503" s="407"/>
      <c r="T1503" s="407"/>
      <c r="U1503" s="407"/>
      <c r="V1503" s="407"/>
      <c r="W1503" s="407"/>
      <c r="X1503" s="407"/>
      <c r="Y1503" s="407"/>
      <c r="Z1503" s="407"/>
    </row>
    <row r="1504" ht="21.75" spans="3:26">
      <c r="C1504" s="281">
        <v>8</v>
      </c>
      <c r="D1504" s="282" t="s">
        <v>7</v>
      </c>
      <c r="E1504" s="292" t="s">
        <v>694</v>
      </c>
      <c r="F1504" s="293"/>
      <c r="G1504" s="294"/>
      <c r="H1504" s="295" t="s">
        <v>2839</v>
      </c>
      <c r="I1504" s="561" t="s">
        <v>1622</v>
      </c>
      <c r="J1504" s="561"/>
      <c r="K1504" s="562"/>
      <c r="L1504" s="563" t="s">
        <v>1623</v>
      </c>
      <c r="M1504" s="572" t="s">
        <v>1624</v>
      </c>
      <c r="N1504" s="324" t="s">
        <v>0</v>
      </c>
      <c r="O1504" s="325" t="s">
        <v>2840</v>
      </c>
      <c r="P1504" s="325" t="s">
        <v>2841</v>
      </c>
      <c r="Q1504" s="325" t="s">
        <v>2842</v>
      </c>
      <c r="R1504" s="325" t="s">
        <v>2843</v>
      </c>
      <c r="S1504" s="325" t="s">
        <v>2844</v>
      </c>
      <c r="T1504" s="325" t="s">
        <v>2845</v>
      </c>
      <c r="U1504" s="325" t="s">
        <v>2846</v>
      </c>
      <c r="V1504" s="325" t="s">
        <v>2847</v>
      </c>
      <c r="W1504" s="325" t="s">
        <v>2848</v>
      </c>
      <c r="X1504" s="325" t="s">
        <v>2849</v>
      </c>
      <c r="Y1504" s="325" t="s">
        <v>11</v>
      </c>
      <c r="Z1504" s="325" t="s">
        <v>11</v>
      </c>
    </row>
    <row r="1505" ht="21" spans="3:26">
      <c r="C1505" s="324"/>
      <c r="D1505" s="370" t="s">
        <v>1625</v>
      </c>
      <c r="E1505" s="377"/>
      <c r="F1505" s="378"/>
      <c r="G1505" s="379"/>
      <c r="H1505" s="299" t="s">
        <v>2879</v>
      </c>
      <c r="I1505" s="2210" t="s">
        <v>695</v>
      </c>
      <c r="J1505" s="216"/>
      <c r="K1505" s="564"/>
      <c r="L1505" s="565"/>
      <c r="M1505" s="574"/>
      <c r="N1505" s="324"/>
      <c r="O1505" s="327" t="s">
        <v>2851</v>
      </c>
      <c r="P1505" s="328">
        <v>0.1</v>
      </c>
      <c r="Q1505" s="340">
        <v>1.64</v>
      </c>
      <c r="R1505" s="341">
        <v>0.699999999999818</v>
      </c>
      <c r="S1505" s="342"/>
      <c r="T1505" s="327">
        <v>3.15999999999982</v>
      </c>
      <c r="U1505" s="340">
        <v>-1.49</v>
      </c>
      <c r="V1505" s="328">
        <v>18.25</v>
      </c>
      <c r="W1505" s="328"/>
      <c r="X1505" s="354"/>
      <c r="Y1505" s="342"/>
      <c r="Z1505" s="342"/>
    </row>
    <row r="1506" ht="21" spans="3:26">
      <c r="C1506" s="324"/>
      <c r="D1506" s="371" t="s">
        <v>1626</v>
      </c>
      <c r="E1506" s="380">
        <v>0.0475</v>
      </c>
      <c r="F1506" s="381"/>
      <c r="G1506" s="382"/>
      <c r="H1506" s="299" t="s">
        <v>2869</v>
      </c>
      <c r="I1506" s="219"/>
      <c r="J1506" s="219"/>
      <c r="K1506" s="566"/>
      <c r="L1506" s="565"/>
      <c r="M1506" s="574"/>
      <c r="N1506" s="324"/>
      <c r="O1506" s="324"/>
      <c r="P1506" s="324"/>
      <c r="Q1506" s="324"/>
      <c r="R1506" s="343"/>
      <c r="S1506" s="336"/>
      <c r="T1506" s="324"/>
      <c r="U1506" s="324"/>
      <c r="V1506" s="324"/>
      <c r="W1506" s="324"/>
      <c r="X1506" s="336"/>
      <c r="Y1506" s="337"/>
      <c r="Z1506" s="337"/>
    </row>
    <row r="1507" ht="21" spans="3:26">
      <c r="C1507" s="324"/>
      <c r="D1507" s="371" t="s">
        <v>1627</v>
      </c>
      <c r="E1507" s="380">
        <v>0.0475</v>
      </c>
      <c r="F1507" s="381"/>
      <c r="G1507" s="382"/>
      <c r="H1507" s="299"/>
      <c r="I1507" s="219"/>
      <c r="J1507" s="219"/>
      <c r="K1507" s="566"/>
      <c r="L1507" s="565"/>
      <c r="M1507" s="574"/>
      <c r="N1507" s="324"/>
      <c r="O1507" s="330" t="s">
        <v>2853</v>
      </c>
      <c r="P1507" s="331">
        <v>1</v>
      </c>
      <c r="Q1507" s="344">
        <v>3.1436</v>
      </c>
      <c r="R1507" s="345">
        <v>0.7</v>
      </c>
      <c r="S1507" s="473">
        <v>1</v>
      </c>
      <c r="T1507" s="330">
        <v>5.4154</v>
      </c>
      <c r="U1507" s="355">
        <v>-25.5346392405078</v>
      </c>
      <c r="V1507" s="356">
        <v>182.5</v>
      </c>
      <c r="W1507" s="489">
        <v>7.8</v>
      </c>
      <c r="X1507" s="358">
        <v>199.170186075961</v>
      </c>
      <c r="Y1507" s="367"/>
      <c r="Z1507" s="367"/>
    </row>
    <row r="1508" ht="21.75" spans="3:26">
      <c r="C1508" s="324"/>
      <c r="D1508" s="372" t="s">
        <v>1628</v>
      </c>
      <c r="E1508" s="383">
        <v>0.5</v>
      </c>
      <c r="F1508" s="384"/>
      <c r="G1508" s="385"/>
      <c r="H1508" s="306"/>
      <c r="I1508" s="219"/>
      <c r="J1508" s="219"/>
      <c r="K1508" s="566"/>
      <c r="L1508" s="567">
        <v>0.729166666666667</v>
      </c>
      <c r="M1508" s="575">
        <v>0.583333333333333</v>
      </c>
      <c r="N1508" s="324"/>
      <c r="O1508" s="333" t="s">
        <v>2854</v>
      </c>
      <c r="P1508" s="334">
        <v>1</v>
      </c>
      <c r="Q1508" s="347">
        <v>3.543</v>
      </c>
      <c r="R1508" s="348">
        <v>0.7</v>
      </c>
      <c r="S1508" s="474">
        <v>1</v>
      </c>
      <c r="T1508" s="350">
        <v>6.0145</v>
      </c>
      <c r="U1508" s="359">
        <v>-28.3595094936725</v>
      </c>
      <c r="V1508" s="360">
        <v>605</v>
      </c>
      <c r="W1508" s="490">
        <v>3.91</v>
      </c>
      <c r="X1508" s="362">
        <v>110.88568212026</v>
      </c>
      <c r="Y1508" s="368"/>
      <c r="Z1508" s="368"/>
    </row>
    <row r="1509" ht="21.75" spans="3:26">
      <c r="C1509" s="324"/>
      <c r="D1509" s="373" t="s">
        <v>1629</v>
      </c>
      <c r="E1509" s="386" t="s">
        <v>8</v>
      </c>
      <c r="F1509" s="386" t="s">
        <v>9</v>
      </c>
      <c r="G1509" s="387" t="s">
        <v>10</v>
      </c>
      <c r="H1509" s="309" t="s">
        <v>2447</v>
      </c>
      <c r="I1509" s="219"/>
      <c r="J1509" s="219"/>
      <c r="K1509" s="566"/>
      <c r="L1509" s="568" t="s">
        <v>2896</v>
      </c>
      <c r="M1509" s="576"/>
      <c r="N1509" s="324"/>
      <c r="O1509" s="336"/>
      <c r="P1509" s="337"/>
      <c r="Q1509" s="336"/>
      <c r="R1509" s="336"/>
      <c r="S1509" s="475"/>
      <c r="T1509" s="336"/>
      <c r="U1509" s="363"/>
      <c r="V1509" s="364"/>
      <c r="W1509" s="491"/>
      <c r="X1509" s="363"/>
      <c r="Y1509" s="337"/>
      <c r="Z1509" s="337"/>
    </row>
    <row r="1510" ht="21" spans="3:26">
      <c r="C1510" s="324"/>
      <c r="D1510" s="374">
        <v>45603</v>
      </c>
      <c r="E1510" s="388">
        <v>0.0475</v>
      </c>
      <c r="F1510" s="2133" t="s">
        <v>1839</v>
      </c>
      <c r="G1510" s="388">
        <v>0.05</v>
      </c>
      <c r="H1510" s="311">
        <v>0.5</v>
      </c>
      <c r="I1510" s="219"/>
      <c r="J1510" s="219"/>
      <c r="K1510" s="566"/>
      <c r="L1510" s="569"/>
      <c r="M1510" s="577"/>
      <c r="N1510" s="324"/>
      <c r="O1510" s="336"/>
      <c r="P1510" s="337"/>
      <c r="Q1510" s="336"/>
      <c r="R1510" s="336"/>
      <c r="S1510" s="475"/>
      <c r="T1510" s="336"/>
      <c r="U1510" s="336"/>
      <c r="V1510" s="336"/>
      <c r="W1510" s="491"/>
      <c r="X1510" s="336"/>
      <c r="Y1510" s="337"/>
      <c r="Z1510" s="337"/>
    </row>
    <row r="1511" ht="21" spans="3:26">
      <c r="C1511" s="324"/>
      <c r="D1511" s="374">
        <v>45554</v>
      </c>
      <c r="E1511" s="388">
        <v>0.05</v>
      </c>
      <c r="F1511" s="2133" t="s">
        <v>1841</v>
      </c>
      <c r="G1511" s="388">
        <v>0.05</v>
      </c>
      <c r="H1511" s="311">
        <v>0.458333333333333</v>
      </c>
      <c r="I1511" s="219"/>
      <c r="J1511" s="219"/>
      <c r="K1511" s="566"/>
      <c r="L1511" s="569"/>
      <c r="M1511" s="578"/>
      <c r="N1511" s="324"/>
      <c r="O1511" s="327" t="s">
        <v>2855</v>
      </c>
      <c r="P1511" s="459">
        <v>1</v>
      </c>
      <c r="Q1511" s="351">
        <v>2.77553333333333</v>
      </c>
      <c r="R1511" s="352">
        <v>0.7</v>
      </c>
      <c r="S1511" s="459">
        <v>1</v>
      </c>
      <c r="T1511" s="476">
        <v>6.0145</v>
      </c>
      <c r="U1511" s="365">
        <v>-28.3595094936725</v>
      </c>
      <c r="V1511" s="366">
        <v>605</v>
      </c>
      <c r="W1511" s="492">
        <v>3</v>
      </c>
      <c r="X1511" s="354">
        <v>85.0785284810176</v>
      </c>
      <c r="Y1511" s="369"/>
      <c r="Z1511" s="369"/>
    </row>
    <row r="1512" ht="21" spans="3:26">
      <c r="C1512" s="324"/>
      <c r="D1512" s="374">
        <v>45505</v>
      </c>
      <c r="E1512" s="388">
        <v>0.05</v>
      </c>
      <c r="F1512" s="2133" t="s">
        <v>1841</v>
      </c>
      <c r="G1512" s="388">
        <v>0.0525</v>
      </c>
      <c r="H1512" s="311">
        <v>0.458333333333333</v>
      </c>
      <c r="I1512" s="219"/>
      <c r="J1512" s="219"/>
      <c r="K1512" s="566"/>
      <c r="L1512" s="569"/>
      <c r="M1512" s="574"/>
      <c r="N1512" s="324"/>
      <c r="O1512" s="327" t="s">
        <v>2855</v>
      </c>
      <c r="P1512" s="459">
        <v>1</v>
      </c>
      <c r="Q1512" s="351">
        <v>2.77553333333333</v>
      </c>
      <c r="R1512" s="352">
        <v>0.7</v>
      </c>
      <c r="S1512" s="459">
        <v>1</v>
      </c>
      <c r="T1512" s="476">
        <v>6.0145</v>
      </c>
      <c r="U1512" s="365">
        <v>-28.3595094936725</v>
      </c>
      <c r="V1512" s="366">
        <v>605</v>
      </c>
      <c r="W1512" s="492">
        <v>3</v>
      </c>
      <c r="X1512" s="354">
        <v>85.0785284810176</v>
      </c>
      <c r="Y1512" s="369"/>
      <c r="Z1512" s="369"/>
    </row>
    <row r="1513" ht="21" spans="3:26">
      <c r="C1513" s="324"/>
      <c r="D1513" s="374">
        <v>45463</v>
      </c>
      <c r="E1513" s="388">
        <v>0.0525</v>
      </c>
      <c r="F1513" s="2133" t="s">
        <v>1940</v>
      </c>
      <c r="G1513" s="388">
        <v>0.0525</v>
      </c>
      <c r="H1513" s="311">
        <v>0.458333333333333</v>
      </c>
      <c r="I1513" s="219"/>
      <c r="J1513" s="219"/>
      <c r="K1513" s="566"/>
      <c r="L1513" s="569"/>
      <c r="M1513" s="574"/>
      <c r="N1513" s="324"/>
      <c r="O1513" s="327"/>
      <c r="P1513" s="406"/>
      <c r="Q1513" s="351"/>
      <c r="R1513" s="352"/>
      <c r="S1513" s="342"/>
      <c r="T1513" s="406"/>
      <c r="U1513" s="365"/>
      <c r="V1513" s="366"/>
      <c r="W1513" s="342"/>
      <c r="X1513" s="354"/>
      <c r="Y1513" s="369"/>
      <c r="Z1513" s="369"/>
    </row>
    <row r="1514" ht="21" spans="3:26">
      <c r="C1514" s="324"/>
      <c r="D1514" s="374">
        <v>45421</v>
      </c>
      <c r="E1514" s="388">
        <v>0.0525</v>
      </c>
      <c r="F1514" s="2133" t="s">
        <v>1940</v>
      </c>
      <c r="G1514" s="388">
        <v>0.0525</v>
      </c>
      <c r="H1514" s="311">
        <v>0.458333333333333</v>
      </c>
      <c r="I1514" s="219"/>
      <c r="J1514" s="219"/>
      <c r="K1514" s="566"/>
      <c r="L1514" s="569"/>
      <c r="M1514" s="574"/>
      <c r="N1514" s="324"/>
      <c r="O1514" s="407"/>
      <c r="P1514" s="407"/>
      <c r="Q1514" s="407"/>
      <c r="R1514" s="407"/>
      <c r="S1514" s="407"/>
      <c r="T1514" s="407"/>
      <c r="U1514" s="407"/>
      <c r="V1514" s="407"/>
      <c r="W1514" s="407"/>
      <c r="X1514" s="407"/>
      <c r="Y1514" s="407"/>
      <c r="Z1514" s="407"/>
    </row>
    <row r="1515" ht="21.75" spans="3:26">
      <c r="C1515" s="324"/>
      <c r="D1515" s="509">
        <v>45372</v>
      </c>
      <c r="E1515" s="519">
        <v>0.0525</v>
      </c>
      <c r="F1515" s="2207" t="s">
        <v>1940</v>
      </c>
      <c r="G1515" s="519">
        <v>0.0525</v>
      </c>
      <c r="H1515" s="311">
        <v>0.5</v>
      </c>
      <c r="I1515" s="258"/>
      <c r="J1515" s="258"/>
      <c r="K1515" s="570"/>
      <c r="L1515" s="571"/>
      <c r="M1515" s="579"/>
      <c r="N1515" s="324"/>
      <c r="O1515" s="407"/>
      <c r="P1515" s="407"/>
      <c r="Q1515" s="407"/>
      <c r="R1515" s="407"/>
      <c r="S1515" s="407"/>
      <c r="T1515" s="407"/>
      <c r="U1515" s="407"/>
      <c r="V1515" s="407"/>
      <c r="W1515" s="407"/>
      <c r="X1515" s="407"/>
      <c r="Y1515" s="407"/>
      <c r="Z1515" s="407"/>
    </row>
    <row r="1516" ht="21.75" spans="3:26">
      <c r="C1516" s="281">
        <v>9</v>
      </c>
      <c r="D1516" s="282" t="s">
        <v>7</v>
      </c>
      <c r="E1516" s="292" t="s">
        <v>696</v>
      </c>
      <c r="F1516" s="293"/>
      <c r="G1516" s="294"/>
      <c r="H1516" s="295" t="s">
        <v>2839</v>
      </c>
      <c r="I1516" s="561" t="s">
        <v>1622</v>
      </c>
      <c r="J1516" s="561"/>
      <c r="K1516" s="562"/>
      <c r="L1516" s="563" t="s">
        <v>1623</v>
      </c>
      <c r="M1516" s="572" t="s">
        <v>1624</v>
      </c>
      <c r="N1516" s="324" t="s">
        <v>0</v>
      </c>
      <c r="O1516" s="325" t="s">
        <v>2840</v>
      </c>
      <c r="P1516" s="325" t="s">
        <v>2841</v>
      </c>
      <c r="Q1516" s="325" t="s">
        <v>2842</v>
      </c>
      <c r="R1516" s="325" t="s">
        <v>2843</v>
      </c>
      <c r="S1516" s="325" t="s">
        <v>2844</v>
      </c>
      <c r="T1516" s="325" t="s">
        <v>2845</v>
      </c>
      <c r="U1516" s="325" t="s">
        <v>2846</v>
      </c>
      <c r="V1516" s="325" t="s">
        <v>2847</v>
      </c>
      <c r="W1516" s="325" t="s">
        <v>2848</v>
      </c>
      <c r="X1516" s="325" t="s">
        <v>2849</v>
      </c>
      <c r="Y1516" s="325" t="s">
        <v>11</v>
      </c>
      <c r="Z1516" s="325" t="s">
        <v>11</v>
      </c>
    </row>
    <row r="1517" ht="21" spans="3:26">
      <c r="C1517" s="324"/>
      <c r="D1517" s="370" t="s">
        <v>1625</v>
      </c>
      <c r="E1517" s="377"/>
      <c r="F1517" s="378"/>
      <c r="G1517" s="379"/>
      <c r="H1517" s="299" t="s">
        <v>2858</v>
      </c>
      <c r="I1517" s="2210" t="s">
        <v>697</v>
      </c>
      <c r="J1517" s="216"/>
      <c r="K1517" s="564"/>
      <c r="L1517" s="565"/>
      <c r="M1517" s="573" t="s">
        <v>696</v>
      </c>
      <c r="N1517" s="324"/>
      <c r="O1517" s="327" t="s">
        <v>2851</v>
      </c>
      <c r="P1517" s="328">
        <v>0.1</v>
      </c>
      <c r="Q1517" s="340">
        <v>0.019</v>
      </c>
      <c r="R1517" s="341">
        <v>0.0219999999999914</v>
      </c>
      <c r="S1517" s="342"/>
      <c r="T1517" s="327">
        <v>0.0504999999999914</v>
      </c>
      <c r="U1517" s="340">
        <v>-11.86</v>
      </c>
      <c r="V1517" s="328">
        <v>91.8</v>
      </c>
      <c r="W1517" s="353">
        <v>2</v>
      </c>
      <c r="X1517" s="354">
        <v>23.72</v>
      </c>
      <c r="Y1517" s="342"/>
      <c r="Z1517" s="342"/>
    </row>
    <row r="1518" ht="21" spans="3:26">
      <c r="C1518" s="324"/>
      <c r="D1518" s="371" t="s">
        <v>1626</v>
      </c>
      <c r="E1518" s="380"/>
      <c r="F1518" s="381"/>
      <c r="G1518" s="382"/>
      <c r="H1518" s="299" t="s">
        <v>2859</v>
      </c>
      <c r="I1518" s="219"/>
      <c r="J1518" s="219"/>
      <c r="K1518" s="566"/>
      <c r="L1518" s="565"/>
      <c r="M1518" s="574"/>
      <c r="N1518" s="324"/>
      <c r="O1518" s="324"/>
      <c r="P1518" s="324"/>
      <c r="Q1518" s="324"/>
      <c r="R1518" s="343"/>
      <c r="S1518" s="336"/>
      <c r="T1518" s="324"/>
      <c r="U1518" s="324"/>
      <c r="V1518" s="324"/>
      <c r="W1518" s="324"/>
      <c r="X1518" s="336"/>
      <c r="Y1518" s="337"/>
      <c r="Z1518" s="337"/>
    </row>
    <row r="1519" ht="21" spans="3:26">
      <c r="C1519" s="324"/>
      <c r="D1519" s="371" t="s">
        <v>1627</v>
      </c>
      <c r="E1519" s="380">
        <v>0.028</v>
      </c>
      <c r="F1519" s="381"/>
      <c r="G1519" s="382"/>
      <c r="H1519" s="299"/>
      <c r="I1519" s="219"/>
      <c r="J1519" s="219"/>
      <c r="K1519" s="566"/>
      <c r="L1519" s="565"/>
      <c r="M1519" s="574"/>
      <c r="N1519" s="324"/>
      <c r="O1519" s="330" t="s">
        <v>2853</v>
      </c>
      <c r="P1519" s="331">
        <v>0.1</v>
      </c>
      <c r="Q1519" s="344">
        <v>0.0793</v>
      </c>
      <c r="R1519" s="345">
        <v>0.028</v>
      </c>
      <c r="S1519" s="473">
        <v>1.5</v>
      </c>
      <c r="T1519" s="330">
        <v>0.14695</v>
      </c>
      <c r="U1519" s="355">
        <v>-34.5114257425802</v>
      </c>
      <c r="V1519" s="356">
        <v>60.5</v>
      </c>
      <c r="W1519" s="489">
        <v>5.55</v>
      </c>
      <c r="X1519" s="358">
        <v>191.53841287132</v>
      </c>
      <c r="Y1519" s="367"/>
      <c r="Z1519" s="367"/>
    </row>
    <row r="1520" ht="21.75" spans="3:26">
      <c r="C1520" s="324"/>
      <c r="D1520" s="372" t="s">
        <v>1628</v>
      </c>
      <c r="E1520" s="383">
        <v>0.5625</v>
      </c>
      <c r="F1520" s="384"/>
      <c r="G1520" s="385"/>
      <c r="H1520" s="306"/>
      <c r="I1520" s="219"/>
      <c r="J1520" s="219"/>
      <c r="K1520" s="566"/>
      <c r="L1520" s="567">
        <v>0.791666666666667</v>
      </c>
      <c r="M1520" s="575">
        <v>0.645833333333333</v>
      </c>
      <c r="N1520" s="324"/>
      <c r="O1520" s="333" t="s">
        <v>2854</v>
      </c>
      <c r="P1520" s="334">
        <v>0.1</v>
      </c>
      <c r="Q1520" s="347">
        <v>0.0714666666666667</v>
      </c>
      <c r="R1520" s="348">
        <v>0.028</v>
      </c>
      <c r="S1520" s="474">
        <v>1.5</v>
      </c>
      <c r="T1520" s="350">
        <v>0.1352</v>
      </c>
      <c r="U1520" s="359">
        <v>-47.627881188127</v>
      </c>
      <c r="V1520" s="360">
        <v>60.5</v>
      </c>
      <c r="W1520" s="490">
        <v>5.25</v>
      </c>
      <c r="X1520" s="362">
        <v>250.046376237667</v>
      </c>
      <c r="Y1520" s="368"/>
      <c r="Z1520" s="368"/>
    </row>
    <row r="1521" ht="21.75" spans="3:26">
      <c r="C1521" s="324"/>
      <c r="D1521" s="373" t="s">
        <v>1629</v>
      </c>
      <c r="E1521" s="386" t="s">
        <v>8</v>
      </c>
      <c r="F1521" s="386" t="s">
        <v>9</v>
      </c>
      <c r="G1521" s="387" t="s">
        <v>10</v>
      </c>
      <c r="H1521" s="309" t="s">
        <v>2447</v>
      </c>
      <c r="I1521" s="219"/>
      <c r="J1521" s="219"/>
      <c r="K1521" s="566"/>
      <c r="L1521" s="568" t="s">
        <v>2896</v>
      </c>
      <c r="M1521" s="576"/>
      <c r="N1521" s="324"/>
      <c r="O1521" s="336"/>
      <c r="P1521" s="337"/>
      <c r="Q1521" s="336"/>
      <c r="R1521" s="336"/>
      <c r="S1521" s="475"/>
      <c r="T1521" s="336"/>
      <c r="U1521" s="363"/>
      <c r="V1521" s="364"/>
      <c r="W1521" s="491"/>
      <c r="X1521" s="363"/>
      <c r="Y1521" s="337"/>
      <c r="Z1521" s="337"/>
    </row>
    <row r="1522" ht="21" spans="3:26">
      <c r="C1522" s="324"/>
      <c r="D1522" s="374">
        <v>45623</v>
      </c>
      <c r="E1522" s="388">
        <v>0.028</v>
      </c>
      <c r="F1522" s="2133" t="s">
        <v>1826</v>
      </c>
      <c r="G1522" s="388">
        <v>0.03</v>
      </c>
      <c r="H1522" s="311">
        <v>0.5625</v>
      </c>
      <c r="I1522" s="219"/>
      <c r="J1522" s="219"/>
      <c r="K1522" s="566"/>
      <c r="L1522" s="569"/>
      <c r="M1522" s="584"/>
      <c r="N1522" s="324"/>
      <c r="O1522" s="336"/>
      <c r="P1522" s="337"/>
      <c r="Q1522" s="336"/>
      <c r="R1522" s="336"/>
      <c r="S1522" s="475"/>
      <c r="T1522" s="336"/>
      <c r="U1522" s="336"/>
      <c r="V1522" s="336"/>
      <c r="W1522" s="491"/>
      <c r="X1522" s="336"/>
      <c r="Y1522" s="337"/>
      <c r="Z1522" s="337"/>
    </row>
    <row r="1523" ht="21" spans="3:26">
      <c r="C1523" s="324"/>
      <c r="D1523" s="374">
        <v>45595</v>
      </c>
      <c r="E1523" s="388">
        <v>0.028</v>
      </c>
      <c r="F1523" s="2133" t="s">
        <v>1829</v>
      </c>
      <c r="G1523" s="388">
        <v>0.03</v>
      </c>
      <c r="H1523" s="311">
        <v>0.520833333333333</v>
      </c>
      <c r="I1523" s="219"/>
      <c r="J1523" s="219"/>
      <c r="K1523" s="566"/>
      <c r="L1523" s="569"/>
      <c r="M1523" s="584"/>
      <c r="N1523" s="324"/>
      <c r="O1523" s="327" t="s">
        <v>2855</v>
      </c>
      <c r="P1523" s="459">
        <v>0.1</v>
      </c>
      <c r="Q1523" s="351">
        <v>0.0714666666666667</v>
      </c>
      <c r="R1523" s="352">
        <v>0.028</v>
      </c>
      <c r="S1523" s="459">
        <v>1</v>
      </c>
      <c r="T1523" s="476">
        <v>0.1352</v>
      </c>
      <c r="U1523" s="365">
        <v>-31.7519207920846</v>
      </c>
      <c r="V1523" s="366">
        <v>60.5</v>
      </c>
      <c r="W1523" s="492">
        <v>2</v>
      </c>
      <c r="X1523" s="354">
        <v>63.5038415841693</v>
      </c>
      <c r="Y1523" s="369"/>
      <c r="Z1523" s="369"/>
    </row>
    <row r="1524" ht="21" spans="3:26">
      <c r="C1524" s="324"/>
      <c r="D1524" s="374">
        <v>45561</v>
      </c>
      <c r="E1524" s="388">
        <v>0.03</v>
      </c>
      <c r="F1524" s="2133" t="s">
        <v>1829</v>
      </c>
      <c r="G1524" s="388">
        <v>0.016</v>
      </c>
      <c r="H1524" s="311">
        <v>0.520833333333333</v>
      </c>
      <c r="I1524" s="219"/>
      <c r="J1524" s="219"/>
      <c r="K1524" s="566"/>
      <c r="L1524" s="569"/>
      <c r="M1524" s="584"/>
      <c r="N1524" s="324"/>
      <c r="O1524" s="327" t="s">
        <v>2855</v>
      </c>
      <c r="P1524" s="459">
        <v>0.1</v>
      </c>
      <c r="Q1524" s="351">
        <v>0.0714666666666667</v>
      </c>
      <c r="R1524" s="351">
        <v>0.028</v>
      </c>
      <c r="S1524" s="459">
        <v>1</v>
      </c>
      <c r="T1524" s="476">
        <v>0.1352</v>
      </c>
      <c r="U1524" s="365">
        <v>-31.7519207920846</v>
      </c>
      <c r="V1524" s="366">
        <v>60.5</v>
      </c>
      <c r="W1524" s="492">
        <v>2</v>
      </c>
      <c r="X1524" s="354">
        <v>63.5038415841693</v>
      </c>
      <c r="Y1524" s="369"/>
      <c r="Z1524" s="369"/>
    </row>
    <row r="1525" ht="21" spans="3:26">
      <c r="C1525" s="324"/>
      <c r="D1525" s="374">
        <v>45533</v>
      </c>
      <c r="E1525" s="388">
        <v>0.03</v>
      </c>
      <c r="F1525" s="2133" t="s">
        <v>1826</v>
      </c>
      <c r="G1525" s="388">
        <v>0.014</v>
      </c>
      <c r="H1525" s="311">
        <v>0.520833333333333</v>
      </c>
      <c r="I1525" s="219"/>
      <c r="J1525" s="219"/>
      <c r="K1525" s="566"/>
      <c r="L1525" s="569"/>
      <c r="M1525" s="584"/>
      <c r="N1525" s="324"/>
      <c r="O1525" s="327"/>
      <c r="P1525" s="406"/>
      <c r="Q1525" s="351"/>
      <c r="R1525" s="352"/>
      <c r="S1525" s="342"/>
      <c r="T1525" s="406"/>
      <c r="U1525" s="365"/>
      <c r="V1525" s="366"/>
      <c r="W1525" s="342"/>
      <c r="X1525" s="354"/>
      <c r="Y1525" s="369"/>
      <c r="Z1525" s="369"/>
    </row>
    <row r="1526" ht="21" spans="3:26">
      <c r="C1526" s="324"/>
      <c r="D1526" s="374">
        <v>45498</v>
      </c>
      <c r="E1526" s="388">
        <v>0.028</v>
      </c>
      <c r="F1526" s="2133" t="s">
        <v>1900</v>
      </c>
      <c r="G1526" s="388">
        <v>0.014</v>
      </c>
      <c r="H1526" s="311">
        <v>0.520833333333333</v>
      </c>
      <c r="I1526" s="219"/>
      <c r="J1526" s="219"/>
      <c r="K1526" s="566"/>
      <c r="L1526" s="569"/>
      <c r="M1526" s="584"/>
      <c r="N1526" s="324"/>
      <c r="O1526" s="407"/>
      <c r="P1526" s="407"/>
      <c r="Q1526" s="407"/>
      <c r="R1526" s="407"/>
      <c r="S1526" s="407"/>
      <c r="T1526" s="407"/>
      <c r="U1526" s="407"/>
      <c r="V1526" s="407"/>
      <c r="W1526" s="407"/>
      <c r="X1526" s="407"/>
      <c r="Y1526" s="407"/>
      <c r="Z1526" s="407"/>
    </row>
    <row r="1527" ht="21.75" spans="3:26">
      <c r="C1527" s="324"/>
      <c r="D1527" s="509">
        <v>45470</v>
      </c>
      <c r="E1527" s="519">
        <v>0.014</v>
      </c>
      <c r="F1527" s="2207" t="s">
        <v>1917</v>
      </c>
      <c r="G1527" s="519">
        <v>0.034</v>
      </c>
      <c r="H1527" s="311">
        <v>0.520833333333333</v>
      </c>
      <c r="I1527" s="258"/>
      <c r="J1527" s="258"/>
      <c r="K1527" s="570"/>
      <c r="L1527" s="571"/>
      <c r="M1527" s="584"/>
      <c r="N1527" s="324"/>
      <c r="O1527" s="407"/>
      <c r="P1527" s="407"/>
      <c r="Q1527" s="407"/>
      <c r="R1527" s="407"/>
      <c r="S1527" s="407"/>
      <c r="T1527" s="407"/>
      <c r="U1527" s="407"/>
      <c r="V1527" s="407"/>
      <c r="W1527" s="407"/>
      <c r="X1527" s="407"/>
      <c r="Y1527" s="407"/>
      <c r="Z1527" s="407"/>
    </row>
    <row r="1528" ht="21.75" spans="3:26">
      <c r="C1528" s="281">
        <v>10</v>
      </c>
      <c r="D1528" s="282" t="s">
        <v>7</v>
      </c>
      <c r="E1528" s="292" t="s">
        <v>698</v>
      </c>
      <c r="F1528" s="293"/>
      <c r="G1528" s="294"/>
      <c r="H1528" s="295" t="s">
        <v>2839</v>
      </c>
      <c r="I1528" s="561" t="s">
        <v>1622</v>
      </c>
      <c r="J1528" s="561"/>
      <c r="K1528" s="562"/>
      <c r="L1528" s="563" t="s">
        <v>1623</v>
      </c>
      <c r="M1528" s="572" t="s">
        <v>1624</v>
      </c>
      <c r="N1528" s="324" t="s">
        <v>0</v>
      </c>
      <c r="O1528" s="325" t="s">
        <v>2840</v>
      </c>
      <c r="P1528" s="325" t="s">
        <v>2841</v>
      </c>
      <c r="Q1528" s="325" t="s">
        <v>2842</v>
      </c>
      <c r="R1528" s="325" t="s">
        <v>2843</v>
      </c>
      <c r="S1528" s="325" t="s">
        <v>2844</v>
      </c>
      <c r="T1528" s="325" t="s">
        <v>2845</v>
      </c>
      <c r="U1528" s="325" t="s">
        <v>2846</v>
      </c>
      <c r="V1528" s="325" t="s">
        <v>2847</v>
      </c>
      <c r="W1528" s="325" t="s">
        <v>2848</v>
      </c>
      <c r="X1528" s="325" t="s">
        <v>2849</v>
      </c>
      <c r="Y1528" s="325" t="s">
        <v>11</v>
      </c>
      <c r="Z1528" s="325" t="s">
        <v>11</v>
      </c>
    </row>
    <row r="1529" ht="21" spans="3:26">
      <c r="C1529" s="324"/>
      <c r="D1529" s="370" t="s">
        <v>1625</v>
      </c>
      <c r="E1529" s="377"/>
      <c r="F1529" s="378"/>
      <c r="G1529" s="379"/>
      <c r="H1529" s="299" t="s">
        <v>2858</v>
      </c>
      <c r="I1529" s="2210" t="s">
        <v>701</v>
      </c>
      <c r="J1529" s="216"/>
      <c r="K1529" s="564"/>
      <c r="L1529" s="565"/>
      <c r="M1529" s="573" t="s">
        <v>698</v>
      </c>
      <c r="N1529" s="324"/>
      <c r="O1529" s="327" t="s">
        <v>2851</v>
      </c>
      <c r="P1529" s="328">
        <v>0.1</v>
      </c>
      <c r="Q1529" s="340">
        <v>0.034</v>
      </c>
      <c r="R1529" s="341">
        <v>0.0349999999999966</v>
      </c>
      <c r="S1529" s="342"/>
      <c r="T1529" s="327">
        <v>0.0859999999999966</v>
      </c>
      <c r="U1529" s="340">
        <v>-20.67</v>
      </c>
      <c r="V1529" s="328">
        <v>91.8</v>
      </c>
      <c r="W1529" s="353">
        <v>2</v>
      </c>
      <c r="X1529" s="354">
        <v>41.34</v>
      </c>
      <c r="Y1529" s="342"/>
      <c r="Z1529" s="342"/>
    </row>
    <row r="1530" ht="21" spans="3:26">
      <c r="C1530" s="324"/>
      <c r="D1530" s="371" t="s">
        <v>1626</v>
      </c>
      <c r="E1530" s="380" t="s">
        <v>699</v>
      </c>
      <c r="F1530" s="381"/>
      <c r="G1530" s="382"/>
      <c r="H1530" s="299" t="s">
        <v>2859</v>
      </c>
      <c r="I1530" s="219"/>
      <c r="J1530" s="219"/>
      <c r="K1530" s="566"/>
      <c r="L1530" s="565"/>
      <c r="M1530" s="574"/>
      <c r="N1530" s="324"/>
      <c r="O1530" s="324"/>
      <c r="P1530" s="324"/>
      <c r="Q1530" s="324"/>
      <c r="R1530" s="343"/>
      <c r="S1530" s="336"/>
      <c r="T1530" s="324"/>
      <c r="U1530" s="324"/>
      <c r="V1530" s="324"/>
      <c r="W1530" s="336"/>
      <c r="X1530" s="336"/>
      <c r="Y1530" s="337"/>
      <c r="Z1530" s="337"/>
    </row>
    <row r="1531" ht="21" spans="3:26">
      <c r="C1531" s="324"/>
      <c r="D1531" s="371" t="s">
        <v>1627</v>
      </c>
      <c r="E1531" s="393" t="s">
        <v>700</v>
      </c>
      <c r="F1531" s="394"/>
      <c r="G1531" s="395"/>
      <c r="H1531" s="299"/>
      <c r="I1531" s="219"/>
      <c r="J1531" s="219"/>
      <c r="K1531" s="566"/>
      <c r="L1531" s="565"/>
      <c r="M1531" s="574"/>
      <c r="N1531" s="324"/>
      <c r="O1531" s="330" t="s">
        <v>2853</v>
      </c>
      <c r="P1531" s="331">
        <v>0.1</v>
      </c>
      <c r="Q1531" s="344">
        <v>0.0609</v>
      </c>
      <c r="R1531" s="345">
        <v>0.03</v>
      </c>
      <c r="S1531" s="346">
        <v>1</v>
      </c>
      <c r="T1531" s="330">
        <v>0.12135</v>
      </c>
      <c r="U1531" s="355">
        <v>-29.16633139535</v>
      </c>
      <c r="V1531" s="356">
        <v>60.5</v>
      </c>
      <c r="W1531" s="357">
        <v>5.11</v>
      </c>
      <c r="X1531" s="358">
        <v>149.039953430238</v>
      </c>
      <c r="Y1531" s="367"/>
      <c r="Z1531" s="367">
        <v>4.435</v>
      </c>
    </row>
    <row r="1532" ht="21.75" spans="3:26">
      <c r="C1532" s="324"/>
      <c r="D1532" s="372" t="s">
        <v>1628</v>
      </c>
      <c r="E1532" s="383">
        <v>0.5625</v>
      </c>
      <c r="F1532" s="384"/>
      <c r="G1532" s="385"/>
      <c r="H1532" s="306"/>
      <c r="I1532" s="219"/>
      <c r="J1532" s="219"/>
      <c r="K1532" s="566"/>
      <c r="L1532" s="567">
        <v>0.791666666666667</v>
      </c>
      <c r="M1532" s="575">
        <v>0.645833333333333</v>
      </c>
      <c r="N1532" s="324"/>
      <c r="O1532" s="333" t="s">
        <v>2854</v>
      </c>
      <c r="P1532" s="334">
        <v>0.1</v>
      </c>
      <c r="Q1532" s="347">
        <v>0.0708666666666667</v>
      </c>
      <c r="R1532" s="348">
        <v>0.03</v>
      </c>
      <c r="S1532" s="349">
        <v>1</v>
      </c>
      <c r="T1532" s="350">
        <v>0.1363</v>
      </c>
      <c r="U1532" s="359">
        <v>-32.7595465116292</v>
      </c>
      <c r="V1532" s="360">
        <v>60.5</v>
      </c>
      <c r="W1532" s="493">
        <v>2.88</v>
      </c>
      <c r="X1532" s="362">
        <v>94.3474939534921</v>
      </c>
      <c r="Y1532" s="368"/>
      <c r="Z1532" s="368"/>
    </row>
    <row r="1533" ht="21.75" spans="3:26">
      <c r="C1533" s="324"/>
      <c r="D1533" s="373" t="s">
        <v>1629</v>
      </c>
      <c r="E1533" s="386" t="s">
        <v>8</v>
      </c>
      <c r="F1533" s="386" t="s">
        <v>9</v>
      </c>
      <c r="G1533" s="387" t="s">
        <v>10</v>
      </c>
      <c r="H1533" s="309" t="s">
        <v>2447</v>
      </c>
      <c r="I1533" s="219"/>
      <c r="J1533" s="219"/>
      <c r="K1533" s="566"/>
      <c r="L1533" s="568" t="s">
        <v>2896</v>
      </c>
      <c r="M1533" s="576"/>
      <c r="N1533" s="324"/>
      <c r="O1533" s="336"/>
      <c r="P1533" s="337"/>
      <c r="Q1533" s="336"/>
      <c r="R1533" s="336"/>
      <c r="S1533" s="336"/>
      <c r="T1533" s="336"/>
      <c r="U1533" s="363"/>
      <c r="V1533" s="364"/>
      <c r="W1533" s="336"/>
      <c r="X1533" s="363"/>
      <c r="Y1533" s="337"/>
      <c r="Z1533" s="337"/>
    </row>
    <row r="1534" ht="21" spans="3:26">
      <c r="C1534" s="324"/>
      <c r="D1534" s="374">
        <v>45638</v>
      </c>
      <c r="E1534" s="2133" t="s">
        <v>1952</v>
      </c>
      <c r="F1534" s="2133" t="s">
        <v>1944</v>
      </c>
      <c r="G1534" s="2133" t="s">
        <v>1957</v>
      </c>
      <c r="H1534" s="311">
        <v>0.5625</v>
      </c>
      <c r="I1534" s="219"/>
      <c r="J1534" s="219"/>
      <c r="K1534" s="566"/>
      <c r="L1534" s="569"/>
      <c r="M1534" s="577"/>
      <c r="N1534" s="324"/>
      <c r="O1534" s="336"/>
      <c r="P1534" s="337"/>
      <c r="Q1534" s="336"/>
      <c r="R1534" s="336"/>
      <c r="S1534" s="336"/>
      <c r="T1534" s="336"/>
      <c r="U1534" s="336"/>
      <c r="V1534" s="336"/>
      <c r="W1534" s="336"/>
      <c r="X1534" s="336"/>
      <c r="Y1534" s="337"/>
      <c r="Z1534" s="337"/>
    </row>
    <row r="1535" ht="21" spans="3:26">
      <c r="C1535" s="324"/>
      <c r="D1535" s="374">
        <v>45631</v>
      </c>
      <c r="E1535" s="2133" t="s">
        <v>1978</v>
      </c>
      <c r="F1535" s="2133" t="s">
        <v>2106</v>
      </c>
      <c r="G1535" s="2133" t="s">
        <v>2106</v>
      </c>
      <c r="H1535" s="311">
        <v>0.5625</v>
      </c>
      <c r="I1535" s="219"/>
      <c r="J1535" s="219"/>
      <c r="K1535" s="566"/>
      <c r="L1535" s="569"/>
      <c r="M1535" s="578"/>
      <c r="N1535" s="324"/>
      <c r="O1535" s="327" t="s">
        <v>2855</v>
      </c>
      <c r="P1535" s="328">
        <v>0.05</v>
      </c>
      <c r="Q1535" s="351">
        <v>0.0658833333333333</v>
      </c>
      <c r="R1535" s="352">
        <v>0.03</v>
      </c>
      <c r="S1535" s="342">
        <v>1.5</v>
      </c>
      <c r="T1535" s="330">
        <v>0.128825</v>
      </c>
      <c r="U1535" s="365">
        <v>-23.2222042151172</v>
      </c>
      <c r="V1535" s="366">
        <v>30.25</v>
      </c>
      <c r="W1535" s="342">
        <v>1</v>
      </c>
      <c r="X1535" s="354">
        <v>23.2222042151172</v>
      </c>
      <c r="Y1535" s="369"/>
      <c r="Z1535" s="369"/>
    </row>
    <row r="1536" ht="21" spans="3:26">
      <c r="C1536" s="324"/>
      <c r="D1536" s="374">
        <v>45623</v>
      </c>
      <c r="E1536" s="2133" t="s">
        <v>2022</v>
      </c>
      <c r="F1536" s="2133" t="s">
        <v>2106</v>
      </c>
      <c r="G1536" s="2133" t="s">
        <v>2106</v>
      </c>
      <c r="H1536" s="311">
        <v>0.5625</v>
      </c>
      <c r="I1536" s="219"/>
      <c r="J1536" s="219"/>
      <c r="K1536" s="566"/>
      <c r="L1536" s="569"/>
      <c r="M1536" s="574"/>
      <c r="N1536" s="324"/>
      <c r="O1536" s="327" t="s">
        <v>2855</v>
      </c>
      <c r="P1536" s="328">
        <v>0.05</v>
      </c>
      <c r="Q1536" s="351">
        <v>0.0708666666666667</v>
      </c>
      <c r="R1536" s="352">
        <v>0.03</v>
      </c>
      <c r="S1536" s="342">
        <v>1.5</v>
      </c>
      <c r="T1536" s="330">
        <v>0.1363</v>
      </c>
      <c r="U1536" s="365">
        <v>-24.5696598837219</v>
      </c>
      <c r="V1536" s="366">
        <v>30.25</v>
      </c>
      <c r="W1536" s="342">
        <v>1</v>
      </c>
      <c r="X1536" s="354">
        <v>24.5696598837219</v>
      </c>
      <c r="Y1536" s="369"/>
      <c r="Z1536" s="369"/>
    </row>
    <row r="1537" ht="21" spans="3:26">
      <c r="C1537" s="324"/>
      <c r="D1537" s="374">
        <v>45617</v>
      </c>
      <c r="E1537" s="2133" t="s">
        <v>2022</v>
      </c>
      <c r="F1537" s="2133" t="s">
        <v>2023</v>
      </c>
      <c r="G1537" s="2133" t="s">
        <v>1959</v>
      </c>
      <c r="H1537" s="311">
        <v>0.5625</v>
      </c>
      <c r="I1537" s="219"/>
      <c r="J1537" s="219"/>
      <c r="K1537" s="566"/>
      <c r="L1537" s="569"/>
      <c r="M1537" s="574"/>
      <c r="N1537" s="324"/>
      <c r="O1537" s="327"/>
      <c r="P1537" s="406"/>
      <c r="Q1537" s="351"/>
      <c r="R1537" s="352"/>
      <c r="S1537" s="342"/>
      <c r="T1537" s="406"/>
      <c r="U1537" s="365"/>
      <c r="V1537" s="366"/>
      <c r="W1537" s="342"/>
      <c r="X1537" s="354"/>
      <c r="Y1537" s="369"/>
      <c r="Z1537" s="369"/>
    </row>
    <row r="1538" ht="21" spans="3:26">
      <c r="C1538" s="324"/>
      <c r="D1538" s="374">
        <v>45610</v>
      </c>
      <c r="E1538" s="2133" t="s">
        <v>1977</v>
      </c>
      <c r="F1538" s="2133" t="s">
        <v>1978</v>
      </c>
      <c r="G1538" s="2133" t="s">
        <v>1944</v>
      </c>
      <c r="H1538" s="311">
        <v>0.5625</v>
      </c>
      <c r="I1538" s="219"/>
      <c r="J1538" s="219"/>
      <c r="K1538" s="566"/>
      <c r="L1538" s="569"/>
      <c r="M1538" s="574"/>
      <c r="N1538" s="324"/>
      <c r="O1538" s="407"/>
      <c r="P1538" s="407"/>
      <c r="Q1538" s="407"/>
      <c r="R1538" s="407"/>
      <c r="S1538" s="407"/>
      <c r="T1538" s="407"/>
      <c r="U1538" s="407"/>
      <c r="V1538" s="407"/>
      <c r="W1538" s="407"/>
      <c r="X1538" s="407"/>
      <c r="Y1538" s="407"/>
      <c r="Z1538" s="407"/>
    </row>
    <row r="1539" ht="21.75" spans="3:26">
      <c r="C1539" s="324"/>
      <c r="D1539" s="509">
        <v>45603</v>
      </c>
      <c r="E1539" s="2207" t="s">
        <v>1944</v>
      </c>
      <c r="F1539" s="2207" t="s">
        <v>1945</v>
      </c>
      <c r="G1539" s="2207" t="s">
        <v>1946</v>
      </c>
      <c r="H1539" s="311">
        <v>0.5625</v>
      </c>
      <c r="I1539" s="258"/>
      <c r="J1539" s="258"/>
      <c r="K1539" s="570"/>
      <c r="L1539" s="571"/>
      <c r="M1539" s="579"/>
      <c r="N1539" s="324"/>
      <c r="O1539" s="407"/>
      <c r="P1539" s="407"/>
      <c r="Q1539" s="407"/>
      <c r="R1539" s="407"/>
      <c r="S1539" s="407"/>
      <c r="T1539" s="407"/>
      <c r="U1539" s="407"/>
      <c r="V1539" s="407"/>
      <c r="W1539" s="407"/>
      <c r="X1539" s="407"/>
      <c r="Y1539" s="407"/>
      <c r="Z1539" s="407"/>
    </row>
    <row r="1540" ht="21.75" spans="3:26">
      <c r="C1540" s="281">
        <v>11</v>
      </c>
      <c r="D1540" s="375" t="s">
        <v>7</v>
      </c>
      <c r="E1540" s="389" t="s">
        <v>702</v>
      </c>
      <c r="F1540" s="390"/>
      <c r="G1540" s="391"/>
      <c r="H1540" s="295" t="s">
        <v>2839</v>
      </c>
      <c r="I1540" s="561" t="s">
        <v>1622</v>
      </c>
      <c r="J1540" s="561"/>
      <c r="K1540" s="562"/>
      <c r="L1540" s="563" t="s">
        <v>1623</v>
      </c>
      <c r="M1540" s="580" t="s">
        <v>1624</v>
      </c>
      <c r="N1540" s="324" t="s">
        <v>0</v>
      </c>
      <c r="O1540" s="325" t="s">
        <v>2840</v>
      </c>
      <c r="P1540" s="325" t="s">
        <v>2841</v>
      </c>
      <c r="Q1540" s="325" t="s">
        <v>2842</v>
      </c>
      <c r="R1540" s="325" t="s">
        <v>2843</v>
      </c>
      <c r="S1540" s="325" t="s">
        <v>2844</v>
      </c>
      <c r="T1540" s="325" t="s">
        <v>2845</v>
      </c>
      <c r="U1540" s="325" t="s">
        <v>2846</v>
      </c>
      <c r="V1540" s="325" t="s">
        <v>2847</v>
      </c>
      <c r="W1540" s="325" t="s">
        <v>2848</v>
      </c>
      <c r="X1540" s="325" t="s">
        <v>2849</v>
      </c>
      <c r="Y1540" s="325" t="s">
        <v>11</v>
      </c>
      <c r="Z1540" s="325" t="s">
        <v>11</v>
      </c>
    </row>
    <row r="1541" ht="21" spans="3:26">
      <c r="C1541" s="324"/>
      <c r="D1541" s="510" t="s">
        <v>1625</v>
      </c>
      <c r="E1541" s="520"/>
      <c r="F1541" s="521"/>
      <c r="G1541" s="522"/>
      <c r="H1541" s="299" t="s">
        <v>2858</v>
      </c>
      <c r="I1541" s="2210" t="s">
        <v>703</v>
      </c>
      <c r="J1541" s="216"/>
      <c r="K1541" s="564"/>
      <c r="L1541" s="565"/>
      <c r="M1541" s="573" t="s">
        <v>702</v>
      </c>
      <c r="N1541" s="324"/>
      <c r="O1541" s="327" t="s">
        <v>2851</v>
      </c>
      <c r="P1541" s="328">
        <v>0.1</v>
      </c>
      <c r="Q1541" s="340">
        <v>0.034</v>
      </c>
      <c r="R1541" s="341">
        <v>0.0150000000000148</v>
      </c>
      <c r="S1541" s="342"/>
      <c r="T1541" s="327">
        <v>0.0660000000000148</v>
      </c>
      <c r="U1541" s="340">
        <v>-16.5</v>
      </c>
      <c r="V1541" s="328">
        <v>60.5</v>
      </c>
      <c r="W1541" s="353">
        <v>2</v>
      </c>
      <c r="X1541" s="354">
        <v>33</v>
      </c>
      <c r="Y1541" s="342"/>
      <c r="Z1541" s="342"/>
    </row>
    <row r="1542" ht="21" spans="3:26">
      <c r="C1542" s="324"/>
      <c r="D1542" s="511" t="s">
        <v>1626</v>
      </c>
      <c r="E1542" s="523"/>
      <c r="F1542" s="524"/>
      <c r="G1542" s="525"/>
      <c r="H1542" s="299" t="s">
        <v>2859</v>
      </c>
      <c r="I1542" s="219"/>
      <c r="J1542" s="219"/>
      <c r="K1542" s="566"/>
      <c r="L1542" s="565"/>
      <c r="M1542" s="574"/>
      <c r="N1542" s="324"/>
      <c r="O1542" s="324"/>
      <c r="P1542" s="324"/>
      <c r="Q1542" s="324"/>
      <c r="R1542" s="343"/>
      <c r="S1542" s="336"/>
      <c r="T1542" s="324"/>
      <c r="U1542" s="324"/>
      <c r="V1542" s="324"/>
      <c r="W1542" s="324"/>
      <c r="X1542" s="336"/>
      <c r="Y1542" s="336"/>
      <c r="Z1542" s="336"/>
    </row>
    <row r="1543" ht="21" spans="3:26">
      <c r="C1543" s="324"/>
      <c r="D1543" s="511" t="s">
        <v>1627</v>
      </c>
      <c r="E1543" s="620">
        <v>-5.5</v>
      </c>
      <c r="F1543" s="588"/>
      <c r="G1543" s="589"/>
      <c r="H1543" s="299"/>
      <c r="I1543" s="219"/>
      <c r="J1543" s="219"/>
      <c r="K1543" s="566"/>
      <c r="L1543" s="565"/>
      <c r="M1543" s="574"/>
      <c r="N1543" s="324"/>
      <c r="O1543" s="330" t="s">
        <v>2853</v>
      </c>
      <c r="P1543" s="331">
        <v>0.1</v>
      </c>
      <c r="Q1543" s="344">
        <v>0.05666</v>
      </c>
      <c r="R1543" s="345">
        <v>0.019</v>
      </c>
      <c r="S1543" s="346">
        <v>1</v>
      </c>
      <c r="T1543" s="330">
        <v>0.10399</v>
      </c>
      <c r="U1543" s="355">
        <v>-25.9974999999942</v>
      </c>
      <c r="V1543" s="356">
        <v>60.5</v>
      </c>
      <c r="W1543" s="357">
        <v>5.7</v>
      </c>
      <c r="X1543" s="358">
        <v>148.185749999967</v>
      </c>
      <c r="Y1543" s="367"/>
      <c r="Z1543" s="367"/>
    </row>
    <row r="1544" ht="21.75" spans="3:26">
      <c r="C1544" s="324"/>
      <c r="D1544" s="512" t="s">
        <v>1628</v>
      </c>
      <c r="E1544" s="527">
        <v>0.5625</v>
      </c>
      <c r="F1544" s="528"/>
      <c r="G1544" s="529"/>
      <c r="H1544" s="306"/>
      <c r="I1544" s="219"/>
      <c r="J1544" s="219"/>
      <c r="K1544" s="566"/>
      <c r="L1544" s="567">
        <v>0.791666666666667</v>
      </c>
      <c r="M1544" s="575">
        <v>0.645833333333333</v>
      </c>
      <c r="N1544" s="324"/>
      <c r="O1544" s="333" t="s">
        <v>2854</v>
      </c>
      <c r="P1544" s="334">
        <v>0.1</v>
      </c>
      <c r="Q1544" s="347">
        <v>0.0625333333333333</v>
      </c>
      <c r="R1544" s="348">
        <v>0.019</v>
      </c>
      <c r="S1544" s="349">
        <v>1</v>
      </c>
      <c r="T1544" s="350">
        <v>0.1128</v>
      </c>
      <c r="U1544" s="359">
        <v>-28.1999999999937</v>
      </c>
      <c r="V1544" s="360">
        <v>60.5</v>
      </c>
      <c r="W1544" s="493">
        <v>3.6</v>
      </c>
      <c r="X1544" s="362">
        <v>101.519999999977</v>
      </c>
      <c r="Y1544" s="368"/>
      <c r="Z1544" s="368"/>
    </row>
    <row r="1545" ht="21.75" spans="3:26">
      <c r="C1545" s="324"/>
      <c r="D1545" s="513" t="s">
        <v>1629</v>
      </c>
      <c r="E1545" s="530" t="s">
        <v>8</v>
      </c>
      <c r="F1545" s="530" t="s">
        <v>9</v>
      </c>
      <c r="G1545" s="531" t="s">
        <v>10</v>
      </c>
      <c r="H1545" s="309" t="s">
        <v>2447</v>
      </c>
      <c r="I1545" s="219"/>
      <c r="J1545" s="219"/>
      <c r="K1545" s="566"/>
      <c r="L1545" s="568" t="s">
        <v>2896</v>
      </c>
      <c r="M1545" s="592"/>
      <c r="N1545" s="324"/>
      <c r="O1545" s="336"/>
      <c r="P1545" s="337"/>
      <c r="Q1545" s="336"/>
      <c r="R1545" s="336"/>
      <c r="S1545" s="336"/>
      <c r="T1545" s="336"/>
      <c r="U1545" s="363"/>
      <c r="V1545" s="364"/>
      <c r="W1545" s="336"/>
      <c r="X1545" s="363"/>
      <c r="Y1545" s="337"/>
      <c r="Z1545" s="337"/>
    </row>
    <row r="1546" ht="21" spans="3:26">
      <c r="C1546" s="324"/>
      <c r="D1546" s="514">
        <v>45617</v>
      </c>
      <c r="E1546" s="585">
        <v>-5.5</v>
      </c>
      <c r="F1546" s="2217" t="s">
        <v>2127</v>
      </c>
      <c r="G1546" s="585">
        <v>10.3</v>
      </c>
      <c r="H1546" s="311">
        <v>0.5625</v>
      </c>
      <c r="I1546" s="219"/>
      <c r="J1546" s="219"/>
      <c r="K1546" s="566"/>
      <c r="L1546" s="569"/>
      <c r="M1546" s="577"/>
      <c r="N1546" s="324"/>
      <c r="O1546" s="336"/>
      <c r="P1546" s="337"/>
      <c r="Q1546" s="336"/>
      <c r="R1546" s="336"/>
      <c r="S1546" s="336"/>
      <c r="T1546" s="336"/>
      <c r="U1546" s="336"/>
      <c r="V1546" s="336"/>
      <c r="W1546" s="336"/>
      <c r="X1546" s="336"/>
      <c r="Y1546" s="337"/>
      <c r="Z1546" s="337"/>
    </row>
    <row r="1547" ht="21" spans="3:26">
      <c r="C1547" s="324"/>
      <c r="D1547" s="514">
        <v>45582</v>
      </c>
      <c r="E1547" s="585">
        <v>10.3</v>
      </c>
      <c r="F1547" s="2217" t="s">
        <v>1979</v>
      </c>
      <c r="G1547" s="585">
        <v>1.7</v>
      </c>
      <c r="H1547" s="311">
        <v>0.520833333333333</v>
      </c>
      <c r="I1547" s="219"/>
      <c r="J1547" s="219"/>
      <c r="K1547" s="566"/>
      <c r="L1547" s="569"/>
      <c r="M1547" s="578"/>
      <c r="N1547" s="324"/>
      <c r="O1547" s="327" t="s">
        <v>2855</v>
      </c>
      <c r="P1547" s="328">
        <v>-0.1</v>
      </c>
      <c r="Q1547" s="351">
        <v>0.0510644444444444</v>
      </c>
      <c r="R1547" s="352">
        <v>0.019</v>
      </c>
      <c r="S1547" s="342">
        <v>-1</v>
      </c>
      <c r="T1547" s="330">
        <v>0.0955966666666667</v>
      </c>
      <c r="U1547" s="365">
        <v>-23.8991666666613</v>
      </c>
      <c r="V1547" s="366">
        <v>60.5</v>
      </c>
      <c r="W1547" s="342">
        <v>2</v>
      </c>
      <c r="X1547" s="354">
        <v>47.7983333333226</v>
      </c>
      <c r="Y1547" s="369" t="s">
        <v>2856</v>
      </c>
      <c r="Z1547" s="369"/>
    </row>
    <row r="1548" ht="21" spans="3:26">
      <c r="C1548" s="324"/>
      <c r="D1548" s="514">
        <v>45554</v>
      </c>
      <c r="E1548" s="585">
        <v>1.7</v>
      </c>
      <c r="F1548" s="2217" t="s">
        <v>1980</v>
      </c>
      <c r="G1548" s="585">
        <v>-7</v>
      </c>
      <c r="H1548" s="311">
        <v>0.520833333333333</v>
      </c>
      <c r="I1548" s="219"/>
      <c r="J1548" s="219"/>
      <c r="K1548" s="566"/>
      <c r="L1548" s="569"/>
      <c r="M1548" s="574"/>
      <c r="N1548" s="324"/>
      <c r="O1548" s="327" t="s">
        <v>2855</v>
      </c>
      <c r="P1548" s="593">
        <v>0.1</v>
      </c>
      <c r="Q1548" s="594">
        <v>0.0510644444444444</v>
      </c>
      <c r="R1548" s="352">
        <v>0</v>
      </c>
      <c r="S1548" s="595">
        <v>1</v>
      </c>
      <c r="T1548" s="330">
        <v>0.0955966666666667</v>
      </c>
      <c r="U1548" s="365">
        <v>-23.8991666666613</v>
      </c>
      <c r="V1548" s="366">
        <v>60.5</v>
      </c>
      <c r="W1548" s="596">
        <v>2</v>
      </c>
      <c r="X1548" s="354">
        <v>47.7983333333226</v>
      </c>
      <c r="Y1548" s="342" t="s">
        <v>2856</v>
      </c>
      <c r="Z1548" s="342"/>
    </row>
    <row r="1549" ht="21" spans="3:26">
      <c r="C1549" s="324"/>
      <c r="D1549" s="514">
        <v>45519</v>
      </c>
      <c r="E1549" s="585">
        <v>-7</v>
      </c>
      <c r="F1549" s="2217" t="s">
        <v>1981</v>
      </c>
      <c r="G1549" s="585">
        <v>13.9</v>
      </c>
      <c r="H1549" s="311">
        <v>0.520833333333333</v>
      </c>
      <c r="I1549" s="219"/>
      <c r="J1549" s="219"/>
      <c r="K1549" s="566"/>
      <c r="L1549" s="569"/>
      <c r="M1549" s="574"/>
      <c r="N1549" s="324"/>
      <c r="O1549" s="327"/>
      <c r="P1549" s="327"/>
      <c r="Q1549" s="594"/>
      <c r="R1549" s="352"/>
      <c r="S1549" s="342"/>
      <c r="T1549" s="327"/>
      <c r="U1549" s="365"/>
      <c r="V1549" s="366"/>
      <c r="W1549" s="342"/>
      <c r="X1549" s="354"/>
      <c r="Y1549" s="342"/>
      <c r="Z1549" s="342"/>
    </row>
    <row r="1550" ht="21" spans="3:26">
      <c r="C1550" s="324"/>
      <c r="D1550" s="514">
        <v>45491</v>
      </c>
      <c r="E1550" s="585">
        <v>13.9</v>
      </c>
      <c r="F1550" s="2217" t="s">
        <v>1982</v>
      </c>
      <c r="G1550" s="585">
        <v>1.3</v>
      </c>
      <c r="H1550" s="311">
        <v>0.520833333333333</v>
      </c>
      <c r="I1550" s="219"/>
      <c r="J1550" s="219"/>
      <c r="K1550" s="566"/>
      <c r="L1550" s="569"/>
      <c r="M1550" s="574"/>
      <c r="N1550" s="324"/>
      <c r="O1550" s="407"/>
      <c r="P1550" s="407"/>
      <c r="Q1550" s="407"/>
      <c r="R1550" s="407"/>
      <c r="S1550" s="407"/>
      <c r="T1550" s="407"/>
      <c r="U1550" s="407"/>
      <c r="V1550" s="407"/>
      <c r="W1550" s="407"/>
      <c r="X1550" s="407"/>
      <c r="Y1550" s="407"/>
      <c r="Z1550" s="407"/>
    </row>
    <row r="1551" ht="21.75" spans="3:26">
      <c r="C1551" s="324"/>
      <c r="D1551" s="515">
        <v>45463</v>
      </c>
      <c r="E1551" s="586">
        <v>1.3</v>
      </c>
      <c r="F1551" s="2218" t="s">
        <v>1983</v>
      </c>
      <c r="G1551" s="586">
        <v>4.5</v>
      </c>
      <c r="H1551" s="311">
        <v>0.520833333333333</v>
      </c>
      <c r="I1551" s="258"/>
      <c r="J1551" s="258"/>
      <c r="K1551" s="570"/>
      <c r="L1551" s="571"/>
      <c r="M1551" s="579"/>
      <c r="N1551" s="324"/>
      <c r="O1551" s="407"/>
      <c r="P1551" s="407"/>
      <c r="Q1551" s="407"/>
      <c r="R1551" s="407"/>
      <c r="S1551" s="407"/>
      <c r="T1551" s="407"/>
      <c r="U1551" s="407"/>
      <c r="V1551" s="407"/>
      <c r="W1551" s="407"/>
      <c r="X1551" s="407"/>
      <c r="Y1551" s="407"/>
      <c r="Z1551" s="407"/>
    </row>
    <row r="1552" ht="21.75" spans="3:26">
      <c r="C1552" s="281">
        <v>12</v>
      </c>
      <c r="D1552" s="375" t="s">
        <v>7</v>
      </c>
      <c r="E1552" s="389" t="s">
        <v>704</v>
      </c>
      <c r="F1552" s="390"/>
      <c r="G1552" s="391"/>
      <c r="H1552" s="295" t="s">
        <v>2839</v>
      </c>
      <c r="I1552" s="561" t="s">
        <v>1622</v>
      </c>
      <c r="J1552" s="561"/>
      <c r="K1552" s="562"/>
      <c r="L1552" s="563" t="s">
        <v>1623</v>
      </c>
      <c r="M1552" s="580" t="s">
        <v>1624</v>
      </c>
      <c r="N1552" s="324" t="s">
        <v>0</v>
      </c>
      <c r="O1552" s="325" t="s">
        <v>2840</v>
      </c>
      <c r="P1552" s="325" t="s">
        <v>2841</v>
      </c>
      <c r="Q1552" s="325" t="s">
        <v>2842</v>
      </c>
      <c r="R1552" s="325" t="s">
        <v>2843</v>
      </c>
      <c r="S1552" s="325" t="s">
        <v>2844</v>
      </c>
      <c r="T1552" s="325" t="s">
        <v>2845</v>
      </c>
      <c r="U1552" s="325" t="s">
        <v>2846</v>
      </c>
      <c r="V1552" s="325" t="s">
        <v>2847</v>
      </c>
      <c r="W1552" s="325" t="s">
        <v>2848</v>
      </c>
      <c r="X1552" s="325" t="s">
        <v>2849</v>
      </c>
      <c r="Y1552" s="325" t="s">
        <v>11</v>
      </c>
      <c r="Z1552" s="325" t="s">
        <v>11</v>
      </c>
    </row>
    <row r="1553" ht="21" spans="3:26">
      <c r="C1553" s="324"/>
      <c r="D1553" s="510" t="s">
        <v>1625</v>
      </c>
      <c r="E1553" s="520"/>
      <c r="F1553" s="521"/>
      <c r="G1553" s="522"/>
      <c r="H1553" s="299" t="s">
        <v>2858</v>
      </c>
      <c r="I1553" s="2210" t="s">
        <v>705</v>
      </c>
      <c r="J1553" s="216"/>
      <c r="K1553" s="564"/>
      <c r="L1553" s="565"/>
      <c r="M1553" s="573" t="s">
        <v>704</v>
      </c>
      <c r="N1553" s="324"/>
      <c r="O1553" s="327" t="s">
        <v>2851</v>
      </c>
      <c r="P1553" s="328">
        <v>0.1</v>
      </c>
      <c r="Q1553" s="340">
        <v>0.035</v>
      </c>
      <c r="R1553" s="341">
        <v>0.0349999999999966</v>
      </c>
      <c r="S1553" s="342">
        <v>1</v>
      </c>
      <c r="T1553" s="327">
        <v>0.0570000000000007</v>
      </c>
      <c r="U1553" s="340">
        <v>-21.24</v>
      </c>
      <c r="V1553" s="328">
        <v>60.5</v>
      </c>
      <c r="W1553" s="353">
        <v>2</v>
      </c>
      <c r="X1553" s="354"/>
      <c r="Y1553" s="342"/>
      <c r="Z1553" s="342"/>
    </row>
    <row r="1554" ht="21" spans="3:26">
      <c r="C1554" s="324"/>
      <c r="D1554" s="511" t="s">
        <v>1626</v>
      </c>
      <c r="E1554" s="523"/>
      <c r="F1554" s="524"/>
      <c r="G1554" s="525"/>
      <c r="H1554" s="299" t="s">
        <v>2859</v>
      </c>
      <c r="I1554" s="219"/>
      <c r="J1554" s="219"/>
      <c r="K1554" s="566"/>
      <c r="L1554" s="565"/>
      <c r="M1554" s="574"/>
      <c r="N1554" s="324"/>
      <c r="O1554" s="324"/>
      <c r="P1554" s="324"/>
      <c r="Q1554" s="324"/>
      <c r="R1554" s="343"/>
      <c r="S1554" s="336"/>
      <c r="T1554" s="324"/>
      <c r="U1554" s="324"/>
      <c r="V1554" s="324"/>
      <c r="W1554" s="324"/>
      <c r="X1554" s="336"/>
      <c r="Y1554" s="336"/>
      <c r="Z1554" s="336"/>
    </row>
    <row r="1555" ht="21" spans="3:26">
      <c r="C1555" s="324"/>
      <c r="D1555" s="511" t="s">
        <v>1627</v>
      </c>
      <c r="E1555" s="587" t="s">
        <v>338</v>
      </c>
      <c r="F1555" s="588"/>
      <c r="G1555" s="589"/>
      <c r="H1555" s="299"/>
      <c r="I1555" s="219"/>
      <c r="J1555" s="219"/>
      <c r="K1555" s="566"/>
      <c r="L1555" s="565"/>
      <c r="M1555" s="574"/>
      <c r="N1555" s="324"/>
      <c r="O1555" s="330" t="s">
        <v>2853</v>
      </c>
      <c r="P1555" s="331">
        <v>0.1</v>
      </c>
      <c r="Q1555" s="344">
        <v>0.0645</v>
      </c>
      <c r="R1555" s="344">
        <v>0.03</v>
      </c>
      <c r="S1555" s="346">
        <v>1</v>
      </c>
      <c r="T1555" s="330">
        <v>0.12675</v>
      </c>
      <c r="U1555" s="355">
        <v>-47.2310526315784</v>
      </c>
      <c r="V1555" s="356">
        <v>60.5</v>
      </c>
      <c r="W1555" s="357">
        <v>3.53</v>
      </c>
      <c r="X1555" s="358">
        <v>166.725615789472</v>
      </c>
      <c r="Y1555" s="367"/>
      <c r="Z1555" s="346"/>
    </row>
    <row r="1556" ht="21.75" spans="3:26">
      <c r="C1556" s="324"/>
      <c r="D1556" s="512" t="s">
        <v>1628</v>
      </c>
      <c r="E1556" s="527">
        <v>0.625</v>
      </c>
      <c r="F1556" s="528"/>
      <c r="G1556" s="529"/>
      <c r="H1556" s="306">
        <v>0.416666666666667</v>
      </c>
      <c r="I1556" s="219"/>
      <c r="J1556" s="219"/>
      <c r="K1556" s="566"/>
      <c r="L1556" s="567">
        <v>0.854166666666667</v>
      </c>
      <c r="M1556" s="575">
        <v>0.708333333333333</v>
      </c>
      <c r="N1556" s="324"/>
      <c r="O1556" s="333" t="s">
        <v>2854</v>
      </c>
      <c r="P1556" s="334">
        <v>0.1</v>
      </c>
      <c r="Q1556" s="347">
        <v>0.0623333333333333</v>
      </c>
      <c r="R1556" s="348">
        <v>0.03</v>
      </c>
      <c r="S1556" s="349">
        <v>1</v>
      </c>
      <c r="T1556" s="350">
        <v>0.1235</v>
      </c>
      <c r="U1556" s="359">
        <v>-46.0199999999994</v>
      </c>
      <c r="V1556" s="360">
        <v>60.5</v>
      </c>
      <c r="W1556" s="493">
        <v>1.77</v>
      </c>
      <c r="X1556" s="362">
        <v>81.455399999999</v>
      </c>
      <c r="Y1556" s="368"/>
      <c r="Z1556" s="349"/>
    </row>
    <row r="1557" ht="21.75" spans="3:26">
      <c r="C1557" s="324"/>
      <c r="D1557" s="513" t="s">
        <v>1629</v>
      </c>
      <c r="E1557" s="530" t="s">
        <v>8</v>
      </c>
      <c r="F1557" s="530" t="s">
        <v>9</v>
      </c>
      <c r="G1557" s="531" t="s">
        <v>10</v>
      </c>
      <c r="H1557" s="309" t="s">
        <v>2447</v>
      </c>
      <c r="I1557" s="219"/>
      <c r="J1557" s="219"/>
      <c r="K1557" s="566"/>
      <c r="L1557" s="568" t="s">
        <v>2896</v>
      </c>
      <c r="M1557" s="592"/>
      <c r="N1557" s="324"/>
      <c r="O1557" s="336"/>
      <c r="P1557" s="337"/>
      <c r="Q1557" s="336"/>
      <c r="R1557" s="336"/>
      <c r="S1557" s="336"/>
      <c r="T1557" s="336"/>
      <c r="U1557" s="363"/>
      <c r="V1557" s="364"/>
      <c r="W1557" s="336"/>
      <c r="X1557" s="363"/>
      <c r="Y1557" s="337"/>
      <c r="Z1557" s="336"/>
    </row>
    <row r="1558" ht="21" spans="3:26">
      <c r="C1558" s="324"/>
      <c r="D1558" s="514">
        <v>45617</v>
      </c>
      <c r="E1558" s="2219" t="s">
        <v>1989</v>
      </c>
      <c r="F1558" s="2219" t="s">
        <v>1990</v>
      </c>
      <c r="G1558" s="2219" t="s">
        <v>2128</v>
      </c>
      <c r="H1558" s="311">
        <v>0.625</v>
      </c>
      <c r="I1558" s="219"/>
      <c r="J1558" s="219"/>
      <c r="K1558" s="566"/>
      <c r="L1558" s="569"/>
      <c r="M1558" s="577"/>
      <c r="N1558" s="324"/>
      <c r="O1558" s="336"/>
      <c r="P1558" s="337"/>
      <c r="Q1558" s="336"/>
      <c r="R1558" s="336"/>
      <c r="S1558" s="336"/>
      <c r="T1558" s="336"/>
      <c r="U1558" s="336"/>
      <c r="V1558" s="336"/>
      <c r="W1558" s="336"/>
      <c r="X1558" s="336"/>
      <c r="Y1558" s="337"/>
      <c r="Z1558" s="336"/>
    </row>
    <row r="1559" ht="21" spans="3:26">
      <c r="C1559" s="324"/>
      <c r="D1559" s="514">
        <v>45588</v>
      </c>
      <c r="E1559" s="2219" t="s">
        <v>1985</v>
      </c>
      <c r="F1559" s="2219" t="s">
        <v>1986</v>
      </c>
      <c r="G1559" s="2219" t="s">
        <v>1986</v>
      </c>
      <c r="H1559" s="311">
        <v>0.583333333333333</v>
      </c>
      <c r="I1559" s="219"/>
      <c r="J1559" s="219"/>
      <c r="K1559" s="566"/>
      <c r="L1559" s="569"/>
      <c r="M1559" s="578"/>
      <c r="N1559" s="324"/>
      <c r="O1559" s="327" t="s">
        <v>2855</v>
      </c>
      <c r="P1559" s="328">
        <v>-0.05</v>
      </c>
      <c r="Q1559" s="351">
        <v>0.0539444444444444</v>
      </c>
      <c r="R1559" s="352">
        <v>0.03</v>
      </c>
      <c r="S1559" s="342">
        <v>-1</v>
      </c>
      <c r="T1559" s="330">
        <v>0.110916666666667</v>
      </c>
      <c r="U1559" s="365">
        <v>-20.6655263157892</v>
      </c>
      <c r="V1559" s="366">
        <v>30.25</v>
      </c>
      <c r="W1559" s="342">
        <v>2</v>
      </c>
      <c r="X1559" s="354">
        <v>41.3310526315785</v>
      </c>
      <c r="Y1559" s="369" t="s">
        <v>2856</v>
      </c>
      <c r="Z1559" s="342"/>
    </row>
    <row r="1560" ht="21" spans="3:26">
      <c r="C1560" s="324"/>
      <c r="D1560" s="514">
        <v>45554</v>
      </c>
      <c r="E1560" s="2219" t="s">
        <v>1987</v>
      </c>
      <c r="F1560" s="2219" t="s">
        <v>1988</v>
      </c>
      <c r="G1560" s="2219" t="s">
        <v>1989</v>
      </c>
      <c r="H1560" s="311">
        <v>0.583333333333333</v>
      </c>
      <c r="I1560" s="219"/>
      <c r="J1560" s="219"/>
      <c r="K1560" s="566"/>
      <c r="L1560" s="569"/>
      <c r="M1560" s="574"/>
      <c r="N1560" s="324"/>
      <c r="O1560" s="327" t="s">
        <v>2855</v>
      </c>
      <c r="P1560" s="593">
        <v>0.05</v>
      </c>
      <c r="Q1560" s="594">
        <v>0.0539444444444444</v>
      </c>
      <c r="R1560" s="352">
        <v>0</v>
      </c>
      <c r="S1560" s="595">
        <v>1</v>
      </c>
      <c r="T1560" s="330">
        <v>0.110916666666667</v>
      </c>
      <c r="U1560" s="365">
        <v>-20.6655263157892</v>
      </c>
      <c r="V1560" s="366">
        <v>30.25</v>
      </c>
      <c r="W1560" s="596">
        <v>2</v>
      </c>
      <c r="X1560" s="354">
        <v>41.3310526315785</v>
      </c>
      <c r="Y1560" s="342" t="s">
        <v>2856</v>
      </c>
      <c r="Z1560" s="342"/>
    </row>
    <row r="1561" ht="21" spans="3:26">
      <c r="C1561" s="324"/>
      <c r="D1561" s="514">
        <v>45526</v>
      </c>
      <c r="E1561" s="2219" t="s">
        <v>1990</v>
      </c>
      <c r="F1561" s="2219" t="s">
        <v>1991</v>
      </c>
      <c r="G1561" s="2219" t="s">
        <v>1992</v>
      </c>
      <c r="H1561" s="311">
        <v>0.583333333333333</v>
      </c>
      <c r="I1561" s="219"/>
      <c r="J1561" s="219"/>
      <c r="K1561" s="566"/>
      <c r="L1561" s="569"/>
      <c r="M1561" s="574"/>
      <c r="N1561" s="324"/>
      <c r="O1561" s="327"/>
      <c r="P1561" s="327"/>
      <c r="Q1561" s="594"/>
      <c r="R1561" s="352"/>
      <c r="S1561" s="342"/>
      <c r="T1561" s="327"/>
      <c r="U1561" s="365"/>
      <c r="V1561" s="366"/>
      <c r="W1561" s="342"/>
      <c r="X1561" s="354"/>
      <c r="Y1561" s="342"/>
      <c r="Z1561" s="342"/>
    </row>
    <row r="1562" ht="21" spans="3:26">
      <c r="C1562" s="324"/>
      <c r="D1562" s="514">
        <v>45496</v>
      </c>
      <c r="E1562" s="2219" t="s">
        <v>1993</v>
      </c>
      <c r="F1562" s="2219" t="s">
        <v>1994</v>
      </c>
      <c r="G1562" s="2219" t="s">
        <v>1995</v>
      </c>
      <c r="H1562" s="311">
        <v>0.583333333333333</v>
      </c>
      <c r="I1562" s="219"/>
      <c r="J1562" s="219"/>
      <c r="K1562" s="566"/>
      <c r="L1562" s="569"/>
      <c r="M1562" s="574"/>
      <c r="N1562" s="324"/>
      <c r="O1562" s="407"/>
      <c r="P1562" s="407"/>
      <c r="Q1562" s="407"/>
      <c r="R1562" s="407"/>
      <c r="S1562" s="407"/>
      <c r="T1562" s="407"/>
      <c r="U1562" s="407"/>
      <c r="V1562" s="407"/>
      <c r="W1562" s="407"/>
      <c r="X1562" s="407"/>
      <c r="Y1562" s="407"/>
      <c r="Z1562" s="407"/>
    </row>
    <row r="1563" ht="21.75" spans="3:26">
      <c r="C1563" s="324"/>
      <c r="D1563" s="515">
        <v>45464</v>
      </c>
      <c r="E1563" s="2220" t="s">
        <v>1995</v>
      </c>
      <c r="F1563" s="2220" t="s">
        <v>1996</v>
      </c>
      <c r="G1563" s="2220" t="s">
        <v>1997</v>
      </c>
      <c r="H1563" s="311">
        <v>0.583333333333333</v>
      </c>
      <c r="I1563" s="258"/>
      <c r="J1563" s="258"/>
      <c r="K1563" s="570"/>
      <c r="L1563" s="569"/>
      <c r="M1563" s="579"/>
      <c r="N1563" s="324"/>
      <c r="O1563" s="407"/>
      <c r="P1563" s="407"/>
      <c r="Q1563" s="407"/>
      <c r="R1563" s="407"/>
      <c r="S1563" s="407"/>
      <c r="T1563" s="407"/>
      <c r="U1563" s="407"/>
      <c r="V1563" s="407"/>
      <c r="W1563" s="407"/>
      <c r="X1563" s="407"/>
      <c r="Y1563" s="407"/>
      <c r="Z1563" s="407"/>
    </row>
    <row r="1564" ht="21.75" spans="3:26">
      <c r="C1564" s="281">
        <v>12</v>
      </c>
      <c r="D1564" s="282" t="s">
        <v>7</v>
      </c>
      <c r="E1564" s="292" t="s">
        <v>706</v>
      </c>
      <c r="F1564" s="293"/>
      <c r="G1564" s="294"/>
      <c r="H1564" s="295" t="s">
        <v>2839</v>
      </c>
      <c r="I1564" s="561" t="s">
        <v>1622</v>
      </c>
      <c r="J1564" s="561"/>
      <c r="K1564" s="562"/>
      <c r="L1564" s="563" t="s">
        <v>1623</v>
      </c>
      <c r="M1564" s="572" t="s">
        <v>1624</v>
      </c>
      <c r="N1564" s="324" t="s">
        <v>0</v>
      </c>
      <c r="O1564" s="325" t="s">
        <v>2840</v>
      </c>
      <c r="P1564" s="325" t="s">
        <v>2841</v>
      </c>
      <c r="Q1564" s="325" t="s">
        <v>2842</v>
      </c>
      <c r="R1564" s="325" t="s">
        <v>2843</v>
      </c>
      <c r="S1564" s="325" t="s">
        <v>2844</v>
      </c>
      <c r="T1564" s="325" t="s">
        <v>2845</v>
      </c>
      <c r="U1564" s="325" t="s">
        <v>2846</v>
      </c>
      <c r="V1564" s="325" t="s">
        <v>2847</v>
      </c>
      <c r="W1564" s="325" t="s">
        <v>2848</v>
      </c>
      <c r="X1564" s="325" t="s">
        <v>2849</v>
      </c>
      <c r="Y1564" s="325" t="s">
        <v>11</v>
      </c>
      <c r="Z1564" s="325" t="s">
        <v>11</v>
      </c>
    </row>
    <row r="1565" ht="21" spans="3:26">
      <c r="C1565" s="324"/>
      <c r="D1565" s="370" t="s">
        <v>1625</v>
      </c>
      <c r="E1565" s="377"/>
      <c r="F1565" s="378"/>
      <c r="G1565" s="379"/>
      <c r="H1565" s="299" t="s">
        <v>2858</v>
      </c>
      <c r="I1565" s="2210" t="s">
        <v>707</v>
      </c>
      <c r="J1565" s="216"/>
      <c r="K1565" s="564"/>
      <c r="L1565" s="565"/>
      <c r="M1565" s="573" t="s">
        <v>706</v>
      </c>
      <c r="N1565" s="324"/>
      <c r="O1565" s="327" t="s">
        <v>2851</v>
      </c>
      <c r="P1565" s="328">
        <v>0.1</v>
      </c>
      <c r="Q1565" s="340">
        <v>0.027</v>
      </c>
      <c r="R1565" s="341">
        <v>0.0159999999999911</v>
      </c>
      <c r="S1565" s="342"/>
      <c r="T1565" s="327">
        <v>0.0564999999999911</v>
      </c>
      <c r="U1565" s="340">
        <v>-13.31</v>
      </c>
      <c r="V1565" s="328">
        <v>91.8</v>
      </c>
      <c r="W1565" s="353">
        <v>2</v>
      </c>
      <c r="X1565" s="354">
        <v>26.62</v>
      </c>
      <c r="Y1565" s="342"/>
      <c r="Z1565" s="342"/>
    </row>
    <row r="1566" ht="21" spans="3:26">
      <c r="C1566" s="324"/>
      <c r="D1566" s="371" t="s">
        <v>1626</v>
      </c>
      <c r="E1566" s="380"/>
      <c r="F1566" s="381"/>
      <c r="G1566" s="382"/>
      <c r="H1566" s="299" t="s">
        <v>2859</v>
      </c>
      <c r="I1566" s="219"/>
      <c r="J1566" s="219"/>
      <c r="K1566" s="566"/>
      <c r="L1566" s="565"/>
      <c r="M1566" s="574"/>
      <c r="N1566" s="324"/>
      <c r="O1566" s="324"/>
      <c r="P1566" s="324"/>
      <c r="Q1566" s="324"/>
      <c r="R1566" s="343"/>
      <c r="S1566" s="336"/>
      <c r="T1566" s="324"/>
      <c r="U1566" s="324"/>
      <c r="V1566" s="324"/>
      <c r="W1566" s="336"/>
      <c r="X1566" s="336"/>
      <c r="Y1566" s="337"/>
      <c r="Z1566" s="337"/>
    </row>
    <row r="1567" ht="21" spans="3:26">
      <c r="C1567" s="324"/>
      <c r="D1567" s="371" t="s">
        <v>1627</v>
      </c>
      <c r="E1567" s="393"/>
      <c r="F1567" s="394"/>
      <c r="G1567" s="395"/>
      <c r="H1567" s="299"/>
      <c r="I1567" s="219"/>
      <c r="J1567" s="219"/>
      <c r="K1567" s="566"/>
      <c r="L1567" s="565"/>
      <c r="M1567" s="574"/>
      <c r="N1567" s="324"/>
      <c r="O1567" s="330" t="s">
        <v>2853</v>
      </c>
      <c r="P1567" s="331">
        <v>0.1</v>
      </c>
      <c r="Q1567" s="344">
        <v>0.0405</v>
      </c>
      <c r="R1567" s="345">
        <v>0.017</v>
      </c>
      <c r="S1567" s="346">
        <v>1</v>
      </c>
      <c r="T1567" s="330">
        <v>0.07775</v>
      </c>
      <c r="U1567" s="355">
        <v>-18.3159734513303</v>
      </c>
      <c r="V1567" s="356">
        <v>60.5</v>
      </c>
      <c r="W1567" s="357">
        <v>3.27</v>
      </c>
      <c r="X1567" s="358">
        <v>59.8932331858501</v>
      </c>
      <c r="Y1567" s="367"/>
      <c r="Z1567" s="367">
        <v>4.435</v>
      </c>
    </row>
    <row r="1568" ht="21.75" spans="3:26">
      <c r="C1568" s="324"/>
      <c r="D1568" s="372" t="s">
        <v>1628</v>
      </c>
      <c r="E1568" s="383">
        <v>0.5625</v>
      </c>
      <c r="F1568" s="384"/>
      <c r="G1568" s="385"/>
      <c r="H1568" s="306"/>
      <c r="I1568" s="219"/>
      <c r="J1568" s="219"/>
      <c r="K1568" s="566"/>
      <c r="L1568" s="567">
        <v>0.791666666666667</v>
      </c>
      <c r="M1568" s="575">
        <v>0.645833333333333</v>
      </c>
      <c r="N1568" s="324"/>
      <c r="O1568" s="333" t="s">
        <v>2854</v>
      </c>
      <c r="P1568" s="334">
        <v>0.1</v>
      </c>
      <c r="Q1568" s="347">
        <v>0.0252666666666667</v>
      </c>
      <c r="R1568" s="348">
        <v>0.017</v>
      </c>
      <c r="S1568" s="349">
        <v>1</v>
      </c>
      <c r="T1568" s="350">
        <v>0.0549</v>
      </c>
      <c r="U1568" s="359">
        <v>-12.9330796460197</v>
      </c>
      <c r="V1568" s="360">
        <v>60.5</v>
      </c>
      <c r="W1568" s="493">
        <v>2.22</v>
      </c>
      <c r="X1568" s="362">
        <v>28.7114368141638</v>
      </c>
      <c r="Y1568" s="368"/>
      <c r="Z1568" s="368"/>
    </row>
    <row r="1569" ht="21.75" spans="3:26">
      <c r="C1569" s="324"/>
      <c r="D1569" s="373" t="s">
        <v>1629</v>
      </c>
      <c r="E1569" s="386" t="s">
        <v>8</v>
      </c>
      <c r="F1569" s="386" t="s">
        <v>9</v>
      </c>
      <c r="G1569" s="387" t="s">
        <v>10</v>
      </c>
      <c r="H1569" s="309" t="s">
        <v>2447</v>
      </c>
      <c r="I1569" s="219"/>
      <c r="J1569" s="219"/>
      <c r="K1569" s="566"/>
      <c r="L1569" s="568" t="s">
        <v>2896</v>
      </c>
      <c r="M1569" s="576"/>
      <c r="N1569" s="324"/>
      <c r="O1569" s="336"/>
      <c r="P1569" s="337"/>
      <c r="Q1569" s="336"/>
      <c r="R1569" s="336"/>
      <c r="S1569" s="336"/>
      <c r="T1569" s="336"/>
      <c r="U1569" s="363"/>
      <c r="V1569" s="364"/>
      <c r="W1569" s="336"/>
      <c r="X1569" s="363"/>
      <c r="Y1569" s="337"/>
      <c r="Z1569" s="337"/>
    </row>
    <row r="1570" ht="21" spans="3:26">
      <c r="C1570" s="324"/>
      <c r="D1570" s="374">
        <v>45623</v>
      </c>
      <c r="E1570" s="388">
        <v>0.003</v>
      </c>
      <c r="F1570" s="2133" t="s">
        <v>1660</v>
      </c>
      <c r="G1570" s="388">
        <v>0.003</v>
      </c>
      <c r="H1570" s="311">
        <v>0.625</v>
      </c>
      <c r="I1570" s="219"/>
      <c r="J1570" s="219"/>
      <c r="K1570" s="566"/>
      <c r="L1570" s="569"/>
      <c r="M1570" s="577"/>
      <c r="N1570" s="324"/>
      <c r="O1570" s="336"/>
      <c r="P1570" s="337"/>
      <c r="Q1570" s="336"/>
      <c r="R1570" s="336"/>
      <c r="S1570" s="336"/>
      <c r="T1570" s="336"/>
      <c r="U1570" s="336"/>
      <c r="V1570" s="336"/>
      <c r="W1570" s="336"/>
      <c r="X1570" s="336"/>
      <c r="Y1570" s="337"/>
      <c r="Z1570" s="337"/>
    </row>
    <row r="1571" ht="21" spans="3:26">
      <c r="C1571" s="324"/>
      <c r="D1571" s="374">
        <v>45596</v>
      </c>
      <c r="E1571" s="388">
        <v>0.003</v>
      </c>
      <c r="F1571" s="2133" t="s">
        <v>1660</v>
      </c>
      <c r="G1571" s="388">
        <v>0.002</v>
      </c>
      <c r="H1571" s="311">
        <v>0.520833333333333</v>
      </c>
      <c r="I1571" s="219"/>
      <c r="J1571" s="219"/>
      <c r="K1571" s="566"/>
      <c r="L1571" s="569"/>
      <c r="M1571" s="578"/>
      <c r="N1571" s="324"/>
      <c r="O1571" s="327" t="s">
        <v>2855</v>
      </c>
      <c r="P1571" s="328">
        <v>0.1</v>
      </c>
      <c r="Q1571" s="351">
        <v>0.0328833333333333</v>
      </c>
      <c r="R1571" s="352">
        <v>0.017</v>
      </c>
      <c r="S1571" s="342">
        <v>1</v>
      </c>
      <c r="T1571" s="330">
        <v>0.066325</v>
      </c>
      <c r="U1571" s="365">
        <v>-15.624526548675</v>
      </c>
      <c r="V1571" s="366">
        <v>60.5</v>
      </c>
      <c r="W1571" s="342">
        <v>2</v>
      </c>
      <c r="X1571" s="354">
        <v>31.24905309735</v>
      </c>
      <c r="Y1571" s="369"/>
      <c r="Z1571" s="369"/>
    </row>
    <row r="1572" ht="21" spans="3:26">
      <c r="C1572" s="324"/>
      <c r="D1572" s="374">
        <v>45562</v>
      </c>
      <c r="E1572" s="388">
        <v>0.001</v>
      </c>
      <c r="F1572" s="2133" t="s">
        <v>1653</v>
      </c>
      <c r="G1572" s="388">
        <v>0.002</v>
      </c>
      <c r="H1572" s="311">
        <v>0.520833333333333</v>
      </c>
      <c r="I1572" s="219"/>
      <c r="J1572" s="219"/>
      <c r="K1572" s="566"/>
      <c r="L1572" s="569"/>
      <c r="M1572" s="574"/>
      <c r="N1572" s="324"/>
      <c r="O1572" s="327"/>
      <c r="P1572" s="328"/>
      <c r="Q1572" s="351"/>
      <c r="R1572" s="352"/>
      <c r="S1572" s="342"/>
      <c r="T1572" s="330"/>
      <c r="U1572" s="365"/>
      <c r="V1572" s="366"/>
      <c r="W1572" s="342"/>
      <c r="X1572" s="354"/>
      <c r="Y1572" s="369"/>
      <c r="Z1572" s="369"/>
    </row>
    <row r="1573" ht="21" spans="3:26">
      <c r="C1573" s="324"/>
      <c r="D1573" s="374">
        <v>45534</v>
      </c>
      <c r="E1573" s="388">
        <v>0.002</v>
      </c>
      <c r="F1573" s="2133" t="s">
        <v>1653</v>
      </c>
      <c r="G1573" s="388">
        <v>0.002</v>
      </c>
      <c r="H1573" s="311">
        <v>0.520833333333333</v>
      </c>
      <c r="I1573" s="219"/>
      <c r="J1573" s="219"/>
      <c r="K1573" s="566"/>
      <c r="L1573" s="569"/>
      <c r="M1573" s="574"/>
      <c r="N1573" s="324"/>
      <c r="O1573" s="327"/>
      <c r="P1573" s="406"/>
      <c r="Q1573" s="351"/>
      <c r="R1573" s="352"/>
      <c r="S1573" s="342"/>
      <c r="T1573" s="406"/>
      <c r="U1573" s="365"/>
      <c r="V1573" s="366"/>
      <c r="W1573" s="342"/>
      <c r="X1573" s="354"/>
      <c r="Y1573" s="369"/>
      <c r="Z1573" s="369"/>
    </row>
    <row r="1574" ht="21" spans="3:26">
      <c r="C1574" s="324"/>
      <c r="D1574" s="374">
        <v>45499</v>
      </c>
      <c r="E1574" s="388">
        <v>0.002</v>
      </c>
      <c r="F1574" s="2133" t="s">
        <v>1653</v>
      </c>
      <c r="G1574" s="388">
        <v>0.001</v>
      </c>
      <c r="H1574" s="311">
        <v>0.520833333333333</v>
      </c>
      <c r="I1574" s="219"/>
      <c r="J1574" s="219"/>
      <c r="K1574" s="566"/>
      <c r="L1574" s="569"/>
      <c r="M1574" s="574"/>
      <c r="N1574" s="324"/>
      <c r="O1574" s="407"/>
      <c r="P1574" s="407"/>
      <c r="Q1574" s="407"/>
      <c r="R1574" s="407"/>
      <c r="S1574" s="407"/>
      <c r="T1574" s="407"/>
      <c r="U1574" s="407"/>
      <c r="V1574" s="407"/>
      <c r="W1574" s="407"/>
      <c r="X1574" s="407"/>
      <c r="Y1574" s="407"/>
      <c r="Z1574" s="407"/>
    </row>
    <row r="1575" ht="21.75" spans="3:26">
      <c r="C1575" s="324"/>
      <c r="D1575" s="509">
        <v>45471</v>
      </c>
      <c r="E1575" s="519">
        <v>0.001</v>
      </c>
      <c r="F1575" s="2207" t="s">
        <v>1655</v>
      </c>
      <c r="G1575" s="519">
        <v>0.003</v>
      </c>
      <c r="H1575" s="311">
        <v>0.520833333333333</v>
      </c>
      <c r="I1575" s="258"/>
      <c r="J1575" s="258"/>
      <c r="K1575" s="570"/>
      <c r="L1575" s="571"/>
      <c r="M1575" s="579"/>
      <c r="N1575" s="324"/>
      <c r="O1575" s="407"/>
      <c r="P1575" s="407"/>
      <c r="Q1575" s="407"/>
      <c r="R1575" s="407"/>
      <c r="S1575" s="407"/>
      <c r="T1575" s="407"/>
      <c r="U1575" s="407"/>
      <c r="V1575" s="407"/>
      <c r="W1575" s="407"/>
      <c r="X1575" s="407"/>
      <c r="Y1575" s="407"/>
      <c r="Z1575" s="407"/>
    </row>
    <row r="1576" ht="21.75" spans="3:26">
      <c r="C1576" s="324"/>
      <c r="D1576" s="282" t="s">
        <v>7</v>
      </c>
      <c r="E1576" s="292" t="s">
        <v>708</v>
      </c>
      <c r="F1576" s="293"/>
      <c r="G1576" s="294"/>
      <c r="H1576" s="295" t="s">
        <v>2839</v>
      </c>
      <c r="I1576" s="561" t="s">
        <v>1622</v>
      </c>
      <c r="J1576" s="561"/>
      <c r="K1576" s="562"/>
      <c r="L1576" s="563" t="s">
        <v>1623</v>
      </c>
      <c r="M1576" s="572" t="s">
        <v>1624</v>
      </c>
      <c r="N1576" s="324"/>
      <c r="O1576" s="407"/>
      <c r="P1576" s="407"/>
      <c r="Q1576" s="407"/>
      <c r="R1576" s="407"/>
      <c r="S1576" s="407"/>
      <c r="T1576" s="407"/>
      <c r="U1576" s="407"/>
      <c r="V1576" s="407"/>
      <c r="W1576" s="407"/>
      <c r="X1576" s="407"/>
      <c r="Y1576" s="407"/>
      <c r="Z1576" s="407"/>
    </row>
    <row r="1577" ht="21" spans="3:26">
      <c r="C1577" s="324"/>
      <c r="D1577" s="370" t="s">
        <v>1625</v>
      </c>
      <c r="E1577" s="377"/>
      <c r="F1577" s="378"/>
      <c r="G1577" s="379"/>
      <c r="H1577" s="299" t="s">
        <v>2858</v>
      </c>
      <c r="I1577" s="2210" t="s">
        <v>709</v>
      </c>
      <c r="J1577" s="216"/>
      <c r="K1577" s="564"/>
      <c r="L1577" s="565"/>
      <c r="M1577" s="573" t="s">
        <v>708</v>
      </c>
      <c r="N1577" s="324"/>
      <c r="O1577" s="407"/>
      <c r="P1577" s="407"/>
      <c r="Q1577" s="407"/>
      <c r="R1577" s="407"/>
      <c r="S1577" s="407"/>
      <c r="T1577" s="407"/>
      <c r="U1577" s="407"/>
      <c r="V1577" s="407"/>
      <c r="W1577" s="407"/>
      <c r="X1577" s="407"/>
      <c r="Y1577" s="407"/>
      <c r="Z1577" s="407"/>
    </row>
    <row r="1578" ht="21" spans="3:26">
      <c r="C1578" s="324"/>
      <c r="D1578" s="371" t="s">
        <v>1626</v>
      </c>
      <c r="E1578" s="380"/>
      <c r="F1578" s="381"/>
      <c r="G1578" s="382"/>
      <c r="H1578" s="299" t="s">
        <v>2859</v>
      </c>
      <c r="I1578" s="219"/>
      <c r="J1578" s="219"/>
      <c r="K1578" s="566"/>
      <c r="L1578" s="565"/>
      <c r="M1578" s="574"/>
      <c r="N1578" s="324"/>
      <c r="O1578" s="407"/>
      <c r="P1578" s="407"/>
      <c r="Q1578" s="407"/>
      <c r="R1578" s="407"/>
      <c r="S1578" s="407"/>
      <c r="T1578" s="407"/>
      <c r="U1578" s="407"/>
      <c r="V1578" s="407"/>
      <c r="W1578" s="407"/>
      <c r="X1578" s="407"/>
      <c r="Y1578" s="407"/>
      <c r="Z1578" s="407"/>
    </row>
    <row r="1579" ht="21" spans="3:26">
      <c r="C1579" s="324"/>
      <c r="D1579" s="371" t="s">
        <v>1627</v>
      </c>
      <c r="E1579" s="393"/>
      <c r="F1579" s="394"/>
      <c r="G1579" s="395"/>
      <c r="H1579" s="299"/>
      <c r="I1579" s="219"/>
      <c r="J1579" s="219"/>
      <c r="K1579" s="566"/>
      <c r="L1579" s="565"/>
      <c r="M1579" s="574"/>
      <c r="N1579" s="324"/>
      <c r="O1579" s="407"/>
      <c r="P1579" s="407"/>
      <c r="Q1579" s="407"/>
      <c r="R1579" s="407"/>
      <c r="S1579" s="407"/>
      <c r="T1579" s="407"/>
      <c r="U1579" s="407"/>
      <c r="V1579" s="407"/>
      <c r="W1579" s="407"/>
      <c r="X1579" s="407"/>
      <c r="Y1579" s="407"/>
      <c r="Z1579" s="407"/>
    </row>
    <row r="1580" ht="21.75" spans="3:26">
      <c r="C1580" s="324"/>
      <c r="D1580" s="372" t="s">
        <v>1628</v>
      </c>
      <c r="E1580" s="383">
        <v>0.5625</v>
      </c>
      <c r="F1580" s="384"/>
      <c r="G1580" s="385"/>
      <c r="H1580" s="306"/>
      <c r="I1580" s="219"/>
      <c r="J1580" s="219"/>
      <c r="K1580" s="566"/>
      <c r="L1580" s="567">
        <v>0.791666666666667</v>
      </c>
      <c r="M1580" s="575">
        <v>0.645833333333333</v>
      </c>
      <c r="N1580" s="324"/>
      <c r="O1580" s="407"/>
      <c r="P1580" s="407"/>
      <c r="Q1580" s="407"/>
      <c r="R1580" s="407"/>
      <c r="S1580" s="407"/>
      <c r="T1580" s="407"/>
      <c r="U1580" s="407"/>
      <c r="V1580" s="407"/>
      <c r="W1580" s="407"/>
      <c r="X1580" s="407"/>
      <c r="Y1580" s="407"/>
      <c r="Z1580" s="407"/>
    </row>
    <row r="1581" ht="21.75" spans="3:26">
      <c r="C1581" s="324"/>
      <c r="D1581" s="373" t="s">
        <v>1629</v>
      </c>
      <c r="E1581" s="386" t="s">
        <v>8</v>
      </c>
      <c r="F1581" s="386" t="s">
        <v>9</v>
      </c>
      <c r="G1581" s="387" t="s">
        <v>10</v>
      </c>
      <c r="H1581" s="309" t="s">
        <v>2447</v>
      </c>
      <c r="I1581" s="219"/>
      <c r="J1581" s="219"/>
      <c r="K1581" s="566"/>
      <c r="L1581" s="568" t="s">
        <v>2896</v>
      </c>
      <c r="M1581" s="576"/>
      <c r="N1581" s="324"/>
      <c r="O1581" s="407"/>
      <c r="P1581" s="407"/>
      <c r="Q1581" s="407"/>
      <c r="R1581" s="407"/>
      <c r="S1581" s="407"/>
      <c r="T1581" s="407"/>
      <c r="U1581" s="407"/>
      <c r="V1581" s="407"/>
      <c r="W1581" s="407"/>
      <c r="X1581" s="407"/>
      <c r="Y1581" s="407"/>
      <c r="Z1581" s="407"/>
    </row>
    <row r="1582" ht="21" spans="3:26">
      <c r="C1582" s="324"/>
      <c r="D1582" s="374">
        <v>45623</v>
      </c>
      <c r="E1582" s="388">
        <v>0.028</v>
      </c>
      <c r="F1582" s="2133" t="s">
        <v>1826</v>
      </c>
      <c r="G1582" s="388">
        <v>0.027</v>
      </c>
      <c r="H1582" s="311">
        <v>0.625</v>
      </c>
      <c r="I1582" s="219"/>
      <c r="J1582" s="219"/>
      <c r="K1582" s="566"/>
      <c r="L1582" s="569"/>
      <c r="M1582" s="577"/>
      <c r="N1582" s="324"/>
      <c r="O1582" s="407"/>
      <c r="P1582" s="407"/>
      <c r="Q1582" s="407"/>
      <c r="R1582" s="407"/>
      <c r="S1582" s="407"/>
      <c r="T1582" s="407"/>
      <c r="U1582" s="407"/>
      <c r="V1582" s="407"/>
      <c r="W1582" s="407"/>
      <c r="X1582" s="407"/>
      <c r="Y1582" s="407"/>
      <c r="Z1582" s="407"/>
    </row>
    <row r="1583" ht="21" spans="3:26">
      <c r="C1583" s="324"/>
      <c r="D1583" s="374">
        <v>45596</v>
      </c>
      <c r="E1583" s="388">
        <v>0.027</v>
      </c>
      <c r="F1583" s="2133" t="s">
        <v>1686</v>
      </c>
      <c r="G1583" s="388">
        <v>0.027</v>
      </c>
      <c r="H1583" s="311">
        <v>0.520833333333333</v>
      </c>
      <c r="I1583" s="219"/>
      <c r="J1583" s="219"/>
      <c r="K1583" s="566"/>
      <c r="L1583" s="569"/>
      <c r="M1583" s="578"/>
      <c r="N1583" s="324"/>
      <c r="O1583" s="407"/>
      <c r="P1583" s="407"/>
      <c r="Q1583" s="407"/>
      <c r="R1583" s="407"/>
      <c r="S1583" s="407"/>
      <c r="T1583" s="407"/>
      <c r="U1583" s="407"/>
      <c r="V1583" s="407"/>
      <c r="W1583" s="407"/>
      <c r="X1583" s="407"/>
      <c r="Y1583" s="407"/>
      <c r="Z1583" s="407"/>
    </row>
    <row r="1584" ht="21" spans="3:26">
      <c r="C1584" s="324"/>
      <c r="D1584" s="374">
        <v>45562</v>
      </c>
      <c r="E1584" s="388">
        <v>0.027</v>
      </c>
      <c r="F1584" s="2133" t="s">
        <v>1825</v>
      </c>
      <c r="G1584" s="388">
        <v>0.026</v>
      </c>
      <c r="H1584" s="311">
        <v>0.520833333333333</v>
      </c>
      <c r="I1584" s="219"/>
      <c r="J1584" s="219"/>
      <c r="K1584" s="566"/>
      <c r="L1584" s="569"/>
      <c r="M1584" s="574"/>
      <c r="N1584" s="324"/>
      <c r="O1584" s="407"/>
      <c r="P1584" s="407"/>
      <c r="Q1584" s="407"/>
      <c r="R1584" s="407"/>
      <c r="S1584" s="407"/>
      <c r="T1584" s="407"/>
      <c r="U1584" s="407"/>
      <c r="V1584" s="407"/>
      <c r="W1584" s="407"/>
      <c r="X1584" s="407"/>
      <c r="Y1584" s="407"/>
      <c r="Z1584" s="407"/>
    </row>
    <row r="1585" ht="21" spans="3:26">
      <c r="C1585" s="324"/>
      <c r="D1585" s="374">
        <v>45534</v>
      </c>
      <c r="E1585" s="388">
        <v>0.026</v>
      </c>
      <c r="F1585" s="2133" t="s">
        <v>1825</v>
      </c>
      <c r="G1585" s="388">
        <v>0.026</v>
      </c>
      <c r="H1585" s="311">
        <v>0.520833333333333</v>
      </c>
      <c r="I1585" s="219"/>
      <c r="J1585" s="219"/>
      <c r="K1585" s="566"/>
      <c r="L1585" s="569"/>
      <c r="M1585" s="574"/>
      <c r="N1585" s="324"/>
      <c r="O1585" s="407"/>
      <c r="P1585" s="407"/>
      <c r="Q1585" s="407"/>
      <c r="R1585" s="407"/>
      <c r="S1585" s="407"/>
      <c r="T1585" s="407"/>
      <c r="U1585" s="407"/>
      <c r="V1585" s="407"/>
      <c r="W1585" s="407"/>
      <c r="X1585" s="407"/>
      <c r="Y1585" s="407"/>
      <c r="Z1585" s="407"/>
    </row>
    <row r="1586" ht="21" spans="3:26">
      <c r="C1586" s="324"/>
      <c r="D1586" s="374">
        <v>45499</v>
      </c>
      <c r="E1586" s="388">
        <v>0.026</v>
      </c>
      <c r="F1586" s="2133" t="s">
        <v>1688</v>
      </c>
      <c r="G1586" s="388">
        <v>0.026</v>
      </c>
      <c r="H1586" s="311">
        <v>0.520833333333333</v>
      </c>
      <c r="I1586" s="219"/>
      <c r="J1586" s="219"/>
      <c r="K1586" s="566"/>
      <c r="L1586" s="569"/>
      <c r="M1586" s="574"/>
      <c r="N1586" s="324"/>
      <c r="O1586" s="407"/>
      <c r="P1586" s="407"/>
      <c r="Q1586" s="407"/>
      <c r="R1586" s="407"/>
      <c r="S1586" s="407"/>
      <c r="T1586" s="407"/>
      <c r="U1586" s="407"/>
      <c r="V1586" s="407"/>
      <c r="W1586" s="407"/>
      <c r="X1586" s="407"/>
      <c r="Y1586" s="407"/>
      <c r="Z1586" s="407"/>
    </row>
    <row r="1587" ht="21.75" spans="3:26">
      <c r="C1587" s="324"/>
      <c r="D1587" s="509">
        <v>45471</v>
      </c>
      <c r="E1587" s="519">
        <v>0.026</v>
      </c>
      <c r="F1587" s="2207" t="s">
        <v>1686</v>
      </c>
      <c r="G1587" s="519">
        <v>0.028</v>
      </c>
      <c r="H1587" s="311">
        <v>0.520833333333333</v>
      </c>
      <c r="I1587" s="258"/>
      <c r="J1587" s="258"/>
      <c r="K1587" s="570"/>
      <c r="L1587" s="571"/>
      <c r="M1587" s="579"/>
      <c r="N1587" s="324"/>
      <c r="O1587" s="407"/>
      <c r="P1587" s="407"/>
      <c r="Q1587" s="407"/>
      <c r="R1587" s="407"/>
      <c r="S1587" s="407"/>
      <c r="T1587" s="407"/>
      <c r="U1587" s="407"/>
      <c r="V1587" s="407"/>
      <c r="W1587" s="407"/>
      <c r="X1587" s="407"/>
      <c r="Y1587" s="407"/>
      <c r="Z1587" s="407"/>
    </row>
    <row r="1588" ht="24.75" spans="2:26">
      <c r="B1588" s="3" t="s">
        <v>0</v>
      </c>
      <c r="C1588" s="281">
        <v>1</v>
      </c>
      <c r="D1588" s="614" t="s">
        <v>7</v>
      </c>
      <c r="E1588" s="621" t="s">
        <v>711</v>
      </c>
      <c r="F1588" s="622"/>
      <c r="G1588" s="623"/>
      <c r="H1588" s="624" t="s">
        <v>2839</v>
      </c>
      <c r="I1588" s="561" t="s">
        <v>1622</v>
      </c>
      <c r="J1588" s="561"/>
      <c r="K1588" s="562"/>
      <c r="L1588" s="563" t="s">
        <v>1623</v>
      </c>
      <c r="M1588" s="572" t="s">
        <v>1624</v>
      </c>
      <c r="N1588" s="324" t="s">
        <v>0</v>
      </c>
      <c r="O1588" s="325" t="s">
        <v>2840</v>
      </c>
      <c r="P1588" s="325" t="s">
        <v>2841</v>
      </c>
      <c r="Q1588" s="325" t="s">
        <v>2842</v>
      </c>
      <c r="R1588" s="325" t="s">
        <v>2843</v>
      </c>
      <c r="S1588" s="325" t="s">
        <v>2844</v>
      </c>
      <c r="T1588" s="325" t="s">
        <v>2845</v>
      </c>
      <c r="U1588" s="325" t="s">
        <v>2846</v>
      </c>
      <c r="V1588" s="325" t="s">
        <v>2847</v>
      </c>
      <c r="W1588" s="325" t="s">
        <v>2848</v>
      </c>
      <c r="X1588" s="325" t="s">
        <v>2849</v>
      </c>
      <c r="Y1588" s="325" t="s">
        <v>11</v>
      </c>
      <c r="Z1588" s="325" t="s">
        <v>11</v>
      </c>
    </row>
    <row r="1589" ht="24" spans="3:26">
      <c r="C1589" s="281"/>
      <c r="D1589" s="615" t="s">
        <v>1625</v>
      </c>
      <c r="E1589" s="625"/>
      <c r="F1589" s="626"/>
      <c r="G1589" s="627"/>
      <c r="H1589" s="628" t="s">
        <v>2879</v>
      </c>
      <c r="I1589" s="2210" t="s">
        <v>712</v>
      </c>
      <c r="J1589" s="216"/>
      <c r="K1589" s="564"/>
      <c r="L1589" s="565"/>
      <c r="M1589" s="573" t="s">
        <v>711</v>
      </c>
      <c r="N1589" s="324"/>
      <c r="O1589" s="327" t="s">
        <v>2851</v>
      </c>
      <c r="P1589" s="328">
        <v>0.1</v>
      </c>
      <c r="Q1589" s="340">
        <v>0.018</v>
      </c>
      <c r="R1589" s="341">
        <v>0.0169999999999959</v>
      </c>
      <c r="S1589" s="342"/>
      <c r="T1589" s="327">
        <v>0.0439999999999959</v>
      </c>
      <c r="U1589" s="340">
        <v>-10.6</v>
      </c>
      <c r="V1589" s="328">
        <v>60.5</v>
      </c>
      <c r="W1589" s="353">
        <v>2</v>
      </c>
      <c r="X1589" s="354">
        <v>21.2</v>
      </c>
      <c r="Y1589" s="342"/>
      <c r="Z1589" s="342"/>
    </row>
    <row r="1590" ht="24" spans="3:26">
      <c r="C1590" s="281"/>
      <c r="D1590" s="616" t="s">
        <v>1626</v>
      </c>
      <c r="E1590" s="629">
        <v>0.001</v>
      </c>
      <c r="F1590" s="630"/>
      <c r="G1590" s="631"/>
      <c r="H1590" s="628" t="s">
        <v>2869</v>
      </c>
      <c r="I1590" s="219"/>
      <c r="J1590" s="219"/>
      <c r="K1590" s="566"/>
      <c r="L1590" s="565"/>
      <c r="M1590" s="574"/>
      <c r="N1590" s="324"/>
      <c r="O1590" s="324"/>
      <c r="P1590" s="324"/>
      <c r="Q1590" s="324"/>
      <c r="R1590" s="343"/>
      <c r="S1590" s="336"/>
      <c r="T1590" s="324"/>
      <c r="U1590" s="324"/>
      <c r="V1590" s="324"/>
      <c r="W1590" s="336"/>
      <c r="X1590" s="336"/>
      <c r="Y1590" s="337"/>
      <c r="Z1590" s="337"/>
    </row>
    <row r="1591" ht="24" spans="3:26">
      <c r="C1591" s="281"/>
      <c r="D1591" s="616" t="s">
        <v>1627</v>
      </c>
      <c r="E1591" s="629">
        <v>0.005</v>
      </c>
      <c r="F1591" s="630"/>
      <c r="G1591" s="631"/>
      <c r="H1591" s="628"/>
      <c r="I1591" s="219"/>
      <c r="J1591" s="219"/>
      <c r="K1591" s="566"/>
      <c r="L1591" s="565"/>
      <c r="M1591" s="574"/>
      <c r="N1591" s="324"/>
      <c r="O1591" s="330" t="s">
        <v>2853</v>
      </c>
      <c r="P1591" s="331">
        <v>0.04</v>
      </c>
      <c r="Q1591" s="344">
        <v>0.0611</v>
      </c>
      <c r="R1591" s="345">
        <v>0.028</v>
      </c>
      <c r="S1591" s="346">
        <v>1.5</v>
      </c>
      <c r="T1591" s="330">
        <v>0.11965</v>
      </c>
      <c r="U1591" s="355">
        <v>-17.2948636363652</v>
      </c>
      <c r="V1591" s="356">
        <v>24.2</v>
      </c>
      <c r="W1591" s="357">
        <v>7.2</v>
      </c>
      <c r="X1591" s="358">
        <v>124.52301818183</v>
      </c>
      <c r="Y1591" s="367"/>
      <c r="Z1591" s="367"/>
    </row>
    <row r="1592" ht="24.75" spans="3:26">
      <c r="C1592" s="281"/>
      <c r="D1592" s="617" t="s">
        <v>1628</v>
      </c>
      <c r="E1592" s="632">
        <v>0.291666666666667</v>
      </c>
      <c r="F1592" s="633"/>
      <c r="G1592" s="634"/>
      <c r="H1592" s="635"/>
      <c r="I1592" s="219"/>
      <c r="J1592" s="219"/>
      <c r="K1592" s="566"/>
      <c r="L1592" s="567">
        <v>0.520833333333333</v>
      </c>
      <c r="M1592" s="575">
        <v>0.375</v>
      </c>
      <c r="N1592" s="324"/>
      <c r="O1592" s="333" t="s">
        <v>2854</v>
      </c>
      <c r="P1592" s="334">
        <v>0.04</v>
      </c>
      <c r="Q1592" s="347">
        <v>0.0632</v>
      </c>
      <c r="R1592" s="348">
        <v>0.028</v>
      </c>
      <c r="S1592" s="349">
        <v>1.5</v>
      </c>
      <c r="T1592" s="350">
        <v>0.1228</v>
      </c>
      <c r="U1592" s="359">
        <v>-17.7501818181835</v>
      </c>
      <c r="V1592" s="360">
        <v>24.2</v>
      </c>
      <c r="W1592" s="361">
        <v>3.62</v>
      </c>
      <c r="X1592" s="362">
        <v>64.2556581818242</v>
      </c>
      <c r="Y1592" s="368"/>
      <c r="Z1592" s="368"/>
    </row>
    <row r="1593" ht="24.75" spans="3:26">
      <c r="C1593" s="281"/>
      <c r="D1593" s="618" t="s">
        <v>1629</v>
      </c>
      <c r="E1593" s="636" t="s">
        <v>8</v>
      </c>
      <c r="F1593" s="636" t="s">
        <v>9</v>
      </c>
      <c r="G1593" s="637" t="s">
        <v>10</v>
      </c>
      <c r="H1593" s="638" t="s">
        <v>2447</v>
      </c>
      <c r="I1593" s="219"/>
      <c r="J1593" s="219"/>
      <c r="K1593" s="566"/>
      <c r="L1593" s="568" t="s">
        <v>2896</v>
      </c>
      <c r="M1593" s="576"/>
      <c r="N1593" s="324"/>
      <c r="O1593" s="336"/>
      <c r="P1593" s="337"/>
      <c r="Q1593" s="336"/>
      <c r="R1593" s="336"/>
      <c r="S1593" s="336"/>
      <c r="T1593" s="336"/>
      <c r="U1593" s="363"/>
      <c r="V1593" s="364"/>
      <c r="W1593" s="336"/>
      <c r="X1593" s="363"/>
      <c r="Y1593" s="337"/>
      <c r="Z1593" s="337"/>
    </row>
    <row r="1594" ht="24" spans="3:26">
      <c r="C1594" s="281"/>
      <c r="D1594" s="619">
        <v>45611</v>
      </c>
      <c r="E1594" s="639">
        <v>0.001</v>
      </c>
      <c r="F1594" s="2223" t="s">
        <v>1653</v>
      </c>
      <c r="G1594" s="639">
        <v>0.005</v>
      </c>
      <c r="H1594" s="640">
        <v>0.291666666666667</v>
      </c>
      <c r="I1594" s="219"/>
      <c r="J1594" s="219"/>
      <c r="K1594" s="566"/>
      <c r="L1594" s="569"/>
      <c r="M1594" s="577"/>
      <c r="N1594" s="324"/>
      <c r="O1594" s="336"/>
      <c r="P1594" s="337"/>
      <c r="Q1594" s="336"/>
      <c r="R1594" s="336"/>
      <c r="S1594" s="336"/>
      <c r="T1594" s="336"/>
      <c r="U1594" s="336"/>
      <c r="V1594" s="336"/>
      <c r="W1594" s="336"/>
      <c r="X1594" s="336"/>
      <c r="Y1594" s="337"/>
      <c r="Z1594" s="337"/>
    </row>
    <row r="1595" ht="24" spans="3:26">
      <c r="C1595" s="281"/>
      <c r="D1595" s="619">
        <v>45565</v>
      </c>
      <c r="E1595" s="639">
        <v>0.005</v>
      </c>
      <c r="F1595" s="2223" t="s">
        <v>1642</v>
      </c>
      <c r="G1595" s="639">
        <v>0.007</v>
      </c>
      <c r="H1595" s="640">
        <v>0.25</v>
      </c>
      <c r="I1595" s="219"/>
      <c r="J1595" s="219"/>
      <c r="K1595" s="566"/>
      <c r="L1595" s="569"/>
      <c r="M1595" s="578"/>
      <c r="N1595" s="324"/>
      <c r="O1595" s="327" t="s">
        <v>2855</v>
      </c>
      <c r="P1595" s="328">
        <v>0.04</v>
      </c>
      <c r="Q1595" s="351">
        <v>0.06215</v>
      </c>
      <c r="R1595" s="352">
        <v>0.028</v>
      </c>
      <c r="S1595" s="342">
        <v>1.5</v>
      </c>
      <c r="T1595" s="330">
        <v>0.121225</v>
      </c>
      <c r="U1595" s="365">
        <v>-17.5225227272744</v>
      </c>
      <c r="V1595" s="366">
        <v>24.2</v>
      </c>
      <c r="W1595" s="342">
        <v>2</v>
      </c>
      <c r="X1595" s="354">
        <v>35.0450454545487</v>
      </c>
      <c r="Y1595" s="369"/>
      <c r="Z1595" s="369"/>
    </row>
    <row r="1596" ht="24" spans="3:26">
      <c r="C1596" s="281"/>
      <c r="D1596" s="619">
        <v>45519</v>
      </c>
      <c r="E1596" s="639">
        <v>0.006</v>
      </c>
      <c r="F1596" s="2223" t="s">
        <v>1642</v>
      </c>
      <c r="G1596" s="639">
        <v>0.007</v>
      </c>
      <c r="H1596" s="640">
        <v>0.25</v>
      </c>
      <c r="I1596" s="219"/>
      <c r="J1596" s="219"/>
      <c r="K1596" s="566"/>
      <c r="L1596" s="569"/>
      <c r="M1596" s="574"/>
      <c r="N1596" s="324"/>
      <c r="O1596" s="327" t="s">
        <v>2855</v>
      </c>
      <c r="P1596" s="328">
        <v>-0.04</v>
      </c>
      <c r="Q1596" s="351">
        <v>0.06215</v>
      </c>
      <c r="R1596" s="352">
        <v>0.028</v>
      </c>
      <c r="S1596" s="342">
        <v>-1.5</v>
      </c>
      <c r="T1596" s="330">
        <v>0.121225</v>
      </c>
      <c r="U1596" s="365">
        <v>-17.5225227272744</v>
      </c>
      <c r="V1596" s="366">
        <v>-24.2</v>
      </c>
      <c r="W1596" s="342">
        <v>2</v>
      </c>
      <c r="X1596" s="354">
        <v>35.0450454545487</v>
      </c>
      <c r="Y1596" s="369"/>
      <c r="Z1596" s="369"/>
    </row>
    <row r="1597" ht="24" spans="3:26">
      <c r="C1597" s="281"/>
      <c r="D1597" s="619">
        <v>45471</v>
      </c>
      <c r="E1597" s="639">
        <v>0.007</v>
      </c>
      <c r="F1597" s="2223" t="s">
        <v>1642</v>
      </c>
      <c r="G1597" s="639">
        <v>-0.003</v>
      </c>
      <c r="H1597" s="640">
        <v>0.25</v>
      </c>
      <c r="I1597" s="219"/>
      <c r="J1597" s="219"/>
      <c r="K1597" s="566"/>
      <c r="L1597" s="569"/>
      <c r="M1597" s="574"/>
      <c r="N1597" s="324"/>
      <c r="O1597" s="327"/>
      <c r="P1597" s="406"/>
      <c r="Q1597" s="351"/>
      <c r="R1597" s="352"/>
      <c r="S1597" s="342"/>
      <c r="T1597" s="406"/>
      <c r="U1597" s="365"/>
      <c r="V1597" s="366"/>
      <c r="W1597" s="342"/>
      <c r="X1597" s="354"/>
      <c r="Y1597" s="369"/>
      <c r="Z1597" s="369"/>
    </row>
    <row r="1598" ht="24" spans="3:26">
      <c r="C1598" s="281"/>
      <c r="D1598" s="619">
        <v>45422</v>
      </c>
      <c r="E1598" s="639">
        <v>0.006</v>
      </c>
      <c r="F1598" s="2223" t="s">
        <v>1645</v>
      </c>
      <c r="G1598" s="639">
        <v>-0.003</v>
      </c>
      <c r="H1598" s="640">
        <v>0.25</v>
      </c>
      <c r="I1598" s="219"/>
      <c r="J1598" s="219"/>
      <c r="K1598" s="566"/>
      <c r="L1598" s="569"/>
      <c r="M1598" s="574"/>
      <c r="N1598" s="324"/>
      <c r="O1598" s="407"/>
      <c r="P1598" s="407"/>
      <c r="Q1598" s="407"/>
      <c r="R1598" s="407"/>
      <c r="S1598" s="407"/>
      <c r="T1598" s="407"/>
      <c r="U1598" s="407"/>
      <c r="V1598" s="407"/>
      <c r="W1598" s="407"/>
      <c r="X1598" s="407"/>
      <c r="Y1598" s="407"/>
      <c r="Z1598" s="407"/>
    </row>
    <row r="1599" ht="24.75" spans="3:26">
      <c r="C1599" s="281"/>
      <c r="D1599" s="619">
        <v>45379</v>
      </c>
      <c r="E1599" s="639">
        <v>-0.003</v>
      </c>
      <c r="F1599" s="2223" t="s">
        <v>1647</v>
      </c>
      <c r="G1599" s="639">
        <v>-0.001</v>
      </c>
      <c r="H1599" s="640">
        <v>0.291666666666667</v>
      </c>
      <c r="I1599" s="258"/>
      <c r="J1599" s="258"/>
      <c r="K1599" s="570"/>
      <c r="L1599" s="569"/>
      <c r="M1599" s="579"/>
      <c r="N1599" s="324"/>
      <c r="O1599" s="407"/>
      <c r="P1599" s="407"/>
      <c r="Q1599" s="407"/>
      <c r="R1599" s="407"/>
      <c r="S1599" s="407"/>
      <c r="T1599" s="407"/>
      <c r="U1599" s="407"/>
      <c r="V1599" s="407"/>
      <c r="W1599" s="407"/>
      <c r="X1599" s="407"/>
      <c r="Y1599" s="407"/>
      <c r="Z1599" s="407"/>
    </row>
    <row r="1600" ht="24.75" spans="3:26">
      <c r="C1600" s="281">
        <v>1</v>
      </c>
      <c r="D1600" s="614" t="s">
        <v>7</v>
      </c>
      <c r="E1600" s="621" t="s">
        <v>713</v>
      </c>
      <c r="F1600" s="622"/>
      <c r="G1600" s="623"/>
      <c r="H1600" s="624" t="s">
        <v>2839</v>
      </c>
      <c r="I1600" s="561" t="s">
        <v>1622</v>
      </c>
      <c r="J1600" s="561"/>
      <c r="K1600" s="562"/>
      <c r="L1600" s="563" t="s">
        <v>1623</v>
      </c>
      <c r="M1600" s="572" t="s">
        <v>1624</v>
      </c>
      <c r="N1600" s="324" t="s">
        <v>0</v>
      </c>
      <c r="O1600" s="325" t="s">
        <v>2840</v>
      </c>
      <c r="P1600" s="325" t="s">
        <v>2841</v>
      </c>
      <c r="Q1600" s="325" t="s">
        <v>2842</v>
      </c>
      <c r="R1600" s="325" t="s">
        <v>2843</v>
      </c>
      <c r="S1600" s="325" t="s">
        <v>2844</v>
      </c>
      <c r="T1600" s="325" t="s">
        <v>2845</v>
      </c>
      <c r="U1600" s="325" t="s">
        <v>2846</v>
      </c>
      <c r="V1600" s="325" t="s">
        <v>2847</v>
      </c>
      <c r="W1600" s="325" t="s">
        <v>2848</v>
      </c>
      <c r="X1600" s="325" t="s">
        <v>2849</v>
      </c>
      <c r="Y1600" s="325" t="s">
        <v>11</v>
      </c>
      <c r="Z1600" s="325" t="s">
        <v>11</v>
      </c>
    </row>
    <row r="1601" ht="24" spans="3:26">
      <c r="C1601" s="281"/>
      <c r="D1601" s="615" t="s">
        <v>1625</v>
      </c>
      <c r="E1601" s="625"/>
      <c r="F1601" s="626"/>
      <c r="G1601" s="627"/>
      <c r="H1601" s="628" t="s">
        <v>2879</v>
      </c>
      <c r="I1601" s="2210" t="s">
        <v>712</v>
      </c>
      <c r="J1601" s="216"/>
      <c r="K1601" s="564"/>
      <c r="L1601" s="565"/>
      <c r="M1601" s="573" t="s">
        <v>713</v>
      </c>
      <c r="N1601" s="324"/>
      <c r="O1601" s="327" t="s">
        <v>2851</v>
      </c>
      <c r="P1601" s="328">
        <v>0.1</v>
      </c>
      <c r="Q1601" s="340">
        <v>0.014</v>
      </c>
      <c r="R1601" s="341">
        <v>0.0229999999999961</v>
      </c>
      <c r="S1601" s="342"/>
      <c r="T1601" s="327">
        <v>0.0439999999999961</v>
      </c>
      <c r="U1601" s="340">
        <v>-10.93</v>
      </c>
      <c r="V1601" s="328">
        <v>60.5</v>
      </c>
      <c r="W1601" s="353">
        <v>2</v>
      </c>
      <c r="X1601" s="354">
        <v>21.86</v>
      </c>
      <c r="Y1601" s="342"/>
      <c r="Z1601" s="342"/>
    </row>
    <row r="1602" ht="24" spans="3:26">
      <c r="C1602" s="281"/>
      <c r="D1602" s="616" t="s">
        <v>1626</v>
      </c>
      <c r="E1602" s="629">
        <v>0.01</v>
      </c>
      <c r="F1602" s="630"/>
      <c r="G1602" s="631"/>
      <c r="H1602" s="628" t="s">
        <v>2869</v>
      </c>
      <c r="I1602" s="219"/>
      <c r="J1602" s="219"/>
      <c r="K1602" s="566"/>
      <c r="L1602" s="565"/>
      <c r="M1602" s="574"/>
      <c r="N1602" s="324"/>
      <c r="O1602" s="324"/>
      <c r="P1602" s="324"/>
      <c r="Q1602" s="324"/>
      <c r="R1602" s="343"/>
      <c r="S1602" s="336"/>
      <c r="T1602" s="324"/>
      <c r="U1602" s="324"/>
      <c r="V1602" s="324"/>
      <c r="W1602" s="336"/>
      <c r="X1602" s="336"/>
      <c r="Y1602" s="337"/>
      <c r="Z1602" s="337"/>
    </row>
    <row r="1603" ht="24" spans="3:26">
      <c r="C1603" s="281"/>
      <c r="D1603" s="616" t="s">
        <v>1627</v>
      </c>
      <c r="E1603" s="629">
        <v>0.007</v>
      </c>
      <c r="F1603" s="630"/>
      <c r="G1603" s="631"/>
      <c r="H1603" s="628"/>
      <c r="I1603" s="219"/>
      <c r="J1603" s="219"/>
      <c r="K1603" s="566"/>
      <c r="L1603" s="565"/>
      <c r="M1603" s="574"/>
      <c r="N1603" s="324"/>
      <c r="O1603" s="330" t="s">
        <v>2853</v>
      </c>
      <c r="P1603" s="331">
        <v>0.1</v>
      </c>
      <c r="Q1603" s="344">
        <v>0.0647</v>
      </c>
      <c r="R1603" s="345">
        <v>0.051</v>
      </c>
      <c r="S1603" s="346">
        <v>1</v>
      </c>
      <c r="T1603" s="330">
        <v>0.14805</v>
      </c>
      <c r="U1603" s="355">
        <v>-36.7769659090941</v>
      </c>
      <c r="V1603" s="356">
        <v>60.5</v>
      </c>
      <c r="W1603" s="357">
        <v>4.26</v>
      </c>
      <c r="X1603" s="358">
        <v>156.669874772741</v>
      </c>
      <c r="Y1603" s="367"/>
      <c r="Z1603" s="367"/>
    </row>
    <row r="1604" ht="24.75" spans="3:26">
      <c r="C1604" s="281"/>
      <c r="D1604" s="617" t="s">
        <v>1628</v>
      </c>
      <c r="E1604" s="632">
        <v>0.291666666666667</v>
      </c>
      <c r="F1604" s="633"/>
      <c r="G1604" s="634"/>
      <c r="H1604" s="635"/>
      <c r="I1604" s="219"/>
      <c r="J1604" s="219"/>
      <c r="K1604" s="566"/>
      <c r="L1604" s="567">
        <v>0.520833333333333</v>
      </c>
      <c r="M1604" s="575">
        <v>0.375</v>
      </c>
      <c r="N1604" s="324"/>
      <c r="O1604" s="333" t="s">
        <v>2854</v>
      </c>
      <c r="P1604" s="334">
        <v>0.1</v>
      </c>
      <c r="Q1604" s="347">
        <v>0.0721333333333333</v>
      </c>
      <c r="R1604" s="348">
        <v>0.051</v>
      </c>
      <c r="S1604" s="349">
        <v>1</v>
      </c>
      <c r="T1604" s="350">
        <v>0.1592</v>
      </c>
      <c r="U1604" s="359">
        <v>-39.5467272727307</v>
      </c>
      <c r="V1604" s="360">
        <v>60.5</v>
      </c>
      <c r="W1604" s="361">
        <v>3.07</v>
      </c>
      <c r="X1604" s="362">
        <v>121.408452727283</v>
      </c>
      <c r="Y1604" s="368"/>
      <c r="Z1604" s="368"/>
    </row>
    <row r="1605" ht="24.75" spans="3:26">
      <c r="C1605" s="281"/>
      <c r="D1605" s="618" t="s">
        <v>1629</v>
      </c>
      <c r="E1605" s="636" t="s">
        <v>8</v>
      </c>
      <c r="F1605" s="636" t="s">
        <v>9</v>
      </c>
      <c r="G1605" s="637" t="s">
        <v>10</v>
      </c>
      <c r="H1605" s="638" t="s">
        <v>2447</v>
      </c>
      <c r="I1605" s="219"/>
      <c r="J1605" s="219"/>
      <c r="K1605" s="566"/>
      <c r="L1605" s="568" t="s">
        <v>2896</v>
      </c>
      <c r="M1605" s="576"/>
      <c r="N1605" s="324"/>
      <c r="O1605" s="336"/>
      <c r="P1605" s="337"/>
      <c r="Q1605" s="336"/>
      <c r="R1605" s="336"/>
      <c r="S1605" s="336"/>
      <c r="T1605" s="336"/>
      <c r="U1605" s="363"/>
      <c r="V1605" s="364"/>
      <c r="W1605" s="336"/>
      <c r="X1605" s="363"/>
      <c r="Y1605" s="337"/>
      <c r="Z1605" s="337"/>
    </row>
    <row r="1606" ht="24" spans="3:26">
      <c r="C1606" s="281"/>
      <c r="D1606" s="619">
        <v>45611</v>
      </c>
      <c r="E1606" s="639">
        <v>0.01</v>
      </c>
      <c r="F1606" s="2223" t="s">
        <v>1655</v>
      </c>
      <c r="G1606" s="639">
        <v>0.007</v>
      </c>
      <c r="H1606" s="640">
        <v>0.291666666666667</v>
      </c>
      <c r="I1606" s="219"/>
      <c r="J1606" s="219"/>
      <c r="K1606" s="566"/>
      <c r="L1606" s="569"/>
      <c r="M1606" s="577"/>
      <c r="N1606" s="324"/>
      <c r="O1606" s="336"/>
      <c r="P1606" s="337"/>
      <c r="Q1606" s="336"/>
      <c r="R1606" s="336"/>
      <c r="S1606" s="336"/>
      <c r="T1606" s="336"/>
      <c r="U1606" s="336"/>
      <c r="V1606" s="336"/>
      <c r="W1606" s="336"/>
      <c r="X1606" s="336"/>
      <c r="Y1606" s="337"/>
      <c r="Z1606" s="337"/>
    </row>
    <row r="1607" ht="24" spans="3:26">
      <c r="C1607" s="281"/>
      <c r="D1607" s="619">
        <v>45565</v>
      </c>
      <c r="E1607" s="639">
        <v>0.007</v>
      </c>
      <c r="F1607" s="2223" t="s">
        <v>1652</v>
      </c>
      <c r="G1607" s="639">
        <v>0.003</v>
      </c>
      <c r="H1607" s="640">
        <v>0.25</v>
      </c>
      <c r="I1607" s="219"/>
      <c r="J1607" s="219"/>
      <c r="K1607" s="566"/>
      <c r="L1607" s="569"/>
      <c r="M1607" s="578"/>
      <c r="N1607" s="324"/>
      <c r="O1607" s="327" t="s">
        <v>2855</v>
      </c>
      <c r="P1607" s="328">
        <v>0.02</v>
      </c>
      <c r="Q1607" s="351">
        <v>0.0684166666666667</v>
      </c>
      <c r="R1607" s="352">
        <v>0.051</v>
      </c>
      <c r="S1607" s="342">
        <v>1.5</v>
      </c>
      <c r="T1607" s="330">
        <v>0.153625</v>
      </c>
      <c r="U1607" s="365">
        <v>-11.4485539772737</v>
      </c>
      <c r="V1607" s="366">
        <v>12.1</v>
      </c>
      <c r="W1607" s="342">
        <v>2</v>
      </c>
      <c r="X1607" s="354">
        <v>22.8971079545475</v>
      </c>
      <c r="Y1607" s="369"/>
      <c r="Z1607" s="369"/>
    </row>
    <row r="1608" ht="24" spans="3:26">
      <c r="C1608" s="281"/>
      <c r="D1608" s="619">
        <v>45519</v>
      </c>
      <c r="E1608" s="639">
        <v>0.009</v>
      </c>
      <c r="F1608" s="2223" t="s">
        <v>1652</v>
      </c>
      <c r="G1608" s="639">
        <v>0.003</v>
      </c>
      <c r="H1608" s="640">
        <v>0.25</v>
      </c>
      <c r="I1608" s="219"/>
      <c r="J1608" s="219"/>
      <c r="K1608" s="566"/>
      <c r="L1608" s="569"/>
      <c r="M1608" s="574"/>
      <c r="N1608" s="324"/>
      <c r="O1608" s="327" t="s">
        <v>2855</v>
      </c>
      <c r="P1608" s="328">
        <v>-0.02</v>
      </c>
      <c r="Q1608" s="351">
        <v>0.0684166666666667</v>
      </c>
      <c r="R1608" s="352">
        <v>0.051</v>
      </c>
      <c r="S1608" s="342">
        <v>-1.5</v>
      </c>
      <c r="T1608" s="330">
        <v>0.153625</v>
      </c>
      <c r="U1608" s="365">
        <v>-11.4485539772737</v>
      </c>
      <c r="V1608" s="366">
        <v>-12.1</v>
      </c>
      <c r="W1608" s="342">
        <v>2</v>
      </c>
      <c r="X1608" s="354">
        <v>22.8971079545475</v>
      </c>
      <c r="Y1608" s="369"/>
      <c r="Z1608" s="369"/>
    </row>
    <row r="1609" ht="24" spans="3:26">
      <c r="C1609" s="281"/>
      <c r="D1609" s="619">
        <v>45471</v>
      </c>
      <c r="E1609" s="639">
        <v>0.003</v>
      </c>
      <c r="F1609" s="2223" t="s">
        <v>1653</v>
      </c>
      <c r="G1609" s="639">
        <v>-0.002</v>
      </c>
      <c r="H1609" s="640">
        <v>0.25</v>
      </c>
      <c r="I1609" s="219"/>
      <c r="J1609" s="219"/>
      <c r="K1609" s="566"/>
      <c r="L1609" s="569"/>
      <c r="M1609" s="574"/>
      <c r="N1609" s="324"/>
      <c r="O1609" s="327"/>
      <c r="P1609" s="406"/>
      <c r="Q1609" s="351"/>
      <c r="R1609" s="352"/>
      <c r="S1609" s="342"/>
      <c r="T1609" s="406"/>
      <c r="U1609" s="365"/>
      <c r="V1609" s="366"/>
      <c r="W1609" s="342"/>
      <c r="X1609" s="354"/>
      <c r="Y1609" s="369"/>
      <c r="Z1609" s="369"/>
    </row>
    <row r="1610" ht="24" spans="3:26">
      <c r="C1610" s="281"/>
      <c r="D1610" s="619">
        <v>45422</v>
      </c>
      <c r="E1610" s="639">
        <v>0.002</v>
      </c>
      <c r="F1610" s="2223" t="s">
        <v>1651</v>
      </c>
      <c r="G1610" s="639">
        <v>-0.002</v>
      </c>
      <c r="H1610" s="640">
        <v>0.25</v>
      </c>
      <c r="I1610" s="219"/>
      <c r="J1610" s="219"/>
      <c r="K1610" s="566"/>
      <c r="L1610" s="569"/>
      <c r="M1610" s="574"/>
      <c r="N1610" s="324"/>
      <c r="O1610" s="407"/>
      <c r="P1610" s="407"/>
      <c r="Q1610" s="407"/>
      <c r="R1610" s="407"/>
      <c r="S1610" s="407"/>
      <c r="T1610" s="407"/>
      <c r="U1610" s="407"/>
      <c r="V1610" s="407"/>
      <c r="W1610" s="407"/>
      <c r="X1610" s="407"/>
      <c r="Y1610" s="407"/>
      <c r="Z1610" s="407"/>
    </row>
    <row r="1611" ht="24.75" spans="3:26">
      <c r="C1611" s="281"/>
      <c r="D1611" s="619">
        <v>45379</v>
      </c>
      <c r="E1611" s="639">
        <v>-0.002</v>
      </c>
      <c r="F1611" s="2223" t="s">
        <v>1654</v>
      </c>
      <c r="G1611" s="639">
        <v>0.003</v>
      </c>
      <c r="H1611" s="640">
        <v>0.291666666666667</v>
      </c>
      <c r="I1611" s="258"/>
      <c r="J1611" s="258"/>
      <c r="K1611" s="570"/>
      <c r="L1611" s="569"/>
      <c r="M1611" s="579"/>
      <c r="N1611" s="324"/>
      <c r="O1611" s="407"/>
      <c r="P1611" s="407"/>
      <c r="Q1611" s="407"/>
      <c r="R1611" s="407"/>
      <c r="S1611" s="407"/>
      <c r="T1611" s="407"/>
      <c r="U1611" s="407"/>
      <c r="V1611" s="407"/>
      <c r="W1611" s="407"/>
      <c r="X1611" s="407"/>
      <c r="Y1611" s="407"/>
      <c r="Z1611" s="407"/>
    </row>
    <row r="1612" ht="24.75" spans="3:26">
      <c r="C1612" s="281"/>
      <c r="D1612" s="641" t="s">
        <v>7</v>
      </c>
      <c r="E1612" s="649" t="s">
        <v>714</v>
      </c>
      <c r="F1612" s="650"/>
      <c r="G1612" s="651"/>
      <c r="H1612" s="624" t="s">
        <v>2839</v>
      </c>
      <c r="I1612" s="561" t="s">
        <v>1622</v>
      </c>
      <c r="J1612" s="561"/>
      <c r="K1612" s="562"/>
      <c r="L1612" s="563" t="s">
        <v>1623</v>
      </c>
      <c r="M1612" s="572" t="s">
        <v>1624</v>
      </c>
      <c r="N1612" s="324" t="s">
        <v>0</v>
      </c>
      <c r="O1612" s="325" t="s">
        <v>2840</v>
      </c>
      <c r="P1612" s="325" t="s">
        <v>2841</v>
      </c>
      <c r="Q1612" s="325" t="s">
        <v>2842</v>
      </c>
      <c r="R1612" s="325" t="s">
        <v>2843</v>
      </c>
      <c r="S1612" s="325" t="s">
        <v>2844</v>
      </c>
      <c r="T1612" s="325" t="s">
        <v>2845</v>
      </c>
      <c r="U1612" s="325" t="s">
        <v>2846</v>
      </c>
      <c r="V1612" s="325" t="s">
        <v>2847</v>
      </c>
      <c r="W1612" s="325" t="s">
        <v>2848</v>
      </c>
      <c r="X1612" s="325" t="s">
        <v>2849</v>
      </c>
      <c r="Y1612" s="325" t="s">
        <v>11</v>
      </c>
      <c r="Z1612" s="325" t="s">
        <v>11</v>
      </c>
    </row>
    <row r="1613" ht="24" spans="3:26">
      <c r="C1613" s="281"/>
      <c r="D1613" s="615" t="s">
        <v>1625</v>
      </c>
      <c r="E1613" s="625"/>
      <c r="F1613" s="626"/>
      <c r="G1613" s="627"/>
      <c r="H1613" s="628" t="s">
        <v>2858</v>
      </c>
      <c r="I1613" s="2210" t="s">
        <v>715</v>
      </c>
      <c r="J1613" s="216"/>
      <c r="K1613" s="564"/>
      <c r="L1613" s="565"/>
      <c r="M1613" s="573" t="s">
        <v>714</v>
      </c>
      <c r="N1613" s="324"/>
      <c r="O1613" s="327" t="s">
        <v>2851</v>
      </c>
      <c r="P1613" s="328">
        <v>0.1</v>
      </c>
      <c r="Q1613" s="341">
        <v>0.0229999999999961</v>
      </c>
      <c r="R1613" s="341">
        <v>0.0160000000000053</v>
      </c>
      <c r="S1613" s="342"/>
      <c r="T1613" s="327">
        <v>0.0504999999999995</v>
      </c>
      <c r="U1613" s="340">
        <v>-13.1</v>
      </c>
      <c r="V1613" s="328">
        <v>60.5</v>
      </c>
      <c r="W1613" s="353">
        <v>2</v>
      </c>
      <c r="X1613" s="354">
        <v>26.2</v>
      </c>
      <c r="Y1613" s="342"/>
      <c r="Z1613" s="342"/>
    </row>
    <row r="1614" ht="24" spans="3:26">
      <c r="C1614" s="281"/>
      <c r="D1614" s="616" t="s">
        <v>1626</v>
      </c>
      <c r="E1614" s="652">
        <v>113</v>
      </c>
      <c r="F1614" s="653"/>
      <c r="G1614" s="654"/>
      <c r="H1614" s="628" t="s">
        <v>2859</v>
      </c>
      <c r="I1614" s="219"/>
      <c r="J1614" s="219"/>
      <c r="K1614" s="566"/>
      <c r="L1614" s="565"/>
      <c r="M1614" s="574"/>
      <c r="N1614" s="324"/>
      <c r="O1614" s="324"/>
      <c r="P1614" s="324"/>
      <c r="Q1614" s="324"/>
      <c r="R1614" s="343"/>
      <c r="S1614" s="336"/>
      <c r="T1614" s="324"/>
      <c r="U1614" s="324"/>
      <c r="V1614" s="324"/>
      <c r="W1614" s="336"/>
      <c r="X1614" s="336"/>
      <c r="Y1614" s="337"/>
      <c r="Z1614" s="337"/>
    </row>
    <row r="1615" ht="24" spans="3:26">
      <c r="C1615" s="281"/>
      <c r="D1615" s="616" t="s">
        <v>1627</v>
      </c>
      <c r="E1615" s="652">
        <v>111.7</v>
      </c>
      <c r="F1615" s="653"/>
      <c r="G1615" s="654"/>
      <c r="H1615" s="628"/>
      <c r="I1615" s="219"/>
      <c r="J1615" s="219"/>
      <c r="K1615" s="566"/>
      <c r="L1615" s="565"/>
      <c r="M1615" s="574"/>
      <c r="N1615" s="324"/>
      <c r="O1615" s="330" t="s">
        <v>2853</v>
      </c>
      <c r="P1615" s="331">
        <v>0.1</v>
      </c>
      <c r="Q1615" s="344">
        <v>0.0754</v>
      </c>
      <c r="R1615" s="345">
        <v>0.022</v>
      </c>
      <c r="S1615" s="346">
        <v>1.5</v>
      </c>
      <c r="T1615" s="330">
        <v>0.1351</v>
      </c>
      <c r="U1615" s="355">
        <v>-35.0457425742577</v>
      </c>
      <c r="V1615" s="356">
        <v>60.5</v>
      </c>
      <c r="W1615" s="357">
        <v>4.11</v>
      </c>
      <c r="X1615" s="358">
        <v>144.038001980199</v>
      </c>
      <c r="Y1615" s="367"/>
      <c r="Z1615" s="367"/>
    </row>
    <row r="1616" ht="24.75" spans="3:26">
      <c r="C1616" s="281"/>
      <c r="D1616" s="617" t="s">
        <v>1628</v>
      </c>
      <c r="E1616" s="632">
        <v>0.625</v>
      </c>
      <c r="F1616" s="633"/>
      <c r="G1616" s="634"/>
      <c r="H1616" s="635"/>
      <c r="I1616" s="219"/>
      <c r="J1616" s="219"/>
      <c r="K1616" s="566"/>
      <c r="L1616" s="567">
        <v>0.854166666666667</v>
      </c>
      <c r="M1616" s="575">
        <v>0.708333333333333</v>
      </c>
      <c r="N1616" s="324"/>
      <c r="O1616" s="333" t="s">
        <v>2854</v>
      </c>
      <c r="P1616" s="334">
        <v>0.1</v>
      </c>
      <c r="Q1616" s="347">
        <v>0.0756</v>
      </c>
      <c r="R1616" s="348">
        <v>0.022</v>
      </c>
      <c r="S1616" s="349">
        <v>1.5</v>
      </c>
      <c r="T1616" s="350">
        <v>0.1354</v>
      </c>
      <c r="U1616" s="359">
        <v>-52.6853465346539</v>
      </c>
      <c r="V1616" s="360">
        <v>60.5</v>
      </c>
      <c r="W1616" s="361">
        <v>3.27</v>
      </c>
      <c r="X1616" s="362">
        <v>172.281083168318</v>
      </c>
      <c r="Y1616" s="368"/>
      <c r="Z1616" s="368"/>
    </row>
    <row r="1617" ht="24.75" spans="3:26">
      <c r="C1617" s="281"/>
      <c r="D1617" s="618" t="s">
        <v>1629</v>
      </c>
      <c r="E1617" s="636" t="s">
        <v>8</v>
      </c>
      <c r="F1617" s="636" t="s">
        <v>9</v>
      </c>
      <c r="G1617" s="637" t="s">
        <v>10</v>
      </c>
      <c r="H1617" s="638" t="s">
        <v>2447</v>
      </c>
      <c r="I1617" s="219"/>
      <c r="J1617" s="219"/>
      <c r="K1617" s="566"/>
      <c r="L1617" s="568" t="s">
        <v>2896</v>
      </c>
      <c r="M1617" s="576"/>
      <c r="N1617" s="324"/>
      <c r="O1617" s="336"/>
      <c r="P1617" s="337"/>
      <c r="Q1617" s="336"/>
      <c r="R1617" s="336"/>
      <c r="S1617" s="336"/>
      <c r="T1617" s="336"/>
      <c r="U1617" s="363"/>
      <c r="V1617" s="364"/>
      <c r="W1617" s="336"/>
      <c r="X1617" s="363"/>
      <c r="Y1617" s="337"/>
      <c r="Z1617" s="337"/>
    </row>
    <row r="1618" ht="24" spans="3:26">
      <c r="C1618" s="281"/>
      <c r="D1618" s="619">
        <v>45622</v>
      </c>
      <c r="E1618" s="655">
        <v>111.7</v>
      </c>
      <c r="F1618" s="2224" t="s">
        <v>2129</v>
      </c>
      <c r="G1618" s="655">
        <v>109.6</v>
      </c>
      <c r="H1618" s="640">
        <v>0.625</v>
      </c>
      <c r="I1618" s="219"/>
      <c r="J1618" s="219"/>
      <c r="K1618" s="566"/>
      <c r="L1618" s="569"/>
      <c r="M1618" s="577"/>
      <c r="N1618" s="324"/>
      <c r="O1618" s="336"/>
      <c r="P1618" s="337"/>
      <c r="Q1618" s="336"/>
      <c r="R1618" s="336"/>
      <c r="S1618" s="336"/>
      <c r="T1618" s="336"/>
      <c r="U1618" s="336"/>
      <c r="V1618" s="336"/>
      <c r="W1618" s="336"/>
      <c r="X1618" s="336"/>
      <c r="Y1618" s="337"/>
      <c r="Z1618" s="337"/>
    </row>
    <row r="1619" ht="24" spans="3:26">
      <c r="C1619" s="281"/>
      <c r="D1619" s="619">
        <v>45594</v>
      </c>
      <c r="E1619" s="655">
        <v>108.7</v>
      </c>
      <c r="F1619" s="2224" t="s">
        <v>2002</v>
      </c>
      <c r="G1619" s="655">
        <v>99.2</v>
      </c>
      <c r="H1619" s="640">
        <v>0.583333333333333</v>
      </c>
      <c r="I1619" s="219"/>
      <c r="J1619" s="219"/>
      <c r="K1619" s="566"/>
      <c r="L1619" s="569"/>
      <c r="M1619" s="578"/>
      <c r="N1619" s="324"/>
      <c r="O1619" s="327" t="s">
        <v>2855</v>
      </c>
      <c r="P1619" s="328">
        <v>0.05</v>
      </c>
      <c r="Q1619" s="351">
        <v>0.0755</v>
      </c>
      <c r="R1619" s="352">
        <v>0.022</v>
      </c>
      <c r="S1619" s="342">
        <v>1.5</v>
      </c>
      <c r="T1619" s="330">
        <v>0.13525</v>
      </c>
      <c r="U1619" s="365">
        <v>-26.3134900990101</v>
      </c>
      <c r="V1619" s="366">
        <v>30.25</v>
      </c>
      <c r="W1619" s="342">
        <v>2.5</v>
      </c>
      <c r="X1619" s="354">
        <v>65.7837252475253</v>
      </c>
      <c r="Y1619" s="369"/>
      <c r="Z1619" s="369"/>
    </row>
    <row r="1620" ht="24" spans="3:26">
      <c r="C1620" s="281"/>
      <c r="D1620" s="619">
        <v>45559</v>
      </c>
      <c r="E1620" s="655">
        <v>98.7</v>
      </c>
      <c r="F1620" s="2224" t="s">
        <v>1902</v>
      </c>
      <c r="G1620" s="655">
        <v>105.6</v>
      </c>
      <c r="H1620" s="640">
        <v>0.583333333333333</v>
      </c>
      <c r="I1620" s="219"/>
      <c r="J1620" s="219"/>
      <c r="K1620" s="566"/>
      <c r="L1620" s="569"/>
      <c r="M1620" s="574"/>
      <c r="N1620" s="324"/>
      <c r="O1620" s="327" t="s">
        <v>2855</v>
      </c>
      <c r="P1620" s="328">
        <v>-0.05</v>
      </c>
      <c r="Q1620" s="351">
        <v>0.0755</v>
      </c>
      <c r="R1620" s="352">
        <v>0.022</v>
      </c>
      <c r="S1620" s="342">
        <v>-1.5</v>
      </c>
      <c r="T1620" s="330">
        <v>0.13525</v>
      </c>
      <c r="U1620" s="365">
        <v>-26.3134900990101</v>
      </c>
      <c r="V1620" s="366">
        <v>-30.25</v>
      </c>
      <c r="W1620" s="342">
        <v>2.5</v>
      </c>
      <c r="X1620" s="354">
        <v>65.7837252475253</v>
      </c>
      <c r="Y1620" s="369"/>
      <c r="Z1620" s="369"/>
    </row>
    <row r="1621" ht="24" spans="3:26">
      <c r="C1621" s="281"/>
      <c r="D1621" s="619">
        <v>45531</v>
      </c>
      <c r="E1621" s="655">
        <v>103.3</v>
      </c>
      <c r="F1621" s="2224" t="s">
        <v>1903</v>
      </c>
      <c r="G1621" s="655">
        <v>101.9</v>
      </c>
      <c r="H1621" s="640">
        <v>0.583333333333333</v>
      </c>
      <c r="I1621" s="219"/>
      <c r="J1621" s="219"/>
      <c r="K1621" s="566"/>
      <c r="L1621" s="569"/>
      <c r="M1621" s="574"/>
      <c r="N1621" s="324"/>
      <c r="O1621" s="327"/>
      <c r="P1621" s="406"/>
      <c r="Q1621" s="351"/>
      <c r="R1621" s="352"/>
      <c r="S1621" s="342"/>
      <c r="T1621" s="406"/>
      <c r="U1621" s="365"/>
      <c r="V1621" s="366"/>
      <c r="W1621" s="342"/>
      <c r="X1621" s="354"/>
      <c r="Y1621" s="369"/>
      <c r="Z1621" s="369"/>
    </row>
    <row r="1622" ht="24" spans="3:26">
      <c r="C1622" s="281"/>
      <c r="D1622" s="619">
        <v>45503</v>
      </c>
      <c r="E1622" s="655">
        <v>100.3</v>
      </c>
      <c r="F1622" s="2224" t="s">
        <v>1904</v>
      </c>
      <c r="G1622" s="655">
        <v>97.8</v>
      </c>
      <c r="H1622" s="640">
        <v>0.583333333333333</v>
      </c>
      <c r="I1622" s="219"/>
      <c r="J1622" s="219"/>
      <c r="K1622" s="566"/>
      <c r="L1622" s="569"/>
      <c r="M1622" s="574"/>
      <c r="N1622" s="324"/>
      <c r="O1622" s="407"/>
      <c r="P1622" s="407"/>
      <c r="Q1622" s="407"/>
      <c r="R1622" s="407"/>
      <c r="S1622" s="407"/>
      <c r="T1622" s="407"/>
      <c r="U1622" s="407"/>
      <c r="V1622" s="407"/>
      <c r="W1622" s="407"/>
      <c r="X1622" s="407"/>
      <c r="Y1622" s="407"/>
      <c r="Z1622" s="407"/>
    </row>
    <row r="1623" ht="24.75" spans="3:26">
      <c r="C1623" s="281"/>
      <c r="D1623" s="619">
        <v>45468</v>
      </c>
      <c r="E1623" s="655">
        <v>100.4</v>
      </c>
      <c r="F1623" s="2224" t="s">
        <v>1905</v>
      </c>
      <c r="G1623" s="655">
        <v>101.3</v>
      </c>
      <c r="H1623" s="640">
        <v>0.583333333333333</v>
      </c>
      <c r="I1623" s="258"/>
      <c r="J1623" s="258"/>
      <c r="K1623" s="570"/>
      <c r="L1623" s="569"/>
      <c r="M1623" s="579"/>
      <c r="N1623" s="324"/>
      <c r="O1623" s="407"/>
      <c r="P1623" s="407"/>
      <c r="Q1623" s="407"/>
      <c r="R1623" s="407"/>
      <c r="S1623" s="407"/>
      <c r="T1623" s="407"/>
      <c r="U1623" s="407"/>
      <c r="V1623" s="407"/>
      <c r="W1623" s="407"/>
      <c r="X1623" s="407"/>
      <c r="Y1623" s="407"/>
      <c r="Z1623" s="407"/>
    </row>
    <row r="1624" ht="24.75" spans="3:26">
      <c r="C1624" s="281"/>
      <c r="D1624" s="614" t="s">
        <v>7</v>
      </c>
      <c r="E1624" s="621" t="s">
        <v>717</v>
      </c>
      <c r="F1624" s="622"/>
      <c r="G1624" s="623"/>
      <c r="H1624" s="624" t="s">
        <v>2839</v>
      </c>
      <c r="I1624" s="561" t="s">
        <v>1622</v>
      </c>
      <c r="J1624" s="561"/>
      <c r="K1624" s="562"/>
      <c r="L1624" s="563" t="s">
        <v>1623</v>
      </c>
      <c r="M1624" s="572" t="s">
        <v>1624</v>
      </c>
      <c r="N1624" s="324" t="s">
        <v>0</v>
      </c>
      <c r="O1624" s="325" t="s">
        <v>2840</v>
      </c>
      <c r="P1624" s="325" t="s">
        <v>2841</v>
      </c>
      <c r="Q1624" s="325" t="s">
        <v>2842</v>
      </c>
      <c r="R1624" s="325" t="s">
        <v>2843</v>
      </c>
      <c r="S1624" s="325" t="s">
        <v>2844</v>
      </c>
      <c r="T1624" s="325" t="s">
        <v>2845</v>
      </c>
      <c r="U1624" s="325" t="s">
        <v>2846</v>
      </c>
      <c r="V1624" s="325" t="s">
        <v>2847</v>
      </c>
      <c r="W1624" s="325" t="s">
        <v>2848</v>
      </c>
      <c r="X1624" s="325" t="s">
        <v>2849</v>
      </c>
      <c r="Y1624" s="325" t="s">
        <v>11</v>
      </c>
      <c r="Z1624" s="325" t="s">
        <v>11</v>
      </c>
    </row>
    <row r="1625" ht="24" spans="3:26">
      <c r="C1625" s="281"/>
      <c r="D1625" s="615" t="s">
        <v>1625</v>
      </c>
      <c r="E1625" s="656"/>
      <c r="F1625" s="657"/>
      <c r="G1625" s="658"/>
      <c r="H1625" s="628" t="s">
        <v>2884</v>
      </c>
      <c r="I1625" s="216">
        <v>0</v>
      </c>
      <c r="J1625" s="216"/>
      <c r="K1625" s="564"/>
      <c r="L1625" s="565"/>
      <c r="M1625" s="573" t="s">
        <v>717</v>
      </c>
      <c r="N1625" s="324"/>
      <c r="O1625" s="327" t="s">
        <v>2851</v>
      </c>
      <c r="P1625" s="328">
        <v>0.1</v>
      </c>
      <c r="Q1625" s="340">
        <v>0.014</v>
      </c>
      <c r="R1625" s="341">
        <v>0.0229999999999961</v>
      </c>
      <c r="S1625" s="342"/>
      <c r="T1625" s="327">
        <v>0.0439999999999961</v>
      </c>
      <c r="U1625" s="340">
        <v>-10.93</v>
      </c>
      <c r="V1625" s="328">
        <v>60.5</v>
      </c>
      <c r="W1625" s="353">
        <v>2</v>
      </c>
      <c r="X1625" s="354">
        <v>21.86</v>
      </c>
      <c r="Y1625" s="342"/>
      <c r="Z1625" s="342"/>
    </row>
    <row r="1626" ht="24" spans="3:26">
      <c r="C1626" s="281"/>
      <c r="D1626" s="616" t="s">
        <v>1626</v>
      </c>
      <c r="E1626" s="629">
        <v>0</v>
      </c>
      <c r="F1626" s="630"/>
      <c r="G1626" s="631"/>
      <c r="H1626" s="628" t="s">
        <v>2885</v>
      </c>
      <c r="I1626" s="219"/>
      <c r="J1626" s="219"/>
      <c r="K1626" s="566"/>
      <c r="L1626" s="565"/>
      <c r="M1626" s="574"/>
      <c r="N1626" s="324"/>
      <c r="O1626" s="324"/>
      <c r="P1626" s="324"/>
      <c r="Q1626" s="324"/>
      <c r="R1626" s="343"/>
      <c r="S1626" s="336"/>
      <c r="T1626" s="324"/>
      <c r="U1626" s="324"/>
      <c r="V1626" s="324"/>
      <c r="W1626" s="336"/>
      <c r="X1626" s="336"/>
      <c r="Y1626" s="337"/>
      <c r="Z1626" s="337"/>
    </row>
    <row r="1627" ht="24" spans="3:26">
      <c r="C1627" s="281"/>
      <c r="D1627" s="616" t="s">
        <v>1627</v>
      </c>
      <c r="E1627" s="629">
        <v>0</v>
      </c>
      <c r="F1627" s="630"/>
      <c r="G1627" s="631"/>
      <c r="H1627" s="628"/>
      <c r="I1627" s="219"/>
      <c r="J1627" s="219"/>
      <c r="K1627" s="566"/>
      <c r="L1627" s="565"/>
      <c r="M1627" s="574"/>
      <c r="N1627" s="324"/>
      <c r="O1627" s="330" t="s">
        <v>2853</v>
      </c>
      <c r="P1627" s="331">
        <v>0.1</v>
      </c>
      <c r="Q1627" s="344">
        <v>0.0647</v>
      </c>
      <c r="R1627" s="345">
        <v>0.051</v>
      </c>
      <c r="S1627" s="346">
        <v>1</v>
      </c>
      <c r="T1627" s="330">
        <v>0.14805</v>
      </c>
      <c r="U1627" s="355">
        <v>-36.7769659090941</v>
      </c>
      <c r="V1627" s="356">
        <v>60.5</v>
      </c>
      <c r="W1627" s="357">
        <v>4.26</v>
      </c>
      <c r="X1627" s="358">
        <v>156.669874772741</v>
      </c>
      <c r="Y1627" s="367"/>
      <c r="Z1627" s="367"/>
    </row>
    <row r="1628" ht="24.75" spans="3:26">
      <c r="C1628" s="281"/>
      <c r="D1628" s="617" t="s">
        <v>1628</v>
      </c>
      <c r="E1628" s="632">
        <v>0</v>
      </c>
      <c r="F1628" s="633"/>
      <c r="G1628" s="634"/>
      <c r="H1628" s="635"/>
      <c r="I1628" s="219"/>
      <c r="J1628" s="219"/>
      <c r="K1628" s="566"/>
      <c r="L1628" s="567">
        <v>0.229166666666667</v>
      </c>
      <c r="M1628" s="575">
        <v>0.375</v>
      </c>
      <c r="N1628" s="324"/>
      <c r="O1628" s="333" t="s">
        <v>2854</v>
      </c>
      <c r="P1628" s="334">
        <v>0.1</v>
      </c>
      <c r="Q1628" s="347">
        <v>0.0721333333333333</v>
      </c>
      <c r="R1628" s="348">
        <v>0.051</v>
      </c>
      <c r="S1628" s="349">
        <v>1</v>
      </c>
      <c r="T1628" s="350">
        <v>0.1592</v>
      </c>
      <c r="U1628" s="359">
        <v>-39.5467272727307</v>
      </c>
      <c r="V1628" s="360">
        <v>60.5</v>
      </c>
      <c r="W1628" s="361">
        <v>3.07</v>
      </c>
      <c r="X1628" s="362">
        <v>121.408452727283</v>
      </c>
      <c r="Y1628" s="368"/>
      <c r="Z1628" s="368"/>
    </row>
    <row r="1629" ht="24.75" spans="3:26">
      <c r="C1629" s="281"/>
      <c r="D1629" s="618" t="s">
        <v>1629</v>
      </c>
      <c r="E1629" s="636" t="s">
        <v>8</v>
      </c>
      <c r="F1629" s="636" t="s">
        <v>9</v>
      </c>
      <c r="G1629" s="637" t="s">
        <v>10</v>
      </c>
      <c r="H1629" s="638" t="s">
        <v>2447</v>
      </c>
      <c r="I1629" s="219"/>
      <c r="J1629" s="219"/>
      <c r="K1629" s="566"/>
      <c r="L1629" s="568" t="s">
        <v>2896</v>
      </c>
      <c r="M1629" s="576"/>
      <c r="N1629" s="324"/>
      <c r="O1629" s="336"/>
      <c r="P1629" s="337"/>
      <c r="Q1629" s="336"/>
      <c r="R1629" s="336"/>
      <c r="S1629" s="336"/>
      <c r="T1629" s="336"/>
      <c r="U1629" s="363"/>
      <c r="V1629" s="364"/>
      <c r="W1629" s="336"/>
      <c r="X1629" s="363"/>
      <c r="Y1629" s="337"/>
      <c r="Z1629" s="337"/>
    </row>
    <row r="1630" ht="24" spans="3:26">
      <c r="C1630" s="281"/>
      <c r="D1630" s="619">
        <v>45615</v>
      </c>
      <c r="E1630" s="639">
        <v>0.004</v>
      </c>
      <c r="F1630" s="2223" t="s">
        <v>1660</v>
      </c>
      <c r="G1630" s="639">
        <v>-0.004</v>
      </c>
      <c r="H1630" s="640">
        <v>0</v>
      </c>
      <c r="I1630" s="219"/>
      <c r="J1630" s="219"/>
      <c r="K1630" s="566"/>
      <c r="L1630" s="569"/>
      <c r="M1630" s="577"/>
      <c r="N1630" s="324"/>
      <c r="O1630" s="336"/>
      <c r="P1630" s="337"/>
      <c r="Q1630" s="336"/>
      <c r="R1630" s="336"/>
      <c r="S1630" s="336"/>
      <c r="T1630" s="336"/>
      <c r="U1630" s="336"/>
      <c r="V1630" s="336"/>
      <c r="W1630" s="336"/>
      <c r="X1630" s="336"/>
      <c r="Y1630" s="337"/>
      <c r="Z1630" s="337"/>
    </row>
    <row r="1631" ht="24" spans="3:26">
      <c r="C1631" s="281"/>
      <c r="D1631" s="619">
        <v>45580</v>
      </c>
      <c r="E1631" s="639">
        <v>-0.004</v>
      </c>
      <c r="F1631" s="2223" t="s">
        <v>1654</v>
      </c>
      <c r="G1631" s="639">
        <v>-0.002</v>
      </c>
      <c r="H1631" s="640">
        <v>0.520833333333333</v>
      </c>
      <c r="I1631" s="219"/>
      <c r="J1631" s="219"/>
      <c r="K1631" s="566"/>
      <c r="L1631" s="569"/>
      <c r="M1631" s="578"/>
      <c r="N1631" s="324"/>
      <c r="O1631" s="327" t="s">
        <v>2855</v>
      </c>
      <c r="P1631" s="328">
        <v>0.02</v>
      </c>
      <c r="Q1631" s="351">
        <v>0.0684166666666667</v>
      </c>
      <c r="R1631" s="352">
        <v>0.051</v>
      </c>
      <c r="S1631" s="342">
        <v>1.5</v>
      </c>
      <c r="T1631" s="330">
        <v>0.153625</v>
      </c>
      <c r="U1631" s="365">
        <v>-11.4485539772737</v>
      </c>
      <c r="V1631" s="366">
        <v>12.1</v>
      </c>
      <c r="W1631" s="342">
        <v>2</v>
      </c>
      <c r="X1631" s="354">
        <v>22.8971079545475</v>
      </c>
      <c r="Y1631" s="369"/>
      <c r="Z1631" s="369"/>
    </row>
    <row r="1632" ht="24" spans="3:26">
      <c r="C1632" s="281"/>
      <c r="D1632" s="619">
        <v>45552</v>
      </c>
      <c r="E1632" s="639">
        <v>-0.002</v>
      </c>
      <c r="F1632" s="2223" t="s">
        <v>1651</v>
      </c>
      <c r="G1632" s="639">
        <v>0.004</v>
      </c>
      <c r="H1632" s="640">
        <v>0.520833333333333</v>
      </c>
      <c r="I1632" s="219"/>
      <c r="J1632" s="219"/>
      <c r="K1632" s="566"/>
      <c r="L1632" s="569"/>
      <c r="M1632" s="574"/>
      <c r="N1632" s="324"/>
      <c r="O1632" s="327" t="s">
        <v>2855</v>
      </c>
      <c r="P1632" s="328">
        <v>-0.02</v>
      </c>
      <c r="Q1632" s="351">
        <v>0.0684166666666667</v>
      </c>
      <c r="R1632" s="352">
        <v>0.051</v>
      </c>
      <c r="S1632" s="342">
        <v>-1.5</v>
      </c>
      <c r="T1632" s="330">
        <v>0.153625</v>
      </c>
      <c r="U1632" s="365">
        <v>-11.4485539772737</v>
      </c>
      <c r="V1632" s="366">
        <v>-12.1</v>
      </c>
      <c r="W1632" s="342">
        <v>2</v>
      </c>
      <c r="X1632" s="354">
        <v>22.8971079545475</v>
      </c>
      <c r="Y1632" s="369"/>
      <c r="Z1632" s="369"/>
    </row>
    <row r="1633" ht="24" spans="3:26">
      <c r="C1633" s="281"/>
      <c r="D1633" s="619">
        <v>45524</v>
      </c>
      <c r="E1633" s="639">
        <v>0.004</v>
      </c>
      <c r="F1633" s="2223" t="s">
        <v>1645</v>
      </c>
      <c r="G1633" s="639">
        <v>-0.001</v>
      </c>
      <c r="H1633" s="640">
        <v>0.520833333333333</v>
      </c>
      <c r="I1633" s="219"/>
      <c r="J1633" s="219"/>
      <c r="K1633" s="566"/>
      <c r="L1633" s="569"/>
      <c r="M1633" s="574"/>
      <c r="N1633" s="324"/>
      <c r="O1633" s="327"/>
      <c r="P1633" s="406"/>
      <c r="Q1633" s="351"/>
      <c r="R1633" s="352"/>
      <c r="S1633" s="342"/>
      <c r="T1633" s="406"/>
      <c r="U1633" s="365"/>
      <c r="V1633" s="366"/>
      <c r="W1633" s="342"/>
      <c r="X1633" s="354"/>
      <c r="Y1633" s="369"/>
      <c r="Z1633" s="369"/>
    </row>
    <row r="1634" ht="24" spans="3:26">
      <c r="C1634" s="281"/>
      <c r="D1634" s="619">
        <v>45489</v>
      </c>
      <c r="E1634" s="639">
        <v>-0.001</v>
      </c>
      <c r="F1634" s="2223" t="s">
        <v>1655</v>
      </c>
      <c r="G1634" s="639">
        <v>0.006</v>
      </c>
      <c r="H1634" s="640">
        <v>0.520833333333333</v>
      </c>
      <c r="I1634" s="219"/>
      <c r="J1634" s="219"/>
      <c r="K1634" s="566"/>
      <c r="L1634" s="569"/>
      <c r="M1634" s="574"/>
      <c r="N1634" s="324"/>
      <c r="O1634" s="407"/>
      <c r="P1634" s="407"/>
      <c r="Q1634" s="407"/>
      <c r="R1634" s="407"/>
      <c r="S1634" s="407"/>
      <c r="T1634" s="407"/>
      <c r="U1634" s="407"/>
      <c r="V1634" s="407"/>
      <c r="W1634" s="407"/>
      <c r="X1634" s="407"/>
      <c r="Y1634" s="407"/>
      <c r="Z1634" s="407"/>
    </row>
    <row r="1635" ht="24.75" spans="3:26">
      <c r="C1635" s="281"/>
      <c r="D1635" s="619">
        <v>45468</v>
      </c>
      <c r="E1635" s="639">
        <v>0.006</v>
      </c>
      <c r="F1635" s="2223" t="s">
        <v>1660</v>
      </c>
      <c r="G1635" s="639">
        <v>0.005</v>
      </c>
      <c r="H1635" s="640">
        <v>0.520833333333333</v>
      </c>
      <c r="I1635" s="258"/>
      <c r="J1635" s="258"/>
      <c r="K1635" s="570"/>
      <c r="L1635" s="569"/>
      <c r="M1635" s="579"/>
      <c r="N1635" s="324"/>
      <c r="O1635" s="407"/>
      <c r="P1635" s="407"/>
      <c r="Q1635" s="407"/>
      <c r="R1635" s="407"/>
      <c r="S1635" s="407"/>
      <c r="T1635" s="407"/>
      <c r="U1635" s="407"/>
      <c r="V1635" s="407"/>
      <c r="W1635" s="407"/>
      <c r="X1635" s="407"/>
      <c r="Y1635" s="407"/>
      <c r="Z1635" s="407"/>
    </row>
    <row r="1636" ht="24.75" spans="3:26">
      <c r="C1636" s="281">
        <v>2</v>
      </c>
      <c r="D1636" s="614" t="s">
        <v>7</v>
      </c>
      <c r="E1636" s="621" t="s">
        <v>718</v>
      </c>
      <c r="F1636" s="622"/>
      <c r="G1636" s="623"/>
      <c r="H1636" s="624" t="s">
        <v>2839</v>
      </c>
      <c r="I1636" s="561" t="s">
        <v>1622</v>
      </c>
      <c r="J1636" s="561"/>
      <c r="K1636" s="562"/>
      <c r="L1636" s="563" t="s">
        <v>1623</v>
      </c>
      <c r="M1636" s="572" t="s">
        <v>1624</v>
      </c>
      <c r="N1636" s="324" t="s">
        <v>0</v>
      </c>
      <c r="O1636" s="325" t="s">
        <v>2840</v>
      </c>
      <c r="P1636" s="325" t="s">
        <v>2841</v>
      </c>
      <c r="Q1636" s="325" t="s">
        <v>2842</v>
      </c>
      <c r="R1636" s="325" t="s">
        <v>2843</v>
      </c>
      <c r="S1636" s="325" t="s">
        <v>2844</v>
      </c>
      <c r="T1636" s="325" t="s">
        <v>2845</v>
      </c>
      <c r="U1636" s="325" t="s">
        <v>2846</v>
      </c>
      <c r="V1636" s="325" t="s">
        <v>2847</v>
      </c>
      <c r="W1636" s="325" t="s">
        <v>2848</v>
      </c>
      <c r="X1636" s="325" t="s">
        <v>2849</v>
      </c>
      <c r="Y1636" s="325" t="s">
        <v>11</v>
      </c>
      <c r="Z1636" s="325" t="s">
        <v>11</v>
      </c>
    </row>
    <row r="1637" ht="24" spans="3:26">
      <c r="C1637" s="281"/>
      <c r="D1637" s="642" t="s">
        <v>1625</v>
      </c>
      <c r="E1637" s="659"/>
      <c r="F1637" s="660"/>
      <c r="G1637" s="661"/>
      <c r="H1637" s="628" t="s">
        <v>2858</v>
      </c>
      <c r="I1637" s="2210" t="s">
        <v>719</v>
      </c>
      <c r="J1637" s="216"/>
      <c r="K1637" s="564"/>
      <c r="L1637" s="565"/>
      <c r="M1637" s="573" t="s">
        <v>718</v>
      </c>
      <c r="N1637" s="324"/>
      <c r="O1637" s="327" t="s">
        <v>2851</v>
      </c>
      <c r="P1637" s="328">
        <v>0.1</v>
      </c>
      <c r="Q1637" s="340">
        <v>0.026</v>
      </c>
      <c r="R1637" s="341">
        <v>0.0180000000000007</v>
      </c>
      <c r="S1637" s="342"/>
      <c r="T1637" s="327">
        <v>0.0570000000000007</v>
      </c>
      <c r="U1637" s="340">
        <v>-13.52</v>
      </c>
      <c r="V1637" s="328">
        <v>60.5</v>
      </c>
      <c r="W1637" s="353">
        <v>2</v>
      </c>
      <c r="X1637" s="354">
        <v>27.04</v>
      </c>
      <c r="Y1637" s="342"/>
      <c r="Z1637" s="342"/>
    </row>
    <row r="1638" ht="24" spans="3:26">
      <c r="C1638" s="281"/>
      <c r="D1638" s="643" t="s">
        <v>1626</v>
      </c>
      <c r="E1638" s="662">
        <v>-0.004</v>
      </c>
      <c r="F1638" s="663"/>
      <c r="G1638" s="664"/>
      <c r="H1638" s="628" t="s">
        <v>2859</v>
      </c>
      <c r="I1638" s="219"/>
      <c r="J1638" s="219"/>
      <c r="K1638" s="566"/>
      <c r="L1638" s="565"/>
      <c r="M1638" s="574"/>
      <c r="N1638" s="324"/>
      <c r="O1638" s="324"/>
      <c r="P1638" s="324"/>
      <c r="Q1638" s="324"/>
      <c r="R1638" s="343"/>
      <c r="S1638" s="336"/>
      <c r="T1638" s="324"/>
      <c r="U1638" s="324"/>
      <c r="V1638" s="324"/>
      <c r="W1638" s="336"/>
      <c r="X1638" s="336"/>
      <c r="Y1638" s="337"/>
      <c r="Z1638" s="337"/>
    </row>
    <row r="1639" ht="24" spans="3:26">
      <c r="C1639" s="281"/>
      <c r="D1639" s="643" t="s">
        <v>1627</v>
      </c>
      <c r="E1639" s="662">
        <v>0.002</v>
      </c>
      <c r="F1639" s="663"/>
      <c r="G1639" s="664"/>
      <c r="H1639" s="628"/>
      <c r="I1639" s="219"/>
      <c r="J1639" s="219"/>
      <c r="K1639" s="566"/>
      <c r="L1639" s="565"/>
      <c r="M1639" s="574"/>
      <c r="N1639" s="324"/>
      <c r="O1639" s="330" t="s">
        <v>2853</v>
      </c>
      <c r="P1639" s="331">
        <v>0.1</v>
      </c>
      <c r="Q1639" s="344">
        <v>0.0689</v>
      </c>
      <c r="R1639" s="345">
        <v>0.028</v>
      </c>
      <c r="S1639" s="346">
        <v>1.6</v>
      </c>
      <c r="T1639" s="330">
        <v>0.13135</v>
      </c>
      <c r="U1639" s="355">
        <v>-31.1552982456137</v>
      </c>
      <c r="V1639" s="356">
        <v>60.5</v>
      </c>
      <c r="W1639" s="357">
        <v>3.1</v>
      </c>
      <c r="X1639" s="358">
        <v>96.5814245614024</v>
      </c>
      <c r="Y1639" s="367"/>
      <c r="Z1639" s="367"/>
    </row>
    <row r="1640" ht="24.75" spans="3:26">
      <c r="C1640" s="281"/>
      <c r="D1640" s="644" t="s">
        <v>1628</v>
      </c>
      <c r="E1640" s="665">
        <v>0.5625</v>
      </c>
      <c r="F1640" s="666"/>
      <c r="G1640" s="667"/>
      <c r="H1640" s="635">
        <v>0.354166666666667</v>
      </c>
      <c r="I1640" s="219"/>
      <c r="J1640" s="219"/>
      <c r="K1640" s="566"/>
      <c r="L1640" s="567">
        <v>0.791666666666667</v>
      </c>
      <c r="M1640" s="575">
        <v>0.645833333333333</v>
      </c>
      <c r="N1640" s="324"/>
      <c r="O1640" s="333" t="s">
        <v>2854</v>
      </c>
      <c r="P1640" s="334">
        <v>0.1</v>
      </c>
      <c r="Q1640" s="347">
        <v>-0.0149333333333333</v>
      </c>
      <c r="R1640" s="348">
        <v>0.1353</v>
      </c>
      <c r="S1640" s="349">
        <v>1.6</v>
      </c>
      <c r="T1640" s="350">
        <v>0.1129</v>
      </c>
      <c r="U1640" s="359">
        <v>-42.8465403508767</v>
      </c>
      <c r="V1640" s="360">
        <v>60.5</v>
      </c>
      <c r="W1640" s="361">
        <v>5.92</v>
      </c>
      <c r="X1640" s="362">
        <v>253.65151887719</v>
      </c>
      <c r="Y1640" s="368"/>
      <c r="Z1640" s="368"/>
    </row>
    <row r="1641" ht="24.75" spans="3:26">
      <c r="C1641" s="281"/>
      <c r="D1641" s="645" t="s">
        <v>1629</v>
      </c>
      <c r="E1641" s="668" t="s">
        <v>8</v>
      </c>
      <c r="F1641" s="668" t="s">
        <v>9</v>
      </c>
      <c r="G1641" s="669" t="s">
        <v>10</v>
      </c>
      <c r="H1641" s="638" t="s">
        <v>2447</v>
      </c>
      <c r="I1641" s="219"/>
      <c r="J1641" s="219"/>
      <c r="K1641" s="566"/>
      <c r="L1641" s="568" t="s">
        <v>2896</v>
      </c>
      <c r="M1641" s="576"/>
      <c r="N1641" s="324"/>
      <c r="O1641" s="336"/>
      <c r="P1641" s="337"/>
      <c r="Q1641" s="336"/>
      <c r="R1641" s="336"/>
      <c r="S1641" s="336"/>
      <c r="T1641" s="336"/>
      <c r="U1641" s="363"/>
      <c r="V1641" s="364"/>
      <c r="W1641" s="336"/>
      <c r="X1641" s="363"/>
      <c r="Y1641" s="337"/>
      <c r="Z1641" s="337"/>
    </row>
    <row r="1642" ht="24" spans="3:26">
      <c r="C1642" s="281"/>
      <c r="D1642" s="646">
        <v>45623</v>
      </c>
      <c r="E1642" s="670">
        <v>0.002</v>
      </c>
      <c r="F1642" s="2225" t="s">
        <v>2130</v>
      </c>
      <c r="G1642" s="670">
        <v>-0.004</v>
      </c>
      <c r="H1642" s="640">
        <v>0.5625</v>
      </c>
      <c r="I1642" s="219"/>
      <c r="J1642" s="219"/>
      <c r="K1642" s="566"/>
      <c r="L1642" s="569">
        <v>0.520833333333333</v>
      </c>
      <c r="M1642" s="577"/>
      <c r="N1642" s="324"/>
      <c r="O1642" s="336"/>
      <c r="P1642" s="337"/>
      <c r="Q1642" s="336"/>
      <c r="R1642" s="336"/>
      <c r="S1642" s="336"/>
      <c r="T1642" s="336"/>
      <c r="U1642" s="336"/>
      <c r="V1642" s="336"/>
      <c r="W1642" s="336"/>
      <c r="X1642" s="336"/>
      <c r="Y1642" s="337"/>
      <c r="Z1642" s="337"/>
    </row>
    <row r="1643" ht="24" spans="3:26">
      <c r="C1643" s="281"/>
      <c r="D1643" s="646">
        <v>45590</v>
      </c>
      <c r="E1643" s="670">
        <v>-0.008</v>
      </c>
      <c r="F1643" s="2225" t="s">
        <v>2021</v>
      </c>
      <c r="G1643" s="670">
        <v>-0.008</v>
      </c>
      <c r="H1643" s="640">
        <v>0.520833333333333</v>
      </c>
      <c r="I1643" s="219"/>
      <c r="J1643" s="219"/>
      <c r="K1643" s="566"/>
      <c r="L1643" s="569">
        <v>0.520833333333333</v>
      </c>
      <c r="M1643" s="578"/>
      <c r="N1643" s="324"/>
      <c r="O1643" s="327" t="s">
        <v>2855</v>
      </c>
      <c r="P1643" s="328">
        <v>0.05</v>
      </c>
      <c r="Q1643" s="351">
        <v>0.0269833333333333</v>
      </c>
      <c r="R1643" s="352">
        <v>0.1353</v>
      </c>
      <c r="S1643" s="342">
        <v>1.6</v>
      </c>
      <c r="T1643" s="330">
        <v>0.175775</v>
      </c>
      <c r="U1643" s="365">
        <v>-33.3540771929821</v>
      </c>
      <c r="V1643" s="366">
        <v>30.25</v>
      </c>
      <c r="W1643" s="611">
        <v>1.8</v>
      </c>
      <c r="X1643" s="354">
        <v>60.0373389473677</v>
      </c>
      <c r="Y1643" s="369"/>
      <c r="Z1643" s="369"/>
    </row>
    <row r="1644" ht="24" spans="3:26">
      <c r="C1644" s="281"/>
      <c r="D1644" s="646">
        <v>45561</v>
      </c>
      <c r="E1644" s="670">
        <v>0</v>
      </c>
      <c r="F1644" s="2225" t="s">
        <v>1890</v>
      </c>
      <c r="G1644" s="670">
        <v>0.099</v>
      </c>
      <c r="H1644" s="640">
        <v>0.520833333333333</v>
      </c>
      <c r="I1644" s="219"/>
      <c r="J1644" s="219"/>
      <c r="K1644" s="566"/>
      <c r="L1644" s="569">
        <v>0.520833333333333</v>
      </c>
      <c r="M1644" s="574"/>
      <c r="N1644" s="324"/>
      <c r="O1644" s="327" t="s">
        <v>2855</v>
      </c>
      <c r="P1644" s="328">
        <v>0.05</v>
      </c>
      <c r="Q1644" s="351">
        <v>0.0269833333333333</v>
      </c>
      <c r="R1644" s="352">
        <v>0.1353</v>
      </c>
      <c r="S1644" s="342">
        <v>1.6</v>
      </c>
      <c r="T1644" s="330">
        <v>0.175775</v>
      </c>
      <c r="U1644" s="365">
        <v>-33.3540771929821</v>
      </c>
      <c r="V1644" s="366">
        <v>30.25</v>
      </c>
      <c r="W1644" s="611">
        <v>1.8</v>
      </c>
      <c r="X1644" s="354">
        <v>60.0373389473677</v>
      </c>
      <c r="Y1644" s="369"/>
      <c r="Z1644" s="369"/>
    </row>
    <row r="1645" ht="24" spans="3:26">
      <c r="C1645" s="281"/>
      <c r="D1645" s="646">
        <v>45530</v>
      </c>
      <c r="E1645" s="670">
        <v>0.099</v>
      </c>
      <c r="F1645" s="2225" t="s">
        <v>1822</v>
      </c>
      <c r="G1645" s="670">
        <v>-0.069</v>
      </c>
      <c r="H1645" s="640">
        <v>0.520833333333333</v>
      </c>
      <c r="I1645" s="219"/>
      <c r="J1645" s="219"/>
      <c r="K1645" s="566"/>
      <c r="L1645" s="569">
        <v>0.520833333333333</v>
      </c>
      <c r="M1645" s="574"/>
      <c r="N1645" s="324"/>
      <c r="O1645" s="327"/>
      <c r="P1645" s="406"/>
      <c r="Q1645" s="351"/>
      <c r="R1645" s="352"/>
      <c r="S1645" s="342"/>
      <c r="T1645" s="406"/>
      <c r="U1645" s="365"/>
      <c r="V1645" s="366"/>
      <c r="W1645" s="342"/>
      <c r="X1645" s="354"/>
      <c r="Y1645" s="369"/>
      <c r="Z1645" s="369"/>
    </row>
    <row r="1646" ht="24" spans="3:26">
      <c r="C1646" s="281"/>
      <c r="D1646" s="646">
        <v>45498</v>
      </c>
      <c r="E1646" s="670">
        <v>-0.066</v>
      </c>
      <c r="F1646" s="2225" t="s">
        <v>1660</v>
      </c>
      <c r="G1646" s="670">
        <v>0.001</v>
      </c>
      <c r="H1646" s="640">
        <v>0.520833333333333</v>
      </c>
      <c r="I1646" s="219"/>
      <c r="J1646" s="219"/>
      <c r="K1646" s="566"/>
      <c r="L1646" s="569">
        <v>0.520833333333333</v>
      </c>
      <c r="M1646" s="574"/>
      <c r="N1646" s="324"/>
      <c r="O1646" s="407"/>
      <c r="P1646" s="407"/>
      <c r="Q1646" s="407"/>
      <c r="R1646" s="407"/>
      <c r="S1646" s="407"/>
      <c r="T1646" s="407"/>
      <c r="U1646" s="407"/>
      <c r="V1646" s="407"/>
      <c r="W1646" s="407"/>
      <c r="X1646" s="407"/>
      <c r="Y1646" s="407"/>
      <c r="Z1646" s="407"/>
    </row>
    <row r="1647" ht="24.75" spans="3:26">
      <c r="C1647" s="281"/>
      <c r="D1647" s="646">
        <v>45470</v>
      </c>
      <c r="E1647" s="670">
        <v>0.001</v>
      </c>
      <c r="F1647" s="2225" t="s">
        <v>1894</v>
      </c>
      <c r="G1647" s="670">
        <v>0.002</v>
      </c>
      <c r="H1647" s="640">
        <v>0.520833333333333</v>
      </c>
      <c r="I1647" s="258"/>
      <c r="J1647" s="258"/>
      <c r="K1647" s="570"/>
      <c r="L1647" s="569">
        <v>0.520833333333333</v>
      </c>
      <c r="M1647" s="579"/>
      <c r="N1647" s="324"/>
      <c r="O1647" s="407"/>
      <c r="P1647" s="409"/>
      <c r="Q1647" s="407"/>
      <c r="R1647" s="407"/>
      <c r="S1647" s="407"/>
      <c r="T1647" s="407"/>
      <c r="U1647" s="407"/>
      <c r="V1647" s="407"/>
      <c r="W1647" s="407"/>
      <c r="X1647" s="407"/>
      <c r="Y1647" s="407"/>
      <c r="Z1647" s="407"/>
    </row>
    <row r="1648" ht="24.75" spans="3:26">
      <c r="C1648" s="281">
        <v>3</v>
      </c>
      <c r="D1648" s="647" t="s">
        <v>7</v>
      </c>
      <c r="E1648" s="671" t="s">
        <v>720</v>
      </c>
      <c r="F1648" s="672"/>
      <c r="G1648" s="673"/>
      <c r="H1648" s="624" t="s">
        <v>2839</v>
      </c>
      <c r="I1648" s="561" t="s">
        <v>1622</v>
      </c>
      <c r="J1648" s="561"/>
      <c r="K1648" s="562"/>
      <c r="L1648" s="563" t="s">
        <v>1623</v>
      </c>
      <c r="M1648" s="580" t="s">
        <v>1624</v>
      </c>
      <c r="N1648" s="324" t="s">
        <v>0</v>
      </c>
      <c r="O1648" s="325" t="s">
        <v>2840</v>
      </c>
      <c r="P1648" s="325" t="s">
        <v>2841</v>
      </c>
      <c r="Q1648" s="325" t="s">
        <v>2842</v>
      </c>
      <c r="R1648" s="325" t="s">
        <v>2843</v>
      </c>
      <c r="S1648" s="325" t="s">
        <v>2844</v>
      </c>
      <c r="T1648" s="325" t="s">
        <v>2845</v>
      </c>
      <c r="U1648" s="325" t="s">
        <v>2846</v>
      </c>
      <c r="V1648" s="325" t="s">
        <v>2847</v>
      </c>
      <c r="W1648" s="325" t="s">
        <v>2848</v>
      </c>
      <c r="X1648" s="325" t="s">
        <v>2849</v>
      </c>
      <c r="Y1648" s="325" t="s">
        <v>11</v>
      </c>
      <c r="Z1648" s="325" t="s">
        <v>11</v>
      </c>
    </row>
    <row r="1649" ht="24" spans="3:26">
      <c r="C1649" s="281"/>
      <c r="D1649" s="642" t="s">
        <v>1625</v>
      </c>
      <c r="E1649" s="659"/>
      <c r="F1649" s="660"/>
      <c r="G1649" s="661"/>
      <c r="H1649" s="628" t="s">
        <v>2858</v>
      </c>
      <c r="I1649" s="2210" t="s">
        <v>723</v>
      </c>
      <c r="J1649" s="216"/>
      <c r="K1649" s="564"/>
      <c r="L1649" s="565"/>
      <c r="M1649" s="573" t="s">
        <v>720</v>
      </c>
      <c r="N1649" s="324"/>
      <c r="O1649" s="327" t="s">
        <v>2851</v>
      </c>
      <c r="P1649" s="328">
        <v>0.1</v>
      </c>
      <c r="Q1649" s="340">
        <v>0.025</v>
      </c>
      <c r="R1649" s="341">
        <v>0.021000000000015</v>
      </c>
      <c r="S1649" s="342"/>
      <c r="T1649" s="327">
        <v>0.058500000000015</v>
      </c>
      <c r="U1649" s="340">
        <v>-14.31</v>
      </c>
      <c r="V1649" s="328">
        <v>60.5</v>
      </c>
      <c r="W1649" s="353">
        <v>2</v>
      </c>
      <c r="X1649" s="354">
        <v>28.62</v>
      </c>
      <c r="Y1649" s="342"/>
      <c r="Z1649" s="342"/>
    </row>
    <row r="1650" ht="24" spans="3:26">
      <c r="C1650" s="281"/>
      <c r="D1650" s="643" t="s">
        <v>1626</v>
      </c>
      <c r="E1650" s="662" t="s">
        <v>721</v>
      </c>
      <c r="F1650" s="663"/>
      <c r="G1650" s="664"/>
      <c r="H1650" s="628" t="s">
        <v>2859</v>
      </c>
      <c r="I1650" s="219"/>
      <c r="J1650" s="219"/>
      <c r="K1650" s="566"/>
      <c r="L1650" s="565"/>
      <c r="M1650" s="574"/>
      <c r="N1650" s="324"/>
      <c r="O1650" s="324"/>
      <c r="P1650" s="324"/>
      <c r="Q1650" s="324"/>
      <c r="R1650" s="343"/>
      <c r="S1650" s="336"/>
      <c r="T1650" s="324"/>
      <c r="U1650" s="324"/>
      <c r="V1650" s="324"/>
      <c r="W1650" s="336"/>
      <c r="X1650" s="336"/>
      <c r="Y1650" s="337"/>
      <c r="Z1650" s="337"/>
    </row>
    <row r="1651" ht="24" spans="3:26">
      <c r="C1651" s="281"/>
      <c r="D1651" s="643" t="s">
        <v>1627</v>
      </c>
      <c r="E1651" s="662" t="s">
        <v>722</v>
      </c>
      <c r="F1651" s="663"/>
      <c r="G1651" s="664"/>
      <c r="H1651" s="628"/>
      <c r="I1651" s="219"/>
      <c r="J1651" s="219"/>
      <c r="K1651" s="566"/>
      <c r="L1651" s="565"/>
      <c r="M1651" s="574"/>
      <c r="N1651" s="324"/>
      <c r="O1651" s="330" t="s">
        <v>2853</v>
      </c>
      <c r="P1651" s="331">
        <v>0.1</v>
      </c>
      <c r="Q1651" s="344">
        <v>0.0681</v>
      </c>
      <c r="R1651" s="345">
        <v>0.048</v>
      </c>
      <c r="S1651" s="346">
        <v>1</v>
      </c>
      <c r="T1651" s="330">
        <v>0.15015</v>
      </c>
      <c r="U1651" s="355">
        <v>-36.7289999999906</v>
      </c>
      <c r="V1651" s="356">
        <v>60.5</v>
      </c>
      <c r="W1651" s="357">
        <v>3.83</v>
      </c>
      <c r="X1651" s="358">
        <v>140.672069999964</v>
      </c>
      <c r="Y1651" s="367"/>
      <c r="Z1651" s="367"/>
    </row>
    <row r="1652" ht="24.75" spans="3:26">
      <c r="C1652" s="281"/>
      <c r="D1652" s="644" t="s">
        <v>1628</v>
      </c>
      <c r="E1652" s="665">
        <v>0.625</v>
      </c>
      <c r="F1652" s="666"/>
      <c r="G1652" s="667"/>
      <c r="H1652" s="635">
        <v>0.416666666666667</v>
      </c>
      <c r="I1652" s="219"/>
      <c r="J1652" s="219"/>
      <c r="K1652" s="566"/>
      <c r="L1652" s="567">
        <v>0.854166666666667</v>
      </c>
      <c r="M1652" s="575">
        <v>-0.145833333333333</v>
      </c>
      <c r="N1652" s="324"/>
      <c r="O1652" s="333" t="s">
        <v>2854</v>
      </c>
      <c r="P1652" s="334">
        <v>0.1</v>
      </c>
      <c r="Q1652" s="347">
        <v>0.0978</v>
      </c>
      <c r="R1652" s="348">
        <v>0.048</v>
      </c>
      <c r="S1652" s="349">
        <v>1</v>
      </c>
      <c r="T1652" s="350">
        <v>0.1947</v>
      </c>
      <c r="U1652" s="359">
        <v>-47.6266153846032</v>
      </c>
      <c r="V1652" s="360">
        <v>60.5</v>
      </c>
      <c r="W1652" s="361">
        <v>8.13</v>
      </c>
      <c r="X1652" s="362">
        <v>387.204383076824</v>
      </c>
      <c r="Y1652" s="368"/>
      <c r="Z1652" s="368"/>
    </row>
    <row r="1653" ht="24.75" spans="3:26">
      <c r="C1653" s="281"/>
      <c r="D1653" s="645" t="s">
        <v>1629</v>
      </c>
      <c r="E1653" s="668" t="s">
        <v>8</v>
      </c>
      <c r="F1653" s="668" t="s">
        <v>9</v>
      </c>
      <c r="G1653" s="669" t="s">
        <v>10</v>
      </c>
      <c r="H1653" s="638" t="s">
        <v>2447</v>
      </c>
      <c r="I1653" s="219"/>
      <c r="J1653" s="219"/>
      <c r="K1653" s="566"/>
      <c r="L1653" s="568"/>
      <c r="M1653" s="576"/>
      <c r="N1653" s="324"/>
      <c r="O1653" s="336"/>
      <c r="P1653" s="337"/>
      <c r="Q1653" s="336"/>
      <c r="R1653" s="336"/>
      <c r="S1653" s="336"/>
      <c r="T1653" s="336"/>
      <c r="U1653" s="363"/>
      <c r="V1653" s="364"/>
      <c r="W1653" s="336"/>
      <c r="X1653" s="363"/>
      <c r="Y1653" s="337"/>
      <c r="Z1653" s="337"/>
    </row>
    <row r="1654" ht="24" spans="3:26">
      <c r="C1654" s="281"/>
      <c r="D1654" s="646">
        <v>45622</v>
      </c>
      <c r="E1654" s="2225" t="s">
        <v>2131</v>
      </c>
      <c r="F1654" s="2225" t="s">
        <v>2132</v>
      </c>
      <c r="G1654" s="2225" t="s">
        <v>2003</v>
      </c>
      <c r="H1654" s="640">
        <v>0.5625</v>
      </c>
      <c r="I1654" s="219"/>
      <c r="J1654" s="219"/>
      <c r="K1654" s="566"/>
      <c r="L1654" s="569"/>
      <c r="M1654" s="577"/>
      <c r="N1654" s="324"/>
      <c r="O1654" s="336"/>
      <c r="P1654" s="337"/>
      <c r="Q1654" s="336"/>
      <c r="R1654" s="336"/>
      <c r="S1654" s="336"/>
      <c r="T1654" s="336"/>
      <c r="U1654" s="336"/>
      <c r="V1654" s="336"/>
      <c r="W1654" s="336"/>
      <c r="X1654" s="336"/>
      <c r="Y1654" s="337"/>
      <c r="Z1654" s="337"/>
    </row>
    <row r="1655" ht="24" spans="3:26">
      <c r="C1655" s="281"/>
      <c r="D1655" s="646">
        <v>45589</v>
      </c>
      <c r="E1655" s="2225" t="s">
        <v>2003</v>
      </c>
      <c r="F1655" s="2225" t="s">
        <v>2004</v>
      </c>
      <c r="G1655" s="2225" t="s">
        <v>2005</v>
      </c>
      <c r="H1655" s="640">
        <v>0.520833333333333</v>
      </c>
      <c r="I1655" s="219"/>
      <c r="J1655" s="219"/>
      <c r="K1655" s="566"/>
      <c r="L1655" s="569"/>
      <c r="M1655" s="578"/>
      <c r="N1655" s="324"/>
      <c r="O1655" s="327" t="s">
        <v>2855</v>
      </c>
      <c r="P1655" s="328">
        <v>0.1</v>
      </c>
      <c r="Q1655" s="351">
        <v>0.08295</v>
      </c>
      <c r="R1655" s="352">
        <v>0.048</v>
      </c>
      <c r="S1655" s="342">
        <v>1.5</v>
      </c>
      <c r="T1655" s="330">
        <v>0.172425</v>
      </c>
      <c r="U1655" s="365">
        <v>-63.2667115384453</v>
      </c>
      <c r="V1655" s="366">
        <v>60.5</v>
      </c>
      <c r="W1655" s="342">
        <v>2</v>
      </c>
      <c r="X1655" s="354">
        <v>126.533423076891</v>
      </c>
      <c r="Y1655" s="369"/>
      <c r="Z1655" s="369"/>
    </row>
    <row r="1656" ht="24" spans="3:26">
      <c r="C1656" s="281"/>
      <c r="D1656" s="646">
        <v>45560</v>
      </c>
      <c r="E1656" s="2225" t="s">
        <v>2006</v>
      </c>
      <c r="F1656" s="2225" t="s">
        <v>2007</v>
      </c>
      <c r="G1656" s="2225" t="s">
        <v>2008</v>
      </c>
      <c r="H1656" s="640">
        <v>0.520833333333333</v>
      </c>
      <c r="I1656" s="219"/>
      <c r="J1656" s="219"/>
      <c r="K1656" s="566"/>
      <c r="L1656" s="569"/>
      <c r="M1656" s="574"/>
      <c r="N1656" s="324"/>
      <c r="O1656" s="327" t="s">
        <v>2855</v>
      </c>
      <c r="P1656" s="328">
        <v>0.1</v>
      </c>
      <c r="Q1656" s="351">
        <v>0.08295</v>
      </c>
      <c r="R1656" s="352">
        <v>0.048</v>
      </c>
      <c r="S1656" s="342">
        <v>1.5</v>
      </c>
      <c r="T1656" s="330">
        <v>0.172425</v>
      </c>
      <c r="U1656" s="365">
        <v>-63.2667115384453</v>
      </c>
      <c r="V1656" s="366">
        <v>60.5</v>
      </c>
      <c r="W1656" s="342">
        <v>2</v>
      </c>
      <c r="X1656" s="354">
        <v>126.533423076891</v>
      </c>
      <c r="Y1656" s="369"/>
      <c r="Z1656" s="369"/>
    </row>
    <row r="1657" ht="24" spans="3:26">
      <c r="C1657" s="281"/>
      <c r="D1657" s="646">
        <v>45527</v>
      </c>
      <c r="E1657" s="2225" t="s">
        <v>2009</v>
      </c>
      <c r="F1657" s="2225" t="s">
        <v>2010</v>
      </c>
      <c r="G1657" s="2225" t="s">
        <v>2011</v>
      </c>
      <c r="H1657" s="640">
        <v>0.520833333333333</v>
      </c>
      <c r="I1657" s="219"/>
      <c r="J1657" s="219"/>
      <c r="K1657" s="566"/>
      <c r="L1657" s="569"/>
      <c r="M1657" s="574"/>
      <c r="N1657" s="324"/>
      <c r="O1657" s="327"/>
      <c r="P1657" s="406"/>
      <c r="Q1657" s="351"/>
      <c r="R1657" s="352"/>
      <c r="S1657" s="342"/>
      <c r="T1657" s="406"/>
      <c r="U1657" s="365"/>
      <c r="V1657" s="366"/>
      <c r="W1657" s="342"/>
      <c r="X1657" s="354"/>
      <c r="Y1657" s="369"/>
      <c r="Z1657" s="369"/>
    </row>
    <row r="1658" ht="24" spans="3:26">
      <c r="C1658" s="281"/>
      <c r="D1658" s="646">
        <v>45497</v>
      </c>
      <c r="E1658" s="2225" t="s">
        <v>2012</v>
      </c>
      <c r="F1658" s="2225" t="s">
        <v>2013</v>
      </c>
      <c r="G1658" s="2225" t="s">
        <v>2014</v>
      </c>
      <c r="H1658" s="640">
        <v>0.520833333333333</v>
      </c>
      <c r="I1658" s="219"/>
      <c r="J1658" s="219"/>
      <c r="K1658" s="566"/>
      <c r="L1658" s="569"/>
      <c r="M1658" s="574"/>
      <c r="N1658" s="324"/>
      <c r="O1658" s="407"/>
      <c r="P1658" s="407"/>
      <c r="Q1658" s="407"/>
      <c r="R1658" s="407"/>
      <c r="S1658" s="407"/>
      <c r="T1658" s="407"/>
      <c r="U1658" s="407"/>
      <c r="V1658" s="407"/>
      <c r="W1658" s="407"/>
      <c r="X1658" s="407"/>
      <c r="Y1658" s="407"/>
      <c r="Z1658" s="407"/>
    </row>
    <row r="1659" ht="24.75" spans="3:26">
      <c r="C1659" s="281"/>
      <c r="D1659" s="648">
        <v>45469</v>
      </c>
      <c r="E1659" s="2226" t="s">
        <v>2015</v>
      </c>
      <c r="F1659" s="2226" t="s">
        <v>2016</v>
      </c>
      <c r="G1659" s="2226" t="s">
        <v>2017</v>
      </c>
      <c r="H1659" s="640">
        <v>0.520833333333333</v>
      </c>
      <c r="I1659" s="258"/>
      <c r="J1659" s="258"/>
      <c r="K1659" s="570"/>
      <c r="L1659" s="571"/>
      <c r="M1659" s="579"/>
      <c r="N1659" s="324"/>
      <c r="O1659" s="407"/>
      <c r="P1659" s="407"/>
      <c r="Q1659" s="407"/>
      <c r="R1659" s="407"/>
      <c r="S1659" s="407"/>
      <c r="T1659" s="407"/>
      <c r="U1659" s="407"/>
      <c r="V1659" s="407"/>
      <c r="W1659" s="407"/>
      <c r="X1659" s="407"/>
      <c r="Y1659" s="407"/>
      <c r="Z1659" s="407"/>
    </row>
    <row r="1660" ht="24.75" spans="3:26">
      <c r="C1660" s="281">
        <v>4</v>
      </c>
      <c r="D1660" s="614" t="s">
        <v>7</v>
      </c>
      <c r="E1660" s="621" t="s">
        <v>724</v>
      </c>
      <c r="F1660" s="622"/>
      <c r="G1660" s="623"/>
      <c r="H1660" s="624" t="s">
        <v>2839</v>
      </c>
      <c r="I1660" s="561" t="s">
        <v>1622</v>
      </c>
      <c r="J1660" s="561"/>
      <c r="K1660" s="562"/>
      <c r="L1660" s="563" t="s">
        <v>1623</v>
      </c>
      <c r="M1660" s="572" t="s">
        <v>1624</v>
      </c>
      <c r="N1660" s="324" t="s">
        <v>0</v>
      </c>
      <c r="O1660" s="325" t="s">
        <v>2840</v>
      </c>
      <c r="P1660" s="325" t="s">
        <v>2841</v>
      </c>
      <c r="Q1660" s="325" t="s">
        <v>2842</v>
      </c>
      <c r="R1660" s="325" t="s">
        <v>2843</v>
      </c>
      <c r="S1660" s="325" t="s">
        <v>2844</v>
      </c>
      <c r="T1660" s="325" t="s">
        <v>2845</v>
      </c>
      <c r="U1660" s="325" t="s">
        <v>2846</v>
      </c>
      <c r="V1660" s="325" t="s">
        <v>2847</v>
      </c>
      <c r="W1660" s="325" t="s">
        <v>2848</v>
      </c>
      <c r="X1660" s="325" t="s">
        <v>2849</v>
      </c>
      <c r="Y1660" s="325" t="s">
        <v>11</v>
      </c>
      <c r="Z1660" s="325" t="s">
        <v>11</v>
      </c>
    </row>
    <row r="1661" ht="24" spans="3:26">
      <c r="C1661" s="281"/>
      <c r="D1661" s="642" t="s">
        <v>1625</v>
      </c>
      <c r="E1661" s="675"/>
      <c r="F1661" s="676"/>
      <c r="G1661" s="677"/>
      <c r="H1661" s="628" t="s">
        <v>2879</v>
      </c>
      <c r="I1661" s="216">
        <v>0</v>
      </c>
      <c r="J1661" s="216"/>
      <c r="K1661" s="564"/>
      <c r="L1661" s="565"/>
      <c r="M1661" s="573" t="s">
        <v>724</v>
      </c>
      <c r="N1661" s="324"/>
      <c r="O1661" s="327" t="s">
        <v>2851</v>
      </c>
      <c r="P1661" s="328">
        <v>0.1</v>
      </c>
      <c r="Q1661" s="340">
        <v>0.034</v>
      </c>
      <c r="R1661" s="341">
        <v>0.0150000000000148</v>
      </c>
      <c r="S1661" s="342"/>
      <c r="T1661" s="327">
        <v>0.0660000000000148</v>
      </c>
      <c r="U1661" s="340">
        <v>-16.5</v>
      </c>
      <c r="V1661" s="328">
        <v>60.5</v>
      </c>
      <c r="W1661" s="353">
        <v>2</v>
      </c>
      <c r="X1661" s="354">
        <v>33</v>
      </c>
      <c r="Y1661" s="342"/>
      <c r="Z1661" s="342"/>
    </row>
    <row r="1662" ht="24" spans="3:26">
      <c r="C1662" s="281"/>
      <c r="D1662" s="643" t="s">
        <v>1626</v>
      </c>
      <c r="E1662" s="678">
        <v>0</v>
      </c>
      <c r="F1662" s="679"/>
      <c r="G1662" s="680"/>
      <c r="H1662" s="628" t="s">
        <v>2869</v>
      </c>
      <c r="I1662" s="219"/>
      <c r="J1662" s="219"/>
      <c r="K1662" s="566"/>
      <c r="L1662" s="565"/>
      <c r="M1662" s="574"/>
      <c r="N1662" s="324"/>
      <c r="O1662" s="324"/>
      <c r="P1662" s="324"/>
      <c r="Q1662" s="324"/>
      <c r="R1662" s="343"/>
      <c r="S1662" s="336"/>
      <c r="T1662" s="324"/>
      <c r="U1662" s="324"/>
      <c r="V1662" s="324"/>
      <c r="W1662" s="336"/>
      <c r="X1662" s="336"/>
      <c r="Y1662" s="337"/>
      <c r="Z1662" s="337"/>
    </row>
    <row r="1663" ht="24" spans="3:26">
      <c r="C1663" s="281"/>
      <c r="D1663" s="643" t="s">
        <v>1627</v>
      </c>
      <c r="E1663" s="678" t="s">
        <v>564</v>
      </c>
      <c r="F1663" s="679"/>
      <c r="G1663" s="680"/>
      <c r="H1663" s="628"/>
      <c r="I1663" s="219"/>
      <c r="J1663" s="219"/>
      <c r="K1663" s="566"/>
      <c r="L1663" s="565"/>
      <c r="M1663" s="574"/>
      <c r="N1663" s="324"/>
      <c r="O1663" s="330" t="s">
        <v>2853</v>
      </c>
      <c r="P1663" s="331">
        <v>0.06</v>
      </c>
      <c r="Q1663" s="344">
        <v>0.0867</v>
      </c>
      <c r="R1663" s="345">
        <v>0.019</v>
      </c>
      <c r="S1663" s="346">
        <v>1</v>
      </c>
      <c r="T1663" s="330">
        <v>0.14905</v>
      </c>
      <c r="U1663" s="355">
        <v>-22.357499999995</v>
      </c>
      <c r="V1663" s="356">
        <v>36.3</v>
      </c>
      <c r="W1663" s="357">
        <v>4.58</v>
      </c>
      <c r="X1663" s="358">
        <v>102.397349999977</v>
      </c>
      <c r="Y1663" s="367"/>
      <c r="Z1663" s="367">
        <v>4.435</v>
      </c>
    </row>
    <row r="1664" ht="24.75" spans="3:26">
      <c r="C1664" s="281"/>
      <c r="D1664" s="644" t="s">
        <v>1628</v>
      </c>
      <c r="E1664" s="665">
        <v>0</v>
      </c>
      <c r="F1664" s="666"/>
      <c r="G1664" s="667"/>
      <c r="H1664" s="635"/>
      <c r="I1664" s="219"/>
      <c r="J1664" s="219"/>
      <c r="K1664" s="566"/>
      <c r="L1664" s="567"/>
      <c r="M1664" s="575">
        <v>0.0833333333333333</v>
      </c>
      <c r="N1664" s="324"/>
      <c r="O1664" s="333" t="s">
        <v>2854</v>
      </c>
      <c r="P1664" s="334">
        <v>0.06</v>
      </c>
      <c r="Q1664" s="347">
        <v>0.0797333333333333</v>
      </c>
      <c r="R1664" s="348">
        <v>0.019</v>
      </c>
      <c r="S1664" s="349">
        <v>1</v>
      </c>
      <c r="T1664" s="350">
        <v>0.1386</v>
      </c>
      <c r="U1664" s="359">
        <v>-20.7899999999953</v>
      </c>
      <c r="V1664" s="360">
        <v>36.3</v>
      </c>
      <c r="W1664" s="361">
        <v>3.37</v>
      </c>
      <c r="X1664" s="362">
        <v>70.0622999999843</v>
      </c>
      <c r="Y1664" s="368"/>
      <c r="Z1664" s="368"/>
    </row>
    <row r="1665" ht="24.75" spans="3:26">
      <c r="C1665" s="281"/>
      <c r="D1665" s="645" t="s">
        <v>1629</v>
      </c>
      <c r="E1665" s="668" t="s">
        <v>8</v>
      </c>
      <c r="F1665" s="668" t="s">
        <v>9</v>
      </c>
      <c r="G1665" s="669" t="s">
        <v>10</v>
      </c>
      <c r="H1665" s="638" t="s">
        <v>2447</v>
      </c>
      <c r="I1665" s="219"/>
      <c r="J1665" s="219"/>
      <c r="K1665" s="566"/>
      <c r="L1665" s="568"/>
      <c r="M1665" s="576"/>
      <c r="N1665" s="324"/>
      <c r="O1665" s="336"/>
      <c r="P1665" s="337"/>
      <c r="Q1665" s="336"/>
      <c r="R1665" s="336"/>
      <c r="S1665" s="336"/>
      <c r="T1665" s="336"/>
      <c r="U1665" s="363"/>
      <c r="V1665" s="364"/>
      <c r="W1665" s="336"/>
      <c r="X1665" s="363"/>
      <c r="Y1665" s="337"/>
      <c r="Z1665" s="337"/>
    </row>
    <row r="1666" ht="24" spans="3:26">
      <c r="C1666" s="281"/>
      <c r="D1666" s="681">
        <v>45616</v>
      </c>
      <c r="E1666" s="689">
        <v>0.023</v>
      </c>
      <c r="F1666" s="2227" t="s">
        <v>1683</v>
      </c>
      <c r="G1666" s="689">
        <v>0.017</v>
      </c>
      <c r="H1666" s="640">
        <v>0</v>
      </c>
      <c r="I1666" s="219"/>
      <c r="J1666" s="219"/>
      <c r="K1666" s="566"/>
      <c r="L1666" s="569"/>
      <c r="M1666" s="577"/>
      <c r="N1666" s="324"/>
      <c r="O1666" s="336"/>
      <c r="P1666" s="337"/>
      <c r="Q1666" s="336"/>
      <c r="R1666" s="336"/>
      <c r="S1666" s="336"/>
      <c r="T1666" s="336"/>
      <c r="U1666" s="336"/>
      <c r="V1666" s="336"/>
      <c r="W1666" s="336"/>
      <c r="X1666" s="336"/>
      <c r="Y1666" s="337"/>
      <c r="Z1666" s="337"/>
    </row>
    <row r="1667" ht="24" spans="3:26">
      <c r="C1667" s="281"/>
      <c r="D1667" s="681">
        <v>45581</v>
      </c>
      <c r="E1667" s="689">
        <v>0.017</v>
      </c>
      <c r="F1667" s="2227" t="s">
        <v>1901</v>
      </c>
      <c r="G1667" s="689">
        <v>0.022</v>
      </c>
      <c r="H1667" s="640">
        <v>0.25</v>
      </c>
      <c r="I1667" s="219"/>
      <c r="J1667" s="219"/>
      <c r="K1667" s="566"/>
      <c r="L1667" s="569"/>
      <c r="M1667" s="578"/>
      <c r="N1667" s="324"/>
      <c r="O1667" s="327" t="s">
        <v>2855</v>
      </c>
      <c r="P1667" s="328">
        <v>0.06</v>
      </c>
      <c r="Q1667" s="351">
        <v>0.0832166666666667</v>
      </c>
      <c r="R1667" s="352">
        <v>0.019</v>
      </c>
      <c r="S1667" s="342">
        <v>1</v>
      </c>
      <c r="T1667" s="330">
        <v>0.143825</v>
      </c>
      <c r="U1667" s="365">
        <v>-21.5737499999952</v>
      </c>
      <c r="V1667" s="366">
        <v>36.3</v>
      </c>
      <c r="W1667" s="342">
        <v>2</v>
      </c>
      <c r="X1667" s="354">
        <v>43.1474999999903</v>
      </c>
      <c r="Y1667" s="369"/>
      <c r="Z1667" s="369"/>
    </row>
    <row r="1668" ht="24" spans="3:26">
      <c r="C1668" s="281"/>
      <c r="D1668" s="681">
        <v>45553</v>
      </c>
      <c r="E1668" s="689">
        <v>0.022</v>
      </c>
      <c r="F1668" s="2227" t="s">
        <v>1683</v>
      </c>
      <c r="G1668" s="689">
        <v>0.022</v>
      </c>
      <c r="H1668" s="640">
        <v>0.25</v>
      </c>
      <c r="I1668" s="219"/>
      <c r="J1668" s="219"/>
      <c r="K1668" s="566"/>
      <c r="L1668" s="569"/>
      <c r="M1668" s="574"/>
      <c r="N1668" s="324"/>
      <c r="O1668" s="327" t="s">
        <v>2855</v>
      </c>
      <c r="P1668" s="328">
        <v>0.06</v>
      </c>
      <c r="Q1668" s="351">
        <v>0.0832166666666667</v>
      </c>
      <c r="R1668" s="352">
        <v>0.019</v>
      </c>
      <c r="S1668" s="342">
        <v>1</v>
      </c>
      <c r="T1668" s="330">
        <v>0.143825</v>
      </c>
      <c r="U1668" s="365">
        <v>-21.5737499999952</v>
      </c>
      <c r="V1668" s="366">
        <v>36.3</v>
      </c>
      <c r="W1668" s="342">
        <v>2</v>
      </c>
      <c r="X1668" s="354">
        <v>43.1474999999903</v>
      </c>
      <c r="Y1668" s="369"/>
      <c r="Z1668" s="369"/>
    </row>
    <row r="1669" ht="24" spans="3:26">
      <c r="C1669" s="281"/>
      <c r="D1669" s="681">
        <v>45518</v>
      </c>
      <c r="E1669" s="689">
        <v>0.022</v>
      </c>
      <c r="F1669" s="2227" t="s">
        <v>1943</v>
      </c>
      <c r="G1669" s="689">
        <v>0.02</v>
      </c>
      <c r="H1669" s="640">
        <v>0.25</v>
      </c>
      <c r="I1669" s="219"/>
      <c r="J1669" s="219"/>
      <c r="K1669" s="566"/>
      <c r="L1669" s="569"/>
      <c r="M1669" s="574"/>
      <c r="N1669" s="324"/>
      <c r="O1669" s="327" t="s">
        <v>2860</v>
      </c>
      <c r="P1669" s="406"/>
      <c r="Q1669" s="351"/>
      <c r="R1669" s="352"/>
      <c r="S1669" s="342"/>
      <c r="T1669" s="406"/>
      <c r="U1669" s="365"/>
      <c r="V1669" s="366"/>
      <c r="W1669" s="342"/>
      <c r="X1669" s="354"/>
      <c r="Y1669" s="369"/>
      <c r="Z1669" s="369"/>
    </row>
    <row r="1670" ht="24" spans="3:26">
      <c r="C1670" s="281"/>
      <c r="D1670" s="681">
        <v>45490</v>
      </c>
      <c r="E1670" s="689">
        <v>0.02</v>
      </c>
      <c r="F1670" s="2227" t="s">
        <v>1901</v>
      </c>
      <c r="G1670" s="689">
        <v>0.02</v>
      </c>
      <c r="H1670" s="640">
        <v>0.25</v>
      </c>
      <c r="I1670" s="219"/>
      <c r="J1670" s="219"/>
      <c r="K1670" s="566"/>
      <c r="L1670" s="569"/>
      <c r="M1670" s="574"/>
      <c r="N1670" s="324"/>
      <c r="O1670" s="407"/>
      <c r="P1670" s="407"/>
      <c r="Q1670" s="407"/>
      <c r="R1670" s="407"/>
      <c r="S1670" s="407"/>
      <c r="T1670" s="407"/>
      <c r="U1670" s="407"/>
      <c r="V1670" s="407"/>
      <c r="W1670" s="407"/>
      <c r="X1670" s="407"/>
      <c r="Y1670" s="407"/>
      <c r="Z1670" s="407"/>
    </row>
    <row r="1671" ht="24.75" spans="3:26">
      <c r="C1671" s="281"/>
      <c r="D1671" s="682">
        <v>45462</v>
      </c>
      <c r="E1671" s="690">
        <v>0.02</v>
      </c>
      <c r="F1671" s="2228" t="s">
        <v>1900</v>
      </c>
      <c r="G1671" s="690">
        <v>0.023</v>
      </c>
      <c r="H1671" s="640">
        <v>0.25</v>
      </c>
      <c r="I1671" s="258"/>
      <c r="J1671" s="258"/>
      <c r="K1671" s="570"/>
      <c r="L1671" s="571"/>
      <c r="M1671" s="579"/>
      <c r="N1671" s="324"/>
      <c r="O1671" s="407"/>
      <c r="P1671" s="407"/>
      <c r="Q1671" s="407"/>
      <c r="R1671" s="407"/>
      <c r="S1671" s="407"/>
      <c r="T1671" s="407"/>
      <c r="U1671" s="407"/>
      <c r="V1671" s="407"/>
      <c r="W1671" s="407"/>
      <c r="X1671" s="407"/>
      <c r="Y1671" s="407"/>
      <c r="Z1671" s="407"/>
    </row>
    <row r="1672" ht="24.75" spans="3:26">
      <c r="C1672" s="281">
        <v>5</v>
      </c>
      <c r="D1672" s="614" t="s">
        <v>7</v>
      </c>
      <c r="E1672" s="621" t="s">
        <v>725</v>
      </c>
      <c r="F1672" s="622"/>
      <c r="G1672" s="623"/>
      <c r="H1672" s="624" t="s">
        <v>2839</v>
      </c>
      <c r="I1672" s="561" t="s">
        <v>1622</v>
      </c>
      <c r="J1672" s="561"/>
      <c r="K1672" s="562"/>
      <c r="L1672" s="563" t="s">
        <v>1623</v>
      </c>
      <c r="M1672" s="572" t="s">
        <v>1624</v>
      </c>
      <c r="N1672" s="324" t="s">
        <v>0</v>
      </c>
      <c r="O1672" s="325" t="s">
        <v>2840</v>
      </c>
      <c r="P1672" s="325" t="s">
        <v>2841</v>
      </c>
      <c r="Q1672" s="325" t="s">
        <v>2842</v>
      </c>
      <c r="R1672" s="325" t="s">
        <v>2843</v>
      </c>
      <c r="S1672" s="325" t="s">
        <v>2844</v>
      </c>
      <c r="T1672" s="325" t="s">
        <v>2845</v>
      </c>
      <c r="U1672" s="325" t="s">
        <v>2846</v>
      </c>
      <c r="V1672" s="325" t="s">
        <v>2847</v>
      </c>
      <c r="W1672" s="325" t="s">
        <v>2848</v>
      </c>
      <c r="X1672" s="325" t="s">
        <v>2849</v>
      </c>
      <c r="Y1672" s="325" t="s">
        <v>11</v>
      </c>
      <c r="Z1672" s="325" t="s">
        <v>11</v>
      </c>
    </row>
    <row r="1673" ht="24" spans="3:26">
      <c r="C1673" s="281"/>
      <c r="D1673" s="642" t="s">
        <v>1625</v>
      </c>
      <c r="E1673" s="675"/>
      <c r="F1673" s="676"/>
      <c r="G1673" s="677"/>
      <c r="H1673" s="628" t="s">
        <v>2858</v>
      </c>
      <c r="I1673" s="2210" t="s">
        <v>726</v>
      </c>
      <c r="J1673" s="216"/>
      <c r="K1673" s="564"/>
      <c r="L1673" s="565"/>
      <c r="M1673" s="573" t="s">
        <v>725</v>
      </c>
      <c r="N1673" s="324"/>
      <c r="O1673" s="327" t="s">
        <v>2851</v>
      </c>
      <c r="P1673" s="328">
        <v>0.1</v>
      </c>
      <c r="Q1673" s="340">
        <v>0.034</v>
      </c>
      <c r="R1673" s="341">
        <v>0.0150000000000148</v>
      </c>
      <c r="S1673" s="342"/>
      <c r="T1673" s="327">
        <v>0.0660000000000148</v>
      </c>
      <c r="U1673" s="340">
        <v>-16.5</v>
      </c>
      <c r="V1673" s="328">
        <v>60.5</v>
      </c>
      <c r="W1673" s="353">
        <v>2</v>
      </c>
      <c r="X1673" s="354">
        <v>33</v>
      </c>
      <c r="Y1673" s="342"/>
      <c r="Z1673" s="342"/>
    </row>
    <row r="1674" ht="24" spans="3:26">
      <c r="C1674" s="281"/>
      <c r="D1674" s="643" t="s">
        <v>1626</v>
      </c>
      <c r="E1674" s="691"/>
      <c r="F1674" s="692"/>
      <c r="G1674" s="693"/>
      <c r="H1674" s="628" t="s">
        <v>2859</v>
      </c>
      <c r="I1674" s="219"/>
      <c r="J1674" s="219"/>
      <c r="K1674" s="566"/>
      <c r="L1674" s="565"/>
      <c r="M1674" s="574"/>
      <c r="N1674" s="324"/>
      <c r="O1674" s="324"/>
      <c r="P1674" s="324"/>
      <c r="Q1674" s="324"/>
      <c r="R1674" s="343"/>
      <c r="S1674" s="336"/>
      <c r="T1674" s="324"/>
      <c r="U1674" s="324"/>
      <c r="V1674" s="324"/>
      <c r="W1674" s="336"/>
      <c r="X1674" s="336"/>
      <c r="Y1674" s="337"/>
      <c r="Z1674" s="337"/>
    </row>
    <row r="1675" ht="24" spans="3:26">
      <c r="C1675" s="281"/>
      <c r="D1675" s="643" t="s">
        <v>1627</v>
      </c>
      <c r="E1675" s="691" t="s">
        <v>564</v>
      </c>
      <c r="F1675" s="692"/>
      <c r="G1675" s="693"/>
      <c r="H1675" s="628"/>
      <c r="I1675" s="219"/>
      <c r="J1675" s="219"/>
      <c r="K1675" s="566"/>
      <c r="L1675" s="565"/>
      <c r="M1675" s="574"/>
      <c r="N1675" s="324"/>
      <c r="O1675" s="330" t="s">
        <v>2853</v>
      </c>
      <c r="P1675" s="331">
        <v>0.1</v>
      </c>
      <c r="Q1675" s="344">
        <v>0.0594</v>
      </c>
      <c r="R1675" s="345">
        <v>0.0007</v>
      </c>
      <c r="S1675" s="346">
        <v>1</v>
      </c>
      <c r="T1675" s="330">
        <v>0.0898</v>
      </c>
      <c r="U1675" s="355">
        <v>-22.449999999995</v>
      </c>
      <c r="V1675" s="356">
        <v>60.5</v>
      </c>
      <c r="W1675" s="357">
        <v>4.38</v>
      </c>
      <c r="X1675" s="358">
        <v>98.330999999978</v>
      </c>
      <c r="Y1675" s="367"/>
      <c r="Z1675" s="367"/>
    </row>
    <row r="1676" ht="24.75" spans="3:26">
      <c r="C1676" s="281"/>
      <c r="D1676" s="644" t="s">
        <v>1628</v>
      </c>
      <c r="E1676" s="665">
        <v>0.5625</v>
      </c>
      <c r="F1676" s="666"/>
      <c r="G1676" s="667"/>
      <c r="H1676" s="635"/>
      <c r="I1676" s="219"/>
      <c r="J1676" s="219"/>
      <c r="K1676" s="566"/>
      <c r="L1676" s="567">
        <v>0.791666666666667</v>
      </c>
      <c r="M1676" s="575">
        <v>0.645833333333333</v>
      </c>
      <c r="N1676" s="324"/>
      <c r="O1676" s="333" t="s">
        <v>2854</v>
      </c>
      <c r="P1676" s="334">
        <v>0.1</v>
      </c>
      <c r="Q1676" s="347">
        <v>0.0715333333333333</v>
      </c>
      <c r="R1676" s="348">
        <v>0.0007</v>
      </c>
      <c r="S1676" s="349">
        <v>1</v>
      </c>
      <c r="T1676" s="350">
        <v>0.108</v>
      </c>
      <c r="U1676" s="359">
        <v>-26.999999999994</v>
      </c>
      <c r="V1676" s="360">
        <v>60.5</v>
      </c>
      <c r="W1676" s="361">
        <v>8</v>
      </c>
      <c r="X1676" s="362">
        <v>215.999999999952</v>
      </c>
      <c r="Y1676" s="368"/>
      <c r="Z1676" s="368"/>
    </row>
    <row r="1677" ht="24.75" spans="3:26">
      <c r="C1677" s="281"/>
      <c r="D1677" s="645" t="s">
        <v>1629</v>
      </c>
      <c r="E1677" s="668" t="s">
        <v>8</v>
      </c>
      <c r="F1677" s="668" t="s">
        <v>9</v>
      </c>
      <c r="G1677" s="669" t="s">
        <v>10</v>
      </c>
      <c r="H1677" s="638" t="s">
        <v>2447</v>
      </c>
      <c r="I1677" s="219"/>
      <c r="J1677" s="219"/>
      <c r="K1677" s="566"/>
      <c r="L1677" s="568" t="s">
        <v>2896</v>
      </c>
      <c r="M1677" s="576"/>
      <c r="N1677" s="324"/>
      <c r="O1677" s="336"/>
      <c r="P1677" s="337"/>
      <c r="Q1677" s="336"/>
      <c r="R1677" s="336"/>
      <c r="S1677" s="336"/>
      <c r="T1677" s="336"/>
      <c r="U1677" s="363"/>
      <c r="V1677" s="364"/>
      <c r="W1677" s="336"/>
      <c r="X1677" s="363"/>
      <c r="Y1677" s="337"/>
      <c r="Z1677" s="337"/>
    </row>
    <row r="1678" ht="24" spans="3:26">
      <c r="C1678" s="281"/>
      <c r="D1678" s="646">
        <v>45645</v>
      </c>
      <c r="E1678" s="2227" t="s">
        <v>2023</v>
      </c>
      <c r="F1678" s="2227" t="s">
        <v>1948</v>
      </c>
      <c r="G1678" s="2227" t="s">
        <v>1952</v>
      </c>
      <c r="H1678" s="640">
        <v>0.5625</v>
      </c>
      <c r="I1678" s="219"/>
      <c r="J1678" s="219"/>
      <c r="K1678" s="566"/>
      <c r="L1678" s="569"/>
      <c r="M1678" s="577"/>
      <c r="N1678" s="324"/>
      <c r="O1678" s="336"/>
      <c r="P1678" s="337"/>
      <c r="Q1678" s="336"/>
      <c r="R1678" s="336"/>
      <c r="S1678" s="336"/>
      <c r="T1678" s="336"/>
      <c r="U1678" s="336"/>
      <c r="V1678" s="336"/>
      <c r="W1678" s="336"/>
      <c r="X1678" s="336"/>
      <c r="Y1678" s="337"/>
      <c r="Z1678" s="337"/>
    </row>
    <row r="1679" ht="24" spans="3:26">
      <c r="C1679" s="281"/>
      <c r="D1679" s="646">
        <v>45638</v>
      </c>
      <c r="E1679" s="2227" t="s">
        <v>1952</v>
      </c>
      <c r="F1679" s="2227" t="s">
        <v>1944</v>
      </c>
      <c r="G1679" s="2227" t="s">
        <v>1957</v>
      </c>
      <c r="H1679" s="640">
        <v>0.5625</v>
      </c>
      <c r="I1679" s="219"/>
      <c r="J1679" s="219"/>
      <c r="K1679" s="566"/>
      <c r="L1679" s="569"/>
      <c r="M1679" s="578"/>
      <c r="N1679" s="324"/>
      <c r="O1679" s="327" t="s">
        <v>2855</v>
      </c>
      <c r="P1679" s="328">
        <v>0.1</v>
      </c>
      <c r="Q1679" s="351">
        <v>0.0654666666666667</v>
      </c>
      <c r="R1679" s="352">
        <v>0.0007</v>
      </c>
      <c r="S1679" s="342">
        <v>1</v>
      </c>
      <c r="T1679" s="330">
        <v>0.0989</v>
      </c>
      <c r="U1679" s="365">
        <v>-24.7249999999945</v>
      </c>
      <c r="V1679" s="366">
        <v>60.5</v>
      </c>
      <c r="W1679" s="342">
        <v>3</v>
      </c>
      <c r="X1679" s="354">
        <v>74.1749999999834</v>
      </c>
      <c r="Y1679" s="369"/>
      <c r="Z1679" s="369"/>
    </row>
    <row r="1680" ht="24" spans="3:26">
      <c r="C1680" s="281"/>
      <c r="D1680" s="646">
        <v>45631</v>
      </c>
      <c r="E1680" s="2227" t="s">
        <v>1978</v>
      </c>
      <c r="F1680" s="2227" t="s">
        <v>2106</v>
      </c>
      <c r="G1680" s="2227" t="s">
        <v>2106</v>
      </c>
      <c r="H1680" s="640">
        <v>0.5625</v>
      </c>
      <c r="I1680" s="219"/>
      <c r="J1680" s="219"/>
      <c r="K1680" s="566"/>
      <c r="L1680" s="569"/>
      <c r="M1680" s="574"/>
      <c r="N1680" s="324"/>
      <c r="O1680" s="327" t="s">
        <v>2855</v>
      </c>
      <c r="P1680" s="328">
        <v>0.1</v>
      </c>
      <c r="Q1680" s="351">
        <v>0.0654666666666667</v>
      </c>
      <c r="R1680" s="352">
        <v>0.0007</v>
      </c>
      <c r="S1680" s="342">
        <v>1</v>
      </c>
      <c r="T1680" s="330">
        <v>0.0989</v>
      </c>
      <c r="U1680" s="365">
        <v>-24.7249999999945</v>
      </c>
      <c r="V1680" s="366">
        <v>60.5</v>
      </c>
      <c r="W1680" s="342">
        <v>3</v>
      </c>
      <c r="X1680" s="354">
        <v>74.1749999999834</v>
      </c>
      <c r="Y1680" s="369"/>
      <c r="Z1680" s="369"/>
    </row>
    <row r="1681" ht="24" spans="3:26">
      <c r="C1681" s="281"/>
      <c r="D1681" s="646">
        <v>45623</v>
      </c>
      <c r="E1681" s="2227" t="s">
        <v>2022</v>
      </c>
      <c r="F1681" s="2227" t="s">
        <v>2106</v>
      </c>
      <c r="G1681" s="2227" t="s">
        <v>2106</v>
      </c>
      <c r="H1681" s="640">
        <v>0.5625</v>
      </c>
      <c r="I1681" s="219"/>
      <c r="J1681" s="219"/>
      <c r="K1681" s="566"/>
      <c r="L1681" s="569"/>
      <c r="M1681" s="574"/>
      <c r="N1681" s="324"/>
      <c r="O1681" s="327"/>
      <c r="P1681" s="406"/>
      <c r="Q1681" s="351"/>
      <c r="R1681" s="352"/>
      <c r="S1681" s="342"/>
      <c r="T1681" s="406"/>
      <c r="U1681" s="365"/>
      <c r="V1681" s="366"/>
      <c r="W1681" s="342"/>
      <c r="X1681" s="354"/>
      <c r="Y1681" s="369"/>
      <c r="Z1681" s="369"/>
    </row>
    <row r="1682" ht="24" spans="3:26">
      <c r="C1682" s="281"/>
      <c r="D1682" s="646">
        <v>45617</v>
      </c>
      <c r="E1682" s="2227" t="s">
        <v>2022</v>
      </c>
      <c r="F1682" s="2227" t="s">
        <v>2023</v>
      </c>
      <c r="G1682" s="2227" t="s">
        <v>1959</v>
      </c>
      <c r="H1682" s="640">
        <v>0.5625</v>
      </c>
      <c r="I1682" s="219"/>
      <c r="J1682" s="219"/>
      <c r="K1682" s="566"/>
      <c r="L1682" s="569"/>
      <c r="M1682" s="574"/>
      <c r="N1682" s="324"/>
      <c r="O1682" s="407"/>
      <c r="P1682" s="407"/>
      <c r="Q1682" s="407"/>
      <c r="R1682" s="407"/>
      <c r="S1682" s="407"/>
      <c r="T1682" s="407"/>
      <c r="U1682" s="407"/>
      <c r="V1682" s="407"/>
      <c r="W1682" s="407"/>
      <c r="X1682" s="407"/>
      <c r="Y1682" s="407"/>
      <c r="Z1682" s="407"/>
    </row>
    <row r="1683" ht="24.75" spans="3:26">
      <c r="C1683" s="281"/>
      <c r="D1683" s="648">
        <v>45610</v>
      </c>
      <c r="E1683" s="2228" t="s">
        <v>1977</v>
      </c>
      <c r="F1683" s="2228" t="s">
        <v>1978</v>
      </c>
      <c r="G1683" s="2228" t="s">
        <v>1944</v>
      </c>
      <c r="H1683" s="640">
        <v>0.5625</v>
      </c>
      <c r="I1683" s="258"/>
      <c r="J1683" s="258"/>
      <c r="K1683" s="570"/>
      <c r="L1683" s="571"/>
      <c r="M1683" s="579"/>
      <c r="N1683" s="324"/>
      <c r="O1683" s="407"/>
      <c r="P1683" s="407"/>
      <c r="Q1683" s="407"/>
      <c r="R1683" s="407"/>
      <c r="S1683" s="407"/>
      <c r="T1683" s="407"/>
      <c r="U1683" s="407"/>
      <c r="V1683" s="407"/>
      <c r="W1683" s="407"/>
      <c r="X1683" s="407"/>
      <c r="Y1683" s="407"/>
      <c r="Z1683" s="407"/>
    </row>
    <row r="1684" ht="24.75" spans="3:26">
      <c r="C1684" s="281">
        <v>6</v>
      </c>
      <c r="D1684" s="614" t="s">
        <v>7</v>
      </c>
      <c r="E1684" s="621" t="s">
        <v>30</v>
      </c>
      <c r="F1684" s="622"/>
      <c r="G1684" s="623"/>
      <c r="H1684" s="624" t="s">
        <v>2839</v>
      </c>
      <c r="I1684" s="561" t="s">
        <v>1622</v>
      </c>
      <c r="J1684" s="561"/>
      <c r="K1684" s="562"/>
      <c r="L1684" s="563" t="s">
        <v>1623</v>
      </c>
      <c r="M1684" s="572" t="s">
        <v>1624</v>
      </c>
      <c r="N1684" s="324" t="s">
        <v>0</v>
      </c>
      <c r="O1684" s="325" t="s">
        <v>2840</v>
      </c>
      <c r="P1684" s="325" t="s">
        <v>2841</v>
      </c>
      <c r="Q1684" s="325" t="s">
        <v>2842</v>
      </c>
      <c r="R1684" s="325" t="s">
        <v>2843</v>
      </c>
      <c r="S1684" s="325" t="s">
        <v>2844</v>
      </c>
      <c r="T1684" s="325" t="s">
        <v>2845</v>
      </c>
      <c r="U1684" s="325" t="s">
        <v>2846</v>
      </c>
      <c r="V1684" s="325" t="s">
        <v>2847</v>
      </c>
      <c r="W1684" s="325" t="s">
        <v>2848</v>
      </c>
      <c r="X1684" s="325" t="s">
        <v>2849</v>
      </c>
      <c r="Y1684" s="325" t="s">
        <v>11</v>
      </c>
      <c r="Z1684" s="325" t="s">
        <v>11</v>
      </c>
    </row>
    <row r="1685" ht="24" spans="3:26">
      <c r="C1685" s="281"/>
      <c r="D1685" s="642" t="s">
        <v>1625</v>
      </c>
      <c r="E1685" s="675"/>
      <c r="F1685" s="676"/>
      <c r="G1685" s="677"/>
      <c r="H1685" s="628" t="s">
        <v>2861</v>
      </c>
      <c r="I1685" s="2210" t="s">
        <v>728</v>
      </c>
      <c r="J1685" s="216"/>
      <c r="K1685" s="564"/>
      <c r="L1685" s="565"/>
      <c r="M1685" s="573" t="s">
        <v>30</v>
      </c>
      <c r="N1685" s="324"/>
      <c r="O1685" s="327" t="s">
        <v>2851</v>
      </c>
      <c r="P1685" s="328">
        <v>0.1</v>
      </c>
      <c r="Q1685" s="340">
        <v>0.034</v>
      </c>
      <c r="R1685" s="341">
        <v>0.0150000000000148</v>
      </c>
      <c r="S1685" s="342"/>
      <c r="T1685" s="327">
        <v>0.0660000000000148</v>
      </c>
      <c r="U1685" s="340">
        <v>-16.5</v>
      </c>
      <c r="V1685" s="328">
        <v>60.5</v>
      </c>
      <c r="W1685" s="353">
        <v>2</v>
      </c>
      <c r="X1685" s="354">
        <v>33</v>
      </c>
      <c r="Y1685" s="342"/>
      <c r="Z1685" s="342"/>
    </row>
    <row r="1686" ht="24" spans="3:26">
      <c r="C1686" s="281"/>
      <c r="D1686" s="643" t="s">
        <v>1626</v>
      </c>
      <c r="E1686" s="691"/>
      <c r="F1686" s="692"/>
      <c r="G1686" s="693"/>
      <c r="H1686" s="628" t="s">
        <v>2861</v>
      </c>
      <c r="I1686" s="219"/>
      <c r="J1686" s="219"/>
      <c r="K1686" s="566"/>
      <c r="L1686" s="565"/>
      <c r="M1686" s="574"/>
      <c r="N1686" s="324"/>
      <c r="O1686" s="324"/>
      <c r="P1686" s="324"/>
      <c r="Q1686" s="324"/>
      <c r="R1686" s="343"/>
      <c r="S1686" s="336"/>
      <c r="T1686" s="324"/>
      <c r="U1686" s="324"/>
      <c r="V1686" s="324"/>
      <c r="W1686" s="336"/>
      <c r="X1686" s="336"/>
      <c r="Y1686" s="337"/>
      <c r="Z1686" s="337"/>
    </row>
    <row r="1687" ht="24" spans="3:26">
      <c r="C1687" s="281"/>
      <c r="D1687" s="643" t="s">
        <v>1627</v>
      </c>
      <c r="E1687" s="691" t="s">
        <v>727</v>
      </c>
      <c r="F1687" s="692"/>
      <c r="G1687" s="693"/>
      <c r="H1687" s="628"/>
      <c r="I1687" s="219"/>
      <c r="J1687" s="219"/>
      <c r="K1687" s="566"/>
      <c r="L1687" s="565"/>
      <c r="M1687" s="574"/>
      <c r="N1687" s="324"/>
      <c r="O1687" s="330" t="s">
        <v>2853</v>
      </c>
      <c r="P1687" s="331">
        <v>0.1</v>
      </c>
      <c r="Q1687" s="344">
        <v>0.0594</v>
      </c>
      <c r="R1687" s="345">
        <v>0.0007</v>
      </c>
      <c r="S1687" s="346">
        <v>1</v>
      </c>
      <c r="T1687" s="330">
        <v>0.0898</v>
      </c>
      <c r="U1687" s="355">
        <v>-22.449999999995</v>
      </c>
      <c r="V1687" s="356">
        <v>60.5</v>
      </c>
      <c r="W1687" s="357">
        <v>4.38</v>
      </c>
      <c r="X1687" s="358">
        <v>98.330999999978</v>
      </c>
      <c r="Y1687" s="367"/>
      <c r="Z1687" s="367"/>
    </row>
    <row r="1688" ht="24.75" spans="3:26">
      <c r="C1688" s="281"/>
      <c r="D1688" s="644" t="s">
        <v>1628</v>
      </c>
      <c r="E1688" s="665">
        <v>0.666666666666667</v>
      </c>
      <c r="F1688" s="666"/>
      <c r="G1688" s="667"/>
      <c r="H1688" s="635"/>
      <c r="I1688" s="219"/>
      <c r="J1688" s="219"/>
      <c r="K1688" s="566"/>
      <c r="L1688" s="567">
        <v>0.895833333333333</v>
      </c>
      <c r="M1688" s="575">
        <v>0.75</v>
      </c>
      <c r="N1688" s="324"/>
      <c r="O1688" s="333" t="s">
        <v>2854</v>
      </c>
      <c r="P1688" s="334">
        <v>0.1</v>
      </c>
      <c r="Q1688" s="347">
        <v>0.0715333333333333</v>
      </c>
      <c r="R1688" s="348">
        <v>0.0007</v>
      </c>
      <c r="S1688" s="349">
        <v>1</v>
      </c>
      <c r="T1688" s="350">
        <v>0.108</v>
      </c>
      <c r="U1688" s="359">
        <v>-26.999999999994</v>
      </c>
      <c r="V1688" s="360">
        <v>60.5</v>
      </c>
      <c r="W1688" s="361">
        <v>8</v>
      </c>
      <c r="X1688" s="362">
        <v>215.999999999952</v>
      </c>
      <c r="Y1688" s="368"/>
      <c r="Z1688" s="368"/>
    </row>
    <row r="1689" ht="24.75" spans="3:26">
      <c r="C1689" s="281"/>
      <c r="D1689" s="645" t="s">
        <v>1629</v>
      </c>
      <c r="E1689" s="668" t="s">
        <v>8</v>
      </c>
      <c r="F1689" s="668" t="s">
        <v>9</v>
      </c>
      <c r="G1689" s="669" t="s">
        <v>10</v>
      </c>
      <c r="H1689" s="638" t="s">
        <v>2447</v>
      </c>
      <c r="I1689" s="219"/>
      <c r="J1689" s="219"/>
      <c r="K1689" s="566"/>
      <c r="L1689" s="568" t="s">
        <v>2896</v>
      </c>
      <c r="M1689" s="576"/>
      <c r="N1689" s="324"/>
      <c r="O1689" s="336"/>
      <c r="P1689" s="337"/>
      <c r="Q1689" s="336"/>
      <c r="R1689" s="336"/>
      <c r="S1689" s="336"/>
      <c r="T1689" s="336"/>
      <c r="U1689" s="363"/>
      <c r="V1689" s="364"/>
      <c r="W1689" s="336"/>
      <c r="X1689" s="363"/>
      <c r="Y1689" s="337"/>
      <c r="Z1689" s="337"/>
    </row>
    <row r="1690" ht="24" spans="3:26">
      <c r="C1690" s="281"/>
      <c r="D1690" s="646">
        <v>45644</v>
      </c>
      <c r="E1690" s="2227" t="s">
        <v>2133</v>
      </c>
      <c r="F1690" s="2227" t="s">
        <v>2124</v>
      </c>
      <c r="G1690" s="2227" t="s">
        <v>2121</v>
      </c>
      <c r="H1690" s="694">
        <v>0.729166666666667</v>
      </c>
      <c r="I1690" s="219"/>
      <c r="J1690" s="219"/>
      <c r="K1690" s="566"/>
      <c r="L1690" s="569">
        <v>0.645833333333333</v>
      </c>
      <c r="M1690" s="577"/>
      <c r="N1690" s="324"/>
      <c r="O1690" s="336"/>
      <c r="P1690" s="337"/>
      <c r="Q1690" s="336"/>
      <c r="R1690" s="336"/>
      <c r="S1690" s="336"/>
      <c r="T1690" s="336"/>
      <c r="U1690" s="336"/>
      <c r="V1690" s="336"/>
      <c r="W1690" s="336"/>
      <c r="X1690" s="336"/>
      <c r="Y1690" s="337"/>
      <c r="Z1690" s="337"/>
    </row>
    <row r="1691" ht="24" spans="3:26">
      <c r="C1691" s="281"/>
      <c r="D1691" s="646">
        <v>45637</v>
      </c>
      <c r="E1691" s="2227" t="s">
        <v>2121</v>
      </c>
      <c r="F1691" s="2227" t="s">
        <v>2122</v>
      </c>
      <c r="G1691" s="2227" t="s">
        <v>2123</v>
      </c>
      <c r="H1691" s="694">
        <v>0.729166666666667</v>
      </c>
      <c r="I1691" s="219"/>
      <c r="J1691" s="219"/>
      <c r="K1691" s="566"/>
      <c r="L1691" s="569">
        <v>0.645833333333333</v>
      </c>
      <c r="M1691" s="578"/>
      <c r="N1691" s="324"/>
      <c r="O1691" s="327" t="s">
        <v>2855</v>
      </c>
      <c r="P1691" s="328">
        <v>0.1</v>
      </c>
      <c r="Q1691" s="351">
        <v>0.0654666666666667</v>
      </c>
      <c r="R1691" s="352">
        <v>0.0007</v>
      </c>
      <c r="S1691" s="342">
        <v>1</v>
      </c>
      <c r="T1691" s="330">
        <v>0.0989</v>
      </c>
      <c r="U1691" s="365">
        <v>-24.7249999999945</v>
      </c>
      <c r="V1691" s="366">
        <v>60.5</v>
      </c>
      <c r="W1691" s="342">
        <v>3</v>
      </c>
      <c r="X1691" s="354">
        <v>74.1749999999834</v>
      </c>
      <c r="Y1691" s="369"/>
      <c r="Z1691" s="369"/>
    </row>
    <row r="1692" ht="24" spans="3:26">
      <c r="C1692" s="281"/>
      <c r="D1692" s="646">
        <v>45630</v>
      </c>
      <c r="E1692" s="2227" t="s">
        <v>2123</v>
      </c>
      <c r="F1692" s="2227" t="s">
        <v>2124</v>
      </c>
      <c r="G1692" s="2227" t="s">
        <v>2104</v>
      </c>
      <c r="H1692" s="694">
        <v>0.729166666666667</v>
      </c>
      <c r="I1692" s="219"/>
      <c r="J1692" s="219"/>
      <c r="K1692" s="566"/>
      <c r="L1692" s="569">
        <v>0.645833333333333</v>
      </c>
      <c r="M1692" s="574"/>
      <c r="N1692" s="324"/>
      <c r="O1692" s="327" t="s">
        <v>2855</v>
      </c>
      <c r="P1692" s="328">
        <v>0.1</v>
      </c>
      <c r="Q1692" s="351">
        <v>0.0654666666666667</v>
      </c>
      <c r="R1692" s="352">
        <v>0.0007</v>
      </c>
      <c r="S1692" s="342">
        <v>1</v>
      </c>
      <c r="T1692" s="330">
        <v>0.0989</v>
      </c>
      <c r="U1692" s="365">
        <v>-24.7249999999945</v>
      </c>
      <c r="V1692" s="366">
        <v>60.5</v>
      </c>
      <c r="W1692" s="342">
        <v>3</v>
      </c>
      <c r="X1692" s="354">
        <v>74.1749999999834</v>
      </c>
      <c r="Y1692" s="369"/>
      <c r="Z1692" s="369"/>
    </row>
    <row r="1693" ht="24" spans="3:26">
      <c r="C1693" s="281"/>
      <c r="D1693" s="646">
        <v>45623</v>
      </c>
      <c r="E1693" s="2227" t="s">
        <v>2104</v>
      </c>
      <c r="F1693" s="2227" t="s">
        <v>2105</v>
      </c>
      <c r="G1693" s="2227" t="s">
        <v>2036</v>
      </c>
      <c r="H1693" s="694">
        <v>0.729166666666667</v>
      </c>
      <c r="I1693" s="219"/>
      <c r="J1693" s="219"/>
      <c r="K1693" s="566"/>
      <c r="L1693" s="569">
        <v>0.645833333333333</v>
      </c>
      <c r="M1693" s="574"/>
      <c r="N1693" s="324"/>
      <c r="O1693" s="327"/>
      <c r="P1693" s="406"/>
      <c r="Q1693" s="351"/>
      <c r="R1693" s="352"/>
      <c r="S1693" s="342"/>
      <c r="T1693" s="406"/>
      <c r="U1693" s="365"/>
      <c r="V1693" s="366"/>
      <c r="W1693" s="342"/>
      <c r="X1693" s="354"/>
      <c r="Y1693" s="369"/>
      <c r="Z1693" s="369"/>
    </row>
    <row r="1694" ht="24" spans="3:26">
      <c r="C1694" s="281"/>
      <c r="D1694" s="646">
        <v>45616</v>
      </c>
      <c r="E1694" s="2227" t="s">
        <v>2036</v>
      </c>
      <c r="F1694" s="2227" t="s">
        <v>1976</v>
      </c>
      <c r="G1694" s="2227" t="s">
        <v>1975</v>
      </c>
      <c r="H1694" s="694">
        <v>0.729166666666667</v>
      </c>
      <c r="I1694" s="219"/>
      <c r="J1694" s="219"/>
      <c r="K1694" s="566"/>
      <c r="L1694" s="569">
        <v>0.645833333333333</v>
      </c>
      <c r="M1694" s="574"/>
      <c r="N1694" s="324"/>
      <c r="O1694" s="407"/>
      <c r="P1694" s="407"/>
      <c r="Q1694" s="407"/>
      <c r="R1694" s="407"/>
      <c r="S1694" s="407"/>
      <c r="T1694" s="407"/>
      <c r="U1694" s="407"/>
      <c r="V1694" s="407"/>
      <c r="W1694" s="407"/>
      <c r="X1694" s="407"/>
      <c r="Y1694" s="407"/>
      <c r="Z1694" s="407"/>
    </row>
    <row r="1695" ht="24.75" spans="3:26">
      <c r="C1695" s="281"/>
      <c r="D1695" s="648">
        <v>45610</v>
      </c>
      <c r="E1695" s="2228" t="s">
        <v>1975</v>
      </c>
      <c r="F1695" s="2228" t="s">
        <v>1976</v>
      </c>
      <c r="G1695" s="2228" t="s">
        <v>1960</v>
      </c>
      <c r="H1695" s="694">
        <v>0.75</v>
      </c>
      <c r="I1695" s="258"/>
      <c r="J1695" s="258"/>
      <c r="K1695" s="570"/>
      <c r="L1695" s="571">
        <v>0.666666666666667</v>
      </c>
      <c r="M1695" s="579"/>
      <c r="N1695" s="324"/>
      <c r="O1695" s="407"/>
      <c r="P1695" s="407"/>
      <c r="Q1695" s="407"/>
      <c r="R1695" s="407"/>
      <c r="S1695" s="407"/>
      <c r="T1695" s="407"/>
      <c r="U1695" s="407"/>
      <c r="V1695" s="407"/>
      <c r="W1695" s="407"/>
      <c r="X1695" s="407"/>
      <c r="Y1695" s="407"/>
      <c r="Z1695" s="407"/>
    </row>
    <row r="1696" ht="18.75" spans="2:13">
      <c r="B1696" s="3" t="s">
        <v>0</v>
      </c>
      <c r="C1696" s="3">
        <v>1</v>
      </c>
      <c r="D1696" s="683" t="s">
        <v>7</v>
      </c>
      <c r="E1696" s="695" t="s">
        <v>730</v>
      </c>
      <c r="F1696" s="696"/>
      <c r="G1696" s="697"/>
      <c r="H1696" s="698" t="s">
        <v>2839</v>
      </c>
      <c r="I1696" s="719" t="s">
        <v>1622</v>
      </c>
      <c r="J1696" s="719"/>
      <c r="K1696" s="720"/>
      <c r="L1696" s="721" t="s">
        <v>1623</v>
      </c>
      <c r="M1696" s="732" t="s">
        <v>1624</v>
      </c>
    </row>
    <row r="1697" ht="18" spans="3:13">
      <c r="C1697" s="3"/>
      <c r="D1697" s="684" t="s">
        <v>1625</v>
      </c>
      <c r="E1697" s="699"/>
      <c r="F1697" s="700"/>
      <c r="G1697" s="701"/>
      <c r="H1697" s="702" t="s">
        <v>2858</v>
      </c>
      <c r="I1697" s="2229" t="s">
        <v>731</v>
      </c>
      <c r="J1697" s="722"/>
      <c r="K1697" s="723"/>
      <c r="L1697" s="724"/>
      <c r="M1697" s="733" t="s">
        <v>730</v>
      </c>
    </row>
    <row r="1698" ht="18" spans="3:13">
      <c r="C1698" s="3"/>
      <c r="D1698" s="685" t="s">
        <v>1626</v>
      </c>
      <c r="E1698" s="703">
        <v>42.7</v>
      </c>
      <c r="F1698" s="704"/>
      <c r="G1698" s="705"/>
      <c r="H1698" s="702" t="s">
        <v>2859</v>
      </c>
      <c r="I1698" s="725"/>
      <c r="J1698" s="725"/>
      <c r="K1698" s="726"/>
      <c r="L1698" s="724"/>
      <c r="M1698" s="734"/>
    </row>
    <row r="1699" ht="18" spans="3:13">
      <c r="C1699" s="3"/>
      <c r="D1699" s="685" t="s">
        <v>1627</v>
      </c>
      <c r="E1699" s="703">
        <v>40.2</v>
      </c>
      <c r="F1699" s="704"/>
      <c r="G1699" s="705"/>
      <c r="H1699" s="702"/>
      <c r="I1699" s="725"/>
      <c r="J1699" s="725"/>
      <c r="K1699" s="726"/>
      <c r="L1699" s="724"/>
      <c r="M1699" s="734"/>
    </row>
    <row r="1700" ht="18.75" spans="3:13">
      <c r="C1700" s="3"/>
      <c r="D1700" s="686" t="s">
        <v>1628</v>
      </c>
      <c r="E1700" s="706">
        <v>0.614583333333333</v>
      </c>
      <c r="F1700" s="707"/>
      <c r="G1700" s="708"/>
      <c r="H1700" s="709"/>
      <c r="I1700" s="725"/>
      <c r="J1700" s="725"/>
      <c r="K1700" s="726"/>
      <c r="L1700" s="727">
        <v>0.84375</v>
      </c>
      <c r="M1700" s="735">
        <v>0.697916666666667</v>
      </c>
    </row>
    <row r="1701" ht="18.75" spans="3:13">
      <c r="C1701" s="3"/>
      <c r="D1701" s="687" t="s">
        <v>1629</v>
      </c>
      <c r="E1701" s="710" t="s">
        <v>8</v>
      </c>
      <c r="F1701" s="710" t="s">
        <v>9</v>
      </c>
      <c r="G1701" s="711" t="s">
        <v>10</v>
      </c>
      <c r="H1701" s="712" t="s">
        <v>2447</v>
      </c>
      <c r="I1701" s="725"/>
      <c r="J1701" s="725"/>
      <c r="K1701" s="726"/>
      <c r="L1701" s="728" t="s">
        <v>2896</v>
      </c>
      <c r="M1701" s="736"/>
    </row>
    <row r="1702" ht="18" spans="3:13">
      <c r="C1702" s="3"/>
      <c r="D1702" s="688">
        <v>45625</v>
      </c>
      <c r="E1702" s="713">
        <v>40.2</v>
      </c>
      <c r="F1702" s="2230" t="s">
        <v>1670</v>
      </c>
      <c r="G1702" s="713">
        <v>41.6</v>
      </c>
      <c r="H1702" s="714">
        <v>0.572916666666667</v>
      </c>
      <c r="I1702" s="725"/>
      <c r="J1702" s="725"/>
      <c r="K1702" s="726"/>
      <c r="L1702" s="729">
        <v>0.802083333333333</v>
      </c>
      <c r="M1702" s="737"/>
    </row>
    <row r="1703" ht="18" spans="3:13">
      <c r="C1703" s="3"/>
      <c r="D1703" s="688">
        <v>45596</v>
      </c>
      <c r="E1703" s="713">
        <v>41.6</v>
      </c>
      <c r="F1703" s="2230" t="s">
        <v>2134</v>
      </c>
      <c r="G1703" s="713">
        <v>46.6</v>
      </c>
      <c r="H1703" s="714">
        <v>0.572916666666667</v>
      </c>
      <c r="I1703" s="725"/>
      <c r="J1703" s="725"/>
      <c r="K1703" s="726"/>
      <c r="L1703" s="729">
        <v>0.802083333333333</v>
      </c>
      <c r="M1703" s="738"/>
    </row>
    <row r="1704" ht="18" spans="3:13">
      <c r="C1704" s="3"/>
      <c r="D1704" s="688">
        <v>45565</v>
      </c>
      <c r="E1704" s="713">
        <v>46.6</v>
      </c>
      <c r="F1704" s="2230" t="s">
        <v>1926</v>
      </c>
      <c r="G1704" s="713">
        <v>46.1</v>
      </c>
      <c r="H1704" s="714">
        <v>0.572916666666667</v>
      </c>
      <c r="I1704" s="725"/>
      <c r="J1704" s="725"/>
      <c r="K1704" s="726"/>
      <c r="L1704" s="729">
        <v>0.802083333333333</v>
      </c>
      <c r="M1704" s="734"/>
    </row>
    <row r="1705" ht="18" spans="3:13">
      <c r="C1705" s="3"/>
      <c r="D1705" s="688">
        <v>45534</v>
      </c>
      <c r="E1705" s="713">
        <v>46.1</v>
      </c>
      <c r="F1705" s="2230" t="s">
        <v>1666</v>
      </c>
      <c r="G1705" s="713">
        <v>45.3</v>
      </c>
      <c r="H1705" s="714">
        <v>0.572916666666667</v>
      </c>
      <c r="I1705" s="725"/>
      <c r="J1705" s="725"/>
      <c r="K1705" s="726"/>
      <c r="L1705" s="729">
        <v>0.802083333333333</v>
      </c>
      <c r="M1705" s="734"/>
    </row>
    <row r="1706" ht="18" spans="3:13">
      <c r="C1706" s="3"/>
      <c r="D1706" s="688">
        <v>45504</v>
      </c>
      <c r="E1706" s="713">
        <v>45.3</v>
      </c>
      <c r="F1706" s="2230" t="s">
        <v>1667</v>
      </c>
      <c r="G1706" s="713">
        <v>47.4</v>
      </c>
      <c r="H1706" s="714">
        <v>0.572916666666667</v>
      </c>
      <c r="I1706" s="725"/>
      <c r="J1706" s="725"/>
      <c r="K1706" s="726"/>
      <c r="L1706" s="729">
        <v>0.802083333333333</v>
      </c>
      <c r="M1706" s="734"/>
    </row>
    <row r="1707" ht="18.75" spans="3:13">
      <c r="C1707" s="3"/>
      <c r="D1707" s="688">
        <v>45471</v>
      </c>
      <c r="E1707" s="713">
        <v>47.4</v>
      </c>
      <c r="F1707" s="2230" t="s">
        <v>1668</v>
      </c>
      <c r="G1707" s="713">
        <v>35.4</v>
      </c>
      <c r="H1707" s="714">
        <v>0.572916666666667</v>
      </c>
      <c r="I1707" s="730"/>
      <c r="J1707" s="730"/>
      <c r="K1707" s="731"/>
      <c r="L1707" s="729">
        <v>0.802083333333333</v>
      </c>
      <c r="M1707" s="739"/>
    </row>
    <row r="1708" ht="18.75" spans="3:13">
      <c r="C1708" s="3">
        <v>2</v>
      </c>
      <c r="D1708" s="683" t="s">
        <v>7</v>
      </c>
      <c r="E1708" s="695" t="s">
        <v>732</v>
      </c>
      <c r="F1708" s="696"/>
      <c r="G1708" s="697"/>
      <c r="H1708" s="698" t="s">
        <v>2839</v>
      </c>
      <c r="I1708" s="719" t="s">
        <v>1622</v>
      </c>
      <c r="J1708" s="719"/>
      <c r="K1708" s="720"/>
      <c r="L1708" s="721" t="s">
        <v>1623</v>
      </c>
      <c r="M1708" s="732" t="s">
        <v>1624</v>
      </c>
    </row>
    <row r="1709" ht="18" spans="3:13">
      <c r="C1709" s="3"/>
      <c r="D1709" s="684" t="s">
        <v>1625</v>
      </c>
      <c r="E1709" s="699"/>
      <c r="F1709" s="700"/>
      <c r="G1709" s="701"/>
      <c r="H1709" s="702" t="s">
        <v>2867</v>
      </c>
      <c r="I1709" s="722">
        <v>0</v>
      </c>
      <c r="J1709" s="722"/>
      <c r="K1709" s="723"/>
      <c r="L1709" s="724"/>
      <c r="M1709" s="733" t="s">
        <v>732</v>
      </c>
    </row>
    <row r="1710" ht="18" spans="3:13">
      <c r="C1710" s="3"/>
      <c r="D1710" s="685" t="s">
        <v>1626</v>
      </c>
      <c r="E1710" s="715" t="s">
        <v>2001</v>
      </c>
      <c r="F1710" s="716"/>
      <c r="G1710" s="717"/>
      <c r="H1710" s="702" t="s">
        <v>2868</v>
      </c>
      <c r="I1710" s="725"/>
      <c r="J1710" s="725"/>
      <c r="K1710" s="726"/>
      <c r="L1710" s="724"/>
      <c r="M1710" s="734"/>
    </row>
    <row r="1711" ht="18" spans="3:13">
      <c r="C1711" s="3"/>
      <c r="D1711" s="685" t="s">
        <v>1627</v>
      </c>
      <c r="E1711" s="715">
        <v>0</v>
      </c>
      <c r="F1711" s="716"/>
      <c r="G1711" s="717"/>
      <c r="H1711" s="702"/>
      <c r="I1711" s="725"/>
      <c r="J1711" s="725"/>
      <c r="K1711" s="726"/>
      <c r="L1711" s="724"/>
      <c r="M1711" s="734"/>
    </row>
    <row r="1712" ht="18.75" spans="3:13">
      <c r="C1712" s="3"/>
      <c r="D1712" s="686" t="s">
        <v>1628</v>
      </c>
      <c r="E1712" s="706">
        <v>0</v>
      </c>
      <c r="F1712" s="707"/>
      <c r="G1712" s="708"/>
      <c r="H1712" s="709"/>
      <c r="I1712" s="725"/>
      <c r="J1712" s="725"/>
      <c r="K1712" s="726"/>
      <c r="L1712" s="727">
        <v>0.229166666666667</v>
      </c>
      <c r="M1712" s="735">
        <v>0.0833333333333333</v>
      </c>
    </row>
    <row r="1713" ht="18.75" spans="3:13">
      <c r="C1713" s="3"/>
      <c r="D1713" s="687" t="s">
        <v>1629</v>
      </c>
      <c r="E1713" s="710" t="s">
        <v>8</v>
      </c>
      <c r="F1713" s="710" t="s">
        <v>9</v>
      </c>
      <c r="G1713" s="711" t="s">
        <v>10</v>
      </c>
      <c r="H1713" s="712" t="s">
        <v>2447</v>
      </c>
      <c r="I1713" s="725"/>
      <c r="J1713" s="725"/>
      <c r="K1713" s="726"/>
      <c r="L1713" s="728" t="s">
        <v>2896</v>
      </c>
      <c r="M1713" s="736"/>
    </row>
    <row r="1714" ht="18" spans="3:13">
      <c r="C1714" s="3"/>
      <c r="D1714" s="688">
        <v>45642</v>
      </c>
      <c r="E1714" s="718">
        <v>58.5</v>
      </c>
      <c r="F1714" s="2231" t="s">
        <v>2135</v>
      </c>
      <c r="G1714" s="718">
        <v>56.1</v>
      </c>
      <c r="H1714" s="714">
        <v>0.1875</v>
      </c>
      <c r="I1714" s="725"/>
      <c r="J1714" s="725"/>
      <c r="K1714" s="726"/>
      <c r="L1714" s="729">
        <v>0.145833333333333</v>
      </c>
      <c r="M1714" s="737"/>
    </row>
    <row r="1715" ht="18" spans="3:13">
      <c r="C1715" s="3"/>
      <c r="D1715" s="688">
        <v>45630</v>
      </c>
      <c r="E1715" s="718">
        <v>56.1</v>
      </c>
      <c r="F1715" s="2231" t="s">
        <v>2120</v>
      </c>
      <c r="G1715" s="718">
        <v>55</v>
      </c>
      <c r="H1715" s="714">
        <v>0.229166666666667</v>
      </c>
      <c r="I1715" s="725"/>
      <c r="J1715" s="725"/>
      <c r="K1715" s="726"/>
      <c r="L1715" s="729">
        <v>0.1875</v>
      </c>
      <c r="M1715" s="738"/>
    </row>
    <row r="1716" ht="18" spans="3:13">
      <c r="C1716" s="3"/>
      <c r="D1716" s="688">
        <v>45618</v>
      </c>
      <c r="E1716" s="718">
        <v>57</v>
      </c>
      <c r="F1716" s="2231" t="s">
        <v>1776</v>
      </c>
      <c r="G1716" s="718">
        <v>55</v>
      </c>
      <c r="H1716" s="714">
        <v>0.229166666666667</v>
      </c>
      <c r="I1716" s="725"/>
      <c r="J1716" s="725"/>
      <c r="K1716" s="726"/>
      <c r="L1716" s="729">
        <v>0.1875</v>
      </c>
      <c r="M1716" s="734"/>
    </row>
    <row r="1717" ht="18" spans="3:13">
      <c r="C1717" s="3"/>
      <c r="D1717" s="688">
        <v>45601</v>
      </c>
      <c r="E1717" s="718">
        <v>55</v>
      </c>
      <c r="F1717" s="2231" t="s">
        <v>1775</v>
      </c>
      <c r="G1717" s="718">
        <v>55.2</v>
      </c>
      <c r="H1717" s="714">
        <v>0.229166666666667</v>
      </c>
      <c r="I1717" s="725"/>
      <c r="J1717" s="725"/>
      <c r="K1717" s="726"/>
      <c r="L1717" s="729">
        <v>0.1875</v>
      </c>
      <c r="M1717" s="734"/>
    </row>
    <row r="1718" ht="18" spans="3:13">
      <c r="C1718" s="3"/>
      <c r="D1718" s="688">
        <v>45589</v>
      </c>
      <c r="E1718" s="718">
        <v>55.3</v>
      </c>
      <c r="F1718" s="2231" t="s">
        <v>1794</v>
      </c>
      <c r="G1718" s="718">
        <v>55.2</v>
      </c>
      <c r="H1718" s="714">
        <v>0.229166666666667</v>
      </c>
      <c r="I1718" s="725"/>
      <c r="J1718" s="725"/>
      <c r="K1718" s="726"/>
      <c r="L1718" s="729">
        <v>0.1875</v>
      </c>
      <c r="M1718" s="734"/>
    </row>
    <row r="1719" ht="18.75" spans="3:13">
      <c r="C1719" s="3"/>
      <c r="D1719" s="688">
        <v>45568</v>
      </c>
      <c r="E1719" s="718">
        <v>55.2</v>
      </c>
      <c r="F1719" s="2231" t="s">
        <v>1872</v>
      </c>
      <c r="G1719" s="718">
        <v>55.7</v>
      </c>
      <c r="H1719" s="714">
        <v>0.1875</v>
      </c>
      <c r="I1719" s="730"/>
      <c r="J1719" s="730"/>
      <c r="K1719" s="731"/>
      <c r="L1719" s="729">
        <v>0.145833333333333</v>
      </c>
      <c r="M1719" s="739"/>
    </row>
    <row r="1720" ht="18.75" spans="3:13">
      <c r="C1720" s="3">
        <v>3</v>
      </c>
      <c r="D1720" s="683" t="s">
        <v>7</v>
      </c>
      <c r="E1720" s="695" t="s">
        <v>733</v>
      </c>
      <c r="F1720" s="696"/>
      <c r="G1720" s="697"/>
      <c r="H1720" s="698" t="s">
        <v>2839</v>
      </c>
      <c r="I1720" s="719" t="s">
        <v>1622</v>
      </c>
      <c r="J1720" s="719"/>
      <c r="K1720" s="720"/>
      <c r="L1720" s="721" t="s">
        <v>1623</v>
      </c>
      <c r="M1720" s="732" t="s">
        <v>1624</v>
      </c>
    </row>
    <row r="1721" ht="18" spans="3:13">
      <c r="C1721" s="3"/>
      <c r="D1721" s="684" t="s">
        <v>1625</v>
      </c>
      <c r="E1721" s="699"/>
      <c r="F1721" s="700"/>
      <c r="G1721" s="701"/>
      <c r="H1721" s="702" t="s">
        <v>2858</v>
      </c>
      <c r="I1721" s="2229" t="s">
        <v>734</v>
      </c>
      <c r="J1721" s="722"/>
      <c r="K1721" s="723"/>
      <c r="L1721" s="724"/>
      <c r="M1721" s="733" t="s">
        <v>733</v>
      </c>
    </row>
    <row r="1722" ht="18" spans="3:13">
      <c r="C1722" s="3"/>
      <c r="D1722" s="685" t="s">
        <v>1626</v>
      </c>
      <c r="E1722" s="703">
        <v>50.3</v>
      </c>
      <c r="F1722" s="704"/>
      <c r="G1722" s="705"/>
      <c r="H1722" s="702" t="s">
        <v>2859</v>
      </c>
      <c r="I1722" s="725"/>
      <c r="J1722" s="725"/>
      <c r="K1722" s="726"/>
      <c r="L1722" s="724"/>
      <c r="M1722" s="734"/>
    </row>
    <row r="1723" ht="18" spans="3:13">
      <c r="C1723" s="3"/>
      <c r="D1723" s="685" t="s">
        <v>1627</v>
      </c>
      <c r="E1723" s="703">
        <v>50.3</v>
      </c>
      <c r="F1723" s="704"/>
      <c r="G1723" s="705"/>
      <c r="H1723" s="702"/>
      <c r="I1723" s="725"/>
      <c r="J1723" s="725"/>
      <c r="K1723" s="726"/>
      <c r="L1723" s="724"/>
      <c r="M1723" s="734"/>
    </row>
    <row r="1724" ht="18.75" spans="3:13">
      <c r="C1724" s="3"/>
      <c r="D1724" s="686" t="s">
        <v>1628</v>
      </c>
      <c r="E1724" s="706">
        <v>0.0625</v>
      </c>
      <c r="F1724" s="707"/>
      <c r="G1724" s="708"/>
      <c r="H1724" s="709"/>
      <c r="I1724" s="725"/>
      <c r="J1724" s="725"/>
      <c r="K1724" s="726"/>
      <c r="L1724" s="727">
        <v>0.291666666666667</v>
      </c>
      <c r="M1724" s="735">
        <v>0.145833333333333</v>
      </c>
    </row>
    <row r="1725" ht="18.75" spans="3:13">
      <c r="C1725" s="3"/>
      <c r="D1725" s="687" t="s">
        <v>1629</v>
      </c>
      <c r="E1725" s="710" t="s">
        <v>8</v>
      </c>
      <c r="F1725" s="710" t="s">
        <v>9</v>
      </c>
      <c r="G1725" s="711" t="s">
        <v>10</v>
      </c>
      <c r="H1725" s="712" t="s">
        <v>2447</v>
      </c>
      <c r="I1725" s="725"/>
      <c r="J1725" s="725"/>
      <c r="K1725" s="726"/>
      <c r="L1725" s="728" t="s">
        <v>2896</v>
      </c>
      <c r="M1725" s="736"/>
    </row>
    <row r="1726" ht="18" spans="3:13">
      <c r="C1726" s="3"/>
      <c r="D1726" s="688">
        <v>45626</v>
      </c>
      <c r="E1726" s="713">
        <v>50.3</v>
      </c>
      <c r="F1726" s="2230" t="s">
        <v>2136</v>
      </c>
      <c r="G1726" s="713">
        <v>50.1</v>
      </c>
      <c r="H1726" s="714">
        <v>0.0625</v>
      </c>
      <c r="I1726" s="725"/>
      <c r="J1726" s="725"/>
      <c r="K1726" s="726"/>
      <c r="L1726" s="729">
        <v>0.291666666666667</v>
      </c>
      <c r="M1726" s="737"/>
    </row>
    <row r="1727" ht="18" spans="3:13">
      <c r="C1727" s="3"/>
      <c r="D1727" s="688">
        <v>45596</v>
      </c>
      <c r="E1727" s="713">
        <v>50.1</v>
      </c>
      <c r="F1727" s="2230" t="s">
        <v>1706</v>
      </c>
      <c r="G1727" s="713">
        <v>49.8</v>
      </c>
      <c r="H1727" s="714">
        <v>0.0625</v>
      </c>
      <c r="I1727" s="725"/>
      <c r="J1727" s="725"/>
      <c r="K1727" s="726"/>
      <c r="L1727" s="729">
        <v>0.291666666666667</v>
      </c>
      <c r="M1727" s="738"/>
    </row>
    <row r="1728" ht="18" spans="3:13">
      <c r="C1728" s="3"/>
      <c r="D1728" s="688">
        <v>45565</v>
      </c>
      <c r="E1728" s="713">
        <v>49.8</v>
      </c>
      <c r="F1728" s="2230" t="s">
        <v>1633</v>
      </c>
      <c r="G1728" s="713">
        <v>49.1</v>
      </c>
      <c r="H1728" s="714">
        <v>0.0625</v>
      </c>
      <c r="I1728" s="725"/>
      <c r="J1728" s="725"/>
      <c r="K1728" s="726"/>
      <c r="L1728" s="729">
        <v>0.291666666666667</v>
      </c>
      <c r="M1728" s="734"/>
    </row>
    <row r="1729" ht="18" spans="3:13">
      <c r="C1729" s="3"/>
      <c r="D1729" s="688">
        <v>45535</v>
      </c>
      <c r="E1729" s="713">
        <v>49.1</v>
      </c>
      <c r="F1729" s="2230" t="s">
        <v>1631</v>
      </c>
      <c r="G1729" s="713">
        <v>49.4</v>
      </c>
      <c r="H1729" s="714">
        <v>0.0625</v>
      </c>
      <c r="I1729" s="725"/>
      <c r="J1729" s="725"/>
      <c r="K1729" s="726"/>
      <c r="L1729" s="729">
        <v>0.291666666666667</v>
      </c>
      <c r="M1729" s="734"/>
    </row>
    <row r="1730" ht="18" spans="3:13">
      <c r="C1730" s="3"/>
      <c r="D1730" s="688">
        <v>45504</v>
      </c>
      <c r="E1730" s="713">
        <v>49.4</v>
      </c>
      <c r="F1730" s="2230" t="s">
        <v>1633</v>
      </c>
      <c r="G1730" s="713">
        <v>49.5</v>
      </c>
      <c r="H1730" s="714">
        <v>0.0625</v>
      </c>
      <c r="I1730" s="725"/>
      <c r="J1730" s="725"/>
      <c r="K1730" s="726"/>
      <c r="L1730" s="729">
        <v>0.291666666666667</v>
      </c>
      <c r="M1730" s="734"/>
    </row>
    <row r="1731" ht="18.75" spans="3:13">
      <c r="C1731" s="3"/>
      <c r="D1731" s="688">
        <v>45473</v>
      </c>
      <c r="E1731" s="713">
        <v>49.5</v>
      </c>
      <c r="F1731" s="2230" t="s">
        <v>1631</v>
      </c>
      <c r="G1731" s="713">
        <v>49.5</v>
      </c>
      <c r="H1731" s="714">
        <v>0.0625</v>
      </c>
      <c r="I1731" s="730"/>
      <c r="J1731" s="730"/>
      <c r="K1731" s="731"/>
      <c r="L1731" s="729">
        <v>0.291666666666667</v>
      </c>
      <c r="M1731" s="739"/>
    </row>
    <row r="1732" ht="18.75" spans="3:13">
      <c r="C1732" s="3">
        <v>5</v>
      </c>
      <c r="D1732" s="683" t="s">
        <v>7</v>
      </c>
      <c r="E1732" s="695" t="s">
        <v>725</v>
      </c>
      <c r="F1732" s="696"/>
      <c r="G1732" s="697"/>
      <c r="H1732" s="698" t="s">
        <v>2839</v>
      </c>
      <c r="I1732" s="719" t="s">
        <v>1622</v>
      </c>
      <c r="J1732" s="719"/>
      <c r="K1732" s="720"/>
      <c r="L1732" s="721" t="s">
        <v>1623</v>
      </c>
      <c r="M1732" s="732" t="s">
        <v>1624</v>
      </c>
    </row>
    <row r="1733" ht="18" spans="3:13">
      <c r="C1733" s="3"/>
      <c r="D1733" s="684" t="s">
        <v>1625</v>
      </c>
      <c r="E1733" s="699"/>
      <c r="F1733" s="700"/>
      <c r="G1733" s="701"/>
      <c r="H1733" s="702" t="s">
        <v>2858</v>
      </c>
      <c r="I1733" s="722" t="e">
        <v>#REF!</v>
      </c>
      <c r="J1733" s="722"/>
      <c r="K1733" s="723"/>
      <c r="L1733" s="724"/>
      <c r="M1733" s="733" t="s">
        <v>725</v>
      </c>
    </row>
    <row r="1734" ht="18" spans="3:13">
      <c r="C1734" s="3"/>
      <c r="D1734" s="685" t="s">
        <v>1626</v>
      </c>
      <c r="E1734" s="703" t="s">
        <v>564</v>
      </c>
      <c r="F1734" s="704"/>
      <c r="G1734" s="705"/>
      <c r="H1734" s="702" t="s">
        <v>2859</v>
      </c>
      <c r="I1734" s="725"/>
      <c r="J1734" s="725"/>
      <c r="K1734" s="726"/>
      <c r="L1734" s="724"/>
      <c r="M1734" s="734"/>
    </row>
    <row r="1735" ht="18" spans="3:13">
      <c r="C1735" s="3"/>
      <c r="D1735" s="685" t="s">
        <v>1627</v>
      </c>
      <c r="E1735" s="703" t="s">
        <v>332</v>
      </c>
      <c r="F1735" s="704"/>
      <c r="G1735" s="705"/>
      <c r="H1735" s="702"/>
      <c r="I1735" s="725"/>
      <c r="J1735" s="725"/>
      <c r="K1735" s="726"/>
      <c r="L1735" s="724"/>
      <c r="M1735" s="734"/>
    </row>
    <row r="1736" ht="18.75" spans="3:13">
      <c r="C1736" s="3"/>
      <c r="D1736" s="686" t="s">
        <v>1628</v>
      </c>
      <c r="E1736" s="706">
        <v>0.5625</v>
      </c>
      <c r="F1736" s="707"/>
      <c r="G1736" s="708"/>
      <c r="H1736" s="709"/>
      <c r="I1736" s="725"/>
      <c r="J1736" s="725"/>
      <c r="K1736" s="726"/>
      <c r="L1736" s="727">
        <v>0.791666666666667</v>
      </c>
      <c r="M1736" s="750">
        <v>0.645833333333333</v>
      </c>
    </row>
    <row r="1737" ht="18.75" spans="3:13">
      <c r="C1737" s="3"/>
      <c r="D1737" s="687" t="s">
        <v>1629</v>
      </c>
      <c r="E1737" s="710" t="s">
        <v>8</v>
      </c>
      <c r="F1737" s="710" t="s">
        <v>9</v>
      </c>
      <c r="G1737" s="711" t="s">
        <v>10</v>
      </c>
      <c r="H1737" s="712" t="s">
        <v>2447</v>
      </c>
      <c r="I1737" s="725"/>
      <c r="J1737" s="725"/>
      <c r="K1737" s="726"/>
      <c r="L1737" s="728" t="s">
        <v>2896</v>
      </c>
      <c r="M1737" s="736"/>
    </row>
    <row r="1738" ht="18" spans="3:13">
      <c r="C1738" s="3"/>
      <c r="D1738" s="688">
        <v>45652</v>
      </c>
      <c r="E1738" s="2230" t="s">
        <v>1959</v>
      </c>
      <c r="F1738" s="2230" t="s">
        <v>1945</v>
      </c>
      <c r="G1738" s="2230" t="s">
        <v>2023</v>
      </c>
      <c r="H1738" s="714">
        <v>0.5625</v>
      </c>
      <c r="I1738" s="725"/>
      <c r="J1738" s="725"/>
      <c r="K1738" s="726"/>
      <c r="L1738" s="729">
        <v>0.791666666666667</v>
      </c>
      <c r="M1738" s="737"/>
    </row>
    <row r="1739" ht="18" spans="3:13">
      <c r="C1739" s="3"/>
      <c r="D1739" s="688">
        <v>45645</v>
      </c>
      <c r="E1739" s="2230" t="s">
        <v>2023</v>
      </c>
      <c r="F1739" s="2230" t="s">
        <v>1948</v>
      </c>
      <c r="G1739" s="2230" t="s">
        <v>1952</v>
      </c>
      <c r="H1739" s="714">
        <v>0.5625</v>
      </c>
      <c r="I1739" s="725"/>
      <c r="J1739" s="725"/>
      <c r="K1739" s="726"/>
      <c r="L1739" s="729">
        <v>0.791666666666667</v>
      </c>
      <c r="M1739" s="738"/>
    </row>
    <row r="1740" ht="18" spans="3:13">
      <c r="C1740" s="3"/>
      <c r="D1740" s="688">
        <v>45638</v>
      </c>
      <c r="E1740" s="2230" t="s">
        <v>1952</v>
      </c>
      <c r="F1740" s="2230" t="s">
        <v>1944</v>
      </c>
      <c r="G1740" s="2230" t="s">
        <v>1957</v>
      </c>
      <c r="H1740" s="714">
        <v>0.5625</v>
      </c>
      <c r="I1740" s="725"/>
      <c r="J1740" s="725"/>
      <c r="K1740" s="726"/>
      <c r="L1740" s="729">
        <v>0.791666666666667</v>
      </c>
      <c r="M1740" s="734"/>
    </row>
    <row r="1741" ht="18" spans="3:13">
      <c r="C1741" s="3"/>
      <c r="D1741" s="688">
        <v>45631</v>
      </c>
      <c r="E1741" s="2230" t="s">
        <v>1978</v>
      </c>
      <c r="F1741" s="2230" t="s">
        <v>2106</v>
      </c>
      <c r="G1741" s="2230" t="s">
        <v>2106</v>
      </c>
      <c r="H1741" s="714">
        <v>0.5625</v>
      </c>
      <c r="I1741" s="725"/>
      <c r="J1741" s="725"/>
      <c r="K1741" s="726"/>
      <c r="L1741" s="729">
        <v>0.791666666666667</v>
      </c>
      <c r="M1741" s="734"/>
    </row>
    <row r="1742" ht="18" spans="3:13">
      <c r="C1742" s="3"/>
      <c r="D1742" s="688">
        <v>45623</v>
      </c>
      <c r="E1742" s="2230" t="s">
        <v>2022</v>
      </c>
      <c r="F1742" s="2230" t="s">
        <v>2106</v>
      </c>
      <c r="G1742" s="2230" t="s">
        <v>2106</v>
      </c>
      <c r="H1742" s="714">
        <v>0.5625</v>
      </c>
      <c r="I1742" s="725"/>
      <c r="J1742" s="725"/>
      <c r="K1742" s="726"/>
      <c r="L1742" s="729">
        <v>0.791666666666667</v>
      </c>
      <c r="M1742" s="734"/>
    </row>
    <row r="1743" ht="18.75" spans="3:13">
      <c r="C1743" s="3"/>
      <c r="D1743" s="688">
        <v>45617</v>
      </c>
      <c r="E1743" s="2230" t="s">
        <v>2022</v>
      </c>
      <c r="F1743" s="2230" t="s">
        <v>2023</v>
      </c>
      <c r="G1743" s="2230" t="s">
        <v>1959</v>
      </c>
      <c r="H1743" s="714">
        <v>0.5625</v>
      </c>
      <c r="I1743" s="730"/>
      <c r="J1743" s="730"/>
      <c r="K1743" s="731"/>
      <c r="L1743" s="729">
        <v>0.791666666666667</v>
      </c>
      <c r="M1743" s="739"/>
    </row>
    <row r="1744" ht="18.75" spans="3:13">
      <c r="C1744" s="3">
        <v>7</v>
      </c>
      <c r="D1744" s="683" t="s">
        <v>7</v>
      </c>
      <c r="E1744" s="695" t="s">
        <v>725</v>
      </c>
      <c r="F1744" s="696"/>
      <c r="G1744" s="697"/>
      <c r="H1744" s="698" t="s">
        <v>2839</v>
      </c>
      <c r="I1744" s="719" t="s">
        <v>1622</v>
      </c>
      <c r="J1744" s="719"/>
      <c r="K1744" s="720"/>
      <c r="L1744" s="721" t="s">
        <v>1623</v>
      </c>
      <c r="M1744" s="732" t="s">
        <v>1624</v>
      </c>
    </row>
    <row r="1745" ht="18" spans="3:13">
      <c r="C1745" s="3"/>
      <c r="D1745" s="684" t="s">
        <v>1625</v>
      </c>
      <c r="E1745" s="699"/>
      <c r="F1745" s="700"/>
      <c r="G1745" s="701"/>
      <c r="H1745" s="702" t="s">
        <v>2867</v>
      </c>
      <c r="I1745" s="2229" t="s">
        <v>738</v>
      </c>
      <c r="J1745" s="722"/>
      <c r="K1745" s="723"/>
      <c r="L1745" s="724"/>
      <c r="M1745" s="733" t="s">
        <v>725</v>
      </c>
    </row>
    <row r="1746" ht="18" spans="3:13">
      <c r="C1746" s="3"/>
      <c r="D1746" s="685" t="s">
        <v>1626</v>
      </c>
      <c r="E1746" s="703" t="s">
        <v>564</v>
      </c>
      <c r="F1746" s="704"/>
      <c r="G1746" s="705"/>
      <c r="H1746" s="702" t="s">
        <v>2868</v>
      </c>
      <c r="I1746" s="725"/>
      <c r="J1746" s="725"/>
      <c r="K1746" s="726"/>
      <c r="L1746" s="724"/>
      <c r="M1746" s="734"/>
    </row>
    <row r="1747" ht="18" spans="3:13">
      <c r="C1747" s="3"/>
      <c r="D1747" s="685" t="s">
        <v>1627</v>
      </c>
      <c r="E1747" s="741" t="s">
        <v>332</v>
      </c>
      <c r="F1747" s="704"/>
      <c r="G1747" s="705"/>
      <c r="H1747" s="702"/>
      <c r="I1747" s="725"/>
      <c r="J1747" s="725"/>
      <c r="K1747" s="726"/>
      <c r="L1747" s="724"/>
      <c r="M1747" s="734"/>
    </row>
    <row r="1748" ht="18.75" spans="3:13">
      <c r="C1748" s="3"/>
      <c r="D1748" s="686" t="s">
        <v>1628</v>
      </c>
      <c r="E1748" s="706">
        <v>0.5625</v>
      </c>
      <c r="F1748" s="707"/>
      <c r="G1748" s="708"/>
      <c r="H1748" s="709">
        <v>0.354166666666667</v>
      </c>
      <c r="I1748" s="725"/>
      <c r="J1748" s="725"/>
      <c r="K1748" s="726"/>
      <c r="L1748" s="727">
        <v>0.791666666666667</v>
      </c>
      <c r="M1748" s="735">
        <v>0.645833333333333</v>
      </c>
    </row>
    <row r="1749" ht="18.75" spans="3:13">
      <c r="C1749" s="3"/>
      <c r="D1749" s="687" t="s">
        <v>1629</v>
      </c>
      <c r="E1749" s="710" t="s">
        <v>8</v>
      </c>
      <c r="F1749" s="710" t="s">
        <v>9</v>
      </c>
      <c r="G1749" s="711" t="s">
        <v>10</v>
      </c>
      <c r="H1749" s="712" t="s">
        <v>2447</v>
      </c>
      <c r="I1749" s="725"/>
      <c r="J1749" s="725"/>
      <c r="K1749" s="726"/>
      <c r="L1749" s="728" t="s">
        <v>2896</v>
      </c>
      <c r="M1749" s="736"/>
    </row>
    <row r="1750" ht="18" spans="3:13">
      <c r="C1750" s="3"/>
      <c r="D1750" s="688">
        <v>45652</v>
      </c>
      <c r="E1750" s="2232" t="s">
        <v>1959</v>
      </c>
      <c r="F1750" s="2232" t="s">
        <v>1945</v>
      </c>
      <c r="G1750" s="2232" t="s">
        <v>2023</v>
      </c>
      <c r="H1750" s="714">
        <v>0.572916666666667</v>
      </c>
      <c r="I1750" s="725"/>
      <c r="J1750" s="725"/>
      <c r="K1750" s="726"/>
      <c r="L1750" s="729"/>
      <c r="M1750" s="737"/>
    </row>
    <row r="1751" ht="18" spans="3:13">
      <c r="C1751" s="3"/>
      <c r="D1751" s="688">
        <v>45645</v>
      </c>
      <c r="E1751" s="2232" t="s">
        <v>2023</v>
      </c>
      <c r="F1751" s="2232" t="s">
        <v>1948</v>
      </c>
      <c r="G1751" s="2232" t="s">
        <v>1952</v>
      </c>
      <c r="H1751" s="714">
        <v>0.572916666666667</v>
      </c>
      <c r="I1751" s="725"/>
      <c r="J1751" s="725"/>
      <c r="K1751" s="726"/>
      <c r="L1751" s="729"/>
      <c r="M1751" s="738"/>
    </row>
    <row r="1752" ht="18" spans="3:13">
      <c r="C1752" s="3"/>
      <c r="D1752" s="688">
        <v>45638</v>
      </c>
      <c r="E1752" s="2232" t="s">
        <v>1952</v>
      </c>
      <c r="F1752" s="2232" t="s">
        <v>1944</v>
      </c>
      <c r="G1752" s="2232" t="s">
        <v>1957</v>
      </c>
      <c r="H1752" s="714">
        <v>0.572916666666667</v>
      </c>
      <c r="I1752" s="725"/>
      <c r="J1752" s="725"/>
      <c r="K1752" s="726"/>
      <c r="L1752" s="729"/>
      <c r="M1752" s="734"/>
    </row>
    <row r="1753" ht="18" spans="3:13">
      <c r="C1753" s="3"/>
      <c r="D1753" s="688">
        <v>45631</v>
      </c>
      <c r="E1753" s="2232" t="s">
        <v>1978</v>
      </c>
      <c r="F1753" s="2232" t="s">
        <v>2106</v>
      </c>
      <c r="G1753" s="2232" t="s">
        <v>2106</v>
      </c>
      <c r="H1753" s="714">
        <v>0.572916666666667</v>
      </c>
      <c r="I1753" s="725"/>
      <c r="J1753" s="725"/>
      <c r="K1753" s="726"/>
      <c r="L1753" s="729"/>
      <c r="M1753" s="734"/>
    </row>
    <row r="1754" ht="18" spans="3:13">
      <c r="C1754" s="3"/>
      <c r="D1754" s="688">
        <v>45623</v>
      </c>
      <c r="E1754" s="2232" t="s">
        <v>2022</v>
      </c>
      <c r="F1754" s="2232" t="s">
        <v>2106</v>
      </c>
      <c r="G1754" s="2232" t="s">
        <v>2106</v>
      </c>
      <c r="H1754" s="714">
        <v>0.572916666666667</v>
      </c>
      <c r="I1754" s="725"/>
      <c r="J1754" s="725"/>
      <c r="K1754" s="726"/>
      <c r="L1754" s="729"/>
      <c r="M1754" s="734"/>
    </row>
    <row r="1755" ht="18.75" spans="3:13">
      <c r="C1755" s="3"/>
      <c r="D1755" s="688">
        <v>45617</v>
      </c>
      <c r="E1755" s="2232" t="s">
        <v>2022</v>
      </c>
      <c r="F1755" s="2232" t="s">
        <v>2023</v>
      </c>
      <c r="G1755" s="2232" t="s">
        <v>1959</v>
      </c>
      <c r="H1755" s="714">
        <v>0.614583333333333</v>
      </c>
      <c r="I1755" s="730"/>
      <c r="J1755" s="730"/>
      <c r="K1755" s="731"/>
      <c r="L1755" s="749"/>
      <c r="M1755" s="739"/>
    </row>
    <row r="1756" ht="18.75" spans="3:13">
      <c r="C1756" s="3">
        <v>8</v>
      </c>
      <c r="D1756" s="683" t="s">
        <v>7</v>
      </c>
      <c r="E1756" s="695" t="s">
        <v>739</v>
      </c>
      <c r="F1756" s="696"/>
      <c r="G1756" s="697"/>
      <c r="H1756" s="698" t="s">
        <v>2839</v>
      </c>
      <c r="I1756" s="719" t="s">
        <v>1622</v>
      </c>
      <c r="J1756" s="719"/>
      <c r="K1756" s="720"/>
      <c r="L1756" s="721" t="s">
        <v>1623</v>
      </c>
      <c r="M1756" s="732" t="s">
        <v>1624</v>
      </c>
    </row>
    <row r="1757" ht="18" spans="3:13">
      <c r="C1757" s="3"/>
      <c r="D1757" s="684" t="s">
        <v>1625</v>
      </c>
      <c r="E1757" s="699"/>
      <c r="F1757" s="700"/>
      <c r="G1757" s="701"/>
      <c r="H1757" s="702" t="s">
        <v>2858</v>
      </c>
      <c r="I1757" s="2229" t="s">
        <v>740</v>
      </c>
      <c r="J1757" s="722"/>
      <c r="K1757" s="723"/>
      <c r="L1757" s="724"/>
      <c r="M1757" s="733" t="s">
        <v>739</v>
      </c>
    </row>
    <row r="1758" ht="18" spans="3:13">
      <c r="C1758" s="3"/>
      <c r="D1758" s="685" t="s">
        <v>1626</v>
      </c>
      <c r="E1758" s="715"/>
      <c r="F1758" s="716"/>
      <c r="G1758" s="717"/>
      <c r="H1758" s="702" t="s">
        <v>2859</v>
      </c>
      <c r="I1758" s="725"/>
      <c r="J1758" s="725"/>
      <c r="K1758" s="726"/>
      <c r="L1758" s="724"/>
      <c r="M1758" s="734"/>
    </row>
    <row r="1759" ht="18" spans="3:13">
      <c r="C1759" s="3"/>
      <c r="D1759" s="685" t="s">
        <v>1627</v>
      </c>
      <c r="E1759" s="715">
        <v>49.7</v>
      </c>
      <c r="F1759" s="716"/>
      <c r="G1759" s="717"/>
      <c r="H1759" s="702"/>
      <c r="I1759" s="725"/>
      <c r="J1759" s="725"/>
      <c r="K1759" s="726"/>
      <c r="L1759" s="724"/>
      <c r="M1759" s="734"/>
    </row>
    <row r="1760" ht="18.75" spans="3:13">
      <c r="C1760" s="3"/>
      <c r="D1760" s="686" t="s">
        <v>1628</v>
      </c>
      <c r="E1760" s="706">
        <v>0.614583333333333</v>
      </c>
      <c r="F1760" s="707"/>
      <c r="G1760" s="708"/>
      <c r="H1760" s="709">
        <v>0.40625</v>
      </c>
      <c r="I1760" s="725"/>
      <c r="J1760" s="725"/>
      <c r="K1760" s="726"/>
      <c r="L1760" s="727">
        <v>0.84375</v>
      </c>
      <c r="M1760" s="735">
        <v>0.697916666666667</v>
      </c>
    </row>
    <row r="1761" ht="18.75" spans="3:13">
      <c r="C1761" s="3"/>
      <c r="D1761" s="687" t="s">
        <v>1629</v>
      </c>
      <c r="E1761" s="710" t="s">
        <v>8</v>
      </c>
      <c r="F1761" s="710" t="s">
        <v>9</v>
      </c>
      <c r="G1761" s="711" t="s">
        <v>10</v>
      </c>
      <c r="H1761" s="712" t="s">
        <v>2447</v>
      </c>
      <c r="I1761" s="725"/>
      <c r="J1761" s="725"/>
      <c r="K1761" s="726"/>
      <c r="L1761" s="728" t="s">
        <v>2896</v>
      </c>
      <c r="M1761" s="736"/>
    </row>
    <row r="1762" ht="18" spans="3:13">
      <c r="C1762" s="3"/>
      <c r="D1762" s="688">
        <v>45642</v>
      </c>
      <c r="E1762" s="718">
        <v>48.3</v>
      </c>
      <c r="F1762" s="2231" t="s">
        <v>1633</v>
      </c>
      <c r="G1762" s="718">
        <v>49.7</v>
      </c>
      <c r="H1762" s="714">
        <v>0.614583333333333</v>
      </c>
      <c r="I1762" s="725"/>
      <c r="J1762" s="725"/>
      <c r="K1762" s="726"/>
      <c r="L1762" s="729">
        <v>0.84375</v>
      </c>
      <c r="M1762" s="737"/>
    </row>
    <row r="1763" ht="18" spans="3:13">
      <c r="C1763" s="3"/>
      <c r="D1763" s="688">
        <v>45628</v>
      </c>
      <c r="E1763" s="718">
        <v>49.7</v>
      </c>
      <c r="F1763" s="2231" t="s">
        <v>1703</v>
      </c>
      <c r="G1763" s="718">
        <v>48.5</v>
      </c>
      <c r="H1763" s="714">
        <v>0.614583333333333</v>
      </c>
      <c r="I1763" s="725"/>
      <c r="J1763" s="725"/>
      <c r="K1763" s="726"/>
      <c r="L1763" s="729">
        <v>0.84375</v>
      </c>
      <c r="M1763" s="738"/>
    </row>
    <row r="1764" ht="18" spans="3:13">
      <c r="C1764" s="3"/>
      <c r="D1764" s="688">
        <v>45618</v>
      </c>
      <c r="E1764" s="718">
        <v>48.8</v>
      </c>
      <c r="F1764" s="2231" t="s">
        <v>1703</v>
      </c>
      <c r="G1764" s="718">
        <v>48.5</v>
      </c>
      <c r="H1764" s="714">
        <v>0.614583333333333</v>
      </c>
      <c r="I1764" s="725"/>
      <c r="J1764" s="725"/>
      <c r="K1764" s="726"/>
      <c r="L1764" s="729">
        <v>0.84375</v>
      </c>
      <c r="M1764" s="734"/>
    </row>
    <row r="1765" ht="18" spans="3:13">
      <c r="C1765" s="3"/>
      <c r="D1765" s="688">
        <v>45597</v>
      </c>
      <c r="E1765" s="718">
        <v>48.5</v>
      </c>
      <c r="F1765" s="2231" t="s">
        <v>2000</v>
      </c>
      <c r="G1765" s="718">
        <v>47.8</v>
      </c>
      <c r="H1765" s="714">
        <v>0.572916666666667</v>
      </c>
      <c r="I1765" s="725"/>
      <c r="J1765" s="725"/>
      <c r="K1765" s="726"/>
      <c r="L1765" s="729">
        <v>0.802083333333333</v>
      </c>
      <c r="M1765" s="734"/>
    </row>
    <row r="1766" ht="18" spans="3:13">
      <c r="C1766" s="3"/>
      <c r="D1766" s="688">
        <v>45589</v>
      </c>
      <c r="E1766" s="718">
        <v>47.8</v>
      </c>
      <c r="F1766" s="2231" t="s">
        <v>1702</v>
      </c>
      <c r="G1766" s="718">
        <v>47.3</v>
      </c>
      <c r="H1766" s="714">
        <v>0.572916666666667</v>
      </c>
      <c r="I1766" s="725"/>
      <c r="J1766" s="725"/>
      <c r="K1766" s="726"/>
      <c r="L1766" s="729">
        <v>0.802083333333333</v>
      </c>
      <c r="M1766" s="734"/>
    </row>
    <row r="1767" ht="18.75" spans="3:13">
      <c r="C1767" s="3"/>
      <c r="D1767" s="688">
        <v>45566</v>
      </c>
      <c r="E1767" s="718">
        <v>47.3</v>
      </c>
      <c r="F1767" s="2231" t="s">
        <v>1871</v>
      </c>
      <c r="G1767" s="718">
        <v>47.9</v>
      </c>
      <c r="H1767" s="714">
        <v>0.572916666666667</v>
      </c>
      <c r="I1767" s="730"/>
      <c r="J1767" s="730"/>
      <c r="K1767" s="731"/>
      <c r="L1767" s="729">
        <v>0.802083333333333</v>
      </c>
      <c r="M1767" s="739"/>
    </row>
    <row r="1768" ht="18.75" spans="3:13">
      <c r="C1768" s="3">
        <v>12</v>
      </c>
      <c r="D1768" s="683" t="s">
        <v>7</v>
      </c>
      <c r="E1768" s="695" t="s">
        <v>745</v>
      </c>
      <c r="F1768" s="696"/>
      <c r="G1768" s="697"/>
      <c r="H1768" s="698" t="s">
        <v>2839</v>
      </c>
      <c r="I1768" s="719" t="s">
        <v>1622</v>
      </c>
      <c r="J1768" s="719"/>
      <c r="K1768" s="720"/>
      <c r="L1768" s="721" t="s">
        <v>1623</v>
      </c>
      <c r="M1768" s="751" t="s">
        <v>1624</v>
      </c>
    </row>
    <row r="1769" ht="18" spans="3:13">
      <c r="C1769" s="116"/>
      <c r="D1769" s="684" t="s">
        <v>1625</v>
      </c>
      <c r="E1769" s="699"/>
      <c r="F1769" s="700"/>
      <c r="G1769" s="701"/>
      <c r="H1769" s="702" t="s">
        <v>2861</v>
      </c>
      <c r="I1769" s="2229" t="s">
        <v>747</v>
      </c>
      <c r="J1769" s="722"/>
      <c r="K1769" s="723"/>
      <c r="L1769" s="724"/>
      <c r="M1769" s="733" t="s">
        <v>745</v>
      </c>
    </row>
    <row r="1770" ht="18" spans="3:13">
      <c r="C1770" s="116"/>
      <c r="D1770" s="685" t="s">
        <v>1626</v>
      </c>
      <c r="E1770" s="703"/>
      <c r="F1770" s="704"/>
      <c r="G1770" s="705"/>
      <c r="H1770" s="702" t="s">
        <v>2861</v>
      </c>
      <c r="I1770" s="725"/>
      <c r="J1770" s="725"/>
      <c r="K1770" s="726"/>
      <c r="L1770" s="724"/>
      <c r="M1770" s="734"/>
    </row>
    <row r="1771" ht="18" spans="3:13">
      <c r="C1771" s="116"/>
      <c r="D1771" s="685" t="s">
        <v>1627</v>
      </c>
      <c r="E1771" s="743" t="s">
        <v>746</v>
      </c>
      <c r="F1771" s="744"/>
      <c r="G1771" s="745"/>
      <c r="H1771" s="702"/>
      <c r="I1771" s="725"/>
      <c r="J1771" s="725"/>
      <c r="K1771" s="726"/>
      <c r="L1771" s="724"/>
      <c r="M1771" s="734"/>
    </row>
    <row r="1772" ht="18.75" spans="3:13">
      <c r="C1772" s="116"/>
      <c r="D1772" s="686" t="s">
        <v>1628</v>
      </c>
      <c r="E1772" s="706">
        <v>0.666666666666667</v>
      </c>
      <c r="F1772" s="707"/>
      <c r="G1772" s="708"/>
      <c r="H1772" s="709"/>
      <c r="I1772" s="725"/>
      <c r="J1772" s="725"/>
      <c r="K1772" s="726"/>
      <c r="L1772" s="727">
        <v>0.895833333333333</v>
      </c>
      <c r="M1772" s="735">
        <v>0.75</v>
      </c>
    </row>
    <row r="1773" ht="18.75" spans="3:13">
      <c r="C1773" s="116"/>
      <c r="D1773" s="687" t="s">
        <v>1629</v>
      </c>
      <c r="E1773" s="710" t="s">
        <v>8</v>
      </c>
      <c r="F1773" s="710" t="s">
        <v>9</v>
      </c>
      <c r="G1773" s="711" t="s">
        <v>10</v>
      </c>
      <c r="H1773" s="712" t="s">
        <v>2447</v>
      </c>
      <c r="I1773" s="725"/>
      <c r="J1773" s="725"/>
      <c r="K1773" s="726"/>
      <c r="L1773" s="728" t="s">
        <v>2896</v>
      </c>
      <c r="M1773" s="752"/>
    </row>
    <row r="1774" ht="18" spans="3:13">
      <c r="C1774" s="116"/>
      <c r="D1774" s="688">
        <v>45653</v>
      </c>
      <c r="E1774" s="2233" t="s">
        <v>2138</v>
      </c>
      <c r="F1774" s="2233" t="s">
        <v>2139</v>
      </c>
      <c r="G1774" s="2233" t="s">
        <v>2133</v>
      </c>
      <c r="H1774" s="714">
        <v>0.833333333333333</v>
      </c>
      <c r="I1774" s="725"/>
      <c r="J1774" s="725"/>
      <c r="K1774" s="726"/>
      <c r="L1774" s="729">
        <v>0.979166666666667</v>
      </c>
      <c r="M1774" s="737"/>
    </row>
    <row r="1775" ht="18" spans="3:13">
      <c r="C1775" s="116"/>
      <c r="D1775" s="688">
        <v>45644</v>
      </c>
      <c r="E1775" s="2233" t="s">
        <v>2133</v>
      </c>
      <c r="F1775" s="2233" t="s">
        <v>2124</v>
      </c>
      <c r="G1775" s="2233" t="s">
        <v>2121</v>
      </c>
      <c r="H1775" s="714">
        <v>0.729166666666667</v>
      </c>
      <c r="I1775" s="725"/>
      <c r="J1775" s="725"/>
      <c r="K1775" s="726"/>
      <c r="L1775" s="729">
        <v>0.875</v>
      </c>
      <c r="M1775" s="738"/>
    </row>
    <row r="1776" ht="18" spans="3:13">
      <c r="C1776" s="116"/>
      <c r="D1776" s="688">
        <v>45637</v>
      </c>
      <c r="E1776" s="2233" t="s">
        <v>2121</v>
      </c>
      <c r="F1776" s="2233" t="s">
        <v>2122</v>
      </c>
      <c r="G1776" s="2233" t="s">
        <v>2123</v>
      </c>
      <c r="H1776" s="714">
        <v>0.729166666666667</v>
      </c>
      <c r="I1776" s="725"/>
      <c r="J1776" s="725"/>
      <c r="K1776" s="726"/>
      <c r="L1776" s="729">
        <v>0.875</v>
      </c>
      <c r="M1776" s="734"/>
    </row>
    <row r="1777" ht="18" spans="3:13">
      <c r="C1777" s="116"/>
      <c r="D1777" s="688">
        <v>45630</v>
      </c>
      <c r="E1777" s="2233" t="s">
        <v>2123</v>
      </c>
      <c r="F1777" s="2233" t="s">
        <v>2124</v>
      </c>
      <c r="G1777" s="2233" t="s">
        <v>2125</v>
      </c>
      <c r="H1777" s="714">
        <v>0.729166666666667</v>
      </c>
      <c r="I1777" s="725"/>
      <c r="J1777" s="725"/>
      <c r="K1777" s="726"/>
      <c r="L1777" s="729">
        <v>0.875</v>
      </c>
      <c r="M1777" s="734"/>
    </row>
    <row r="1778" ht="18" spans="3:13">
      <c r="C1778" s="116"/>
      <c r="D1778" s="688">
        <v>45623</v>
      </c>
      <c r="E1778" s="2233" t="s">
        <v>2125</v>
      </c>
      <c r="F1778" s="2233" t="s">
        <v>2126</v>
      </c>
      <c r="G1778" s="2233" t="s">
        <v>2036</v>
      </c>
      <c r="H1778" s="714">
        <v>0.729166666666667</v>
      </c>
      <c r="I1778" s="725"/>
      <c r="J1778" s="725"/>
      <c r="K1778" s="726"/>
      <c r="L1778" s="729">
        <v>0.875</v>
      </c>
      <c r="M1778" s="734"/>
    </row>
    <row r="1779" ht="18.75" spans="3:13">
      <c r="C1779" s="116"/>
      <c r="D1779" s="740">
        <v>45616</v>
      </c>
      <c r="E1779" s="2234" t="s">
        <v>2036</v>
      </c>
      <c r="F1779" s="2234" t="s">
        <v>1976</v>
      </c>
      <c r="G1779" s="2234" t="s">
        <v>1975</v>
      </c>
      <c r="H1779" s="748">
        <v>0.729166666666667</v>
      </c>
      <c r="I1779" s="730"/>
      <c r="J1779" s="730"/>
      <c r="K1779" s="731"/>
      <c r="L1779" s="749">
        <v>0.875</v>
      </c>
      <c r="M1779" s="739"/>
    </row>
    <row r="1780" ht="18.75" spans="3:13">
      <c r="C1780" s="3">
        <v>10</v>
      </c>
      <c r="D1780" s="683" t="s">
        <v>7</v>
      </c>
      <c r="E1780" s="695" t="s">
        <v>741</v>
      </c>
      <c r="F1780" s="696"/>
      <c r="G1780" s="697"/>
      <c r="H1780" s="698" t="s">
        <v>2839</v>
      </c>
      <c r="I1780" s="719" t="s">
        <v>1622</v>
      </c>
      <c r="J1780" s="719"/>
      <c r="K1780" s="720"/>
      <c r="L1780" s="721" t="s">
        <v>1623</v>
      </c>
      <c r="M1780" s="732" t="s">
        <v>1624</v>
      </c>
    </row>
    <row r="1781" ht="18" spans="3:13">
      <c r="C1781" s="116"/>
      <c r="D1781" s="684" t="s">
        <v>1625</v>
      </c>
      <c r="E1781" s="699"/>
      <c r="F1781" s="700"/>
      <c r="G1781" s="701"/>
      <c r="H1781" s="702" t="s">
        <v>2858</v>
      </c>
      <c r="I1781" s="2229" t="s">
        <v>742</v>
      </c>
      <c r="J1781" s="722"/>
      <c r="K1781" s="723"/>
      <c r="L1781" s="724"/>
      <c r="M1781" s="733" t="s">
        <v>741</v>
      </c>
    </row>
    <row r="1782" ht="18" spans="3:13">
      <c r="C1782" s="116"/>
      <c r="D1782" s="685" t="s">
        <v>1626</v>
      </c>
      <c r="E1782" s="715"/>
      <c r="F1782" s="716"/>
      <c r="G1782" s="717"/>
      <c r="H1782" s="702" t="s">
        <v>2859</v>
      </c>
      <c r="I1782" s="725"/>
      <c r="J1782" s="725"/>
      <c r="K1782" s="726"/>
      <c r="L1782" s="724"/>
      <c r="M1782" s="734"/>
    </row>
    <row r="1783" ht="18" spans="3:13">
      <c r="C1783" s="116"/>
      <c r="D1783" s="685" t="s">
        <v>1627</v>
      </c>
      <c r="E1783" s="715">
        <v>48.4</v>
      </c>
      <c r="F1783" s="716"/>
      <c r="G1783" s="717"/>
      <c r="H1783" s="702"/>
      <c r="I1783" s="725"/>
      <c r="J1783" s="725"/>
      <c r="K1783" s="726"/>
      <c r="L1783" s="724"/>
      <c r="M1783" s="734"/>
    </row>
    <row r="1784" ht="18.75" spans="3:13">
      <c r="C1784" s="116"/>
      <c r="D1784" s="686" t="s">
        <v>1628</v>
      </c>
      <c r="E1784" s="706">
        <v>0.625</v>
      </c>
      <c r="F1784" s="707"/>
      <c r="G1784" s="708"/>
      <c r="H1784" s="709">
        <v>0.416666666666667</v>
      </c>
      <c r="I1784" s="725"/>
      <c r="J1784" s="725"/>
      <c r="K1784" s="726"/>
      <c r="L1784" s="727">
        <v>0.854166666666667</v>
      </c>
      <c r="M1784" s="735">
        <v>0.708333333333333</v>
      </c>
    </row>
    <row r="1785" ht="18.75" spans="3:13">
      <c r="C1785" s="116"/>
      <c r="D1785" s="687" t="s">
        <v>1629</v>
      </c>
      <c r="E1785" s="710" t="s">
        <v>8</v>
      </c>
      <c r="F1785" s="710" t="s">
        <v>9</v>
      </c>
      <c r="G1785" s="711" t="s">
        <v>10</v>
      </c>
      <c r="H1785" s="712" t="s">
        <v>2447</v>
      </c>
      <c r="I1785" s="725"/>
      <c r="J1785" s="725"/>
      <c r="K1785" s="726"/>
      <c r="L1785" s="728" t="s">
        <v>2896</v>
      </c>
      <c r="M1785" s="736"/>
    </row>
    <row r="1786" ht="18" spans="3:13">
      <c r="C1786" s="116"/>
      <c r="D1786" s="688">
        <v>45628</v>
      </c>
      <c r="E1786" s="718">
        <v>48.4</v>
      </c>
      <c r="F1786" s="2231" t="s">
        <v>2137</v>
      </c>
      <c r="G1786" s="718">
        <v>46.5</v>
      </c>
      <c r="H1786" s="714">
        <v>0.625</v>
      </c>
      <c r="I1786" s="725"/>
      <c r="J1786" s="725"/>
      <c r="K1786" s="726"/>
      <c r="L1786" s="729">
        <v>0.854166666666667</v>
      </c>
      <c r="M1786" s="753"/>
    </row>
    <row r="1787" ht="18" spans="3:13">
      <c r="C1787" s="116"/>
      <c r="D1787" s="688">
        <v>45597</v>
      </c>
      <c r="E1787" s="718">
        <v>46.5</v>
      </c>
      <c r="F1787" s="2231" t="s">
        <v>1928</v>
      </c>
      <c r="G1787" s="718">
        <v>47.2</v>
      </c>
      <c r="H1787" s="714">
        <v>0.583333333333333</v>
      </c>
      <c r="I1787" s="725"/>
      <c r="J1787" s="725"/>
      <c r="K1787" s="726"/>
      <c r="L1787" s="729">
        <v>0.8125</v>
      </c>
      <c r="M1787" s="753"/>
    </row>
    <row r="1788" ht="18" spans="3:13">
      <c r="C1788" s="116"/>
      <c r="D1788" s="688">
        <v>45566</v>
      </c>
      <c r="E1788" s="718">
        <v>47.2</v>
      </c>
      <c r="F1788" s="2231" t="s">
        <v>1928</v>
      </c>
      <c r="G1788" s="718">
        <v>47.2</v>
      </c>
      <c r="H1788" s="714">
        <v>0.583333333333333</v>
      </c>
      <c r="I1788" s="725"/>
      <c r="J1788" s="725"/>
      <c r="K1788" s="726"/>
      <c r="L1788" s="729">
        <v>0.8125</v>
      </c>
      <c r="M1788" s="753"/>
    </row>
    <row r="1789" ht="18" spans="3:13">
      <c r="C1789" s="116"/>
      <c r="D1789" s="688">
        <v>45538</v>
      </c>
      <c r="E1789" s="718">
        <v>47.2</v>
      </c>
      <c r="F1789" s="2231" t="s">
        <v>1702</v>
      </c>
      <c r="G1789" s="718">
        <v>46.8</v>
      </c>
      <c r="H1789" s="714">
        <v>0.583333333333333</v>
      </c>
      <c r="I1789" s="725"/>
      <c r="J1789" s="725"/>
      <c r="K1789" s="726"/>
      <c r="L1789" s="729">
        <v>0.8125</v>
      </c>
      <c r="M1789" s="753"/>
    </row>
    <row r="1790" ht="18" spans="3:13">
      <c r="C1790" s="116"/>
      <c r="D1790" s="688">
        <v>45505</v>
      </c>
      <c r="E1790" s="718">
        <v>46.8</v>
      </c>
      <c r="F1790" s="2231" t="s">
        <v>1703</v>
      </c>
      <c r="G1790" s="718">
        <v>48.5</v>
      </c>
      <c r="H1790" s="714">
        <v>0.583333333333333</v>
      </c>
      <c r="I1790" s="725"/>
      <c r="J1790" s="725"/>
      <c r="K1790" s="726"/>
      <c r="L1790" s="729">
        <v>0.8125</v>
      </c>
      <c r="M1790" s="753"/>
    </row>
    <row r="1791" ht="18.75" spans="3:13">
      <c r="C1791" s="116"/>
      <c r="D1791" s="688">
        <v>45474</v>
      </c>
      <c r="E1791" s="718">
        <v>48.5</v>
      </c>
      <c r="F1791" s="2231" t="s">
        <v>1704</v>
      </c>
      <c r="G1791" s="718">
        <v>48.7</v>
      </c>
      <c r="H1791" s="714">
        <v>0.583333333333333</v>
      </c>
      <c r="I1791" s="730"/>
      <c r="J1791" s="730"/>
      <c r="K1791" s="731"/>
      <c r="L1791" s="729">
        <v>0.8125</v>
      </c>
      <c r="M1791" s="753"/>
    </row>
    <row r="1792" ht="18.75" spans="3:13">
      <c r="C1792" s="3">
        <v>11</v>
      </c>
      <c r="D1792" s="683" t="s">
        <v>7</v>
      </c>
      <c r="E1792" s="695" t="s">
        <v>743</v>
      </c>
      <c r="F1792" s="696"/>
      <c r="G1792" s="697"/>
      <c r="H1792" s="698" t="s">
        <v>2839</v>
      </c>
      <c r="I1792" s="719" t="s">
        <v>1622</v>
      </c>
      <c r="J1792" s="719"/>
      <c r="K1792" s="720"/>
      <c r="L1792" s="721" t="s">
        <v>1623</v>
      </c>
      <c r="M1792" s="732" t="s">
        <v>1624</v>
      </c>
    </row>
    <row r="1793" ht="18" spans="3:13">
      <c r="C1793" s="116"/>
      <c r="D1793" s="684" t="s">
        <v>1625</v>
      </c>
      <c r="E1793" s="699"/>
      <c r="F1793" s="700"/>
      <c r="G1793" s="701"/>
      <c r="H1793" s="702" t="s">
        <v>2858</v>
      </c>
      <c r="I1793" s="2229" t="s">
        <v>744</v>
      </c>
      <c r="J1793" s="722"/>
      <c r="K1793" s="723"/>
      <c r="L1793" s="724"/>
      <c r="M1793" s="733" t="s">
        <v>743</v>
      </c>
    </row>
    <row r="1794" ht="18" spans="3:13">
      <c r="C1794" s="116"/>
      <c r="D1794" s="685" t="s">
        <v>1626</v>
      </c>
      <c r="E1794" s="715"/>
      <c r="F1794" s="716"/>
      <c r="G1794" s="717"/>
      <c r="H1794" s="702" t="s">
        <v>2859</v>
      </c>
      <c r="I1794" s="725"/>
      <c r="J1794" s="725"/>
      <c r="K1794" s="726"/>
      <c r="L1794" s="724"/>
      <c r="M1794" s="734"/>
    </row>
    <row r="1795" ht="18" spans="3:13">
      <c r="C1795" s="116"/>
      <c r="D1795" s="685" t="s">
        <v>1627</v>
      </c>
      <c r="E1795" s="715">
        <v>50.3</v>
      </c>
      <c r="F1795" s="716"/>
      <c r="G1795" s="717"/>
      <c r="H1795" s="702"/>
      <c r="I1795" s="725"/>
      <c r="J1795" s="725"/>
      <c r="K1795" s="726"/>
      <c r="L1795" s="724"/>
      <c r="M1795" s="734"/>
    </row>
    <row r="1796" ht="18.75" spans="3:13">
      <c r="C1796" s="116"/>
      <c r="D1796" s="686" t="s">
        <v>1628</v>
      </c>
      <c r="E1796" s="706">
        <v>0.625</v>
      </c>
      <c r="F1796" s="707"/>
      <c r="G1796" s="708"/>
      <c r="H1796" s="709">
        <v>0.416666666666667</v>
      </c>
      <c r="I1796" s="725"/>
      <c r="J1796" s="725"/>
      <c r="K1796" s="726"/>
      <c r="L1796" s="727">
        <v>0.854166666666667</v>
      </c>
      <c r="M1796" s="735">
        <v>0.708333333333333</v>
      </c>
    </row>
    <row r="1797" ht="18.75" spans="3:13">
      <c r="C1797" s="116"/>
      <c r="D1797" s="687" t="s">
        <v>1629</v>
      </c>
      <c r="E1797" s="710" t="s">
        <v>8</v>
      </c>
      <c r="F1797" s="710" t="s">
        <v>9</v>
      </c>
      <c r="G1797" s="711" t="s">
        <v>10</v>
      </c>
      <c r="H1797" s="712" t="s">
        <v>2447</v>
      </c>
      <c r="I1797" s="725"/>
      <c r="J1797" s="725"/>
      <c r="K1797" s="726"/>
      <c r="L1797" s="728" t="s">
        <v>2896</v>
      </c>
      <c r="M1797" s="736"/>
    </row>
    <row r="1798" ht="18" spans="3:13">
      <c r="C1798" s="116"/>
      <c r="D1798" s="688">
        <v>45628</v>
      </c>
      <c r="E1798" s="718">
        <v>50.3</v>
      </c>
      <c r="F1798" s="2231" t="s">
        <v>1776</v>
      </c>
      <c r="G1798" s="718">
        <v>54.8</v>
      </c>
      <c r="H1798" s="714">
        <v>0.625</v>
      </c>
      <c r="I1798" s="725"/>
      <c r="J1798" s="725"/>
      <c r="K1798" s="726"/>
      <c r="L1798" s="729">
        <v>0.854166666666667</v>
      </c>
      <c r="M1798" s="737"/>
    </row>
    <row r="1799" ht="18" spans="3:13">
      <c r="C1799" s="116"/>
      <c r="D1799" s="688">
        <v>45597</v>
      </c>
      <c r="E1799" s="718">
        <v>54.8</v>
      </c>
      <c r="F1799" s="2231" t="s">
        <v>2047</v>
      </c>
      <c r="G1799" s="718">
        <v>48.3</v>
      </c>
      <c r="H1799" s="714">
        <v>0.583333333333333</v>
      </c>
      <c r="I1799" s="725"/>
      <c r="J1799" s="725"/>
      <c r="K1799" s="726"/>
      <c r="L1799" s="729">
        <v>0.8125</v>
      </c>
      <c r="M1799" s="738"/>
    </row>
    <row r="1800" ht="18" spans="3:13">
      <c r="C1800" s="116"/>
      <c r="D1800" s="688">
        <v>45566</v>
      </c>
      <c r="E1800" s="718">
        <v>48.3</v>
      </c>
      <c r="F1800" s="2231" t="s">
        <v>1929</v>
      </c>
      <c r="G1800" s="718">
        <v>54</v>
      </c>
      <c r="H1800" s="714">
        <v>0.583333333333333</v>
      </c>
      <c r="I1800" s="725"/>
      <c r="J1800" s="725"/>
      <c r="K1800" s="726"/>
      <c r="L1800" s="729">
        <v>0.8125</v>
      </c>
      <c r="M1800" s="734"/>
    </row>
    <row r="1801" ht="18" spans="3:13">
      <c r="C1801" s="116"/>
      <c r="D1801" s="688">
        <v>45538</v>
      </c>
      <c r="E1801" s="718">
        <v>54</v>
      </c>
      <c r="F1801" s="2231" t="s">
        <v>1712</v>
      </c>
      <c r="G1801" s="718">
        <v>52.9</v>
      </c>
      <c r="H1801" s="714">
        <v>0.583333333333333</v>
      </c>
      <c r="I1801" s="725"/>
      <c r="J1801" s="725"/>
      <c r="K1801" s="726"/>
      <c r="L1801" s="729">
        <v>0.8125</v>
      </c>
      <c r="M1801" s="734"/>
    </row>
    <row r="1802" ht="18" spans="3:13">
      <c r="C1802" s="116"/>
      <c r="D1802" s="688">
        <v>45505</v>
      </c>
      <c r="E1802" s="718">
        <v>52.9</v>
      </c>
      <c r="F1802" s="2231" t="s">
        <v>1713</v>
      </c>
      <c r="G1802" s="718">
        <v>52.1</v>
      </c>
      <c r="H1802" s="714">
        <v>0.583333333333333</v>
      </c>
      <c r="I1802" s="725"/>
      <c r="J1802" s="725"/>
      <c r="K1802" s="726"/>
      <c r="L1802" s="729">
        <v>0.8125</v>
      </c>
      <c r="M1802" s="734"/>
    </row>
    <row r="1803" ht="18.75" spans="3:13">
      <c r="C1803" s="116"/>
      <c r="D1803" s="740">
        <v>45474</v>
      </c>
      <c r="E1803" s="754">
        <v>52.1</v>
      </c>
      <c r="F1803" s="2235" t="s">
        <v>1714</v>
      </c>
      <c r="G1803" s="754">
        <v>57</v>
      </c>
      <c r="H1803" s="748">
        <v>0.583333333333333</v>
      </c>
      <c r="I1803" s="730"/>
      <c r="J1803" s="730"/>
      <c r="K1803" s="731"/>
      <c r="L1803" s="749">
        <v>0.8125</v>
      </c>
      <c r="M1803" s="739"/>
    </row>
    <row r="1804" ht="18.75" spans="3:26">
      <c r="C1804" s="3">
        <v>1</v>
      </c>
      <c r="D1804" s="683" t="s">
        <v>7</v>
      </c>
      <c r="E1804" s="695" t="s">
        <v>730</v>
      </c>
      <c r="F1804" s="696"/>
      <c r="G1804" s="697"/>
      <c r="H1804" s="698" t="s">
        <v>2839</v>
      </c>
      <c r="I1804" s="719" t="s">
        <v>1622</v>
      </c>
      <c r="J1804" s="719"/>
      <c r="K1804" s="720"/>
      <c r="L1804" s="721" t="s">
        <v>1623</v>
      </c>
      <c r="M1804" s="732" t="s">
        <v>1624</v>
      </c>
      <c r="N1804" s="116" t="s">
        <v>0</v>
      </c>
      <c r="O1804" s="64" t="s">
        <v>2840</v>
      </c>
      <c r="P1804" s="64" t="s">
        <v>2841</v>
      </c>
      <c r="Q1804" s="64" t="s">
        <v>2842</v>
      </c>
      <c r="R1804" s="64" t="s">
        <v>2843</v>
      </c>
      <c r="S1804" s="64" t="s">
        <v>2844</v>
      </c>
      <c r="T1804" s="64" t="s">
        <v>2845</v>
      </c>
      <c r="U1804" s="64" t="s">
        <v>2846</v>
      </c>
      <c r="V1804" s="64" t="s">
        <v>2847</v>
      </c>
      <c r="W1804" s="64" t="s">
        <v>2848</v>
      </c>
      <c r="X1804" s="64" t="s">
        <v>2849</v>
      </c>
      <c r="Y1804" s="64" t="s">
        <v>11</v>
      </c>
      <c r="Z1804" s="64" t="s">
        <v>11</v>
      </c>
    </row>
    <row r="1805" ht="18" spans="3:26">
      <c r="C1805" s="3"/>
      <c r="D1805" s="684" t="s">
        <v>1625</v>
      </c>
      <c r="E1805" s="699"/>
      <c r="F1805" s="700"/>
      <c r="G1805" s="701"/>
      <c r="H1805" s="702" t="s">
        <v>2858</v>
      </c>
      <c r="I1805" s="2229" t="s">
        <v>731</v>
      </c>
      <c r="J1805" s="722"/>
      <c r="K1805" s="723"/>
      <c r="L1805" s="724"/>
      <c r="M1805" s="733" t="s">
        <v>730</v>
      </c>
      <c r="N1805" s="116"/>
      <c r="O1805" s="756" t="s">
        <v>2851</v>
      </c>
      <c r="P1805" s="757">
        <v>0.1</v>
      </c>
      <c r="Q1805" s="764">
        <v>0.036</v>
      </c>
      <c r="R1805" s="765">
        <v>0.0220000000000056</v>
      </c>
      <c r="S1805" s="107"/>
      <c r="T1805" s="756">
        <v>0.0760000000000056</v>
      </c>
      <c r="U1805" s="764">
        <v>-20.06</v>
      </c>
      <c r="V1805" s="757">
        <v>60.5</v>
      </c>
      <c r="W1805" s="776">
        <v>2</v>
      </c>
      <c r="X1805" s="777">
        <v>40.12</v>
      </c>
      <c r="Y1805" s="107"/>
      <c r="Z1805" s="107"/>
    </row>
    <row r="1806" ht="18" spans="3:26">
      <c r="C1806" s="3"/>
      <c r="D1806" s="685" t="s">
        <v>1626</v>
      </c>
      <c r="E1806" s="703">
        <v>42.7</v>
      </c>
      <c r="F1806" s="704"/>
      <c r="G1806" s="705"/>
      <c r="H1806" s="702" t="s">
        <v>2859</v>
      </c>
      <c r="I1806" s="725"/>
      <c r="J1806" s="725"/>
      <c r="K1806" s="726"/>
      <c r="L1806" s="724"/>
      <c r="M1806" s="734"/>
      <c r="N1806" s="116"/>
      <c r="O1806" s="116"/>
      <c r="P1806" s="116"/>
      <c r="Q1806" s="116"/>
      <c r="R1806" s="766"/>
      <c r="S1806" s="76"/>
      <c r="T1806" s="116"/>
      <c r="U1806" s="116"/>
      <c r="V1806" s="116"/>
      <c r="W1806" s="76"/>
      <c r="X1806" s="76"/>
      <c r="Y1806" s="77"/>
      <c r="Z1806" s="77"/>
    </row>
    <row r="1807" ht="18" spans="3:26">
      <c r="C1807" s="3"/>
      <c r="D1807" s="685" t="s">
        <v>1627</v>
      </c>
      <c r="E1807" s="703">
        <v>40.2</v>
      </c>
      <c r="F1807" s="704"/>
      <c r="G1807" s="705"/>
      <c r="H1807" s="702"/>
      <c r="I1807" s="725"/>
      <c r="J1807" s="725"/>
      <c r="K1807" s="726"/>
      <c r="L1807" s="724"/>
      <c r="M1807" s="734"/>
      <c r="N1807" s="116"/>
      <c r="O1807" s="758" t="s">
        <v>2853</v>
      </c>
      <c r="P1807" s="759">
        <v>0.1</v>
      </c>
      <c r="Q1807" s="767">
        <v>0.0927</v>
      </c>
      <c r="R1807" s="768">
        <v>0.026</v>
      </c>
      <c r="S1807" s="769">
        <v>1</v>
      </c>
      <c r="T1807" s="758">
        <v>0.16505</v>
      </c>
      <c r="U1807" s="778">
        <v>-43.5645131578915</v>
      </c>
      <c r="V1807" s="779">
        <v>60.5</v>
      </c>
      <c r="W1807" s="780">
        <v>4.89</v>
      </c>
      <c r="X1807" s="781">
        <v>213.03046934209</v>
      </c>
      <c r="Y1807" s="108"/>
      <c r="Z1807" s="108"/>
    </row>
    <row r="1808" ht="18.75" spans="3:26">
      <c r="C1808" s="3"/>
      <c r="D1808" s="686" t="s">
        <v>1628</v>
      </c>
      <c r="E1808" s="706">
        <v>0.614583333333333</v>
      </c>
      <c r="F1808" s="707"/>
      <c r="G1808" s="708"/>
      <c r="H1808" s="709"/>
      <c r="I1808" s="725"/>
      <c r="J1808" s="725"/>
      <c r="K1808" s="726"/>
      <c r="L1808" s="727">
        <v>0.84375</v>
      </c>
      <c r="M1808" s="735">
        <v>0.697916666666667</v>
      </c>
      <c r="N1808" s="116"/>
      <c r="O1808" s="760" t="s">
        <v>2854</v>
      </c>
      <c r="P1808" s="761">
        <v>0.1</v>
      </c>
      <c r="Q1808" s="770">
        <v>0.0587333333333333</v>
      </c>
      <c r="R1808" s="771">
        <v>0.026</v>
      </c>
      <c r="S1808" s="772">
        <v>1</v>
      </c>
      <c r="T1808" s="773">
        <v>0.1141</v>
      </c>
      <c r="U1808" s="782">
        <v>-30.1163947368399</v>
      </c>
      <c r="V1808" s="783">
        <v>60.5</v>
      </c>
      <c r="W1808" s="784">
        <v>2</v>
      </c>
      <c r="X1808" s="785">
        <v>60.2327894736798</v>
      </c>
      <c r="Y1808" s="109"/>
      <c r="Z1808" s="109"/>
    </row>
    <row r="1809" ht="18.75" spans="3:26">
      <c r="C1809" s="3"/>
      <c r="D1809" s="687" t="s">
        <v>1629</v>
      </c>
      <c r="E1809" s="710" t="s">
        <v>8</v>
      </c>
      <c r="F1809" s="710" t="s">
        <v>9</v>
      </c>
      <c r="G1809" s="711" t="s">
        <v>10</v>
      </c>
      <c r="H1809" s="712" t="s">
        <v>2447</v>
      </c>
      <c r="I1809" s="725"/>
      <c r="J1809" s="725"/>
      <c r="K1809" s="726"/>
      <c r="L1809" s="728" t="s">
        <v>2896</v>
      </c>
      <c r="M1809" s="736"/>
      <c r="N1809" s="116"/>
      <c r="O1809" s="76"/>
      <c r="P1809" s="77"/>
      <c r="Q1809" s="76"/>
      <c r="R1809" s="76"/>
      <c r="S1809" s="76"/>
      <c r="T1809" s="76"/>
      <c r="U1809" s="786"/>
      <c r="V1809" s="787"/>
      <c r="W1809" s="76"/>
      <c r="X1809" s="786"/>
      <c r="Y1809" s="77"/>
      <c r="Z1809" s="77"/>
    </row>
    <row r="1810" ht="18" spans="3:26">
      <c r="C1810" s="3"/>
      <c r="D1810" s="688">
        <v>45625</v>
      </c>
      <c r="E1810" s="713">
        <v>40.2</v>
      </c>
      <c r="F1810" s="2230" t="s">
        <v>1670</v>
      </c>
      <c r="G1810" s="713">
        <v>41.6</v>
      </c>
      <c r="H1810" s="714">
        <v>0.572916666666667</v>
      </c>
      <c r="I1810" s="725"/>
      <c r="J1810" s="725"/>
      <c r="K1810" s="726"/>
      <c r="L1810" s="729">
        <v>0.802083333333333</v>
      </c>
      <c r="M1810" s="737"/>
      <c r="N1810" s="116"/>
      <c r="O1810" s="76"/>
      <c r="P1810" s="77"/>
      <c r="Q1810" s="76"/>
      <c r="R1810" s="76"/>
      <c r="S1810" s="76"/>
      <c r="T1810" s="76"/>
      <c r="U1810" s="76"/>
      <c r="V1810" s="76"/>
      <c r="W1810" s="76"/>
      <c r="X1810" s="76"/>
      <c r="Y1810" s="77"/>
      <c r="Z1810" s="77"/>
    </row>
    <row r="1811" ht="18" spans="3:26">
      <c r="C1811" s="3"/>
      <c r="D1811" s="688">
        <v>45596</v>
      </c>
      <c r="E1811" s="713">
        <v>41.6</v>
      </c>
      <c r="F1811" s="2230" t="s">
        <v>2134</v>
      </c>
      <c r="G1811" s="713">
        <v>46.6</v>
      </c>
      <c r="H1811" s="714">
        <v>0.572916666666667</v>
      </c>
      <c r="I1811" s="725"/>
      <c r="J1811" s="725"/>
      <c r="K1811" s="726"/>
      <c r="L1811" s="729">
        <v>0.802083333333333</v>
      </c>
      <c r="M1811" s="738"/>
      <c r="N1811" s="116"/>
      <c r="O1811" s="756" t="s">
        <v>2855</v>
      </c>
      <c r="P1811" s="757">
        <v>0.05</v>
      </c>
      <c r="Q1811" s="774">
        <v>0.0757166666666667</v>
      </c>
      <c r="R1811" s="775">
        <v>0.026</v>
      </c>
      <c r="S1811" s="107">
        <v>1</v>
      </c>
      <c r="T1811" s="758">
        <v>0.139575</v>
      </c>
      <c r="U1811" s="788">
        <v>-18.4202269736829</v>
      </c>
      <c r="V1811" s="789">
        <v>30.25</v>
      </c>
      <c r="W1811" s="107">
        <v>1.5</v>
      </c>
      <c r="X1811" s="777">
        <v>27.6303404605243</v>
      </c>
      <c r="Y1811" s="110"/>
      <c r="Z1811" s="110"/>
    </row>
    <row r="1812" ht="18" spans="3:26">
      <c r="C1812" s="3"/>
      <c r="D1812" s="688">
        <v>45565</v>
      </c>
      <c r="E1812" s="713">
        <v>46.6</v>
      </c>
      <c r="F1812" s="2230" t="s">
        <v>1926</v>
      </c>
      <c r="G1812" s="713">
        <v>46.1</v>
      </c>
      <c r="H1812" s="714">
        <v>0.572916666666667</v>
      </c>
      <c r="I1812" s="725"/>
      <c r="J1812" s="725"/>
      <c r="K1812" s="726"/>
      <c r="L1812" s="729">
        <v>0.802083333333333</v>
      </c>
      <c r="M1812" s="734"/>
      <c r="N1812" s="116"/>
      <c r="O1812" s="756" t="s">
        <v>2855</v>
      </c>
      <c r="P1812" s="757">
        <v>-0.05</v>
      </c>
      <c r="Q1812" s="774">
        <v>0.0757166666666667</v>
      </c>
      <c r="R1812" s="775">
        <v>0.026</v>
      </c>
      <c r="S1812" s="107">
        <v>-1</v>
      </c>
      <c r="T1812" s="758">
        <v>0.139575</v>
      </c>
      <c r="U1812" s="788">
        <v>-18.4202269736829</v>
      </c>
      <c r="V1812" s="789">
        <v>-30.25</v>
      </c>
      <c r="W1812" s="107">
        <v>1.5</v>
      </c>
      <c r="X1812" s="777">
        <v>27.6303404605243</v>
      </c>
      <c r="Y1812" s="110"/>
      <c r="Z1812" s="110"/>
    </row>
    <row r="1813" ht="18" spans="3:26">
      <c r="C1813" s="3"/>
      <c r="D1813" s="688">
        <v>45534</v>
      </c>
      <c r="E1813" s="713">
        <v>46.1</v>
      </c>
      <c r="F1813" s="2230" t="s">
        <v>1666</v>
      </c>
      <c r="G1813" s="713">
        <v>45.3</v>
      </c>
      <c r="H1813" s="714">
        <v>0.572916666666667</v>
      </c>
      <c r="I1813" s="725"/>
      <c r="J1813" s="725"/>
      <c r="K1813" s="726"/>
      <c r="L1813" s="729">
        <v>0.802083333333333</v>
      </c>
      <c r="M1813" s="734"/>
      <c r="N1813" s="116"/>
      <c r="O1813" s="756"/>
      <c r="P1813" s="762"/>
      <c r="Q1813" s="774"/>
      <c r="R1813" s="775"/>
      <c r="S1813" s="107"/>
      <c r="T1813" s="762"/>
      <c r="U1813" s="788"/>
      <c r="V1813" s="789"/>
      <c r="W1813" s="107"/>
      <c r="X1813" s="777"/>
      <c r="Y1813" s="110"/>
      <c r="Z1813" s="110"/>
    </row>
    <row r="1814" ht="18" spans="3:26">
      <c r="C1814" s="3"/>
      <c r="D1814" s="688">
        <v>45504</v>
      </c>
      <c r="E1814" s="713">
        <v>45.3</v>
      </c>
      <c r="F1814" s="2230" t="s">
        <v>1667</v>
      </c>
      <c r="G1814" s="713">
        <v>47.4</v>
      </c>
      <c r="H1814" s="714">
        <v>0.572916666666667</v>
      </c>
      <c r="I1814" s="725"/>
      <c r="J1814" s="725"/>
      <c r="K1814" s="726"/>
      <c r="L1814" s="729">
        <v>0.802083333333333</v>
      </c>
      <c r="M1814" s="734"/>
      <c r="N1814" s="116"/>
      <c r="O1814" s="78"/>
      <c r="P1814" s="78"/>
      <c r="Q1814" s="78"/>
      <c r="R1814" s="78"/>
      <c r="S1814" s="78"/>
      <c r="T1814" s="78"/>
      <c r="U1814" s="78"/>
      <c r="V1814" s="78"/>
      <c r="W1814" s="78"/>
      <c r="X1814" s="78"/>
      <c r="Y1814" s="78"/>
      <c r="Z1814" s="78"/>
    </row>
    <row r="1815" ht="18.75" spans="3:26">
      <c r="C1815" s="3"/>
      <c r="D1815" s="688">
        <v>45471</v>
      </c>
      <c r="E1815" s="713">
        <v>47.4</v>
      </c>
      <c r="F1815" s="2230" t="s">
        <v>1668</v>
      </c>
      <c r="G1815" s="713">
        <v>35.4</v>
      </c>
      <c r="H1815" s="714">
        <v>0.572916666666667</v>
      </c>
      <c r="I1815" s="730"/>
      <c r="J1815" s="730"/>
      <c r="K1815" s="731"/>
      <c r="L1815" s="729">
        <v>0.802083333333333</v>
      </c>
      <c r="M1815" s="739"/>
      <c r="N1815" s="116"/>
      <c r="O1815" s="78"/>
      <c r="P1815" s="78"/>
      <c r="Q1815" s="78"/>
      <c r="R1815" s="78"/>
      <c r="S1815" s="78"/>
      <c r="T1815" s="78"/>
      <c r="U1815" s="78"/>
      <c r="V1815" s="78"/>
      <c r="W1815" s="78"/>
      <c r="X1815" s="78"/>
      <c r="Y1815" s="78"/>
      <c r="Z1815" s="78"/>
    </row>
    <row r="1816" ht="18.75" spans="3:26">
      <c r="C1816" s="3">
        <v>2</v>
      </c>
      <c r="D1816" s="683" t="s">
        <v>7</v>
      </c>
      <c r="E1816" s="695" t="s">
        <v>732</v>
      </c>
      <c r="F1816" s="696"/>
      <c r="G1816" s="697"/>
      <c r="H1816" s="698" t="s">
        <v>2839</v>
      </c>
      <c r="I1816" s="719" t="s">
        <v>1622</v>
      </c>
      <c r="J1816" s="719"/>
      <c r="K1816" s="720"/>
      <c r="L1816" s="721" t="s">
        <v>1623</v>
      </c>
      <c r="M1816" s="732" t="s">
        <v>1624</v>
      </c>
      <c r="N1816" s="116" t="s">
        <v>0</v>
      </c>
      <c r="O1816" s="64" t="s">
        <v>2840</v>
      </c>
      <c r="P1816" s="64" t="s">
        <v>2841</v>
      </c>
      <c r="Q1816" s="64" t="s">
        <v>2842</v>
      </c>
      <c r="R1816" s="64" t="s">
        <v>2843</v>
      </c>
      <c r="S1816" s="64" t="s">
        <v>2844</v>
      </c>
      <c r="T1816" s="64" t="s">
        <v>2845</v>
      </c>
      <c r="U1816" s="64" t="s">
        <v>2846</v>
      </c>
      <c r="V1816" s="64" t="s">
        <v>2847</v>
      </c>
      <c r="W1816" s="64" t="s">
        <v>2848</v>
      </c>
      <c r="X1816" s="64" t="s">
        <v>2849</v>
      </c>
      <c r="Y1816" s="64" t="s">
        <v>11</v>
      </c>
      <c r="Z1816" s="64" t="s">
        <v>11</v>
      </c>
    </row>
    <row r="1817" ht="18" spans="3:26">
      <c r="C1817" s="3"/>
      <c r="D1817" s="684" t="s">
        <v>1625</v>
      </c>
      <c r="E1817" s="699"/>
      <c r="F1817" s="700"/>
      <c r="G1817" s="701"/>
      <c r="H1817" s="702" t="s">
        <v>2867</v>
      </c>
      <c r="I1817" s="722">
        <v>0</v>
      </c>
      <c r="J1817" s="722"/>
      <c r="K1817" s="723"/>
      <c r="L1817" s="724"/>
      <c r="M1817" s="733" t="s">
        <v>732</v>
      </c>
      <c r="N1817" s="116"/>
      <c r="O1817" s="756" t="s">
        <v>2851</v>
      </c>
      <c r="P1817" s="757">
        <v>0.1</v>
      </c>
      <c r="Q1817" s="764">
        <v>0.034</v>
      </c>
      <c r="R1817" s="765">
        <v>0.0150000000000148</v>
      </c>
      <c r="S1817" s="107"/>
      <c r="T1817" s="756">
        <v>0.0660000000000148</v>
      </c>
      <c r="U1817" s="764">
        <v>-16.5</v>
      </c>
      <c r="V1817" s="757">
        <v>60.5</v>
      </c>
      <c r="W1817" s="776">
        <v>2</v>
      </c>
      <c r="X1817" s="777">
        <v>33</v>
      </c>
      <c r="Y1817" s="107"/>
      <c r="Z1817" s="107"/>
    </row>
    <row r="1818" ht="18" spans="3:26">
      <c r="C1818" s="3"/>
      <c r="D1818" s="685" t="s">
        <v>1626</v>
      </c>
      <c r="E1818" s="715" t="s">
        <v>2001</v>
      </c>
      <c r="F1818" s="716"/>
      <c r="G1818" s="717"/>
      <c r="H1818" s="702" t="s">
        <v>2868</v>
      </c>
      <c r="I1818" s="725"/>
      <c r="J1818" s="725"/>
      <c r="K1818" s="726"/>
      <c r="L1818" s="724"/>
      <c r="M1818" s="734"/>
      <c r="N1818" s="116"/>
      <c r="O1818" s="116"/>
      <c r="P1818" s="116"/>
      <c r="Q1818" s="116"/>
      <c r="R1818" s="766"/>
      <c r="S1818" s="76"/>
      <c r="T1818" s="116"/>
      <c r="U1818" s="116"/>
      <c r="V1818" s="116"/>
      <c r="W1818" s="76"/>
      <c r="X1818" s="76"/>
      <c r="Y1818" s="77"/>
      <c r="Z1818" s="77"/>
    </row>
    <row r="1819" ht="18" spans="3:26">
      <c r="C1819" s="3"/>
      <c r="D1819" s="685" t="s">
        <v>1627</v>
      </c>
      <c r="E1819" s="715">
        <v>0</v>
      </c>
      <c r="F1819" s="716"/>
      <c r="G1819" s="717"/>
      <c r="H1819" s="702"/>
      <c r="I1819" s="725"/>
      <c r="J1819" s="725"/>
      <c r="K1819" s="726"/>
      <c r="L1819" s="724"/>
      <c r="M1819" s="734"/>
      <c r="N1819" s="116"/>
      <c r="O1819" s="758" t="s">
        <v>2853</v>
      </c>
      <c r="P1819" s="759">
        <v>0.1</v>
      </c>
      <c r="Q1819" s="767">
        <v>0.0649</v>
      </c>
      <c r="R1819" s="768">
        <v>0.019</v>
      </c>
      <c r="S1819" s="769">
        <v>1</v>
      </c>
      <c r="T1819" s="758">
        <v>0.11635</v>
      </c>
      <c r="U1819" s="778">
        <v>-29.0874999999935</v>
      </c>
      <c r="V1819" s="779">
        <v>60.5</v>
      </c>
      <c r="W1819" s="780">
        <v>3.22</v>
      </c>
      <c r="X1819" s="781">
        <v>93.661749999979</v>
      </c>
      <c r="Y1819" s="108"/>
      <c r="Z1819" s="108"/>
    </row>
    <row r="1820" ht="18.75" spans="3:26">
      <c r="C1820" s="3"/>
      <c r="D1820" s="686" t="s">
        <v>1628</v>
      </c>
      <c r="E1820" s="706">
        <v>0</v>
      </c>
      <c r="F1820" s="707"/>
      <c r="G1820" s="708"/>
      <c r="H1820" s="709"/>
      <c r="I1820" s="725"/>
      <c r="J1820" s="725"/>
      <c r="K1820" s="726"/>
      <c r="L1820" s="727">
        <v>0.229166666666667</v>
      </c>
      <c r="M1820" s="735">
        <v>0.0833333333333333</v>
      </c>
      <c r="N1820" s="116"/>
      <c r="O1820" s="760" t="s">
        <v>2854</v>
      </c>
      <c r="P1820" s="761">
        <v>0.1</v>
      </c>
      <c r="Q1820" s="770">
        <v>0.0916666666666667</v>
      </c>
      <c r="R1820" s="771">
        <v>0.019</v>
      </c>
      <c r="S1820" s="772">
        <v>1</v>
      </c>
      <c r="T1820" s="773">
        <v>0.1565</v>
      </c>
      <c r="U1820" s="782">
        <v>-39.1249999999912</v>
      </c>
      <c r="V1820" s="783">
        <v>60.5</v>
      </c>
      <c r="W1820" s="784">
        <v>3.51</v>
      </c>
      <c r="X1820" s="785">
        <v>137.328749999969</v>
      </c>
      <c r="Y1820" s="109"/>
      <c r="Z1820" s="109"/>
    </row>
    <row r="1821" ht="18.75" spans="3:26">
      <c r="C1821" s="3"/>
      <c r="D1821" s="687" t="s">
        <v>1629</v>
      </c>
      <c r="E1821" s="710" t="s">
        <v>8</v>
      </c>
      <c r="F1821" s="710" t="s">
        <v>9</v>
      </c>
      <c r="G1821" s="711" t="s">
        <v>10</v>
      </c>
      <c r="H1821" s="712" t="s">
        <v>2447</v>
      </c>
      <c r="I1821" s="725"/>
      <c r="J1821" s="725"/>
      <c r="K1821" s="726"/>
      <c r="L1821" s="728" t="s">
        <v>2896</v>
      </c>
      <c r="M1821" s="736"/>
      <c r="N1821" s="116"/>
      <c r="O1821" s="76"/>
      <c r="P1821" s="77"/>
      <c r="Q1821" s="76"/>
      <c r="R1821" s="76"/>
      <c r="S1821" s="76"/>
      <c r="T1821" s="76"/>
      <c r="U1821" s="786"/>
      <c r="V1821" s="787"/>
      <c r="W1821" s="76"/>
      <c r="X1821" s="786"/>
      <c r="Y1821" s="77"/>
      <c r="Z1821" s="77"/>
    </row>
    <row r="1822" ht="18" spans="3:26">
      <c r="C1822" s="3"/>
      <c r="D1822" s="688">
        <v>45642</v>
      </c>
      <c r="E1822" s="718">
        <v>58.5</v>
      </c>
      <c r="F1822" s="2231" t="s">
        <v>2135</v>
      </c>
      <c r="G1822" s="718">
        <v>56.1</v>
      </c>
      <c r="H1822" s="714">
        <v>0.1875</v>
      </c>
      <c r="I1822" s="725"/>
      <c r="J1822" s="725"/>
      <c r="K1822" s="726"/>
      <c r="L1822" s="729">
        <v>0.145833333333333</v>
      </c>
      <c r="M1822" s="737"/>
      <c r="N1822" s="116"/>
      <c r="O1822" s="76"/>
      <c r="P1822" s="77"/>
      <c r="Q1822" s="76"/>
      <c r="R1822" s="76"/>
      <c r="S1822" s="76"/>
      <c r="T1822" s="76"/>
      <c r="U1822" s="76"/>
      <c r="V1822" s="76"/>
      <c r="W1822" s="76"/>
      <c r="X1822" s="76"/>
      <c r="Y1822" s="77"/>
      <c r="Z1822" s="77"/>
    </row>
    <row r="1823" ht="18" spans="3:26">
      <c r="C1823" s="3"/>
      <c r="D1823" s="688">
        <v>45630</v>
      </c>
      <c r="E1823" s="718">
        <v>56.1</v>
      </c>
      <c r="F1823" s="2231" t="s">
        <v>2120</v>
      </c>
      <c r="G1823" s="718">
        <v>55</v>
      </c>
      <c r="H1823" s="714">
        <v>0.229166666666667</v>
      </c>
      <c r="I1823" s="725"/>
      <c r="J1823" s="725"/>
      <c r="K1823" s="726"/>
      <c r="L1823" s="729">
        <v>0.1875</v>
      </c>
      <c r="M1823" s="738"/>
      <c r="N1823" s="116"/>
      <c r="O1823" s="756" t="s">
        <v>2855</v>
      </c>
      <c r="P1823" s="757">
        <v>0.05</v>
      </c>
      <c r="Q1823" s="774">
        <v>0.0782833333333333</v>
      </c>
      <c r="R1823" s="775">
        <v>0.019</v>
      </c>
      <c r="S1823" s="107">
        <v>1.5</v>
      </c>
      <c r="T1823" s="758">
        <v>0.136425</v>
      </c>
      <c r="U1823" s="788">
        <v>-25.5796874999943</v>
      </c>
      <c r="V1823" s="789">
        <v>30.25</v>
      </c>
      <c r="W1823" s="107">
        <v>2</v>
      </c>
      <c r="X1823" s="777">
        <v>51.1593749999885</v>
      </c>
      <c r="Y1823" s="110"/>
      <c r="Z1823" s="110"/>
    </row>
    <row r="1824" ht="18" spans="3:26">
      <c r="C1824" s="3"/>
      <c r="D1824" s="688">
        <v>45618</v>
      </c>
      <c r="E1824" s="718">
        <v>57</v>
      </c>
      <c r="F1824" s="2231" t="s">
        <v>1776</v>
      </c>
      <c r="G1824" s="718">
        <v>55</v>
      </c>
      <c r="H1824" s="714">
        <v>0.229166666666667</v>
      </c>
      <c r="I1824" s="725"/>
      <c r="J1824" s="725"/>
      <c r="K1824" s="726"/>
      <c r="L1824" s="729">
        <v>0.1875</v>
      </c>
      <c r="M1824" s="734"/>
      <c r="N1824" s="116"/>
      <c r="O1824" s="756" t="s">
        <v>2855</v>
      </c>
      <c r="P1824" s="757">
        <v>-0.05</v>
      </c>
      <c r="Q1824" s="774">
        <v>0.0782833333333333</v>
      </c>
      <c r="R1824" s="775">
        <v>0.019</v>
      </c>
      <c r="S1824" s="107">
        <v>-1.5</v>
      </c>
      <c r="T1824" s="758">
        <v>0.136425</v>
      </c>
      <c r="U1824" s="788">
        <v>-25.5796874999943</v>
      </c>
      <c r="V1824" s="789">
        <v>-30.25</v>
      </c>
      <c r="W1824" s="107">
        <v>2</v>
      </c>
      <c r="X1824" s="777">
        <v>51.1593749999885</v>
      </c>
      <c r="Y1824" s="110"/>
      <c r="Z1824" s="110"/>
    </row>
    <row r="1825" ht="18" spans="3:26">
      <c r="C1825" s="3"/>
      <c r="D1825" s="688">
        <v>45601</v>
      </c>
      <c r="E1825" s="718">
        <v>55</v>
      </c>
      <c r="F1825" s="2231" t="s">
        <v>1775</v>
      </c>
      <c r="G1825" s="718">
        <v>55.2</v>
      </c>
      <c r="H1825" s="714">
        <v>0.229166666666667</v>
      </c>
      <c r="I1825" s="725"/>
      <c r="J1825" s="725"/>
      <c r="K1825" s="726"/>
      <c r="L1825" s="729">
        <v>0.1875</v>
      </c>
      <c r="M1825" s="734"/>
      <c r="N1825" s="116"/>
      <c r="O1825" s="756"/>
      <c r="P1825" s="762"/>
      <c r="Q1825" s="774"/>
      <c r="R1825" s="775"/>
      <c r="S1825" s="107"/>
      <c r="T1825" s="762"/>
      <c r="U1825" s="788"/>
      <c r="V1825" s="789"/>
      <c r="W1825" s="107"/>
      <c r="X1825" s="777"/>
      <c r="Y1825" s="110"/>
      <c r="Z1825" s="110"/>
    </row>
    <row r="1826" ht="18" spans="3:26">
      <c r="C1826" s="3"/>
      <c r="D1826" s="688">
        <v>45589</v>
      </c>
      <c r="E1826" s="718">
        <v>55.3</v>
      </c>
      <c r="F1826" s="2231" t="s">
        <v>1794</v>
      </c>
      <c r="G1826" s="718">
        <v>55.2</v>
      </c>
      <c r="H1826" s="714">
        <v>0.229166666666667</v>
      </c>
      <c r="I1826" s="725"/>
      <c r="J1826" s="725"/>
      <c r="K1826" s="726"/>
      <c r="L1826" s="729">
        <v>0.1875</v>
      </c>
      <c r="M1826" s="734"/>
      <c r="N1826" s="116"/>
      <c r="O1826" s="78"/>
      <c r="P1826" s="78"/>
      <c r="Q1826" s="78"/>
      <c r="R1826" s="78"/>
      <c r="S1826" s="78"/>
      <c r="T1826" s="78"/>
      <c r="U1826" s="78"/>
      <c r="V1826" s="78"/>
      <c r="W1826" s="78"/>
      <c r="X1826" s="78"/>
      <c r="Y1826" s="78"/>
      <c r="Z1826" s="78"/>
    </row>
    <row r="1827" ht="18.75" spans="3:26">
      <c r="C1827" s="3"/>
      <c r="D1827" s="688">
        <v>45568</v>
      </c>
      <c r="E1827" s="718">
        <v>55.2</v>
      </c>
      <c r="F1827" s="2231" t="s">
        <v>1872</v>
      </c>
      <c r="G1827" s="718">
        <v>55.7</v>
      </c>
      <c r="H1827" s="714">
        <v>0.1875</v>
      </c>
      <c r="I1827" s="730"/>
      <c r="J1827" s="730"/>
      <c r="K1827" s="731"/>
      <c r="L1827" s="729">
        <v>0.145833333333333</v>
      </c>
      <c r="M1827" s="739"/>
      <c r="N1827" s="116"/>
      <c r="O1827" s="78"/>
      <c r="P1827" s="78"/>
      <c r="Q1827" s="78"/>
      <c r="R1827" s="78"/>
      <c r="S1827" s="78"/>
      <c r="T1827" s="78"/>
      <c r="U1827" s="78"/>
      <c r="V1827" s="78"/>
      <c r="W1827" s="78"/>
      <c r="X1827" s="78"/>
      <c r="Y1827" s="78"/>
      <c r="Z1827" s="78"/>
    </row>
    <row r="1828" ht="18.75" spans="3:26">
      <c r="C1828" s="3">
        <v>3</v>
      </c>
      <c r="D1828" s="683" t="s">
        <v>7</v>
      </c>
      <c r="E1828" s="695" t="s">
        <v>733</v>
      </c>
      <c r="F1828" s="696"/>
      <c r="G1828" s="697"/>
      <c r="H1828" s="698" t="s">
        <v>2839</v>
      </c>
      <c r="I1828" s="719" t="s">
        <v>1622</v>
      </c>
      <c r="J1828" s="719"/>
      <c r="K1828" s="720"/>
      <c r="L1828" s="721" t="s">
        <v>1623</v>
      </c>
      <c r="M1828" s="732" t="s">
        <v>1624</v>
      </c>
      <c r="N1828" s="116" t="s">
        <v>0</v>
      </c>
      <c r="O1828" s="64" t="s">
        <v>2840</v>
      </c>
      <c r="P1828" s="64" t="s">
        <v>2841</v>
      </c>
      <c r="Q1828" s="64" t="s">
        <v>2842</v>
      </c>
      <c r="R1828" s="64" t="s">
        <v>2843</v>
      </c>
      <c r="S1828" s="64" t="s">
        <v>2844</v>
      </c>
      <c r="T1828" s="64" t="s">
        <v>2845</v>
      </c>
      <c r="U1828" s="64" t="s">
        <v>2846</v>
      </c>
      <c r="V1828" s="64" t="s">
        <v>2847</v>
      </c>
      <c r="W1828" s="64" t="s">
        <v>2848</v>
      </c>
      <c r="X1828" s="64" t="s">
        <v>2849</v>
      </c>
      <c r="Y1828" s="64" t="s">
        <v>11</v>
      </c>
      <c r="Z1828" s="64" t="s">
        <v>11</v>
      </c>
    </row>
    <row r="1829" ht="18" spans="3:26">
      <c r="C1829" s="3"/>
      <c r="D1829" s="684" t="s">
        <v>1625</v>
      </c>
      <c r="E1829" s="699"/>
      <c r="F1829" s="700"/>
      <c r="G1829" s="701"/>
      <c r="H1829" s="702" t="s">
        <v>2858</v>
      </c>
      <c r="I1829" s="2229" t="s">
        <v>734</v>
      </c>
      <c r="J1829" s="722"/>
      <c r="K1829" s="723"/>
      <c r="L1829" s="724"/>
      <c r="M1829" s="733" t="s">
        <v>733</v>
      </c>
      <c r="N1829" s="116"/>
      <c r="O1829" s="756" t="s">
        <v>2851</v>
      </c>
      <c r="P1829" s="757">
        <v>0.1</v>
      </c>
      <c r="Q1829" s="764">
        <v>0.03</v>
      </c>
      <c r="R1829" s="765">
        <v>0.01400000000001</v>
      </c>
      <c r="S1829" s="107"/>
      <c r="T1829" s="756">
        <v>0.05900000000001</v>
      </c>
      <c r="U1829" s="764">
        <v>-14.72</v>
      </c>
      <c r="V1829" s="757">
        <v>60.5</v>
      </c>
      <c r="W1829" s="776">
        <v>2</v>
      </c>
      <c r="X1829" s="777">
        <v>29.44</v>
      </c>
      <c r="Y1829" s="107"/>
      <c r="Z1829" s="107"/>
    </row>
    <row r="1830" ht="18" spans="3:26">
      <c r="C1830" s="3"/>
      <c r="D1830" s="685" t="s">
        <v>1626</v>
      </c>
      <c r="E1830" s="703">
        <v>50.3</v>
      </c>
      <c r="F1830" s="704"/>
      <c r="G1830" s="705"/>
      <c r="H1830" s="702" t="s">
        <v>2859</v>
      </c>
      <c r="I1830" s="725"/>
      <c r="J1830" s="725"/>
      <c r="K1830" s="726"/>
      <c r="L1830" s="724"/>
      <c r="M1830" s="734"/>
      <c r="N1830" s="116"/>
      <c r="O1830" s="116"/>
      <c r="P1830" s="116"/>
      <c r="Q1830" s="116"/>
      <c r="R1830" s="766"/>
      <c r="S1830" s="76"/>
      <c r="T1830" s="116"/>
      <c r="U1830" s="116"/>
      <c r="V1830" s="116"/>
      <c r="W1830" s="76"/>
      <c r="X1830" s="76"/>
      <c r="Y1830" s="77"/>
      <c r="Z1830" s="77"/>
    </row>
    <row r="1831" ht="18" spans="3:26">
      <c r="C1831" s="3"/>
      <c r="D1831" s="685" t="s">
        <v>1627</v>
      </c>
      <c r="E1831" s="703">
        <v>50.3</v>
      </c>
      <c r="F1831" s="704"/>
      <c r="G1831" s="705"/>
      <c r="H1831" s="702"/>
      <c r="I1831" s="725"/>
      <c r="J1831" s="725"/>
      <c r="K1831" s="726"/>
      <c r="L1831" s="724"/>
      <c r="M1831" s="734"/>
      <c r="N1831" s="116"/>
      <c r="O1831" s="758" t="s">
        <v>2853</v>
      </c>
      <c r="P1831" s="759">
        <v>0.1</v>
      </c>
      <c r="Q1831" s="767">
        <v>0.057</v>
      </c>
      <c r="R1831" s="768">
        <v>0.018</v>
      </c>
      <c r="S1831" s="769">
        <v>1</v>
      </c>
      <c r="T1831" s="758">
        <v>0.1035</v>
      </c>
      <c r="U1831" s="778">
        <v>-25.8223728813516</v>
      </c>
      <c r="V1831" s="779">
        <v>60.5</v>
      </c>
      <c r="W1831" s="780">
        <v>4.12</v>
      </c>
      <c r="X1831" s="781">
        <v>106.388176271168</v>
      </c>
      <c r="Y1831" s="108"/>
      <c r="Z1831" s="108"/>
    </row>
    <row r="1832" ht="18.75" spans="3:26">
      <c r="C1832" s="3"/>
      <c r="D1832" s="686" t="s">
        <v>1628</v>
      </c>
      <c r="E1832" s="706">
        <v>0.0625</v>
      </c>
      <c r="F1832" s="707"/>
      <c r="G1832" s="708"/>
      <c r="H1832" s="709"/>
      <c r="I1832" s="725"/>
      <c r="J1832" s="725"/>
      <c r="K1832" s="726"/>
      <c r="L1832" s="727">
        <v>0.291666666666667</v>
      </c>
      <c r="M1832" s="735">
        <v>0.145833333333333</v>
      </c>
      <c r="N1832" s="116"/>
      <c r="O1832" s="760" t="s">
        <v>2854</v>
      </c>
      <c r="P1832" s="761">
        <v>0.1</v>
      </c>
      <c r="Q1832" s="770">
        <v>0.0632666666666667</v>
      </c>
      <c r="R1832" s="771">
        <v>0.018</v>
      </c>
      <c r="S1832" s="772">
        <v>1</v>
      </c>
      <c r="T1832" s="773">
        <v>0.1129</v>
      </c>
      <c r="U1832" s="782">
        <v>-28.1675932203342</v>
      </c>
      <c r="V1832" s="783">
        <v>60.5</v>
      </c>
      <c r="W1832" s="784">
        <v>2.46</v>
      </c>
      <c r="X1832" s="785">
        <v>69.2922793220222</v>
      </c>
      <c r="Y1832" s="109"/>
      <c r="Z1832" s="109"/>
    </row>
    <row r="1833" ht="18.75" spans="3:26">
      <c r="C1833" s="3"/>
      <c r="D1833" s="687" t="s">
        <v>1629</v>
      </c>
      <c r="E1833" s="710" t="s">
        <v>8</v>
      </c>
      <c r="F1833" s="710" t="s">
        <v>9</v>
      </c>
      <c r="G1833" s="711" t="s">
        <v>10</v>
      </c>
      <c r="H1833" s="712" t="s">
        <v>2447</v>
      </c>
      <c r="I1833" s="725"/>
      <c r="J1833" s="725"/>
      <c r="K1833" s="726"/>
      <c r="L1833" s="728" t="s">
        <v>2896</v>
      </c>
      <c r="M1833" s="736"/>
      <c r="N1833" s="116"/>
      <c r="O1833" s="76"/>
      <c r="P1833" s="77"/>
      <c r="Q1833" s="76"/>
      <c r="R1833" s="76"/>
      <c r="S1833" s="76"/>
      <c r="T1833" s="76"/>
      <c r="U1833" s="786"/>
      <c r="V1833" s="787"/>
      <c r="W1833" s="76"/>
      <c r="X1833" s="786"/>
      <c r="Y1833" s="77"/>
      <c r="Z1833" s="77"/>
    </row>
    <row r="1834" ht="18" spans="3:26">
      <c r="C1834" s="3"/>
      <c r="D1834" s="688">
        <v>45626</v>
      </c>
      <c r="E1834" s="713">
        <v>50.3</v>
      </c>
      <c r="F1834" s="2230" t="s">
        <v>2136</v>
      </c>
      <c r="G1834" s="713">
        <v>50.1</v>
      </c>
      <c r="H1834" s="714">
        <v>0.0625</v>
      </c>
      <c r="I1834" s="725"/>
      <c r="J1834" s="725"/>
      <c r="K1834" s="726"/>
      <c r="L1834" s="729">
        <v>0.291666666666667</v>
      </c>
      <c r="M1834" s="737"/>
      <c r="N1834" s="116"/>
      <c r="O1834" s="76"/>
      <c r="P1834" s="77"/>
      <c r="Q1834" s="76"/>
      <c r="R1834" s="76"/>
      <c r="S1834" s="76"/>
      <c r="T1834" s="76"/>
      <c r="U1834" s="76"/>
      <c r="V1834" s="76"/>
      <c r="W1834" s="76"/>
      <c r="X1834" s="76"/>
      <c r="Y1834" s="77"/>
      <c r="Z1834" s="77"/>
    </row>
    <row r="1835" ht="18" spans="3:26">
      <c r="C1835" s="3"/>
      <c r="D1835" s="688">
        <v>45596</v>
      </c>
      <c r="E1835" s="713">
        <v>50.1</v>
      </c>
      <c r="F1835" s="2230" t="s">
        <v>1706</v>
      </c>
      <c r="G1835" s="713">
        <v>49.8</v>
      </c>
      <c r="H1835" s="714">
        <v>0.0625</v>
      </c>
      <c r="I1835" s="725"/>
      <c r="J1835" s="725"/>
      <c r="K1835" s="726"/>
      <c r="L1835" s="729">
        <v>0.291666666666667</v>
      </c>
      <c r="M1835" s="738"/>
      <c r="N1835" s="116"/>
      <c r="O1835" s="756" t="s">
        <v>2855</v>
      </c>
      <c r="P1835" s="757">
        <v>0.1</v>
      </c>
      <c r="Q1835" s="774">
        <v>0.0601333333333333</v>
      </c>
      <c r="R1835" s="775">
        <v>0.018</v>
      </c>
      <c r="S1835" s="107">
        <v>1</v>
      </c>
      <c r="T1835" s="758">
        <v>0.1082</v>
      </c>
      <c r="U1835" s="788">
        <v>-26.9949830508429</v>
      </c>
      <c r="V1835" s="789">
        <v>60.5</v>
      </c>
      <c r="W1835" s="107">
        <v>2</v>
      </c>
      <c r="X1835" s="777">
        <v>53.9899661016858</v>
      </c>
      <c r="Y1835" s="110"/>
      <c r="Z1835" s="110"/>
    </row>
    <row r="1836" ht="18" spans="3:26">
      <c r="C1836" s="3"/>
      <c r="D1836" s="688">
        <v>45565</v>
      </c>
      <c r="E1836" s="713">
        <v>49.8</v>
      </c>
      <c r="F1836" s="2230" t="s">
        <v>1633</v>
      </c>
      <c r="G1836" s="713">
        <v>49.1</v>
      </c>
      <c r="H1836" s="714">
        <v>0.0625</v>
      </c>
      <c r="I1836" s="725"/>
      <c r="J1836" s="725"/>
      <c r="K1836" s="726"/>
      <c r="L1836" s="729">
        <v>0.291666666666667</v>
      </c>
      <c r="M1836" s="734"/>
      <c r="N1836" s="116"/>
      <c r="O1836" s="756" t="s">
        <v>2855</v>
      </c>
      <c r="P1836" s="757">
        <v>0.1</v>
      </c>
      <c r="Q1836" s="774">
        <v>0.0601333333333333</v>
      </c>
      <c r="R1836" s="775">
        <v>0.018</v>
      </c>
      <c r="S1836" s="107">
        <v>1</v>
      </c>
      <c r="T1836" s="758">
        <v>0.1082</v>
      </c>
      <c r="U1836" s="788">
        <v>-26.9949830508429</v>
      </c>
      <c r="V1836" s="789">
        <v>60.5</v>
      </c>
      <c r="W1836" s="107">
        <v>2</v>
      </c>
      <c r="X1836" s="777">
        <v>53.9899661016858</v>
      </c>
      <c r="Y1836" s="110"/>
      <c r="Z1836" s="110"/>
    </row>
    <row r="1837" ht="18" spans="3:26">
      <c r="C1837" s="3"/>
      <c r="D1837" s="688">
        <v>45535</v>
      </c>
      <c r="E1837" s="713">
        <v>49.1</v>
      </c>
      <c r="F1837" s="2230" t="s">
        <v>1631</v>
      </c>
      <c r="G1837" s="713">
        <v>49.4</v>
      </c>
      <c r="H1837" s="714">
        <v>0.0625</v>
      </c>
      <c r="I1837" s="725"/>
      <c r="J1837" s="725"/>
      <c r="K1837" s="726"/>
      <c r="L1837" s="729">
        <v>0.291666666666667</v>
      </c>
      <c r="M1837" s="734"/>
      <c r="N1837" s="116"/>
      <c r="O1837" s="756"/>
      <c r="P1837" s="762"/>
      <c r="Q1837" s="774"/>
      <c r="R1837" s="775"/>
      <c r="S1837" s="107"/>
      <c r="T1837" s="762"/>
      <c r="U1837" s="788"/>
      <c r="V1837" s="789"/>
      <c r="W1837" s="107"/>
      <c r="X1837" s="777"/>
      <c r="Y1837" s="110"/>
      <c r="Z1837" s="110"/>
    </row>
    <row r="1838" ht="18" spans="3:26">
      <c r="C1838" s="3"/>
      <c r="D1838" s="688">
        <v>45504</v>
      </c>
      <c r="E1838" s="713">
        <v>49.4</v>
      </c>
      <c r="F1838" s="2230" t="s">
        <v>1633</v>
      </c>
      <c r="G1838" s="713">
        <v>49.5</v>
      </c>
      <c r="H1838" s="714">
        <v>0.0625</v>
      </c>
      <c r="I1838" s="725"/>
      <c r="J1838" s="725"/>
      <c r="K1838" s="726"/>
      <c r="L1838" s="729">
        <v>0.291666666666667</v>
      </c>
      <c r="M1838" s="734"/>
      <c r="N1838" s="116"/>
      <c r="O1838" s="78"/>
      <c r="P1838" s="78"/>
      <c r="Q1838" s="78"/>
      <c r="R1838" s="78"/>
      <c r="S1838" s="78"/>
      <c r="T1838" s="78"/>
      <c r="U1838" s="78"/>
      <c r="V1838" s="78"/>
      <c r="W1838" s="78"/>
      <c r="X1838" s="78"/>
      <c r="Y1838" s="78"/>
      <c r="Z1838" s="78"/>
    </row>
    <row r="1839" ht="18.75" spans="3:26">
      <c r="C1839" s="3"/>
      <c r="D1839" s="688">
        <v>45473</v>
      </c>
      <c r="E1839" s="713">
        <v>49.5</v>
      </c>
      <c r="F1839" s="2230" t="s">
        <v>1631</v>
      </c>
      <c r="G1839" s="713">
        <v>49.5</v>
      </c>
      <c r="H1839" s="714">
        <v>0.0625</v>
      </c>
      <c r="I1839" s="730"/>
      <c r="J1839" s="730"/>
      <c r="K1839" s="731"/>
      <c r="L1839" s="729">
        <v>0.291666666666667</v>
      </c>
      <c r="M1839" s="739"/>
      <c r="N1839" s="116"/>
      <c r="O1839" s="78"/>
      <c r="P1839" s="763"/>
      <c r="Q1839" s="78"/>
      <c r="R1839" s="78"/>
      <c r="S1839" s="78"/>
      <c r="T1839" s="78"/>
      <c r="U1839" s="78"/>
      <c r="V1839" s="78"/>
      <c r="W1839" s="78"/>
      <c r="X1839" s="78"/>
      <c r="Y1839" s="78"/>
      <c r="Z1839" s="78"/>
    </row>
    <row r="1840" ht="18.75" spans="3:26">
      <c r="C1840" s="3">
        <v>4</v>
      </c>
      <c r="D1840" s="683" t="s">
        <v>7</v>
      </c>
      <c r="E1840" s="695" t="s">
        <v>735</v>
      </c>
      <c r="F1840" s="696"/>
      <c r="G1840" s="697"/>
      <c r="H1840" s="698" t="s">
        <v>2839</v>
      </c>
      <c r="I1840" s="719" t="s">
        <v>1622</v>
      </c>
      <c r="J1840" s="719"/>
      <c r="K1840" s="720"/>
      <c r="L1840" s="721" t="s">
        <v>1623</v>
      </c>
      <c r="M1840" s="751" t="s">
        <v>1624</v>
      </c>
      <c r="N1840" s="116" t="s">
        <v>0</v>
      </c>
      <c r="O1840" s="64" t="s">
        <v>2840</v>
      </c>
      <c r="P1840" s="64" t="s">
        <v>2841</v>
      </c>
      <c r="Q1840" s="64" t="s">
        <v>2842</v>
      </c>
      <c r="R1840" s="64" t="s">
        <v>2843</v>
      </c>
      <c r="S1840" s="64" t="s">
        <v>2844</v>
      </c>
      <c r="T1840" s="64" t="s">
        <v>2845</v>
      </c>
      <c r="U1840" s="64" t="s">
        <v>2846</v>
      </c>
      <c r="V1840" s="64" t="s">
        <v>2847</v>
      </c>
      <c r="W1840" s="64" t="s">
        <v>2848</v>
      </c>
      <c r="X1840" s="64" t="s">
        <v>2849</v>
      </c>
      <c r="Y1840" s="64" t="s">
        <v>11</v>
      </c>
      <c r="Z1840" s="64" t="s">
        <v>11</v>
      </c>
    </row>
    <row r="1841" ht="18" spans="3:26">
      <c r="C1841" s="3"/>
      <c r="D1841" s="684" t="s">
        <v>1625</v>
      </c>
      <c r="E1841" s="699"/>
      <c r="F1841" s="700"/>
      <c r="G1841" s="701"/>
      <c r="H1841" s="702" t="s">
        <v>2867</v>
      </c>
      <c r="I1841" s="722">
        <v>0</v>
      </c>
      <c r="J1841" s="722"/>
      <c r="K1841" s="723"/>
      <c r="L1841" s="724"/>
      <c r="M1841" s="733" t="s">
        <v>735</v>
      </c>
      <c r="N1841" s="116"/>
      <c r="O1841" s="756" t="s">
        <v>2851</v>
      </c>
      <c r="P1841" s="757">
        <v>0.1</v>
      </c>
      <c r="Q1841" s="764">
        <v>0.03</v>
      </c>
      <c r="R1841" s="765">
        <v>0.01400000000001</v>
      </c>
      <c r="S1841" s="107"/>
      <c r="T1841" s="756">
        <v>0.05900000000001</v>
      </c>
      <c r="U1841" s="764">
        <v>-14.72</v>
      </c>
      <c r="V1841" s="757">
        <v>60.5</v>
      </c>
      <c r="W1841" s="776">
        <v>2</v>
      </c>
      <c r="X1841" s="777">
        <v>29.44</v>
      </c>
      <c r="Y1841" s="107"/>
      <c r="Z1841" s="107"/>
    </row>
    <row r="1842" ht="18" spans="3:26">
      <c r="C1842" s="3"/>
      <c r="D1842" s="685" t="s">
        <v>1626</v>
      </c>
      <c r="E1842" s="703">
        <v>0</v>
      </c>
      <c r="F1842" s="704"/>
      <c r="G1842" s="705"/>
      <c r="H1842" s="702" t="s">
        <v>2868</v>
      </c>
      <c r="I1842" s="725"/>
      <c r="J1842" s="725"/>
      <c r="K1842" s="726"/>
      <c r="L1842" s="724"/>
      <c r="M1842" s="734"/>
      <c r="N1842" s="116"/>
      <c r="O1842" s="116"/>
      <c r="P1842" s="116"/>
      <c r="Q1842" s="116"/>
      <c r="R1842" s="766"/>
      <c r="S1842" s="76"/>
      <c r="T1842" s="116"/>
      <c r="U1842" s="116"/>
      <c r="V1842" s="116"/>
      <c r="W1842" s="76"/>
      <c r="X1842" s="76"/>
      <c r="Y1842" s="77"/>
      <c r="Z1842" s="77"/>
    </row>
    <row r="1843" ht="18" spans="3:26">
      <c r="C1843" s="3"/>
      <c r="D1843" s="685" t="s">
        <v>1627</v>
      </c>
      <c r="E1843" s="743">
        <v>0</v>
      </c>
      <c r="F1843" s="744"/>
      <c r="G1843" s="745"/>
      <c r="H1843" s="702"/>
      <c r="I1843" s="725"/>
      <c r="J1843" s="725"/>
      <c r="K1843" s="726"/>
      <c r="L1843" s="724"/>
      <c r="M1843" s="734"/>
      <c r="N1843" s="116"/>
      <c r="O1843" s="758" t="s">
        <v>2853</v>
      </c>
      <c r="P1843" s="759">
        <v>0.1</v>
      </c>
      <c r="Q1843" s="767">
        <v>0.0274</v>
      </c>
      <c r="R1843" s="768">
        <v>0.017</v>
      </c>
      <c r="S1843" s="769">
        <v>1</v>
      </c>
      <c r="T1843" s="758">
        <v>0.0581</v>
      </c>
      <c r="U1843" s="778">
        <v>-14.4954576271162</v>
      </c>
      <c r="V1843" s="779">
        <v>60.5</v>
      </c>
      <c r="W1843" s="780">
        <v>2.95</v>
      </c>
      <c r="X1843" s="781">
        <v>42.7615999999928</v>
      </c>
      <c r="Y1843" s="108"/>
      <c r="Z1843" s="108"/>
    </row>
    <row r="1844" ht="18.75" spans="3:26">
      <c r="C1844" s="3"/>
      <c r="D1844" s="686" t="s">
        <v>1628</v>
      </c>
      <c r="E1844" s="706">
        <v>0</v>
      </c>
      <c r="F1844" s="707"/>
      <c r="G1844" s="708"/>
      <c r="H1844" s="709">
        <v>-0.208333333333333</v>
      </c>
      <c r="I1844" s="725"/>
      <c r="J1844" s="725"/>
      <c r="K1844" s="726"/>
      <c r="L1844" s="727">
        <v>0.229166666666667</v>
      </c>
      <c r="M1844" s="735">
        <v>0.708333333333333</v>
      </c>
      <c r="N1844" s="116"/>
      <c r="O1844" s="760" t="s">
        <v>2854</v>
      </c>
      <c r="P1844" s="761">
        <v>0.1</v>
      </c>
      <c r="Q1844" s="770">
        <v>0.0294666666666667</v>
      </c>
      <c r="R1844" s="771">
        <v>0.017</v>
      </c>
      <c r="S1844" s="772">
        <v>1</v>
      </c>
      <c r="T1844" s="773">
        <v>0.0612</v>
      </c>
      <c r="U1844" s="782">
        <v>-15.2688813559296</v>
      </c>
      <c r="V1844" s="783">
        <v>60.5</v>
      </c>
      <c r="W1844" s="784">
        <v>3.35</v>
      </c>
      <c r="X1844" s="785">
        <v>51.1507525423642</v>
      </c>
      <c r="Y1844" s="109"/>
      <c r="Z1844" s="109"/>
    </row>
    <row r="1845" ht="18.75" spans="3:26">
      <c r="C1845" s="3"/>
      <c r="D1845" s="687" t="s">
        <v>1629</v>
      </c>
      <c r="E1845" s="710" t="s">
        <v>8</v>
      </c>
      <c r="F1845" s="710" t="s">
        <v>9</v>
      </c>
      <c r="G1845" s="711" t="s">
        <v>10</v>
      </c>
      <c r="H1845" s="712" t="s">
        <v>2447</v>
      </c>
      <c r="I1845" s="725"/>
      <c r="J1845" s="725"/>
      <c r="K1845" s="726"/>
      <c r="L1845" s="728"/>
      <c r="M1845" s="736"/>
      <c r="N1845" s="116"/>
      <c r="O1845" s="76"/>
      <c r="P1845" s="77"/>
      <c r="Q1845" s="76"/>
      <c r="R1845" s="76"/>
      <c r="S1845" s="76"/>
      <c r="T1845" s="76"/>
      <c r="U1845" s="786"/>
      <c r="V1845" s="787"/>
      <c r="W1845" s="76"/>
      <c r="X1845" s="786"/>
      <c r="Y1845" s="77"/>
      <c r="Z1845" s="77"/>
    </row>
    <row r="1846" ht="18" spans="3:26">
      <c r="C1846" s="3"/>
      <c r="D1846" s="688">
        <v>45630</v>
      </c>
      <c r="E1846" s="755">
        <v>52.1</v>
      </c>
      <c r="F1846" s="2236" t="s">
        <v>1716</v>
      </c>
      <c r="G1846" s="755">
        <v>56</v>
      </c>
      <c r="H1846" s="714">
        <v>0.5625</v>
      </c>
      <c r="I1846" s="725"/>
      <c r="J1846" s="725"/>
      <c r="K1846" s="726"/>
      <c r="L1846" s="729"/>
      <c r="M1846" s="737"/>
      <c r="N1846" s="116"/>
      <c r="O1846" s="76"/>
      <c r="P1846" s="77"/>
      <c r="Q1846" s="76"/>
      <c r="R1846" s="76"/>
      <c r="S1846" s="76"/>
      <c r="T1846" s="76"/>
      <c r="U1846" s="76"/>
      <c r="V1846" s="76"/>
      <c r="W1846" s="76"/>
      <c r="X1846" s="76"/>
      <c r="Y1846" s="77"/>
      <c r="Z1846" s="77"/>
    </row>
    <row r="1847" ht="18" spans="3:26">
      <c r="C1847" s="3"/>
      <c r="D1847" s="688">
        <v>45601</v>
      </c>
      <c r="E1847" s="755">
        <v>56</v>
      </c>
      <c r="F1847" s="2236" t="s">
        <v>2140</v>
      </c>
      <c r="G1847" s="755">
        <v>54.9</v>
      </c>
      <c r="H1847" s="714">
        <v>0.520833333333333</v>
      </c>
      <c r="I1847" s="725"/>
      <c r="J1847" s="725"/>
      <c r="K1847" s="726"/>
      <c r="L1847" s="729"/>
      <c r="M1847" s="738"/>
      <c r="N1847" s="116"/>
      <c r="O1847" s="756" t="s">
        <v>2855</v>
      </c>
      <c r="P1847" s="757">
        <v>0.2</v>
      </c>
      <c r="Q1847" s="774">
        <v>0.0284333333333333</v>
      </c>
      <c r="R1847" s="775">
        <v>0.017</v>
      </c>
      <c r="S1847" s="107">
        <v>1</v>
      </c>
      <c r="T1847" s="758">
        <v>0.05965</v>
      </c>
      <c r="U1847" s="788">
        <v>-29.7643389830458</v>
      </c>
      <c r="V1847" s="789">
        <v>121</v>
      </c>
      <c r="W1847" s="107">
        <v>2</v>
      </c>
      <c r="X1847" s="777">
        <v>59.5286779660916</v>
      </c>
      <c r="Y1847" s="110"/>
      <c r="Z1847" s="110"/>
    </row>
    <row r="1848" ht="18" spans="3:26">
      <c r="C1848" s="3"/>
      <c r="D1848" s="688">
        <v>45568</v>
      </c>
      <c r="E1848" s="755">
        <v>54.9</v>
      </c>
      <c r="F1848" s="2236" t="s">
        <v>1699</v>
      </c>
      <c r="G1848" s="755">
        <v>51.5</v>
      </c>
      <c r="H1848" s="714">
        <v>0.520833333333333</v>
      </c>
      <c r="I1848" s="725"/>
      <c r="J1848" s="725"/>
      <c r="K1848" s="726"/>
      <c r="L1848" s="729"/>
      <c r="M1848" s="734"/>
      <c r="N1848" s="116"/>
      <c r="O1848" s="756" t="s">
        <v>2855</v>
      </c>
      <c r="P1848" s="757">
        <v>0.2</v>
      </c>
      <c r="Q1848" s="774">
        <v>0.0284333333333333</v>
      </c>
      <c r="R1848" s="775">
        <v>0.017</v>
      </c>
      <c r="S1848" s="107">
        <v>1</v>
      </c>
      <c r="T1848" s="758">
        <v>0.05965</v>
      </c>
      <c r="U1848" s="788">
        <v>-29.7643389830458</v>
      </c>
      <c r="V1848" s="789">
        <v>121</v>
      </c>
      <c r="W1848" s="107">
        <v>2</v>
      </c>
      <c r="X1848" s="777">
        <v>59.5286779660916</v>
      </c>
      <c r="Y1848" s="110"/>
      <c r="Z1848" s="110"/>
    </row>
    <row r="1849" ht="18" spans="3:26">
      <c r="C1849" s="3"/>
      <c r="D1849" s="688">
        <v>45540</v>
      </c>
      <c r="E1849" s="755">
        <v>51.5</v>
      </c>
      <c r="F1849" s="2236" t="s">
        <v>1784</v>
      </c>
      <c r="G1849" s="755">
        <v>51.4</v>
      </c>
      <c r="H1849" s="714">
        <v>0.520833333333333</v>
      </c>
      <c r="I1849" s="725"/>
      <c r="J1849" s="725"/>
      <c r="K1849" s="726"/>
      <c r="L1849" s="729"/>
      <c r="M1849" s="734"/>
      <c r="N1849" s="116"/>
      <c r="O1849" s="756"/>
      <c r="P1849" s="762"/>
      <c r="Q1849" s="774"/>
      <c r="R1849" s="775"/>
      <c r="S1849" s="107"/>
      <c r="T1849" s="762"/>
      <c r="U1849" s="788"/>
      <c r="V1849" s="789"/>
      <c r="W1849" s="107"/>
      <c r="X1849" s="777"/>
      <c r="Y1849" s="110"/>
      <c r="Z1849" s="110"/>
    </row>
    <row r="1850" ht="18" spans="3:26">
      <c r="C1850" s="3"/>
      <c r="D1850" s="688">
        <v>45509</v>
      </c>
      <c r="E1850" s="755">
        <v>51.4</v>
      </c>
      <c r="F1850" s="2236" t="s">
        <v>1785</v>
      </c>
      <c r="G1850" s="755">
        <v>48.8</v>
      </c>
      <c r="H1850" s="714">
        <v>0.520833333333333</v>
      </c>
      <c r="I1850" s="725"/>
      <c r="J1850" s="725"/>
      <c r="K1850" s="726"/>
      <c r="L1850" s="729"/>
      <c r="M1850" s="734"/>
      <c r="N1850" s="116"/>
      <c r="O1850" s="78"/>
      <c r="P1850" s="78"/>
      <c r="Q1850" s="78"/>
      <c r="R1850" s="78"/>
      <c r="S1850" s="78"/>
      <c r="T1850" s="78"/>
      <c r="U1850" s="78"/>
      <c r="V1850" s="78"/>
      <c r="W1850" s="78"/>
      <c r="X1850" s="78"/>
      <c r="Y1850" s="78"/>
      <c r="Z1850" s="78"/>
    </row>
    <row r="1851" ht="18.75" spans="3:26">
      <c r="C1851" s="3"/>
      <c r="D1851" s="688">
        <v>45476</v>
      </c>
      <c r="E1851" s="755">
        <v>48.8</v>
      </c>
      <c r="F1851" s="2236" t="s">
        <v>1786</v>
      </c>
      <c r="G1851" s="755">
        <v>53.8</v>
      </c>
      <c r="H1851" s="714">
        <v>0.520833333333333</v>
      </c>
      <c r="I1851" s="730"/>
      <c r="J1851" s="730"/>
      <c r="K1851" s="731"/>
      <c r="L1851" s="749"/>
      <c r="M1851" s="739"/>
      <c r="N1851" s="116"/>
      <c r="O1851" s="78"/>
      <c r="P1851" s="78"/>
      <c r="Q1851" s="78"/>
      <c r="R1851" s="78"/>
      <c r="S1851" s="78"/>
      <c r="T1851" s="78"/>
      <c r="U1851" s="78"/>
      <c r="V1851" s="78"/>
      <c r="W1851" s="78"/>
      <c r="X1851" s="78"/>
      <c r="Y1851" s="78"/>
      <c r="Z1851" s="78"/>
    </row>
    <row r="1852" ht="18.75" spans="3:26">
      <c r="C1852" s="3">
        <v>5</v>
      </c>
      <c r="D1852" s="683" t="s">
        <v>7</v>
      </c>
      <c r="E1852" s="695" t="s">
        <v>725</v>
      </c>
      <c r="F1852" s="696"/>
      <c r="G1852" s="697"/>
      <c r="H1852" s="698" t="s">
        <v>2839</v>
      </c>
      <c r="I1852" s="719" t="s">
        <v>1622</v>
      </c>
      <c r="J1852" s="719"/>
      <c r="K1852" s="720"/>
      <c r="L1852" s="721" t="s">
        <v>1623</v>
      </c>
      <c r="M1852" s="732" t="s">
        <v>1624</v>
      </c>
      <c r="N1852" s="116" t="s">
        <v>0</v>
      </c>
      <c r="O1852" s="64" t="s">
        <v>2840</v>
      </c>
      <c r="P1852" s="64" t="s">
        <v>2841</v>
      </c>
      <c r="Q1852" s="64" t="s">
        <v>2842</v>
      </c>
      <c r="R1852" s="64" t="s">
        <v>2843</v>
      </c>
      <c r="S1852" s="64" t="s">
        <v>2844</v>
      </c>
      <c r="T1852" s="64" t="s">
        <v>2845</v>
      </c>
      <c r="U1852" s="64" t="s">
        <v>2846</v>
      </c>
      <c r="V1852" s="64" t="s">
        <v>2847</v>
      </c>
      <c r="W1852" s="64" t="s">
        <v>2848</v>
      </c>
      <c r="X1852" s="64" t="s">
        <v>2849</v>
      </c>
      <c r="Y1852" s="64" t="s">
        <v>11</v>
      </c>
      <c r="Z1852" s="64" t="s">
        <v>11</v>
      </c>
    </row>
    <row r="1853" ht="18" spans="3:26">
      <c r="C1853" s="3"/>
      <c r="D1853" s="684" t="s">
        <v>1625</v>
      </c>
      <c r="E1853" s="699"/>
      <c r="F1853" s="700"/>
      <c r="G1853" s="701"/>
      <c r="H1853" s="702" t="s">
        <v>2858</v>
      </c>
      <c r="I1853" s="722" t="e">
        <v>#REF!</v>
      </c>
      <c r="J1853" s="722"/>
      <c r="K1853" s="723"/>
      <c r="L1853" s="724"/>
      <c r="M1853" s="733" t="s">
        <v>725</v>
      </c>
      <c r="N1853" s="116"/>
      <c r="O1853" s="756" t="s">
        <v>2851</v>
      </c>
      <c r="P1853" s="757">
        <v>0.1</v>
      </c>
      <c r="Q1853" s="764">
        <v>0.016</v>
      </c>
      <c r="R1853" s="765">
        <v>0.0240000000000009</v>
      </c>
      <c r="S1853" s="107"/>
      <c r="T1853" s="756">
        <v>0.0480000000000009</v>
      </c>
      <c r="U1853" s="764">
        <v>-10.88</v>
      </c>
      <c r="V1853" s="757">
        <v>91.8</v>
      </c>
      <c r="W1853" s="776">
        <v>2</v>
      </c>
      <c r="X1853" s="777">
        <v>21.76</v>
      </c>
      <c r="Y1853" s="107"/>
      <c r="Z1853" s="107"/>
    </row>
    <row r="1854" ht="18" spans="3:26">
      <c r="C1854" s="3"/>
      <c r="D1854" s="685" t="s">
        <v>1626</v>
      </c>
      <c r="E1854" s="703" t="s">
        <v>564</v>
      </c>
      <c r="F1854" s="704"/>
      <c r="G1854" s="705"/>
      <c r="H1854" s="702" t="s">
        <v>2859</v>
      </c>
      <c r="I1854" s="725"/>
      <c r="J1854" s="725"/>
      <c r="K1854" s="726"/>
      <c r="L1854" s="724"/>
      <c r="M1854" s="734"/>
      <c r="N1854" s="116"/>
      <c r="O1854" s="116"/>
      <c r="P1854" s="116"/>
      <c r="Q1854" s="116"/>
      <c r="R1854" s="766"/>
      <c r="S1854" s="76"/>
      <c r="T1854" s="116"/>
      <c r="U1854" s="116"/>
      <c r="V1854" s="116"/>
      <c r="W1854" s="76"/>
      <c r="X1854" s="76"/>
      <c r="Y1854" s="77"/>
      <c r="Z1854" s="77"/>
    </row>
    <row r="1855" ht="18" spans="3:26">
      <c r="C1855" s="3"/>
      <c r="D1855" s="685" t="s">
        <v>1627</v>
      </c>
      <c r="E1855" s="703" t="s">
        <v>332</v>
      </c>
      <c r="F1855" s="704"/>
      <c r="G1855" s="705"/>
      <c r="H1855" s="702"/>
      <c r="I1855" s="725"/>
      <c r="J1855" s="725"/>
      <c r="K1855" s="726"/>
      <c r="L1855" s="724"/>
      <c r="M1855" s="734"/>
      <c r="N1855" s="116"/>
      <c r="O1855" s="758" t="s">
        <v>2853</v>
      </c>
      <c r="P1855" s="759">
        <v>0.15</v>
      </c>
      <c r="Q1855" s="767">
        <v>0.0924</v>
      </c>
      <c r="R1855" s="768">
        <v>0.022</v>
      </c>
      <c r="S1855" s="769">
        <v>1</v>
      </c>
      <c r="T1855" s="758">
        <v>0.1606</v>
      </c>
      <c r="U1855" s="778">
        <v>-54.603999999999</v>
      </c>
      <c r="V1855" s="779">
        <v>90.75</v>
      </c>
      <c r="W1855" s="780">
        <v>3.43</v>
      </c>
      <c r="X1855" s="781">
        <v>187.291719999996</v>
      </c>
      <c r="Y1855" s="108"/>
      <c r="Z1855" s="108">
        <v>4.435</v>
      </c>
    </row>
    <row r="1856" ht="18.75" spans="3:26">
      <c r="C1856" s="3"/>
      <c r="D1856" s="686" t="s">
        <v>1628</v>
      </c>
      <c r="E1856" s="706">
        <v>0.5625</v>
      </c>
      <c r="F1856" s="707"/>
      <c r="G1856" s="708"/>
      <c r="H1856" s="709"/>
      <c r="I1856" s="725"/>
      <c r="J1856" s="725"/>
      <c r="K1856" s="726"/>
      <c r="L1856" s="727">
        <v>0.791666666666667</v>
      </c>
      <c r="M1856" s="750">
        <v>0.645833333333333</v>
      </c>
      <c r="N1856" s="116"/>
      <c r="O1856" s="760" t="s">
        <v>2854</v>
      </c>
      <c r="P1856" s="761">
        <v>0.15</v>
      </c>
      <c r="Q1856" s="770">
        <v>0.103866666666667</v>
      </c>
      <c r="R1856" s="771">
        <v>0.022</v>
      </c>
      <c r="S1856" s="772">
        <v>1</v>
      </c>
      <c r="T1856" s="773">
        <v>0.1778</v>
      </c>
      <c r="U1856" s="782">
        <v>-60.4519999999989</v>
      </c>
      <c r="V1856" s="783">
        <v>90.75</v>
      </c>
      <c r="W1856" s="784">
        <v>3.55</v>
      </c>
      <c r="X1856" s="785">
        <v>214.604599999996</v>
      </c>
      <c r="Y1856" s="109"/>
      <c r="Z1856" s="109"/>
    </row>
    <row r="1857" ht="18.75" spans="3:26">
      <c r="C1857" s="3"/>
      <c r="D1857" s="687" t="s">
        <v>1629</v>
      </c>
      <c r="E1857" s="710" t="s">
        <v>8</v>
      </c>
      <c r="F1857" s="710" t="s">
        <v>9</v>
      </c>
      <c r="G1857" s="711" t="s">
        <v>10</v>
      </c>
      <c r="H1857" s="712" t="s">
        <v>2447</v>
      </c>
      <c r="I1857" s="725"/>
      <c r="J1857" s="725"/>
      <c r="K1857" s="726"/>
      <c r="L1857" s="728" t="s">
        <v>2896</v>
      </c>
      <c r="M1857" s="736"/>
      <c r="N1857" s="116"/>
      <c r="O1857" s="76"/>
      <c r="P1857" s="77"/>
      <c r="Q1857" s="76"/>
      <c r="R1857" s="76"/>
      <c r="S1857" s="76"/>
      <c r="T1857" s="76"/>
      <c r="U1857" s="786"/>
      <c r="V1857" s="787"/>
      <c r="W1857" s="76"/>
      <c r="X1857" s="786"/>
      <c r="Y1857" s="77"/>
      <c r="Z1857" s="77"/>
    </row>
    <row r="1858" ht="18" spans="3:26">
      <c r="C1858" s="3"/>
      <c r="D1858" s="688">
        <v>45652</v>
      </c>
      <c r="E1858" s="2230" t="s">
        <v>1959</v>
      </c>
      <c r="F1858" s="2230" t="s">
        <v>1945</v>
      </c>
      <c r="G1858" s="2230" t="s">
        <v>2023</v>
      </c>
      <c r="H1858" s="714">
        <v>0.5625</v>
      </c>
      <c r="I1858" s="725"/>
      <c r="J1858" s="725"/>
      <c r="K1858" s="726"/>
      <c r="L1858" s="729">
        <v>0.791666666666667</v>
      </c>
      <c r="M1858" s="737"/>
      <c r="N1858" s="116"/>
      <c r="O1858" s="76"/>
      <c r="P1858" s="77"/>
      <c r="Q1858" s="76"/>
      <c r="R1858" s="76"/>
      <c r="S1858" s="76"/>
      <c r="T1858" s="76"/>
      <c r="U1858" s="76"/>
      <c r="V1858" s="76"/>
      <c r="W1858" s="76"/>
      <c r="X1858" s="76"/>
      <c r="Y1858" s="77"/>
      <c r="Z1858" s="77"/>
    </row>
    <row r="1859" ht="18" spans="3:26">
      <c r="C1859" s="3"/>
      <c r="D1859" s="688">
        <v>45645</v>
      </c>
      <c r="E1859" s="2230" t="s">
        <v>2023</v>
      </c>
      <c r="F1859" s="2230" t="s">
        <v>1948</v>
      </c>
      <c r="G1859" s="2230" t="s">
        <v>1952</v>
      </c>
      <c r="H1859" s="714">
        <v>0.5625</v>
      </c>
      <c r="I1859" s="725"/>
      <c r="J1859" s="725"/>
      <c r="K1859" s="726"/>
      <c r="L1859" s="729">
        <v>0.791666666666667</v>
      </c>
      <c r="M1859" s="738"/>
      <c r="N1859" s="116"/>
      <c r="O1859" s="756" t="s">
        <v>2855</v>
      </c>
      <c r="P1859" s="757">
        <v>0.15</v>
      </c>
      <c r="Q1859" s="774">
        <v>0.0981333333333333</v>
      </c>
      <c r="R1859" s="775">
        <v>0.022</v>
      </c>
      <c r="S1859" s="107">
        <v>1</v>
      </c>
      <c r="T1859" s="758">
        <v>0.1692</v>
      </c>
      <c r="U1859" s="788">
        <v>-57.5279999999989</v>
      </c>
      <c r="V1859" s="789">
        <v>90.75</v>
      </c>
      <c r="W1859" s="107">
        <v>2.5</v>
      </c>
      <c r="X1859" s="777">
        <v>143.819999999997</v>
      </c>
      <c r="Y1859" s="110"/>
      <c r="Z1859" s="110"/>
    </row>
    <row r="1860" ht="18" spans="3:26">
      <c r="C1860" s="3"/>
      <c r="D1860" s="688">
        <v>45638</v>
      </c>
      <c r="E1860" s="2230" t="s">
        <v>1952</v>
      </c>
      <c r="F1860" s="2230" t="s">
        <v>1944</v>
      </c>
      <c r="G1860" s="2230" t="s">
        <v>1957</v>
      </c>
      <c r="H1860" s="714">
        <v>0.5625</v>
      </c>
      <c r="I1860" s="725"/>
      <c r="J1860" s="725"/>
      <c r="K1860" s="726"/>
      <c r="L1860" s="729">
        <v>0.791666666666667</v>
      </c>
      <c r="M1860" s="734"/>
      <c r="N1860" s="116"/>
      <c r="O1860" s="756"/>
      <c r="P1860" s="756"/>
      <c r="Q1860" s="774"/>
      <c r="R1860" s="775"/>
      <c r="S1860" s="107"/>
      <c r="T1860" s="757"/>
      <c r="U1860" s="788"/>
      <c r="V1860" s="789"/>
      <c r="W1860" s="107"/>
      <c r="X1860" s="777"/>
      <c r="Y1860" s="110"/>
      <c r="Z1860" s="110"/>
    </row>
    <row r="1861" ht="18" spans="3:26">
      <c r="C1861" s="3"/>
      <c r="D1861" s="688">
        <v>45631</v>
      </c>
      <c r="E1861" s="2230" t="s">
        <v>1978</v>
      </c>
      <c r="F1861" s="2230" t="s">
        <v>2106</v>
      </c>
      <c r="G1861" s="2230" t="s">
        <v>2106</v>
      </c>
      <c r="H1861" s="714">
        <v>0.5625</v>
      </c>
      <c r="I1861" s="725"/>
      <c r="J1861" s="725"/>
      <c r="K1861" s="726"/>
      <c r="L1861" s="729">
        <v>0.791666666666667</v>
      </c>
      <c r="M1861" s="734"/>
      <c r="N1861" s="116"/>
      <c r="O1861" s="756" t="s">
        <v>2860</v>
      </c>
      <c r="P1861" s="762"/>
      <c r="Q1861" s="774"/>
      <c r="R1861" s="775"/>
      <c r="S1861" s="107"/>
      <c r="T1861" s="762"/>
      <c r="U1861" s="788">
        <v>0</v>
      </c>
      <c r="V1861" s="789"/>
      <c r="W1861" s="107"/>
      <c r="X1861" s="777">
        <v>0</v>
      </c>
      <c r="Y1861" s="110"/>
      <c r="Z1861" s="110"/>
    </row>
    <row r="1862" ht="18" spans="3:26">
      <c r="C1862" s="3"/>
      <c r="D1862" s="688">
        <v>45623</v>
      </c>
      <c r="E1862" s="2230" t="s">
        <v>2022</v>
      </c>
      <c r="F1862" s="2230" t="s">
        <v>2106</v>
      </c>
      <c r="G1862" s="2230" t="s">
        <v>2106</v>
      </c>
      <c r="H1862" s="714">
        <v>0.5625</v>
      </c>
      <c r="I1862" s="725"/>
      <c r="J1862" s="725"/>
      <c r="K1862" s="726"/>
      <c r="L1862" s="729">
        <v>0.791666666666667</v>
      </c>
      <c r="M1862" s="734"/>
      <c r="N1862" s="116"/>
      <c r="O1862" s="78"/>
      <c r="P1862" s="78"/>
      <c r="Q1862" s="78"/>
      <c r="R1862" s="78"/>
      <c r="S1862" s="78"/>
      <c r="T1862" s="78"/>
      <c r="U1862" s="78"/>
      <c r="V1862" s="78"/>
      <c r="W1862" s="78"/>
      <c r="X1862" s="78"/>
      <c r="Y1862" s="78"/>
      <c r="Z1862" s="78"/>
    </row>
    <row r="1863" ht="18.75" spans="3:26">
      <c r="C1863" s="3"/>
      <c r="D1863" s="688">
        <v>45617</v>
      </c>
      <c r="E1863" s="2230" t="s">
        <v>2022</v>
      </c>
      <c r="F1863" s="2230" t="s">
        <v>2023</v>
      </c>
      <c r="G1863" s="2230" t="s">
        <v>1959</v>
      </c>
      <c r="H1863" s="714">
        <v>0.5625</v>
      </c>
      <c r="I1863" s="730"/>
      <c r="J1863" s="730"/>
      <c r="K1863" s="731"/>
      <c r="L1863" s="729">
        <v>0.791666666666667</v>
      </c>
      <c r="M1863" s="739"/>
      <c r="N1863" s="116"/>
      <c r="O1863" s="78"/>
      <c r="P1863" s="78"/>
      <c r="Q1863" s="78"/>
      <c r="R1863" s="78"/>
      <c r="S1863" s="78"/>
      <c r="T1863" s="78"/>
      <c r="U1863" s="78"/>
      <c r="V1863" s="78"/>
      <c r="W1863" s="78"/>
      <c r="X1863" s="78"/>
      <c r="Y1863" s="78"/>
      <c r="Z1863" s="78"/>
    </row>
    <row r="1864" ht="18.75" spans="3:26">
      <c r="C1864" s="3">
        <v>6</v>
      </c>
      <c r="D1864" s="683" t="s">
        <v>7</v>
      </c>
      <c r="E1864" s="695" t="s">
        <v>737</v>
      </c>
      <c r="F1864" s="696"/>
      <c r="G1864" s="697"/>
      <c r="H1864" s="698" t="s">
        <v>2839</v>
      </c>
      <c r="I1864" s="719" t="s">
        <v>1622</v>
      </c>
      <c r="J1864" s="719"/>
      <c r="K1864" s="720"/>
      <c r="L1864" s="721" t="s">
        <v>1623</v>
      </c>
      <c r="M1864" s="732" t="s">
        <v>1624</v>
      </c>
      <c r="N1864" s="116" t="s">
        <v>0</v>
      </c>
      <c r="O1864" s="64" t="s">
        <v>2840</v>
      </c>
      <c r="P1864" s="64" t="s">
        <v>2841</v>
      </c>
      <c r="Q1864" s="64" t="s">
        <v>2842</v>
      </c>
      <c r="R1864" s="64" t="s">
        <v>2843</v>
      </c>
      <c r="S1864" s="64" t="s">
        <v>2844</v>
      </c>
      <c r="T1864" s="64" t="s">
        <v>2845</v>
      </c>
      <c r="U1864" s="64" t="s">
        <v>2846</v>
      </c>
      <c r="V1864" s="64" t="s">
        <v>2847</v>
      </c>
      <c r="W1864" s="64" t="s">
        <v>2848</v>
      </c>
      <c r="X1864" s="64" t="s">
        <v>2849</v>
      </c>
      <c r="Y1864" s="64" t="s">
        <v>11</v>
      </c>
      <c r="Z1864" s="64" t="s">
        <v>11</v>
      </c>
    </row>
    <row r="1865" ht="18" spans="3:26">
      <c r="C1865" s="3"/>
      <c r="D1865" s="684" t="s">
        <v>1625</v>
      </c>
      <c r="E1865" s="699"/>
      <c r="F1865" s="700"/>
      <c r="G1865" s="701"/>
      <c r="H1865" s="702" t="s">
        <v>2867</v>
      </c>
      <c r="I1865" s="722">
        <v>0</v>
      </c>
      <c r="J1865" s="722"/>
      <c r="K1865" s="723"/>
      <c r="L1865" s="724"/>
      <c r="M1865" s="733" t="s">
        <v>737</v>
      </c>
      <c r="N1865" s="116"/>
      <c r="O1865" s="756" t="s">
        <v>2851</v>
      </c>
      <c r="P1865" s="757">
        <v>0.1</v>
      </c>
      <c r="Q1865" s="764">
        <v>0.03</v>
      </c>
      <c r="R1865" s="765">
        <v>0.01400000000001</v>
      </c>
      <c r="S1865" s="107"/>
      <c r="T1865" s="756">
        <v>0.05900000000001</v>
      </c>
      <c r="U1865" s="764">
        <v>-14.72</v>
      </c>
      <c r="V1865" s="757">
        <v>60.5</v>
      </c>
      <c r="W1865" s="776">
        <v>2</v>
      </c>
      <c r="X1865" s="777">
        <v>29.44</v>
      </c>
      <c r="Y1865" s="107"/>
      <c r="Z1865" s="107"/>
    </row>
    <row r="1866" ht="18" spans="3:26">
      <c r="C1866" s="3"/>
      <c r="D1866" s="685" t="s">
        <v>1626</v>
      </c>
      <c r="E1866" s="703"/>
      <c r="F1866" s="704"/>
      <c r="G1866" s="705"/>
      <c r="H1866" s="702" t="s">
        <v>2868</v>
      </c>
      <c r="I1866" s="725"/>
      <c r="J1866" s="725"/>
      <c r="K1866" s="726"/>
      <c r="L1866" s="724"/>
      <c r="M1866" s="734"/>
      <c r="N1866" s="116"/>
      <c r="O1866" s="116"/>
      <c r="P1866" s="116"/>
      <c r="Q1866" s="116"/>
      <c r="R1866" s="766"/>
      <c r="S1866" s="76"/>
      <c r="T1866" s="116"/>
      <c r="U1866" s="116"/>
      <c r="V1866" s="116"/>
      <c r="W1866" s="76"/>
      <c r="X1866" s="76"/>
      <c r="Y1866" s="77"/>
      <c r="Z1866" s="77"/>
    </row>
    <row r="1867" ht="18" spans="3:26">
      <c r="C1867" s="3"/>
      <c r="D1867" s="685" t="s">
        <v>1627</v>
      </c>
      <c r="E1867" s="715">
        <v>0</v>
      </c>
      <c r="F1867" s="716"/>
      <c r="G1867" s="717"/>
      <c r="H1867" s="702"/>
      <c r="I1867" s="725"/>
      <c r="J1867" s="725"/>
      <c r="K1867" s="726"/>
      <c r="L1867" s="724"/>
      <c r="M1867" s="734"/>
      <c r="N1867" s="116"/>
      <c r="O1867" s="758" t="s">
        <v>2853</v>
      </c>
      <c r="P1867" s="759">
        <v>0.15</v>
      </c>
      <c r="Q1867" s="767">
        <v>20.9971</v>
      </c>
      <c r="R1867" s="768">
        <v>3</v>
      </c>
      <c r="S1867" s="769">
        <v>1</v>
      </c>
      <c r="T1867" s="758">
        <v>34.49565</v>
      </c>
      <c r="U1867" s="778">
        <v>-12909.5585084724</v>
      </c>
      <c r="V1867" s="779">
        <v>90.75</v>
      </c>
      <c r="W1867" s="780">
        <v>8.03</v>
      </c>
      <c r="X1867" s="781">
        <v>103663.754823033</v>
      </c>
      <c r="Y1867" s="108"/>
      <c r="Z1867" s="108"/>
    </row>
    <row r="1868" ht="18.75" spans="3:26">
      <c r="C1868" s="3"/>
      <c r="D1868" s="686" t="s">
        <v>1628</v>
      </c>
      <c r="E1868" s="706">
        <v>0</v>
      </c>
      <c r="F1868" s="707"/>
      <c r="G1868" s="708"/>
      <c r="H1868" s="709"/>
      <c r="I1868" s="725"/>
      <c r="J1868" s="725"/>
      <c r="K1868" s="726"/>
      <c r="L1868" s="727">
        <v>0.229166666666667</v>
      </c>
      <c r="M1868" s="735">
        <v>0.125</v>
      </c>
      <c r="N1868" s="116"/>
      <c r="O1868" s="760" t="s">
        <v>2854</v>
      </c>
      <c r="P1868" s="761">
        <v>0.25</v>
      </c>
      <c r="Q1868" s="770">
        <v>13.4266666666667</v>
      </c>
      <c r="R1868" s="771">
        <v>3</v>
      </c>
      <c r="S1868" s="772">
        <v>1</v>
      </c>
      <c r="T1868" s="773">
        <v>23.14</v>
      </c>
      <c r="U1868" s="782">
        <v>-14433.0847457603</v>
      </c>
      <c r="V1868" s="783">
        <v>151.25</v>
      </c>
      <c r="W1868" s="784">
        <v>4.75</v>
      </c>
      <c r="X1868" s="785">
        <v>68557.1525423613</v>
      </c>
      <c r="Y1868" s="109"/>
      <c r="Z1868" s="109"/>
    </row>
    <row r="1869" ht="18.75" spans="3:26">
      <c r="C1869" s="3"/>
      <c r="D1869" s="687" t="s">
        <v>1629</v>
      </c>
      <c r="E1869" s="710" t="s">
        <v>8</v>
      </c>
      <c r="F1869" s="710" t="s">
        <v>9</v>
      </c>
      <c r="G1869" s="711" t="s">
        <v>10</v>
      </c>
      <c r="H1869" s="712" t="s">
        <v>2447</v>
      </c>
      <c r="I1869" s="725"/>
      <c r="J1869" s="725"/>
      <c r="K1869" s="726"/>
      <c r="L1869" s="728" t="s">
        <v>2896</v>
      </c>
      <c r="M1869" s="736"/>
      <c r="N1869" s="116"/>
      <c r="O1869" s="76"/>
      <c r="P1869" s="77"/>
      <c r="Q1869" s="76"/>
      <c r="R1869" s="76"/>
      <c r="S1869" s="76"/>
      <c r="T1869" s="76"/>
      <c r="U1869" s="786"/>
      <c r="V1869" s="787"/>
      <c r="W1869" s="76"/>
      <c r="X1869" s="786"/>
      <c r="Y1869" s="77"/>
      <c r="Z1869" s="77"/>
    </row>
    <row r="1870" ht="18" spans="3:26">
      <c r="C1870" s="3"/>
      <c r="D1870" s="688">
        <v>45630</v>
      </c>
      <c r="E1870" s="790">
        <v>58.2</v>
      </c>
      <c r="F1870" s="2237" t="s">
        <v>2141</v>
      </c>
      <c r="G1870" s="790">
        <v>58.1</v>
      </c>
      <c r="H1870" s="714">
        <v>0.5625</v>
      </c>
      <c r="I1870" s="725"/>
      <c r="J1870" s="725"/>
      <c r="K1870" s="726"/>
      <c r="L1870" s="729">
        <v>0</v>
      </c>
      <c r="M1870" s="737"/>
      <c r="N1870" s="116"/>
      <c r="O1870" s="76"/>
      <c r="P1870" s="77"/>
      <c r="Q1870" s="76"/>
      <c r="R1870" s="76"/>
      <c r="S1870" s="76"/>
      <c r="T1870" s="76"/>
      <c r="U1870" s="76"/>
      <c r="V1870" s="76"/>
      <c r="W1870" s="76"/>
      <c r="X1870" s="76"/>
      <c r="Y1870" s="77"/>
      <c r="Z1870" s="77"/>
    </row>
    <row r="1871" ht="18" spans="3:26">
      <c r="C1871" s="3"/>
      <c r="D1871" s="688">
        <v>45601</v>
      </c>
      <c r="E1871" s="790">
        <v>58.1</v>
      </c>
      <c r="F1871" s="2237" t="s">
        <v>2142</v>
      </c>
      <c r="G1871" s="790">
        <v>59.4</v>
      </c>
      <c r="H1871" s="714">
        <v>0.520833333333333</v>
      </c>
      <c r="I1871" s="725"/>
      <c r="J1871" s="725"/>
      <c r="K1871" s="726"/>
      <c r="L1871" s="729">
        <v>0</v>
      </c>
      <c r="M1871" s="738"/>
      <c r="N1871" s="116"/>
      <c r="O1871" s="756" t="s">
        <v>2855</v>
      </c>
      <c r="P1871" s="757">
        <v>0.1</v>
      </c>
      <c r="Q1871" s="774">
        <v>17.2118833333333</v>
      </c>
      <c r="R1871" s="775">
        <v>3</v>
      </c>
      <c r="S1871" s="107">
        <v>1.5</v>
      </c>
      <c r="T1871" s="758">
        <v>28.817825</v>
      </c>
      <c r="U1871" s="788">
        <v>-10784.7046779643</v>
      </c>
      <c r="V1871" s="789">
        <v>60.5</v>
      </c>
      <c r="W1871" s="107">
        <v>2</v>
      </c>
      <c r="X1871" s="777">
        <v>21569.4093559285</v>
      </c>
      <c r="Y1871" s="110"/>
      <c r="Z1871" s="110"/>
    </row>
    <row r="1872" ht="18" spans="3:26">
      <c r="C1872" s="3"/>
      <c r="D1872" s="688">
        <v>45568</v>
      </c>
      <c r="E1872" s="790">
        <v>59.4</v>
      </c>
      <c r="F1872" s="2237" t="s">
        <v>1938</v>
      </c>
      <c r="G1872" s="790">
        <v>57.3</v>
      </c>
      <c r="H1872" s="714">
        <v>0.520833333333333</v>
      </c>
      <c r="I1872" s="725"/>
      <c r="J1872" s="725"/>
      <c r="K1872" s="726"/>
      <c r="L1872" s="729">
        <v>0</v>
      </c>
      <c r="M1872" s="734"/>
      <c r="N1872" s="116"/>
      <c r="O1872" s="756" t="s">
        <v>2855</v>
      </c>
      <c r="P1872" s="757">
        <v>0.1</v>
      </c>
      <c r="Q1872" s="774">
        <v>17.2118833333333</v>
      </c>
      <c r="R1872" s="775">
        <v>3</v>
      </c>
      <c r="S1872" s="107">
        <v>1.5</v>
      </c>
      <c r="T1872" s="758">
        <v>28.817825</v>
      </c>
      <c r="U1872" s="788">
        <v>-10784.7046779643</v>
      </c>
      <c r="V1872" s="789">
        <v>60.5</v>
      </c>
      <c r="W1872" s="107">
        <v>2</v>
      </c>
      <c r="X1872" s="777">
        <v>21569.4093559285</v>
      </c>
      <c r="Y1872" s="110"/>
      <c r="Z1872" s="110"/>
    </row>
    <row r="1873" ht="18" spans="3:26">
      <c r="C1873" s="3"/>
      <c r="D1873" s="688">
        <v>45540</v>
      </c>
      <c r="E1873" s="790">
        <v>57.3</v>
      </c>
      <c r="F1873" s="2237" t="s">
        <v>1779</v>
      </c>
      <c r="G1873" s="790">
        <v>57</v>
      </c>
      <c r="H1873" s="714">
        <v>0.520833333333333</v>
      </c>
      <c r="I1873" s="725"/>
      <c r="J1873" s="725"/>
      <c r="K1873" s="726"/>
      <c r="L1873" s="729">
        <v>0</v>
      </c>
      <c r="M1873" s="734"/>
      <c r="N1873" s="116"/>
      <c r="O1873" s="756"/>
      <c r="P1873" s="762"/>
      <c r="Q1873" s="774"/>
      <c r="R1873" s="775"/>
      <c r="S1873" s="107"/>
      <c r="T1873" s="762"/>
      <c r="U1873" s="788"/>
      <c r="V1873" s="789"/>
      <c r="W1873" s="107"/>
      <c r="X1873" s="777"/>
      <c r="Y1873" s="110"/>
      <c r="Z1873" s="110"/>
    </row>
    <row r="1874" ht="18" spans="3:26">
      <c r="C1874" s="3"/>
      <c r="D1874" s="688">
        <v>45509</v>
      </c>
      <c r="E1874" s="790">
        <v>57</v>
      </c>
      <c r="F1874" s="2237" t="s">
        <v>1779</v>
      </c>
      <c r="G1874" s="790">
        <v>56.3</v>
      </c>
      <c r="H1874" s="714">
        <v>0.520833333333333</v>
      </c>
      <c r="I1874" s="725"/>
      <c r="J1874" s="725"/>
      <c r="K1874" s="726"/>
      <c r="L1874" s="729">
        <v>0</v>
      </c>
      <c r="M1874" s="734"/>
      <c r="N1874" s="116"/>
      <c r="O1874" s="78"/>
      <c r="P1874" s="78"/>
      <c r="Q1874" s="78"/>
      <c r="R1874" s="78"/>
      <c r="S1874" s="78"/>
      <c r="T1874" s="78"/>
      <c r="U1874" s="78"/>
      <c r="V1874" s="78"/>
      <c r="W1874" s="78"/>
      <c r="X1874" s="78"/>
      <c r="Y1874" s="78"/>
      <c r="Z1874" s="78"/>
    </row>
    <row r="1875" ht="18.75" spans="3:26">
      <c r="C1875" s="3"/>
      <c r="D1875" s="688">
        <v>45476</v>
      </c>
      <c r="E1875" s="790">
        <v>56.3</v>
      </c>
      <c r="F1875" s="2237" t="s">
        <v>1792</v>
      </c>
      <c r="G1875" s="790">
        <v>58.1</v>
      </c>
      <c r="H1875" s="714">
        <v>0.520833333333333</v>
      </c>
      <c r="I1875" s="730"/>
      <c r="J1875" s="730"/>
      <c r="K1875" s="731"/>
      <c r="L1875" s="749">
        <v>0</v>
      </c>
      <c r="M1875" s="739"/>
      <c r="N1875" s="116"/>
      <c r="O1875" s="78"/>
      <c r="P1875" s="78"/>
      <c r="Q1875" s="78"/>
      <c r="R1875" s="78"/>
      <c r="S1875" s="78"/>
      <c r="T1875" s="78"/>
      <c r="U1875" s="78"/>
      <c r="V1875" s="78"/>
      <c r="W1875" s="78"/>
      <c r="X1875" s="78"/>
      <c r="Y1875" s="78"/>
      <c r="Z1875" s="78"/>
    </row>
    <row r="1876" ht="18.75" spans="3:26">
      <c r="C1876" s="3">
        <v>7</v>
      </c>
      <c r="D1876" s="683" t="s">
        <v>7</v>
      </c>
      <c r="E1876" s="695" t="s">
        <v>725</v>
      </c>
      <c r="F1876" s="696"/>
      <c r="G1876" s="697"/>
      <c r="H1876" s="698" t="s">
        <v>2839</v>
      </c>
      <c r="I1876" s="719" t="s">
        <v>1622</v>
      </c>
      <c r="J1876" s="719"/>
      <c r="K1876" s="720"/>
      <c r="L1876" s="721" t="s">
        <v>1623</v>
      </c>
      <c r="M1876" s="732" t="s">
        <v>1624</v>
      </c>
      <c r="N1876" s="116" t="s">
        <v>0</v>
      </c>
      <c r="O1876" s="64" t="s">
        <v>2840</v>
      </c>
      <c r="P1876" s="64" t="s">
        <v>2841</v>
      </c>
      <c r="Q1876" s="64" t="s">
        <v>2842</v>
      </c>
      <c r="R1876" s="64" t="s">
        <v>2843</v>
      </c>
      <c r="S1876" s="64" t="s">
        <v>2844</v>
      </c>
      <c r="T1876" s="64" t="s">
        <v>2845</v>
      </c>
      <c r="U1876" s="64" t="s">
        <v>2846</v>
      </c>
      <c r="V1876" s="64" t="s">
        <v>2847</v>
      </c>
      <c r="W1876" s="64" t="s">
        <v>2848</v>
      </c>
      <c r="X1876" s="64" t="s">
        <v>2849</v>
      </c>
      <c r="Y1876" s="64" t="s">
        <v>11</v>
      </c>
      <c r="Z1876" s="64" t="s">
        <v>11</v>
      </c>
    </row>
    <row r="1877" ht="18" spans="3:26">
      <c r="C1877" s="3"/>
      <c r="D1877" s="684" t="s">
        <v>1625</v>
      </c>
      <c r="E1877" s="699"/>
      <c r="F1877" s="700"/>
      <c r="G1877" s="701"/>
      <c r="H1877" s="702" t="s">
        <v>2867</v>
      </c>
      <c r="I1877" s="2229" t="s">
        <v>738</v>
      </c>
      <c r="J1877" s="722"/>
      <c r="K1877" s="723"/>
      <c r="L1877" s="724"/>
      <c r="M1877" s="733" t="s">
        <v>725</v>
      </c>
      <c r="N1877" s="116"/>
      <c r="O1877" s="756" t="s">
        <v>2851</v>
      </c>
      <c r="P1877" s="757">
        <v>0.1</v>
      </c>
      <c r="Q1877" s="764">
        <v>0.03</v>
      </c>
      <c r="R1877" s="765">
        <v>0.0159999999999911</v>
      </c>
      <c r="S1877" s="107"/>
      <c r="T1877" s="756">
        <v>0.0609999999999911</v>
      </c>
      <c r="U1877" s="764">
        <v>-14.17</v>
      </c>
      <c r="V1877" s="757">
        <v>91.8</v>
      </c>
      <c r="W1877" s="776">
        <v>2</v>
      </c>
      <c r="X1877" s="777">
        <v>28.34</v>
      </c>
      <c r="Y1877" s="107"/>
      <c r="Z1877" s="107"/>
    </row>
    <row r="1878" ht="18" spans="3:26">
      <c r="C1878" s="3"/>
      <c r="D1878" s="685" t="s">
        <v>1626</v>
      </c>
      <c r="E1878" s="703" t="s">
        <v>564</v>
      </c>
      <c r="F1878" s="704"/>
      <c r="G1878" s="705"/>
      <c r="H1878" s="702" t="s">
        <v>2868</v>
      </c>
      <c r="I1878" s="725"/>
      <c r="J1878" s="725"/>
      <c r="K1878" s="726"/>
      <c r="L1878" s="724"/>
      <c r="M1878" s="734"/>
      <c r="N1878" s="116"/>
      <c r="O1878" s="116"/>
      <c r="P1878" s="116"/>
      <c r="Q1878" s="116"/>
      <c r="R1878" s="766"/>
      <c r="S1878" s="76"/>
      <c r="T1878" s="116"/>
      <c r="U1878" s="116"/>
      <c r="V1878" s="116"/>
      <c r="W1878" s="76"/>
      <c r="X1878" s="76"/>
      <c r="Y1878" s="77"/>
      <c r="Z1878" s="77"/>
    </row>
    <row r="1879" ht="18" spans="3:26">
      <c r="C1879" s="3"/>
      <c r="D1879" s="685" t="s">
        <v>1627</v>
      </c>
      <c r="E1879" s="741" t="s">
        <v>332</v>
      </c>
      <c r="F1879" s="704"/>
      <c r="G1879" s="705"/>
      <c r="H1879" s="702"/>
      <c r="I1879" s="725"/>
      <c r="J1879" s="725"/>
      <c r="K1879" s="726"/>
      <c r="L1879" s="724"/>
      <c r="M1879" s="734"/>
      <c r="N1879" s="116"/>
      <c r="O1879" s="758" t="s">
        <v>2853</v>
      </c>
      <c r="P1879" s="759">
        <v>0.1</v>
      </c>
      <c r="Q1879" s="767">
        <v>0.0791</v>
      </c>
      <c r="R1879" s="768">
        <v>0.016</v>
      </c>
      <c r="S1879" s="769">
        <v>1</v>
      </c>
      <c r="T1879" s="758">
        <v>0.13465</v>
      </c>
      <c r="U1879" s="778">
        <v>-31.2785327868898</v>
      </c>
      <c r="V1879" s="779">
        <v>60.5</v>
      </c>
      <c r="W1879" s="780">
        <v>3.81</v>
      </c>
      <c r="X1879" s="781">
        <v>119.17120991805</v>
      </c>
      <c r="Y1879" s="108"/>
      <c r="Z1879" s="108">
        <v>4.435</v>
      </c>
    </row>
    <row r="1880" ht="18.75" spans="3:26">
      <c r="C1880" s="3"/>
      <c r="D1880" s="686" t="s">
        <v>1628</v>
      </c>
      <c r="E1880" s="706">
        <v>0.5625</v>
      </c>
      <c r="F1880" s="707"/>
      <c r="G1880" s="708"/>
      <c r="H1880" s="709">
        <v>0.354166666666667</v>
      </c>
      <c r="I1880" s="725"/>
      <c r="J1880" s="725"/>
      <c r="K1880" s="726"/>
      <c r="L1880" s="727">
        <v>0.791666666666667</v>
      </c>
      <c r="M1880" s="735">
        <v>0.645833333333333</v>
      </c>
      <c r="N1880" s="116"/>
      <c r="O1880" s="760" t="s">
        <v>2854</v>
      </c>
      <c r="P1880" s="761">
        <v>0.1</v>
      </c>
      <c r="Q1880" s="770">
        <v>0.0632666666666667</v>
      </c>
      <c r="R1880" s="771">
        <v>0.016</v>
      </c>
      <c r="S1880" s="772">
        <v>1</v>
      </c>
      <c r="T1880" s="773">
        <v>0.1109</v>
      </c>
      <c r="U1880" s="782">
        <v>-25.7615245901677</v>
      </c>
      <c r="V1880" s="783">
        <v>60.5</v>
      </c>
      <c r="W1880" s="784">
        <v>5.21</v>
      </c>
      <c r="X1880" s="785">
        <v>134.217543114774</v>
      </c>
      <c r="Y1880" s="109"/>
      <c r="Z1880" s="109"/>
    </row>
    <row r="1881" ht="18.75" spans="3:26">
      <c r="C1881" s="3"/>
      <c r="D1881" s="687" t="s">
        <v>1629</v>
      </c>
      <c r="E1881" s="710" t="s">
        <v>8</v>
      </c>
      <c r="F1881" s="710" t="s">
        <v>9</v>
      </c>
      <c r="G1881" s="711" t="s">
        <v>10</v>
      </c>
      <c r="H1881" s="712" t="s">
        <v>2447</v>
      </c>
      <c r="I1881" s="725"/>
      <c r="J1881" s="725"/>
      <c r="K1881" s="726"/>
      <c r="L1881" s="728" t="s">
        <v>2896</v>
      </c>
      <c r="M1881" s="736"/>
      <c r="N1881" s="116"/>
      <c r="O1881" s="76"/>
      <c r="P1881" s="77"/>
      <c r="Q1881" s="76"/>
      <c r="R1881" s="76"/>
      <c r="S1881" s="76"/>
      <c r="T1881" s="76"/>
      <c r="U1881" s="786"/>
      <c r="V1881" s="787"/>
      <c r="W1881" s="76"/>
      <c r="X1881" s="786"/>
      <c r="Y1881" s="77"/>
      <c r="Z1881" s="77"/>
    </row>
    <row r="1882" ht="18" spans="3:26">
      <c r="C1882" s="3"/>
      <c r="D1882" s="688">
        <v>45652</v>
      </c>
      <c r="E1882" s="2232" t="s">
        <v>1959</v>
      </c>
      <c r="F1882" s="2232" t="s">
        <v>1945</v>
      </c>
      <c r="G1882" s="2232" t="s">
        <v>2023</v>
      </c>
      <c r="H1882" s="714">
        <v>0.572916666666667</v>
      </c>
      <c r="I1882" s="725"/>
      <c r="J1882" s="725"/>
      <c r="K1882" s="726"/>
      <c r="L1882" s="729"/>
      <c r="M1882" s="737"/>
      <c r="N1882" s="116"/>
      <c r="O1882" s="76"/>
      <c r="P1882" s="77"/>
      <c r="Q1882" s="76"/>
      <c r="R1882" s="76"/>
      <c r="S1882" s="76"/>
      <c r="T1882" s="76"/>
      <c r="U1882" s="76"/>
      <c r="V1882" s="76"/>
      <c r="W1882" s="76"/>
      <c r="X1882" s="76"/>
      <c r="Y1882" s="77"/>
      <c r="Z1882" s="77"/>
    </row>
    <row r="1883" ht="18" spans="3:26">
      <c r="C1883" s="3"/>
      <c r="D1883" s="688">
        <v>45645</v>
      </c>
      <c r="E1883" s="2232" t="s">
        <v>2023</v>
      </c>
      <c r="F1883" s="2232" t="s">
        <v>1948</v>
      </c>
      <c r="G1883" s="2232" t="s">
        <v>1952</v>
      </c>
      <c r="H1883" s="714">
        <v>0.572916666666667</v>
      </c>
      <c r="I1883" s="725"/>
      <c r="J1883" s="725"/>
      <c r="K1883" s="726"/>
      <c r="L1883" s="729"/>
      <c r="M1883" s="738"/>
      <c r="N1883" s="116"/>
      <c r="O1883" s="756" t="s">
        <v>2855</v>
      </c>
      <c r="P1883" s="757">
        <v>-0.06</v>
      </c>
      <c r="Q1883" s="774">
        <v>0.0711833333333333</v>
      </c>
      <c r="R1883" s="775">
        <v>0.016</v>
      </c>
      <c r="S1883" s="107">
        <v>-1.5</v>
      </c>
      <c r="T1883" s="758">
        <v>0.122775</v>
      </c>
      <c r="U1883" s="788">
        <v>-25.6680258196759</v>
      </c>
      <c r="V1883" s="789">
        <v>-36.3</v>
      </c>
      <c r="W1883" s="107">
        <v>2</v>
      </c>
      <c r="X1883" s="777">
        <v>51.3360516393517</v>
      </c>
      <c r="Y1883" s="110"/>
      <c r="Z1883" s="110"/>
    </row>
    <row r="1884" ht="18" spans="3:26">
      <c r="C1884" s="3"/>
      <c r="D1884" s="688">
        <v>45638</v>
      </c>
      <c r="E1884" s="2232" t="s">
        <v>1952</v>
      </c>
      <c r="F1884" s="2232" t="s">
        <v>1944</v>
      </c>
      <c r="G1884" s="2232" t="s">
        <v>1957</v>
      </c>
      <c r="H1884" s="714">
        <v>0.572916666666667</v>
      </c>
      <c r="I1884" s="725"/>
      <c r="J1884" s="725"/>
      <c r="K1884" s="726"/>
      <c r="L1884" s="729"/>
      <c r="M1884" s="734"/>
      <c r="N1884" s="116"/>
      <c r="O1884" s="756" t="s">
        <v>2855</v>
      </c>
      <c r="P1884" s="757">
        <v>0.06</v>
      </c>
      <c r="Q1884" s="774">
        <v>0.0711833333333333</v>
      </c>
      <c r="R1884" s="775">
        <v>0.016</v>
      </c>
      <c r="S1884" s="107">
        <v>1.5</v>
      </c>
      <c r="T1884" s="758">
        <v>0.122775</v>
      </c>
      <c r="U1884" s="788">
        <v>-25.6680258196759</v>
      </c>
      <c r="V1884" s="789">
        <v>36.3</v>
      </c>
      <c r="W1884" s="107">
        <v>2</v>
      </c>
      <c r="X1884" s="777">
        <v>51.3360516393517</v>
      </c>
      <c r="Y1884" s="110"/>
      <c r="Z1884" s="110"/>
    </row>
    <row r="1885" ht="18" spans="3:26">
      <c r="C1885" s="3"/>
      <c r="D1885" s="688">
        <v>45631</v>
      </c>
      <c r="E1885" s="2232" t="s">
        <v>1978</v>
      </c>
      <c r="F1885" s="2232" t="s">
        <v>2106</v>
      </c>
      <c r="G1885" s="2232" t="s">
        <v>2106</v>
      </c>
      <c r="H1885" s="714">
        <v>0.572916666666667</v>
      </c>
      <c r="I1885" s="725"/>
      <c r="J1885" s="725"/>
      <c r="K1885" s="726"/>
      <c r="L1885" s="729"/>
      <c r="M1885" s="734"/>
      <c r="N1885" s="116"/>
      <c r="O1885" s="756" t="s">
        <v>2860</v>
      </c>
      <c r="P1885" s="762"/>
      <c r="Q1885" s="774"/>
      <c r="R1885" s="775"/>
      <c r="S1885" s="107"/>
      <c r="T1885" s="762"/>
      <c r="U1885" s="788"/>
      <c r="V1885" s="789"/>
      <c r="W1885" s="107"/>
      <c r="X1885" s="777"/>
      <c r="Y1885" s="110"/>
      <c r="Z1885" s="110"/>
    </row>
    <row r="1886" ht="18" spans="3:26">
      <c r="C1886" s="3"/>
      <c r="D1886" s="688">
        <v>45623</v>
      </c>
      <c r="E1886" s="2232" t="s">
        <v>2022</v>
      </c>
      <c r="F1886" s="2232" t="s">
        <v>2106</v>
      </c>
      <c r="G1886" s="2232" t="s">
        <v>2106</v>
      </c>
      <c r="H1886" s="714">
        <v>0.572916666666667</v>
      </c>
      <c r="I1886" s="725"/>
      <c r="J1886" s="725"/>
      <c r="K1886" s="726"/>
      <c r="L1886" s="729"/>
      <c r="M1886" s="734"/>
      <c r="N1886" s="116"/>
      <c r="O1886" s="78"/>
      <c r="P1886" s="78"/>
      <c r="Q1886" s="78"/>
      <c r="R1886" s="78"/>
      <c r="S1886" s="78"/>
      <c r="T1886" s="78"/>
      <c r="U1886" s="78"/>
      <c r="V1886" s="78"/>
      <c r="W1886" s="78"/>
      <c r="X1886" s="78"/>
      <c r="Y1886" s="78"/>
      <c r="Z1886" s="78"/>
    </row>
    <row r="1887" ht="18.75" spans="3:26">
      <c r="C1887" s="3"/>
      <c r="D1887" s="688">
        <v>45617</v>
      </c>
      <c r="E1887" s="2232" t="s">
        <v>2022</v>
      </c>
      <c r="F1887" s="2232" t="s">
        <v>2023</v>
      </c>
      <c r="G1887" s="2232" t="s">
        <v>1959</v>
      </c>
      <c r="H1887" s="714">
        <v>0.614583333333333</v>
      </c>
      <c r="I1887" s="730"/>
      <c r="J1887" s="730"/>
      <c r="K1887" s="731"/>
      <c r="L1887" s="749"/>
      <c r="M1887" s="739"/>
      <c r="N1887" s="116"/>
      <c r="O1887" s="78"/>
      <c r="P1887" s="78"/>
      <c r="Q1887" s="78"/>
      <c r="R1887" s="78"/>
      <c r="S1887" s="78"/>
      <c r="T1887" s="78"/>
      <c r="U1887" s="78"/>
      <c r="V1887" s="78"/>
      <c r="W1887" s="78"/>
      <c r="X1887" s="78"/>
      <c r="Y1887" s="78"/>
      <c r="Z1887" s="78"/>
    </row>
    <row r="1888" ht="18.75" spans="3:26">
      <c r="C1888" s="3">
        <v>8</v>
      </c>
      <c r="D1888" s="683" t="s">
        <v>7</v>
      </c>
      <c r="E1888" s="695" t="s">
        <v>739</v>
      </c>
      <c r="F1888" s="696"/>
      <c r="G1888" s="697"/>
      <c r="H1888" s="698" t="s">
        <v>2839</v>
      </c>
      <c r="I1888" s="719" t="s">
        <v>1622</v>
      </c>
      <c r="J1888" s="719"/>
      <c r="K1888" s="720"/>
      <c r="L1888" s="721" t="s">
        <v>1623</v>
      </c>
      <c r="M1888" s="732" t="s">
        <v>1624</v>
      </c>
      <c r="N1888" s="116" t="s">
        <v>0</v>
      </c>
      <c r="O1888" s="64" t="s">
        <v>2840</v>
      </c>
      <c r="P1888" s="64" t="s">
        <v>2841</v>
      </c>
      <c r="Q1888" s="64" t="s">
        <v>2842</v>
      </c>
      <c r="R1888" s="64" t="s">
        <v>2843</v>
      </c>
      <c r="S1888" s="64" t="s">
        <v>2844</v>
      </c>
      <c r="T1888" s="64" t="s">
        <v>2845</v>
      </c>
      <c r="U1888" s="64" t="s">
        <v>2846</v>
      </c>
      <c r="V1888" s="64" t="s">
        <v>2847</v>
      </c>
      <c r="W1888" s="64" t="s">
        <v>2848</v>
      </c>
      <c r="X1888" s="64" t="s">
        <v>2849</v>
      </c>
      <c r="Y1888" s="64" t="s">
        <v>11</v>
      </c>
      <c r="Z1888" s="64" t="s">
        <v>11</v>
      </c>
    </row>
    <row r="1889" ht="18" spans="3:26">
      <c r="C1889" s="3"/>
      <c r="D1889" s="684" t="s">
        <v>1625</v>
      </c>
      <c r="E1889" s="699"/>
      <c r="F1889" s="700"/>
      <c r="G1889" s="701"/>
      <c r="H1889" s="702" t="s">
        <v>2858</v>
      </c>
      <c r="I1889" s="2229" t="s">
        <v>740</v>
      </c>
      <c r="J1889" s="722"/>
      <c r="K1889" s="723"/>
      <c r="L1889" s="724"/>
      <c r="M1889" s="733" t="s">
        <v>739</v>
      </c>
      <c r="N1889" s="116"/>
      <c r="O1889" s="756" t="s">
        <v>2851</v>
      </c>
      <c r="P1889" s="757">
        <v>0.1</v>
      </c>
      <c r="Q1889" s="764">
        <v>0.064</v>
      </c>
      <c r="R1889" s="765">
        <v>0.0229999999999961</v>
      </c>
      <c r="S1889" s="107"/>
      <c r="T1889" s="756">
        <v>0.118999999999996</v>
      </c>
      <c r="U1889" s="764">
        <v>-26.62</v>
      </c>
      <c r="V1889" s="757">
        <v>60.23</v>
      </c>
      <c r="W1889" s="757"/>
      <c r="X1889" s="777"/>
      <c r="Y1889" s="107"/>
      <c r="Z1889" s="107"/>
    </row>
    <row r="1890" ht="18" spans="3:26">
      <c r="C1890" s="3"/>
      <c r="D1890" s="685" t="s">
        <v>1626</v>
      </c>
      <c r="E1890" s="715"/>
      <c r="F1890" s="716"/>
      <c r="G1890" s="717"/>
      <c r="H1890" s="702" t="s">
        <v>2859</v>
      </c>
      <c r="I1890" s="725"/>
      <c r="J1890" s="725"/>
      <c r="K1890" s="726"/>
      <c r="L1890" s="724"/>
      <c r="M1890" s="734"/>
      <c r="N1890" s="116"/>
      <c r="O1890" s="116"/>
      <c r="P1890" s="116"/>
      <c r="Q1890" s="116"/>
      <c r="R1890" s="766"/>
      <c r="S1890" s="76"/>
      <c r="T1890" s="116"/>
      <c r="U1890" s="116"/>
      <c r="V1890" s="116"/>
      <c r="W1890" s="116"/>
      <c r="X1890" s="76"/>
      <c r="Y1890" s="77"/>
      <c r="Z1890" s="77"/>
    </row>
    <row r="1891" ht="18" spans="3:26">
      <c r="C1891" s="3"/>
      <c r="D1891" s="685" t="s">
        <v>1627</v>
      </c>
      <c r="E1891" s="715">
        <v>49.7</v>
      </c>
      <c r="F1891" s="716"/>
      <c r="G1891" s="717"/>
      <c r="H1891" s="702"/>
      <c r="I1891" s="725"/>
      <c r="J1891" s="725"/>
      <c r="K1891" s="726"/>
      <c r="L1891" s="724"/>
      <c r="M1891" s="734"/>
      <c r="N1891" s="116"/>
      <c r="O1891" s="758" t="s">
        <v>2853</v>
      </c>
      <c r="P1891" s="759">
        <v>0.05</v>
      </c>
      <c r="Q1891" s="767">
        <v>0.0687</v>
      </c>
      <c r="R1891" s="768">
        <v>0.099</v>
      </c>
      <c r="S1891" s="795">
        <v>2</v>
      </c>
      <c r="T1891" s="758">
        <v>0.20205</v>
      </c>
      <c r="U1891" s="778">
        <v>-22.5990378151268</v>
      </c>
      <c r="V1891" s="779">
        <v>30.25</v>
      </c>
      <c r="W1891" s="800">
        <v>4.95</v>
      </c>
      <c r="X1891" s="781">
        <v>111.865237184878</v>
      </c>
      <c r="Y1891" s="108"/>
      <c r="Z1891" s="108"/>
    </row>
    <row r="1892" ht="18.75" spans="3:26">
      <c r="C1892" s="3"/>
      <c r="D1892" s="686" t="s">
        <v>1628</v>
      </c>
      <c r="E1892" s="706">
        <v>0.614583333333333</v>
      </c>
      <c r="F1892" s="707"/>
      <c r="G1892" s="708"/>
      <c r="H1892" s="709">
        <v>0.40625</v>
      </c>
      <c r="I1892" s="725"/>
      <c r="J1892" s="725"/>
      <c r="K1892" s="726"/>
      <c r="L1892" s="727">
        <v>0.84375</v>
      </c>
      <c r="M1892" s="735">
        <v>0.697916666666667</v>
      </c>
      <c r="N1892" s="116"/>
      <c r="O1892" s="760" t="s">
        <v>2854</v>
      </c>
      <c r="P1892" s="761">
        <v>0.05</v>
      </c>
      <c r="Q1892" s="770">
        <v>0.0106</v>
      </c>
      <c r="R1892" s="771">
        <v>0.099</v>
      </c>
      <c r="S1892" s="796">
        <v>2</v>
      </c>
      <c r="T1892" s="773">
        <v>0.1149</v>
      </c>
      <c r="U1892" s="782">
        <v>-25.7028403361353</v>
      </c>
      <c r="V1892" s="783">
        <v>30.25</v>
      </c>
      <c r="W1892" s="801">
        <v>4.925</v>
      </c>
      <c r="X1892" s="785">
        <v>126.586488655466</v>
      </c>
      <c r="Y1892" s="109"/>
      <c r="Z1892" s="109"/>
    </row>
    <row r="1893" ht="18.75" spans="3:26">
      <c r="C1893" s="3"/>
      <c r="D1893" s="687" t="s">
        <v>1629</v>
      </c>
      <c r="E1893" s="710" t="s">
        <v>8</v>
      </c>
      <c r="F1893" s="710" t="s">
        <v>9</v>
      </c>
      <c r="G1893" s="711" t="s">
        <v>10</v>
      </c>
      <c r="H1893" s="712" t="s">
        <v>2447</v>
      </c>
      <c r="I1893" s="725"/>
      <c r="J1893" s="725"/>
      <c r="K1893" s="726"/>
      <c r="L1893" s="728" t="s">
        <v>2896</v>
      </c>
      <c r="M1893" s="736"/>
      <c r="N1893" s="116"/>
      <c r="O1893" s="76"/>
      <c r="P1893" s="77"/>
      <c r="Q1893" s="76"/>
      <c r="R1893" s="76"/>
      <c r="S1893" s="797"/>
      <c r="T1893" s="76"/>
      <c r="U1893" s="786"/>
      <c r="V1893" s="787"/>
      <c r="W1893" s="177"/>
      <c r="X1893" s="786"/>
      <c r="Y1893" s="77"/>
      <c r="Z1893" s="77"/>
    </row>
    <row r="1894" ht="18" spans="3:26">
      <c r="C1894" s="3"/>
      <c r="D1894" s="688">
        <v>45642</v>
      </c>
      <c r="E1894" s="718">
        <v>48.3</v>
      </c>
      <c r="F1894" s="2231" t="s">
        <v>1633</v>
      </c>
      <c r="G1894" s="718">
        <v>49.7</v>
      </c>
      <c r="H1894" s="714">
        <v>0.614583333333333</v>
      </c>
      <c r="I1894" s="725"/>
      <c r="J1894" s="725"/>
      <c r="K1894" s="726"/>
      <c r="L1894" s="729">
        <v>0.84375</v>
      </c>
      <c r="M1894" s="737"/>
      <c r="N1894" s="116"/>
      <c r="O1894" s="76"/>
      <c r="P1894" s="77"/>
      <c r="Q1894" s="76"/>
      <c r="R1894" s="76"/>
      <c r="S1894" s="797"/>
      <c r="T1894" s="76"/>
      <c r="U1894" s="76"/>
      <c r="V1894" s="76"/>
      <c r="W1894" s="177"/>
      <c r="X1894" s="76"/>
      <c r="Y1894" s="77"/>
      <c r="Z1894" s="77"/>
    </row>
    <row r="1895" ht="18" spans="3:26">
      <c r="C1895" s="3"/>
      <c r="D1895" s="688">
        <v>45628</v>
      </c>
      <c r="E1895" s="718">
        <v>49.7</v>
      </c>
      <c r="F1895" s="2231" t="s">
        <v>1703</v>
      </c>
      <c r="G1895" s="718">
        <v>48.5</v>
      </c>
      <c r="H1895" s="714">
        <v>0.614583333333333</v>
      </c>
      <c r="I1895" s="725"/>
      <c r="J1895" s="725"/>
      <c r="K1895" s="726"/>
      <c r="L1895" s="729">
        <v>0.84375</v>
      </c>
      <c r="M1895" s="738"/>
      <c r="N1895" s="116"/>
      <c r="O1895" s="756" t="s">
        <v>2855</v>
      </c>
      <c r="P1895" s="792">
        <v>0.02</v>
      </c>
      <c r="Q1895" s="774">
        <v>0.0106</v>
      </c>
      <c r="R1895" s="775">
        <v>0.099</v>
      </c>
      <c r="S1895" s="793">
        <v>2</v>
      </c>
      <c r="T1895" s="798">
        <v>0.1149</v>
      </c>
      <c r="U1895" s="788">
        <v>-10.2811361344541</v>
      </c>
      <c r="V1895" s="789">
        <v>12.1</v>
      </c>
      <c r="W1895" s="802">
        <v>2</v>
      </c>
      <c r="X1895" s="777">
        <v>20.5622722689082</v>
      </c>
      <c r="Y1895" s="110"/>
      <c r="Z1895" s="110"/>
    </row>
    <row r="1896" ht="18" spans="3:26">
      <c r="C1896" s="3"/>
      <c r="D1896" s="688">
        <v>45618</v>
      </c>
      <c r="E1896" s="718">
        <v>48.8</v>
      </c>
      <c r="F1896" s="2231" t="s">
        <v>1703</v>
      </c>
      <c r="G1896" s="718">
        <v>48.5</v>
      </c>
      <c r="H1896" s="714">
        <v>0.614583333333333</v>
      </c>
      <c r="I1896" s="725"/>
      <c r="J1896" s="725"/>
      <c r="K1896" s="726"/>
      <c r="L1896" s="729">
        <v>0.84375</v>
      </c>
      <c r="M1896" s="734"/>
      <c r="N1896" s="116"/>
      <c r="O1896" s="756" t="s">
        <v>2855</v>
      </c>
      <c r="P1896" s="792">
        <v>0.02</v>
      </c>
      <c r="Q1896" s="774">
        <v>0.0106</v>
      </c>
      <c r="R1896" s="775">
        <v>0.099</v>
      </c>
      <c r="S1896" s="793">
        <v>2</v>
      </c>
      <c r="T1896" s="798">
        <v>0.1149</v>
      </c>
      <c r="U1896" s="788">
        <v>-10.2811361344541</v>
      </c>
      <c r="V1896" s="789">
        <v>12.1</v>
      </c>
      <c r="W1896" s="802">
        <v>2</v>
      </c>
      <c r="X1896" s="777">
        <v>20.5622722689082</v>
      </c>
      <c r="Y1896" s="110"/>
      <c r="Z1896" s="110"/>
    </row>
    <row r="1897" ht="18" spans="3:26">
      <c r="C1897" s="3"/>
      <c r="D1897" s="688">
        <v>45597</v>
      </c>
      <c r="E1897" s="718">
        <v>48.5</v>
      </c>
      <c r="F1897" s="2231" t="s">
        <v>2000</v>
      </c>
      <c r="G1897" s="718">
        <v>47.8</v>
      </c>
      <c r="H1897" s="714">
        <v>0.572916666666667</v>
      </c>
      <c r="I1897" s="725"/>
      <c r="J1897" s="725"/>
      <c r="K1897" s="726"/>
      <c r="L1897" s="729">
        <v>0.802083333333333</v>
      </c>
      <c r="M1897" s="734"/>
      <c r="N1897" s="116"/>
      <c r="O1897" s="756"/>
      <c r="P1897" s="762"/>
      <c r="Q1897" s="774"/>
      <c r="R1897" s="775"/>
      <c r="S1897" s="107"/>
      <c r="T1897" s="762"/>
      <c r="U1897" s="788"/>
      <c r="V1897" s="789"/>
      <c r="W1897" s="107"/>
      <c r="X1897" s="777"/>
      <c r="Y1897" s="110"/>
      <c r="Z1897" s="110"/>
    </row>
    <row r="1898" ht="18" spans="3:26">
      <c r="C1898" s="3"/>
      <c r="D1898" s="688">
        <v>45589</v>
      </c>
      <c r="E1898" s="718">
        <v>47.8</v>
      </c>
      <c r="F1898" s="2231" t="s">
        <v>1702</v>
      </c>
      <c r="G1898" s="718">
        <v>47.3</v>
      </c>
      <c r="H1898" s="714">
        <v>0.572916666666667</v>
      </c>
      <c r="I1898" s="725"/>
      <c r="J1898" s="725"/>
      <c r="K1898" s="726"/>
      <c r="L1898" s="729">
        <v>0.802083333333333</v>
      </c>
      <c r="M1898" s="734"/>
      <c r="N1898" s="116"/>
      <c r="O1898" s="78"/>
      <c r="P1898" s="78"/>
      <c r="Q1898" s="78"/>
      <c r="R1898" s="78"/>
      <c r="S1898" s="78"/>
      <c r="T1898" s="78"/>
      <c r="U1898" s="78"/>
      <c r="V1898" s="78"/>
      <c r="W1898" s="78"/>
      <c r="X1898" s="78"/>
      <c r="Y1898" s="78"/>
      <c r="Z1898" s="78"/>
    </row>
    <row r="1899" ht="18.75" spans="3:26">
      <c r="C1899" s="3"/>
      <c r="D1899" s="688">
        <v>45566</v>
      </c>
      <c r="E1899" s="718">
        <v>47.3</v>
      </c>
      <c r="F1899" s="2231" t="s">
        <v>1871</v>
      </c>
      <c r="G1899" s="718">
        <v>47.9</v>
      </c>
      <c r="H1899" s="714">
        <v>0.572916666666667</v>
      </c>
      <c r="I1899" s="730"/>
      <c r="J1899" s="730"/>
      <c r="K1899" s="731"/>
      <c r="L1899" s="729">
        <v>0.802083333333333</v>
      </c>
      <c r="M1899" s="739"/>
      <c r="N1899" s="116"/>
      <c r="O1899" s="78"/>
      <c r="P1899" s="78"/>
      <c r="Q1899" s="78"/>
      <c r="R1899" s="78"/>
      <c r="S1899" s="78"/>
      <c r="T1899" s="78"/>
      <c r="U1899" s="78"/>
      <c r="V1899" s="78"/>
      <c r="W1899" s="78"/>
      <c r="X1899" s="78"/>
      <c r="Y1899" s="78"/>
      <c r="Z1899" s="78"/>
    </row>
    <row r="1900" ht="18.75" spans="3:26">
      <c r="C1900" s="3">
        <v>9</v>
      </c>
      <c r="D1900" s="683" t="s">
        <v>7</v>
      </c>
      <c r="E1900" s="695" t="e">
        <v>#REF!</v>
      </c>
      <c r="F1900" s="696"/>
      <c r="G1900" s="697"/>
      <c r="H1900" s="698" t="s">
        <v>2839</v>
      </c>
      <c r="I1900" s="719" t="s">
        <v>1622</v>
      </c>
      <c r="J1900" s="719"/>
      <c r="K1900" s="720"/>
      <c r="L1900" s="721" t="s">
        <v>1623</v>
      </c>
      <c r="M1900" s="732" t="s">
        <v>1624</v>
      </c>
      <c r="N1900" s="116" t="s">
        <v>0</v>
      </c>
      <c r="O1900" s="64" t="s">
        <v>2840</v>
      </c>
      <c r="P1900" s="64" t="s">
        <v>2841</v>
      </c>
      <c r="Q1900" s="64" t="s">
        <v>2842</v>
      </c>
      <c r="R1900" s="64" t="s">
        <v>2843</v>
      </c>
      <c r="S1900" s="64" t="s">
        <v>2844</v>
      </c>
      <c r="T1900" s="64" t="s">
        <v>2845</v>
      </c>
      <c r="U1900" s="64" t="s">
        <v>2846</v>
      </c>
      <c r="V1900" s="64" t="s">
        <v>2847</v>
      </c>
      <c r="W1900" s="64" t="s">
        <v>2848</v>
      </c>
      <c r="X1900" s="64" t="s">
        <v>2849</v>
      </c>
      <c r="Y1900" s="64" t="s">
        <v>11</v>
      </c>
      <c r="Z1900" s="64" t="s">
        <v>11</v>
      </c>
    </row>
    <row r="1901" ht="18" spans="3:26">
      <c r="C1901" s="116"/>
      <c r="D1901" s="684" t="s">
        <v>1625</v>
      </c>
      <c r="E1901" s="699"/>
      <c r="F1901" s="700"/>
      <c r="G1901" s="701"/>
      <c r="H1901" s="702" t="s">
        <v>2858</v>
      </c>
      <c r="I1901" s="722" t="e">
        <v>#REF!</v>
      </c>
      <c r="J1901" s="722"/>
      <c r="K1901" s="723"/>
      <c r="L1901" s="724"/>
      <c r="M1901" s="734"/>
      <c r="N1901" s="116"/>
      <c r="O1901" s="756" t="s">
        <v>2851</v>
      </c>
      <c r="P1901" s="757">
        <v>0.1</v>
      </c>
      <c r="Q1901" s="764">
        <v>0.039</v>
      </c>
      <c r="R1901" s="765">
        <v>0.0170000000000243</v>
      </c>
      <c r="S1901" s="107"/>
      <c r="T1901" s="756">
        <v>0.0755000000000243</v>
      </c>
      <c r="U1901" s="764">
        <v>-17.67</v>
      </c>
      <c r="V1901" s="757">
        <v>60.23</v>
      </c>
      <c r="W1901" s="757"/>
      <c r="X1901" s="777"/>
      <c r="Y1901" s="107"/>
      <c r="Z1901" s="107"/>
    </row>
    <row r="1902" ht="18" spans="3:26">
      <c r="C1902" s="116"/>
      <c r="D1902" s="685" t="s">
        <v>1626</v>
      </c>
      <c r="E1902" s="715" t="e">
        <v>#REF!</v>
      </c>
      <c r="F1902" s="716"/>
      <c r="G1902" s="717"/>
      <c r="H1902" s="702" t="s">
        <v>2859</v>
      </c>
      <c r="I1902" s="725"/>
      <c r="J1902" s="725"/>
      <c r="K1902" s="726"/>
      <c r="L1902" s="724"/>
      <c r="M1902" s="734"/>
      <c r="N1902" s="116"/>
      <c r="O1902" s="116"/>
      <c r="P1902" s="116"/>
      <c r="Q1902" s="116"/>
      <c r="R1902" s="766"/>
      <c r="S1902" s="76"/>
      <c r="T1902" s="116"/>
      <c r="U1902" s="116"/>
      <c r="V1902" s="116"/>
      <c r="W1902" s="116"/>
      <c r="X1902" s="76"/>
      <c r="Y1902" s="77"/>
      <c r="Z1902" s="77"/>
    </row>
    <row r="1903" ht="18" spans="3:26">
      <c r="C1903" s="116"/>
      <c r="D1903" s="685" t="s">
        <v>1627</v>
      </c>
      <c r="E1903" s="715" t="e">
        <v>#REF!</v>
      </c>
      <c r="F1903" s="716"/>
      <c r="G1903" s="717"/>
      <c r="H1903" s="702"/>
      <c r="I1903" s="725"/>
      <c r="J1903" s="725"/>
      <c r="K1903" s="726"/>
      <c r="L1903" s="724"/>
      <c r="M1903" s="734"/>
      <c r="N1903" s="116"/>
      <c r="O1903" s="758" t="s">
        <v>2853</v>
      </c>
      <c r="P1903" s="759">
        <v>0.1</v>
      </c>
      <c r="Q1903" s="767">
        <v>0.0391</v>
      </c>
      <c r="R1903" s="768">
        <v>0.014</v>
      </c>
      <c r="S1903" s="795">
        <v>1</v>
      </c>
      <c r="T1903" s="758">
        <v>0.07265</v>
      </c>
      <c r="U1903" s="778">
        <v>-17.0029867549614</v>
      </c>
      <c r="V1903" s="779">
        <v>60.5</v>
      </c>
      <c r="W1903" s="800">
        <v>4.29</v>
      </c>
      <c r="X1903" s="781">
        <v>72.9428131787845</v>
      </c>
      <c r="Y1903" s="108"/>
      <c r="Z1903" s="108"/>
    </row>
    <row r="1904" ht="18.75" spans="3:26">
      <c r="C1904" s="116"/>
      <c r="D1904" s="686" t="s">
        <v>1628</v>
      </c>
      <c r="E1904" s="706" t="e">
        <v>#REF!</v>
      </c>
      <c r="F1904" s="707"/>
      <c r="G1904" s="708"/>
      <c r="H1904" s="709"/>
      <c r="I1904" s="725"/>
      <c r="J1904" s="725"/>
      <c r="K1904" s="726"/>
      <c r="L1904" s="727" t="e">
        <v>#REF!</v>
      </c>
      <c r="M1904" s="735" t="e">
        <v>#REF!</v>
      </c>
      <c r="N1904" s="116"/>
      <c r="O1904" s="760" t="s">
        <v>2854</v>
      </c>
      <c r="P1904" s="761">
        <v>0.1</v>
      </c>
      <c r="Q1904" s="770">
        <v>0.0499333333333333</v>
      </c>
      <c r="R1904" s="771">
        <v>0.014</v>
      </c>
      <c r="S1904" s="796">
        <v>1</v>
      </c>
      <c r="T1904" s="773">
        <v>0.0889</v>
      </c>
      <c r="U1904" s="782">
        <v>-20.8061324503244</v>
      </c>
      <c r="V1904" s="783">
        <v>60.5</v>
      </c>
      <c r="W1904" s="801">
        <v>4.925</v>
      </c>
      <c r="X1904" s="785">
        <v>102.470202317848</v>
      </c>
      <c r="Y1904" s="109"/>
      <c r="Z1904" s="109"/>
    </row>
    <row r="1905" ht="18.75" spans="3:26">
      <c r="C1905" s="116"/>
      <c r="D1905" s="687" t="s">
        <v>1629</v>
      </c>
      <c r="E1905" s="710" t="s">
        <v>8</v>
      </c>
      <c r="F1905" s="710" t="s">
        <v>9</v>
      </c>
      <c r="G1905" s="711" t="s">
        <v>10</v>
      </c>
      <c r="H1905" s="712" t="s">
        <v>2447</v>
      </c>
      <c r="I1905" s="725"/>
      <c r="J1905" s="725"/>
      <c r="K1905" s="726"/>
      <c r="L1905" s="728" t="s">
        <v>2896</v>
      </c>
      <c r="M1905" s="736"/>
      <c r="N1905" s="116"/>
      <c r="O1905" s="76"/>
      <c r="P1905" s="77"/>
      <c r="Q1905" s="76"/>
      <c r="R1905" s="76"/>
      <c r="S1905" s="797"/>
      <c r="T1905" s="76"/>
      <c r="U1905" s="786"/>
      <c r="V1905" s="787"/>
      <c r="W1905" s="177"/>
      <c r="X1905" s="786"/>
      <c r="Y1905" s="77"/>
      <c r="Z1905" s="77"/>
    </row>
    <row r="1906" ht="18" spans="3:26">
      <c r="C1906" s="116"/>
      <c r="D1906" s="688">
        <v>45601</v>
      </c>
      <c r="E1906" s="791">
        <v>0.04347</v>
      </c>
      <c r="F1906" s="2238" t="s">
        <v>1866</v>
      </c>
      <c r="G1906" s="791">
        <v>0.04066</v>
      </c>
      <c r="H1906" s="714">
        <v>0.75</v>
      </c>
      <c r="I1906" s="725"/>
      <c r="J1906" s="725"/>
      <c r="K1906" s="726"/>
      <c r="L1906" s="729">
        <v>0.84375</v>
      </c>
      <c r="M1906" s="737"/>
      <c r="N1906" s="116"/>
      <c r="O1906" s="76"/>
      <c r="P1906" s="77"/>
      <c r="Q1906" s="76"/>
      <c r="R1906" s="76"/>
      <c r="S1906" s="797"/>
      <c r="T1906" s="76"/>
      <c r="U1906" s="76"/>
      <c r="V1906" s="76"/>
      <c r="W1906" s="177"/>
      <c r="X1906" s="76"/>
      <c r="Y1906" s="77"/>
      <c r="Z1906" s="77"/>
    </row>
    <row r="1907" ht="18" spans="3:26">
      <c r="C1907" s="116"/>
      <c r="D1907" s="688">
        <v>45574</v>
      </c>
      <c r="E1907" s="791">
        <v>0.04066</v>
      </c>
      <c r="F1907" s="2238" t="s">
        <v>1866</v>
      </c>
      <c r="G1907" s="791">
        <v>0.03648</v>
      </c>
      <c r="H1907" s="714">
        <v>0.708333333333333</v>
      </c>
      <c r="I1907" s="725"/>
      <c r="J1907" s="725"/>
      <c r="K1907" s="726"/>
      <c r="L1907" s="729">
        <v>0.84375</v>
      </c>
      <c r="M1907" s="738"/>
      <c r="N1907" s="116"/>
      <c r="O1907" s="756" t="s">
        <v>2855</v>
      </c>
      <c r="P1907" s="793">
        <v>0.1</v>
      </c>
      <c r="Q1907" s="774">
        <v>0.0499333333333333</v>
      </c>
      <c r="R1907" s="775">
        <v>0.014</v>
      </c>
      <c r="S1907" s="793">
        <v>1</v>
      </c>
      <c r="T1907" s="798">
        <v>0.0889</v>
      </c>
      <c r="U1907" s="788">
        <v>-20.8061324503244</v>
      </c>
      <c r="V1907" s="789">
        <v>60.5</v>
      </c>
      <c r="W1907" s="802">
        <v>2</v>
      </c>
      <c r="X1907" s="777">
        <v>41.6122649006489</v>
      </c>
      <c r="Y1907" s="110"/>
      <c r="Z1907" s="110"/>
    </row>
    <row r="1908" ht="18" spans="3:26">
      <c r="C1908" s="116"/>
      <c r="D1908" s="688">
        <v>45546</v>
      </c>
      <c r="E1908" s="791">
        <v>0.03648</v>
      </c>
      <c r="F1908" s="2238" t="s">
        <v>1866</v>
      </c>
      <c r="G1908" s="791">
        <v>0.0396</v>
      </c>
      <c r="H1908" s="714">
        <v>0.708333333333333</v>
      </c>
      <c r="I1908" s="725"/>
      <c r="J1908" s="725"/>
      <c r="K1908" s="726"/>
      <c r="L1908" s="729">
        <v>0.802083333333333</v>
      </c>
      <c r="M1908" s="734"/>
      <c r="N1908" s="116"/>
      <c r="O1908" s="756" t="s">
        <v>2855</v>
      </c>
      <c r="P1908" s="793">
        <v>0.1</v>
      </c>
      <c r="Q1908" s="774">
        <v>0.0499333333333333</v>
      </c>
      <c r="R1908" s="775">
        <v>0.014</v>
      </c>
      <c r="S1908" s="793">
        <v>1</v>
      </c>
      <c r="T1908" s="798">
        <v>0.0889</v>
      </c>
      <c r="U1908" s="788">
        <v>-20.8061324503244</v>
      </c>
      <c r="V1908" s="789">
        <v>60.5</v>
      </c>
      <c r="W1908" s="802">
        <v>2</v>
      </c>
      <c r="X1908" s="777">
        <v>41.6122649006489</v>
      </c>
      <c r="Y1908" s="110"/>
      <c r="Z1908" s="110"/>
    </row>
    <row r="1909" ht="18" spans="3:26">
      <c r="C1909" s="116"/>
      <c r="D1909" s="688">
        <v>45511</v>
      </c>
      <c r="E1909" s="791">
        <v>0.0396</v>
      </c>
      <c r="F1909" s="2238" t="s">
        <v>1866</v>
      </c>
      <c r="G1909" s="791">
        <v>0.04276</v>
      </c>
      <c r="H1909" s="714">
        <v>0.708333333333333</v>
      </c>
      <c r="I1909" s="725"/>
      <c r="J1909" s="725"/>
      <c r="K1909" s="726"/>
      <c r="L1909" s="729">
        <v>0.802083333333333</v>
      </c>
      <c r="M1909" s="734"/>
      <c r="N1909" s="116"/>
      <c r="O1909" s="756"/>
      <c r="P1909" s="762"/>
      <c r="Q1909" s="774"/>
      <c r="R1909" s="775"/>
      <c r="S1909" s="107"/>
      <c r="T1909" s="762"/>
      <c r="U1909" s="788"/>
      <c r="V1909" s="789"/>
      <c r="W1909" s="107"/>
      <c r="X1909" s="777"/>
      <c r="Y1909" s="110"/>
      <c r="Z1909" s="110"/>
    </row>
    <row r="1910" ht="18" spans="3:26">
      <c r="C1910" s="116"/>
      <c r="D1910" s="688">
        <v>45483</v>
      </c>
      <c r="E1910" s="791">
        <v>0.04276</v>
      </c>
      <c r="F1910" s="2238" t="s">
        <v>1866</v>
      </c>
      <c r="G1910" s="791">
        <v>0.04438</v>
      </c>
      <c r="H1910" s="714">
        <v>0.708333333333333</v>
      </c>
      <c r="I1910" s="725"/>
      <c r="J1910" s="725"/>
      <c r="K1910" s="726"/>
      <c r="L1910" s="729">
        <v>0</v>
      </c>
      <c r="M1910" s="734"/>
      <c r="N1910" s="116"/>
      <c r="O1910" s="78"/>
      <c r="P1910" s="78"/>
      <c r="Q1910" s="78"/>
      <c r="R1910" s="78"/>
      <c r="S1910" s="78"/>
      <c r="T1910" s="78"/>
      <c r="U1910" s="78"/>
      <c r="V1910" s="78"/>
      <c r="W1910" s="78"/>
      <c r="X1910" s="78"/>
      <c r="Y1910" s="78"/>
      <c r="Z1910" s="78"/>
    </row>
    <row r="1911" ht="18.75" spans="3:26">
      <c r="C1911" s="116"/>
      <c r="D1911" s="688">
        <v>45454</v>
      </c>
      <c r="E1911" s="791">
        <v>0.04438</v>
      </c>
      <c r="F1911" s="2238" t="s">
        <v>1866</v>
      </c>
      <c r="G1911" s="791">
        <v>0.04483</v>
      </c>
      <c r="H1911" s="714">
        <v>0.708333333333333</v>
      </c>
      <c r="I1911" s="730"/>
      <c r="J1911" s="730"/>
      <c r="K1911" s="731"/>
      <c r="L1911" s="749">
        <v>0</v>
      </c>
      <c r="M1911" s="739"/>
      <c r="N1911" s="116"/>
      <c r="O1911" s="78"/>
      <c r="P1911" s="78"/>
      <c r="Q1911" s="78"/>
      <c r="R1911" s="78"/>
      <c r="S1911" s="78"/>
      <c r="T1911" s="78"/>
      <c r="U1911" s="78"/>
      <c r="V1911" s="78"/>
      <c r="W1911" s="78"/>
      <c r="X1911" s="78"/>
      <c r="Y1911" s="78"/>
      <c r="Z1911" s="78"/>
    </row>
    <row r="1912" ht="18.75" spans="3:26">
      <c r="C1912" s="3">
        <v>10</v>
      </c>
      <c r="D1912" s="683" t="s">
        <v>7</v>
      </c>
      <c r="E1912" s="695" t="s">
        <v>741</v>
      </c>
      <c r="F1912" s="696"/>
      <c r="G1912" s="697"/>
      <c r="H1912" s="698" t="s">
        <v>2839</v>
      </c>
      <c r="I1912" s="719" t="s">
        <v>1622</v>
      </c>
      <c r="J1912" s="719"/>
      <c r="K1912" s="720"/>
      <c r="L1912" s="721" t="s">
        <v>1623</v>
      </c>
      <c r="M1912" s="732" t="s">
        <v>1624</v>
      </c>
      <c r="N1912" s="116" t="s">
        <v>0</v>
      </c>
      <c r="O1912" s="64" t="s">
        <v>2840</v>
      </c>
      <c r="P1912" s="64" t="s">
        <v>2841</v>
      </c>
      <c r="Q1912" s="64" t="s">
        <v>2842</v>
      </c>
      <c r="R1912" s="64" t="s">
        <v>2843</v>
      </c>
      <c r="S1912" s="64" t="s">
        <v>2844</v>
      </c>
      <c r="T1912" s="64" t="s">
        <v>2845</v>
      </c>
      <c r="U1912" s="64" t="s">
        <v>2846</v>
      </c>
      <c r="V1912" s="64" t="s">
        <v>2847</v>
      </c>
      <c r="W1912" s="64" t="s">
        <v>2848</v>
      </c>
      <c r="X1912" s="64" t="s">
        <v>2849</v>
      </c>
      <c r="Y1912" s="64" t="s">
        <v>11</v>
      </c>
      <c r="Z1912" s="64" t="s">
        <v>11</v>
      </c>
    </row>
    <row r="1913" ht="18" spans="3:26">
      <c r="C1913" s="116"/>
      <c r="D1913" s="684" t="s">
        <v>1625</v>
      </c>
      <c r="E1913" s="699"/>
      <c r="F1913" s="700"/>
      <c r="G1913" s="701"/>
      <c r="H1913" s="702" t="s">
        <v>2858</v>
      </c>
      <c r="I1913" s="2229" t="s">
        <v>742</v>
      </c>
      <c r="J1913" s="722"/>
      <c r="K1913" s="723"/>
      <c r="L1913" s="724"/>
      <c r="M1913" s="733" t="s">
        <v>741</v>
      </c>
      <c r="N1913" s="116"/>
      <c r="O1913" s="756" t="s">
        <v>2851</v>
      </c>
      <c r="P1913" s="757">
        <v>0.1</v>
      </c>
      <c r="Q1913" s="764">
        <v>0.064</v>
      </c>
      <c r="R1913" s="765">
        <v>0.0229999999999961</v>
      </c>
      <c r="S1913" s="107"/>
      <c r="T1913" s="756">
        <v>0.118999999999996</v>
      </c>
      <c r="U1913" s="764">
        <v>-26.62</v>
      </c>
      <c r="V1913" s="757">
        <v>60.23</v>
      </c>
      <c r="W1913" s="757"/>
      <c r="X1913" s="777"/>
      <c r="Y1913" s="107"/>
      <c r="Z1913" s="107"/>
    </row>
    <row r="1914" ht="18" spans="3:26">
      <c r="C1914" s="116"/>
      <c r="D1914" s="685" t="s">
        <v>1626</v>
      </c>
      <c r="E1914" s="715"/>
      <c r="F1914" s="716"/>
      <c r="G1914" s="717"/>
      <c r="H1914" s="702" t="s">
        <v>2859</v>
      </c>
      <c r="I1914" s="725"/>
      <c r="J1914" s="725"/>
      <c r="K1914" s="726"/>
      <c r="L1914" s="724"/>
      <c r="M1914" s="734"/>
      <c r="N1914" s="116"/>
      <c r="O1914" s="116"/>
      <c r="P1914" s="116"/>
      <c r="Q1914" s="116"/>
      <c r="R1914" s="766"/>
      <c r="S1914" s="76"/>
      <c r="T1914" s="116"/>
      <c r="U1914" s="116"/>
      <c r="V1914" s="116"/>
      <c r="W1914" s="116"/>
      <c r="X1914" s="76"/>
      <c r="Y1914" s="77"/>
      <c r="Z1914" s="77"/>
    </row>
    <row r="1915" ht="18" spans="3:26">
      <c r="C1915" s="116"/>
      <c r="D1915" s="685" t="s">
        <v>1627</v>
      </c>
      <c r="E1915" s="715">
        <v>48.4</v>
      </c>
      <c r="F1915" s="716"/>
      <c r="G1915" s="717"/>
      <c r="H1915" s="702"/>
      <c r="I1915" s="725"/>
      <c r="J1915" s="725"/>
      <c r="K1915" s="726"/>
      <c r="L1915" s="724"/>
      <c r="M1915" s="734"/>
      <c r="N1915" s="116"/>
      <c r="O1915" s="758" t="s">
        <v>2853</v>
      </c>
      <c r="P1915" s="759">
        <v>0.04</v>
      </c>
      <c r="Q1915" s="767">
        <v>0.0687</v>
      </c>
      <c r="R1915" s="768">
        <v>0.02</v>
      </c>
      <c r="S1915" s="795">
        <v>1</v>
      </c>
      <c r="T1915" s="758">
        <v>0.12305</v>
      </c>
      <c r="U1915" s="778">
        <v>-11.0103899159667</v>
      </c>
      <c r="V1915" s="779">
        <v>24.2</v>
      </c>
      <c r="W1915" s="800">
        <v>4.95</v>
      </c>
      <c r="X1915" s="781">
        <v>54.5014300840354</v>
      </c>
      <c r="Y1915" s="108"/>
      <c r="Z1915" s="108"/>
    </row>
    <row r="1916" ht="18.75" spans="3:26">
      <c r="C1916" s="116"/>
      <c r="D1916" s="686" t="s">
        <v>1628</v>
      </c>
      <c r="E1916" s="706">
        <v>0.625</v>
      </c>
      <c r="F1916" s="707"/>
      <c r="G1916" s="708"/>
      <c r="H1916" s="709">
        <v>0.416666666666667</v>
      </c>
      <c r="I1916" s="725"/>
      <c r="J1916" s="725"/>
      <c r="K1916" s="726"/>
      <c r="L1916" s="727">
        <v>0.854166666666667</v>
      </c>
      <c r="M1916" s="735">
        <v>0.708333333333333</v>
      </c>
      <c r="N1916" s="116"/>
      <c r="O1916" s="760" t="s">
        <v>2854</v>
      </c>
      <c r="P1916" s="761">
        <v>0.04</v>
      </c>
      <c r="Q1916" s="770">
        <v>0.0687</v>
      </c>
      <c r="R1916" s="771">
        <v>0.02</v>
      </c>
      <c r="S1916" s="796">
        <v>1</v>
      </c>
      <c r="T1916" s="773">
        <v>0.12305</v>
      </c>
      <c r="U1916" s="782">
        <v>-11.0103899159667</v>
      </c>
      <c r="V1916" s="783">
        <v>24.2</v>
      </c>
      <c r="W1916" s="801">
        <v>2.12</v>
      </c>
      <c r="X1916" s="785">
        <v>23.3420266218495</v>
      </c>
      <c r="Y1916" s="109"/>
      <c r="Z1916" s="109"/>
    </row>
    <row r="1917" ht="18.75" spans="3:26">
      <c r="C1917" s="116"/>
      <c r="D1917" s="687" t="s">
        <v>1629</v>
      </c>
      <c r="E1917" s="710" t="s">
        <v>8</v>
      </c>
      <c r="F1917" s="710" t="s">
        <v>9</v>
      </c>
      <c r="G1917" s="711" t="s">
        <v>10</v>
      </c>
      <c r="H1917" s="712" t="s">
        <v>2447</v>
      </c>
      <c r="I1917" s="725"/>
      <c r="J1917" s="725"/>
      <c r="K1917" s="726"/>
      <c r="L1917" s="728" t="s">
        <v>2896</v>
      </c>
      <c r="M1917" s="736"/>
      <c r="N1917" s="116"/>
      <c r="O1917" s="76"/>
      <c r="P1917" s="77"/>
      <c r="Q1917" s="76"/>
      <c r="R1917" s="799"/>
      <c r="S1917" s="797"/>
      <c r="T1917" s="76"/>
      <c r="U1917" s="786"/>
      <c r="V1917" s="787"/>
      <c r="W1917" s="177"/>
      <c r="X1917" s="786"/>
      <c r="Y1917" s="77"/>
      <c r="Z1917" s="77"/>
    </row>
    <row r="1918" ht="18" spans="3:26">
      <c r="C1918" s="116"/>
      <c r="D1918" s="688">
        <v>45628</v>
      </c>
      <c r="E1918" s="718">
        <v>48.4</v>
      </c>
      <c r="F1918" s="2231" t="s">
        <v>2137</v>
      </c>
      <c r="G1918" s="718">
        <v>46.5</v>
      </c>
      <c r="H1918" s="714">
        <v>0.625</v>
      </c>
      <c r="I1918" s="725"/>
      <c r="J1918" s="725"/>
      <c r="K1918" s="726"/>
      <c r="L1918" s="729">
        <v>0.854166666666667</v>
      </c>
      <c r="M1918" s="753"/>
      <c r="N1918" s="116"/>
      <c r="O1918" s="76"/>
      <c r="P1918" s="77"/>
      <c r="Q1918" s="76"/>
      <c r="R1918" s="76"/>
      <c r="S1918" s="797"/>
      <c r="T1918" s="76"/>
      <c r="U1918" s="76"/>
      <c r="V1918" s="76"/>
      <c r="W1918" s="177"/>
      <c r="X1918" s="76"/>
      <c r="Y1918" s="77"/>
      <c r="Z1918" s="77"/>
    </row>
    <row r="1919" ht="18" spans="3:26">
      <c r="C1919" s="116"/>
      <c r="D1919" s="688">
        <v>45597</v>
      </c>
      <c r="E1919" s="718">
        <v>46.5</v>
      </c>
      <c r="F1919" s="2231" t="s">
        <v>1928</v>
      </c>
      <c r="G1919" s="718">
        <v>47.2</v>
      </c>
      <c r="H1919" s="714">
        <v>0.583333333333333</v>
      </c>
      <c r="I1919" s="725"/>
      <c r="J1919" s="725"/>
      <c r="K1919" s="726"/>
      <c r="L1919" s="729">
        <v>0.8125</v>
      </c>
      <c r="M1919" s="753"/>
      <c r="N1919" s="116"/>
      <c r="O1919" s="756" t="s">
        <v>2855</v>
      </c>
      <c r="P1919" s="794">
        <v>0.04</v>
      </c>
      <c r="Q1919" s="774">
        <v>0.0687</v>
      </c>
      <c r="R1919" s="775">
        <v>0.02</v>
      </c>
      <c r="S1919" s="793">
        <v>1</v>
      </c>
      <c r="T1919" s="798">
        <v>0.12305</v>
      </c>
      <c r="U1919" s="788">
        <v>-11.0103899159667</v>
      </c>
      <c r="V1919" s="789">
        <v>24.2</v>
      </c>
      <c r="W1919" s="802">
        <v>2</v>
      </c>
      <c r="X1919" s="777">
        <v>22.0207798319335</v>
      </c>
      <c r="Y1919" s="110"/>
      <c r="Z1919" s="110"/>
    </row>
    <row r="1920" ht="18" spans="3:26">
      <c r="C1920" s="116"/>
      <c r="D1920" s="688">
        <v>45566</v>
      </c>
      <c r="E1920" s="718">
        <v>47.2</v>
      </c>
      <c r="F1920" s="2231" t="s">
        <v>1928</v>
      </c>
      <c r="G1920" s="718">
        <v>47.2</v>
      </c>
      <c r="H1920" s="714">
        <v>0.583333333333333</v>
      </c>
      <c r="I1920" s="725"/>
      <c r="J1920" s="725"/>
      <c r="K1920" s="726"/>
      <c r="L1920" s="729">
        <v>0.8125</v>
      </c>
      <c r="M1920" s="753"/>
      <c r="N1920" s="116"/>
      <c r="O1920" s="756" t="s">
        <v>2855</v>
      </c>
      <c r="P1920" s="794">
        <v>0.04</v>
      </c>
      <c r="Q1920" s="774">
        <v>0.0687</v>
      </c>
      <c r="R1920" s="775">
        <v>0.02</v>
      </c>
      <c r="S1920" s="793">
        <v>1</v>
      </c>
      <c r="T1920" s="798">
        <v>0.12305</v>
      </c>
      <c r="U1920" s="788">
        <v>-11.0103899159667</v>
      </c>
      <c r="V1920" s="789">
        <v>24.2</v>
      </c>
      <c r="W1920" s="802">
        <v>2</v>
      </c>
      <c r="X1920" s="777">
        <v>22.0207798319335</v>
      </c>
      <c r="Y1920" s="110"/>
      <c r="Z1920" s="110"/>
    </row>
    <row r="1921" ht="18" spans="3:26">
      <c r="C1921" s="116"/>
      <c r="D1921" s="688">
        <v>45538</v>
      </c>
      <c r="E1921" s="718">
        <v>47.2</v>
      </c>
      <c r="F1921" s="2231" t="s">
        <v>1702</v>
      </c>
      <c r="G1921" s="718">
        <v>46.8</v>
      </c>
      <c r="H1921" s="714">
        <v>0.583333333333333</v>
      </c>
      <c r="I1921" s="725"/>
      <c r="J1921" s="725"/>
      <c r="K1921" s="726"/>
      <c r="L1921" s="729">
        <v>0.8125</v>
      </c>
      <c r="M1921" s="753"/>
      <c r="N1921" s="116"/>
      <c r="O1921" s="756"/>
      <c r="P1921" s="762"/>
      <c r="Q1921" s="774"/>
      <c r="R1921" s="775"/>
      <c r="S1921" s="107"/>
      <c r="T1921" s="762"/>
      <c r="U1921" s="788"/>
      <c r="V1921" s="789"/>
      <c r="W1921" s="107"/>
      <c r="X1921" s="777"/>
      <c r="Y1921" s="110"/>
      <c r="Z1921" s="110"/>
    </row>
    <row r="1922" ht="18" spans="3:26">
      <c r="C1922" s="116"/>
      <c r="D1922" s="688">
        <v>45505</v>
      </c>
      <c r="E1922" s="718">
        <v>46.8</v>
      </c>
      <c r="F1922" s="2231" t="s">
        <v>1703</v>
      </c>
      <c r="G1922" s="718">
        <v>48.5</v>
      </c>
      <c r="H1922" s="714">
        <v>0.583333333333333</v>
      </c>
      <c r="I1922" s="725"/>
      <c r="J1922" s="725"/>
      <c r="K1922" s="726"/>
      <c r="L1922" s="729">
        <v>0.8125</v>
      </c>
      <c r="M1922" s="753"/>
      <c r="N1922" s="116"/>
      <c r="O1922" s="78"/>
      <c r="P1922" s="78"/>
      <c r="Q1922" s="78"/>
      <c r="R1922" s="78"/>
      <c r="S1922" s="78"/>
      <c r="T1922" s="78"/>
      <c r="U1922" s="78"/>
      <c r="V1922" s="78"/>
      <c r="W1922" s="78"/>
      <c r="X1922" s="78"/>
      <c r="Y1922" s="78"/>
      <c r="Z1922" s="78"/>
    </row>
    <row r="1923" ht="18.75" spans="3:26">
      <c r="C1923" s="116"/>
      <c r="D1923" s="688">
        <v>45474</v>
      </c>
      <c r="E1923" s="718">
        <v>48.5</v>
      </c>
      <c r="F1923" s="2231" t="s">
        <v>1704</v>
      </c>
      <c r="G1923" s="718">
        <v>48.7</v>
      </c>
      <c r="H1923" s="714">
        <v>0.583333333333333</v>
      </c>
      <c r="I1923" s="730"/>
      <c r="J1923" s="730"/>
      <c r="K1923" s="731"/>
      <c r="L1923" s="729">
        <v>0.8125</v>
      </c>
      <c r="M1923" s="753"/>
      <c r="N1923" s="116"/>
      <c r="O1923" s="78"/>
      <c r="P1923" s="78"/>
      <c r="Q1923" s="78"/>
      <c r="R1923" s="78"/>
      <c r="S1923" s="78"/>
      <c r="T1923" s="78"/>
      <c r="U1923" s="78"/>
      <c r="V1923" s="78"/>
      <c r="W1923" s="78"/>
      <c r="X1923" s="78"/>
      <c r="Y1923" s="78"/>
      <c r="Z1923" s="78"/>
    </row>
    <row r="1924" ht="18.75" spans="3:26">
      <c r="C1924" s="3">
        <v>11</v>
      </c>
      <c r="D1924" s="683" t="s">
        <v>7</v>
      </c>
      <c r="E1924" s="695" t="s">
        <v>743</v>
      </c>
      <c r="F1924" s="696"/>
      <c r="G1924" s="697"/>
      <c r="H1924" s="698" t="s">
        <v>2839</v>
      </c>
      <c r="I1924" s="719" t="s">
        <v>1622</v>
      </c>
      <c r="J1924" s="719"/>
      <c r="K1924" s="720"/>
      <c r="L1924" s="721" t="s">
        <v>1623</v>
      </c>
      <c r="M1924" s="732" t="s">
        <v>1624</v>
      </c>
      <c r="N1924" s="116" t="s">
        <v>0</v>
      </c>
      <c r="O1924" s="64" t="s">
        <v>2840</v>
      </c>
      <c r="P1924" s="64" t="s">
        <v>2841</v>
      </c>
      <c r="Q1924" s="64" t="s">
        <v>2842</v>
      </c>
      <c r="R1924" s="64" t="s">
        <v>2843</v>
      </c>
      <c r="S1924" s="64" t="s">
        <v>2844</v>
      </c>
      <c r="T1924" s="64" t="s">
        <v>2845</v>
      </c>
      <c r="U1924" s="64" t="s">
        <v>2846</v>
      </c>
      <c r="V1924" s="64" t="s">
        <v>2847</v>
      </c>
      <c r="W1924" s="64" t="s">
        <v>2848</v>
      </c>
      <c r="X1924" s="64" t="s">
        <v>2849</v>
      </c>
      <c r="Y1924" s="64" t="s">
        <v>11</v>
      </c>
      <c r="Z1924" s="64" t="s">
        <v>11</v>
      </c>
    </row>
    <row r="1925" ht="18" spans="3:26">
      <c r="C1925" s="116"/>
      <c r="D1925" s="684" t="s">
        <v>1625</v>
      </c>
      <c r="E1925" s="699"/>
      <c r="F1925" s="700"/>
      <c r="G1925" s="701"/>
      <c r="H1925" s="702" t="s">
        <v>2858</v>
      </c>
      <c r="I1925" s="2229" t="s">
        <v>744</v>
      </c>
      <c r="J1925" s="722"/>
      <c r="K1925" s="723"/>
      <c r="L1925" s="724"/>
      <c r="M1925" s="733" t="s">
        <v>743</v>
      </c>
      <c r="N1925" s="116"/>
      <c r="O1925" s="756" t="s">
        <v>2851</v>
      </c>
      <c r="P1925" s="757">
        <v>0.1</v>
      </c>
      <c r="Q1925" s="764">
        <v>0.027</v>
      </c>
      <c r="R1925" s="765">
        <v>0.0159999999999911</v>
      </c>
      <c r="S1925" s="107"/>
      <c r="T1925" s="756">
        <v>0.0564999999999911</v>
      </c>
      <c r="U1925" s="764">
        <v>-13.31</v>
      </c>
      <c r="V1925" s="757">
        <v>91.8</v>
      </c>
      <c r="W1925" s="776">
        <v>2</v>
      </c>
      <c r="X1925" s="777">
        <v>26.62</v>
      </c>
      <c r="Y1925" s="107"/>
      <c r="Z1925" s="107"/>
    </row>
    <row r="1926" ht="18" spans="3:26">
      <c r="C1926" s="116"/>
      <c r="D1926" s="685" t="s">
        <v>1626</v>
      </c>
      <c r="E1926" s="715"/>
      <c r="F1926" s="716"/>
      <c r="G1926" s="717"/>
      <c r="H1926" s="702" t="s">
        <v>2859</v>
      </c>
      <c r="I1926" s="725"/>
      <c r="J1926" s="725"/>
      <c r="K1926" s="726"/>
      <c r="L1926" s="724"/>
      <c r="M1926" s="734"/>
      <c r="N1926" s="116"/>
      <c r="O1926" s="116"/>
      <c r="P1926" s="116"/>
      <c r="Q1926" s="116"/>
      <c r="R1926" s="766"/>
      <c r="S1926" s="76"/>
      <c r="T1926" s="116"/>
      <c r="U1926" s="116"/>
      <c r="V1926" s="116"/>
      <c r="W1926" s="76"/>
      <c r="X1926" s="76"/>
      <c r="Y1926" s="77"/>
      <c r="Z1926" s="77"/>
    </row>
    <row r="1927" ht="18" spans="3:26">
      <c r="C1927" s="116"/>
      <c r="D1927" s="685" t="s">
        <v>1627</v>
      </c>
      <c r="E1927" s="715">
        <v>50.3</v>
      </c>
      <c r="F1927" s="716"/>
      <c r="G1927" s="717"/>
      <c r="H1927" s="702"/>
      <c r="I1927" s="725"/>
      <c r="J1927" s="725"/>
      <c r="K1927" s="726"/>
      <c r="L1927" s="724"/>
      <c r="M1927" s="734"/>
      <c r="N1927" s="116"/>
      <c r="O1927" s="758" t="s">
        <v>2853</v>
      </c>
      <c r="P1927" s="759">
        <v>0.1</v>
      </c>
      <c r="Q1927" s="767">
        <v>0.0405</v>
      </c>
      <c r="R1927" s="768">
        <v>0.017</v>
      </c>
      <c r="S1927" s="769">
        <v>1</v>
      </c>
      <c r="T1927" s="758">
        <v>0.07775</v>
      </c>
      <c r="U1927" s="778">
        <v>-18.3159734513303</v>
      </c>
      <c r="V1927" s="779">
        <v>60.5</v>
      </c>
      <c r="W1927" s="780">
        <v>3.27</v>
      </c>
      <c r="X1927" s="781">
        <v>59.8932331858501</v>
      </c>
      <c r="Y1927" s="108"/>
      <c r="Z1927" s="108">
        <v>4.435</v>
      </c>
    </row>
    <row r="1928" ht="18.75" spans="3:26">
      <c r="C1928" s="116"/>
      <c r="D1928" s="686" t="s">
        <v>1628</v>
      </c>
      <c r="E1928" s="706">
        <v>0.625</v>
      </c>
      <c r="F1928" s="707"/>
      <c r="G1928" s="708"/>
      <c r="H1928" s="709">
        <v>0.416666666666667</v>
      </c>
      <c r="I1928" s="725"/>
      <c r="J1928" s="725"/>
      <c r="K1928" s="726"/>
      <c r="L1928" s="727">
        <v>0.854166666666667</v>
      </c>
      <c r="M1928" s="735">
        <v>0.708333333333333</v>
      </c>
      <c r="N1928" s="116"/>
      <c r="O1928" s="760" t="s">
        <v>2854</v>
      </c>
      <c r="P1928" s="761">
        <v>0.1</v>
      </c>
      <c r="Q1928" s="770">
        <v>0.0252666666666667</v>
      </c>
      <c r="R1928" s="771">
        <v>0.017</v>
      </c>
      <c r="S1928" s="772">
        <v>1</v>
      </c>
      <c r="T1928" s="773">
        <v>0.0549</v>
      </c>
      <c r="U1928" s="782">
        <v>-12.9330796460197</v>
      </c>
      <c r="V1928" s="783">
        <v>60.5</v>
      </c>
      <c r="W1928" s="834">
        <v>2.22</v>
      </c>
      <c r="X1928" s="785">
        <v>28.7114368141638</v>
      </c>
      <c r="Y1928" s="109"/>
      <c r="Z1928" s="109"/>
    </row>
    <row r="1929" ht="18.75" spans="3:26">
      <c r="C1929" s="116"/>
      <c r="D1929" s="687" t="s">
        <v>1629</v>
      </c>
      <c r="E1929" s="710" t="s">
        <v>8</v>
      </c>
      <c r="F1929" s="710" t="s">
        <v>9</v>
      </c>
      <c r="G1929" s="711" t="s">
        <v>10</v>
      </c>
      <c r="H1929" s="712" t="s">
        <v>2447</v>
      </c>
      <c r="I1929" s="725"/>
      <c r="J1929" s="725"/>
      <c r="K1929" s="726"/>
      <c r="L1929" s="728" t="s">
        <v>2896</v>
      </c>
      <c r="M1929" s="736"/>
      <c r="N1929" s="116"/>
      <c r="O1929" s="76"/>
      <c r="P1929" s="77"/>
      <c r="Q1929" s="76"/>
      <c r="R1929" s="76"/>
      <c r="S1929" s="76"/>
      <c r="T1929" s="76"/>
      <c r="U1929" s="786"/>
      <c r="V1929" s="787"/>
      <c r="W1929" s="76"/>
      <c r="X1929" s="786"/>
      <c r="Y1929" s="77"/>
      <c r="Z1929" s="77"/>
    </row>
    <row r="1930" ht="18" spans="3:26">
      <c r="C1930" s="116"/>
      <c r="D1930" s="688">
        <v>45628</v>
      </c>
      <c r="E1930" s="718">
        <v>50.3</v>
      </c>
      <c r="F1930" s="2231" t="s">
        <v>1776</v>
      </c>
      <c r="G1930" s="718">
        <v>54.8</v>
      </c>
      <c r="H1930" s="714">
        <v>0.625</v>
      </c>
      <c r="I1930" s="725"/>
      <c r="J1930" s="725"/>
      <c r="K1930" s="726"/>
      <c r="L1930" s="729">
        <v>0.854166666666667</v>
      </c>
      <c r="M1930" s="737"/>
      <c r="N1930" s="116"/>
      <c r="O1930" s="76"/>
      <c r="P1930" s="77"/>
      <c r="Q1930" s="76"/>
      <c r="R1930" s="76"/>
      <c r="S1930" s="76"/>
      <c r="T1930" s="76"/>
      <c r="U1930" s="76"/>
      <c r="V1930" s="76"/>
      <c r="W1930" s="76"/>
      <c r="X1930" s="76"/>
      <c r="Y1930" s="77"/>
      <c r="Z1930" s="77"/>
    </row>
    <row r="1931" ht="18" spans="3:26">
      <c r="C1931" s="116"/>
      <c r="D1931" s="688">
        <v>45597</v>
      </c>
      <c r="E1931" s="718">
        <v>54.8</v>
      </c>
      <c r="F1931" s="2231" t="s">
        <v>2047</v>
      </c>
      <c r="G1931" s="718">
        <v>48.3</v>
      </c>
      <c r="H1931" s="714">
        <v>0.583333333333333</v>
      </c>
      <c r="I1931" s="725"/>
      <c r="J1931" s="725"/>
      <c r="K1931" s="726"/>
      <c r="L1931" s="729">
        <v>0.8125</v>
      </c>
      <c r="M1931" s="738"/>
      <c r="N1931" s="116"/>
      <c r="O1931" s="756" t="s">
        <v>2855</v>
      </c>
      <c r="P1931" s="757">
        <v>0.1</v>
      </c>
      <c r="Q1931" s="774">
        <v>0.0328833333333333</v>
      </c>
      <c r="R1931" s="775">
        <v>0.017</v>
      </c>
      <c r="S1931" s="107">
        <v>1</v>
      </c>
      <c r="T1931" s="758">
        <v>0.066325</v>
      </c>
      <c r="U1931" s="788">
        <v>-15.624526548675</v>
      </c>
      <c r="V1931" s="789">
        <v>60.5</v>
      </c>
      <c r="W1931" s="107">
        <v>2</v>
      </c>
      <c r="X1931" s="777">
        <v>31.24905309735</v>
      </c>
      <c r="Y1931" s="110"/>
      <c r="Z1931" s="110"/>
    </row>
    <row r="1932" ht="18" spans="3:26">
      <c r="C1932" s="116"/>
      <c r="D1932" s="688">
        <v>45566</v>
      </c>
      <c r="E1932" s="718">
        <v>48.3</v>
      </c>
      <c r="F1932" s="2231" t="s">
        <v>1929</v>
      </c>
      <c r="G1932" s="718">
        <v>54</v>
      </c>
      <c r="H1932" s="714">
        <v>0.583333333333333</v>
      </c>
      <c r="I1932" s="725"/>
      <c r="J1932" s="725"/>
      <c r="K1932" s="726"/>
      <c r="L1932" s="729">
        <v>0.8125</v>
      </c>
      <c r="M1932" s="734"/>
      <c r="N1932" s="116"/>
      <c r="O1932" s="756"/>
      <c r="P1932" s="757"/>
      <c r="Q1932" s="774"/>
      <c r="R1932" s="775"/>
      <c r="S1932" s="107"/>
      <c r="T1932" s="758"/>
      <c r="U1932" s="788"/>
      <c r="V1932" s="789"/>
      <c r="W1932" s="107"/>
      <c r="X1932" s="777"/>
      <c r="Y1932" s="110"/>
      <c r="Z1932" s="110"/>
    </row>
    <row r="1933" ht="18" spans="3:26">
      <c r="C1933" s="116"/>
      <c r="D1933" s="688">
        <v>45538</v>
      </c>
      <c r="E1933" s="718">
        <v>54</v>
      </c>
      <c r="F1933" s="2231" t="s">
        <v>1712</v>
      </c>
      <c r="G1933" s="718">
        <v>52.9</v>
      </c>
      <c r="H1933" s="714">
        <v>0.583333333333333</v>
      </c>
      <c r="I1933" s="725"/>
      <c r="J1933" s="725"/>
      <c r="K1933" s="726"/>
      <c r="L1933" s="729">
        <v>0.8125</v>
      </c>
      <c r="M1933" s="734"/>
      <c r="N1933" s="116"/>
      <c r="O1933" s="756"/>
      <c r="P1933" s="762"/>
      <c r="Q1933" s="774"/>
      <c r="R1933" s="775"/>
      <c r="S1933" s="107"/>
      <c r="T1933" s="762"/>
      <c r="U1933" s="788"/>
      <c r="V1933" s="789"/>
      <c r="W1933" s="107"/>
      <c r="X1933" s="777"/>
      <c r="Y1933" s="110"/>
      <c r="Z1933" s="110"/>
    </row>
    <row r="1934" ht="18" spans="3:26">
      <c r="C1934" s="116"/>
      <c r="D1934" s="688">
        <v>45505</v>
      </c>
      <c r="E1934" s="718">
        <v>52.9</v>
      </c>
      <c r="F1934" s="2231" t="s">
        <v>1713</v>
      </c>
      <c r="G1934" s="718">
        <v>52.1</v>
      </c>
      <c r="H1934" s="714">
        <v>0.583333333333333</v>
      </c>
      <c r="I1934" s="725"/>
      <c r="J1934" s="725"/>
      <c r="K1934" s="726"/>
      <c r="L1934" s="729">
        <v>0.8125</v>
      </c>
      <c r="M1934" s="734"/>
      <c r="N1934" s="116"/>
      <c r="O1934" s="78"/>
      <c r="P1934" s="78"/>
      <c r="Q1934" s="78"/>
      <c r="R1934" s="78"/>
      <c r="S1934" s="78"/>
      <c r="T1934" s="78"/>
      <c r="U1934" s="78"/>
      <c r="V1934" s="78"/>
      <c r="W1934" s="78"/>
      <c r="X1934" s="78"/>
      <c r="Y1934" s="78"/>
      <c r="Z1934" s="78"/>
    </row>
    <row r="1935" ht="18.75" spans="3:26">
      <c r="C1935" s="116"/>
      <c r="D1935" s="688">
        <v>45474</v>
      </c>
      <c r="E1935" s="718">
        <v>52.1</v>
      </c>
      <c r="F1935" s="2231" t="s">
        <v>1714</v>
      </c>
      <c r="G1935" s="718">
        <v>57</v>
      </c>
      <c r="H1935" s="714">
        <v>0.583333333333333</v>
      </c>
      <c r="I1935" s="730"/>
      <c r="J1935" s="730"/>
      <c r="K1935" s="731"/>
      <c r="L1935" s="729">
        <v>0.8125</v>
      </c>
      <c r="M1935" s="739"/>
      <c r="N1935" s="116"/>
      <c r="O1935" s="78"/>
      <c r="P1935" s="78"/>
      <c r="Q1935" s="78"/>
      <c r="R1935" s="78"/>
      <c r="S1935" s="78"/>
      <c r="T1935" s="78"/>
      <c r="U1935" s="78"/>
      <c r="V1935" s="78"/>
      <c r="W1935" s="78"/>
      <c r="X1935" s="78"/>
      <c r="Y1935" s="78"/>
      <c r="Z1935" s="78"/>
    </row>
    <row r="1936" ht="18.75" spans="3:26">
      <c r="C1936" s="3">
        <v>12</v>
      </c>
      <c r="D1936" s="683" t="s">
        <v>7</v>
      </c>
      <c r="E1936" s="695" t="s">
        <v>745</v>
      </c>
      <c r="F1936" s="696"/>
      <c r="G1936" s="697"/>
      <c r="H1936" s="698" t="s">
        <v>2839</v>
      </c>
      <c r="I1936" s="719" t="s">
        <v>1622</v>
      </c>
      <c r="J1936" s="719"/>
      <c r="K1936" s="720"/>
      <c r="L1936" s="721" t="s">
        <v>1623</v>
      </c>
      <c r="M1936" s="751" t="s">
        <v>1624</v>
      </c>
      <c r="N1936" s="116" t="s">
        <v>0</v>
      </c>
      <c r="O1936" s="822" t="s">
        <v>2840</v>
      </c>
      <c r="P1936" s="822" t="s">
        <v>2841</v>
      </c>
      <c r="Q1936" s="822" t="s">
        <v>2842</v>
      </c>
      <c r="R1936" s="822" t="s">
        <v>2843</v>
      </c>
      <c r="S1936" s="822" t="s">
        <v>2844</v>
      </c>
      <c r="T1936" s="822" t="s">
        <v>2845</v>
      </c>
      <c r="U1936" s="822" t="s">
        <v>2846</v>
      </c>
      <c r="V1936" s="822" t="s">
        <v>2847</v>
      </c>
      <c r="W1936" s="822" t="s">
        <v>2848</v>
      </c>
      <c r="X1936" s="822" t="s">
        <v>2849</v>
      </c>
      <c r="Y1936" s="822" t="s">
        <v>11</v>
      </c>
      <c r="Z1936" s="822" t="s">
        <v>11</v>
      </c>
    </row>
    <row r="1937" ht="18" spans="3:26">
      <c r="C1937" s="116"/>
      <c r="D1937" s="684" t="s">
        <v>1625</v>
      </c>
      <c r="E1937" s="699"/>
      <c r="F1937" s="700"/>
      <c r="G1937" s="701"/>
      <c r="H1937" s="702" t="s">
        <v>2861</v>
      </c>
      <c r="I1937" s="2229" t="s">
        <v>747</v>
      </c>
      <c r="J1937" s="722"/>
      <c r="K1937" s="723"/>
      <c r="L1937" s="724"/>
      <c r="M1937" s="733" t="s">
        <v>745</v>
      </c>
      <c r="N1937" s="116"/>
      <c r="O1937" s="756" t="s">
        <v>2851</v>
      </c>
      <c r="P1937" s="756">
        <v>0.1</v>
      </c>
      <c r="Q1937" s="824">
        <v>0.00033</v>
      </c>
      <c r="R1937" s="775">
        <v>0.000150000000000095</v>
      </c>
      <c r="S1937" s="107">
        <v>1</v>
      </c>
      <c r="T1937" s="756">
        <v>0.0660000000000148</v>
      </c>
      <c r="U1937" s="824">
        <v>-22.85</v>
      </c>
      <c r="V1937" s="756">
        <v>60.5</v>
      </c>
      <c r="W1937" s="107">
        <v>2</v>
      </c>
      <c r="X1937" s="777"/>
      <c r="Y1937" s="107"/>
      <c r="Z1937" s="107"/>
    </row>
    <row r="1938" ht="18" spans="3:26">
      <c r="C1938" s="116"/>
      <c r="D1938" s="685" t="s">
        <v>1626</v>
      </c>
      <c r="E1938" s="703"/>
      <c r="F1938" s="704"/>
      <c r="G1938" s="705"/>
      <c r="H1938" s="702" t="s">
        <v>2861</v>
      </c>
      <c r="I1938" s="725"/>
      <c r="J1938" s="725"/>
      <c r="K1938" s="726"/>
      <c r="L1938" s="724"/>
      <c r="M1938" s="734"/>
      <c r="N1938" s="116"/>
      <c r="O1938" s="116"/>
      <c r="P1938" s="116"/>
      <c r="Q1938" s="116"/>
      <c r="R1938" s="766"/>
      <c r="S1938" s="76"/>
      <c r="T1938" s="116"/>
      <c r="U1938" s="116"/>
      <c r="V1938" s="116"/>
      <c r="W1938" s="116"/>
      <c r="X1938" s="76"/>
      <c r="Y1938" s="76"/>
      <c r="Z1938" s="76"/>
    </row>
    <row r="1939" ht="18" spans="3:26">
      <c r="C1939" s="116"/>
      <c r="D1939" s="685" t="s">
        <v>1627</v>
      </c>
      <c r="E1939" s="743" t="s">
        <v>746</v>
      </c>
      <c r="F1939" s="744"/>
      <c r="G1939" s="745"/>
      <c r="H1939" s="702"/>
      <c r="I1939" s="725"/>
      <c r="J1939" s="725"/>
      <c r="K1939" s="726"/>
      <c r="L1939" s="724"/>
      <c r="M1939" s="734"/>
      <c r="N1939" s="116"/>
      <c r="O1939" s="758" t="s">
        <v>2853</v>
      </c>
      <c r="P1939" s="758">
        <v>0.1</v>
      </c>
      <c r="Q1939" s="825">
        <v>0.0003</v>
      </c>
      <c r="R1939" s="826">
        <v>0.0002</v>
      </c>
      <c r="S1939" s="827">
        <v>1</v>
      </c>
      <c r="T1939" s="758">
        <v>0.00065</v>
      </c>
      <c r="U1939" s="778">
        <v>-0.225037878787828</v>
      </c>
      <c r="V1939" s="779">
        <v>60.5</v>
      </c>
      <c r="W1939" s="835">
        <v>2.81</v>
      </c>
      <c r="X1939" s="781">
        <v>0.632356439393798</v>
      </c>
      <c r="Y1939" s="769"/>
      <c r="Z1939" s="769"/>
    </row>
    <row r="1940" ht="18.75" spans="3:26">
      <c r="C1940" s="116"/>
      <c r="D1940" s="686" t="s">
        <v>1628</v>
      </c>
      <c r="E1940" s="706">
        <v>0.666666666666667</v>
      </c>
      <c r="F1940" s="707"/>
      <c r="G1940" s="708"/>
      <c r="H1940" s="709"/>
      <c r="I1940" s="725"/>
      <c r="J1940" s="725"/>
      <c r="K1940" s="726"/>
      <c r="L1940" s="727">
        <v>0.895833333333333</v>
      </c>
      <c r="M1940" s="735">
        <v>0.75</v>
      </c>
      <c r="N1940" s="116"/>
      <c r="O1940" s="760" t="s">
        <v>2854</v>
      </c>
      <c r="P1940" s="760">
        <v>0.1</v>
      </c>
      <c r="Q1940" s="770">
        <v>0.0004</v>
      </c>
      <c r="R1940" s="828">
        <v>0.0002</v>
      </c>
      <c r="S1940" s="829">
        <v>1</v>
      </c>
      <c r="T1940" s="830">
        <v>0.0008</v>
      </c>
      <c r="U1940" s="782">
        <v>-0.276969696969635</v>
      </c>
      <c r="V1940" s="783">
        <v>60.5</v>
      </c>
      <c r="W1940" s="836">
        <v>2.48</v>
      </c>
      <c r="X1940" s="785">
        <v>0.686884848484695</v>
      </c>
      <c r="Y1940" s="772"/>
      <c r="Z1940" s="772"/>
    </row>
    <row r="1941" ht="18.75" spans="3:26">
      <c r="C1941" s="116"/>
      <c r="D1941" s="687" t="s">
        <v>1629</v>
      </c>
      <c r="E1941" s="710" t="s">
        <v>8</v>
      </c>
      <c r="F1941" s="710" t="s">
        <v>9</v>
      </c>
      <c r="G1941" s="711" t="s">
        <v>10</v>
      </c>
      <c r="H1941" s="712" t="s">
        <v>2447</v>
      </c>
      <c r="I1941" s="725"/>
      <c r="J1941" s="725"/>
      <c r="K1941" s="726"/>
      <c r="L1941" s="728" t="s">
        <v>2896</v>
      </c>
      <c r="M1941" s="752"/>
      <c r="N1941" s="116"/>
      <c r="O1941" s="76"/>
      <c r="P1941" s="76"/>
      <c r="Q1941" s="76"/>
      <c r="R1941" s="76"/>
      <c r="S1941" s="831"/>
      <c r="T1941" s="76"/>
      <c r="U1941" s="786"/>
      <c r="V1941" s="787"/>
      <c r="W1941" s="177"/>
      <c r="X1941" s="786"/>
      <c r="Y1941" s="76"/>
      <c r="Z1941" s="76"/>
    </row>
    <row r="1942" ht="18" spans="3:26">
      <c r="C1942" s="116"/>
      <c r="D1942" s="688">
        <v>45653</v>
      </c>
      <c r="E1942" s="2233" t="s">
        <v>2138</v>
      </c>
      <c r="F1942" s="2233" t="s">
        <v>2139</v>
      </c>
      <c r="G1942" s="2233" t="s">
        <v>2133</v>
      </c>
      <c r="H1942" s="714">
        <v>0.833333333333333</v>
      </c>
      <c r="I1942" s="725"/>
      <c r="J1942" s="725"/>
      <c r="K1942" s="726"/>
      <c r="L1942" s="729">
        <v>0.979166666666667</v>
      </c>
      <c r="M1942" s="737"/>
      <c r="N1942" s="116"/>
      <c r="O1942" s="76"/>
      <c r="P1942" s="76"/>
      <c r="Q1942" s="76"/>
      <c r="R1942" s="76"/>
      <c r="S1942" s="831"/>
      <c r="T1942" s="76"/>
      <c r="U1942" s="76"/>
      <c r="V1942" s="76"/>
      <c r="W1942" s="177"/>
      <c r="X1942" s="76"/>
      <c r="Y1942" s="76"/>
      <c r="Z1942" s="76"/>
    </row>
    <row r="1943" ht="18" spans="3:26">
      <c r="C1943" s="116"/>
      <c r="D1943" s="688">
        <v>45644</v>
      </c>
      <c r="E1943" s="2233" t="s">
        <v>2133</v>
      </c>
      <c r="F1943" s="2233" t="s">
        <v>2124</v>
      </c>
      <c r="G1943" s="2233" t="s">
        <v>2121</v>
      </c>
      <c r="H1943" s="714">
        <v>0.729166666666667</v>
      </c>
      <c r="I1943" s="725"/>
      <c r="J1943" s="725"/>
      <c r="K1943" s="726"/>
      <c r="L1943" s="729">
        <v>0.875</v>
      </c>
      <c r="M1943" s="738"/>
      <c r="N1943" s="116"/>
      <c r="O1943" s="756" t="s">
        <v>2855</v>
      </c>
      <c r="P1943" s="823">
        <v>-0.1</v>
      </c>
      <c r="Q1943" s="832">
        <v>0.000343333333333333</v>
      </c>
      <c r="R1943" s="775">
        <v>0.0002</v>
      </c>
      <c r="S1943" s="833">
        <v>-1</v>
      </c>
      <c r="T1943" s="758">
        <v>0.000715</v>
      </c>
      <c r="U1943" s="788">
        <v>-0.247541666666611</v>
      </c>
      <c r="V1943" s="789">
        <v>60.5</v>
      </c>
      <c r="W1943" s="837">
        <v>2</v>
      </c>
      <c r="X1943" s="777">
        <v>0.495083333333222</v>
      </c>
      <c r="Y1943" s="107" t="s">
        <v>2856</v>
      </c>
      <c r="Z1943" s="107"/>
    </row>
    <row r="1944" ht="18" spans="3:26">
      <c r="C1944" s="116"/>
      <c r="D1944" s="688">
        <v>45637</v>
      </c>
      <c r="E1944" s="2233" t="s">
        <v>2121</v>
      </c>
      <c r="F1944" s="2233" t="s">
        <v>2122</v>
      </c>
      <c r="G1944" s="2233" t="s">
        <v>2123</v>
      </c>
      <c r="H1944" s="714">
        <v>0.729166666666667</v>
      </c>
      <c r="I1944" s="725"/>
      <c r="J1944" s="725"/>
      <c r="K1944" s="726"/>
      <c r="L1944" s="729">
        <v>0.875</v>
      </c>
      <c r="M1944" s="734"/>
      <c r="N1944" s="116"/>
      <c r="O1944" s="756" t="s">
        <v>2855</v>
      </c>
      <c r="P1944" s="823">
        <v>0.1</v>
      </c>
      <c r="Q1944" s="832">
        <v>0.000343333333333333</v>
      </c>
      <c r="R1944" s="775">
        <v>0</v>
      </c>
      <c r="S1944" s="833">
        <v>1</v>
      </c>
      <c r="T1944" s="758">
        <v>0.000715</v>
      </c>
      <c r="U1944" s="788">
        <v>-0.247541666666611</v>
      </c>
      <c r="V1944" s="789">
        <v>60.5</v>
      </c>
      <c r="W1944" s="837">
        <v>2</v>
      </c>
      <c r="X1944" s="777">
        <v>0.495083333333222</v>
      </c>
      <c r="Y1944" s="107" t="s">
        <v>2856</v>
      </c>
      <c r="Z1944" s="107"/>
    </row>
    <row r="1945" ht="18" spans="3:26">
      <c r="C1945" s="116"/>
      <c r="D1945" s="688">
        <v>45630</v>
      </c>
      <c r="E1945" s="2233" t="s">
        <v>2123</v>
      </c>
      <c r="F1945" s="2233" t="s">
        <v>2124</v>
      </c>
      <c r="G1945" s="2233" t="s">
        <v>2125</v>
      </c>
      <c r="H1945" s="714">
        <v>0.729166666666667</v>
      </c>
      <c r="I1945" s="725"/>
      <c r="J1945" s="725"/>
      <c r="K1945" s="726"/>
      <c r="L1945" s="729">
        <v>0.875</v>
      </c>
      <c r="M1945" s="734"/>
      <c r="N1945" s="116"/>
      <c r="O1945" s="756"/>
      <c r="P1945" s="756"/>
      <c r="Q1945" s="832"/>
      <c r="R1945" s="775"/>
      <c r="S1945" s="107"/>
      <c r="T1945" s="756"/>
      <c r="U1945" s="788"/>
      <c r="V1945" s="789"/>
      <c r="W1945" s="107"/>
      <c r="X1945" s="777"/>
      <c r="Y1945" s="107"/>
      <c r="Z1945" s="107"/>
    </row>
    <row r="1946" ht="18" spans="3:26">
      <c r="C1946" s="116"/>
      <c r="D1946" s="688">
        <v>45623</v>
      </c>
      <c r="E1946" s="2233" t="s">
        <v>2125</v>
      </c>
      <c r="F1946" s="2233" t="s">
        <v>2126</v>
      </c>
      <c r="G1946" s="2233" t="s">
        <v>2036</v>
      </c>
      <c r="H1946" s="714">
        <v>0.729166666666667</v>
      </c>
      <c r="I1946" s="725"/>
      <c r="J1946" s="725"/>
      <c r="K1946" s="726"/>
      <c r="L1946" s="729">
        <v>0.875</v>
      </c>
      <c r="M1946" s="734"/>
      <c r="N1946" s="116"/>
      <c r="O1946" s="78"/>
      <c r="P1946" s="78"/>
      <c r="Q1946" s="78"/>
      <c r="R1946" s="78"/>
      <c r="S1946" s="78"/>
      <c r="T1946" s="78"/>
      <c r="U1946" s="78"/>
      <c r="V1946" s="78"/>
      <c r="W1946" s="78"/>
      <c r="X1946" s="78"/>
      <c r="Y1946" s="78"/>
      <c r="Z1946" s="78"/>
    </row>
    <row r="1947" ht="18.75" spans="3:26">
      <c r="C1947" s="116"/>
      <c r="D1947" s="803">
        <v>45616</v>
      </c>
      <c r="E1947" s="2239" t="s">
        <v>2036</v>
      </c>
      <c r="F1947" s="2239" t="s">
        <v>1976</v>
      </c>
      <c r="G1947" s="2239" t="s">
        <v>1975</v>
      </c>
      <c r="H1947" s="811">
        <v>0.729166666666667</v>
      </c>
      <c r="I1947" s="816"/>
      <c r="J1947" s="816"/>
      <c r="K1947" s="817"/>
      <c r="L1947" s="818">
        <v>0.875</v>
      </c>
      <c r="M1947" s="739"/>
      <c r="N1947" s="116"/>
      <c r="O1947" s="78"/>
      <c r="P1947" s="78"/>
      <c r="Q1947" s="78"/>
      <c r="R1947" s="78"/>
      <c r="S1947" s="78"/>
      <c r="T1947" s="78"/>
      <c r="U1947" s="78"/>
      <c r="V1947" s="78"/>
      <c r="W1947" s="78"/>
      <c r="X1947" s="78"/>
      <c r="Y1947" s="78"/>
      <c r="Z1947" s="78"/>
    </row>
    <row r="1948" ht="18.75" spans="2:13">
      <c r="B1948" s="3" t="s">
        <v>0</v>
      </c>
      <c r="C1948" s="3">
        <v>1</v>
      </c>
      <c r="D1948" s="804" t="s">
        <v>7</v>
      </c>
      <c r="E1948" s="695" t="s">
        <v>750</v>
      </c>
      <c r="F1948" s="696"/>
      <c r="G1948" s="697"/>
      <c r="H1948" s="712" t="s">
        <v>2839</v>
      </c>
      <c r="I1948" s="719" t="s">
        <v>1622</v>
      </c>
      <c r="J1948" s="719"/>
      <c r="K1948" s="720"/>
      <c r="L1948" s="712" t="s">
        <v>1623</v>
      </c>
      <c r="M1948" s="732" t="s">
        <v>1624</v>
      </c>
    </row>
    <row r="1949" ht="18" spans="3:13">
      <c r="C1949" s="3"/>
      <c r="D1949" s="805" t="s">
        <v>1625</v>
      </c>
      <c r="E1949" s="699"/>
      <c r="F1949" s="700"/>
      <c r="G1949" s="701"/>
      <c r="H1949" s="812" t="s">
        <v>2867</v>
      </c>
      <c r="I1949" s="2229" t="s">
        <v>751</v>
      </c>
      <c r="J1949" s="722"/>
      <c r="K1949" s="723"/>
      <c r="L1949" s="819"/>
      <c r="M1949" s="733" t="s">
        <v>750</v>
      </c>
    </row>
    <row r="1950" ht="18" spans="3:13">
      <c r="C1950" s="3"/>
      <c r="D1950" s="806" t="s">
        <v>1626</v>
      </c>
      <c r="E1950" s="813" t="s">
        <v>2001</v>
      </c>
      <c r="F1950" s="716"/>
      <c r="G1950" s="717"/>
      <c r="H1950" s="702" t="s">
        <v>2868</v>
      </c>
      <c r="I1950" s="725"/>
      <c r="J1950" s="725"/>
      <c r="K1950" s="726"/>
      <c r="L1950" s="819"/>
      <c r="M1950" s="734"/>
    </row>
    <row r="1951" ht="18" spans="3:13">
      <c r="C1951" s="3"/>
      <c r="D1951" s="806" t="s">
        <v>1627</v>
      </c>
      <c r="E1951" s="813">
        <v>-0.002</v>
      </c>
      <c r="F1951" s="716"/>
      <c r="G1951" s="717"/>
      <c r="H1951" s="702"/>
      <c r="I1951" s="725"/>
      <c r="J1951" s="725"/>
      <c r="K1951" s="726"/>
      <c r="L1951" s="819"/>
      <c r="M1951" s="734"/>
    </row>
    <row r="1952" ht="18.75" spans="3:13">
      <c r="C1952" s="3"/>
      <c r="D1952" s="807" t="s">
        <v>1628</v>
      </c>
      <c r="E1952" s="706">
        <v>0.541666666666667</v>
      </c>
      <c r="F1952" s="707"/>
      <c r="G1952" s="708"/>
      <c r="H1952" s="709"/>
      <c r="I1952" s="725"/>
      <c r="J1952" s="725"/>
      <c r="K1952" s="726"/>
      <c r="L1952" s="750">
        <v>0.770833333333333</v>
      </c>
      <c r="M1952" s="735">
        <v>0.625</v>
      </c>
    </row>
    <row r="1953" ht="18.75" spans="3:13">
      <c r="C1953" s="3"/>
      <c r="D1953" s="808" t="s">
        <v>1629</v>
      </c>
      <c r="E1953" s="710" t="s">
        <v>8</v>
      </c>
      <c r="F1953" s="710" t="s">
        <v>9</v>
      </c>
      <c r="G1953" s="711" t="s">
        <v>10</v>
      </c>
      <c r="H1953" s="712" t="s">
        <v>2447</v>
      </c>
      <c r="I1953" s="725"/>
      <c r="J1953" s="725"/>
      <c r="K1953" s="726"/>
      <c r="L1953" s="820" t="s">
        <v>2896</v>
      </c>
      <c r="M1953" s="736"/>
    </row>
    <row r="1954" ht="18" spans="3:13">
      <c r="C1954" s="3"/>
      <c r="D1954" s="809">
        <v>45636</v>
      </c>
      <c r="E1954" s="814">
        <v>-0.002</v>
      </c>
      <c r="F1954" s="2240" t="s">
        <v>1654</v>
      </c>
      <c r="G1954" s="814">
        <v>0.004</v>
      </c>
      <c r="H1954" s="815">
        <v>0.291666666666667</v>
      </c>
      <c r="I1954" s="725"/>
      <c r="J1954" s="725"/>
      <c r="K1954" s="726"/>
      <c r="L1954" s="815"/>
      <c r="M1954" s="737"/>
    </row>
    <row r="1955" ht="18" spans="3:13">
      <c r="C1955" s="3"/>
      <c r="D1955" s="809">
        <v>45624</v>
      </c>
      <c r="E1955" s="814">
        <v>-0.002</v>
      </c>
      <c r="F1955" s="2240" t="s">
        <v>1654</v>
      </c>
      <c r="G1955" s="814">
        <v>0.004</v>
      </c>
      <c r="H1955" s="815">
        <v>0.541666666666667</v>
      </c>
      <c r="I1955" s="725"/>
      <c r="J1955" s="725"/>
      <c r="K1955" s="726"/>
      <c r="L1955" s="815"/>
      <c r="M1955" s="738"/>
    </row>
    <row r="1956" ht="18" spans="3:13">
      <c r="C1956" s="3"/>
      <c r="D1956" s="809">
        <v>45608</v>
      </c>
      <c r="E1956" s="814">
        <v>0.004</v>
      </c>
      <c r="F1956" s="2240" t="s">
        <v>1645</v>
      </c>
      <c r="G1956" s="814">
        <v>0</v>
      </c>
      <c r="H1956" s="815">
        <v>0.291666666666667</v>
      </c>
      <c r="I1956" s="725"/>
      <c r="J1956" s="725"/>
      <c r="K1956" s="726"/>
      <c r="L1956" s="815"/>
      <c r="M1956" s="734"/>
    </row>
    <row r="1957" ht="18" spans="3:13">
      <c r="C1957" s="3"/>
      <c r="D1957" s="809">
        <v>45595</v>
      </c>
      <c r="E1957" s="814">
        <v>0.004</v>
      </c>
      <c r="F1957" s="2240" t="s">
        <v>1653</v>
      </c>
      <c r="G1957" s="814">
        <v>0</v>
      </c>
      <c r="H1957" s="815">
        <v>0.541666666666667</v>
      </c>
      <c r="I1957" s="725"/>
      <c r="J1957" s="725"/>
      <c r="K1957" s="726"/>
      <c r="L1957" s="815"/>
      <c r="M1957" s="734"/>
    </row>
    <row r="1958" ht="18" spans="3:13">
      <c r="C1958" s="3"/>
      <c r="D1958" s="809">
        <v>45576</v>
      </c>
      <c r="E1958" s="814">
        <v>0</v>
      </c>
      <c r="F1958" s="2240" t="s">
        <v>1651</v>
      </c>
      <c r="G1958" s="814">
        <v>-0.001</v>
      </c>
      <c r="H1958" s="815">
        <v>0.25</v>
      </c>
      <c r="I1958" s="725"/>
      <c r="J1958" s="725"/>
      <c r="K1958" s="726"/>
      <c r="L1958" s="815"/>
      <c r="M1958" s="734"/>
    </row>
    <row r="1959" ht="18.75" spans="3:13">
      <c r="C1959" s="3"/>
      <c r="D1959" s="809">
        <v>45565</v>
      </c>
      <c r="E1959" s="814">
        <v>0</v>
      </c>
      <c r="F1959" s="2240" t="s">
        <v>1655</v>
      </c>
      <c r="G1959" s="814">
        <v>-0.001</v>
      </c>
      <c r="H1959" s="815">
        <v>0.5</v>
      </c>
      <c r="I1959" s="730"/>
      <c r="J1959" s="730"/>
      <c r="K1959" s="731"/>
      <c r="L1959" s="815"/>
      <c r="M1959" s="739"/>
    </row>
    <row r="1960" ht="18.75" spans="3:13">
      <c r="C1960" s="3">
        <v>2</v>
      </c>
      <c r="D1960" s="804" t="s">
        <v>7</v>
      </c>
      <c r="E1960" s="695" t="s">
        <v>752</v>
      </c>
      <c r="F1960" s="696"/>
      <c r="G1960" s="697"/>
      <c r="H1960" s="712" t="s">
        <v>2839</v>
      </c>
      <c r="I1960" s="719" t="s">
        <v>1622</v>
      </c>
      <c r="J1960" s="719"/>
      <c r="K1960" s="720"/>
      <c r="L1960" s="712" t="s">
        <v>1623</v>
      </c>
      <c r="M1960" s="732" t="s">
        <v>1624</v>
      </c>
    </row>
    <row r="1961" ht="18" spans="3:13">
      <c r="C1961" s="3"/>
      <c r="D1961" s="805" t="s">
        <v>1625</v>
      </c>
      <c r="E1961" s="699"/>
      <c r="F1961" s="700"/>
      <c r="G1961" s="701"/>
      <c r="H1961" s="812" t="s">
        <v>2867</v>
      </c>
      <c r="I1961" s="2229" t="s">
        <v>753</v>
      </c>
      <c r="J1961" s="722"/>
      <c r="K1961" s="723"/>
      <c r="L1961" s="819"/>
      <c r="M1961" s="733" t="s">
        <v>752</v>
      </c>
    </row>
    <row r="1962" ht="18" spans="3:13">
      <c r="C1962" s="3"/>
      <c r="D1962" s="806" t="s">
        <v>1626</v>
      </c>
      <c r="E1962" s="715">
        <v>58.5</v>
      </c>
      <c r="F1962" s="716"/>
      <c r="G1962" s="717"/>
      <c r="H1962" s="702" t="s">
        <v>2868</v>
      </c>
      <c r="I1962" s="725"/>
      <c r="J1962" s="725"/>
      <c r="K1962" s="726"/>
      <c r="L1962" s="819"/>
      <c r="M1962" s="734"/>
    </row>
    <row r="1963" ht="18" spans="3:13">
      <c r="C1963" s="3"/>
      <c r="D1963" s="806" t="s">
        <v>1627</v>
      </c>
      <c r="E1963" s="715">
        <v>56.1</v>
      </c>
      <c r="F1963" s="716"/>
      <c r="G1963" s="717"/>
      <c r="H1963" s="702"/>
      <c r="I1963" s="725"/>
      <c r="J1963" s="725"/>
      <c r="K1963" s="726"/>
      <c r="L1963" s="819"/>
      <c r="M1963" s="734"/>
    </row>
    <row r="1964" ht="18.75" spans="3:13">
      <c r="C1964" s="3"/>
      <c r="D1964" s="807" t="s">
        <v>1628</v>
      </c>
      <c r="E1964" s="706">
        <v>0.614583333333333</v>
      </c>
      <c r="F1964" s="707"/>
      <c r="G1964" s="708"/>
      <c r="H1964" s="709"/>
      <c r="I1964" s="725"/>
      <c r="J1964" s="725"/>
      <c r="K1964" s="726"/>
      <c r="L1964" s="750">
        <v>0.84375</v>
      </c>
      <c r="M1964" s="735">
        <v>0.697916666666667</v>
      </c>
    </row>
    <row r="1965" ht="18.75" spans="3:13">
      <c r="C1965" s="3"/>
      <c r="D1965" s="808" t="s">
        <v>1629</v>
      </c>
      <c r="E1965" s="710" t="s">
        <v>8</v>
      </c>
      <c r="F1965" s="710" t="s">
        <v>9</v>
      </c>
      <c r="G1965" s="711" t="s">
        <v>10</v>
      </c>
      <c r="H1965" s="712" t="s">
        <v>2447</v>
      </c>
      <c r="I1965" s="725"/>
      <c r="J1965" s="725"/>
      <c r="K1965" s="726"/>
      <c r="L1965" s="820" t="s">
        <v>2896</v>
      </c>
      <c r="M1965" s="736"/>
    </row>
    <row r="1966" ht="18" spans="3:13">
      <c r="C1966" s="3"/>
      <c r="D1966" s="809">
        <v>45642</v>
      </c>
      <c r="E1966" s="718">
        <v>58.5</v>
      </c>
      <c r="F1966" s="2231" t="s">
        <v>2135</v>
      </c>
      <c r="G1966" s="718">
        <v>56.1</v>
      </c>
      <c r="H1966" s="815">
        <v>0.614583333333333</v>
      </c>
      <c r="I1966" s="725"/>
      <c r="J1966" s="725"/>
      <c r="K1966" s="726"/>
      <c r="L1966" s="821"/>
      <c r="M1966" s="737"/>
    </row>
    <row r="1967" ht="18" spans="3:13">
      <c r="C1967" s="3"/>
      <c r="D1967" s="809">
        <v>45630</v>
      </c>
      <c r="E1967" s="718">
        <v>56.1</v>
      </c>
      <c r="F1967" s="2231" t="s">
        <v>2120</v>
      </c>
      <c r="G1967" s="718">
        <v>55</v>
      </c>
      <c r="H1967" s="815">
        <v>0.614583333333333</v>
      </c>
      <c r="I1967" s="725"/>
      <c r="J1967" s="725"/>
      <c r="K1967" s="726"/>
      <c r="L1967" s="821"/>
      <c r="M1967" s="738"/>
    </row>
    <row r="1968" ht="18" spans="3:13">
      <c r="C1968" s="3"/>
      <c r="D1968" s="809">
        <v>45618</v>
      </c>
      <c r="E1968" s="718">
        <v>57</v>
      </c>
      <c r="F1968" s="2231" t="s">
        <v>1776</v>
      </c>
      <c r="G1968" s="718">
        <v>55</v>
      </c>
      <c r="H1968" s="815">
        <v>0.614583333333333</v>
      </c>
      <c r="I1968" s="725"/>
      <c r="J1968" s="725"/>
      <c r="K1968" s="726"/>
      <c r="L1968" s="821"/>
      <c r="M1968" s="734"/>
    </row>
    <row r="1969" ht="18" spans="3:13">
      <c r="C1969" s="3"/>
      <c r="D1969" s="809">
        <v>45601</v>
      </c>
      <c r="E1969" s="718">
        <v>55</v>
      </c>
      <c r="F1969" s="2231" t="s">
        <v>1775</v>
      </c>
      <c r="G1969" s="718">
        <v>55.2</v>
      </c>
      <c r="H1969" s="815">
        <v>0.614583333333333</v>
      </c>
      <c r="I1969" s="725"/>
      <c r="J1969" s="725"/>
      <c r="K1969" s="726"/>
      <c r="L1969" s="821"/>
      <c r="M1969" s="734"/>
    </row>
    <row r="1970" ht="18" spans="3:13">
      <c r="C1970" s="3"/>
      <c r="D1970" s="809">
        <v>45589</v>
      </c>
      <c r="E1970" s="718">
        <v>55.3</v>
      </c>
      <c r="F1970" s="2231" t="s">
        <v>1794</v>
      </c>
      <c r="G1970" s="718">
        <v>55.2</v>
      </c>
      <c r="H1970" s="815">
        <v>0.572916666666667</v>
      </c>
      <c r="I1970" s="725"/>
      <c r="J1970" s="725"/>
      <c r="K1970" s="726"/>
      <c r="L1970" s="821"/>
      <c r="M1970" s="734"/>
    </row>
    <row r="1971" ht="18.75" spans="3:13">
      <c r="C1971" s="3"/>
      <c r="D1971" s="809">
        <v>45568</v>
      </c>
      <c r="E1971" s="718">
        <v>55.2</v>
      </c>
      <c r="F1971" s="2231" t="s">
        <v>1872</v>
      </c>
      <c r="G1971" s="718">
        <v>55.7</v>
      </c>
      <c r="H1971" s="815">
        <v>0.572916666666667</v>
      </c>
      <c r="I1971" s="730"/>
      <c r="J1971" s="730"/>
      <c r="K1971" s="731"/>
      <c r="L1971" s="821"/>
      <c r="M1971" s="739"/>
    </row>
    <row r="1972" ht="18.75" spans="3:13">
      <c r="C1972" s="3">
        <v>3</v>
      </c>
      <c r="D1972" s="804" t="s">
        <v>7</v>
      </c>
      <c r="E1972" s="695" t="s">
        <v>754</v>
      </c>
      <c r="F1972" s="696"/>
      <c r="G1972" s="697"/>
      <c r="H1972" s="712" t="s">
        <v>2839</v>
      </c>
      <c r="I1972" s="719" t="s">
        <v>1622</v>
      </c>
      <c r="J1972" s="719"/>
      <c r="K1972" s="720"/>
      <c r="L1972" s="712" t="s">
        <v>1623</v>
      </c>
      <c r="M1972" s="732" t="s">
        <v>1624</v>
      </c>
    </row>
    <row r="1973" ht="18" spans="3:13">
      <c r="C1973" s="3"/>
      <c r="D1973" s="805" t="s">
        <v>1625</v>
      </c>
      <c r="E1973" s="699"/>
      <c r="F1973" s="700"/>
      <c r="G1973" s="701"/>
      <c r="H1973" s="812" t="s">
        <v>2901</v>
      </c>
      <c r="I1973" s="2229" t="s">
        <v>755</v>
      </c>
      <c r="J1973" s="722"/>
      <c r="K1973" s="723"/>
      <c r="L1973" s="819"/>
      <c r="M1973" s="733" t="s">
        <v>754</v>
      </c>
    </row>
    <row r="1974" ht="18" spans="3:13">
      <c r="C1974" s="3"/>
      <c r="D1974" s="806" t="s">
        <v>1626</v>
      </c>
      <c r="E1974" s="813" t="s">
        <v>2001</v>
      </c>
      <c r="F1974" s="716"/>
      <c r="G1974" s="717"/>
      <c r="H1974" s="702" t="s">
        <v>2902</v>
      </c>
      <c r="I1974" s="725"/>
      <c r="J1974" s="725"/>
      <c r="K1974" s="726"/>
      <c r="L1974" s="819"/>
      <c r="M1974" s="734"/>
    </row>
    <row r="1975" ht="18" spans="3:13">
      <c r="C1975" s="3"/>
      <c r="D1975" s="806" t="s">
        <v>1627</v>
      </c>
      <c r="E1975" s="813">
        <v>0.007</v>
      </c>
      <c r="F1975" s="716"/>
      <c r="G1975" s="717"/>
      <c r="H1975" s="702"/>
      <c r="I1975" s="725"/>
      <c r="J1975" s="725"/>
      <c r="K1975" s="726"/>
      <c r="L1975" s="819"/>
      <c r="M1975" s="734"/>
    </row>
    <row r="1976" ht="18.75" spans="3:13">
      <c r="C1976" s="3"/>
      <c r="D1976" s="807" t="s">
        <v>1628</v>
      </c>
      <c r="E1976" s="706">
        <v>0.3125</v>
      </c>
      <c r="F1976" s="707"/>
      <c r="G1976" s="708"/>
      <c r="H1976" s="709"/>
      <c r="I1976" s="725"/>
      <c r="J1976" s="725"/>
      <c r="K1976" s="726"/>
      <c r="L1976" s="750">
        <v>0.541666666666667</v>
      </c>
      <c r="M1976" s="735">
        <v>0.395833333333333</v>
      </c>
    </row>
    <row r="1977" ht="18.75" spans="3:13">
      <c r="C1977" s="3"/>
      <c r="D1977" s="808" t="s">
        <v>1629</v>
      </c>
      <c r="E1977" s="710" t="s">
        <v>8</v>
      </c>
      <c r="F1977" s="710" t="s">
        <v>9</v>
      </c>
      <c r="G1977" s="711" t="s">
        <v>10</v>
      </c>
      <c r="H1977" s="712" t="s">
        <v>2447</v>
      </c>
      <c r="I1977" s="725"/>
      <c r="J1977" s="725"/>
      <c r="K1977" s="726"/>
      <c r="L1977" s="820" t="s">
        <v>2896</v>
      </c>
      <c r="M1977" s="736"/>
    </row>
    <row r="1978" ht="18" spans="3:13">
      <c r="C1978" s="3"/>
      <c r="D1978" s="809">
        <v>45629</v>
      </c>
      <c r="E1978" s="814">
        <v>0.007</v>
      </c>
      <c r="F1978" s="2240" t="s">
        <v>1973</v>
      </c>
      <c r="G1978" s="814">
        <v>0.006</v>
      </c>
      <c r="H1978" s="815">
        <v>0.3125</v>
      </c>
      <c r="I1978" s="725"/>
      <c r="J1978" s="725"/>
      <c r="K1978" s="726"/>
      <c r="L1978" s="821"/>
      <c r="M1978" s="737"/>
    </row>
    <row r="1979" ht="18" spans="3:13">
      <c r="C1979" s="3"/>
      <c r="D1979" s="809">
        <v>45597</v>
      </c>
      <c r="E1979" s="814">
        <v>0.006</v>
      </c>
      <c r="F1979" s="2240" t="s">
        <v>1973</v>
      </c>
      <c r="G1979" s="814">
        <v>0.008</v>
      </c>
      <c r="H1979" s="815">
        <v>0.3125</v>
      </c>
      <c r="I1979" s="725"/>
      <c r="J1979" s="725"/>
      <c r="K1979" s="726"/>
      <c r="L1979" s="821"/>
      <c r="M1979" s="738"/>
    </row>
    <row r="1980" ht="18" spans="3:13">
      <c r="C1980" s="3"/>
      <c r="D1980" s="809">
        <v>45568</v>
      </c>
      <c r="E1980" s="814">
        <v>0.008</v>
      </c>
      <c r="F1980" s="2240" t="s">
        <v>2143</v>
      </c>
      <c r="G1980" s="814">
        <v>0.011</v>
      </c>
      <c r="H1980" s="815">
        <v>0.270833333333333</v>
      </c>
      <c r="I1980" s="725"/>
      <c r="J1980" s="725"/>
      <c r="K1980" s="726"/>
      <c r="L1980" s="821"/>
      <c r="M1980" s="734"/>
    </row>
    <row r="1981" ht="18" spans="3:13">
      <c r="C1981" s="3"/>
      <c r="D1981" s="809">
        <v>45538</v>
      </c>
      <c r="E1981" s="814">
        <v>0.011</v>
      </c>
      <c r="F1981" s="2240" t="s">
        <v>2144</v>
      </c>
      <c r="G1981" s="814">
        <v>0.013</v>
      </c>
      <c r="H1981" s="815">
        <v>0.270833333333333</v>
      </c>
      <c r="I1981" s="725"/>
      <c r="J1981" s="725"/>
      <c r="K1981" s="726"/>
      <c r="L1981" s="821"/>
      <c r="M1981" s="734"/>
    </row>
    <row r="1982" ht="18" spans="3:13">
      <c r="C1982" s="3"/>
      <c r="D1982" s="809">
        <v>45506</v>
      </c>
      <c r="E1982" s="814">
        <v>0.013</v>
      </c>
      <c r="F1982" s="2240" t="s">
        <v>1917</v>
      </c>
      <c r="G1982" s="814">
        <v>0.013</v>
      </c>
      <c r="H1982" s="815">
        <v>0.270833333333333</v>
      </c>
      <c r="I1982" s="725"/>
      <c r="J1982" s="725"/>
      <c r="K1982" s="726"/>
      <c r="L1982" s="821"/>
      <c r="M1982" s="734"/>
    </row>
    <row r="1983" ht="18.75" spans="3:13">
      <c r="C1983" s="3"/>
      <c r="D1983" s="809">
        <v>45477</v>
      </c>
      <c r="E1983" s="814">
        <v>0.013</v>
      </c>
      <c r="F1983" s="2240" t="s">
        <v>2145</v>
      </c>
      <c r="G1983" s="814">
        <v>0.014</v>
      </c>
      <c r="H1983" s="815">
        <v>0.270833333333333</v>
      </c>
      <c r="I1983" s="730"/>
      <c r="J1983" s="730"/>
      <c r="K1983" s="731"/>
      <c r="L1983" s="821"/>
      <c r="M1983" s="739"/>
    </row>
    <row r="1984" ht="18.75" spans="3:13">
      <c r="C1984" s="3">
        <v>3</v>
      </c>
      <c r="D1984" s="804" t="s">
        <v>7</v>
      </c>
      <c r="E1984" s="695" t="s">
        <v>756</v>
      </c>
      <c r="F1984" s="696"/>
      <c r="G1984" s="697"/>
      <c r="H1984" s="712" t="s">
        <v>2839</v>
      </c>
      <c r="I1984" s="719" t="s">
        <v>1622</v>
      </c>
      <c r="J1984" s="719"/>
      <c r="K1984" s="720"/>
      <c r="L1984" s="712" t="s">
        <v>1623</v>
      </c>
      <c r="M1984" s="732" t="s">
        <v>1624</v>
      </c>
    </row>
    <row r="1985" ht="18" spans="3:13">
      <c r="C1985" s="3"/>
      <c r="D1985" s="805" t="s">
        <v>1625</v>
      </c>
      <c r="E1985" s="699"/>
      <c r="F1985" s="700"/>
      <c r="G1985" s="701"/>
      <c r="H1985" s="812" t="s">
        <v>2901</v>
      </c>
      <c r="I1985" s="2229" t="s">
        <v>755</v>
      </c>
      <c r="J1985" s="722"/>
      <c r="K1985" s="723"/>
      <c r="L1985" s="819"/>
      <c r="M1985" s="733" t="s">
        <v>756</v>
      </c>
    </row>
    <row r="1986" ht="18" spans="3:13">
      <c r="C1986" s="3"/>
      <c r="D1986" s="806" t="s">
        <v>1626</v>
      </c>
      <c r="E1986" s="741">
        <v>0</v>
      </c>
      <c r="F1986" s="704"/>
      <c r="G1986" s="705"/>
      <c r="H1986" s="702" t="s">
        <v>2902</v>
      </c>
      <c r="I1986" s="725"/>
      <c r="J1986" s="725"/>
      <c r="K1986" s="726"/>
      <c r="L1986" s="819"/>
      <c r="M1986" s="734"/>
    </row>
    <row r="1987" ht="18" spans="3:13">
      <c r="C1987" s="3"/>
      <c r="D1987" s="806" t="s">
        <v>1627</v>
      </c>
      <c r="E1987" s="741">
        <v>0.022</v>
      </c>
      <c r="F1987" s="704"/>
      <c r="G1987" s="705"/>
      <c r="H1987" s="702"/>
      <c r="I1987" s="725"/>
      <c r="J1987" s="725"/>
      <c r="K1987" s="726"/>
      <c r="L1987" s="819"/>
      <c r="M1987" s="734"/>
    </row>
    <row r="1988" ht="18.75" spans="3:13">
      <c r="C1988" s="3"/>
      <c r="D1988" s="807" t="s">
        <v>1628</v>
      </c>
      <c r="E1988" s="706">
        <v>0.416666666666667</v>
      </c>
      <c r="F1988" s="707"/>
      <c r="G1988" s="708"/>
      <c r="H1988" s="709">
        <v>0.208333333333333</v>
      </c>
      <c r="I1988" s="725"/>
      <c r="J1988" s="725"/>
      <c r="K1988" s="726"/>
      <c r="L1988" s="750">
        <v>0.645833333333333</v>
      </c>
      <c r="M1988" s="735">
        <v>0.5</v>
      </c>
    </row>
    <row r="1989" ht="18.75" spans="3:13">
      <c r="C1989" s="3"/>
      <c r="D1989" s="808" t="s">
        <v>1629</v>
      </c>
      <c r="E1989" s="710" t="s">
        <v>8</v>
      </c>
      <c r="F1989" s="710" t="s">
        <v>9</v>
      </c>
      <c r="G1989" s="711" t="s">
        <v>10</v>
      </c>
      <c r="H1989" s="712" t="s">
        <v>2447</v>
      </c>
      <c r="I1989" s="725"/>
      <c r="J1989" s="725"/>
      <c r="K1989" s="726"/>
      <c r="L1989" s="820" t="s">
        <v>2896</v>
      </c>
      <c r="M1989" s="736"/>
    </row>
    <row r="1990" ht="18" spans="3:13">
      <c r="C1990" s="3"/>
      <c r="D1990" s="809">
        <v>45644</v>
      </c>
      <c r="E1990" s="838">
        <v>0.022</v>
      </c>
      <c r="F1990" s="2241" t="s">
        <v>1943</v>
      </c>
      <c r="G1990" s="838">
        <v>0.02</v>
      </c>
      <c r="H1990" s="815">
        <v>0.416666666666667</v>
      </c>
      <c r="I1990" s="725"/>
      <c r="J1990" s="725"/>
      <c r="K1990" s="726"/>
      <c r="L1990" s="821"/>
      <c r="M1990" s="737"/>
    </row>
    <row r="1991" ht="18" spans="3:13">
      <c r="C1991" s="3"/>
      <c r="D1991" s="809">
        <v>45625</v>
      </c>
      <c r="E1991" s="838">
        <v>0.023</v>
      </c>
      <c r="F1991" s="2241" t="s">
        <v>1943</v>
      </c>
      <c r="G1991" s="838">
        <v>0.02</v>
      </c>
      <c r="H1991" s="815">
        <v>0.416666666666667</v>
      </c>
      <c r="I1991" s="725"/>
      <c r="J1991" s="725"/>
      <c r="K1991" s="726"/>
      <c r="L1991" s="821"/>
      <c r="M1991" s="738"/>
    </row>
    <row r="1992" ht="18" spans="3:13">
      <c r="C1992" s="3"/>
      <c r="D1992" s="809">
        <v>45615</v>
      </c>
      <c r="E1992" s="838">
        <v>0.02</v>
      </c>
      <c r="F1992" s="2241" t="s">
        <v>1900</v>
      </c>
      <c r="G1992" s="838">
        <v>0.02</v>
      </c>
      <c r="H1992" s="815">
        <v>0.416666666666667</v>
      </c>
      <c r="I1992" s="725"/>
      <c r="J1992" s="725"/>
      <c r="K1992" s="726"/>
      <c r="L1992" s="821"/>
      <c r="M1992" s="734"/>
    </row>
    <row r="1993" ht="18" spans="3:13">
      <c r="C1993" s="3"/>
      <c r="D1993" s="809">
        <v>45596</v>
      </c>
      <c r="E1993" s="838">
        <v>0.02</v>
      </c>
      <c r="F1993" s="2241" t="s">
        <v>1901</v>
      </c>
      <c r="G1993" s="838">
        <v>0.017</v>
      </c>
      <c r="H1993" s="815">
        <v>0.416666666666667</v>
      </c>
      <c r="I1993" s="725"/>
      <c r="J1993" s="725"/>
      <c r="K1993" s="726"/>
      <c r="L1993" s="821"/>
      <c r="M1993" s="734"/>
    </row>
    <row r="1994" ht="18" spans="3:13">
      <c r="C1994" s="3"/>
      <c r="D1994" s="809">
        <v>45582</v>
      </c>
      <c r="E1994" s="838">
        <v>0.017</v>
      </c>
      <c r="F1994" s="2241" t="s">
        <v>1923</v>
      </c>
      <c r="G1994" s="838">
        <v>0.022</v>
      </c>
      <c r="H1994" s="815">
        <v>0.375</v>
      </c>
      <c r="I1994" s="725"/>
      <c r="J1994" s="725"/>
      <c r="K1994" s="726"/>
      <c r="L1994" s="821"/>
      <c r="M1994" s="734"/>
    </row>
    <row r="1995" ht="18.75" spans="3:13">
      <c r="C1995" s="3"/>
      <c r="D1995" s="809">
        <v>45566</v>
      </c>
      <c r="E1995" s="838">
        <v>0.018</v>
      </c>
      <c r="F1995" s="2241" t="s">
        <v>1923</v>
      </c>
      <c r="G1995" s="838">
        <v>0.022</v>
      </c>
      <c r="H1995" s="815">
        <v>0.375</v>
      </c>
      <c r="I1995" s="730"/>
      <c r="J1995" s="730"/>
      <c r="K1995" s="731"/>
      <c r="L1995" s="821"/>
      <c r="M1995" s="739"/>
    </row>
    <row r="1996" ht="18.75" spans="3:13">
      <c r="C1996" s="3">
        <v>4</v>
      </c>
      <c r="D1996" s="804" t="s">
        <v>7</v>
      </c>
      <c r="E1996" s="695" t="s">
        <v>757</v>
      </c>
      <c r="F1996" s="696"/>
      <c r="G1996" s="697"/>
      <c r="H1996" s="712" t="s">
        <v>2839</v>
      </c>
      <c r="I1996" s="719" t="s">
        <v>1622</v>
      </c>
      <c r="J1996" s="719"/>
      <c r="K1996" s="720"/>
      <c r="L1996" s="712" t="s">
        <v>1623</v>
      </c>
      <c r="M1996" s="751" t="s">
        <v>1624</v>
      </c>
    </row>
    <row r="1997" ht="18" spans="3:13">
      <c r="C1997" s="3"/>
      <c r="D1997" s="805" t="s">
        <v>1625</v>
      </c>
      <c r="E1997" s="699"/>
      <c r="F1997" s="700"/>
      <c r="G1997" s="701"/>
      <c r="H1997" s="812" t="s">
        <v>2867</v>
      </c>
      <c r="I1997" s="2229" t="s">
        <v>758</v>
      </c>
      <c r="J1997" s="722"/>
      <c r="K1997" s="723"/>
      <c r="L1997" s="819"/>
      <c r="M1997" s="733" t="s">
        <v>757</v>
      </c>
    </row>
    <row r="1998" ht="18" spans="3:13">
      <c r="C1998" s="3"/>
      <c r="D1998" s="806" t="s">
        <v>1626</v>
      </c>
      <c r="E1998" s="703">
        <v>53.5</v>
      </c>
      <c r="F1998" s="704"/>
      <c r="G1998" s="705"/>
      <c r="H1998" s="702" t="s">
        <v>2868</v>
      </c>
      <c r="I1998" s="725"/>
      <c r="J1998" s="725"/>
      <c r="K1998" s="726"/>
      <c r="L1998" s="819"/>
      <c r="M1998" s="734"/>
    </row>
    <row r="1999" ht="18" spans="3:13">
      <c r="C1999" s="3"/>
      <c r="D1999" s="806" t="s">
        <v>1627</v>
      </c>
      <c r="E1999" s="743">
        <v>52.1</v>
      </c>
      <c r="F1999" s="744"/>
      <c r="G1999" s="745"/>
      <c r="H1999" s="702"/>
      <c r="I1999" s="725"/>
      <c r="J1999" s="725"/>
      <c r="K1999" s="726"/>
      <c r="L1999" s="819"/>
      <c r="M1999" s="734"/>
    </row>
    <row r="2000" ht="18.75" spans="3:13">
      <c r="C2000" s="3"/>
      <c r="D2000" s="807" t="s">
        <v>1628</v>
      </c>
      <c r="E2000" s="706">
        <v>0.625</v>
      </c>
      <c r="F2000" s="707"/>
      <c r="G2000" s="708"/>
      <c r="H2000" s="709">
        <v>0.416666666666667</v>
      </c>
      <c r="I2000" s="725"/>
      <c r="J2000" s="725"/>
      <c r="K2000" s="726"/>
      <c r="L2000" s="750">
        <v>0.854166666666667</v>
      </c>
      <c r="M2000" s="735">
        <v>0.708333333333333</v>
      </c>
    </row>
    <row r="2001" ht="18.75" spans="3:13">
      <c r="C2001" s="3"/>
      <c r="D2001" s="808" t="s">
        <v>1629</v>
      </c>
      <c r="E2001" s="710" t="s">
        <v>8</v>
      </c>
      <c r="F2001" s="710" t="s">
        <v>9</v>
      </c>
      <c r="G2001" s="711" t="s">
        <v>10</v>
      </c>
      <c r="H2001" s="712" t="s">
        <v>2447</v>
      </c>
      <c r="I2001" s="725"/>
      <c r="J2001" s="725"/>
      <c r="K2001" s="726"/>
      <c r="L2001" s="820"/>
      <c r="M2001" s="736"/>
    </row>
    <row r="2002" ht="18" spans="3:13">
      <c r="C2002" s="3"/>
      <c r="D2002" s="809">
        <v>45630</v>
      </c>
      <c r="E2002" s="755">
        <v>52.1</v>
      </c>
      <c r="F2002" s="2236" t="s">
        <v>1716</v>
      </c>
      <c r="G2002" s="755">
        <v>56</v>
      </c>
      <c r="H2002" s="815">
        <v>0.625</v>
      </c>
      <c r="I2002" s="725"/>
      <c r="J2002" s="725"/>
      <c r="K2002" s="726"/>
      <c r="L2002" s="821"/>
      <c r="M2002" s="737"/>
    </row>
    <row r="2003" ht="18" spans="3:13">
      <c r="C2003" s="3"/>
      <c r="D2003" s="809">
        <v>45601</v>
      </c>
      <c r="E2003" s="755">
        <v>56</v>
      </c>
      <c r="F2003" s="2236" t="s">
        <v>2140</v>
      </c>
      <c r="G2003" s="755">
        <v>54.9</v>
      </c>
      <c r="H2003" s="815">
        <v>0.625</v>
      </c>
      <c r="I2003" s="725"/>
      <c r="J2003" s="725"/>
      <c r="K2003" s="726"/>
      <c r="L2003" s="821"/>
      <c r="M2003" s="738"/>
    </row>
    <row r="2004" ht="18" spans="3:13">
      <c r="C2004" s="3"/>
      <c r="D2004" s="809">
        <v>45568</v>
      </c>
      <c r="E2004" s="755">
        <v>54.9</v>
      </c>
      <c r="F2004" s="2236" t="s">
        <v>1699</v>
      </c>
      <c r="G2004" s="755">
        <v>51.5</v>
      </c>
      <c r="H2004" s="815">
        <v>0.583333333333333</v>
      </c>
      <c r="I2004" s="725"/>
      <c r="J2004" s="725"/>
      <c r="K2004" s="726"/>
      <c r="L2004" s="821"/>
      <c r="M2004" s="734"/>
    </row>
    <row r="2005" ht="18" spans="3:13">
      <c r="C2005" s="3"/>
      <c r="D2005" s="809">
        <v>45540</v>
      </c>
      <c r="E2005" s="755">
        <v>51.5</v>
      </c>
      <c r="F2005" s="2236" t="s">
        <v>1784</v>
      </c>
      <c r="G2005" s="755">
        <v>51.4</v>
      </c>
      <c r="H2005" s="815">
        <v>0.583333333333333</v>
      </c>
      <c r="I2005" s="725"/>
      <c r="J2005" s="725"/>
      <c r="K2005" s="726"/>
      <c r="L2005" s="821"/>
      <c r="M2005" s="734"/>
    </row>
    <row r="2006" ht="18" spans="3:13">
      <c r="C2006" s="3"/>
      <c r="D2006" s="809">
        <v>45509</v>
      </c>
      <c r="E2006" s="755">
        <v>51.4</v>
      </c>
      <c r="F2006" s="2236" t="s">
        <v>1785</v>
      </c>
      <c r="G2006" s="755">
        <v>48.8</v>
      </c>
      <c r="H2006" s="815">
        <v>0.583333333333333</v>
      </c>
      <c r="I2006" s="725"/>
      <c r="J2006" s="725"/>
      <c r="K2006" s="726"/>
      <c r="L2006" s="821"/>
      <c r="M2006" s="734"/>
    </row>
    <row r="2007" ht="18.75" spans="3:13">
      <c r="C2007" s="3"/>
      <c r="D2007" s="809">
        <v>45476</v>
      </c>
      <c r="E2007" s="755">
        <v>48.8</v>
      </c>
      <c r="F2007" s="2236" t="s">
        <v>1786</v>
      </c>
      <c r="G2007" s="755">
        <v>53.8</v>
      </c>
      <c r="H2007" s="815">
        <v>0.583333333333333</v>
      </c>
      <c r="I2007" s="730"/>
      <c r="J2007" s="730"/>
      <c r="K2007" s="731"/>
      <c r="L2007" s="840"/>
      <c r="M2007" s="739"/>
    </row>
    <row r="2008" ht="18.75" spans="3:13">
      <c r="C2008" s="3" t="e">
        <v>#REF!</v>
      </c>
      <c r="D2008" s="804" t="s">
        <v>7</v>
      </c>
      <c r="E2008" s="695" t="s">
        <v>759</v>
      </c>
      <c r="F2008" s="696"/>
      <c r="G2008" s="697"/>
      <c r="H2008" s="712" t="s">
        <v>2839</v>
      </c>
      <c r="I2008" s="719" t="s">
        <v>1622</v>
      </c>
      <c r="J2008" s="719"/>
      <c r="K2008" s="720"/>
      <c r="L2008" s="712" t="s">
        <v>1623</v>
      </c>
      <c r="M2008" s="732" t="s">
        <v>1624</v>
      </c>
    </row>
    <row r="2009" ht="18" spans="3:13">
      <c r="C2009" s="3"/>
      <c r="D2009" s="805" t="s">
        <v>1625</v>
      </c>
      <c r="E2009" s="699"/>
      <c r="F2009" s="700"/>
      <c r="G2009" s="701"/>
      <c r="H2009" s="812" t="s">
        <v>2867</v>
      </c>
      <c r="I2009" s="2229" t="s">
        <v>760</v>
      </c>
      <c r="J2009" s="722"/>
      <c r="K2009" s="723"/>
      <c r="L2009" s="819"/>
      <c r="M2009" s="733" t="s">
        <v>759</v>
      </c>
    </row>
    <row r="2010" ht="18" spans="3:13">
      <c r="C2010" s="3"/>
      <c r="D2010" s="806" t="s">
        <v>1626</v>
      </c>
      <c r="E2010" s="703"/>
      <c r="F2010" s="704"/>
      <c r="G2010" s="705"/>
      <c r="H2010" s="702" t="s">
        <v>2868</v>
      </c>
      <c r="I2010" s="725"/>
      <c r="J2010" s="725"/>
      <c r="K2010" s="726"/>
      <c r="L2010" s="819"/>
      <c r="M2010" s="734"/>
    </row>
    <row r="2011" ht="18" spans="3:13">
      <c r="C2011" s="3"/>
      <c r="D2011" s="806" t="s">
        <v>1627</v>
      </c>
      <c r="E2011" s="715">
        <v>58.2</v>
      </c>
      <c r="F2011" s="716"/>
      <c r="G2011" s="717"/>
      <c r="H2011" s="702"/>
      <c r="I2011" s="725"/>
      <c r="J2011" s="725"/>
      <c r="K2011" s="726"/>
      <c r="L2011" s="819"/>
      <c r="M2011" s="734"/>
    </row>
    <row r="2012" ht="18.75" spans="3:13">
      <c r="C2012" s="3"/>
      <c r="D2012" s="807" t="s">
        <v>1628</v>
      </c>
      <c r="E2012" s="706">
        <v>0.625</v>
      </c>
      <c r="F2012" s="707"/>
      <c r="G2012" s="708"/>
      <c r="H2012" s="709">
        <v>0.416666666666667</v>
      </c>
      <c r="I2012" s="725"/>
      <c r="J2012" s="725"/>
      <c r="K2012" s="726"/>
      <c r="L2012" s="750">
        <v>0.854166666666667</v>
      </c>
      <c r="M2012" s="735">
        <v>0.75</v>
      </c>
    </row>
    <row r="2013" ht="18.75" spans="3:13">
      <c r="C2013" s="3"/>
      <c r="D2013" s="808" t="s">
        <v>1629</v>
      </c>
      <c r="E2013" s="710" t="s">
        <v>8</v>
      </c>
      <c r="F2013" s="710" t="s">
        <v>9</v>
      </c>
      <c r="G2013" s="711" t="s">
        <v>10</v>
      </c>
      <c r="H2013" s="712" t="s">
        <v>2447</v>
      </c>
      <c r="I2013" s="725"/>
      <c r="J2013" s="725"/>
      <c r="K2013" s="726"/>
      <c r="L2013" s="820" t="s">
        <v>2896</v>
      </c>
      <c r="M2013" s="736"/>
    </row>
    <row r="2014" ht="18" spans="3:13">
      <c r="C2014" s="3"/>
      <c r="D2014" s="809">
        <v>45630</v>
      </c>
      <c r="E2014" s="790">
        <v>58.2</v>
      </c>
      <c r="F2014" s="2237" t="s">
        <v>2141</v>
      </c>
      <c r="G2014" s="790">
        <v>58.1</v>
      </c>
      <c r="H2014" s="815">
        <v>0.625</v>
      </c>
      <c r="I2014" s="725"/>
      <c r="J2014" s="725"/>
      <c r="K2014" s="726"/>
      <c r="L2014" s="821">
        <v>0</v>
      </c>
      <c r="M2014" s="737"/>
    </row>
    <row r="2015" ht="18" spans="3:13">
      <c r="C2015" s="3"/>
      <c r="D2015" s="809">
        <v>45601</v>
      </c>
      <c r="E2015" s="790">
        <v>58.1</v>
      </c>
      <c r="F2015" s="2237" t="s">
        <v>2142</v>
      </c>
      <c r="G2015" s="790">
        <v>59.4</v>
      </c>
      <c r="H2015" s="815">
        <v>0.625</v>
      </c>
      <c r="I2015" s="725"/>
      <c r="J2015" s="725"/>
      <c r="K2015" s="726"/>
      <c r="L2015" s="821">
        <v>0</v>
      </c>
      <c r="M2015" s="738"/>
    </row>
    <row r="2016" ht="18" spans="3:13">
      <c r="C2016" s="3"/>
      <c r="D2016" s="809">
        <v>45568</v>
      </c>
      <c r="E2016" s="790">
        <v>59.4</v>
      </c>
      <c r="F2016" s="2237" t="s">
        <v>1938</v>
      </c>
      <c r="G2016" s="790">
        <v>57.3</v>
      </c>
      <c r="H2016" s="815">
        <v>0.583333333333333</v>
      </c>
      <c r="I2016" s="725"/>
      <c r="J2016" s="725"/>
      <c r="K2016" s="726"/>
      <c r="L2016" s="821">
        <v>0</v>
      </c>
      <c r="M2016" s="734"/>
    </row>
    <row r="2017" ht="18" spans="3:13">
      <c r="C2017" s="3"/>
      <c r="D2017" s="809">
        <v>45540</v>
      </c>
      <c r="E2017" s="790">
        <v>57.3</v>
      </c>
      <c r="F2017" s="2237" t="s">
        <v>1779</v>
      </c>
      <c r="G2017" s="790">
        <v>57</v>
      </c>
      <c r="H2017" s="815">
        <v>0.583333333333333</v>
      </c>
      <c r="I2017" s="725"/>
      <c r="J2017" s="725"/>
      <c r="K2017" s="726"/>
      <c r="L2017" s="821">
        <v>0</v>
      </c>
      <c r="M2017" s="734"/>
    </row>
    <row r="2018" ht="18" spans="3:13">
      <c r="C2018" s="3"/>
      <c r="D2018" s="809">
        <v>45509</v>
      </c>
      <c r="E2018" s="790">
        <v>57</v>
      </c>
      <c r="F2018" s="2237" t="s">
        <v>1779</v>
      </c>
      <c r="G2018" s="790">
        <v>56.3</v>
      </c>
      <c r="H2018" s="815">
        <v>0.583333333333333</v>
      </c>
      <c r="I2018" s="725"/>
      <c r="J2018" s="725"/>
      <c r="K2018" s="726"/>
      <c r="L2018" s="821">
        <v>0</v>
      </c>
      <c r="M2018" s="734"/>
    </row>
    <row r="2019" ht="18.75" spans="3:13">
      <c r="C2019" s="3"/>
      <c r="D2019" s="809">
        <v>45476</v>
      </c>
      <c r="E2019" s="790">
        <v>56.3</v>
      </c>
      <c r="F2019" s="2237" t="s">
        <v>1792</v>
      </c>
      <c r="G2019" s="790">
        <v>58.1</v>
      </c>
      <c r="H2019" s="815">
        <v>0.583333333333333</v>
      </c>
      <c r="I2019" s="730"/>
      <c r="J2019" s="730"/>
      <c r="K2019" s="731"/>
      <c r="L2019" s="840">
        <v>0</v>
      </c>
      <c r="M2019" s="739"/>
    </row>
    <row r="2020" ht="18.75" spans="3:13">
      <c r="C2020" s="3" t="e">
        <v>#REF!</v>
      </c>
      <c r="D2020" s="804" t="s">
        <v>7</v>
      </c>
      <c r="E2020" s="695" t="s">
        <v>761</v>
      </c>
      <c r="F2020" s="696"/>
      <c r="G2020" s="697"/>
      <c r="H2020" s="712" t="s">
        <v>2839</v>
      </c>
      <c r="I2020" s="719" t="s">
        <v>1622</v>
      </c>
      <c r="J2020" s="719"/>
      <c r="K2020" s="720"/>
      <c r="L2020" s="712" t="s">
        <v>1623</v>
      </c>
      <c r="M2020" s="732" t="s">
        <v>1624</v>
      </c>
    </row>
    <row r="2021" ht="18" spans="3:13">
      <c r="C2021" s="3"/>
      <c r="D2021" s="805" t="s">
        <v>1625</v>
      </c>
      <c r="E2021" s="699"/>
      <c r="F2021" s="700"/>
      <c r="G2021" s="701"/>
      <c r="H2021" s="812" t="s">
        <v>2867</v>
      </c>
      <c r="I2021" s="2229" t="s">
        <v>764</v>
      </c>
      <c r="J2021" s="722"/>
      <c r="K2021" s="723"/>
      <c r="L2021" s="819"/>
      <c r="M2021" s="733" t="s">
        <v>761</v>
      </c>
    </row>
    <row r="2022" ht="18" spans="3:13">
      <c r="C2022" s="3"/>
      <c r="D2022" s="806" t="s">
        <v>1626</v>
      </c>
      <c r="E2022" s="703" t="s">
        <v>762</v>
      </c>
      <c r="F2022" s="704"/>
      <c r="G2022" s="705"/>
      <c r="H2022" s="702" t="s">
        <v>2868</v>
      </c>
      <c r="I2022" s="725"/>
      <c r="J2022" s="725"/>
      <c r="K2022" s="726"/>
      <c r="L2022" s="819"/>
      <c r="M2022" s="734"/>
    </row>
    <row r="2023" ht="18" spans="3:13">
      <c r="C2023" s="3"/>
      <c r="D2023" s="806" t="s">
        <v>1627</v>
      </c>
      <c r="E2023" s="703" t="s">
        <v>763</v>
      </c>
      <c r="F2023" s="704"/>
      <c r="G2023" s="705"/>
      <c r="H2023" s="702"/>
      <c r="I2023" s="725"/>
      <c r="J2023" s="725"/>
      <c r="K2023" s="726"/>
      <c r="L2023" s="819"/>
      <c r="M2023" s="734"/>
    </row>
    <row r="2024" ht="18.75" spans="3:13">
      <c r="C2024" s="3"/>
      <c r="D2024" s="807" t="s">
        <v>1628</v>
      </c>
      <c r="E2024" s="706">
        <v>0.625</v>
      </c>
      <c r="F2024" s="707"/>
      <c r="G2024" s="708"/>
      <c r="H2024" s="709">
        <v>0.416666666666667</v>
      </c>
      <c r="I2024" s="725"/>
      <c r="J2024" s="725"/>
      <c r="K2024" s="726"/>
      <c r="L2024" s="750">
        <v>0.854166666666667</v>
      </c>
      <c r="M2024" s="735">
        <v>0.708333333333333</v>
      </c>
    </row>
    <row r="2025" ht="18.75" spans="3:13">
      <c r="C2025" s="3"/>
      <c r="D2025" s="808" t="s">
        <v>1629</v>
      </c>
      <c r="E2025" s="710" t="s">
        <v>8</v>
      </c>
      <c r="F2025" s="710" t="s">
        <v>9</v>
      </c>
      <c r="G2025" s="711" t="s">
        <v>10</v>
      </c>
      <c r="H2025" s="712" t="s">
        <v>2447</v>
      </c>
      <c r="I2025" s="725"/>
      <c r="J2025" s="725"/>
      <c r="K2025" s="726"/>
      <c r="L2025" s="820" t="s">
        <v>2896</v>
      </c>
      <c r="M2025" s="736"/>
    </row>
    <row r="2026" ht="18" spans="3:13">
      <c r="C2026" s="3"/>
      <c r="D2026" s="809">
        <v>45629</v>
      </c>
      <c r="E2026" s="2232" t="s">
        <v>2146</v>
      </c>
      <c r="F2026" s="2232" t="s">
        <v>2147</v>
      </c>
      <c r="G2026" s="2232" t="s">
        <v>2148</v>
      </c>
      <c r="H2026" s="815">
        <v>0.625</v>
      </c>
      <c r="I2026" s="725"/>
      <c r="J2026" s="725"/>
      <c r="K2026" s="726"/>
      <c r="L2026" s="821"/>
      <c r="M2026" s="737"/>
    </row>
    <row r="2027" ht="18" spans="3:13">
      <c r="C2027" s="3"/>
      <c r="D2027" s="809">
        <v>45594</v>
      </c>
      <c r="E2027" s="2232" t="s">
        <v>2048</v>
      </c>
      <c r="F2027" s="2232" t="s">
        <v>2049</v>
      </c>
      <c r="G2027" s="2232" t="s">
        <v>2050</v>
      </c>
      <c r="H2027" s="815">
        <v>0.583333333333333</v>
      </c>
      <c r="I2027" s="725"/>
      <c r="J2027" s="725"/>
      <c r="K2027" s="726"/>
      <c r="L2027" s="821"/>
      <c r="M2027" s="738"/>
    </row>
    <row r="2028" ht="18" spans="3:13">
      <c r="C2028" s="3"/>
      <c r="D2028" s="809">
        <v>45566</v>
      </c>
      <c r="E2028" s="2232" t="s">
        <v>2051</v>
      </c>
      <c r="F2028" s="2232" t="s">
        <v>2052</v>
      </c>
      <c r="G2028" s="2232" t="s">
        <v>2053</v>
      </c>
      <c r="H2028" s="815">
        <v>0.583333333333333</v>
      </c>
      <c r="I2028" s="725"/>
      <c r="J2028" s="725"/>
      <c r="K2028" s="726"/>
      <c r="L2028" s="821"/>
      <c r="M2028" s="734"/>
    </row>
    <row r="2029" ht="18" spans="3:13">
      <c r="C2029" s="3"/>
      <c r="D2029" s="809">
        <v>45539</v>
      </c>
      <c r="E2029" s="2232" t="s">
        <v>2054</v>
      </c>
      <c r="F2029" s="2232" t="s">
        <v>2055</v>
      </c>
      <c r="G2029" s="2232" t="s">
        <v>2056</v>
      </c>
      <c r="H2029" s="815">
        <v>0.583333333333333</v>
      </c>
      <c r="I2029" s="725"/>
      <c r="J2029" s="725"/>
      <c r="K2029" s="726"/>
      <c r="L2029" s="821"/>
      <c r="M2029" s="734"/>
    </row>
    <row r="2030" ht="18" spans="3:13">
      <c r="C2030" s="3"/>
      <c r="D2030" s="809">
        <v>45503</v>
      </c>
      <c r="E2030" s="2232" t="s">
        <v>2057</v>
      </c>
      <c r="F2030" s="2232" t="s">
        <v>2058</v>
      </c>
      <c r="G2030" s="2232" t="s">
        <v>2059</v>
      </c>
      <c r="H2030" s="815">
        <v>0.583333333333333</v>
      </c>
      <c r="I2030" s="725"/>
      <c r="J2030" s="725"/>
      <c r="K2030" s="726"/>
      <c r="L2030" s="821"/>
      <c r="M2030" s="734"/>
    </row>
    <row r="2031" ht="18.75" spans="3:13">
      <c r="C2031" s="3"/>
      <c r="D2031" s="809">
        <v>45475</v>
      </c>
      <c r="E2031" s="2232" t="s">
        <v>2060</v>
      </c>
      <c r="F2031" s="2232" t="s">
        <v>2061</v>
      </c>
      <c r="G2031" s="2232" t="s">
        <v>2062</v>
      </c>
      <c r="H2031" s="815">
        <v>0.583333333333333</v>
      </c>
      <c r="I2031" s="730"/>
      <c r="J2031" s="730"/>
      <c r="K2031" s="731"/>
      <c r="L2031" s="840"/>
      <c r="M2031" s="739"/>
    </row>
    <row r="2032" ht="18.75" spans="3:13">
      <c r="C2032" s="3" t="e">
        <v>#REF!</v>
      </c>
      <c r="D2032" s="804" t="s">
        <v>7</v>
      </c>
      <c r="E2032" s="695" t="s">
        <v>766</v>
      </c>
      <c r="F2032" s="696"/>
      <c r="G2032" s="697"/>
      <c r="H2032" s="712" t="s">
        <v>2839</v>
      </c>
      <c r="I2032" s="719" t="s">
        <v>1622</v>
      </c>
      <c r="J2032" s="719"/>
      <c r="K2032" s="720"/>
      <c r="L2032" s="712" t="s">
        <v>1623</v>
      </c>
      <c r="M2032" s="732" t="s">
        <v>1624</v>
      </c>
    </row>
    <row r="2033" ht="18" spans="3:13">
      <c r="C2033" s="3"/>
      <c r="D2033" s="805" t="s">
        <v>1625</v>
      </c>
      <c r="E2033" s="699"/>
      <c r="F2033" s="700"/>
      <c r="G2033" s="701"/>
      <c r="H2033" s="812" t="s">
        <v>2867</v>
      </c>
      <c r="I2033" s="2229" t="s">
        <v>768</v>
      </c>
      <c r="J2033" s="722"/>
      <c r="K2033" s="723"/>
      <c r="L2033" s="819"/>
      <c r="M2033" s="733" t="s">
        <v>766</v>
      </c>
    </row>
    <row r="2034" ht="18" spans="3:13">
      <c r="C2034" s="3"/>
      <c r="D2034" s="806" t="s">
        <v>1626</v>
      </c>
      <c r="E2034" s="715"/>
      <c r="F2034" s="716"/>
      <c r="G2034" s="717"/>
      <c r="H2034" s="702" t="s">
        <v>2868</v>
      </c>
      <c r="I2034" s="725"/>
      <c r="J2034" s="725"/>
      <c r="K2034" s="726"/>
      <c r="L2034" s="819"/>
      <c r="M2034" s="734"/>
    </row>
    <row r="2035" ht="18" spans="3:13">
      <c r="C2035" s="3"/>
      <c r="D2035" s="806" t="s">
        <v>1627</v>
      </c>
      <c r="E2035" s="715" t="s">
        <v>767</v>
      </c>
      <c r="F2035" s="716"/>
      <c r="G2035" s="717"/>
      <c r="H2035" s="702"/>
      <c r="I2035" s="725"/>
      <c r="J2035" s="725"/>
      <c r="K2035" s="726"/>
      <c r="L2035" s="819"/>
      <c r="M2035" s="734"/>
    </row>
    <row r="2036" ht="18.75" spans="3:13">
      <c r="C2036" s="3"/>
      <c r="D2036" s="807" t="s">
        <v>1628</v>
      </c>
      <c r="E2036" s="706">
        <v>0.75</v>
      </c>
      <c r="F2036" s="707"/>
      <c r="G2036" s="708"/>
      <c r="H2036" s="709">
        <v>0.541666666666667</v>
      </c>
      <c r="I2036" s="725"/>
      <c r="J2036" s="725"/>
      <c r="K2036" s="726"/>
      <c r="L2036" s="750">
        <v>0.979166666666667</v>
      </c>
      <c r="M2036" s="735">
        <v>0.833333333333333</v>
      </c>
    </row>
    <row r="2037" ht="18.75" spans="3:13">
      <c r="C2037" s="3"/>
      <c r="D2037" s="808" t="s">
        <v>1629</v>
      </c>
      <c r="E2037" s="710" t="s">
        <v>8</v>
      </c>
      <c r="F2037" s="710" t="s">
        <v>9</v>
      </c>
      <c r="G2037" s="711" t="s">
        <v>10</v>
      </c>
      <c r="H2037" s="712" t="s">
        <v>2447</v>
      </c>
      <c r="I2037" s="725"/>
      <c r="J2037" s="725"/>
      <c r="K2037" s="726"/>
      <c r="L2037" s="820" t="s">
        <v>2896</v>
      </c>
      <c r="M2037" s="736"/>
    </row>
    <row r="2038" ht="18" spans="3:13">
      <c r="C2038" s="3"/>
      <c r="D2038" s="809">
        <v>45630</v>
      </c>
      <c r="E2038" s="2231" t="s">
        <v>2149</v>
      </c>
      <c r="F2038" s="2231" t="s">
        <v>2150</v>
      </c>
      <c r="G2038" s="2231" t="s">
        <v>2151</v>
      </c>
      <c r="H2038" s="839">
        <v>0.552083333333333</v>
      </c>
      <c r="I2038" s="725"/>
      <c r="J2038" s="725"/>
      <c r="K2038" s="726"/>
      <c r="L2038" s="821"/>
      <c r="M2038" s="737"/>
    </row>
    <row r="2039" ht="18" spans="3:13">
      <c r="C2039" s="3"/>
      <c r="D2039" s="809">
        <v>45595</v>
      </c>
      <c r="E2039" s="2231" t="s">
        <v>2066</v>
      </c>
      <c r="F2039" s="2231" t="s">
        <v>2067</v>
      </c>
      <c r="G2039" s="2231" t="s">
        <v>2068</v>
      </c>
      <c r="H2039" s="839">
        <v>0.510416666666667</v>
      </c>
      <c r="I2039" s="725"/>
      <c r="J2039" s="725"/>
      <c r="K2039" s="726"/>
      <c r="L2039" s="821"/>
      <c r="M2039" s="738"/>
    </row>
    <row r="2040" ht="18" spans="3:13">
      <c r="C2040" s="3"/>
      <c r="D2040" s="809">
        <v>45567</v>
      </c>
      <c r="E2040" s="2231" t="s">
        <v>2069</v>
      </c>
      <c r="F2040" s="2231" t="s">
        <v>2070</v>
      </c>
      <c r="G2040" s="2231" t="s">
        <v>2071</v>
      </c>
      <c r="H2040" s="839">
        <v>0.510416666666667</v>
      </c>
      <c r="I2040" s="725"/>
      <c r="J2040" s="725"/>
      <c r="K2040" s="726"/>
      <c r="L2040" s="821"/>
      <c r="M2040" s="734"/>
    </row>
    <row r="2041" ht="18" spans="3:13">
      <c r="C2041" s="3"/>
      <c r="D2041" s="809">
        <v>45540</v>
      </c>
      <c r="E2041" s="2231" t="s">
        <v>399</v>
      </c>
      <c r="F2041" s="2231" t="s">
        <v>2073</v>
      </c>
      <c r="G2041" s="2231" t="s">
        <v>2074</v>
      </c>
      <c r="H2041" s="839">
        <v>0.510416666666667</v>
      </c>
      <c r="I2041" s="725"/>
      <c r="J2041" s="725"/>
      <c r="K2041" s="726"/>
      <c r="L2041" s="821"/>
      <c r="M2041" s="734"/>
    </row>
    <row r="2042" ht="18" spans="3:13">
      <c r="C2042" s="3"/>
      <c r="D2042" s="809">
        <v>45504</v>
      </c>
      <c r="E2042" s="2231" t="s">
        <v>2075</v>
      </c>
      <c r="F2042" s="2231" t="s">
        <v>2076</v>
      </c>
      <c r="G2042" s="2231" t="s">
        <v>2077</v>
      </c>
      <c r="H2042" s="839">
        <v>0.510416666666667</v>
      </c>
      <c r="I2042" s="725"/>
      <c r="J2042" s="725"/>
      <c r="K2042" s="726"/>
      <c r="L2042" s="821"/>
      <c r="M2042" s="734"/>
    </row>
    <row r="2043" ht="18.75" spans="3:13">
      <c r="C2043" s="3"/>
      <c r="D2043" s="809">
        <v>45476</v>
      </c>
      <c r="E2043" s="2231" t="s">
        <v>2078</v>
      </c>
      <c r="F2043" s="2231" t="s">
        <v>2079</v>
      </c>
      <c r="G2043" s="2231" t="s">
        <v>2080</v>
      </c>
      <c r="H2043" s="839">
        <v>0.510416666666667</v>
      </c>
      <c r="I2043" s="730"/>
      <c r="J2043" s="730"/>
      <c r="K2043" s="731"/>
      <c r="L2043" s="840"/>
      <c r="M2043" s="739"/>
    </row>
    <row r="2044" ht="18.75" spans="3:13">
      <c r="C2044" s="3" t="e">
        <v>#REF!</v>
      </c>
      <c r="D2044" s="804" t="s">
        <v>7</v>
      </c>
      <c r="E2044" s="695" t="s">
        <v>30</v>
      </c>
      <c r="F2044" s="696"/>
      <c r="G2044" s="697"/>
      <c r="H2044" s="712" t="s">
        <v>2839</v>
      </c>
      <c r="I2044" s="719" t="s">
        <v>1622</v>
      </c>
      <c r="J2044" s="719"/>
      <c r="K2044" s="720"/>
      <c r="L2044" s="712" t="s">
        <v>1623</v>
      </c>
      <c r="M2044" s="732" t="s">
        <v>1624</v>
      </c>
    </row>
    <row r="2045" ht="18" spans="3:13">
      <c r="C2045" s="116"/>
      <c r="D2045" s="805" t="s">
        <v>1625</v>
      </c>
      <c r="E2045" s="699"/>
      <c r="F2045" s="700"/>
      <c r="G2045" s="701"/>
      <c r="H2045" s="812" t="s">
        <v>2861</v>
      </c>
      <c r="I2045" s="2229" t="s">
        <v>772</v>
      </c>
      <c r="J2045" s="722"/>
      <c r="K2045" s="723"/>
      <c r="L2045" s="819"/>
      <c r="M2045" s="734"/>
    </row>
    <row r="2046" ht="18" spans="3:13">
      <c r="C2046" s="116"/>
      <c r="D2046" s="806" t="s">
        <v>1626</v>
      </c>
      <c r="E2046" s="715">
        <v>0</v>
      </c>
      <c r="F2046" s="716"/>
      <c r="G2046" s="717"/>
      <c r="H2046" s="812" t="s">
        <v>2861</v>
      </c>
      <c r="I2046" s="725"/>
      <c r="J2046" s="725"/>
      <c r="K2046" s="726"/>
      <c r="L2046" s="819"/>
      <c r="M2046" s="734"/>
    </row>
    <row r="2047" ht="18" spans="3:13">
      <c r="C2047" s="116"/>
      <c r="D2047" s="806" t="s">
        <v>1627</v>
      </c>
      <c r="E2047" s="715" t="s">
        <v>771</v>
      </c>
      <c r="F2047" s="716"/>
      <c r="G2047" s="717"/>
      <c r="H2047" s="702"/>
      <c r="I2047" s="725"/>
      <c r="J2047" s="725"/>
      <c r="K2047" s="726"/>
      <c r="L2047" s="819"/>
      <c r="M2047" s="734"/>
    </row>
    <row r="2048" ht="18.75" spans="3:13">
      <c r="C2048" s="116"/>
      <c r="D2048" s="807" t="s">
        <v>1628</v>
      </c>
      <c r="E2048" s="706">
        <v>0.552083333333333</v>
      </c>
      <c r="F2048" s="707"/>
      <c r="G2048" s="708"/>
      <c r="H2048" s="709"/>
      <c r="I2048" s="725"/>
      <c r="J2048" s="725"/>
      <c r="K2048" s="726"/>
      <c r="L2048" s="750">
        <v>0.78125</v>
      </c>
      <c r="M2048" s="735">
        <v>0.635416666666667</v>
      </c>
    </row>
    <row r="2049" ht="18.75" spans="3:13">
      <c r="C2049" s="116"/>
      <c r="D2049" s="808" t="s">
        <v>1629</v>
      </c>
      <c r="E2049" s="710" t="s">
        <v>8</v>
      </c>
      <c r="F2049" s="710" t="s">
        <v>9</v>
      </c>
      <c r="G2049" s="711" t="s">
        <v>10</v>
      </c>
      <c r="H2049" s="712" t="s">
        <v>2447</v>
      </c>
      <c r="I2049" s="725"/>
      <c r="J2049" s="725"/>
      <c r="K2049" s="726"/>
      <c r="L2049" s="820" t="s">
        <v>2896</v>
      </c>
      <c r="M2049" s="736"/>
    </row>
    <row r="2050" ht="18" spans="3:13">
      <c r="C2050" s="116"/>
      <c r="D2050" s="809">
        <v>45659</v>
      </c>
      <c r="E2050" s="2238" t="s">
        <v>2152</v>
      </c>
      <c r="F2050" s="2238" t="s">
        <v>2153</v>
      </c>
      <c r="G2050" s="2238" t="s">
        <v>2138</v>
      </c>
      <c r="H2050" s="839">
        <v>0.666666666666667</v>
      </c>
      <c r="I2050" s="725"/>
      <c r="J2050" s="725"/>
      <c r="K2050" s="726"/>
      <c r="L2050" s="821"/>
      <c r="M2050" s="737"/>
    </row>
    <row r="2051" ht="18" spans="3:13">
      <c r="C2051" s="116"/>
      <c r="D2051" s="809">
        <v>45653</v>
      </c>
      <c r="E2051" s="2238" t="s">
        <v>2138</v>
      </c>
      <c r="F2051" s="2238" t="s">
        <v>2139</v>
      </c>
      <c r="G2051" s="2238" t="s">
        <v>2133</v>
      </c>
      <c r="H2051" s="839">
        <v>0.75</v>
      </c>
      <c r="I2051" s="725"/>
      <c r="J2051" s="725"/>
      <c r="K2051" s="726"/>
      <c r="L2051" s="821"/>
      <c r="M2051" s="738"/>
    </row>
    <row r="2052" ht="18" spans="3:13">
      <c r="C2052" s="116"/>
      <c r="D2052" s="809">
        <v>45644</v>
      </c>
      <c r="E2052" s="2238" t="s">
        <v>2133</v>
      </c>
      <c r="F2052" s="2238" t="s">
        <v>2124</v>
      </c>
      <c r="G2052" s="2238" t="s">
        <v>2154</v>
      </c>
      <c r="H2052" s="839">
        <v>0.645833333333333</v>
      </c>
      <c r="I2052" s="725"/>
      <c r="J2052" s="725"/>
      <c r="K2052" s="726"/>
      <c r="L2052" s="821"/>
      <c r="M2052" s="734"/>
    </row>
    <row r="2053" ht="18" spans="3:13">
      <c r="C2053" s="116"/>
      <c r="D2053" s="809">
        <v>45637</v>
      </c>
      <c r="E2053" s="2238" t="s">
        <v>2154</v>
      </c>
      <c r="F2053" s="2238" t="s">
        <v>2155</v>
      </c>
      <c r="G2053" s="2238" t="s">
        <v>2156</v>
      </c>
      <c r="H2053" s="839">
        <v>0.645833333333333</v>
      </c>
      <c r="I2053" s="725"/>
      <c r="J2053" s="725"/>
      <c r="K2053" s="726"/>
      <c r="L2053" s="821"/>
      <c r="M2053" s="734"/>
    </row>
    <row r="2054" ht="18" spans="3:13">
      <c r="C2054" s="116"/>
      <c r="D2054" s="809">
        <v>45630</v>
      </c>
      <c r="E2054" s="2238" t="s">
        <v>2156</v>
      </c>
      <c r="F2054" s="2238" t="s">
        <v>2157</v>
      </c>
      <c r="G2054" s="2238" t="s">
        <v>2104</v>
      </c>
      <c r="H2054" s="839">
        <v>0.645833333333333</v>
      </c>
      <c r="I2054" s="725"/>
      <c r="J2054" s="725"/>
      <c r="K2054" s="726"/>
      <c r="L2054" s="821"/>
      <c r="M2054" s="734"/>
    </row>
    <row r="2055" ht="18.75" spans="3:13">
      <c r="C2055" s="116"/>
      <c r="D2055" s="809">
        <v>45623</v>
      </c>
      <c r="E2055" s="2238" t="s">
        <v>2104</v>
      </c>
      <c r="F2055" s="2238" t="s">
        <v>2105</v>
      </c>
      <c r="G2055" s="2238" t="s">
        <v>2036</v>
      </c>
      <c r="H2055" s="839">
        <v>0.645833333333333</v>
      </c>
      <c r="I2055" s="730"/>
      <c r="J2055" s="730"/>
      <c r="K2055" s="731"/>
      <c r="L2055" s="840"/>
      <c r="M2055" s="739"/>
    </row>
    <row r="2056" ht="18.75" spans="3:13">
      <c r="C2056" s="3" t="e">
        <v>#REF!</v>
      </c>
      <c r="D2056" s="804" t="s">
        <v>7</v>
      </c>
      <c r="E2056" s="695" t="s">
        <v>560</v>
      </c>
      <c r="F2056" s="696"/>
      <c r="G2056" s="697"/>
      <c r="H2056" s="712" t="s">
        <v>2839</v>
      </c>
      <c r="I2056" s="719" t="s">
        <v>1622</v>
      </c>
      <c r="J2056" s="719"/>
      <c r="K2056" s="720"/>
      <c r="L2056" s="712" t="s">
        <v>1623</v>
      </c>
      <c r="M2056" s="732" t="s">
        <v>1624</v>
      </c>
    </row>
    <row r="2057" ht="18" spans="3:13">
      <c r="C2057" s="116"/>
      <c r="D2057" s="805" t="s">
        <v>1625</v>
      </c>
      <c r="E2057" s="699"/>
      <c r="F2057" s="700"/>
      <c r="G2057" s="701"/>
      <c r="H2057" s="812" t="s">
        <v>2867</v>
      </c>
      <c r="I2057" s="722" t="e">
        <v>#REF!</v>
      </c>
      <c r="J2057" s="722"/>
      <c r="K2057" s="723"/>
      <c r="L2057" s="845"/>
      <c r="M2057" s="734"/>
    </row>
    <row r="2058" ht="18" spans="3:13">
      <c r="C2058" s="116"/>
      <c r="D2058" s="806" t="s">
        <v>1626</v>
      </c>
      <c r="E2058" s="715">
        <v>0</v>
      </c>
      <c r="F2058" s="716"/>
      <c r="G2058" s="717"/>
      <c r="H2058" s="702" t="s">
        <v>2868</v>
      </c>
      <c r="I2058" s="725"/>
      <c r="J2058" s="725"/>
      <c r="K2058" s="726"/>
      <c r="L2058" s="819"/>
      <c r="M2058" s="734"/>
    </row>
    <row r="2059" ht="18" spans="3:13">
      <c r="C2059" s="116"/>
      <c r="D2059" s="806" t="s">
        <v>1627</v>
      </c>
      <c r="E2059" s="842">
        <v>0.04535</v>
      </c>
      <c r="F2059" s="843"/>
      <c r="G2059" s="844"/>
      <c r="H2059" s="702"/>
      <c r="I2059" s="725"/>
      <c r="J2059" s="725"/>
      <c r="K2059" s="726"/>
      <c r="L2059" s="819"/>
      <c r="M2059" s="734"/>
    </row>
    <row r="2060" ht="18.75" spans="3:13">
      <c r="C2060" s="116"/>
      <c r="D2060" s="807" t="s">
        <v>1628</v>
      </c>
      <c r="E2060" s="706">
        <v>0.5625</v>
      </c>
      <c r="F2060" s="707"/>
      <c r="G2060" s="708"/>
      <c r="H2060" s="709"/>
      <c r="I2060" s="725"/>
      <c r="J2060" s="725"/>
      <c r="K2060" s="726"/>
      <c r="L2060" s="750">
        <v>0.791666666666667</v>
      </c>
      <c r="M2060" s="735">
        <v>0.645833333333333</v>
      </c>
    </row>
    <row r="2061" ht="18.75" spans="3:13">
      <c r="C2061" s="116"/>
      <c r="D2061" s="808" t="s">
        <v>1629</v>
      </c>
      <c r="E2061" s="710" t="s">
        <v>8</v>
      </c>
      <c r="F2061" s="710" t="s">
        <v>9</v>
      </c>
      <c r="G2061" s="711" t="s">
        <v>10</v>
      </c>
      <c r="H2061" s="712" t="s">
        <v>2447</v>
      </c>
      <c r="I2061" s="725"/>
      <c r="J2061" s="725"/>
      <c r="K2061" s="726"/>
      <c r="L2061" s="820" t="s">
        <v>2896</v>
      </c>
      <c r="M2061" s="736"/>
    </row>
    <row r="2062" ht="18" spans="3:13">
      <c r="C2062" s="116"/>
      <c r="D2062" s="809">
        <v>45637</v>
      </c>
      <c r="E2062" s="791">
        <v>0.04235</v>
      </c>
      <c r="F2062" s="2238" t="s">
        <v>1866</v>
      </c>
      <c r="G2062" s="791">
        <v>0.04347</v>
      </c>
      <c r="H2062" s="839">
        <v>0.75</v>
      </c>
      <c r="I2062" s="725"/>
      <c r="J2062" s="725"/>
      <c r="K2062" s="726"/>
      <c r="L2062" s="821"/>
      <c r="M2062" s="737"/>
    </row>
    <row r="2063" ht="18" spans="3:13">
      <c r="C2063" s="116"/>
      <c r="D2063" s="809">
        <v>45601</v>
      </c>
      <c r="E2063" s="791">
        <v>0.04347</v>
      </c>
      <c r="F2063" s="2238" t="s">
        <v>1866</v>
      </c>
      <c r="G2063" s="791">
        <v>0.04066</v>
      </c>
      <c r="H2063" s="839">
        <v>0.75</v>
      </c>
      <c r="I2063" s="725"/>
      <c r="J2063" s="725"/>
      <c r="K2063" s="726"/>
      <c r="L2063" s="821"/>
      <c r="M2063" s="738"/>
    </row>
    <row r="2064" ht="18" spans="3:13">
      <c r="C2064" s="116"/>
      <c r="D2064" s="809">
        <v>45574</v>
      </c>
      <c r="E2064" s="791">
        <v>0.04066</v>
      </c>
      <c r="F2064" s="2238" t="s">
        <v>1866</v>
      </c>
      <c r="G2064" s="791">
        <v>0.03648</v>
      </c>
      <c r="H2064" s="839">
        <v>0.708333333333333</v>
      </c>
      <c r="I2064" s="725"/>
      <c r="J2064" s="725"/>
      <c r="K2064" s="726"/>
      <c r="L2064" s="821"/>
      <c r="M2064" s="734"/>
    </row>
    <row r="2065" ht="18" spans="3:13">
      <c r="C2065" s="116"/>
      <c r="D2065" s="809">
        <v>45546</v>
      </c>
      <c r="E2065" s="791">
        <v>0.03648</v>
      </c>
      <c r="F2065" s="2238" t="s">
        <v>1866</v>
      </c>
      <c r="G2065" s="791">
        <v>0.0396</v>
      </c>
      <c r="H2065" s="839">
        <v>0.708333333333333</v>
      </c>
      <c r="I2065" s="725"/>
      <c r="J2065" s="725"/>
      <c r="K2065" s="726"/>
      <c r="L2065" s="821"/>
      <c r="M2065" s="734"/>
    </row>
    <row r="2066" ht="18" spans="3:13">
      <c r="C2066" s="116"/>
      <c r="D2066" s="809">
        <v>45511</v>
      </c>
      <c r="E2066" s="791">
        <v>0.0396</v>
      </c>
      <c r="F2066" s="2238" t="s">
        <v>1866</v>
      </c>
      <c r="G2066" s="791">
        <v>0.04276</v>
      </c>
      <c r="H2066" s="839">
        <v>0.708333333333333</v>
      </c>
      <c r="I2066" s="725"/>
      <c r="J2066" s="725"/>
      <c r="K2066" s="726"/>
      <c r="L2066" s="821"/>
      <c r="M2066" s="734"/>
    </row>
    <row r="2067" ht="18.75" spans="3:13">
      <c r="C2067" s="116"/>
      <c r="D2067" s="809">
        <v>45483</v>
      </c>
      <c r="E2067" s="791">
        <v>0.04276</v>
      </c>
      <c r="F2067" s="2238" t="s">
        <v>1866</v>
      </c>
      <c r="G2067" s="791">
        <v>0.04438</v>
      </c>
      <c r="H2067" s="839">
        <v>0.708333333333333</v>
      </c>
      <c r="I2067" s="730"/>
      <c r="J2067" s="730"/>
      <c r="K2067" s="731"/>
      <c r="L2067" s="840"/>
      <c r="M2067" s="739"/>
    </row>
    <row r="2068" ht="18.75" spans="3:13">
      <c r="C2068" s="3" t="e">
        <v>#REF!</v>
      </c>
      <c r="D2068" s="804" t="s">
        <v>7</v>
      </c>
      <c r="E2068" s="695" t="s">
        <v>32</v>
      </c>
      <c r="F2068" s="696"/>
      <c r="G2068" s="697"/>
      <c r="H2068" s="712" t="s">
        <v>2839</v>
      </c>
      <c r="I2068" s="719" t="s">
        <v>1622</v>
      </c>
      <c r="J2068" s="719"/>
      <c r="K2068" s="720"/>
      <c r="L2068" s="712" t="s">
        <v>1623</v>
      </c>
      <c r="M2068" s="732" t="s">
        <v>1624</v>
      </c>
    </row>
    <row r="2069" ht="18" spans="3:13">
      <c r="C2069" s="116"/>
      <c r="D2069" s="805" t="s">
        <v>1625</v>
      </c>
      <c r="E2069" s="699"/>
      <c r="F2069" s="700"/>
      <c r="G2069" s="701"/>
      <c r="H2069" s="812" t="s">
        <v>2867</v>
      </c>
      <c r="I2069" s="2229" t="s">
        <v>773</v>
      </c>
      <c r="J2069" s="722"/>
      <c r="K2069" s="723"/>
      <c r="L2069" s="819"/>
      <c r="M2069" s="734"/>
    </row>
    <row r="2070" ht="18" spans="3:13">
      <c r="C2070" s="116"/>
      <c r="D2070" s="806" t="s">
        <v>1626</v>
      </c>
      <c r="E2070" s="715">
        <v>0</v>
      </c>
      <c r="F2070" s="716"/>
      <c r="G2070" s="717"/>
      <c r="H2070" s="702" t="s">
        <v>2868</v>
      </c>
      <c r="I2070" s="725"/>
      <c r="J2070" s="725"/>
      <c r="K2070" s="726"/>
      <c r="L2070" s="819"/>
      <c r="M2070" s="734"/>
    </row>
    <row r="2071" ht="18" spans="3:13">
      <c r="C2071" s="116"/>
      <c r="D2071" s="806" t="s">
        <v>1627</v>
      </c>
      <c r="E2071" s="715">
        <v>0</v>
      </c>
      <c r="F2071" s="716"/>
      <c r="G2071" s="717"/>
      <c r="H2071" s="702"/>
      <c r="I2071" s="725"/>
      <c r="J2071" s="725"/>
      <c r="K2071" s="726"/>
      <c r="L2071" s="819"/>
      <c r="M2071" s="734"/>
    </row>
    <row r="2072" ht="18.75" spans="3:13">
      <c r="C2072" s="116"/>
      <c r="D2072" s="807" t="s">
        <v>1628</v>
      </c>
      <c r="E2072" s="706">
        <v>0.791666666666667</v>
      </c>
      <c r="F2072" s="707"/>
      <c r="G2072" s="708"/>
      <c r="H2072" s="709"/>
      <c r="I2072" s="725"/>
      <c r="J2072" s="725"/>
      <c r="K2072" s="726"/>
      <c r="L2072" s="750" t="e">
        <v>#REF!</v>
      </c>
      <c r="M2072" s="735">
        <v>0.875</v>
      </c>
    </row>
    <row r="2073" ht="18.75" spans="3:13">
      <c r="C2073" s="116"/>
      <c r="D2073" s="808" t="s">
        <v>1629</v>
      </c>
      <c r="E2073" s="710" t="s">
        <v>8</v>
      </c>
      <c r="F2073" s="710" t="s">
        <v>9</v>
      </c>
      <c r="G2073" s="711" t="s">
        <v>10</v>
      </c>
      <c r="H2073" s="712" t="s">
        <v>2447</v>
      </c>
      <c r="I2073" s="725"/>
      <c r="J2073" s="725"/>
      <c r="K2073" s="726"/>
      <c r="L2073" s="820" t="s">
        <v>2896</v>
      </c>
      <c r="M2073" s="736"/>
    </row>
    <row r="2074" ht="18" spans="3:13">
      <c r="C2074" s="116"/>
      <c r="D2074" s="841">
        <v>45622</v>
      </c>
      <c r="E2074" s="2238" t="s">
        <v>2001</v>
      </c>
      <c r="F2074" s="2238" t="s">
        <v>1866</v>
      </c>
      <c r="G2074" s="2238" t="s">
        <v>2001</v>
      </c>
      <c r="H2074" s="839">
        <v>0.791666666666667</v>
      </c>
      <c r="I2074" s="725"/>
      <c r="J2074" s="725"/>
      <c r="K2074" s="726"/>
      <c r="L2074" s="821"/>
      <c r="M2074" s="737"/>
    </row>
    <row r="2075" ht="18" spans="3:13">
      <c r="C2075" s="116"/>
      <c r="D2075" s="841">
        <v>45574</v>
      </c>
      <c r="E2075" s="2238" t="s">
        <v>2001</v>
      </c>
      <c r="F2075" s="2238" t="s">
        <v>1866</v>
      </c>
      <c r="G2075" s="2238" t="s">
        <v>2001</v>
      </c>
      <c r="H2075" s="839">
        <v>0.75</v>
      </c>
      <c r="I2075" s="725"/>
      <c r="J2075" s="725"/>
      <c r="K2075" s="726"/>
      <c r="L2075" s="821"/>
      <c r="M2075" s="738"/>
    </row>
    <row r="2076" ht="18" spans="3:13">
      <c r="C2076" s="116"/>
      <c r="D2076" s="841">
        <v>45525</v>
      </c>
      <c r="E2076" s="2238" t="s">
        <v>2001</v>
      </c>
      <c r="F2076" s="2238" t="s">
        <v>1866</v>
      </c>
      <c r="G2076" s="2238" t="s">
        <v>2001</v>
      </c>
      <c r="H2076" s="839">
        <v>0.75</v>
      </c>
      <c r="I2076" s="725"/>
      <c r="J2076" s="725"/>
      <c r="K2076" s="726"/>
      <c r="L2076" s="821"/>
      <c r="M2076" s="734"/>
    </row>
    <row r="2077" ht="18" spans="3:13">
      <c r="C2077" s="116"/>
      <c r="D2077" s="841">
        <v>45476</v>
      </c>
      <c r="E2077" s="2238" t="s">
        <v>2001</v>
      </c>
      <c r="F2077" s="2238" t="s">
        <v>1866</v>
      </c>
      <c r="G2077" s="2238" t="s">
        <v>2001</v>
      </c>
      <c r="H2077" s="839">
        <v>0.75</v>
      </c>
      <c r="I2077" s="725"/>
      <c r="J2077" s="725"/>
      <c r="K2077" s="726"/>
      <c r="L2077" s="821"/>
      <c r="M2077" s="734"/>
    </row>
    <row r="2078" ht="18" spans="3:13">
      <c r="C2078" s="116"/>
      <c r="D2078" s="841">
        <v>45434</v>
      </c>
      <c r="E2078" s="2238" t="s">
        <v>2001</v>
      </c>
      <c r="F2078" s="2238" t="s">
        <v>1866</v>
      </c>
      <c r="G2078" s="2238" t="s">
        <v>2001</v>
      </c>
      <c r="H2078" s="839">
        <v>0.75</v>
      </c>
      <c r="I2078" s="725"/>
      <c r="J2078" s="725"/>
      <c r="K2078" s="726"/>
      <c r="L2078" s="821"/>
      <c r="M2078" s="734"/>
    </row>
    <row r="2079" ht="18.75" spans="3:13">
      <c r="C2079" s="116"/>
      <c r="D2079" s="841">
        <v>45392</v>
      </c>
      <c r="E2079" s="2238" t="s">
        <v>2001</v>
      </c>
      <c r="F2079" s="2238" t="s">
        <v>1866</v>
      </c>
      <c r="G2079" s="2238" t="s">
        <v>2001</v>
      </c>
      <c r="H2079" s="839">
        <v>0.75</v>
      </c>
      <c r="I2079" s="730"/>
      <c r="J2079" s="730"/>
      <c r="K2079" s="731"/>
      <c r="L2079" s="840"/>
      <c r="M2079" s="739"/>
    </row>
    <row r="2080" ht="18.75" spans="3:13">
      <c r="C2080" s="3" t="e">
        <v>#REF!</v>
      </c>
      <c r="D2080" s="804" t="s">
        <v>7</v>
      </c>
      <c r="E2080" s="695" t="s">
        <v>777</v>
      </c>
      <c r="F2080" s="696"/>
      <c r="G2080" s="697"/>
      <c r="H2080" s="712" t="s">
        <v>2839</v>
      </c>
      <c r="I2080" s="719" t="s">
        <v>1622</v>
      </c>
      <c r="J2080" s="719"/>
      <c r="K2080" s="720"/>
      <c r="L2080" s="712" t="s">
        <v>1623</v>
      </c>
      <c r="M2080" s="732" t="s">
        <v>1624</v>
      </c>
    </row>
    <row r="2081" ht="18" spans="3:13">
      <c r="C2081" s="116"/>
      <c r="D2081" s="805" t="s">
        <v>1625</v>
      </c>
      <c r="E2081" s="699"/>
      <c r="F2081" s="700"/>
      <c r="G2081" s="701"/>
      <c r="H2081" s="812" t="s">
        <v>2867</v>
      </c>
      <c r="I2081" s="2229" t="s">
        <v>778</v>
      </c>
      <c r="J2081" s="722"/>
      <c r="K2081" s="723"/>
      <c r="L2081" s="819"/>
      <c r="M2081" s="733" t="s">
        <v>777</v>
      </c>
    </row>
    <row r="2082" ht="18" spans="3:13">
      <c r="C2082" s="116"/>
      <c r="D2082" s="806" t="s">
        <v>1626</v>
      </c>
      <c r="E2082" s="715"/>
      <c r="F2082" s="716"/>
      <c r="G2082" s="717"/>
      <c r="H2082" s="702" t="s">
        <v>2868</v>
      </c>
      <c r="I2082" s="725"/>
      <c r="J2082" s="725"/>
      <c r="K2082" s="726"/>
      <c r="L2082" s="819"/>
      <c r="M2082" s="734"/>
    </row>
    <row r="2083" ht="18" spans="3:13">
      <c r="C2083" s="116"/>
      <c r="D2083" s="806" t="s">
        <v>1627</v>
      </c>
      <c r="E2083" s="741">
        <v>0.004</v>
      </c>
      <c r="F2083" s="704"/>
      <c r="G2083" s="705"/>
      <c r="H2083" s="702"/>
      <c r="I2083" s="725"/>
      <c r="J2083" s="725"/>
      <c r="K2083" s="726"/>
      <c r="L2083" s="819"/>
      <c r="M2083" s="734"/>
    </row>
    <row r="2084" ht="18.75" spans="3:13">
      <c r="C2084" s="116"/>
      <c r="D2084" s="807" t="s">
        <v>1628</v>
      </c>
      <c r="E2084" s="706">
        <v>0.5625</v>
      </c>
      <c r="F2084" s="707"/>
      <c r="G2084" s="708"/>
      <c r="H2084" s="709"/>
      <c r="I2084" s="725"/>
      <c r="J2084" s="725"/>
      <c r="K2084" s="726"/>
      <c r="L2084" s="750">
        <v>0.791666666666667</v>
      </c>
      <c r="M2084" s="735">
        <v>0.645833333333333</v>
      </c>
    </row>
    <row r="2085" ht="18.75" spans="3:13">
      <c r="C2085" s="116"/>
      <c r="D2085" s="808" t="s">
        <v>1629</v>
      </c>
      <c r="E2085" s="710" t="s">
        <v>8</v>
      </c>
      <c r="F2085" s="710" t="s">
        <v>9</v>
      </c>
      <c r="G2085" s="711" t="s">
        <v>10</v>
      </c>
      <c r="H2085" s="712" t="s">
        <v>2447</v>
      </c>
      <c r="I2085" s="725"/>
      <c r="J2085" s="725"/>
      <c r="K2085" s="726"/>
      <c r="L2085" s="820" t="s">
        <v>2896</v>
      </c>
      <c r="M2085" s="736"/>
    </row>
    <row r="2086" ht="18" spans="3:13">
      <c r="C2086" s="116"/>
      <c r="D2086" s="809">
        <v>45632</v>
      </c>
      <c r="E2086" s="742">
        <v>0.004</v>
      </c>
      <c r="F2086" s="2232" t="s">
        <v>1660</v>
      </c>
      <c r="G2086" s="742">
        <v>0.004</v>
      </c>
      <c r="H2086" s="839">
        <v>0.5625</v>
      </c>
      <c r="I2086" s="725"/>
      <c r="J2086" s="725"/>
      <c r="K2086" s="726"/>
      <c r="L2086" s="821"/>
      <c r="M2086" s="753"/>
    </row>
    <row r="2087" ht="18" spans="3:13">
      <c r="C2087" s="116"/>
      <c r="D2087" s="809">
        <v>45597</v>
      </c>
      <c r="E2087" s="742">
        <v>0.004</v>
      </c>
      <c r="F2087" s="2232" t="s">
        <v>1660</v>
      </c>
      <c r="G2087" s="742">
        <v>0.003</v>
      </c>
      <c r="H2087" s="839">
        <v>0.520833333333333</v>
      </c>
      <c r="I2087" s="725"/>
      <c r="J2087" s="725"/>
      <c r="K2087" s="726"/>
      <c r="L2087" s="821"/>
      <c r="M2087" s="753"/>
    </row>
    <row r="2088" ht="18" spans="3:13">
      <c r="C2088" s="116"/>
      <c r="D2088" s="809">
        <v>45569</v>
      </c>
      <c r="E2088" s="742">
        <v>0.004</v>
      </c>
      <c r="F2088" s="2232" t="s">
        <v>1660</v>
      </c>
      <c r="G2088" s="742">
        <v>0.005</v>
      </c>
      <c r="H2088" s="839">
        <v>0.520833333333333</v>
      </c>
      <c r="I2088" s="725"/>
      <c r="J2088" s="725"/>
      <c r="K2088" s="726"/>
      <c r="L2088" s="821"/>
      <c r="M2088" s="753"/>
    </row>
    <row r="2089" ht="18" spans="3:13">
      <c r="C2089" s="116"/>
      <c r="D2089" s="809">
        <v>45541</v>
      </c>
      <c r="E2089" s="742">
        <v>0.004</v>
      </c>
      <c r="F2089" s="2232" t="s">
        <v>1660</v>
      </c>
      <c r="G2089" s="742">
        <v>-0.001</v>
      </c>
      <c r="H2089" s="839">
        <v>0.520833333333333</v>
      </c>
      <c r="I2089" s="725"/>
      <c r="J2089" s="725"/>
      <c r="K2089" s="726"/>
      <c r="L2089" s="821"/>
      <c r="M2089" s="753"/>
    </row>
    <row r="2090" ht="18" spans="3:13">
      <c r="C2090" s="116"/>
      <c r="D2090" s="809">
        <v>45506</v>
      </c>
      <c r="E2090" s="742">
        <v>0.002</v>
      </c>
      <c r="F2090" s="2232" t="s">
        <v>1660</v>
      </c>
      <c r="G2090" s="742">
        <v>0.003</v>
      </c>
      <c r="H2090" s="839">
        <v>0.520833333333333</v>
      </c>
      <c r="I2090" s="725"/>
      <c r="J2090" s="725"/>
      <c r="K2090" s="726"/>
      <c r="L2090" s="821"/>
      <c r="M2090" s="753"/>
    </row>
    <row r="2091" ht="18.75" spans="3:13">
      <c r="C2091" s="116"/>
      <c r="D2091" s="809">
        <v>45478</v>
      </c>
      <c r="E2091" s="742">
        <v>0.003</v>
      </c>
      <c r="F2091" s="2232" t="s">
        <v>1660</v>
      </c>
      <c r="G2091" s="742">
        <v>0.004</v>
      </c>
      <c r="H2091" s="839">
        <v>0.520833333333333</v>
      </c>
      <c r="I2091" s="730"/>
      <c r="J2091" s="730"/>
      <c r="K2091" s="731"/>
      <c r="L2091" s="840"/>
      <c r="M2091" s="753"/>
    </row>
    <row r="2092" ht="18.75" spans="3:13">
      <c r="C2092" s="3" t="e">
        <v>#REF!</v>
      </c>
      <c r="D2092" s="804" t="s">
        <v>7</v>
      </c>
      <c r="E2092" s="695" t="s">
        <v>779</v>
      </c>
      <c r="F2092" s="696"/>
      <c r="G2092" s="697"/>
      <c r="H2092" s="712" t="s">
        <v>2839</v>
      </c>
      <c r="I2092" s="719" t="s">
        <v>1622</v>
      </c>
      <c r="J2092" s="719"/>
      <c r="K2092" s="720"/>
      <c r="L2092" s="712" t="s">
        <v>1623</v>
      </c>
      <c r="M2092" s="732" t="s">
        <v>1624</v>
      </c>
    </row>
    <row r="2093" ht="18" spans="3:13">
      <c r="C2093" s="116"/>
      <c r="D2093" s="805" t="s">
        <v>1625</v>
      </c>
      <c r="E2093" s="699"/>
      <c r="F2093" s="700"/>
      <c r="G2093" s="701"/>
      <c r="H2093" s="812" t="s">
        <v>2867</v>
      </c>
      <c r="I2093" s="2229" t="s">
        <v>778</v>
      </c>
      <c r="J2093" s="722"/>
      <c r="K2093" s="723"/>
      <c r="L2093" s="819"/>
      <c r="M2093" s="733" t="s">
        <v>779</v>
      </c>
    </row>
    <row r="2094" ht="18" spans="3:13">
      <c r="C2094" s="116"/>
      <c r="D2094" s="806" t="s">
        <v>1626</v>
      </c>
      <c r="E2094" s="842"/>
      <c r="F2094" s="843"/>
      <c r="G2094" s="844"/>
      <c r="H2094" s="702" t="s">
        <v>2868</v>
      </c>
      <c r="I2094" s="725"/>
      <c r="J2094" s="725"/>
      <c r="K2094" s="726"/>
      <c r="L2094" s="819"/>
      <c r="M2094" s="734"/>
    </row>
    <row r="2095" ht="18" spans="3:13">
      <c r="C2095" s="116"/>
      <c r="D2095" s="806" t="s">
        <v>1627</v>
      </c>
      <c r="E2095" s="703" t="s">
        <v>190</v>
      </c>
      <c r="F2095" s="704"/>
      <c r="G2095" s="705"/>
      <c r="H2095" s="702"/>
      <c r="I2095" s="725"/>
      <c r="J2095" s="725"/>
      <c r="K2095" s="726"/>
      <c r="L2095" s="819"/>
      <c r="M2095" s="734"/>
    </row>
    <row r="2096" ht="18.75" spans="3:13">
      <c r="C2096" s="116"/>
      <c r="D2096" s="807" t="s">
        <v>1628</v>
      </c>
      <c r="E2096" s="706">
        <v>0.5625</v>
      </c>
      <c r="F2096" s="707"/>
      <c r="G2096" s="708"/>
      <c r="H2096" s="709"/>
      <c r="I2096" s="725"/>
      <c r="J2096" s="725"/>
      <c r="K2096" s="726"/>
      <c r="L2096" s="750">
        <v>0.791666666666667</v>
      </c>
      <c r="M2096" s="735">
        <v>0.645833333333333</v>
      </c>
    </row>
    <row r="2097" ht="18.75" spans="3:13">
      <c r="C2097" s="116"/>
      <c r="D2097" s="808" t="s">
        <v>1629</v>
      </c>
      <c r="E2097" s="710" t="s">
        <v>8</v>
      </c>
      <c r="F2097" s="710" t="s">
        <v>9</v>
      </c>
      <c r="G2097" s="711" t="s">
        <v>10</v>
      </c>
      <c r="H2097" s="712" t="s">
        <v>2447</v>
      </c>
      <c r="I2097" s="725"/>
      <c r="J2097" s="725"/>
      <c r="K2097" s="726"/>
      <c r="L2097" s="820" t="s">
        <v>2896</v>
      </c>
      <c r="M2097" s="736"/>
    </row>
    <row r="2098" ht="18" spans="3:13">
      <c r="C2098" s="116"/>
      <c r="D2098" s="809">
        <v>45632</v>
      </c>
      <c r="E2098" s="2232" t="s">
        <v>1950</v>
      </c>
      <c r="F2098" s="2232" t="s">
        <v>2158</v>
      </c>
      <c r="G2098" s="2232" t="s">
        <v>2159</v>
      </c>
      <c r="H2098" s="839">
        <v>0.5625</v>
      </c>
      <c r="I2098" s="725"/>
      <c r="J2098" s="725"/>
      <c r="K2098" s="726"/>
      <c r="L2098" s="821"/>
      <c r="M2098" s="737"/>
    </row>
    <row r="2099" ht="18" spans="3:13">
      <c r="C2099" s="116"/>
      <c r="D2099" s="809">
        <v>45597</v>
      </c>
      <c r="E2099" s="2232" t="s">
        <v>2107</v>
      </c>
      <c r="F2099" s="2232" t="s">
        <v>2108</v>
      </c>
      <c r="G2099" s="2232" t="s">
        <v>1945</v>
      </c>
      <c r="H2099" s="839">
        <v>0.520833333333333</v>
      </c>
      <c r="I2099" s="725"/>
      <c r="J2099" s="725"/>
      <c r="K2099" s="726"/>
      <c r="L2099" s="821"/>
      <c r="M2099" s="738"/>
    </row>
    <row r="2100" ht="18" spans="3:13">
      <c r="C2100" s="116"/>
      <c r="D2100" s="809">
        <v>45569</v>
      </c>
      <c r="E2100" s="2232" t="s">
        <v>2109</v>
      </c>
      <c r="F2100" s="2232" t="s">
        <v>2076</v>
      </c>
      <c r="G2100" s="2232" t="s">
        <v>2068</v>
      </c>
      <c r="H2100" s="839">
        <v>0.520833333333333</v>
      </c>
      <c r="I2100" s="725"/>
      <c r="J2100" s="725"/>
      <c r="K2100" s="726"/>
      <c r="L2100" s="821"/>
      <c r="M2100" s="734"/>
    </row>
    <row r="2101" ht="18" spans="3:13">
      <c r="C2101" s="116"/>
      <c r="D2101" s="809">
        <v>45541</v>
      </c>
      <c r="E2101" s="2232" t="s">
        <v>2110</v>
      </c>
      <c r="F2101" s="2232" t="s">
        <v>2111</v>
      </c>
      <c r="G2101" s="2232" t="s">
        <v>2160</v>
      </c>
      <c r="H2101" s="839">
        <v>0.520833333333333</v>
      </c>
      <c r="I2101" s="725"/>
      <c r="J2101" s="725"/>
      <c r="K2101" s="726"/>
      <c r="L2101" s="821"/>
      <c r="M2101" s="734"/>
    </row>
    <row r="2102" ht="18" spans="3:13">
      <c r="C2102" s="116"/>
      <c r="D2102" s="809">
        <v>45506</v>
      </c>
      <c r="E2102" s="2232" t="s">
        <v>2112</v>
      </c>
      <c r="F2102" s="2232" t="s">
        <v>2113</v>
      </c>
      <c r="G2102" s="2232" t="s">
        <v>2114</v>
      </c>
      <c r="H2102" s="839">
        <v>0.520833333333333</v>
      </c>
      <c r="I2102" s="725"/>
      <c r="J2102" s="725"/>
      <c r="K2102" s="726"/>
      <c r="L2102" s="821"/>
      <c r="M2102" s="734"/>
    </row>
    <row r="2103" ht="18.75" spans="3:13">
      <c r="C2103" s="116"/>
      <c r="D2103" s="809">
        <v>45478</v>
      </c>
      <c r="E2103" s="2232" t="s">
        <v>2115</v>
      </c>
      <c r="F2103" s="2232" t="s">
        <v>2116</v>
      </c>
      <c r="G2103" s="2232" t="s">
        <v>1946</v>
      </c>
      <c r="H2103" s="839">
        <v>0.520833333333333</v>
      </c>
      <c r="I2103" s="730"/>
      <c r="J2103" s="730"/>
      <c r="K2103" s="731"/>
      <c r="L2103" s="840"/>
      <c r="M2103" s="739"/>
    </row>
    <row r="2104" ht="18.75" spans="3:13">
      <c r="C2104" s="3" t="e">
        <v>#REF!</v>
      </c>
      <c r="D2104" s="804" t="s">
        <v>7</v>
      </c>
      <c r="E2104" s="695" t="s">
        <v>781</v>
      </c>
      <c r="F2104" s="696"/>
      <c r="G2104" s="697"/>
      <c r="H2104" s="712" t="s">
        <v>2839</v>
      </c>
      <c r="I2104" s="719" t="s">
        <v>1622</v>
      </c>
      <c r="J2104" s="719"/>
      <c r="K2104" s="720"/>
      <c r="L2104" s="712" t="s">
        <v>1623</v>
      </c>
      <c r="M2104" s="751" t="s">
        <v>1624</v>
      </c>
    </row>
    <row r="2105" ht="18" spans="3:13">
      <c r="C2105" s="116"/>
      <c r="D2105" s="805" t="s">
        <v>1625</v>
      </c>
      <c r="E2105" s="699"/>
      <c r="F2105" s="700"/>
      <c r="G2105" s="701"/>
      <c r="H2105" s="812" t="s">
        <v>2867</v>
      </c>
      <c r="I2105" s="2229" t="s">
        <v>778</v>
      </c>
      <c r="J2105" s="722"/>
      <c r="K2105" s="723"/>
      <c r="L2105" s="845"/>
      <c r="M2105" s="733" t="s">
        <v>781</v>
      </c>
    </row>
    <row r="2106" ht="18" spans="3:13">
      <c r="C2106" s="116"/>
      <c r="D2106" s="806" t="s">
        <v>1626</v>
      </c>
      <c r="E2106" s="703"/>
      <c r="F2106" s="704"/>
      <c r="G2106" s="705"/>
      <c r="H2106" s="702" t="s">
        <v>2868</v>
      </c>
      <c r="I2106" s="725"/>
      <c r="J2106" s="725"/>
      <c r="K2106" s="726"/>
      <c r="L2106" s="819"/>
      <c r="M2106" s="734"/>
    </row>
    <row r="2107" ht="18" spans="3:13">
      <c r="C2107" s="116"/>
      <c r="D2107" s="806" t="s">
        <v>1627</v>
      </c>
      <c r="E2107" s="743">
        <v>0.042</v>
      </c>
      <c r="F2107" s="744"/>
      <c r="G2107" s="745"/>
      <c r="H2107" s="702"/>
      <c r="I2107" s="725"/>
      <c r="J2107" s="725"/>
      <c r="K2107" s="726"/>
      <c r="L2107" s="819"/>
      <c r="M2107" s="734"/>
    </row>
    <row r="2108" ht="18.75" spans="3:13">
      <c r="C2108" s="116"/>
      <c r="D2108" s="807" t="s">
        <v>1628</v>
      </c>
      <c r="E2108" s="706">
        <v>0.5625</v>
      </c>
      <c r="F2108" s="707"/>
      <c r="G2108" s="708"/>
      <c r="H2108" s="709"/>
      <c r="I2108" s="725"/>
      <c r="J2108" s="725"/>
      <c r="K2108" s="726"/>
      <c r="L2108" s="750">
        <v>0.791666666666667</v>
      </c>
      <c r="M2108" s="735">
        <v>0.645833333333333</v>
      </c>
    </row>
    <row r="2109" ht="18.75" spans="3:13">
      <c r="C2109" s="116"/>
      <c r="D2109" s="808" t="s">
        <v>1629</v>
      </c>
      <c r="E2109" s="710" t="s">
        <v>8</v>
      </c>
      <c r="F2109" s="710" t="s">
        <v>9</v>
      </c>
      <c r="G2109" s="711" t="s">
        <v>10</v>
      </c>
      <c r="H2109" s="712" t="s">
        <v>2447</v>
      </c>
      <c r="I2109" s="725"/>
      <c r="J2109" s="725"/>
      <c r="K2109" s="726"/>
      <c r="L2109" s="820" t="s">
        <v>2896</v>
      </c>
      <c r="M2109" s="752"/>
    </row>
    <row r="2110" ht="18" spans="3:13">
      <c r="C2110" s="116"/>
      <c r="D2110" s="809">
        <v>45632</v>
      </c>
      <c r="E2110" s="746">
        <v>0.042</v>
      </c>
      <c r="F2110" s="2233" t="s">
        <v>1820</v>
      </c>
      <c r="G2110" s="746">
        <v>0.041</v>
      </c>
      <c r="H2110" s="839">
        <v>0.5625</v>
      </c>
      <c r="I2110" s="725"/>
      <c r="J2110" s="725"/>
      <c r="K2110" s="726"/>
      <c r="L2110" s="821"/>
      <c r="M2110" s="737"/>
    </row>
    <row r="2111" ht="18" spans="3:13">
      <c r="C2111" s="116"/>
      <c r="D2111" s="809">
        <v>45597</v>
      </c>
      <c r="E2111" s="746">
        <v>0.041</v>
      </c>
      <c r="F2111" s="2233" t="s">
        <v>1821</v>
      </c>
      <c r="G2111" s="746">
        <v>0.041</v>
      </c>
      <c r="H2111" s="839">
        <v>0.520833333333333</v>
      </c>
      <c r="I2111" s="725"/>
      <c r="J2111" s="725"/>
      <c r="K2111" s="726"/>
      <c r="L2111" s="821"/>
      <c r="M2111" s="738"/>
    </row>
    <row r="2112" ht="18" spans="3:13">
      <c r="C2112" s="116"/>
      <c r="D2112" s="809">
        <v>45569</v>
      </c>
      <c r="E2112" s="746">
        <v>0.041</v>
      </c>
      <c r="F2112" s="2233" t="s">
        <v>1820</v>
      </c>
      <c r="G2112" s="746">
        <v>0.042</v>
      </c>
      <c r="H2112" s="839">
        <v>0.520833333333333</v>
      </c>
      <c r="I2112" s="725"/>
      <c r="J2112" s="725"/>
      <c r="K2112" s="726"/>
      <c r="L2112" s="821"/>
      <c r="M2112" s="734"/>
    </row>
    <row r="2113" ht="18" spans="3:13">
      <c r="C2113" s="116"/>
      <c r="D2113" s="809">
        <v>45541</v>
      </c>
      <c r="E2113" s="746">
        <v>0.042</v>
      </c>
      <c r="F2113" s="2233" t="s">
        <v>1820</v>
      </c>
      <c r="G2113" s="746">
        <v>0.043</v>
      </c>
      <c r="H2113" s="839">
        <v>0.520833333333333</v>
      </c>
      <c r="I2113" s="725"/>
      <c r="J2113" s="725"/>
      <c r="K2113" s="726"/>
      <c r="L2113" s="821"/>
      <c r="M2113" s="734"/>
    </row>
    <row r="2114" ht="18" spans="3:13">
      <c r="C2114" s="116"/>
      <c r="D2114" s="809">
        <v>45506</v>
      </c>
      <c r="E2114" s="746">
        <v>0.043</v>
      </c>
      <c r="F2114" s="2233" t="s">
        <v>1821</v>
      </c>
      <c r="G2114" s="746">
        <v>0.041</v>
      </c>
      <c r="H2114" s="839">
        <v>0.520833333333333</v>
      </c>
      <c r="I2114" s="725"/>
      <c r="J2114" s="725"/>
      <c r="K2114" s="726"/>
      <c r="L2114" s="821"/>
      <c r="M2114" s="734"/>
    </row>
    <row r="2115" ht="18.75" spans="3:13">
      <c r="C2115" s="116"/>
      <c r="D2115" s="846">
        <v>45478</v>
      </c>
      <c r="E2115" s="747">
        <v>0.041</v>
      </c>
      <c r="F2115" s="2234" t="s">
        <v>1822</v>
      </c>
      <c r="G2115" s="747">
        <v>0.04</v>
      </c>
      <c r="H2115" s="847">
        <v>0.520833333333333</v>
      </c>
      <c r="I2115" s="730"/>
      <c r="J2115" s="730"/>
      <c r="K2115" s="731"/>
      <c r="L2115" s="840"/>
      <c r="M2115" s="739"/>
    </row>
    <row r="2116" ht="18.75" spans="2:13">
      <c r="B2116" s="3" t="s">
        <v>0</v>
      </c>
      <c r="C2116" s="3">
        <v>2</v>
      </c>
      <c r="D2116" s="804" t="s">
        <v>7</v>
      </c>
      <c r="E2116" s="695" t="s">
        <v>786</v>
      </c>
      <c r="F2116" s="696"/>
      <c r="G2116" s="697"/>
      <c r="H2116" s="712" t="s">
        <v>2839</v>
      </c>
      <c r="I2116" s="719" t="s">
        <v>1622</v>
      </c>
      <c r="J2116" s="719"/>
      <c r="K2116" s="720"/>
      <c r="L2116" s="712" t="s">
        <v>1623</v>
      </c>
      <c r="M2116" s="851" t="s">
        <v>1624</v>
      </c>
    </row>
    <row r="2117" ht="18" spans="3:13">
      <c r="C2117" s="3"/>
      <c r="D2117" s="805" t="s">
        <v>1625</v>
      </c>
      <c r="E2117" s="699"/>
      <c r="F2117" s="700"/>
      <c r="G2117" s="701"/>
      <c r="H2117" s="812" t="s">
        <v>2867</v>
      </c>
      <c r="I2117" s="2229" t="s">
        <v>787</v>
      </c>
      <c r="J2117" s="722"/>
      <c r="K2117" s="723"/>
      <c r="L2117" s="819"/>
      <c r="M2117" s="733" t="s">
        <v>786</v>
      </c>
    </row>
    <row r="2118" ht="18" spans="3:13">
      <c r="C2118" s="3"/>
      <c r="D2118" s="806" t="s">
        <v>1626</v>
      </c>
      <c r="E2118" s="813">
        <v>0.004</v>
      </c>
      <c r="F2118" s="716"/>
      <c r="G2118" s="717"/>
      <c r="H2118" s="702" t="s">
        <v>2868</v>
      </c>
      <c r="I2118" s="725"/>
      <c r="J2118" s="725"/>
      <c r="K2118" s="726"/>
      <c r="L2118" s="819"/>
      <c r="M2118" s="734"/>
    </row>
    <row r="2119" ht="18" spans="3:13">
      <c r="C2119" s="3"/>
      <c r="D2119" s="806" t="s">
        <v>1627</v>
      </c>
      <c r="E2119" s="813">
        <v>0.004</v>
      </c>
      <c r="F2119" s="716"/>
      <c r="G2119" s="717"/>
      <c r="H2119" s="702"/>
      <c r="I2119" s="725"/>
      <c r="J2119" s="725"/>
      <c r="K2119" s="726"/>
      <c r="L2119" s="819"/>
      <c r="M2119" s="734"/>
    </row>
    <row r="2120" ht="18.75" spans="3:13">
      <c r="C2120" s="3"/>
      <c r="D2120" s="807" t="s">
        <v>1628</v>
      </c>
      <c r="E2120" s="706">
        <v>0.5625</v>
      </c>
      <c r="F2120" s="707"/>
      <c r="G2120" s="708"/>
      <c r="H2120" s="709"/>
      <c r="I2120" s="725"/>
      <c r="J2120" s="725"/>
      <c r="K2120" s="726"/>
      <c r="L2120" s="750">
        <v>0.791666666666667</v>
      </c>
      <c r="M2120" s="735">
        <v>0.645833333333333</v>
      </c>
    </row>
    <row r="2121" ht="18.75" spans="3:13">
      <c r="C2121" s="3"/>
      <c r="D2121" s="808" t="s">
        <v>1629</v>
      </c>
      <c r="E2121" s="710" t="s">
        <v>8</v>
      </c>
      <c r="F2121" s="710" t="s">
        <v>9</v>
      </c>
      <c r="G2121" s="711" t="s">
        <v>10</v>
      </c>
      <c r="H2121" s="712" t="s">
        <v>2447</v>
      </c>
      <c r="I2121" s="725"/>
      <c r="J2121" s="725"/>
      <c r="K2121" s="726"/>
      <c r="L2121" s="820" t="s">
        <v>2896</v>
      </c>
      <c r="M2121" s="736"/>
    </row>
    <row r="2122" ht="18" spans="3:13">
      <c r="C2122" s="3"/>
      <c r="D2122" s="809">
        <v>45638</v>
      </c>
      <c r="E2122" s="814">
        <v>0.004</v>
      </c>
      <c r="F2122" s="2240" t="s">
        <v>1653</v>
      </c>
      <c r="G2122" s="814">
        <v>0.003</v>
      </c>
      <c r="H2122" s="815">
        <v>0.5625</v>
      </c>
      <c r="I2122" s="725"/>
      <c r="J2122" s="725"/>
      <c r="K2122" s="726"/>
      <c r="L2122" s="821"/>
      <c r="M2122" s="737"/>
    </row>
    <row r="2123" ht="18" spans="3:13">
      <c r="C2123" s="3"/>
      <c r="D2123" s="809">
        <v>45610</v>
      </c>
      <c r="E2123" s="814">
        <v>0.002</v>
      </c>
      <c r="F2123" s="2240" t="s">
        <v>1653</v>
      </c>
      <c r="G2123" s="814">
        <v>0.001</v>
      </c>
      <c r="H2123" s="815">
        <v>0.5625</v>
      </c>
      <c r="I2123" s="725"/>
      <c r="J2123" s="725"/>
      <c r="K2123" s="726"/>
      <c r="L2123" s="821"/>
      <c r="M2123" s="738"/>
    </row>
    <row r="2124" ht="18" spans="3:13">
      <c r="C2124" s="3"/>
      <c r="D2124" s="809">
        <v>45576</v>
      </c>
      <c r="E2124" s="814">
        <v>0</v>
      </c>
      <c r="F2124" s="2240" t="s">
        <v>1655</v>
      </c>
      <c r="G2124" s="814">
        <v>0.002</v>
      </c>
      <c r="H2124" s="815">
        <v>0.520833333333333</v>
      </c>
      <c r="I2124" s="725"/>
      <c r="J2124" s="725"/>
      <c r="K2124" s="726"/>
      <c r="L2124" s="821"/>
      <c r="M2124" s="734"/>
    </row>
    <row r="2125" ht="18" spans="3:13">
      <c r="C2125" s="3"/>
      <c r="D2125" s="809">
        <v>45547</v>
      </c>
      <c r="E2125" s="814">
        <v>0.002</v>
      </c>
      <c r="F2125" s="2240" t="s">
        <v>1655</v>
      </c>
      <c r="G2125" s="814">
        <v>0</v>
      </c>
      <c r="H2125" s="815">
        <v>0.520833333333333</v>
      </c>
      <c r="I2125" s="725"/>
      <c r="J2125" s="725"/>
      <c r="K2125" s="726"/>
      <c r="L2125" s="821"/>
      <c r="M2125" s="734"/>
    </row>
    <row r="2126" ht="18" spans="3:13">
      <c r="C2126" s="3"/>
      <c r="D2126" s="809">
        <v>45517</v>
      </c>
      <c r="E2126" s="814">
        <v>0.001</v>
      </c>
      <c r="F2126" s="2240" t="s">
        <v>1653</v>
      </c>
      <c r="G2126" s="814">
        <v>0.002</v>
      </c>
      <c r="H2126" s="815">
        <v>0.520833333333333</v>
      </c>
      <c r="I2126" s="725"/>
      <c r="J2126" s="725"/>
      <c r="K2126" s="726"/>
      <c r="L2126" s="821"/>
      <c r="M2126" s="734"/>
    </row>
    <row r="2127" ht="18.75" spans="3:13">
      <c r="C2127" s="3"/>
      <c r="D2127" s="809">
        <v>45485</v>
      </c>
      <c r="E2127" s="814">
        <v>0.002</v>
      </c>
      <c r="F2127" s="2240" t="s">
        <v>1655</v>
      </c>
      <c r="G2127" s="814">
        <v>0</v>
      </c>
      <c r="H2127" s="815">
        <v>0.520833333333333</v>
      </c>
      <c r="I2127" s="730"/>
      <c r="J2127" s="730"/>
      <c r="K2127" s="731"/>
      <c r="L2127" s="821"/>
      <c r="M2127" s="739"/>
    </row>
    <row r="2128" ht="18.75" spans="3:13">
      <c r="C2128" s="3">
        <v>3</v>
      </c>
      <c r="D2128" s="804" t="s">
        <v>7</v>
      </c>
      <c r="E2128" s="695" t="s">
        <v>788</v>
      </c>
      <c r="F2128" s="696"/>
      <c r="G2128" s="697"/>
      <c r="H2128" s="712" t="s">
        <v>2839</v>
      </c>
      <c r="I2128" s="719" t="s">
        <v>1622</v>
      </c>
      <c r="J2128" s="719"/>
      <c r="K2128" s="720"/>
      <c r="L2128" s="712" t="s">
        <v>1623</v>
      </c>
      <c r="M2128" s="732" t="s">
        <v>1624</v>
      </c>
    </row>
    <row r="2129" ht="18" spans="3:13">
      <c r="C2129" s="3"/>
      <c r="D2129" s="805" t="s">
        <v>1625</v>
      </c>
      <c r="E2129" s="699"/>
      <c r="F2129" s="700"/>
      <c r="G2129" s="701"/>
      <c r="H2129" s="812" t="s">
        <v>2863</v>
      </c>
      <c r="I2129" s="2229" t="s">
        <v>789</v>
      </c>
      <c r="J2129" s="722"/>
      <c r="K2129" s="723"/>
      <c r="L2129" s="819"/>
      <c r="M2129" s="733" t="s">
        <v>788</v>
      </c>
    </row>
    <row r="2130" ht="18" spans="3:13">
      <c r="C2130" s="3"/>
      <c r="D2130" s="806" t="s">
        <v>1626</v>
      </c>
      <c r="E2130" s="715">
        <v>0.026</v>
      </c>
      <c r="F2130" s="716"/>
      <c r="G2130" s="717"/>
      <c r="H2130" s="702" t="s">
        <v>2864</v>
      </c>
      <c r="I2130" s="725"/>
      <c r="J2130" s="725"/>
      <c r="K2130" s="726"/>
      <c r="L2130" s="819"/>
      <c r="M2130" s="734"/>
    </row>
    <row r="2131" ht="18" spans="3:13">
      <c r="C2131" s="3"/>
      <c r="D2131" s="806" t="s">
        <v>1627</v>
      </c>
      <c r="E2131" s="813">
        <v>0.026</v>
      </c>
      <c r="F2131" s="716"/>
      <c r="G2131" s="717"/>
      <c r="H2131" s="702"/>
      <c r="I2131" s="725"/>
      <c r="J2131" s="725"/>
      <c r="K2131" s="726"/>
      <c r="L2131" s="819"/>
      <c r="M2131" s="734"/>
    </row>
    <row r="2132" ht="18.75" spans="3:13">
      <c r="C2132" s="3"/>
      <c r="D2132" s="807" t="s">
        <v>1628</v>
      </c>
      <c r="E2132" s="706">
        <v>0.291666666666667</v>
      </c>
      <c r="F2132" s="707"/>
      <c r="G2132" s="708"/>
      <c r="H2132" s="709"/>
      <c r="I2132" s="725"/>
      <c r="J2132" s="725"/>
      <c r="K2132" s="726"/>
      <c r="L2132" s="750">
        <v>0.520833333333333</v>
      </c>
      <c r="M2132" s="735">
        <v>0.375</v>
      </c>
    </row>
    <row r="2133" ht="18.75" spans="3:13">
      <c r="C2133" s="3"/>
      <c r="D2133" s="808" t="s">
        <v>1629</v>
      </c>
      <c r="E2133" s="710" t="s">
        <v>8</v>
      </c>
      <c r="F2133" s="710" t="s">
        <v>9</v>
      </c>
      <c r="G2133" s="711" t="s">
        <v>10</v>
      </c>
      <c r="H2133" s="712" t="s">
        <v>2447</v>
      </c>
      <c r="I2133" s="725"/>
      <c r="J2133" s="725"/>
      <c r="K2133" s="726"/>
      <c r="L2133" s="820" t="s">
        <v>2896</v>
      </c>
      <c r="M2133" s="736"/>
    </row>
    <row r="2134" ht="18" spans="3:13">
      <c r="C2134" s="3"/>
      <c r="D2134" s="809">
        <v>45644</v>
      </c>
      <c r="E2134" s="814">
        <v>0.026</v>
      </c>
      <c r="F2134" s="2240" t="s">
        <v>1686</v>
      </c>
      <c r="G2134" s="814">
        <v>0.023</v>
      </c>
      <c r="H2134" s="815">
        <v>0.291666666666667</v>
      </c>
      <c r="I2134" s="725"/>
      <c r="J2134" s="725"/>
      <c r="K2134" s="726"/>
      <c r="L2134" s="821"/>
      <c r="M2134" s="737"/>
    </row>
    <row r="2135" ht="18" spans="3:13">
      <c r="C2135" s="3"/>
      <c r="D2135" s="809">
        <v>45616</v>
      </c>
      <c r="E2135" s="814">
        <v>0.023</v>
      </c>
      <c r="F2135" s="2240" t="s">
        <v>1683</v>
      </c>
      <c r="G2135" s="814">
        <v>0.017</v>
      </c>
      <c r="H2135" s="815">
        <v>0.291666666666667</v>
      </c>
      <c r="I2135" s="725"/>
      <c r="J2135" s="725"/>
      <c r="K2135" s="726"/>
      <c r="L2135" s="821"/>
      <c r="M2135" s="738"/>
    </row>
    <row r="2136" ht="18" spans="3:13">
      <c r="C2136" s="3"/>
      <c r="D2136" s="809">
        <v>45581</v>
      </c>
      <c r="E2136" s="814">
        <v>0.017</v>
      </c>
      <c r="F2136" s="2240" t="s">
        <v>1901</v>
      </c>
      <c r="G2136" s="814">
        <v>0.022</v>
      </c>
      <c r="H2136" s="815">
        <v>0.25</v>
      </c>
      <c r="I2136" s="725"/>
      <c r="J2136" s="725"/>
      <c r="K2136" s="726"/>
      <c r="L2136" s="821"/>
      <c r="M2136" s="734"/>
    </row>
    <row r="2137" ht="18" spans="3:13">
      <c r="C2137" s="3"/>
      <c r="D2137" s="809">
        <v>45553</v>
      </c>
      <c r="E2137" s="814">
        <v>0.022</v>
      </c>
      <c r="F2137" s="2240" t="s">
        <v>1683</v>
      </c>
      <c r="G2137" s="814">
        <v>0.022</v>
      </c>
      <c r="H2137" s="815">
        <v>0.25</v>
      </c>
      <c r="I2137" s="725"/>
      <c r="J2137" s="725"/>
      <c r="K2137" s="726"/>
      <c r="L2137" s="821"/>
      <c r="M2137" s="734"/>
    </row>
    <row r="2138" ht="18" spans="3:13">
      <c r="C2138" s="3"/>
      <c r="D2138" s="809">
        <v>45518</v>
      </c>
      <c r="E2138" s="814">
        <v>0.022</v>
      </c>
      <c r="F2138" s="2240" t="s">
        <v>1943</v>
      </c>
      <c r="G2138" s="814">
        <v>0.02</v>
      </c>
      <c r="H2138" s="815">
        <v>0.25</v>
      </c>
      <c r="I2138" s="725"/>
      <c r="J2138" s="725"/>
      <c r="K2138" s="726"/>
      <c r="L2138" s="821"/>
      <c r="M2138" s="734"/>
    </row>
    <row r="2139" ht="18.75" spans="3:13">
      <c r="C2139" s="3"/>
      <c r="D2139" s="809">
        <v>45490</v>
      </c>
      <c r="E2139" s="814">
        <v>0.02</v>
      </c>
      <c r="F2139" s="2240" t="s">
        <v>1901</v>
      </c>
      <c r="G2139" s="814">
        <v>0.02</v>
      </c>
      <c r="H2139" s="815">
        <v>0.25</v>
      </c>
      <c r="I2139" s="730"/>
      <c r="J2139" s="730"/>
      <c r="K2139" s="731"/>
      <c r="L2139" s="821"/>
      <c r="M2139" s="739"/>
    </row>
    <row r="2140" ht="18.75" spans="3:13">
      <c r="C2140" s="3">
        <v>3</v>
      </c>
      <c r="D2140" s="804" t="s">
        <v>7</v>
      </c>
      <c r="E2140" s="695" t="s">
        <v>790</v>
      </c>
      <c r="F2140" s="696"/>
      <c r="G2140" s="697"/>
      <c r="H2140" s="712" t="s">
        <v>2839</v>
      </c>
      <c r="I2140" s="719" t="s">
        <v>1622</v>
      </c>
      <c r="J2140" s="719"/>
      <c r="K2140" s="720"/>
      <c r="L2140" s="712" t="s">
        <v>1623</v>
      </c>
      <c r="M2140" s="732" t="s">
        <v>1624</v>
      </c>
    </row>
    <row r="2141" ht="18" spans="3:13">
      <c r="C2141" s="3"/>
      <c r="D2141" s="805" t="s">
        <v>1625</v>
      </c>
      <c r="E2141" s="699"/>
      <c r="F2141" s="700"/>
      <c r="G2141" s="701"/>
      <c r="H2141" s="812" t="s">
        <v>2867</v>
      </c>
      <c r="I2141" s="2229" t="s">
        <v>791</v>
      </c>
      <c r="J2141" s="722"/>
      <c r="K2141" s="723"/>
      <c r="L2141" s="819"/>
      <c r="M2141" s="733" t="s">
        <v>790</v>
      </c>
    </row>
    <row r="2142" ht="18" spans="3:13">
      <c r="C2142" s="3"/>
      <c r="D2142" s="806" t="s">
        <v>1626</v>
      </c>
      <c r="E2142" s="741">
        <v>0.002</v>
      </c>
      <c r="F2142" s="704"/>
      <c r="G2142" s="705"/>
      <c r="H2142" s="812" t="s">
        <v>2868</v>
      </c>
      <c r="I2142" s="725"/>
      <c r="J2142" s="725"/>
      <c r="K2142" s="726"/>
      <c r="L2142" s="819"/>
      <c r="M2142" s="734"/>
    </row>
    <row r="2143" ht="18" spans="3:13">
      <c r="C2143" s="3"/>
      <c r="D2143" s="806" t="s">
        <v>1627</v>
      </c>
      <c r="E2143" s="741">
        <v>0.003</v>
      </c>
      <c r="F2143" s="704"/>
      <c r="G2143" s="705"/>
      <c r="H2143" s="702"/>
      <c r="I2143" s="725"/>
      <c r="J2143" s="725"/>
      <c r="K2143" s="726"/>
      <c r="L2143" s="819"/>
      <c r="M2143" s="734"/>
    </row>
    <row r="2144" ht="18.75" spans="3:13">
      <c r="C2144" s="3"/>
      <c r="D2144" s="807" t="s">
        <v>1628</v>
      </c>
      <c r="E2144" s="706">
        <v>0.5625</v>
      </c>
      <c r="F2144" s="707"/>
      <c r="G2144" s="708"/>
      <c r="H2144" s="709">
        <v>0.354166666666667</v>
      </c>
      <c r="I2144" s="725"/>
      <c r="J2144" s="725"/>
      <c r="K2144" s="726"/>
      <c r="L2144" s="750">
        <v>0.791666666666667</v>
      </c>
      <c r="M2144" s="735">
        <v>0.645833333333333</v>
      </c>
    </row>
    <row r="2145" ht="18.75" spans="3:13">
      <c r="C2145" s="3"/>
      <c r="D2145" s="808" t="s">
        <v>1629</v>
      </c>
      <c r="E2145" s="710" t="s">
        <v>8</v>
      </c>
      <c r="F2145" s="710" t="s">
        <v>9</v>
      </c>
      <c r="G2145" s="711" t="s">
        <v>10</v>
      </c>
      <c r="H2145" s="712" t="s">
        <v>2447</v>
      </c>
      <c r="I2145" s="725"/>
      <c r="J2145" s="725"/>
      <c r="K2145" s="726"/>
      <c r="L2145" s="820" t="s">
        <v>2896</v>
      </c>
      <c r="M2145" s="736"/>
    </row>
    <row r="2146" ht="18" spans="3:13">
      <c r="C2146" s="3"/>
      <c r="D2146" s="809">
        <v>45637</v>
      </c>
      <c r="E2146" s="838">
        <v>0.003</v>
      </c>
      <c r="F2146" s="2241" t="s">
        <v>1660</v>
      </c>
      <c r="G2146" s="838">
        <v>0.003</v>
      </c>
      <c r="H2146" s="815">
        <v>0.5625</v>
      </c>
      <c r="I2146" s="725"/>
      <c r="J2146" s="725"/>
      <c r="K2146" s="726"/>
      <c r="L2146" s="821"/>
      <c r="M2146" s="737"/>
    </row>
    <row r="2147" ht="18" spans="3:13">
      <c r="C2147" s="3"/>
      <c r="D2147" s="809">
        <v>45609</v>
      </c>
      <c r="E2147" s="838">
        <v>0.003</v>
      </c>
      <c r="F2147" s="2241" t="s">
        <v>1660</v>
      </c>
      <c r="G2147" s="838">
        <v>0.003</v>
      </c>
      <c r="H2147" s="815">
        <v>0.5625</v>
      </c>
      <c r="I2147" s="725"/>
      <c r="J2147" s="725"/>
      <c r="K2147" s="726"/>
      <c r="L2147" s="821"/>
      <c r="M2147" s="738"/>
    </row>
    <row r="2148" ht="18" spans="3:13">
      <c r="C2148" s="3"/>
      <c r="D2148" s="809">
        <v>45575</v>
      </c>
      <c r="E2148" s="838">
        <v>0.003</v>
      </c>
      <c r="F2148" s="2241" t="s">
        <v>1653</v>
      </c>
      <c r="G2148" s="838">
        <v>0.003</v>
      </c>
      <c r="H2148" s="815">
        <v>0.520833333333333</v>
      </c>
      <c r="I2148" s="725"/>
      <c r="J2148" s="725"/>
      <c r="K2148" s="726"/>
      <c r="L2148" s="821"/>
      <c r="M2148" s="734"/>
    </row>
    <row r="2149" ht="18" spans="3:13">
      <c r="C2149" s="3"/>
      <c r="D2149" s="809">
        <v>45546</v>
      </c>
      <c r="E2149" s="838">
        <v>0.003</v>
      </c>
      <c r="F2149" s="2241" t="s">
        <v>1653</v>
      </c>
      <c r="G2149" s="838">
        <v>0.002</v>
      </c>
      <c r="H2149" s="815">
        <v>0.520833333333333</v>
      </c>
      <c r="I2149" s="725"/>
      <c r="J2149" s="725"/>
      <c r="K2149" s="726"/>
      <c r="L2149" s="821"/>
      <c r="M2149" s="734"/>
    </row>
    <row r="2150" ht="18" spans="3:13">
      <c r="C2150" s="3"/>
      <c r="D2150" s="809">
        <v>45518</v>
      </c>
      <c r="E2150" s="838">
        <v>0.002</v>
      </c>
      <c r="F2150" s="2241" t="s">
        <v>1653</v>
      </c>
      <c r="G2150" s="838">
        <v>0.001</v>
      </c>
      <c r="H2150" s="815">
        <v>0.520833333333333</v>
      </c>
      <c r="I2150" s="725"/>
      <c r="J2150" s="725"/>
      <c r="K2150" s="726"/>
      <c r="L2150" s="821"/>
      <c r="M2150" s="734"/>
    </row>
    <row r="2151" ht="18.75" spans="3:13">
      <c r="C2151" s="3"/>
      <c r="D2151" s="809">
        <v>45484</v>
      </c>
      <c r="E2151" s="838">
        <v>0.001</v>
      </c>
      <c r="F2151" s="2241" t="s">
        <v>1653</v>
      </c>
      <c r="G2151" s="838">
        <v>0.002</v>
      </c>
      <c r="H2151" s="815">
        <v>0.520833333333333</v>
      </c>
      <c r="I2151" s="730"/>
      <c r="J2151" s="730"/>
      <c r="K2151" s="731"/>
      <c r="L2151" s="821"/>
      <c r="M2151" s="739"/>
    </row>
    <row r="2152" ht="18.75" spans="3:13">
      <c r="C2152" s="3">
        <v>4</v>
      </c>
      <c r="D2152" s="804" t="s">
        <v>7</v>
      </c>
      <c r="E2152" s="695" t="s">
        <v>792</v>
      </c>
      <c r="F2152" s="696"/>
      <c r="G2152" s="697"/>
      <c r="H2152" s="712" t="s">
        <v>2839</v>
      </c>
      <c r="I2152" s="719" t="s">
        <v>1622</v>
      </c>
      <c r="J2152" s="719"/>
      <c r="K2152" s="720"/>
      <c r="L2152" s="712" t="s">
        <v>1623</v>
      </c>
      <c r="M2152" s="751" t="s">
        <v>1624</v>
      </c>
    </row>
    <row r="2153" ht="18" spans="3:13">
      <c r="C2153" s="3"/>
      <c r="D2153" s="805" t="s">
        <v>1625</v>
      </c>
      <c r="E2153" s="699"/>
      <c r="F2153" s="700"/>
      <c r="G2153" s="701"/>
      <c r="H2153" s="812" t="s">
        <v>2867</v>
      </c>
      <c r="I2153" s="2229" t="s">
        <v>791</v>
      </c>
      <c r="J2153" s="722"/>
      <c r="K2153" s="723"/>
      <c r="L2153" s="819"/>
      <c r="M2153" s="733" t="s">
        <v>792</v>
      </c>
    </row>
    <row r="2154" ht="18" spans="3:13">
      <c r="C2154" s="3"/>
      <c r="D2154" s="806" t="s">
        <v>1626</v>
      </c>
      <c r="E2154" s="743">
        <v>0.029</v>
      </c>
      <c r="F2154" s="744"/>
      <c r="G2154" s="745"/>
      <c r="H2154" s="812" t="s">
        <v>2868</v>
      </c>
      <c r="I2154" s="725"/>
      <c r="J2154" s="725"/>
      <c r="K2154" s="726"/>
      <c r="L2154" s="819"/>
      <c r="M2154" s="734"/>
    </row>
    <row r="2155" ht="18" spans="3:13">
      <c r="C2155" s="3"/>
      <c r="D2155" s="806" t="s">
        <v>1627</v>
      </c>
      <c r="E2155" s="743">
        <v>0.027</v>
      </c>
      <c r="F2155" s="744"/>
      <c r="G2155" s="745"/>
      <c r="H2155" s="702"/>
      <c r="I2155" s="725"/>
      <c r="J2155" s="725"/>
      <c r="K2155" s="726"/>
      <c r="L2155" s="819"/>
      <c r="M2155" s="734"/>
    </row>
    <row r="2156" ht="18.75" spans="3:13">
      <c r="C2156" s="3"/>
      <c r="D2156" s="807" t="s">
        <v>1628</v>
      </c>
      <c r="E2156" s="706">
        <v>0.5625</v>
      </c>
      <c r="F2156" s="707"/>
      <c r="G2156" s="708"/>
      <c r="H2156" s="709">
        <v>0.354166666666667</v>
      </c>
      <c r="I2156" s="725"/>
      <c r="J2156" s="725"/>
      <c r="K2156" s="726"/>
      <c r="L2156" s="750">
        <v>0.791666666666667</v>
      </c>
      <c r="M2156" s="735">
        <v>0.645833333333333</v>
      </c>
    </row>
    <row r="2157" ht="18.75" spans="3:13">
      <c r="C2157" s="3"/>
      <c r="D2157" s="808" t="s">
        <v>1629</v>
      </c>
      <c r="E2157" s="710" t="s">
        <v>8</v>
      </c>
      <c r="F2157" s="710" t="s">
        <v>9</v>
      </c>
      <c r="G2157" s="711" t="s">
        <v>10</v>
      </c>
      <c r="H2157" s="712" t="s">
        <v>2447</v>
      </c>
      <c r="I2157" s="725"/>
      <c r="J2157" s="725"/>
      <c r="K2157" s="726"/>
      <c r="L2157" s="820"/>
      <c r="M2157" s="736"/>
    </row>
    <row r="2158" ht="18" spans="3:13">
      <c r="C2158" s="3"/>
      <c r="D2158" s="809">
        <v>45637</v>
      </c>
      <c r="E2158" s="838">
        <v>0.027</v>
      </c>
      <c r="F2158" s="2241" t="s">
        <v>1825</v>
      </c>
      <c r="G2158" s="838">
        <v>0.026</v>
      </c>
      <c r="H2158" s="815">
        <v>0.5625</v>
      </c>
      <c r="I2158" s="725"/>
      <c r="J2158" s="725"/>
      <c r="K2158" s="726"/>
      <c r="L2158" s="821"/>
      <c r="M2158" s="737"/>
    </row>
    <row r="2159" ht="18" spans="3:13">
      <c r="C2159" s="3"/>
      <c r="D2159" s="809">
        <v>45609</v>
      </c>
      <c r="E2159" s="838">
        <v>0.026</v>
      </c>
      <c r="F2159" s="2241" t="s">
        <v>1686</v>
      </c>
      <c r="G2159" s="838">
        <v>0.024</v>
      </c>
      <c r="H2159" s="815">
        <v>0.5625</v>
      </c>
      <c r="I2159" s="725"/>
      <c r="J2159" s="725"/>
      <c r="K2159" s="726"/>
      <c r="L2159" s="821"/>
      <c r="M2159" s="738"/>
    </row>
    <row r="2160" ht="18" spans="3:13">
      <c r="C2160" s="3"/>
      <c r="D2160" s="809">
        <v>45575</v>
      </c>
      <c r="E2160" s="838">
        <v>0.024</v>
      </c>
      <c r="F2160" s="2241" t="s">
        <v>1943</v>
      </c>
      <c r="G2160" s="838">
        <v>0.025</v>
      </c>
      <c r="H2160" s="815">
        <v>0.520833333333333</v>
      </c>
      <c r="I2160" s="725"/>
      <c r="J2160" s="725"/>
      <c r="K2160" s="726"/>
      <c r="L2160" s="821"/>
      <c r="M2160" s="734"/>
    </row>
    <row r="2161" ht="18" spans="3:13">
      <c r="C2161" s="3"/>
      <c r="D2161" s="809">
        <v>45546</v>
      </c>
      <c r="E2161" s="838">
        <v>0.025</v>
      </c>
      <c r="F2161" s="2241" t="s">
        <v>1688</v>
      </c>
      <c r="G2161" s="838">
        <v>0.029</v>
      </c>
      <c r="H2161" s="815">
        <v>0.520833333333333</v>
      </c>
      <c r="I2161" s="725"/>
      <c r="J2161" s="725"/>
      <c r="K2161" s="726"/>
      <c r="L2161" s="821"/>
      <c r="M2161" s="734"/>
    </row>
    <row r="2162" ht="18" spans="3:13">
      <c r="C2162" s="3"/>
      <c r="D2162" s="809">
        <v>45518</v>
      </c>
      <c r="E2162" s="838">
        <v>0.029</v>
      </c>
      <c r="F2162" s="2241" t="s">
        <v>1829</v>
      </c>
      <c r="G2162" s="838">
        <v>0.03</v>
      </c>
      <c r="H2162" s="815">
        <v>0.520833333333333</v>
      </c>
      <c r="I2162" s="725"/>
      <c r="J2162" s="725"/>
      <c r="K2162" s="726"/>
      <c r="L2162" s="821"/>
      <c r="M2162" s="734"/>
    </row>
    <row r="2163" ht="18.75" spans="3:13">
      <c r="C2163" s="3"/>
      <c r="D2163" s="809">
        <v>45484</v>
      </c>
      <c r="E2163" s="838">
        <v>0.03</v>
      </c>
      <c r="F2163" s="2241" t="s">
        <v>1828</v>
      </c>
      <c r="G2163" s="838">
        <v>0.033</v>
      </c>
      <c r="H2163" s="815">
        <v>0.520833333333333</v>
      </c>
      <c r="I2163" s="730"/>
      <c r="J2163" s="730"/>
      <c r="K2163" s="731"/>
      <c r="L2163" s="840"/>
      <c r="M2163" s="739"/>
    </row>
    <row r="2164" ht="18.75" spans="3:13">
      <c r="C2164" s="3">
        <v>6</v>
      </c>
      <c r="D2164" s="804" t="s">
        <v>7</v>
      </c>
      <c r="E2164" s="695" t="s">
        <v>793</v>
      </c>
      <c r="F2164" s="696"/>
      <c r="G2164" s="697"/>
      <c r="H2164" s="712" t="s">
        <v>2839</v>
      </c>
      <c r="I2164" s="719" t="s">
        <v>1622</v>
      </c>
      <c r="J2164" s="719"/>
      <c r="K2164" s="720"/>
      <c r="L2164" s="712" t="s">
        <v>1623</v>
      </c>
      <c r="M2164" s="732" t="s">
        <v>1624</v>
      </c>
    </row>
    <row r="2165" ht="18" spans="3:13">
      <c r="C2165" s="3"/>
      <c r="D2165" s="805" t="s">
        <v>1625</v>
      </c>
      <c r="E2165" s="699"/>
      <c r="F2165" s="700"/>
      <c r="G2165" s="701"/>
      <c r="H2165" s="812" t="s">
        <v>2867</v>
      </c>
      <c r="I2165" s="2229" t="s">
        <v>791</v>
      </c>
      <c r="J2165" s="722"/>
      <c r="K2165" s="723"/>
      <c r="L2165" s="819"/>
      <c r="M2165" s="733" t="s">
        <v>793</v>
      </c>
    </row>
    <row r="2166" ht="18" spans="3:13">
      <c r="C2166" s="3"/>
      <c r="D2166" s="806" t="s">
        <v>1626</v>
      </c>
      <c r="E2166" s="743">
        <v>0.003</v>
      </c>
      <c r="F2166" s="744"/>
      <c r="G2166" s="745"/>
      <c r="H2166" s="812" t="s">
        <v>2868</v>
      </c>
      <c r="I2166" s="725"/>
      <c r="J2166" s="725"/>
      <c r="K2166" s="726"/>
      <c r="L2166" s="819"/>
      <c r="M2166" s="734"/>
    </row>
    <row r="2167" ht="18" spans="3:13">
      <c r="C2167" s="3"/>
      <c r="D2167" s="806" t="s">
        <v>1627</v>
      </c>
      <c r="E2167" s="743">
        <v>0.003</v>
      </c>
      <c r="F2167" s="744"/>
      <c r="G2167" s="745"/>
      <c r="H2167" s="702"/>
      <c r="I2167" s="725"/>
      <c r="J2167" s="725"/>
      <c r="K2167" s="726"/>
      <c r="L2167" s="819"/>
      <c r="M2167" s="734"/>
    </row>
    <row r="2168" ht="18.75" spans="3:13">
      <c r="C2168" s="3"/>
      <c r="D2168" s="807" t="s">
        <v>1628</v>
      </c>
      <c r="E2168" s="706">
        <v>0.5625</v>
      </c>
      <c r="F2168" s="707"/>
      <c r="G2168" s="708"/>
      <c r="H2168" s="709">
        <v>0.354166666666667</v>
      </c>
      <c r="I2168" s="725"/>
      <c r="J2168" s="725"/>
      <c r="K2168" s="726"/>
      <c r="L2168" s="750">
        <v>0.791666666666667</v>
      </c>
      <c r="M2168" s="735">
        <v>0.6875</v>
      </c>
    </row>
    <row r="2169" ht="18.75" spans="3:13">
      <c r="C2169" s="3"/>
      <c r="D2169" s="808" t="s">
        <v>1629</v>
      </c>
      <c r="E2169" s="710" t="s">
        <v>8</v>
      </c>
      <c r="F2169" s="710" t="s">
        <v>9</v>
      </c>
      <c r="G2169" s="711" t="s">
        <v>10</v>
      </c>
      <c r="H2169" s="712" t="s">
        <v>2447</v>
      </c>
      <c r="I2169" s="725"/>
      <c r="J2169" s="725"/>
      <c r="K2169" s="726"/>
      <c r="L2169" s="820" t="s">
        <v>2896</v>
      </c>
      <c r="M2169" s="736"/>
    </row>
    <row r="2170" ht="18" spans="3:13">
      <c r="C2170" s="3"/>
      <c r="D2170" s="809">
        <v>45637</v>
      </c>
      <c r="E2170" s="838">
        <v>0.003</v>
      </c>
      <c r="F2170" s="2241" t="s">
        <v>1660</v>
      </c>
      <c r="G2170" s="838">
        <v>0.002</v>
      </c>
      <c r="H2170" s="815">
        <v>0.5625</v>
      </c>
      <c r="I2170" s="725"/>
      <c r="J2170" s="725"/>
      <c r="K2170" s="726"/>
      <c r="L2170" s="821">
        <v>0</v>
      </c>
      <c r="M2170" s="737"/>
    </row>
    <row r="2171" ht="18" spans="3:13">
      <c r="C2171" s="3"/>
      <c r="D2171" s="809">
        <v>45609</v>
      </c>
      <c r="E2171" s="838">
        <v>0.002</v>
      </c>
      <c r="F2171" s="2241" t="s">
        <v>1653</v>
      </c>
      <c r="G2171" s="838">
        <v>0.002</v>
      </c>
      <c r="H2171" s="815">
        <v>0.5625</v>
      </c>
      <c r="I2171" s="725"/>
      <c r="J2171" s="725"/>
      <c r="K2171" s="726"/>
      <c r="L2171" s="821">
        <v>0</v>
      </c>
      <c r="M2171" s="738"/>
    </row>
    <row r="2172" ht="18" spans="3:13">
      <c r="C2172" s="3"/>
      <c r="D2172" s="809">
        <v>45575</v>
      </c>
      <c r="E2172" s="838">
        <v>0.002</v>
      </c>
      <c r="F2172" s="2241" t="s">
        <v>1655</v>
      </c>
      <c r="G2172" s="838">
        <v>0.002</v>
      </c>
      <c r="H2172" s="815">
        <v>0.520833333333333</v>
      </c>
      <c r="I2172" s="725"/>
      <c r="J2172" s="725"/>
      <c r="K2172" s="726"/>
      <c r="L2172" s="821">
        <v>0</v>
      </c>
      <c r="M2172" s="734"/>
    </row>
    <row r="2173" ht="18" spans="3:13">
      <c r="C2173" s="3"/>
      <c r="D2173" s="809">
        <v>45546</v>
      </c>
      <c r="E2173" s="838">
        <v>0.002</v>
      </c>
      <c r="F2173" s="2241" t="s">
        <v>1653</v>
      </c>
      <c r="G2173" s="838">
        <v>0.002</v>
      </c>
      <c r="H2173" s="815">
        <v>0.520833333333333</v>
      </c>
      <c r="I2173" s="725"/>
      <c r="J2173" s="725"/>
      <c r="K2173" s="726"/>
      <c r="L2173" s="821">
        <v>0</v>
      </c>
      <c r="M2173" s="734"/>
    </row>
    <row r="2174" ht="18" spans="3:13">
      <c r="C2174" s="3"/>
      <c r="D2174" s="809">
        <v>45518</v>
      </c>
      <c r="E2174" s="838">
        <v>0.002</v>
      </c>
      <c r="F2174" s="2241" t="s">
        <v>1653</v>
      </c>
      <c r="G2174" s="838">
        <v>-0.001</v>
      </c>
      <c r="H2174" s="815">
        <v>0.520833333333333</v>
      </c>
      <c r="I2174" s="725"/>
      <c r="J2174" s="725"/>
      <c r="K2174" s="726"/>
      <c r="L2174" s="821">
        <v>0</v>
      </c>
      <c r="M2174" s="734"/>
    </row>
    <row r="2175" ht="18.75" spans="3:13">
      <c r="C2175" s="3"/>
      <c r="D2175" s="809">
        <v>45484</v>
      </c>
      <c r="E2175" s="838">
        <v>-0.001</v>
      </c>
      <c r="F2175" s="2241" t="s">
        <v>1655</v>
      </c>
      <c r="G2175" s="838">
        <v>0</v>
      </c>
      <c r="H2175" s="815">
        <v>0.520833333333333</v>
      </c>
      <c r="I2175" s="730"/>
      <c r="J2175" s="730"/>
      <c r="K2175" s="731"/>
      <c r="L2175" s="840">
        <v>0</v>
      </c>
      <c r="M2175" s="739"/>
    </row>
    <row r="2176" ht="18.75" spans="3:13">
      <c r="C2176" s="3">
        <v>7</v>
      </c>
      <c r="D2176" s="804" t="s">
        <v>7</v>
      </c>
      <c r="E2176" s="848" t="s">
        <v>794</v>
      </c>
      <c r="F2176" s="849"/>
      <c r="G2176" s="850"/>
      <c r="H2176" s="712" t="s">
        <v>2839</v>
      </c>
      <c r="I2176" s="719" t="s">
        <v>1622</v>
      </c>
      <c r="J2176" s="719"/>
      <c r="K2176" s="720"/>
      <c r="L2176" s="712" t="s">
        <v>1623</v>
      </c>
      <c r="M2176" s="732" t="s">
        <v>1624</v>
      </c>
    </row>
    <row r="2177" ht="18" spans="3:13">
      <c r="C2177" s="3"/>
      <c r="D2177" s="805" t="s">
        <v>1625</v>
      </c>
      <c r="E2177" s="699"/>
      <c r="F2177" s="700"/>
      <c r="G2177" s="701"/>
      <c r="H2177" s="812" t="s">
        <v>2861</v>
      </c>
      <c r="I2177" s="2229" t="s">
        <v>796</v>
      </c>
      <c r="J2177" s="722"/>
      <c r="K2177" s="723"/>
      <c r="L2177" s="819"/>
      <c r="M2177" s="733" t="s">
        <v>794</v>
      </c>
    </row>
    <row r="2178" ht="18" spans="3:13">
      <c r="C2178" s="3"/>
      <c r="D2178" s="806" t="s">
        <v>1626</v>
      </c>
      <c r="E2178" s="703">
        <v>0</v>
      </c>
      <c r="F2178" s="704"/>
      <c r="G2178" s="705"/>
      <c r="H2178" s="812" t="s">
        <v>2861</v>
      </c>
      <c r="I2178" s="725"/>
      <c r="J2178" s="725"/>
      <c r="K2178" s="726"/>
      <c r="L2178" s="819"/>
      <c r="M2178" s="734"/>
    </row>
    <row r="2179" ht="18" spans="3:13">
      <c r="C2179" s="3"/>
      <c r="D2179" s="806" t="s">
        <v>1627</v>
      </c>
      <c r="E2179" s="741" t="s">
        <v>795</v>
      </c>
      <c r="F2179" s="704"/>
      <c r="G2179" s="705"/>
      <c r="H2179" s="702"/>
      <c r="I2179" s="725"/>
      <c r="J2179" s="725"/>
      <c r="K2179" s="726"/>
      <c r="L2179" s="819"/>
      <c r="M2179" s="734"/>
    </row>
    <row r="2180" ht="18.75" spans="3:13">
      <c r="C2180" s="3"/>
      <c r="D2180" s="807" t="s">
        <v>1628</v>
      </c>
      <c r="E2180" s="706">
        <v>0.645833333333333</v>
      </c>
      <c r="F2180" s="707"/>
      <c r="G2180" s="708"/>
      <c r="H2180" s="709">
        <v>0.4375</v>
      </c>
      <c r="I2180" s="725"/>
      <c r="J2180" s="725"/>
      <c r="K2180" s="726"/>
      <c r="L2180" s="750">
        <v>0.875</v>
      </c>
      <c r="M2180" s="735">
        <v>0.729166666666667</v>
      </c>
    </row>
    <row r="2181" ht="18.75" spans="3:13">
      <c r="C2181" s="3"/>
      <c r="D2181" s="808" t="s">
        <v>1629</v>
      </c>
      <c r="E2181" s="710" t="s">
        <v>8</v>
      </c>
      <c r="F2181" s="710" t="s">
        <v>9</v>
      </c>
      <c r="G2181" s="711" t="s">
        <v>10</v>
      </c>
      <c r="H2181" s="852" t="s">
        <v>2903</v>
      </c>
      <c r="I2181" s="725"/>
      <c r="J2181" s="725"/>
      <c r="K2181" s="726"/>
      <c r="L2181" s="820" t="s">
        <v>2896</v>
      </c>
      <c r="M2181" s="736"/>
    </row>
    <row r="2182" ht="18" spans="3:13">
      <c r="C2182" s="3"/>
      <c r="D2182" s="809">
        <v>45665</v>
      </c>
      <c r="E2182" s="2232" t="s">
        <v>2161</v>
      </c>
      <c r="F2182" s="2232" t="s">
        <v>2162</v>
      </c>
      <c r="G2182" s="2232" t="s">
        <v>2152</v>
      </c>
      <c r="H2182" s="815">
        <v>0.729166666666667</v>
      </c>
      <c r="I2182" s="725"/>
      <c r="J2182" s="725"/>
      <c r="K2182" s="726"/>
      <c r="L2182" s="821">
        <v>0.645833333333333</v>
      </c>
      <c r="M2182" s="737"/>
    </row>
    <row r="2183" ht="18" spans="3:13">
      <c r="C2183" s="3"/>
      <c r="D2183" s="809">
        <v>45659</v>
      </c>
      <c r="E2183" s="2232" t="s">
        <v>2152</v>
      </c>
      <c r="F2183" s="2232" t="s">
        <v>2153</v>
      </c>
      <c r="G2183" s="2232" t="s">
        <v>2138</v>
      </c>
      <c r="H2183" s="815">
        <v>0.75</v>
      </c>
      <c r="I2183" s="725"/>
      <c r="J2183" s="725"/>
      <c r="K2183" s="726"/>
      <c r="L2183" s="821">
        <v>0.666666666666667</v>
      </c>
      <c r="M2183" s="738"/>
    </row>
    <row r="2184" ht="18" spans="3:13">
      <c r="C2184" s="3"/>
      <c r="D2184" s="809">
        <v>45653</v>
      </c>
      <c r="E2184" s="2232" t="s">
        <v>2138</v>
      </c>
      <c r="F2184" s="2232" t="s">
        <v>2139</v>
      </c>
      <c r="G2184" s="2232" t="s">
        <v>2133</v>
      </c>
      <c r="H2184" s="815">
        <v>0.833333333333333</v>
      </c>
      <c r="I2184" s="725"/>
      <c r="J2184" s="725"/>
      <c r="K2184" s="726"/>
      <c r="L2184" s="821">
        <v>0.75</v>
      </c>
      <c r="M2184" s="734"/>
    </row>
    <row r="2185" ht="18" spans="3:13">
      <c r="C2185" s="3"/>
      <c r="D2185" s="809">
        <v>45644</v>
      </c>
      <c r="E2185" s="2232" t="s">
        <v>2133</v>
      </c>
      <c r="F2185" s="2232" t="s">
        <v>2124</v>
      </c>
      <c r="G2185" s="2232" t="s">
        <v>2121</v>
      </c>
      <c r="H2185" s="815">
        <v>0.729166666666667</v>
      </c>
      <c r="I2185" s="725"/>
      <c r="J2185" s="725"/>
      <c r="K2185" s="726"/>
      <c r="L2185" s="821">
        <v>0.645833333333333</v>
      </c>
      <c r="M2185" s="734"/>
    </row>
    <row r="2186" ht="18" spans="3:13">
      <c r="C2186" s="3"/>
      <c r="D2186" s="809">
        <v>45637</v>
      </c>
      <c r="E2186" s="2232" t="s">
        <v>2121</v>
      </c>
      <c r="F2186" s="2232" t="s">
        <v>2122</v>
      </c>
      <c r="G2186" s="2232" t="s">
        <v>2123</v>
      </c>
      <c r="H2186" s="815">
        <v>0.729166666666667</v>
      </c>
      <c r="I2186" s="725"/>
      <c r="J2186" s="725"/>
      <c r="K2186" s="726"/>
      <c r="L2186" s="821">
        <v>0.645833333333333</v>
      </c>
      <c r="M2186" s="734"/>
    </row>
    <row r="2187" ht="18.75" spans="3:13">
      <c r="C2187" s="3"/>
      <c r="D2187" s="809">
        <v>45630</v>
      </c>
      <c r="E2187" s="2232" t="s">
        <v>2123</v>
      </c>
      <c r="F2187" s="2232" t="s">
        <v>2124</v>
      </c>
      <c r="G2187" s="2232" t="s">
        <v>2125</v>
      </c>
      <c r="H2187" s="815">
        <v>0.729166666666667</v>
      </c>
      <c r="I2187" s="730"/>
      <c r="J2187" s="730"/>
      <c r="K2187" s="731"/>
      <c r="L2187" s="821">
        <v>0.645833333333333</v>
      </c>
      <c r="M2187" s="739"/>
    </row>
    <row r="2188" ht="18.75" spans="3:13">
      <c r="C2188" s="3">
        <v>8</v>
      </c>
      <c r="D2188" s="804" t="s">
        <v>7</v>
      </c>
      <c r="E2188" s="695" t="s">
        <v>797</v>
      </c>
      <c r="F2188" s="696"/>
      <c r="G2188" s="697"/>
      <c r="H2188" s="712" t="s">
        <v>2839</v>
      </c>
      <c r="I2188" s="719" t="s">
        <v>1622</v>
      </c>
      <c r="J2188" s="719"/>
      <c r="K2188" s="720"/>
      <c r="L2188" s="712" t="s">
        <v>1623</v>
      </c>
      <c r="M2188" s="732" t="s">
        <v>1624</v>
      </c>
    </row>
    <row r="2189" ht="18" spans="3:13">
      <c r="C2189" s="3"/>
      <c r="D2189" s="805" t="s">
        <v>1625</v>
      </c>
      <c r="E2189" s="699"/>
      <c r="F2189" s="700"/>
      <c r="G2189" s="701"/>
      <c r="H2189" s="812" t="s">
        <v>2863</v>
      </c>
      <c r="I2189" s="2229" t="s">
        <v>798</v>
      </c>
      <c r="J2189" s="722"/>
      <c r="K2189" s="723"/>
      <c r="L2189" s="819"/>
      <c r="M2189" s="733" t="s">
        <v>797</v>
      </c>
    </row>
    <row r="2190" ht="18" spans="3:13">
      <c r="C2190" s="3"/>
      <c r="D2190" s="806" t="s">
        <v>1626</v>
      </c>
      <c r="E2190" s="743">
        <v>0.002</v>
      </c>
      <c r="F2190" s="744"/>
      <c r="G2190" s="745"/>
      <c r="H2190" s="702" t="s">
        <v>2864</v>
      </c>
      <c r="I2190" s="725"/>
      <c r="J2190" s="725"/>
      <c r="K2190" s="726"/>
      <c r="L2190" s="819"/>
      <c r="M2190" s="734"/>
    </row>
    <row r="2191" ht="18" spans="3:13">
      <c r="C2191" s="3"/>
      <c r="D2191" s="806" t="s">
        <v>1627</v>
      </c>
      <c r="E2191" s="743">
        <v>-0.001</v>
      </c>
      <c r="F2191" s="744"/>
      <c r="G2191" s="745"/>
      <c r="H2191" s="702"/>
      <c r="I2191" s="725"/>
      <c r="J2191" s="725"/>
      <c r="K2191" s="726"/>
      <c r="L2191" s="819"/>
      <c r="M2191" s="734"/>
    </row>
    <row r="2192" ht="18.75" spans="3:13">
      <c r="C2192" s="3"/>
      <c r="D2192" s="807" t="s">
        <v>1628</v>
      </c>
      <c r="E2192" s="706">
        <v>0.291666666666667</v>
      </c>
      <c r="F2192" s="707"/>
      <c r="G2192" s="708"/>
      <c r="H2192" s="709">
        <v>0.0833333333333334</v>
      </c>
      <c r="I2192" s="725"/>
      <c r="J2192" s="725"/>
      <c r="K2192" s="726"/>
      <c r="L2192" s="750">
        <v>0.520833333333333</v>
      </c>
      <c r="M2192" s="735">
        <v>0.375</v>
      </c>
    </row>
    <row r="2193" ht="18.75" spans="3:13">
      <c r="C2193" s="3"/>
      <c r="D2193" s="808" t="s">
        <v>1629</v>
      </c>
      <c r="E2193" s="710" t="s">
        <v>8</v>
      </c>
      <c r="F2193" s="710" t="s">
        <v>9</v>
      </c>
      <c r="G2193" s="711" t="s">
        <v>10</v>
      </c>
      <c r="H2193" s="712" t="s">
        <v>2447</v>
      </c>
      <c r="I2193" s="725"/>
      <c r="J2193" s="725"/>
      <c r="K2193" s="726"/>
      <c r="L2193" s="820" t="s">
        <v>2896</v>
      </c>
      <c r="M2193" s="736"/>
    </row>
    <row r="2194" ht="18" spans="3:13">
      <c r="C2194" s="3"/>
      <c r="D2194" s="809">
        <v>45639</v>
      </c>
      <c r="E2194" s="838">
        <v>-0.001</v>
      </c>
      <c r="F2194" s="2241" t="s">
        <v>1655</v>
      </c>
      <c r="G2194" s="838">
        <v>-0.001</v>
      </c>
      <c r="H2194" s="815">
        <v>0.291666666666667</v>
      </c>
      <c r="I2194" s="725"/>
      <c r="J2194" s="725"/>
      <c r="K2194" s="726"/>
      <c r="L2194" s="821"/>
      <c r="M2194" s="737"/>
    </row>
    <row r="2195" ht="18" spans="3:13">
      <c r="C2195" s="3"/>
      <c r="D2195" s="809">
        <v>45611</v>
      </c>
      <c r="E2195" s="838">
        <v>-0.001</v>
      </c>
      <c r="F2195" s="2241" t="s">
        <v>1653</v>
      </c>
      <c r="G2195" s="838">
        <v>0.002</v>
      </c>
      <c r="H2195" s="815">
        <v>0.291666666666667</v>
      </c>
      <c r="I2195" s="725"/>
      <c r="J2195" s="725"/>
      <c r="K2195" s="726"/>
      <c r="L2195" s="821"/>
      <c r="M2195" s="738"/>
    </row>
    <row r="2196" ht="18" spans="3:13">
      <c r="C2196" s="3"/>
      <c r="D2196" s="809">
        <v>45576</v>
      </c>
      <c r="E2196" s="838">
        <v>0.002</v>
      </c>
      <c r="F2196" s="2241" t="s">
        <v>1653</v>
      </c>
      <c r="G2196" s="838">
        <v>0</v>
      </c>
      <c r="H2196" s="815">
        <v>0.25</v>
      </c>
      <c r="I2196" s="725"/>
      <c r="J2196" s="725"/>
      <c r="K2196" s="726"/>
      <c r="L2196" s="821"/>
      <c r="M2196" s="734"/>
    </row>
    <row r="2197" ht="18" spans="3:13">
      <c r="C2197" s="3"/>
      <c r="D2197" s="809">
        <v>45546</v>
      </c>
      <c r="E2197" s="838">
        <v>0</v>
      </c>
      <c r="F2197" s="2241" t="s">
        <v>1653</v>
      </c>
      <c r="G2197" s="838">
        <v>0</v>
      </c>
      <c r="H2197" s="815">
        <v>0.25</v>
      </c>
      <c r="I2197" s="725"/>
      <c r="J2197" s="725"/>
      <c r="K2197" s="726"/>
      <c r="L2197" s="821"/>
      <c r="M2197" s="734"/>
    </row>
    <row r="2198" ht="18" spans="3:13">
      <c r="C2198" s="3"/>
      <c r="D2198" s="809">
        <v>45519</v>
      </c>
      <c r="E2198" s="838">
        <v>0</v>
      </c>
      <c r="F2198" s="2241" t="s">
        <v>1651</v>
      </c>
      <c r="G2198" s="838">
        <v>0.004</v>
      </c>
      <c r="H2198" s="815">
        <v>0.25</v>
      </c>
      <c r="I2198" s="725"/>
      <c r="J2198" s="725"/>
      <c r="K2198" s="726"/>
      <c r="L2198" s="821"/>
      <c r="M2198" s="734"/>
    </row>
    <row r="2199" ht="18.75" spans="3:13">
      <c r="C2199" s="3"/>
      <c r="D2199" s="809">
        <v>45484</v>
      </c>
      <c r="E2199" s="838">
        <v>0.004</v>
      </c>
      <c r="F2199" s="2241" t="s">
        <v>1653</v>
      </c>
      <c r="G2199" s="838">
        <v>0</v>
      </c>
      <c r="H2199" s="815">
        <v>0.25</v>
      </c>
      <c r="I2199" s="730"/>
      <c r="J2199" s="730"/>
      <c r="K2199" s="731"/>
      <c r="L2199" s="840"/>
      <c r="M2199" s="739"/>
    </row>
    <row r="2200" ht="18.75" spans="3:13">
      <c r="C2200" s="3">
        <v>9</v>
      </c>
      <c r="D2200" s="804" t="s">
        <v>7</v>
      </c>
      <c r="E2200" s="695" t="s">
        <v>799</v>
      </c>
      <c r="F2200" s="696"/>
      <c r="G2200" s="697"/>
      <c r="H2200" s="712" t="s">
        <v>2839</v>
      </c>
      <c r="I2200" s="719" t="s">
        <v>1622</v>
      </c>
      <c r="J2200" s="719"/>
      <c r="K2200" s="720"/>
      <c r="L2200" s="712" t="s">
        <v>1623</v>
      </c>
      <c r="M2200" s="732" t="s">
        <v>1624</v>
      </c>
    </row>
    <row r="2201" ht="18" spans="3:13">
      <c r="C2201" s="116"/>
      <c r="D2201" s="805" t="s">
        <v>1625</v>
      </c>
      <c r="E2201" s="699"/>
      <c r="F2201" s="700"/>
      <c r="G2201" s="701"/>
      <c r="H2201" s="812" t="s">
        <v>2867</v>
      </c>
      <c r="I2201" s="2229" t="s">
        <v>800</v>
      </c>
      <c r="J2201" s="722"/>
      <c r="K2201" s="723"/>
      <c r="L2201" s="819"/>
      <c r="M2201" s="734"/>
    </row>
    <row r="2202" ht="18" spans="3:13">
      <c r="C2202" s="116"/>
      <c r="D2202" s="806" t="s">
        <v>1626</v>
      </c>
      <c r="E2202" s="743">
        <v>0.004</v>
      </c>
      <c r="F2202" s="744"/>
      <c r="G2202" s="745"/>
      <c r="H2202" s="812" t="s">
        <v>2868</v>
      </c>
      <c r="I2202" s="725"/>
      <c r="J2202" s="725"/>
      <c r="K2202" s="726"/>
      <c r="L2202" s="819"/>
      <c r="M2202" s="734"/>
    </row>
    <row r="2203" ht="18" spans="3:13">
      <c r="C2203" s="116"/>
      <c r="D2203" s="806" t="s">
        <v>1627</v>
      </c>
      <c r="E2203" s="743">
        <v>0.004</v>
      </c>
      <c r="F2203" s="744"/>
      <c r="G2203" s="745"/>
      <c r="H2203" s="702"/>
      <c r="I2203" s="725"/>
      <c r="J2203" s="725"/>
      <c r="K2203" s="726"/>
      <c r="L2203" s="819"/>
      <c r="M2203" s="734"/>
    </row>
    <row r="2204" ht="18.75" spans="3:13">
      <c r="C2204" s="116"/>
      <c r="D2204" s="807" t="s">
        <v>1628</v>
      </c>
      <c r="E2204" s="706">
        <v>0.291666666666667</v>
      </c>
      <c r="F2204" s="707"/>
      <c r="G2204" s="708"/>
      <c r="H2204" s="709"/>
      <c r="I2204" s="725"/>
      <c r="J2204" s="725"/>
      <c r="K2204" s="726"/>
      <c r="L2204" s="750">
        <v>0.520833333333333</v>
      </c>
      <c r="M2204" s="735">
        <v>0.375</v>
      </c>
    </row>
    <row r="2205" ht="18.75" spans="3:13">
      <c r="C2205" s="116"/>
      <c r="D2205" s="808" t="s">
        <v>1629</v>
      </c>
      <c r="E2205" s="710" t="s">
        <v>8</v>
      </c>
      <c r="F2205" s="710" t="s">
        <v>9</v>
      </c>
      <c r="G2205" s="711" t="s">
        <v>10</v>
      </c>
      <c r="H2205" s="712" t="s">
        <v>2447</v>
      </c>
      <c r="I2205" s="725"/>
      <c r="J2205" s="725"/>
      <c r="K2205" s="726"/>
      <c r="L2205" s="820" t="s">
        <v>2896</v>
      </c>
      <c r="M2205" s="736"/>
    </row>
    <row r="2206" ht="18" spans="3:13">
      <c r="C2206" s="116"/>
      <c r="D2206" s="809">
        <v>45663</v>
      </c>
      <c r="E2206" s="838">
        <v>0.004</v>
      </c>
      <c r="F2206" s="2241" t="s">
        <v>1660</v>
      </c>
      <c r="G2206" s="838">
        <v>-0.002</v>
      </c>
      <c r="H2206" s="839">
        <v>0.541666666666667</v>
      </c>
      <c r="I2206" s="725"/>
      <c r="J2206" s="725"/>
      <c r="K2206" s="726"/>
      <c r="L2206" s="821"/>
      <c r="M2206" s="737"/>
    </row>
    <row r="2207" ht="18" spans="3:13">
      <c r="C2207" s="116"/>
      <c r="D2207" s="809">
        <v>45636</v>
      </c>
      <c r="E2207" s="838">
        <v>-0.002</v>
      </c>
      <c r="F2207" s="2241" t="s">
        <v>1654</v>
      </c>
      <c r="G2207" s="838">
        <v>0.004</v>
      </c>
      <c r="H2207" s="839">
        <v>0.291666666666667</v>
      </c>
      <c r="I2207" s="725"/>
      <c r="J2207" s="725"/>
      <c r="K2207" s="726"/>
      <c r="L2207" s="821"/>
      <c r="M2207" s="738"/>
    </row>
    <row r="2208" ht="18" spans="3:13">
      <c r="C2208" s="116"/>
      <c r="D2208" s="809">
        <v>45624</v>
      </c>
      <c r="E2208" s="838">
        <v>-0.002</v>
      </c>
      <c r="F2208" s="2241" t="s">
        <v>1654</v>
      </c>
      <c r="G2208" s="838">
        <v>0.004</v>
      </c>
      <c r="H2208" s="839">
        <v>0.541666666666667</v>
      </c>
      <c r="I2208" s="725"/>
      <c r="J2208" s="725"/>
      <c r="K2208" s="726"/>
      <c r="L2208" s="821"/>
      <c r="M2208" s="734"/>
    </row>
    <row r="2209" ht="18" spans="3:13">
      <c r="C2209" s="116"/>
      <c r="D2209" s="809">
        <v>45608</v>
      </c>
      <c r="E2209" s="838">
        <v>0.004</v>
      </c>
      <c r="F2209" s="2241" t="s">
        <v>1645</v>
      </c>
      <c r="G2209" s="838">
        <v>0</v>
      </c>
      <c r="H2209" s="839">
        <v>0.291666666666667</v>
      </c>
      <c r="I2209" s="725"/>
      <c r="J2209" s="725"/>
      <c r="K2209" s="726"/>
      <c r="L2209" s="821"/>
      <c r="M2209" s="734"/>
    </row>
    <row r="2210" ht="18" spans="3:13">
      <c r="C2210" s="116"/>
      <c r="D2210" s="809">
        <v>45595</v>
      </c>
      <c r="E2210" s="838">
        <v>0.004</v>
      </c>
      <c r="F2210" s="2241" t="s">
        <v>1653</v>
      </c>
      <c r="G2210" s="838">
        <v>0</v>
      </c>
      <c r="H2210" s="839">
        <v>0.541666666666667</v>
      </c>
      <c r="I2210" s="725"/>
      <c r="J2210" s="725"/>
      <c r="K2210" s="726"/>
      <c r="L2210" s="821"/>
      <c r="M2210" s="734"/>
    </row>
    <row r="2211" ht="18.75" spans="3:13">
      <c r="C2211" s="116"/>
      <c r="D2211" s="809">
        <v>45576</v>
      </c>
      <c r="E2211" s="838">
        <v>0</v>
      </c>
      <c r="F2211" s="2241" t="s">
        <v>1651</v>
      </c>
      <c r="G2211" s="838">
        <v>-0.001</v>
      </c>
      <c r="H2211" s="839">
        <v>0.25</v>
      </c>
      <c r="I2211" s="730"/>
      <c r="J2211" s="730"/>
      <c r="K2211" s="731"/>
      <c r="L2211" s="840"/>
      <c r="M2211" s="739"/>
    </row>
    <row r="2212" ht="18.75" spans="3:13">
      <c r="C2212" s="3">
        <v>10</v>
      </c>
      <c r="D2212" s="804" t="s">
        <v>7</v>
      </c>
      <c r="E2212" s="695" t="s">
        <v>801</v>
      </c>
      <c r="F2212" s="696"/>
      <c r="G2212" s="697"/>
      <c r="H2212" s="712" t="s">
        <v>2839</v>
      </c>
      <c r="I2212" s="719" t="s">
        <v>1622</v>
      </c>
      <c r="J2212" s="719"/>
      <c r="K2212" s="720"/>
      <c r="L2212" s="712" t="s">
        <v>1623</v>
      </c>
      <c r="M2212" s="732" t="s">
        <v>1624</v>
      </c>
    </row>
    <row r="2213" ht="18" spans="3:13">
      <c r="C2213" s="116"/>
      <c r="D2213" s="805" t="s">
        <v>1625</v>
      </c>
      <c r="E2213" s="699"/>
      <c r="F2213" s="700"/>
      <c r="G2213" s="701"/>
      <c r="H2213" s="812" t="s">
        <v>2867</v>
      </c>
      <c r="I2213" s="2229" t="s">
        <v>802</v>
      </c>
      <c r="J2213" s="722"/>
      <c r="K2213" s="723"/>
      <c r="L2213" s="845"/>
      <c r="M2213" s="734"/>
    </row>
    <row r="2214" ht="18" spans="3:13">
      <c r="C2214" s="116"/>
      <c r="D2214" s="806" t="s">
        <v>1626</v>
      </c>
      <c r="E2214" s="743">
        <v>0.004</v>
      </c>
      <c r="F2214" s="744"/>
      <c r="G2214" s="745"/>
      <c r="H2214" s="812" t="s">
        <v>2868</v>
      </c>
      <c r="I2214" s="725"/>
      <c r="J2214" s="725"/>
      <c r="K2214" s="726"/>
      <c r="L2214" s="819"/>
      <c r="M2214" s="734"/>
    </row>
    <row r="2215" ht="18" spans="3:13">
      <c r="C2215" s="116"/>
      <c r="D2215" s="806" t="s">
        <v>1627</v>
      </c>
      <c r="E2215" s="743">
        <v>0.002</v>
      </c>
      <c r="F2215" s="744"/>
      <c r="G2215" s="745"/>
      <c r="H2215" s="702"/>
      <c r="I2215" s="725"/>
      <c r="J2215" s="725"/>
      <c r="K2215" s="726"/>
      <c r="L2215" s="819"/>
      <c r="M2215" s="734"/>
    </row>
    <row r="2216" ht="18.75" spans="3:13">
      <c r="C2216" s="116"/>
      <c r="D2216" s="807" t="s">
        <v>1628</v>
      </c>
      <c r="E2216" s="706">
        <v>0.5625</v>
      </c>
      <c r="F2216" s="707"/>
      <c r="G2216" s="708"/>
      <c r="H2216" s="709"/>
      <c r="I2216" s="725"/>
      <c r="J2216" s="725"/>
      <c r="K2216" s="726"/>
      <c r="L2216" s="750">
        <v>0.791666666666667</v>
      </c>
      <c r="M2216" s="735">
        <v>0.645833333333333</v>
      </c>
    </row>
    <row r="2217" ht="18.75" spans="3:13">
      <c r="C2217" s="116"/>
      <c r="D2217" s="808" t="s">
        <v>1629</v>
      </c>
      <c r="E2217" s="710" t="s">
        <v>8</v>
      </c>
      <c r="F2217" s="710" t="s">
        <v>9</v>
      </c>
      <c r="G2217" s="711" t="s">
        <v>10</v>
      </c>
      <c r="H2217" s="712" t="s">
        <v>2447</v>
      </c>
      <c r="I2217" s="725"/>
      <c r="J2217" s="725"/>
      <c r="K2217" s="726"/>
      <c r="L2217" s="820" t="s">
        <v>2896</v>
      </c>
      <c r="M2217" s="736"/>
    </row>
    <row r="2218" ht="18" spans="3:13">
      <c r="C2218" s="116"/>
      <c r="D2218" s="809">
        <v>45643</v>
      </c>
      <c r="E2218" s="838">
        <v>0.002</v>
      </c>
      <c r="F2218" s="2241" t="s">
        <v>1645</v>
      </c>
      <c r="G2218" s="838">
        <v>0.002</v>
      </c>
      <c r="H2218" s="839">
        <v>0.5625</v>
      </c>
      <c r="I2218" s="725"/>
      <c r="J2218" s="725"/>
      <c r="K2218" s="726"/>
      <c r="L2218" s="821"/>
      <c r="M2218" s="737"/>
    </row>
    <row r="2219" ht="18" spans="3:13">
      <c r="C2219" s="116"/>
      <c r="D2219" s="809">
        <v>45611</v>
      </c>
      <c r="E2219" s="838">
        <v>0.001</v>
      </c>
      <c r="F2219" s="2241" t="s">
        <v>1660</v>
      </c>
      <c r="G2219" s="838">
        <v>0.01</v>
      </c>
      <c r="H2219" s="839">
        <v>0.5625</v>
      </c>
      <c r="I2219" s="725"/>
      <c r="J2219" s="725"/>
      <c r="K2219" s="726"/>
      <c r="L2219" s="821"/>
      <c r="M2219" s="738"/>
    </row>
    <row r="2220" ht="18" spans="3:13">
      <c r="C2220" s="116"/>
      <c r="D2220" s="809">
        <v>45582</v>
      </c>
      <c r="E2220" s="838">
        <v>0.005</v>
      </c>
      <c r="F2220" s="2241" t="s">
        <v>1655</v>
      </c>
      <c r="G2220" s="838">
        <v>0.002</v>
      </c>
      <c r="H2220" s="839">
        <v>0.520833333333333</v>
      </c>
      <c r="I2220" s="725"/>
      <c r="J2220" s="725"/>
      <c r="K2220" s="726"/>
      <c r="L2220" s="821"/>
      <c r="M2220" s="734"/>
    </row>
    <row r="2221" ht="18" spans="3:13">
      <c r="C2221" s="116"/>
      <c r="D2221" s="809">
        <v>45552</v>
      </c>
      <c r="E2221" s="838">
        <v>0.001</v>
      </c>
      <c r="F2221" s="2241" t="s">
        <v>1653</v>
      </c>
      <c r="G2221" s="838">
        <v>0.004</v>
      </c>
      <c r="H2221" s="839">
        <v>0.520833333333333</v>
      </c>
      <c r="I2221" s="725"/>
      <c r="J2221" s="725"/>
      <c r="K2221" s="726"/>
      <c r="L2221" s="821"/>
      <c r="M2221" s="734"/>
    </row>
    <row r="2222" ht="18" spans="3:13">
      <c r="C2222" s="116"/>
      <c r="D2222" s="809">
        <v>45519</v>
      </c>
      <c r="E2222" s="838">
        <v>0.004</v>
      </c>
      <c r="F2222" s="2241" t="s">
        <v>1655</v>
      </c>
      <c r="G2222" s="838">
        <v>0.005</v>
      </c>
      <c r="H2222" s="839">
        <v>0.520833333333333</v>
      </c>
      <c r="I2222" s="725"/>
      <c r="J2222" s="725"/>
      <c r="K2222" s="726"/>
      <c r="L2222" s="821"/>
      <c r="M2222" s="734"/>
    </row>
    <row r="2223" ht="18.75" spans="3:13">
      <c r="C2223" s="116"/>
      <c r="D2223" s="809">
        <v>45489</v>
      </c>
      <c r="E2223" s="838">
        <v>0.004</v>
      </c>
      <c r="F2223" s="2241" t="s">
        <v>1655</v>
      </c>
      <c r="G2223" s="838">
        <v>0.001</v>
      </c>
      <c r="H2223" s="839">
        <v>0.520833333333333</v>
      </c>
      <c r="I2223" s="730"/>
      <c r="J2223" s="730"/>
      <c r="K2223" s="731"/>
      <c r="L2223" s="840"/>
      <c r="M2223" s="739"/>
    </row>
    <row r="2224" ht="18.75" spans="3:13">
      <c r="C2224" s="3">
        <v>11</v>
      </c>
      <c r="D2224" s="804" t="s">
        <v>7</v>
      </c>
      <c r="E2224" s="695" t="s">
        <v>803</v>
      </c>
      <c r="F2224" s="696"/>
      <c r="G2224" s="697"/>
      <c r="H2224" s="712" t="s">
        <v>2839</v>
      </c>
      <c r="I2224" s="719" t="s">
        <v>1622</v>
      </c>
      <c r="J2224" s="719"/>
      <c r="K2224" s="720"/>
      <c r="L2224" s="712" t="s">
        <v>1623</v>
      </c>
      <c r="M2224" s="732" t="s">
        <v>1624</v>
      </c>
    </row>
    <row r="2225" ht="18" spans="3:13">
      <c r="C2225" s="116"/>
      <c r="D2225" s="805" t="s">
        <v>1625</v>
      </c>
      <c r="E2225" s="699"/>
      <c r="F2225" s="700"/>
      <c r="G2225" s="701"/>
      <c r="H2225" s="812" t="s">
        <v>2867</v>
      </c>
      <c r="I2225" s="2229" t="s">
        <v>806</v>
      </c>
      <c r="J2225" s="722"/>
      <c r="K2225" s="723"/>
      <c r="L2225" s="845"/>
      <c r="M2225" s="734"/>
    </row>
    <row r="2226" ht="18" spans="3:13">
      <c r="C2226" s="116"/>
      <c r="D2226" s="806" t="s">
        <v>1626</v>
      </c>
      <c r="E2226" s="743" t="s">
        <v>804</v>
      </c>
      <c r="F2226" s="744"/>
      <c r="G2226" s="745"/>
      <c r="H2226" s="812" t="s">
        <v>2868</v>
      </c>
      <c r="I2226" s="725"/>
      <c r="J2226" s="725"/>
      <c r="K2226" s="726"/>
      <c r="L2226" s="819"/>
      <c r="M2226" s="734"/>
    </row>
    <row r="2227" ht="18" spans="3:13">
      <c r="C2227" s="116"/>
      <c r="D2227" s="806" t="s">
        <v>1627</v>
      </c>
      <c r="E2227" s="743" t="s">
        <v>805</v>
      </c>
      <c r="F2227" s="744"/>
      <c r="G2227" s="745"/>
      <c r="H2227" s="702"/>
      <c r="I2227" s="725"/>
      <c r="J2227" s="725"/>
      <c r="K2227" s="726"/>
      <c r="L2227" s="819"/>
      <c r="M2227" s="734"/>
    </row>
    <row r="2228" ht="18.75" spans="3:13">
      <c r="C2228" s="116"/>
      <c r="D2228" s="807" t="s">
        <v>1628</v>
      </c>
      <c r="E2228" s="706">
        <v>0.5625</v>
      </c>
      <c r="F2228" s="707"/>
      <c r="G2228" s="708"/>
      <c r="H2228" s="709"/>
      <c r="I2228" s="725"/>
      <c r="J2228" s="725"/>
      <c r="K2228" s="726"/>
      <c r="L2228" s="750">
        <v>0.791666666666667</v>
      </c>
      <c r="M2228" s="735">
        <v>0.645833333333333</v>
      </c>
    </row>
    <row r="2229" ht="18.75" spans="3:13">
      <c r="C2229" s="116"/>
      <c r="D2229" s="808" t="s">
        <v>1629</v>
      </c>
      <c r="E2229" s="710" t="s">
        <v>8</v>
      </c>
      <c r="F2229" s="710" t="s">
        <v>9</v>
      </c>
      <c r="G2229" s="711" t="s">
        <v>10</v>
      </c>
      <c r="H2229" s="712" t="s">
        <v>2447</v>
      </c>
      <c r="I2229" s="725"/>
      <c r="J2229" s="725"/>
      <c r="K2229" s="726"/>
      <c r="L2229" s="820" t="s">
        <v>2896</v>
      </c>
      <c r="M2229" s="736"/>
    </row>
    <row r="2230" ht="18" spans="3:13">
      <c r="C2230" s="116"/>
      <c r="D2230" s="809">
        <v>45665</v>
      </c>
      <c r="E2230" s="2241" t="s">
        <v>2163</v>
      </c>
      <c r="F2230" s="2241" t="s">
        <v>2164</v>
      </c>
      <c r="G2230" s="2241" t="s">
        <v>2165</v>
      </c>
      <c r="H2230" s="839">
        <v>0.5625</v>
      </c>
      <c r="I2230" s="725"/>
      <c r="J2230" s="725"/>
      <c r="K2230" s="726"/>
      <c r="L2230" s="821"/>
      <c r="M2230" s="737"/>
    </row>
    <row r="2231" ht="18" spans="3:13">
      <c r="C2231" s="116"/>
      <c r="D2231" s="809">
        <v>45659</v>
      </c>
      <c r="E2231" s="2241" t="s">
        <v>2165</v>
      </c>
      <c r="F2231" s="2241" t="s">
        <v>1958</v>
      </c>
      <c r="G2231" s="2241" t="s">
        <v>2023</v>
      </c>
      <c r="H2231" s="839">
        <v>0.5625</v>
      </c>
      <c r="I2231" s="725"/>
      <c r="J2231" s="725"/>
      <c r="K2231" s="726"/>
      <c r="L2231" s="821"/>
      <c r="M2231" s="738"/>
    </row>
    <row r="2232" ht="18" spans="3:13">
      <c r="C2232" s="116"/>
      <c r="D2232" s="809">
        <v>45652</v>
      </c>
      <c r="E2232" s="2241" t="s">
        <v>1959</v>
      </c>
      <c r="F2232" s="2241" t="s">
        <v>1945</v>
      </c>
      <c r="G2232" s="2241" t="s">
        <v>2023</v>
      </c>
      <c r="H2232" s="839">
        <v>0.5625</v>
      </c>
      <c r="I2232" s="725"/>
      <c r="J2232" s="725"/>
      <c r="K2232" s="726"/>
      <c r="L2232" s="821"/>
      <c r="M2232" s="734"/>
    </row>
    <row r="2233" ht="18" spans="3:13">
      <c r="C2233" s="116"/>
      <c r="D2233" s="809">
        <v>45645</v>
      </c>
      <c r="E2233" s="2241" t="s">
        <v>2023</v>
      </c>
      <c r="F2233" s="2241" t="s">
        <v>1948</v>
      </c>
      <c r="G2233" s="2241" t="s">
        <v>1952</v>
      </c>
      <c r="H2233" s="839">
        <v>0.5625</v>
      </c>
      <c r="I2233" s="725"/>
      <c r="J2233" s="725"/>
      <c r="K2233" s="726"/>
      <c r="L2233" s="821"/>
      <c r="M2233" s="734"/>
    </row>
    <row r="2234" ht="18" spans="3:13">
      <c r="C2234" s="116"/>
      <c r="D2234" s="809">
        <v>45638</v>
      </c>
      <c r="E2234" s="2241" t="s">
        <v>1952</v>
      </c>
      <c r="F2234" s="2241" t="s">
        <v>1944</v>
      </c>
      <c r="G2234" s="2241" t="s">
        <v>1957</v>
      </c>
      <c r="H2234" s="839">
        <v>0.5625</v>
      </c>
      <c r="I2234" s="725"/>
      <c r="J2234" s="725"/>
      <c r="K2234" s="726"/>
      <c r="L2234" s="821"/>
      <c r="M2234" s="734"/>
    </row>
    <row r="2235" ht="18.75" spans="3:13">
      <c r="C2235" s="116"/>
      <c r="D2235" s="809">
        <v>45631</v>
      </c>
      <c r="E2235" s="2241" t="s">
        <v>1978</v>
      </c>
      <c r="F2235" s="2241" t="s">
        <v>2106</v>
      </c>
      <c r="G2235" s="2241" t="s">
        <v>2106</v>
      </c>
      <c r="H2235" s="839">
        <v>0.5625</v>
      </c>
      <c r="I2235" s="730"/>
      <c r="J2235" s="730"/>
      <c r="K2235" s="731"/>
      <c r="L2235" s="840"/>
      <c r="M2235" s="739"/>
    </row>
    <row r="2236" ht="18.75" spans="3:13">
      <c r="C2236" s="3">
        <v>11</v>
      </c>
      <c r="D2236" s="804" t="s">
        <v>7</v>
      </c>
      <c r="E2236" s="695" t="s">
        <v>807</v>
      </c>
      <c r="F2236" s="696"/>
      <c r="G2236" s="697"/>
      <c r="H2236" s="712" t="s">
        <v>2839</v>
      </c>
      <c r="I2236" s="719" t="s">
        <v>1622</v>
      </c>
      <c r="J2236" s="719"/>
      <c r="K2236" s="720"/>
      <c r="L2236" s="712" t="s">
        <v>1623</v>
      </c>
      <c r="M2236" s="732" t="s">
        <v>1624</v>
      </c>
    </row>
    <row r="2237" ht="18" spans="3:13">
      <c r="C2237" s="116"/>
      <c r="D2237" s="805" t="s">
        <v>1625</v>
      </c>
      <c r="E2237" s="699"/>
      <c r="F2237" s="700"/>
      <c r="G2237" s="701"/>
      <c r="H2237" s="812" t="s">
        <v>2867</v>
      </c>
      <c r="I2237" s="2229" t="s">
        <v>810</v>
      </c>
      <c r="J2237" s="722"/>
      <c r="K2237" s="723"/>
      <c r="L2237" s="819"/>
      <c r="M2237" s="734"/>
    </row>
    <row r="2238" ht="18" spans="3:13">
      <c r="C2238" s="116"/>
      <c r="D2238" s="806" t="s">
        <v>1626</v>
      </c>
      <c r="E2238" s="715" t="s">
        <v>808</v>
      </c>
      <c r="F2238" s="716"/>
      <c r="G2238" s="717"/>
      <c r="H2238" s="812" t="s">
        <v>2868</v>
      </c>
      <c r="I2238" s="725"/>
      <c r="J2238" s="725"/>
      <c r="K2238" s="726"/>
      <c r="L2238" s="819"/>
      <c r="M2238" s="734"/>
    </row>
    <row r="2239" ht="18" spans="3:13">
      <c r="C2239" s="116"/>
      <c r="D2239" s="806" t="s">
        <v>1627</v>
      </c>
      <c r="E2239" s="715" t="s">
        <v>809</v>
      </c>
      <c r="F2239" s="716"/>
      <c r="G2239" s="717"/>
      <c r="H2239" s="702"/>
      <c r="I2239" s="725"/>
      <c r="J2239" s="725"/>
      <c r="K2239" s="726"/>
      <c r="L2239" s="819"/>
      <c r="M2239" s="734"/>
    </row>
    <row r="2240" ht="18.75" spans="3:13">
      <c r="C2240" s="116"/>
      <c r="D2240" s="807" t="s">
        <v>1628</v>
      </c>
      <c r="E2240" s="706">
        <v>0.5625</v>
      </c>
      <c r="F2240" s="707"/>
      <c r="G2240" s="708"/>
      <c r="H2240" s="709"/>
      <c r="I2240" s="725"/>
      <c r="J2240" s="725"/>
      <c r="K2240" s="726"/>
      <c r="L2240" s="750">
        <v>0.791666666666667</v>
      </c>
      <c r="M2240" s="735">
        <v>0.875</v>
      </c>
    </row>
    <row r="2241" ht="18.75" spans="3:13">
      <c r="C2241" s="116"/>
      <c r="D2241" s="808" t="s">
        <v>1629</v>
      </c>
      <c r="E2241" s="710" t="s">
        <v>8</v>
      </c>
      <c r="F2241" s="710" t="s">
        <v>9</v>
      </c>
      <c r="G2241" s="711" t="s">
        <v>10</v>
      </c>
      <c r="H2241" s="712" t="s">
        <v>2447</v>
      </c>
      <c r="I2241" s="725"/>
      <c r="J2241" s="725"/>
      <c r="K2241" s="726"/>
      <c r="L2241" s="820" t="s">
        <v>2896</v>
      </c>
      <c r="M2241" s="736"/>
    </row>
    <row r="2242" ht="18" spans="3:13">
      <c r="C2242" s="116"/>
      <c r="D2242" s="841">
        <v>45645</v>
      </c>
      <c r="E2242" s="713">
        <v>-16.4</v>
      </c>
      <c r="F2242" s="2230" t="s">
        <v>2166</v>
      </c>
      <c r="G2242" s="713">
        <v>-5.5</v>
      </c>
      <c r="H2242" s="839">
        <v>0.5625</v>
      </c>
      <c r="I2242" s="725"/>
      <c r="J2242" s="725"/>
      <c r="K2242" s="726"/>
      <c r="L2242" s="821"/>
      <c r="M2242" s="737"/>
    </row>
    <row r="2243" ht="18" spans="3:13">
      <c r="C2243" s="116"/>
      <c r="D2243" s="841">
        <v>45617</v>
      </c>
      <c r="E2243" s="713">
        <v>-5.5</v>
      </c>
      <c r="F2243" s="2230" t="s">
        <v>2127</v>
      </c>
      <c r="G2243" s="713">
        <v>10.3</v>
      </c>
      <c r="H2243" s="839">
        <v>0.5625</v>
      </c>
      <c r="I2243" s="725"/>
      <c r="J2243" s="725"/>
      <c r="K2243" s="726"/>
      <c r="L2243" s="821"/>
      <c r="M2243" s="738"/>
    </row>
    <row r="2244" ht="18" spans="3:13">
      <c r="C2244" s="116"/>
      <c r="D2244" s="841">
        <v>45582</v>
      </c>
      <c r="E2244" s="713">
        <v>10.3</v>
      </c>
      <c r="F2244" s="2230" t="s">
        <v>1979</v>
      </c>
      <c r="G2244" s="713">
        <v>1.7</v>
      </c>
      <c r="H2244" s="839">
        <v>0.520833333333333</v>
      </c>
      <c r="I2244" s="725"/>
      <c r="J2244" s="725"/>
      <c r="K2244" s="726"/>
      <c r="L2244" s="821"/>
      <c r="M2244" s="734"/>
    </row>
    <row r="2245" ht="18" spans="3:13">
      <c r="C2245" s="116"/>
      <c r="D2245" s="841">
        <v>45554</v>
      </c>
      <c r="E2245" s="713">
        <v>1.7</v>
      </c>
      <c r="F2245" s="2230" t="s">
        <v>1980</v>
      </c>
      <c r="G2245" s="713">
        <v>-7</v>
      </c>
      <c r="H2245" s="839">
        <v>0.520833333333333</v>
      </c>
      <c r="I2245" s="725"/>
      <c r="J2245" s="725"/>
      <c r="K2245" s="726"/>
      <c r="L2245" s="821"/>
      <c r="M2245" s="734"/>
    </row>
    <row r="2246" ht="18" spans="3:13">
      <c r="C2246" s="116"/>
      <c r="D2246" s="841">
        <v>45519</v>
      </c>
      <c r="E2246" s="713">
        <v>-7</v>
      </c>
      <c r="F2246" s="2230" t="s">
        <v>1981</v>
      </c>
      <c r="G2246" s="713">
        <v>13.9</v>
      </c>
      <c r="H2246" s="839">
        <v>0.520833333333333</v>
      </c>
      <c r="I2246" s="725"/>
      <c r="J2246" s="725"/>
      <c r="K2246" s="726"/>
      <c r="L2246" s="821"/>
      <c r="M2246" s="734"/>
    </row>
    <row r="2247" ht="18.75" spans="3:13">
      <c r="C2247" s="116"/>
      <c r="D2247" s="841">
        <v>45491</v>
      </c>
      <c r="E2247" s="713">
        <v>13.9</v>
      </c>
      <c r="F2247" s="2230" t="s">
        <v>1982</v>
      </c>
      <c r="G2247" s="713">
        <v>1.3</v>
      </c>
      <c r="H2247" s="839">
        <v>0.520833333333333</v>
      </c>
      <c r="I2247" s="730"/>
      <c r="J2247" s="730"/>
      <c r="K2247" s="731"/>
      <c r="L2247" s="840"/>
      <c r="M2247" s="739"/>
    </row>
    <row r="2248" ht="18.75" spans="3:13">
      <c r="C2248" s="3">
        <v>12</v>
      </c>
      <c r="D2248" s="804" t="s">
        <v>7</v>
      </c>
      <c r="E2248" s="695" t="s">
        <v>811</v>
      </c>
      <c r="F2248" s="696"/>
      <c r="G2248" s="697"/>
      <c r="H2248" s="712" t="s">
        <v>2839</v>
      </c>
      <c r="I2248" s="719" t="s">
        <v>1622</v>
      </c>
      <c r="J2248" s="719"/>
      <c r="K2248" s="720"/>
      <c r="L2248" s="712" t="s">
        <v>1623</v>
      </c>
      <c r="M2248" s="732" t="s">
        <v>1624</v>
      </c>
    </row>
    <row r="2249" ht="18" spans="3:13">
      <c r="C2249" s="116"/>
      <c r="D2249" s="805" t="s">
        <v>1625</v>
      </c>
      <c r="E2249" s="699"/>
      <c r="F2249" s="700"/>
      <c r="G2249" s="701"/>
      <c r="H2249" s="812" t="s">
        <v>2867</v>
      </c>
      <c r="I2249" s="2229" t="s">
        <v>812</v>
      </c>
      <c r="J2249" s="722"/>
      <c r="K2249" s="723"/>
      <c r="L2249" s="819"/>
      <c r="M2249" s="734"/>
    </row>
    <row r="2250" ht="18" spans="3:13">
      <c r="C2250" s="116"/>
      <c r="D2250" s="806" t="s">
        <v>1626</v>
      </c>
      <c r="E2250" s="743">
        <v>0.005</v>
      </c>
      <c r="F2250" s="744"/>
      <c r="G2250" s="745"/>
      <c r="H2250" s="812" t="s">
        <v>2868</v>
      </c>
      <c r="I2250" s="725"/>
      <c r="J2250" s="725"/>
      <c r="K2250" s="726"/>
      <c r="L2250" s="819"/>
      <c r="M2250" s="734"/>
    </row>
    <row r="2251" ht="18" spans="3:13">
      <c r="C2251" s="116"/>
      <c r="D2251" s="806" t="s">
        <v>1627</v>
      </c>
      <c r="E2251" s="743">
        <v>0.007</v>
      </c>
      <c r="F2251" s="744"/>
      <c r="G2251" s="745"/>
      <c r="H2251" s="702"/>
      <c r="I2251" s="725"/>
      <c r="J2251" s="725"/>
      <c r="K2251" s="726"/>
      <c r="L2251" s="819"/>
      <c r="M2251" s="734"/>
    </row>
    <row r="2252" ht="18.75" spans="3:13">
      <c r="C2252" s="116"/>
      <c r="D2252" s="807" t="s">
        <v>1628</v>
      </c>
      <c r="E2252" s="706">
        <v>0.5625</v>
      </c>
      <c r="F2252" s="707"/>
      <c r="G2252" s="708"/>
      <c r="H2252" s="709"/>
      <c r="I2252" s="725"/>
      <c r="J2252" s="725"/>
      <c r="K2252" s="726"/>
      <c r="L2252" s="750">
        <v>0.791666666666667</v>
      </c>
      <c r="M2252" s="735">
        <v>0.645833333333333</v>
      </c>
    </row>
    <row r="2253" ht="18.75" spans="3:13">
      <c r="C2253" s="116"/>
      <c r="D2253" s="808" t="s">
        <v>1629</v>
      </c>
      <c r="E2253" s="710" t="s">
        <v>8</v>
      </c>
      <c r="F2253" s="710" t="s">
        <v>9</v>
      </c>
      <c r="G2253" s="711" t="s">
        <v>10</v>
      </c>
      <c r="H2253" s="712" t="s">
        <v>2447</v>
      </c>
      <c r="I2253" s="725"/>
      <c r="J2253" s="725"/>
      <c r="K2253" s="726"/>
      <c r="L2253" s="820" t="s">
        <v>2896</v>
      </c>
      <c r="M2253" s="736"/>
    </row>
    <row r="2254" ht="18" spans="3:13">
      <c r="C2254" s="116"/>
      <c r="D2254" s="809">
        <v>45643</v>
      </c>
      <c r="E2254" s="838">
        <v>0.007</v>
      </c>
      <c r="F2254" s="2241" t="s">
        <v>1642</v>
      </c>
      <c r="G2254" s="838">
        <v>0.005</v>
      </c>
      <c r="H2254" s="839">
        <v>0.5625</v>
      </c>
      <c r="I2254" s="725"/>
      <c r="J2254" s="725"/>
      <c r="K2254" s="726"/>
      <c r="L2254" s="821"/>
      <c r="M2254" s="737"/>
    </row>
    <row r="2255" ht="18" spans="3:13">
      <c r="C2255" s="116"/>
      <c r="D2255" s="809">
        <v>45611</v>
      </c>
      <c r="E2255" s="838">
        <v>0.004</v>
      </c>
      <c r="F2255" s="2241" t="s">
        <v>1660</v>
      </c>
      <c r="G2255" s="838">
        <v>0.008</v>
      </c>
      <c r="H2255" s="839">
        <v>0.5625</v>
      </c>
      <c r="I2255" s="725"/>
      <c r="J2255" s="725"/>
      <c r="K2255" s="726"/>
      <c r="L2255" s="821"/>
      <c r="M2255" s="738"/>
    </row>
    <row r="2256" ht="18" spans="3:13">
      <c r="C2256" s="116"/>
      <c r="D2256" s="809">
        <v>45582</v>
      </c>
      <c r="E2256" s="838">
        <v>0.004</v>
      </c>
      <c r="F2256" s="2241" t="s">
        <v>1660</v>
      </c>
      <c r="G2256" s="838">
        <v>0.001</v>
      </c>
      <c r="H2256" s="839">
        <v>0.520833333333333</v>
      </c>
      <c r="I2256" s="725"/>
      <c r="J2256" s="725"/>
      <c r="K2256" s="726"/>
      <c r="L2256" s="821"/>
      <c r="M2256" s="734"/>
    </row>
    <row r="2257" ht="18" spans="3:13">
      <c r="C2257" s="116"/>
      <c r="D2257" s="809">
        <v>45552</v>
      </c>
      <c r="E2257" s="838">
        <v>0.001</v>
      </c>
      <c r="F2257" s="2241" t="s">
        <v>1654</v>
      </c>
      <c r="G2257" s="838">
        <v>0.011</v>
      </c>
      <c r="H2257" s="839">
        <v>0.520833333333333</v>
      </c>
      <c r="I2257" s="725"/>
      <c r="J2257" s="725"/>
      <c r="K2257" s="726"/>
      <c r="L2257" s="821"/>
      <c r="M2257" s="734"/>
    </row>
    <row r="2258" ht="18" spans="3:13">
      <c r="C2258" s="116"/>
      <c r="D2258" s="809">
        <v>45519</v>
      </c>
      <c r="E2258" s="838">
        <v>0.01</v>
      </c>
      <c r="F2258" s="2241" t="s">
        <v>1645</v>
      </c>
      <c r="G2258" s="838">
        <v>-0.002</v>
      </c>
      <c r="H2258" s="839">
        <v>0.520833333333333</v>
      </c>
      <c r="I2258" s="725"/>
      <c r="J2258" s="725"/>
      <c r="K2258" s="726"/>
      <c r="L2258" s="821"/>
      <c r="M2258" s="734"/>
    </row>
    <row r="2259" ht="18.75" spans="3:13">
      <c r="C2259" s="116"/>
      <c r="D2259" s="809">
        <v>45489</v>
      </c>
      <c r="E2259" s="838">
        <v>0</v>
      </c>
      <c r="F2259" s="2241" t="s">
        <v>1647</v>
      </c>
      <c r="G2259" s="838">
        <v>0.003</v>
      </c>
      <c r="H2259" s="839">
        <v>0.520833333333333</v>
      </c>
      <c r="I2259" s="730"/>
      <c r="J2259" s="730"/>
      <c r="K2259" s="731"/>
      <c r="L2259" s="840"/>
      <c r="M2259" s="739"/>
    </row>
    <row r="2260" ht="18.75" spans="3:13">
      <c r="C2260" s="3">
        <v>13</v>
      </c>
      <c r="D2260" s="804" t="s">
        <v>7</v>
      </c>
      <c r="E2260" s="695" t="s">
        <v>813</v>
      </c>
      <c r="F2260" s="696"/>
      <c r="G2260" s="697"/>
      <c r="H2260" s="712" t="s">
        <v>2839</v>
      </c>
      <c r="I2260" s="719" t="s">
        <v>1622</v>
      </c>
      <c r="J2260" s="719"/>
      <c r="K2260" s="720"/>
      <c r="L2260" s="712" t="s">
        <v>1623</v>
      </c>
      <c r="M2260" s="732" t="s">
        <v>1624</v>
      </c>
    </row>
    <row r="2261" ht="18" spans="3:13">
      <c r="C2261" s="116"/>
      <c r="D2261" s="805" t="s">
        <v>1625</v>
      </c>
      <c r="E2261" s="699"/>
      <c r="F2261" s="700"/>
      <c r="G2261" s="701"/>
      <c r="H2261" s="812" t="s">
        <v>2872</v>
      </c>
      <c r="I2261" s="2229" t="s">
        <v>814</v>
      </c>
      <c r="J2261" s="722"/>
      <c r="K2261" s="723"/>
      <c r="L2261" s="819"/>
      <c r="M2261" s="734"/>
    </row>
    <row r="2262" ht="18" spans="3:13">
      <c r="C2262" s="116"/>
      <c r="D2262" s="806" t="s">
        <v>1626</v>
      </c>
      <c r="E2262" s="842">
        <v>0.051</v>
      </c>
      <c r="F2262" s="843"/>
      <c r="G2262" s="844"/>
      <c r="H2262" s="702" t="s">
        <v>2873</v>
      </c>
      <c r="I2262" s="725"/>
      <c r="J2262" s="725"/>
      <c r="K2262" s="726"/>
      <c r="L2262" s="819"/>
      <c r="M2262" s="734"/>
    </row>
    <row r="2263" ht="18" spans="3:13">
      <c r="C2263" s="116"/>
      <c r="D2263" s="806" t="s">
        <v>1627</v>
      </c>
      <c r="E2263" s="842">
        <v>0.046</v>
      </c>
      <c r="F2263" s="843"/>
      <c r="G2263" s="844"/>
      <c r="H2263" s="702"/>
      <c r="I2263" s="725"/>
      <c r="J2263" s="725"/>
      <c r="K2263" s="726"/>
      <c r="L2263" s="819"/>
      <c r="M2263" s="734"/>
    </row>
    <row r="2264" ht="18.75" spans="3:13">
      <c r="C2264" s="116"/>
      <c r="D2264" s="807" t="s">
        <v>1628</v>
      </c>
      <c r="E2264" s="706">
        <v>0.0833333333333333</v>
      </c>
      <c r="F2264" s="707"/>
      <c r="G2264" s="708"/>
      <c r="H2264" s="709"/>
      <c r="I2264" s="725"/>
      <c r="J2264" s="725"/>
      <c r="K2264" s="726"/>
      <c r="L2264" s="750">
        <v>0.3125</v>
      </c>
      <c r="M2264" s="735">
        <v>0.166666666666667</v>
      </c>
    </row>
    <row r="2265" ht="18.75" spans="3:13">
      <c r="C2265" s="116"/>
      <c r="D2265" s="808" t="s">
        <v>1629</v>
      </c>
      <c r="E2265" s="710" t="s">
        <v>8</v>
      </c>
      <c r="F2265" s="710" t="s">
        <v>9</v>
      </c>
      <c r="G2265" s="711" t="s">
        <v>10</v>
      </c>
      <c r="H2265" s="712" t="s">
        <v>2447</v>
      </c>
      <c r="I2265" s="725"/>
      <c r="J2265" s="725"/>
      <c r="K2265" s="726"/>
      <c r="L2265" s="820" t="s">
        <v>2896</v>
      </c>
      <c r="M2265" s="736"/>
    </row>
    <row r="2266" ht="18" spans="3:13">
      <c r="C2266" s="116"/>
      <c r="D2266" s="809">
        <v>45583</v>
      </c>
      <c r="E2266" s="791">
        <v>0.046</v>
      </c>
      <c r="F2266" s="2238" t="s">
        <v>2167</v>
      </c>
      <c r="G2266" s="791">
        <v>0.047</v>
      </c>
      <c r="H2266" s="839">
        <v>0.0833333333333333</v>
      </c>
      <c r="I2266" s="725"/>
      <c r="J2266" s="725"/>
      <c r="K2266" s="726"/>
      <c r="L2266" s="821"/>
      <c r="M2266" s="737"/>
    </row>
    <row r="2267" ht="18" spans="3:13">
      <c r="C2267" s="116"/>
      <c r="D2267" s="809">
        <v>45488</v>
      </c>
      <c r="E2267" s="791">
        <v>0.047</v>
      </c>
      <c r="F2267" s="2238" t="s">
        <v>2168</v>
      </c>
      <c r="G2267" s="791">
        <v>0.053</v>
      </c>
      <c r="H2267" s="839">
        <v>0.0833333333333333</v>
      </c>
      <c r="I2267" s="725"/>
      <c r="J2267" s="725"/>
      <c r="K2267" s="726"/>
      <c r="L2267" s="821"/>
      <c r="M2267" s="738"/>
    </row>
    <row r="2268" ht="18" spans="3:13">
      <c r="C2268" s="116"/>
      <c r="D2268" s="809">
        <v>45398</v>
      </c>
      <c r="E2268" s="791">
        <v>0.053</v>
      </c>
      <c r="F2268" s="2238" t="s">
        <v>2169</v>
      </c>
      <c r="G2268" s="791">
        <v>0.052</v>
      </c>
      <c r="H2268" s="839">
        <v>0.0833333333333333</v>
      </c>
      <c r="I2268" s="725"/>
      <c r="J2268" s="725"/>
      <c r="K2268" s="726"/>
      <c r="L2268" s="821"/>
      <c r="M2268" s="734"/>
    </row>
    <row r="2269" ht="18" spans="3:13">
      <c r="C2269" s="116"/>
      <c r="D2269" s="809">
        <v>45308</v>
      </c>
      <c r="E2269" s="791">
        <v>0.052</v>
      </c>
      <c r="F2269" s="2238" t="s">
        <v>1912</v>
      </c>
      <c r="G2269" s="791">
        <v>0.049</v>
      </c>
      <c r="H2269" s="839">
        <v>0.0833333333333333</v>
      </c>
      <c r="I2269" s="725"/>
      <c r="J2269" s="725"/>
      <c r="K2269" s="726"/>
      <c r="L2269" s="821"/>
      <c r="M2269" s="734"/>
    </row>
    <row r="2270" ht="18" spans="3:13">
      <c r="C2270" s="116"/>
      <c r="D2270" s="809">
        <v>45217</v>
      </c>
      <c r="E2270" s="791">
        <v>0.049</v>
      </c>
      <c r="F2270" s="2238" t="s">
        <v>2170</v>
      </c>
      <c r="G2270" s="791">
        <v>0.063</v>
      </c>
      <c r="H2270" s="839">
        <v>0.0833333333333333</v>
      </c>
      <c r="I2270" s="725"/>
      <c r="J2270" s="725"/>
      <c r="K2270" s="726"/>
      <c r="L2270" s="821"/>
      <c r="M2270" s="734"/>
    </row>
    <row r="2271" ht="18.75" spans="3:13">
      <c r="C2271" s="116"/>
      <c r="D2271" s="809">
        <v>45124</v>
      </c>
      <c r="E2271" s="791">
        <v>0.063</v>
      </c>
      <c r="F2271" s="2238" t="s">
        <v>2171</v>
      </c>
      <c r="G2271" s="791">
        <v>0.045</v>
      </c>
      <c r="H2271" s="839">
        <v>0.0833333333333333</v>
      </c>
      <c r="I2271" s="730"/>
      <c r="J2271" s="730"/>
      <c r="K2271" s="731"/>
      <c r="L2271" s="840"/>
      <c r="M2271" s="739"/>
    </row>
    <row r="2272" ht="18.75" spans="3:13">
      <c r="C2272" s="3">
        <v>10</v>
      </c>
      <c r="D2272" s="804" t="s">
        <v>7</v>
      </c>
      <c r="E2272" s="695" t="s">
        <v>815</v>
      </c>
      <c r="F2272" s="696"/>
      <c r="G2272" s="697"/>
      <c r="H2272" s="712" t="s">
        <v>2839</v>
      </c>
      <c r="I2272" s="719" t="s">
        <v>1622</v>
      </c>
      <c r="J2272" s="719"/>
      <c r="K2272" s="720"/>
      <c r="L2272" s="712" t="s">
        <v>1623</v>
      </c>
      <c r="M2272" s="732" t="s">
        <v>1624</v>
      </c>
    </row>
    <row r="2273" ht="18" spans="3:13">
      <c r="C2273" s="116"/>
      <c r="D2273" s="805" t="s">
        <v>1625</v>
      </c>
      <c r="E2273" s="699"/>
      <c r="F2273" s="700"/>
      <c r="G2273" s="701"/>
      <c r="H2273" s="812" t="s">
        <v>2867</v>
      </c>
      <c r="I2273" s="2229" t="s">
        <v>816</v>
      </c>
      <c r="J2273" s="722"/>
      <c r="K2273" s="723"/>
      <c r="L2273" s="819"/>
      <c r="M2273" s="733" t="s">
        <v>815</v>
      </c>
    </row>
    <row r="2274" ht="18" spans="3:13">
      <c r="C2274" s="116"/>
      <c r="D2274" s="806" t="s">
        <v>1626</v>
      </c>
      <c r="E2274" s="741">
        <v>0.024</v>
      </c>
      <c r="F2274" s="704"/>
      <c r="G2274" s="705"/>
      <c r="H2274" s="812" t="s">
        <v>2868</v>
      </c>
      <c r="I2274" s="725"/>
      <c r="J2274" s="725"/>
      <c r="K2274" s="726"/>
      <c r="L2274" s="819"/>
      <c r="M2274" s="734"/>
    </row>
    <row r="2275" ht="18" spans="3:13">
      <c r="C2275" s="116"/>
      <c r="D2275" s="806" t="s">
        <v>1627</v>
      </c>
      <c r="E2275" s="741">
        <v>0.024</v>
      </c>
      <c r="F2275" s="704"/>
      <c r="G2275" s="705"/>
      <c r="H2275" s="702"/>
      <c r="I2275" s="725"/>
      <c r="J2275" s="725"/>
      <c r="K2275" s="726"/>
      <c r="L2275" s="819"/>
      <c r="M2275" s="734"/>
    </row>
    <row r="2276" ht="18.75" spans="3:13">
      <c r="C2276" s="116"/>
      <c r="D2276" s="807" t="s">
        <v>1628</v>
      </c>
      <c r="E2276" s="706">
        <v>0.416666666666667</v>
      </c>
      <c r="F2276" s="707"/>
      <c r="G2276" s="708"/>
      <c r="H2276" s="709"/>
      <c r="I2276" s="725"/>
      <c r="J2276" s="725"/>
      <c r="K2276" s="726"/>
      <c r="L2276" s="750">
        <v>0.645833333333333</v>
      </c>
      <c r="M2276" s="735">
        <v>0.5</v>
      </c>
    </row>
    <row r="2277" ht="18.75" spans="3:13">
      <c r="C2277" s="116"/>
      <c r="D2277" s="808" t="s">
        <v>1629</v>
      </c>
      <c r="E2277" s="710" t="s">
        <v>8</v>
      </c>
      <c r="F2277" s="710" t="s">
        <v>9</v>
      </c>
      <c r="G2277" s="711" t="s">
        <v>10</v>
      </c>
      <c r="H2277" s="712" t="s">
        <v>2447</v>
      </c>
      <c r="I2277" s="725"/>
      <c r="J2277" s="725"/>
      <c r="K2277" s="726"/>
      <c r="L2277" s="820" t="s">
        <v>2896</v>
      </c>
      <c r="M2277" s="736"/>
    </row>
    <row r="2278" ht="18" spans="3:13">
      <c r="C2278" s="116"/>
      <c r="D2278" s="809">
        <v>45664</v>
      </c>
      <c r="E2278" s="742">
        <v>0.024</v>
      </c>
      <c r="F2278" s="2232" t="s">
        <v>2172</v>
      </c>
      <c r="G2278" s="742">
        <v>0.022</v>
      </c>
      <c r="H2278" s="839">
        <v>0.416666666666667</v>
      </c>
      <c r="I2278" s="725"/>
      <c r="J2278" s="725"/>
      <c r="K2278" s="726"/>
      <c r="L2278" s="821"/>
      <c r="M2278" s="753"/>
    </row>
    <row r="2279" ht="18" spans="3:13">
      <c r="C2279" s="116"/>
      <c r="D2279" s="809">
        <v>45644</v>
      </c>
      <c r="E2279" s="742">
        <v>0.022</v>
      </c>
      <c r="F2279" s="2232" t="s">
        <v>1943</v>
      </c>
      <c r="G2279" s="742">
        <v>0.02</v>
      </c>
      <c r="H2279" s="839">
        <v>0.416666666666667</v>
      </c>
      <c r="I2279" s="725"/>
      <c r="J2279" s="725"/>
      <c r="K2279" s="726"/>
      <c r="L2279" s="821"/>
      <c r="M2279" s="753"/>
    </row>
    <row r="2280" ht="18" spans="3:13">
      <c r="C2280" s="116"/>
      <c r="D2280" s="809">
        <v>45625</v>
      </c>
      <c r="E2280" s="742">
        <v>0.023</v>
      </c>
      <c r="F2280" s="2232" t="s">
        <v>1943</v>
      </c>
      <c r="G2280" s="742">
        <v>0.02</v>
      </c>
      <c r="H2280" s="839">
        <v>0.416666666666667</v>
      </c>
      <c r="I2280" s="725"/>
      <c r="J2280" s="725"/>
      <c r="K2280" s="726"/>
      <c r="L2280" s="821"/>
      <c r="M2280" s="753"/>
    </row>
    <row r="2281" ht="18" spans="3:13">
      <c r="C2281" s="116"/>
      <c r="D2281" s="809">
        <v>45615</v>
      </c>
      <c r="E2281" s="742">
        <v>0.02</v>
      </c>
      <c r="F2281" s="2232" t="s">
        <v>1900</v>
      </c>
      <c r="G2281" s="742">
        <v>0.02</v>
      </c>
      <c r="H2281" s="839">
        <v>0.416666666666667</v>
      </c>
      <c r="I2281" s="725"/>
      <c r="J2281" s="725"/>
      <c r="K2281" s="726"/>
      <c r="L2281" s="821"/>
      <c r="M2281" s="753"/>
    </row>
    <row r="2282" ht="18" spans="3:13">
      <c r="C2282" s="116"/>
      <c r="D2282" s="809">
        <v>45596</v>
      </c>
      <c r="E2282" s="742">
        <v>0.02</v>
      </c>
      <c r="F2282" s="2232" t="s">
        <v>1901</v>
      </c>
      <c r="G2282" s="742">
        <v>0.017</v>
      </c>
      <c r="H2282" s="839">
        <v>0.416666666666667</v>
      </c>
      <c r="I2282" s="725"/>
      <c r="J2282" s="725"/>
      <c r="K2282" s="726"/>
      <c r="L2282" s="821"/>
      <c r="M2282" s="753"/>
    </row>
    <row r="2283" ht="18.75" spans="3:13">
      <c r="C2283" s="116"/>
      <c r="D2283" s="809">
        <v>45582</v>
      </c>
      <c r="E2283" s="742">
        <v>0.017</v>
      </c>
      <c r="F2283" s="2232" t="s">
        <v>1923</v>
      </c>
      <c r="G2283" s="742">
        <v>0.022</v>
      </c>
      <c r="H2283" s="839">
        <v>0.375</v>
      </c>
      <c r="I2283" s="730"/>
      <c r="J2283" s="730"/>
      <c r="K2283" s="731"/>
      <c r="L2283" s="840"/>
      <c r="M2283" s="753"/>
    </row>
    <row r="2284" ht="25" customHeight="1" spans="2:13">
      <c r="B2284" s="3" t="s">
        <v>2198</v>
      </c>
      <c r="C2284" s="3">
        <v>1</v>
      </c>
      <c r="D2284" s="804" t="s">
        <v>7</v>
      </c>
      <c r="E2284" s="695" t="s">
        <v>846</v>
      </c>
      <c r="F2284" s="696"/>
      <c r="G2284" s="697"/>
      <c r="H2284" s="712" t="s">
        <v>2839</v>
      </c>
      <c r="I2284" s="857" t="s">
        <v>1622</v>
      </c>
      <c r="J2284" s="719"/>
      <c r="K2284" s="720"/>
      <c r="L2284" s="712" t="s">
        <v>1623</v>
      </c>
      <c r="M2284" s="851" t="s">
        <v>1624</v>
      </c>
    </row>
    <row r="2285" ht="24" customHeight="1" spans="3:13">
      <c r="C2285" s="3"/>
      <c r="D2285" s="805" t="s">
        <v>1625</v>
      </c>
      <c r="E2285" s="853"/>
      <c r="F2285" s="854"/>
      <c r="G2285" s="855"/>
      <c r="H2285" s="812" t="s">
        <v>2872</v>
      </c>
      <c r="I2285" s="2242" t="s">
        <v>847</v>
      </c>
      <c r="J2285" s="722"/>
      <c r="K2285" s="723"/>
      <c r="L2285" s="819"/>
      <c r="M2285" s="733" t="s">
        <v>846</v>
      </c>
    </row>
    <row r="2286" ht="18" spans="3:13">
      <c r="C2286" s="3"/>
      <c r="D2286" s="806" t="s">
        <v>1626</v>
      </c>
      <c r="E2286" s="741">
        <v>50.1</v>
      </c>
      <c r="F2286" s="704"/>
      <c r="G2286" s="705"/>
      <c r="H2286" s="812" t="s">
        <v>2873</v>
      </c>
      <c r="I2286" s="859"/>
      <c r="J2286" s="725"/>
      <c r="K2286" s="726"/>
      <c r="L2286" s="819"/>
      <c r="M2286" s="734"/>
    </row>
    <row r="2287" ht="18" spans="3:13">
      <c r="C2287" s="3"/>
      <c r="D2287" s="806" t="s">
        <v>1627</v>
      </c>
      <c r="E2287" s="741">
        <v>50.1</v>
      </c>
      <c r="F2287" s="704"/>
      <c r="G2287" s="705"/>
      <c r="H2287" s="702"/>
      <c r="I2287" s="859"/>
      <c r="J2287" s="725"/>
      <c r="K2287" s="726"/>
      <c r="L2287" s="819"/>
      <c r="M2287" s="734"/>
    </row>
    <row r="2288" ht="18.75" spans="3:13">
      <c r="C2288" s="3"/>
      <c r="D2288" s="807" t="s">
        <v>1628</v>
      </c>
      <c r="E2288" s="706">
        <v>0.0625</v>
      </c>
      <c r="F2288" s="707"/>
      <c r="G2288" s="708"/>
      <c r="H2288" s="709"/>
      <c r="I2288" s="859"/>
      <c r="J2288" s="725"/>
      <c r="K2288" s="726"/>
      <c r="L2288" s="750">
        <v>0.291666666666667</v>
      </c>
      <c r="M2288" s="735">
        <v>0.145833333333333</v>
      </c>
    </row>
    <row r="2289" ht="18.75" spans="3:13">
      <c r="C2289" s="3"/>
      <c r="D2289" s="808" t="s">
        <v>1629</v>
      </c>
      <c r="E2289" s="710" t="s">
        <v>8</v>
      </c>
      <c r="F2289" s="710" t="s">
        <v>9</v>
      </c>
      <c r="G2289" s="711" t="s">
        <v>10</v>
      </c>
      <c r="H2289" s="712" t="s">
        <v>2447</v>
      </c>
      <c r="I2289" s="859"/>
      <c r="J2289" s="725"/>
      <c r="K2289" s="726"/>
      <c r="L2289" s="820" t="s">
        <v>2896</v>
      </c>
      <c r="M2289" s="736"/>
    </row>
    <row r="2290" ht="18" spans="3:13">
      <c r="C2290" s="3"/>
      <c r="D2290" s="809">
        <v>45657</v>
      </c>
      <c r="E2290" s="742">
        <v>50.1</v>
      </c>
      <c r="F2290" s="2232" t="s">
        <v>1638</v>
      </c>
      <c r="G2290" s="742">
        <v>50.3</v>
      </c>
      <c r="H2290" s="839">
        <v>0.0625</v>
      </c>
      <c r="I2290" s="859"/>
      <c r="J2290" s="725"/>
      <c r="K2290" s="726"/>
      <c r="L2290" s="821">
        <v>0.291666666666667</v>
      </c>
      <c r="M2290" s="737"/>
    </row>
    <row r="2291" ht="18" spans="3:13">
      <c r="C2291" s="3"/>
      <c r="D2291" s="809">
        <v>45626</v>
      </c>
      <c r="E2291" s="742">
        <v>50.3</v>
      </c>
      <c r="F2291" s="2232" t="s">
        <v>2136</v>
      </c>
      <c r="G2291" s="742">
        <v>50.1</v>
      </c>
      <c r="H2291" s="839">
        <v>0.0625</v>
      </c>
      <c r="I2291" s="859"/>
      <c r="J2291" s="725"/>
      <c r="K2291" s="726"/>
      <c r="L2291" s="821">
        <v>0.291666666666667</v>
      </c>
      <c r="M2291" s="738"/>
    </row>
    <row r="2292" ht="18" spans="3:13">
      <c r="C2292" s="3"/>
      <c r="D2292" s="809">
        <v>45596</v>
      </c>
      <c r="E2292" s="742">
        <v>50.1</v>
      </c>
      <c r="F2292" s="2232" t="s">
        <v>1706</v>
      </c>
      <c r="G2292" s="742">
        <v>49.8</v>
      </c>
      <c r="H2292" s="839">
        <v>0.0625</v>
      </c>
      <c r="I2292" s="859"/>
      <c r="J2292" s="725"/>
      <c r="K2292" s="726"/>
      <c r="L2292" s="821">
        <v>0.291666666666667</v>
      </c>
      <c r="M2292" s="734"/>
    </row>
    <row r="2293" ht="18" spans="3:13">
      <c r="C2293" s="3"/>
      <c r="D2293" s="809">
        <v>45565</v>
      </c>
      <c r="E2293" s="742">
        <v>49.8</v>
      </c>
      <c r="F2293" s="2232" t="s">
        <v>1633</v>
      </c>
      <c r="G2293" s="742">
        <v>49.1</v>
      </c>
      <c r="H2293" s="839">
        <v>0.0625</v>
      </c>
      <c r="I2293" s="859"/>
      <c r="J2293" s="725"/>
      <c r="K2293" s="726"/>
      <c r="L2293" s="821">
        <v>0.291666666666667</v>
      </c>
      <c r="M2293" s="734"/>
    </row>
    <row r="2294" ht="18" spans="3:13">
      <c r="C2294" s="3"/>
      <c r="D2294" s="809">
        <v>45535</v>
      </c>
      <c r="E2294" s="742">
        <v>49.1</v>
      </c>
      <c r="F2294" s="2232" t="s">
        <v>1631</v>
      </c>
      <c r="G2294" s="742">
        <v>49.4</v>
      </c>
      <c r="H2294" s="839">
        <v>0.0625</v>
      </c>
      <c r="I2294" s="859"/>
      <c r="J2294" s="725"/>
      <c r="K2294" s="726"/>
      <c r="L2294" s="821">
        <v>0.291666666666667</v>
      </c>
      <c r="M2294" s="734"/>
    </row>
    <row r="2295" ht="18.75" spans="3:13">
      <c r="C2295" s="3"/>
      <c r="D2295" s="809">
        <v>45504</v>
      </c>
      <c r="E2295" s="742">
        <v>49.4</v>
      </c>
      <c r="F2295" s="2232" t="s">
        <v>1633</v>
      </c>
      <c r="G2295" s="742">
        <v>49.5</v>
      </c>
      <c r="H2295" s="839">
        <v>0.0625</v>
      </c>
      <c r="I2295" s="860"/>
      <c r="J2295" s="730"/>
      <c r="K2295" s="731"/>
      <c r="L2295" s="840">
        <v>0.291666666666667</v>
      </c>
      <c r="M2295" s="739"/>
    </row>
    <row r="2296" ht="25" customHeight="1" spans="3:13">
      <c r="C2296" s="3">
        <v>1</v>
      </c>
      <c r="D2296" s="804" t="s">
        <v>7</v>
      </c>
      <c r="E2296" s="695" t="s">
        <v>848</v>
      </c>
      <c r="F2296" s="696"/>
      <c r="G2296" s="697"/>
      <c r="H2296" s="712" t="s">
        <v>2839</v>
      </c>
      <c r="I2296" s="857" t="s">
        <v>1622</v>
      </c>
      <c r="J2296" s="719"/>
      <c r="K2296" s="720"/>
      <c r="L2296" s="712" t="s">
        <v>1623</v>
      </c>
      <c r="M2296" s="851" t="s">
        <v>1624</v>
      </c>
    </row>
    <row r="2297" ht="24" customHeight="1" spans="3:13">
      <c r="C2297" s="3"/>
      <c r="D2297" s="805" t="s">
        <v>1625</v>
      </c>
      <c r="E2297" s="853"/>
      <c r="F2297" s="854"/>
      <c r="G2297" s="855"/>
      <c r="H2297" s="812" t="s">
        <v>2867</v>
      </c>
      <c r="I2297" s="2242" t="s">
        <v>851</v>
      </c>
      <c r="J2297" s="722"/>
      <c r="K2297" s="723"/>
      <c r="L2297" s="819"/>
      <c r="M2297" s="733" t="s">
        <v>848</v>
      </c>
    </row>
    <row r="2298" ht="18" spans="3:13">
      <c r="C2298" s="3"/>
      <c r="D2298" s="806" t="s">
        <v>1626</v>
      </c>
      <c r="E2298" s="741"/>
      <c r="F2298" s="704"/>
      <c r="G2298" s="705"/>
      <c r="H2298" s="702" t="s">
        <v>2868</v>
      </c>
      <c r="I2298" s="859"/>
      <c r="J2298" s="725"/>
      <c r="K2298" s="726"/>
      <c r="L2298" s="819"/>
      <c r="M2298" s="734"/>
    </row>
    <row r="2299" ht="18" spans="3:13">
      <c r="C2299" s="3"/>
      <c r="D2299" s="806" t="s">
        <v>1627</v>
      </c>
      <c r="E2299" s="741" t="s">
        <v>850</v>
      </c>
      <c r="F2299" s="704"/>
      <c r="G2299" s="705"/>
      <c r="H2299" s="702"/>
      <c r="I2299" s="859"/>
      <c r="J2299" s="725"/>
      <c r="K2299" s="726"/>
      <c r="L2299" s="819"/>
      <c r="M2299" s="734"/>
    </row>
    <row r="2300" ht="18.75" spans="3:13">
      <c r="C2300" s="3"/>
      <c r="D2300" s="807" t="s">
        <v>1628</v>
      </c>
      <c r="E2300" s="706">
        <v>0.625</v>
      </c>
      <c r="F2300" s="707"/>
      <c r="G2300" s="708"/>
      <c r="H2300" s="709"/>
      <c r="I2300" s="859"/>
      <c r="J2300" s="725"/>
      <c r="K2300" s="726"/>
      <c r="L2300" s="750">
        <v>0.854166666666667</v>
      </c>
      <c r="M2300" s="735">
        <v>0.708333333333333</v>
      </c>
    </row>
    <row r="2301" ht="18.75" spans="3:13">
      <c r="C2301" s="3"/>
      <c r="D2301" s="808" t="s">
        <v>1629</v>
      </c>
      <c r="E2301" s="710" t="s">
        <v>8</v>
      </c>
      <c r="F2301" s="710" t="s">
        <v>9</v>
      </c>
      <c r="G2301" s="711" t="s">
        <v>10</v>
      </c>
      <c r="H2301" s="712" t="s">
        <v>2447</v>
      </c>
      <c r="I2301" s="859"/>
      <c r="J2301" s="725"/>
      <c r="K2301" s="726"/>
      <c r="L2301" s="820" t="s">
        <v>2896</v>
      </c>
      <c r="M2301" s="736"/>
    </row>
    <row r="2302" ht="18" spans="3:13">
      <c r="C2302" s="3"/>
      <c r="D2302" s="809">
        <v>45649</v>
      </c>
      <c r="E2302" s="2240" t="s">
        <v>2173</v>
      </c>
      <c r="F2302" s="2240" t="s">
        <v>2174</v>
      </c>
      <c r="G2302" s="2240" t="s">
        <v>2175</v>
      </c>
      <c r="H2302" s="856">
        <v>0.625</v>
      </c>
      <c r="I2302" s="859"/>
      <c r="J2302" s="725"/>
      <c r="K2302" s="726"/>
      <c r="L2302" s="815">
        <v>0.854166666666667</v>
      </c>
      <c r="M2302" s="737"/>
    </row>
    <row r="2303" ht="18" spans="3:13">
      <c r="C2303" s="3"/>
      <c r="D2303" s="809">
        <v>45622</v>
      </c>
      <c r="E2303" s="2240" t="s">
        <v>2131</v>
      </c>
      <c r="F2303" s="2240" t="s">
        <v>2132</v>
      </c>
      <c r="G2303" s="2240" t="s">
        <v>2003</v>
      </c>
      <c r="H2303" s="856">
        <v>0.625</v>
      </c>
      <c r="I2303" s="859"/>
      <c r="J2303" s="725"/>
      <c r="K2303" s="726"/>
      <c r="L2303" s="815">
        <v>0.854166666666667</v>
      </c>
      <c r="M2303" s="738"/>
    </row>
    <row r="2304" ht="18" spans="3:13">
      <c r="C2304" s="3"/>
      <c r="D2304" s="809">
        <v>45589</v>
      </c>
      <c r="E2304" s="2240" t="s">
        <v>2003</v>
      </c>
      <c r="F2304" s="2240" t="s">
        <v>2004</v>
      </c>
      <c r="G2304" s="2240" t="s">
        <v>2005</v>
      </c>
      <c r="H2304" s="856">
        <v>0.583333333333333</v>
      </c>
      <c r="I2304" s="859"/>
      <c r="J2304" s="725"/>
      <c r="K2304" s="726"/>
      <c r="L2304" s="815">
        <v>0.8125</v>
      </c>
      <c r="M2304" s="734"/>
    </row>
    <row r="2305" ht="18" spans="3:13">
      <c r="C2305" s="3"/>
      <c r="D2305" s="809">
        <v>45560</v>
      </c>
      <c r="E2305" s="2240" t="s">
        <v>2006</v>
      </c>
      <c r="F2305" s="2240" t="s">
        <v>2007</v>
      </c>
      <c r="G2305" s="2240" t="s">
        <v>2008</v>
      </c>
      <c r="H2305" s="856">
        <v>0.583333333333333</v>
      </c>
      <c r="I2305" s="859"/>
      <c r="J2305" s="725"/>
      <c r="K2305" s="726"/>
      <c r="L2305" s="815">
        <v>0.8125</v>
      </c>
      <c r="M2305" s="734"/>
    </row>
    <row r="2306" ht="18" spans="3:13">
      <c r="C2306" s="3"/>
      <c r="D2306" s="809">
        <v>45527</v>
      </c>
      <c r="E2306" s="2240" t="s">
        <v>2009</v>
      </c>
      <c r="F2306" s="2240" t="s">
        <v>2010</v>
      </c>
      <c r="G2306" s="2240" t="s">
        <v>2011</v>
      </c>
      <c r="H2306" s="856">
        <v>0.583333333333333</v>
      </c>
      <c r="I2306" s="859"/>
      <c r="J2306" s="725"/>
      <c r="K2306" s="726"/>
      <c r="L2306" s="815">
        <v>0.8125</v>
      </c>
      <c r="M2306" s="734"/>
    </row>
    <row r="2307" ht="18.75" spans="3:13">
      <c r="C2307" s="3"/>
      <c r="D2307" s="809">
        <v>45497</v>
      </c>
      <c r="E2307" s="2240" t="s">
        <v>2012</v>
      </c>
      <c r="F2307" s="2240" t="s">
        <v>2013</v>
      </c>
      <c r="G2307" s="2240" t="s">
        <v>2014</v>
      </c>
      <c r="H2307" s="856">
        <v>0.583333333333333</v>
      </c>
      <c r="I2307" s="860"/>
      <c r="J2307" s="730"/>
      <c r="K2307" s="731"/>
      <c r="L2307" s="815">
        <v>0.8125</v>
      </c>
      <c r="M2307" s="739"/>
    </row>
    <row r="2308" ht="25" customHeight="1" spans="3:13">
      <c r="C2308" s="3" t="e">
        <v>#REF!</v>
      </c>
      <c r="D2308" s="804" t="s">
        <v>7</v>
      </c>
      <c r="E2308" s="695" t="s">
        <v>852</v>
      </c>
      <c r="F2308" s="696"/>
      <c r="G2308" s="697"/>
      <c r="H2308" s="712" t="s">
        <v>2839</v>
      </c>
      <c r="I2308" s="857" t="s">
        <v>1622</v>
      </c>
      <c r="J2308" s="719"/>
      <c r="K2308" s="720"/>
      <c r="L2308" s="712" t="s">
        <v>1623</v>
      </c>
      <c r="M2308" s="851" t="s">
        <v>1624</v>
      </c>
    </row>
    <row r="2309" ht="24" customHeight="1" spans="3:13">
      <c r="C2309" s="3"/>
      <c r="D2309" s="805" t="s">
        <v>1625</v>
      </c>
      <c r="E2309" s="853"/>
      <c r="F2309" s="854"/>
      <c r="G2309" s="855"/>
      <c r="H2309" s="812" t="s">
        <v>2904</v>
      </c>
      <c r="I2309" s="2242" t="s">
        <v>853</v>
      </c>
      <c r="J2309" s="722"/>
      <c r="K2309" s="723"/>
      <c r="L2309" s="819"/>
      <c r="M2309" s="733" t="s">
        <v>852</v>
      </c>
    </row>
    <row r="2310" ht="18" spans="3:13">
      <c r="C2310" s="3"/>
      <c r="D2310" s="806" t="s">
        <v>1626</v>
      </c>
      <c r="E2310" s="741">
        <v>0</v>
      </c>
      <c r="F2310" s="704"/>
      <c r="G2310" s="705"/>
      <c r="H2310" s="702" t="s">
        <v>2905</v>
      </c>
      <c r="I2310" s="859"/>
      <c r="J2310" s="725"/>
      <c r="K2310" s="726"/>
      <c r="L2310" s="819"/>
      <c r="M2310" s="734"/>
    </row>
    <row r="2311" ht="18" spans="3:13">
      <c r="C2311" s="3"/>
      <c r="D2311" s="806" t="s">
        <v>1627</v>
      </c>
      <c r="E2311" s="741">
        <v>0</v>
      </c>
      <c r="F2311" s="704"/>
      <c r="G2311" s="705"/>
      <c r="H2311" s="702"/>
      <c r="I2311" s="859"/>
      <c r="J2311" s="725"/>
      <c r="K2311" s="726"/>
      <c r="L2311" s="819"/>
      <c r="M2311" s="734"/>
    </row>
    <row r="2312" ht="18.75" spans="3:13">
      <c r="C2312" s="3"/>
      <c r="D2312" s="807" t="s">
        <v>1628</v>
      </c>
      <c r="E2312" s="706" t="e">
        <v>#VALUE!</v>
      </c>
      <c r="F2312" s="707"/>
      <c r="G2312" s="708"/>
      <c r="H2312" s="709"/>
      <c r="I2312" s="859"/>
      <c r="J2312" s="725"/>
      <c r="K2312" s="726"/>
      <c r="L2312" s="750" t="s">
        <v>818</v>
      </c>
      <c r="M2312" s="735" t="e">
        <v>#VALUE!</v>
      </c>
    </row>
    <row r="2313" ht="18.75" spans="3:13">
      <c r="C2313" s="3"/>
      <c r="D2313" s="808" t="s">
        <v>1629</v>
      </c>
      <c r="E2313" s="710" t="s">
        <v>8</v>
      </c>
      <c r="F2313" s="710" t="s">
        <v>9</v>
      </c>
      <c r="G2313" s="711" t="s">
        <v>10</v>
      </c>
      <c r="H2313" s="712" t="s">
        <v>2447</v>
      </c>
      <c r="I2313" s="859"/>
      <c r="J2313" s="725"/>
      <c r="K2313" s="726"/>
      <c r="L2313" s="820" t="s">
        <v>2896</v>
      </c>
      <c r="M2313" s="736"/>
    </row>
    <row r="2314" ht="18" spans="3:13">
      <c r="C2314" s="3"/>
      <c r="D2314" s="809">
        <v>45643</v>
      </c>
      <c r="E2314" s="814">
        <v>0.02</v>
      </c>
      <c r="F2314" s="2240" t="s">
        <v>1974</v>
      </c>
      <c r="G2314" s="814">
        <v>0.022</v>
      </c>
      <c r="H2314" s="856">
        <v>0.520833333333333</v>
      </c>
      <c r="I2314" s="859"/>
      <c r="J2314" s="725"/>
      <c r="K2314" s="726"/>
      <c r="L2314" s="815">
        <v>0.291666666666667</v>
      </c>
      <c r="M2314" s="737"/>
    </row>
    <row r="2315" ht="18" spans="3:13">
      <c r="C2315" s="3"/>
      <c r="D2315" s="809">
        <v>45615</v>
      </c>
      <c r="E2315" s="814">
        <v>0.022</v>
      </c>
      <c r="F2315" s="2240" t="s">
        <v>1974</v>
      </c>
      <c r="G2315" s="814">
        <v>0.021</v>
      </c>
      <c r="H2315" s="856">
        <v>0.520833333333333</v>
      </c>
      <c r="I2315" s="859"/>
      <c r="J2315" s="725"/>
      <c r="K2315" s="726"/>
      <c r="L2315" s="815">
        <v>0.291666666666667</v>
      </c>
      <c r="M2315" s="738"/>
    </row>
    <row r="2316" ht="18" spans="3:13">
      <c r="C2316" s="3"/>
      <c r="D2316" s="809">
        <v>45580</v>
      </c>
      <c r="E2316" s="814">
        <v>0.021</v>
      </c>
      <c r="F2316" s="2240" t="s">
        <v>1974</v>
      </c>
      <c r="G2316" s="814">
        <v>0.019</v>
      </c>
      <c r="H2316" s="856">
        <v>0.479166666666667</v>
      </c>
      <c r="I2316" s="859"/>
      <c r="J2316" s="725"/>
      <c r="K2316" s="726"/>
      <c r="L2316" s="815">
        <v>0.25</v>
      </c>
      <c r="M2316" s="734"/>
    </row>
    <row r="2317" ht="18" spans="3:13">
      <c r="C2317" s="3"/>
      <c r="D2317" s="809">
        <v>45552</v>
      </c>
      <c r="E2317" s="814">
        <v>0.02</v>
      </c>
      <c r="F2317" s="2240" t="s">
        <v>1683</v>
      </c>
      <c r="G2317" s="814">
        <v>0.022</v>
      </c>
      <c r="H2317" s="856">
        <v>0.479166666666667</v>
      </c>
      <c r="I2317" s="859"/>
      <c r="J2317" s="725"/>
      <c r="K2317" s="726"/>
      <c r="L2317" s="815">
        <v>0.25</v>
      </c>
      <c r="M2317" s="734"/>
    </row>
    <row r="2318" ht="18" spans="3:13">
      <c r="C2318" s="3"/>
      <c r="D2318" s="809">
        <v>45524</v>
      </c>
      <c r="E2318" s="814">
        <v>0.022</v>
      </c>
      <c r="F2318" s="2240" t="s">
        <v>1683</v>
      </c>
      <c r="G2318" s="814">
        <v>0.023</v>
      </c>
      <c r="H2318" s="856">
        <v>0.479166666666667</v>
      </c>
      <c r="I2318" s="859"/>
      <c r="J2318" s="725"/>
      <c r="K2318" s="726"/>
      <c r="L2318" s="815">
        <v>0.25</v>
      </c>
      <c r="M2318" s="734"/>
    </row>
    <row r="2319" ht="18.75" spans="3:13">
      <c r="C2319" s="3"/>
      <c r="D2319" s="809">
        <v>45489</v>
      </c>
      <c r="E2319" s="814">
        <v>0.023</v>
      </c>
      <c r="F2319" s="2240" t="s">
        <v>2172</v>
      </c>
      <c r="G2319" s="814">
        <v>0.024</v>
      </c>
      <c r="H2319" s="856">
        <v>0.479166666666667</v>
      </c>
      <c r="I2319" s="860"/>
      <c r="J2319" s="730"/>
      <c r="K2319" s="731"/>
      <c r="L2319" s="815">
        <v>0.25</v>
      </c>
      <c r="M2319" s="739"/>
    </row>
    <row r="2320" ht="25" customHeight="1" spans="3:13">
      <c r="C2320" s="3" t="e">
        <v>#REF!</v>
      </c>
      <c r="D2320" s="804" t="s">
        <v>7</v>
      </c>
      <c r="E2320" s="695" t="s">
        <v>855</v>
      </c>
      <c r="F2320" s="696"/>
      <c r="G2320" s="697"/>
      <c r="H2320" s="712" t="s">
        <v>2839</v>
      </c>
      <c r="I2320" s="857" t="s">
        <v>1622</v>
      </c>
      <c r="J2320" s="719"/>
      <c r="K2320" s="720"/>
      <c r="L2320" s="712" t="s">
        <v>1623</v>
      </c>
      <c r="M2320" s="851" t="s">
        <v>1624</v>
      </c>
    </row>
    <row r="2321" ht="24" customHeight="1" spans="3:13">
      <c r="C2321" s="3"/>
      <c r="D2321" s="805" t="s">
        <v>1625</v>
      </c>
      <c r="E2321" s="853"/>
      <c r="F2321" s="854"/>
      <c r="G2321" s="855"/>
      <c r="H2321" s="812" t="s">
        <v>2904</v>
      </c>
      <c r="I2321" s="2242" t="s">
        <v>856</v>
      </c>
      <c r="J2321" s="722"/>
      <c r="K2321" s="723"/>
      <c r="L2321" s="819"/>
      <c r="M2321" s="733" t="s">
        <v>855</v>
      </c>
    </row>
    <row r="2322" ht="18" spans="3:13">
      <c r="C2322" s="3"/>
      <c r="D2322" s="806" t="s">
        <v>1626</v>
      </c>
      <c r="E2322" s="741">
        <v>0</v>
      </c>
      <c r="F2322" s="704"/>
      <c r="G2322" s="705"/>
      <c r="H2322" s="702" t="s">
        <v>2905</v>
      </c>
      <c r="I2322" s="859"/>
      <c r="J2322" s="725"/>
      <c r="K2322" s="726"/>
      <c r="L2322" s="819"/>
      <c r="M2322" s="734"/>
    </row>
    <row r="2323" ht="18" spans="3:13">
      <c r="C2323" s="3"/>
      <c r="D2323" s="806" t="s">
        <v>1627</v>
      </c>
      <c r="E2323" s="741">
        <v>0</v>
      </c>
      <c r="F2323" s="704"/>
      <c r="G2323" s="705"/>
      <c r="H2323" s="702"/>
      <c r="I2323" s="859"/>
      <c r="J2323" s="725"/>
      <c r="K2323" s="726"/>
      <c r="L2323" s="819"/>
      <c r="M2323" s="734"/>
    </row>
    <row r="2324" ht="18.75" spans="3:13">
      <c r="C2324" s="3"/>
      <c r="D2324" s="807" t="s">
        <v>1628</v>
      </c>
      <c r="E2324" s="862">
        <v>0.90625</v>
      </c>
      <c r="F2324" s="863"/>
      <c r="G2324" s="864"/>
      <c r="H2324" s="709"/>
      <c r="I2324" s="859"/>
      <c r="J2324" s="725"/>
      <c r="K2324" s="726"/>
      <c r="L2324" s="750" t="s">
        <v>818</v>
      </c>
      <c r="M2324" s="735">
        <v>0.989583333333333</v>
      </c>
    </row>
    <row r="2325" ht="18.75" spans="3:13">
      <c r="C2325" s="3"/>
      <c r="D2325" s="808" t="s">
        <v>1629</v>
      </c>
      <c r="E2325" s="710" t="s">
        <v>8</v>
      </c>
      <c r="F2325" s="710" t="s">
        <v>9</v>
      </c>
      <c r="G2325" s="711" t="s">
        <v>10</v>
      </c>
      <c r="H2325" s="712" t="s">
        <v>2447</v>
      </c>
      <c r="I2325" s="859"/>
      <c r="J2325" s="725"/>
      <c r="K2325" s="726"/>
      <c r="L2325" s="820" t="s">
        <v>2896</v>
      </c>
      <c r="M2325" s="736"/>
    </row>
    <row r="2326" ht="18" spans="3:13">
      <c r="C2326" s="3"/>
      <c r="D2326" s="861">
        <v>45580</v>
      </c>
      <c r="E2326" s="814">
        <v>0.006</v>
      </c>
      <c r="F2326" s="2240" t="s">
        <v>2176</v>
      </c>
      <c r="G2326" s="814">
        <v>0.004</v>
      </c>
      <c r="H2326" s="856">
        <v>0.520833333333333</v>
      </c>
      <c r="I2326" s="859"/>
      <c r="J2326" s="725"/>
      <c r="K2326" s="726"/>
      <c r="L2326" s="815">
        <v>0.291666666666667</v>
      </c>
      <c r="M2326" s="737"/>
    </row>
    <row r="2327" ht="18" spans="3:13">
      <c r="C2327" s="3"/>
      <c r="D2327" s="861">
        <v>45489</v>
      </c>
      <c r="E2327" s="814">
        <v>0.004</v>
      </c>
      <c r="F2327" s="2240" t="s">
        <v>1936</v>
      </c>
      <c r="G2327" s="814">
        <v>0.006</v>
      </c>
      <c r="H2327" s="856">
        <v>0.520833333333333</v>
      </c>
      <c r="I2327" s="859"/>
      <c r="J2327" s="725"/>
      <c r="K2327" s="726"/>
      <c r="L2327" s="815">
        <v>0.291666666666667</v>
      </c>
      <c r="M2327" s="738"/>
    </row>
    <row r="2328" ht="18" spans="3:13">
      <c r="C2328" s="3"/>
      <c r="D2328" s="861">
        <v>45398</v>
      </c>
      <c r="E2328" s="814">
        <v>0.006</v>
      </c>
      <c r="F2328" s="2240" t="s">
        <v>1642</v>
      </c>
      <c r="G2328" s="814">
        <v>0.005</v>
      </c>
      <c r="H2328" s="856">
        <v>0.479166666666667</v>
      </c>
      <c r="I2328" s="859"/>
      <c r="J2328" s="725"/>
      <c r="K2328" s="726"/>
      <c r="L2328" s="815">
        <v>0.25</v>
      </c>
      <c r="M2328" s="734"/>
    </row>
    <row r="2329" ht="18" spans="3:13">
      <c r="C2329" s="3"/>
      <c r="D2329" s="861">
        <v>45314</v>
      </c>
      <c r="E2329" s="814">
        <v>0.005</v>
      </c>
      <c r="F2329" s="2240" t="s">
        <v>1936</v>
      </c>
      <c r="G2329" s="814">
        <v>0.018</v>
      </c>
      <c r="H2329" s="856">
        <v>0.479166666666667</v>
      </c>
      <c r="I2329" s="859"/>
      <c r="J2329" s="725"/>
      <c r="K2329" s="726"/>
      <c r="L2329" s="815">
        <v>0.25</v>
      </c>
      <c r="M2329" s="734"/>
    </row>
    <row r="2330" ht="18" spans="3:13">
      <c r="C2330" s="3"/>
      <c r="D2330" s="861">
        <v>45215</v>
      </c>
      <c r="E2330" s="814">
        <v>0.018</v>
      </c>
      <c r="F2330" s="2240" t="s">
        <v>1900</v>
      </c>
      <c r="G2330" s="814">
        <v>0.011</v>
      </c>
      <c r="H2330" s="856">
        <v>0.479166666666667</v>
      </c>
      <c r="I2330" s="859"/>
      <c r="J2330" s="725"/>
      <c r="K2330" s="726"/>
      <c r="L2330" s="815">
        <v>0.25</v>
      </c>
      <c r="M2330" s="734"/>
    </row>
    <row r="2331" ht="18.75" spans="3:13">
      <c r="C2331" s="3"/>
      <c r="D2331" s="861">
        <v>45125</v>
      </c>
      <c r="E2331" s="814">
        <v>0.011</v>
      </c>
      <c r="F2331" s="2240" t="s">
        <v>2177</v>
      </c>
      <c r="G2331" s="814">
        <v>0.012</v>
      </c>
      <c r="H2331" s="856">
        <v>0.479166666666667</v>
      </c>
      <c r="I2331" s="860"/>
      <c r="J2331" s="730"/>
      <c r="K2331" s="731"/>
      <c r="L2331" s="815">
        <v>0.25</v>
      </c>
      <c r="M2331" s="739"/>
    </row>
    <row r="2332" ht="25" customHeight="1" spans="3:13">
      <c r="C2332" s="3">
        <v>1</v>
      </c>
      <c r="D2332" s="804" t="s">
        <v>7</v>
      </c>
      <c r="E2332" s="695" t="s">
        <v>857</v>
      </c>
      <c r="F2332" s="696"/>
      <c r="G2332" s="697"/>
      <c r="H2332" s="712" t="s">
        <v>2839</v>
      </c>
      <c r="I2332" s="857" t="s">
        <v>1622</v>
      </c>
      <c r="J2332" s="719"/>
      <c r="K2332" s="720"/>
      <c r="L2332" s="712" t="s">
        <v>1623</v>
      </c>
      <c r="M2332" s="851" t="s">
        <v>1624</v>
      </c>
    </row>
    <row r="2333" ht="24" customHeight="1" spans="3:13">
      <c r="C2333" s="3"/>
      <c r="D2333" s="805" t="s">
        <v>1625</v>
      </c>
      <c r="E2333" s="853"/>
      <c r="F2333" s="854"/>
      <c r="G2333" s="855"/>
      <c r="H2333" s="812" t="s">
        <v>2867</v>
      </c>
      <c r="I2333" s="2242" t="s">
        <v>858</v>
      </c>
      <c r="J2333" s="722"/>
      <c r="K2333" s="723"/>
      <c r="L2333" s="819"/>
      <c r="M2333" s="733" t="s">
        <v>857</v>
      </c>
    </row>
    <row r="2334" ht="18" spans="3:13">
      <c r="C2334" s="3"/>
      <c r="D2334" s="806" t="s">
        <v>1626</v>
      </c>
      <c r="E2334" s="741">
        <v>0.008</v>
      </c>
      <c r="F2334" s="704"/>
      <c r="G2334" s="705"/>
      <c r="H2334" s="702" t="s">
        <v>2868</v>
      </c>
      <c r="I2334" s="859"/>
      <c r="J2334" s="725"/>
      <c r="K2334" s="726"/>
      <c r="L2334" s="819"/>
      <c r="M2334" s="734"/>
    </row>
    <row r="2335" ht="18" spans="3:13">
      <c r="C2335" s="3"/>
      <c r="D2335" s="806" t="s">
        <v>1627</v>
      </c>
      <c r="E2335" s="741">
        <v>-0.012</v>
      </c>
      <c r="F2335" s="704"/>
      <c r="G2335" s="705"/>
      <c r="H2335" s="702"/>
      <c r="I2335" s="859"/>
      <c r="J2335" s="725"/>
      <c r="K2335" s="726"/>
      <c r="L2335" s="819"/>
      <c r="M2335" s="734"/>
    </row>
    <row r="2336" ht="18.75" spans="3:13">
      <c r="C2336" s="3"/>
      <c r="D2336" s="807" t="s">
        <v>1628</v>
      </c>
      <c r="E2336" s="706">
        <v>0.5625</v>
      </c>
      <c r="F2336" s="707"/>
      <c r="G2336" s="708"/>
      <c r="H2336" s="709"/>
      <c r="I2336" s="859"/>
      <c r="J2336" s="725"/>
      <c r="K2336" s="726"/>
      <c r="L2336" s="750">
        <v>0.791666666666667</v>
      </c>
      <c r="M2336" s="735">
        <v>0.645833333333333</v>
      </c>
    </row>
    <row r="2337" ht="18.75" spans="3:13">
      <c r="C2337" s="3"/>
      <c r="D2337" s="808" t="s">
        <v>1629</v>
      </c>
      <c r="E2337" s="710" t="s">
        <v>8</v>
      </c>
      <c r="F2337" s="710" t="s">
        <v>9</v>
      </c>
      <c r="G2337" s="711" t="s">
        <v>10</v>
      </c>
      <c r="H2337" s="712" t="s">
        <v>2447</v>
      </c>
      <c r="I2337" s="859"/>
      <c r="J2337" s="725"/>
      <c r="K2337" s="726"/>
      <c r="L2337" s="820" t="s">
        <v>2896</v>
      </c>
      <c r="M2337" s="736"/>
    </row>
    <row r="2338" ht="18" spans="3:13">
      <c r="C2338" s="3"/>
      <c r="D2338" s="809">
        <v>45649</v>
      </c>
      <c r="E2338" s="814">
        <v>-0.011</v>
      </c>
      <c r="F2338" s="2240" t="s">
        <v>1647</v>
      </c>
      <c r="G2338" s="814">
        <v>0.008</v>
      </c>
      <c r="H2338" s="856">
        <v>0.5625</v>
      </c>
      <c r="I2338" s="859"/>
      <c r="J2338" s="725"/>
      <c r="K2338" s="726"/>
      <c r="L2338" s="815">
        <v>0.791666666666667</v>
      </c>
      <c r="M2338" s="737"/>
    </row>
    <row r="2339" ht="18" spans="3:13">
      <c r="C2339" s="3"/>
      <c r="D2339" s="809">
        <v>45623</v>
      </c>
      <c r="E2339" s="814">
        <v>0.002</v>
      </c>
      <c r="F2339" s="2240" t="s">
        <v>2130</v>
      </c>
      <c r="G2339" s="814">
        <v>-0.004</v>
      </c>
      <c r="H2339" s="856">
        <v>0.5625</v>
      </c>
      <c r="I2339" s="859"/>
      <c r="J2339" s="725"/>
      <c r="K2339" s="726"/>
      <c r="L2339" s="815">
        <v>0.791666666666667</v>
      </c>
      <c r="M2339" s="738"/>
    </row>
    <row r="2340" ht="18" spans="3:13">
      <c r="C2340" s="3"/>
      <c r="D2340" s="809">
        <v>45590</v>
      </c>
      <c r="E2340" s="814">
        <v>-0.008</v>
      </c>
      <c r="F2340" s="2240" t="s">
        <v>2021</v>
      </c>
      <c r="G2340" s="814">
        <v>-0.008</v>
      </c>
      <c r="H2340" s="856">
        <v>0.520833333333333</v>
      </c>
      <c r="I2340" s="859"/>
      <c r="J2340" s="725"/>
      <c r="K2340" s="726"/>
      <c r="L2340" s="815">
        <v>0.75</v>
      </c>
      <c r="M2340" s="734"/>
    </row>
    <row r="2341" ht="18" spans="3:13">
      <c r="C2341" s="3"/>
      <c r="D2341" s="809">
        <v>45561</v>
      </c>
      <c r="E2341" s="814">
        <v>0</v>
      </c>
      <c r="F2341" s="2240" t="s">
        <v>1890</v>
      </c>
      <c r="G2341" s="814">
        <v>0.099</v>
      </c>
      <c r="H2341" s="856">
        <v>0.520833333333333</v>
      </c>
      <c r="I2341" s="859"/>
      <c r="J2341" s="725"/>
      <c r="K2341" s="726"/>
      <c r="L2341" s="815">
        <v>0.75</v>
      </c>
      <c r="M2341" s="734"/>
    </row>
    <row r="2342" ht="18" spans="3:13">
      <c r="C2342" s="3"/>
      <c r="D2342" s="809">
        <v>45530</v>
      </c>
      <c r="E2342" s="814">
        <v>0.099</v>
      </c>
      <c r="F2342" s="2240" t="s">
        <v>1822</v>
      </c>
      <c r="G2342" s="814">
        <v>-0.069</v>
      </c>
      <c r="H2342" s="856">
        <v>0.520833333333333</v>
      </c>
      <c r="I2342" s="859"/>
      <c r="J2342" s="725"/>
      <c r="K2342" s="726"/>
      <c r="L2342" s="815">
        <v>0.75</v>
      </c>
      <c r="M2342" s="734"/>
    </row>
    <row r="2343" ht="18.75" spans="3:13">
      <c r="C2343" s="3"/>
      <c r="D2343" s="809">
        <v>45498</v>
      </c>
      <c r="E2343" s="814">
        <v>-0.066</v>
      </c>
      <c r="F2343" s="2240" t="s">
        <v>1660</v>
      </c>
      <c r="G2343" s="814">
        <v>0.001</v>
      </c>
      <c r="H2343" s="856">
        <v>0.520833333333333</v>
      </c>
      <c r="I2343" s="860"/>
      <c r="J2343" s="730"/>
      <c r="K2343" s="731"/>
      <c r="L2343" s="815">
        <v>0.75</v>
      </c>
      <c r="M2343" s="739"/>
    </row>
    <row r="2344" ht="25" customHeight="1" spans="3:13">
      <c r="C2344" s="3">
        <v>1</v>
      </c>
      <c r="D2344" s="804" t="s">
        <v>7</v>
      </c>
      <c r="E2344" s="695" t="s">
        <v>859</v>
      </c>
      <c r="F2344" s="696"/>
      <c r="G2344" s="697"/>
      <c r="H2344" s="712" t="s">
        <v>2839</v>
      </c>
      <c r="I2344" s="857" t="s">
        <v>1622</v>
      </c>
      <c r="J2344" s="719"/>
      <c r="K2344" s="720"/>
      <c r="L2344" s="712" t="s">
        <v>1623</v>
      </c>
      <c r="M2344" s="851" t="s">
        <v>1624</v>
      </c>
    </row>
    <row r="2345" ht="24" customHeight="1" spans="3:13">
      <c r="C2345" s="3"/>
      <c r="D2345" s="805" t="s">
        <v>1625</v>
      </c>
      <c r="E2345" s="853"/>
      <c r="F2345" s="854"/>
      <c r="G2345" s="855"/>
      <c r="H2345" s="812" t="s">
        <v>2867</v>
      </c>
      <c r="I2345" s="2242" t="s">
        <v>860</v>
      </c>
      <c r="J2345" s="722"/>
      <c r="K2345" s="723"/>
      <c r="L2345" s="819"/>
      <c r="M2345" s="733" t="s">
        <v>859</v>
      </c>
    </row>
    <row r="2346" ht="18" spans="3:13">
      <c r="C2346" s="3"/>
      <c r="D2346" s="806" t="s">
        <v>1626</v>
      </c>
      <c r="E2346" s="715">
        <v>106</v>
      </c>
      <c r="F2346" s="716"/>
      <c r="G2346" s="717"/>
      <c r="H2346" s="702" t="s">
        <v>2868</v>
      </c>
      <c r="I2346" s="859"/>
      <c r="J2346" s="725"/>
      <c r="K2346" s="726"/>
      <c r="L2346" s="819"/>
      <c r="M2346" s="734"/>
    </row>
    <row r="2347" ht="18" spans="3:13">
      <c r="C2347" s="3"/>
      <c r="D2347" s="806" t="s">
        <v>1627</v>
      </c>
      <c r="E2347" s="715">
        <v>104.7</v>
      </c>
      <c r="F2347" s="716"/>
      <c r="G2347" s="717"/>
      <c r="H2347" s="702"/>
      <c r="I2347" s="859"/>
      <c r="J2347" s="725"/>
      <c r="K2347" s="726"/>
      <c r="L2347" s="819"/>
      <c r="M2347" s="734"/>
    </row>
    <row r="2348" ht="18.75" spans="3:13">
      <c r="C2348" s="3"/>
      <c r="D2348" s="807" t="s">
        <v>1628</v>
      </c>
      <c r="E2348" s="706">
        <v>0.625</v>
      </c>
      <c r="F2348" s="707"/>
      <c r="G2348" s="708"/>
      <c r="H2348" s="709"/>
      <c r="I2348" s="859"/>
      <c r="J2348" s="725"/>
      <c r="K2348" s="726"/>
      <c r="L2348" s="750">
        <v>0.854166666666667</v>
      </c>
      <c r="M2348" s="735">
        <v>0.708333333333333</v>
      </c>
    </row>
    <row r="2349" ht="18.75" spans="3:13">
      <c r="C2349" s="3"/>
      <c r="D2349" s="808" t="s">
        <v>1629</v>
      </c>
      <c r="E2349" s="710" t="s">
        <v>8</v>
      </c>
      <c r="F2349" s="710" t="s">
        <v>9</v>
      </c>
      <c r="G2349" s="711" t="s">
        <v>10</v>
      </c>
      <c r="H2349" s="712" t="s">
        <v>2447</v>
      </c>
      <c r="I2349" s="859"/>
      <c r="J2349" s="725"/>
      <c r="K2349" s="726"/>
      <c r="L2349" s="820" t="s">
        <v>2896</v>
      </c>
      <c r="M2349" s="736"/>
    </row>
    <row r="2350" ht="18" spans="3:13">
      <c r="C2350" s="3"/>
      <c r="D2350" s="809">
        <v>45649</v>
      </c>
      <c r="E2350" s="718">
        <v>104.7</v>
      </c>
      <c r="F2350" s="2231" t="s">
        <v>2178</v>
      </c>
      <c r="G2350" s="718">
        <v>112.8</v>
      </c>
      <c r="H2350" s="856">
        <v>0.625</v>
      </c>
      <c r="I2350" s="859"/>
      <c r="J2350" s="725"/>
      <c r="K2350" s="726"/>
      <c r="L2350" s="815">
        <v>0.854166666666667</v>
      </c>
      <c r="M2350" s="737"/>
    </row>
    <row r="2351" ht="18" spans="3:13">
      <c r="C2351" s="3"/>
      <c r="D2351" s="809">
        <v>45622</v>
      </c>
      <c r="E2351" s="718">
        <v>111.7</v>
      </c>
      <c r="F2351" s="2231" t="s">
        <v>2129</v>
      </c>
      <c r="G2351" s="718">
        <v>109.6</v>
      </c>
      <c r="H2351" s="856">
        <v>0.625</v>
      </c>
      <c r="I2351" s="859"/>
      <c r="J2351" s="725"/>
      <c r="K2351" s="726"/>
      <c r="L2351" s="815">
        <v>0.854166666666667</v>
      </c>
      <c r="M2351" s="738"/>
    </row>
    <row r="2352" ht="18" spans="3:13">
      <c r="C2352" s="3"/>
      <c r="D2352" s="809">
        <v>45594</v>
      </c>
      <c r="E2352" s="718">
        <v>108.7</v>
      </c>
      <c r="F2352" s="2231" t="s">
        <v>2002</v>
      </c>
      <c r="G2352" s="718">
        <v>99.2</v>
      </c>
      <c r="H2352" s="856">
        <v>0.583333333333333</v>
      </c>
      <c r="I2352" s="859"/>
      <c r="J2352" s="725"/>
      <c r="K2352" s="726"/>
      <c r="L2352" s="815">
        <v>0.8125</v>
      </c>
      <c r="M2352" s="734"/>
    </row>
    <row r="2353" ht="18" spans="3:13">
      <c r="C2353" s="3"/>
      <c r="D2353" s="809">
        <v>45559</v>
      </c>
      <c r="E2353" s="718">
        <v>98.7</v>
      </c>
      <c r="F2353" s="2231" t="s">
        <v>1902</v>
      </c>
      <c r="G2353" s="718">
        <v>105.6</v>
      </c>
      <c r="H2353" s="856">
        <v>0.583333333333333</v>
      </c>
      <c r="I2353" s="859"/>
      <c r="J2353" s="725"/>
      <c r="K2353" s="726"/>
      <c r="L2353" s="815">
        <v>0.8125</v>
      </c>
      <c r="M2353" s="734"/>
    </row>
    <row r="2354" ht="18" spans="3:13">
      <c r="C2354" s="3"/>
      <c r="D2354" s="809">
        <v>45531</v>
      </c>
      <c r="E2354" s="718">
        <v>103.3</v>
      </c>
      <c r="F2354" s="2231" t="s">
        <v>1903</v>
      </c>
      <c r="G2354" s="718">
        <v>101.9</v>
      </c>
      <c r="H2354" s="856">
        <v>0.583333333333333</v>
      </c>
      <c r="I2354" s="859"/>
      <c r="J2354" s="725"/>
      <c r="K2354" s="726"/>
      <c r="L2354" s="815">
        <v>0.8125</v>
      </c>
      <c r="M2354" s="734"/>
    </row>
    <row r="2355" ht="18.75" spans="3:13">
      <c r="C2355" s="3"/>
      <c r="D2355" s="809">
        <v>45503</v>
      </c>
      <c r="E2355" s="718">
        <v>100.3</v>
      </c>
      <c r="F2355" s="2231" t="s">
        <v>1904</v>
      </c>
      <c r="G2355" s="718">
        <v>97.8</v>
      </c>
      <c r="H2355" s="856">
        <v>0.583333333333333</v>
      </c>
      <c r="I2355" s="860"/>
      <c r="J2355" s="730"/>
      <c r="K2355" s="731"/>
      <c r="L2355" s="815">
        <v>0.8125</v>
      </c>
      <c r="M2355" s="739"/>
    </row>
    <row r="2356" ht="25" customHeight="1" spans="3:13">
      <c r="C2356" s="3" t="e">
        <v>#REF!</v>
      </c>
      <c r="D2356" s="804" t="s">
        <v>7</v>
      </c>
      <c r="E2356" s="695" t="s">
        <v>852</v>
      </c>
      <c r="F2356" s="696"/>
      <c r="G2356" s="697"/>
      <c r="H2356" s="712" t="s">
        <v>2839</v>
      </c>
      <c r="I2356" s="857" t="s">
        <v>1622</v>
      </c>
      <c r="J2356" s="719"/>
      <c r="K2356" s="720"/>
      <c r="L2356" s="712" t="s">
        <v>1623</v>
      </c>
      <c r="M2356" s="851" t="s">
        <v>1624</v>
      </c>
    </row>
    <row r="2357" ht="24" customHeight="1" spans="3:13">
      <c r="C2357" s="3"/>
      <c r="D2357" s="805" t="s">
        <v>1625</v>
      </c>
      <c r="E2357" s="853"/>
      <c r="F2357" s="854"/>
      <c r="G2357" s="855"/>
      <c r="H2357" s="812" t="s">
        <v>2904</v>
      </c>
      <c r="I2357" s="2242" t="s">
        <v>853</v>
      </c>
      <c r="J2357" s="722"/>
      <c r="K2357" s="723"/>
      <c r="L2357" s="819"/>
      <c r="M2357" s="733" t="s">
        <v>852</v>
      </c>
    </row>
    <row r="2358" ht="18" spans="3:13">
      <c r="C2358" s="3"/>
      <c r="D2358" s="806" t="s">
        <v>1626</v>
      </c>
      <c r="E2358" s="741">
        <v>0</v>
      </c>
      <c r="F2358" s="704"/>
      <c r="G2358" s="705"/>
      <c r="H2358" s="702" t="s">
        <v>2905</v>
      </c>
      <c r="I2358" s="859"/>
      <c r="J2358" s="725"/>
      <c r="K2358" s="726"/>
      <c r="L2358" s="819"/>
      <c r="M2358" s="734"/>
    </row>
    <row r="2359" ht="18" spans="3:13">
      <c r="C2359" s="3"/>
      <c r="D2359" s="806" t="s">
        <v>1627</v>
      </c>
      <c r="E2359" s="741">
        <v>0</v>
      </c>
      <c r="F2359" s="704"/>
      <c r="G2359" s="705"/>
      <c r="H2359" s="702"/>
      <c r="I2359" s="859"/>
      <c r="J2359" s="725"/>
      <c r="K2359" s="726"/>
      <c r="L2359" s="819"/>
      <c r="M2359" s="734"/>
    </row>
    <row r="2360" ht="18.75" spans="3:13">
      <c r="C2360" s="3"/>
      <c r="D2360" s="807" t="s">
        <v>1628</v>
      </c>
      <c r="E2360" s="706" t="e">
        <v>#VALUE!</v>
      </c>
      <c r="F2360" s="707"/>
      <c r="G2360" s="708"/>
      <c r="H2360" s="709"/>
      <c r="I2360" s="859"/>
      <c r="J2360" s="725"/>
      <c r="K2360" s="726"/>
      <c r="L2360" s="750" t="s">
        <v>818</v>
      </c>
      <c r="M2360" s="735" t="e">
        <v>#VALUE!</v>
      </c>
    </row>
    <row r="2361" ht="18.75" spans="3:13">
      <c r="C2361" s="3"/>
      <c r="D2361" s="808" t="s">
        <v>1629</v>
      </c>
      <c r="E2361" s="710" t="s">
        <v>8</v>
      </c>
      <c r="F2361" s="710" t="s">
        <v>9</v>
      </c>
      <c r="G2361" s="711" t="s">
        <v>10</v>
      </c>
      <c r="H2361" s="712" t="s">
        <v>2447</v>
      </c>
      <c r="I2361" s="859"/>
      <c r="J2361" s="725"/>
      <c r="K2361" s="726"/>
      <c r="L2361" s="820" t="s">
        <v>2896</v>
      </c>
      <c r="M2361" s="736"/>
    </row>
    <row r="2362" ht="18" spans="3:13">
      <c r="C2362" s="3"/>
      <c r="D2362" s="809">
        <v>45645</v>
      </c>
      <c r="E2362" s="791">
        <v>0.0025</v>
      </c>
      <c r="F2362" s="2238" t="s">
        <v>1920</v>
      </c>
      <c r="G2362" s="791">
        <v>0.0025</v>
      </c>
      <c r="H2362" s="856">
        <v>0.520833333333333</v>
      </c>
      <c r="I2362" s="859"/>
      <c r="J2362" s="725"/>
      <c r="K2362" s="726"/>
      <c r="L2362" s="815">
        <v>0.291666666666667</v>
      </c>
      <c r="M2362" s="737"/>
    </row>
    <row r="2363" ht="18" spans="3:13">
      <c r="C2363" s="3"/>
      <c r="D2363" s="809">
        <v>45596</v>
      </c>
      <c r="E2363" s="791">
        <v>0.0025</v>
      </c>
      <c r="F2363" s="2238" t="s">
        <v>1920</v>
      </c>
      <c r="G2363" s="791">
        <v>0.0025</v>
      </c>
      <c r="H2363" s="856">
        <v>0.520833333333333</v>
      </c>
      <c r="I2363" s="859"/>
      <c r="J2363" s="725"/>
      <c r="K2363" s="726"/>
      <c r="L2363" s="815">
        <v>0.291666666666667</v>
      </c>
      <c r="M2363" s="738"/>
    </row>
    <row r="2364" ht="18" spans="3:13">
      <c r="C2364" s="3"/>
      <c r="D2364" s="809">
        <v>45555</v>
      </c>
      <c r="E2364" s="791">
        <v>0.0025</v>
      </c>
      <c r="F2364" s="2238" t="s">
        <v>1920</v>
      </c>
      <c r="G2364" s="791">
        <v>0.0025</v>
      </c>
      <c r="H2364" s="856">
        <v>0.479166666666667</v>
      </c>
      <c r="I2364" s="859"/>
      <c r="J2364" s="725"/>
      <c r="K2364" s="726"/>
      <c r="L2364" s="815">
        <v>0.25</v>
      </c>
      <c r="M2364" s="734"/>
    </row>
    <row r="2365" ht="18" spans="3:13">
      <c r="C2365" s="3"/>
      <c r="D2365" s="809">
        <v>45504</v>
      </c>
      <c r="E2365" s="791">
        <v>0.0025</v>
      </c>
      <c r="F2365" s="2238" t="s">
        <v>1921</v>
      </c>
      <c r="G2365" s="791">
        <v>0.001</v>
      </c>
      <c r="H2365" s="856">
        <v>0.479166666666667</v>
      </c>
      <c r="I2365" s="859"/>
      <c r="J2365" s="725"/>
      <c r="K2365" s="726"/>
      <c r="L2365" s="815">
        <v>0.25</v>
      </c>
      <c r="M2365" s="734"/>
    </row>
    <row r="2366" ht="18" spans="3:13">
      <c r="C2366" s="3"/>
      <c r="D2366" s="809">
        <v>45457</v>
      </c>
      <c r="E2366" s="791">
        <v>0.001</v>
      </c>
      <c r="F2366" s="2238" t="s">
        <v>1921</v>
      </c>
      <c r="G2366" s="791">
        <v>0.001</v>
      </c>
      <c r="H2366" s="856">
        <v>0.479166666666667</v>
      </c>
      <c r="I2366" s="859"/>
      <c r="J2366" s="725"/>
      <c r="K2366" s="726"/>
      <c r="L2366" s="815">
        <v>0.25</v>
      </c>
      <c r="M2366" s="734"/>
    </row>
    <row r="2367" ht="18.75" spans="3:13">
      <c r="C2367" s="3"/>
      <c r="D2367" s="809">
        <v>45408</v>
      </c>
      <c r="E2367" s="791">
        <v>0.001</v>
      </c>
      <c r="F2367" s="2238" t="s">
        <v>1921</v>
      </c>
      <c r="G2367" s="791">
        <v>0.001</v>
      </c>
      <c r="H2367" s="856">
        <v>0.479166666666667</v>
      </c>
      <c r="I2367" s="860"/>
      <c r="J2367" s="730"/>
      <c r="K2367" s="731"/>
      <c r="L2367" s="815">
        <v>0.25</v>
      </c>
      <c r="M2367" s="739"/>
    </row>
    <row r="2368" ht="25" customHeight="1" spans="3:13">
      <c r="C2368" s="3" t="e">
        <v>#REF!</v>
      </c>
      <c r="D2368" s="804" t="s">
        <v>7</v>
      </c>
      <c r="E2368" s="695" t="s">
        <v>855</v>
      </c>
      <c r="F2368" s="696"/>
      <c r="G2368" s="697"/>
      <c r="H2368" s="712" t="s">
        <v>2839</v>
      </c>
      <c r="I2368" s="857" t="s">
        <v>1622</v>
      </c>
      <c r="J2368" s="719"/>
      <c r="K2368" s="720"/>
      <c r="L2368" s="712" t="s">
        <v>1623</v>
      </c>
      <c r="M2368" s="851" t="s">
        <v>1624</v>
      </c>
    </row>
    <row r="2369" ht="24" customHeight="1" spans="3:13">
      <c r="C2369" s="3"/>
      <c r="D2369" s="805" t="s">
        <v>1625</v>
      </c>
      <c r="E2369" s="853"/>
      <c r="F2369" s="854"/>
      <c r="G2369" s="855"/>
      <c r="H2369" s="812" t="s">
        <v>2904</v>
      </c>
      <c r="I2369" s="2242" t="s">
        <v>856</v>
      </c>
      <c r="J2369" s="722"/>
      <c r="K2369" s="723"/>
      <c r="L2369" s="819"/>
      <c r="M2369" s="733" t="s">
        <v>855</v>
      </c>
    </row>
    <row r="2370" ht="18" spans="3:13">
      <c r="C2370" s="3"/>
      <c r="D2370" s="806" t="s">
        <v>1626</v>
      </c>
      <c r="E2370" s="715">
        <v>0</v>
      </c>
      <c r="F2370" s="716"/>
      <c r="G2370" s="717"/>
      <c r="H2370" s="702" t="s">
        <v>2905</v>
      </c>
      <c r="I2370" s="859"/>
      <c r="J2370" s="725"/>
      <c r="K2370" s="726"/>
      <c r="L2370" s="819"/>
      <c r="M2370" s="734"/>
    </row>
    <row r="2371" ht="18" spans="3:13">
      <c r="C2371" s="3"/>
      <c r="D2371" s="806" t="s">
        <v>1627</v>
      </c>
      <c r="E2371" s="715">
        <v>0</v>
      </c>
      <c r="F2371" s="716"/>
      <c r="G2371" s="717"/>
      <c r="H2371" s="702"/>
      <c r="I2371" s="859"/>
      <c r="J2371" s="725"/>
      <c r="K2371" s="726"/>
      <c r="L2371" s="819"/>
      <c r="M2371" s="734"/>
    </row>
    <row r="2372" ht="18.75" spans="3:13">
      <c r="C2372" s="3"/>
      <c r="D2372" s="807" t="s">
        <v>1628</v>
      </c>
      <c r="E2372" s="706" t="e">
        <v>#VALUE!</v>
      </c>
      <c r="F2372" s="707"/>
      <c r="G2372" s="708"/>
      <c r="H2372" s="709"/>
      <c r="I2372" s="859"/>
      <c r="J2372" s="725"/>
      <c r="K2372" s="726"/>
      <c r="L2372" s="750" t="s">
        <v>818</v>
      </c>
      <c r="M2372" s="735" t="e">
        <v>#VALUE!</v>
      </c>
    </row>
    <row r="2373" ht="18.75" spans="3:13">
      <c r="C2373" s="3"/>
      <c r="D2373" s="808" t="s">
        <v>1629</v>
      </c>
      <c r="E2373" s="710" t="s">
        <v>8</v>
      </c>
      <c r="F2373" s="710" t="s">
        <v>9</v>
      </c>
      <c r="G2373" s="711" t="s">
        <v>10</v>
      </c>
      <c r="H2373" s="712" t="s">
        <v>2447</v>
      </c>
      <c r="I2373" s="859"/>
      <c r="J2373" s="725"/>
      <c r="K2373" s="726"/>
      <c r="L2373" s="820" t="s">
        <v>2896</v>
      </c>
      <c r="M2373" s="736"/>
    </row>
    <row r="2374" ht="18" spans="3:13">
      <c r="C2374" s="3"/>
      <c r="D2374" s="809">
        <v>45659</v>
      </c>
      <c r="E2374" s="713">
        <v>49.4</v>
      </c>
      <c r="F2374" s="2230" t="s">
        <v>2179</v>
      </c>
      <c r="G2374" s="713">
        <v>49.7</v>
      </c>
      <c r="H2374" s="856">
        <v>0.520833333333333</v>
      </c>
      <c r="I2374" s="859"/>
      <c r="J2374" s="725"/>
      <c r="K2374" s="726"/>
      <c r="L2374" s="815">
        <v>0.291666666666667</v>
      </c>
      <c r="M2374" s="737"/>
    </row>
    <row r="2375" ht="18" spans="3:13">
      <c r="C2375" s="3"/>
      <c r="D2375" s="809">
        <v>45642</v>
      </c>
      <c r="E2375" s="713">
        <v>48.3</v>
      </c>
      <c r="F2375" s="2230" t="s">
        <v>1633</v>
      </c>
      <c r="G2375" s="713">
        <v>49.7</v>
      </c>
      <c r="H2375" s="856">
        <v>0.520833333333333</v>
      </c>
      <c r="I2375" s="859"/>
      <c r="J2375" s="725"/>
      <c r="K2375" s="726"/>
      <c r="L2375" s="815">
        <v>0.291666666666667</v>
      </c>
      <c r="M2375" s="738"/>
    </row>
    <row r="2376" ht="18" spans="3:13">
      <c r="C2376" s="3"/>
      <c r="D2376" s="809">
        <v>45628</v>
      </c>
      <c r="E2376" s="713">
        <v>49.7</v>
      </c>
      <c r="F2376" s="2230" t="s">
        <v>1703</v>
      </c>
      <c r="G2376" s="713">
        <v>48.5</v>
      </c>
      <c r="H2376" s="856">
        <v>0.479166666666667</v>
      </c>
      <c r="I2376" s="859"/>
      <c r="J2376" s="725"/>
      <c r="K2376" s="726"/>
      <c r="L2376" s="815">
        <v>0.25</v>
      </c>
      <c r="M2376" s="734"/>
    </row>
    <row r="2377" ht="18" spans="3:13">
      <c r="C2377" s="3"/>
      <c r="D2377" s="809">
        <v>45618</v>
      </c>
      <c r="E2377" s="713">
        <v>48.8</v>
      </c>
      <c r="F2377" s="2230" t="s">
        <v>1703</v>
      </c>
      <c r="G2377" s="713">
        <v>48.5</v>
      </c>
      <c r="H2377" s="856">
        <v>0.479166666666667</v>
      </c>
      <c r="I2377" s="859"/>
      <c r="J2377" s="725"/>
      <c r="K2377" s="726"/>
      <c r="L2377" s="815">
        <v>0.25</v>
      </c>
      <c r="M2377" s="734"/>
    </row>
    <row r="2378" ht="18" spans="3:13">
      <c r="C2378" s="3"/>
      <c r="D2378" s="809">
        <v>45597</v>
      </c>
      <c r="E2378" s="713">
        <v>48.5</v>
      </c>
      <c r="F2378" s="2230" t="s">
        <v>2000</v>
      </c>
      <c r="G2378" s="713">
        <v>47.8</v>
      </c>
      <c r="H2378" s="856">
        <v>0.479166666666667</v>
      </c>
      <c r="I2378" s="859"/>
      <c r="J2378" s="725"/>
      <c r="K2378" s="726"/>
      <c r="L2378" s="815">
        <v>0.25</v>
      </c>
      <c r="M2378" s="734"/>
    </row>
    <row r="2379" ht="18.75" spans="3:13">
      <c r="C2379" s="3"/>
      <c r="D2379" s="809">
        <v>45589</v>
      </c>
      <c r="E2379" s="713">
        <v>47.8</v>
      </c>
      <c r="F2379" s="2230" t="s">
        <v>1702</v>
      </c>
      <c r="G2379" s="713">
        <v>47.3</v>
      </c>
      <c r="H2379" s="856">
        <v>0.479166666666667</v>
      </c>
      <c r="I2379" s="860"/>
      <c r="J2379" s="730"/>
      <c r="K2379" s="731"/>
      <c r="L2379" s="815">
        <v>0.25</v>
      </c>
      <c r="M2379" s="739"/>
    </row>
    <row r="2380" ht="18.75" spans="3:13">
      <c r="C2380" s="3" t="e">
        <v>#REF!</v>
      </c>
      <c r="D2380" s="804" t="s">
        <v>7</v>
      </c>
      <c r="E2380" s="695" t="e">
        <v>#REF!</v>
      </c>
      <c r="F2380" s="696"/>
      <c r="G2380" s="697"/>
      <c r="H2380" s="698" t="s">
        <v>2839</v>
      </c>
      <c r="I2380" s="857" t="s">
        <v>1622</v>
      </c>
      <c r="J2380" s="719"/>
      <c r="K2380" s="720"/>
      <c r="L2380" s="720" t="s">
        <v>1623</v>
      </c>
      <c r="M2380" s="751" t="s">
        <v>1624</v>
      </c>
    </row>
    <row r="2381" ht="18" spans="3:13">
      <c r="C2381" s="3"/>
      <c r="D2381" s="805" t="s">
        <v>1625</v>
      </c>
      <c r="E2381" s="853"/>
      <c r="F2381" s="854"/>
      <c r="G2381" s="855"/>
      <c r="H2381" s="702" t="s">
        <v>2867</v>
      </c>
      <c r="I2381" s="858" t="e">
        <v>#REF!</v>
      </c>
      <c r="J2381" s="722"/>
      <c r="K2381" s="723"/>
      <c r="L2381" s="819"/>
      <c r="M2381" s="733" t="e">
        <v>#REF!</v>
      </c>
    </row>
    <row r="2382" ht="18" spans="3:13">
      <c r="C2382" s="3"/>
      <c r="D2382" s="806" t="s">
        <v>1626</v>
      </c>
      <c r="E2382" s="703" t="e">
        <v>#REF!</v>
      </c>
      <c r="F2382" s="865"/>
      <c r="G2382" s="866"/>
      <c r="H2382" s="702" t="s">
        <v>2868</v>
      </c>
      <c r="I2382" s="859"/>
      <c r="J2382" s="725"/>
      <c r="K2382" s="726"/>
      <c r="L2382" s="819"/>
      <c r="M2382" s="734"/>
    </row>
    <row r="2383" ht="18" spans="3:13">
      <c r="C2383" s="3"/>
      <c r="D2383" s="806" t="s">
        <v>1627</v>
      </c>
      <c r="E2383" s="741" t="e">
        <v>#REF!</v>
      </c>
      <c r="F2383" s="704"/>
      <c r="G2383" s="705"/>
      <c r="H2383" s="702"/>
      <c r="I2383" s="859"/>
      <c r="J2383" s="725"/>
      <c r="K2383" s="726"/>
      <c r="L2383" s="819"/>
      <c r="M2383" s="734"/>
    </row>
    <row r="2384" ht="18.75" spans="3:13">
      <c r="C2384" s="3"/>
      <c r="D2384" s="807" t="s">
        <v>1628</v>
      </c>
      <c r="E2384" s="706" t="e">
        <v>#REF!</v>
      </c>
      <c r="F2384" s="707"/>
      <c r="G2384" s="708"/>
      <c r="H2384" s="709" t="e">
        <v>#REF!</v>
      </c>
      <c r="I2384" s="859"/>
      <c r="J2384" s="725"/>
      <c r="K2384" s="726"/>
      <c r="L2384" s="750" t="e">
        <v>#REF!</v>
      </c>
      <c r="M2384" s="735">
        <v>0.635416666666667</v>
      </c>
    </row>
    <row r="2385" ht="18.75" spans="3:13">
      <c r="C2385" s="3"/>
      <c r="D2385" s="808" t="s">
        <v>1629</v>
      </c>
      <c r="E2385" s="710" t="s">
        <v>8</v>
      </c>
      <c r="F2385" s="710" t="s">
        <v>9</v>
      </c>
      <c r="G2385" s="711" t="s">
        <v>10</v>
      </c>
      <c r="H2385" s="712" t="s">
        <v>2447</v>
      </c>
      <c r="I2385" s="859"/>
      <c r="J2385" s="725"/>
      <c r="K2385" s="726"/>
      <c r="L2385" s="820"/>
      <c r="M2385" s="736"/>
    </row>
    <row r="2386" ht="18" spans="3:13">
      <c r="C2386" s="3"/>
      <c r="D2386" s="809">
        <v>45609</v>
      </c>
      <c r="E2386" s="742">
        <v>0.002</v>
      </c>
      <c r="F2386" s="2232" t="s">
        <v>1653</v>
      </c>
      <c r="G2386" s="742">
        <v>0.002</v>
      </c>
      <c r="H2386" s="714">
        <v>0.5625</v>
      </c>
      <c r="I2386" s="859"/>
      <c r="J2386" s="725"/>
      <c r="K2386" s="726"/>
      <c r="L2386" s="821"/>
      <c r="M2386" s="737"/>
    </row>
    <row r="2387" ht="18" spans="3:13">
      <c r="C2387" s="3"/>
      <c r="D2387" s="809">
        <v>45575</v>
      </c>
      <c r="E2387" s="742">
        <v>0.002</v>
      </c>
      <c r="F2387" s="2232" t="s">
        <v>1655</v>
      </c>
      <c r="G2387" s="742">
        <v>0.002</v>
      </c>
      <c r="H2387" s="714">
        <v>0.520833333333333</v>
      </c>
      <c r="I2387" s="859"/>
      <c r="J2387" s="725"/>
      <c r="K2387" s="726"/>
      <c r="L2387" s="821"/>
      <c r="M2387" s="738"/>
    </row>
    <row r="2388" ht="18" spans="3:13">
      <c r="C2388" s="3"/>
      <c r="D2388" s="809">
        <v>45546</v>
      </c>
      <c r="E2388" s="742">
        <v>0.002</v>
      </c>
      <c r="F2388" s="2232" t="s">
        <v>1653</v>
      </c>
      <c r="G2388" s="742">
        <v>0.002</v>
      </c>
      <c r="H2388" s="714">
        <v>0.520833333333333</v>
      </c>
      <c r="I2388" s="859"/>
      <c r="J2388" s="725"/>
      <c r="K2388" s="726"/>
      <c r="L2388" s="821"/>
      <c r="M2388" s="734"/>
    </row>
    <row r="2389" ht="18" spans="3:13">
      <c r="C2389" s="3"/>
      <c r="D2389" s="809">
        <v>45518</v>
      </c>
      <c r="E2389" s="742">
        <v>0.002</v>
      </c>
      <c r="F2389" s="2232" t="s">
        <v>1653</v>
      </c>
      <c r="G2389" s="742">
        <v>-0.001</v>
      </c>
      <c r="H2389" s="714">
        <v>0.520833333333333</v>
      </c>
      <c r="I2389" s="859"/>
      <c r="J2389" s="725"/>
      <c r="K2389" s="726"/>
      <c r="L2389" s="821"/>
      <c r="M2389" s="734"/>
    </row>
    <row r="2390" ht="18" spans="3:13">
      <c r="C2390" s="3"/>
      <c r="D2390" s="809">
        <v>45484</v>
      </c>
      <c r="E2390" s="742">
        <v>-0.001</v>
      </c>
      <c r="F2390" s="2232" t="s">
        <v>1655</v>
      </c>
      <c r="G2390" s="742">
        <v>0</v>
      </c>
      <c r="H2390" s="714">
        <v>0.520833333333333</v>
      </c>
      <c r="I2390" s="859"/>
      <c r="J2390" s="725"/>
      <c r="K2390" s="726"/>
      <c r="L2390" s="821"/>
      <c r="M2390" s="734"/>
    </row>
    <row r="2391" ht="18.75" spans="3:13">
      <c r="C2391" s="3"/>
      <c r="D2391" s="809">
        <v>45455</v>
      </c>
      <c r="E2391" s="742">
        <v>0</v>
      </c>
      <c r="F2391" s="2232" t="s">
        <v>1655</v>
      </c>
      <c r="G2391" s="742">
        <v>0.003</v>
      </c>
      <c r="H2391" s="714">
        <v>0.520833333333333</v>
      </c>
      <c r="I2391" s="860"/>
      <c r="J2391" s="730"/>
      <c r="K2391" s="731"/>
      <c r="L2391" s="840"/>
      <c r="M2391" s="739"/>
    </row>
    <row r="2392" ht="25" customHeight="1" spans="3:13">
      <c r="C2392" s="3" t="e">
        <v>#REF!</v>
      </c>
      <c r="D2392" s="804" t="s">
        <v>7</v>
      </c>
      <c r="E2392" s="695" t="s">
        <v>862</v>
      </c>
      <c r="F2392" s="696"/>
      <c r="G2392" s="697"/>
      <c r="H2392" s="712" t="s">
        <v>2839</v>
      </c>
      <c r="I2392" s="857" t="s">
        <v>1622</v>
      </c>
      <c r="J2392" s="719"/>
      <c r="K2392" s="720"/>
      <c r="L2392" s="712" t="s">
        <v>1623</v>
      </c>
      <c r="M2392" s="851" t="s">
        <v>1624</v>
      </c>
    </row>
    <row r="2393" ht="24" customHeight="1" spans="3:13">
      <c r="C2393" s="3"/>
      <c r="D2393" s="805" t="s">
        <v>1625</v>
      </c>
      <c r="E2393" s="853"/>
      <c r="F2393" s="854"/>
      <c r="G2393" s="855"/>
      <c r="H2393" s="812" t="s">
        <v>2904</v>
      </c>
      <c r="I2393" s="2242" t="s">
        <v>863</v>
      </c>
      <c r="J2393" s="722"/>
      <c r="K2393" s="723"/>
      <c r="L2393" s="819"/>
      <c r="M2393" s="733" t="s">
        <v>862</v>
      </c>
    </row>
    <row r="2394" ht="18" spans="3:13">
      <c r="C2394" s="3"/>
      <c r="D2394" s="806" t="s">
        <v>1626</v>
      </c>
      <c r="E2394" s="715">
        <v>0</v>
      </c>
      <c r="F2394" s="716"/>
      <c r="G2394" s="717"/>
      <c r="H2394" s="702" t="s">
        <v>2905</v>
      </c>
      <c r="I2394" s="859"/>
      <c r="J2394" s="725"/>
      <c r="K2394" s="726"/>
      <c r="L2394" s="819"/>
      <c r="M2394" s="734"/>
    </row>
    <row r="2395" ht="18" spans="3:13">
      <c r="C2395" s="3"/>
      <c r="D2395" s="806" t="s">
        <v>1627</v>
      </c>
      <c r="E2395" s="715">
        <v>0</v>
      </c>
      <c r="F2395" s="716"/>
      <c r="G2395" s="717"/>
      <c r="H2395" s="702"/>
      <c r="I2395" s="859"/>
      <c r="J2395" s="725"/>
      <c r="K2395" s="726"/>
      <c r="L2395" s="819"/>
      <c r="M2395" s="734"/>
    </row>
    <row r="2396" ht="18.75" spans="3:13">
      <c r="C2396" s="3"/>
      <c r="D2396" s="807" t="s">
        <v>1628</v>
      </c>
      <c r="E2396" s="706" t="e">
        <v>#VALUE!</v>
      </c>
      <c r="F2396" s="707"/>
      <c r="G2396" s="708"/>
      <c r="H2396" s="709"/>
      <c r="I2396" s="859"/>
      <c r="J2396" s="725"/>
      <c r="K2396" s="726"/>
      <c r="L2396" s="750" t="s">
        <v>818</v>
      </c>
      <c r="M2396" s="735" t="e">
        <v>#VALUE!</v>
      </c>
    </row>
    <row r="2397" ht="18.75" spans="3:13">
      <c r="C2397" s="3"/>
      <c r="D2397" s="808" t="s">
        <v>1629</v>
      </c>
      <c r="E2397" s="710" t="s">
        <v>8</v>
      </c>
      <c r="F2397" s="710" t="s">
        <v>9</v>
      </c>
      <c r="G2397" s="711" t="s">
        <v>10</v>
      </c>
      <c r="H2397" s="712" t="s">
        <v>2447</v>
      </c>
      <c r="I2397" s="859"/>
      <c r="J2397" s="725"/>
      <c r="K2397" s="726"/>
      <c r="L2397" s="820" t="s">
        <v>2896</v>
      </c>
      <c r="M2397" s="736"/>
    </row>
    <row r="2398" ht="18" spans="3:13">
      <c r="C2398" s="3"/>
      <c r="D2398" s="809">
        <v>45663</v>
      </c>
      <c r="E2398" s="713">
        <v>56.8</v>
      </c>
      <c r="F2398" s="2230" t="s">
        <v>2180</v>
      </c>
      <c r="G2398" s="713">
        <v>56.1</v>
      </c>
      <c r="H2398" s="856">
        <v>0.520833333333333</v>
      </c>
      <c r="I2398" s="859"/>
      <c r="J2398" s="725"/>
      <c r="K2398" s="726"/>
      <c r="L2398" s="815">
        <v>0.291666666666667</v>
      </c>
      <c r="M2398" s="737"/>
    </row>
    <row r="2399" ht="18" spans="3:13">
      <c r="C2399" s="3"/>
      <c r="D2399" s="809">
        <v>45642</v>
      </c>
      <c r="E2399" s="713">
        <v>58.5</v>
      </c>
      <c r="F2399" s="2230" t="s">
        <v>2135</v>
      </c>
      <c r="G2399" s="713">
        <v>56.1</v>
      </c>
      <c r="H2399" s="856">
        <v>0.520833333333333</v>
      </c>
      <c r="I2399" s="859"/>
      <c r="J2399" s="725"/>
      <c r="K2399" s="726"/>
      <c r="L2399" s="815">
        <v>0.291666666666667</v>
      </c>
      <c r="M2399" s="738"/>
    </row>
    <row r="2400" ht="18" spans="3:13">
      <c r="C2400" s="3"/>
      <c r="D2400" s="809">
        <v>45630</v>
      </c>
      <c r="E2400" s="713">
        <v>56.1</v>
      </c>
      <c r="F2400" s="2230" t="s">
        <v>2120</v>
      </c>
      <c r="G2400" s="713">
        <v>55</v>
      </c>
      <c r="H2400" s="856">
        <v>0.479166666666667</v>
      </c>
      <c r="I2400" s="859"/>
      <c r="J2400" s="725"/>
      <c r="K2400" s="726"/>
      <c r="L2400" s="815">
        <v>0.25</v>
      </c>
      <c r="M2400" s="734"/>
    </row>
    <row r="2401" ht="18" spans="3:13">
      <c r="C2401" s="3"/>
      <c r="D2401" s="809">
        <v>45618</v>
      </c>
      <c r="E2401" s="713">
        <v>57</v>
      </c>
      <c r="F2401" s="2230" t="s">
        <v>1776</v>
      </c>
      <c r="G2401" s="713">
        <v>55</v>
      </c>
      <c r="H2401" s="856">
        <v>0.479166666666667</v>
      </c>
      <c r="I2401" s="859"/>
      <c r="J2401" s="725"/>
      <c r="K2401" s="726"/>
      <c r="L2401" s="815">
        <v>0.25</v>
      </c>
      <c r="M2401" s="734"/>
    </row>
    <row r="2402" ht="18" spans="3:13">
      <c r="C2402" s="3"/>
      <c r="D2402" s="809">
        <v>45601</v>
      </c>
      <c r="E2402" s="713">
        <v>55</v>
      </c>
      <c r="F2402" s="2230" t="s">
        <v>1775</v>
      </c>
      <c r="G2402" s="713">
        <v>55.2</v>
      </c>
      <c r="H2402" s="856">
        <v>0.479166666666667</v>
      </c>
      <c r="I2402" s="859"/>
      <c r="J2402" s="725"/>
      <c r="K2402" s="726"/>
      <c r="L2402" s="815">
        <v>0.25</v>
      </c>
      <c r="M2402" s="734"/>
    </row>
    <row r="2403" ht="18.75" spans="3:13">
      <c r="C2403" s="3"/>
      <c r="D2403" s="809">
        <v>45589</v>
      </c>
      <c r="E2403" s="713">
        <v>55.3</v>
      </c>
      <c r="F2403" s="2230" t="s">
        <v>1794</v>
      </c>
      <c r="G2403" s="713">
        <v>55.2</v>
      </c>
      <c r="H2403" s="856">
        <v>0.479166666666667</v>
      </c>
      <c r="I2403" s="860"/>
      <c r="J2403" s="730"/>
      <c r="K2403" s="731"/>
      <c r="L2403" s="815">
        <v>0.25</v>
      </c>
      <c r="M2403" s="739"/>
    </row>
    <row r="2404" ht="25" customHeight="1" spans="3:13">
      <c r="C2404" s="3" t="e">
        <v>#REF!</v>
      </c>
      <c r="D2404" s="804" t="s">
        <v>7</v>
      </c>
      <c r="E2404" s="695" t="s">
        <v>865</v>
      </c>
      <c r="F2404" s="696"/>
      <c r="G2404" s="697"/>
      <c r="H2404" s="712" t="s">
        <v>2839</v>
      </c>
      <c r="I2404" s="857" t="s">
        <v>1622</v>
      </c>
      <c r="J2404" s="719"/>
      <c r="K2404" s="720"/>
      <c r="L2404" s="712" t="s">
        <v>1623</v>
      </c>
      <c r="M2404" s="851" t="s">
        <v>1624</v>
      </c>
    </row>
    <row r="2405" ht="24" customHeight="1" spans="3:13">
      <c r="C2405" s="3"/>
      <c r="D2405" s="805" t="s">
        <v>1625</v>
      </c>
      <c r="E2405" s="853"/>
      <c r="F2405" s="854"/>
      <c r="G2405" s="855"/>
      <c r="H2405" s="812" t="s">
        <v>2904</v>
      </c>
      <c r="I2405" s="2242" t="s">
        <v>866</v>
      </c>
      <c r="J2405" s="722"/>
      <c r="K2405" s="723"/>
      <c r="L2405" s="819"/>
      <c r="M2405" s="733" t="s">
        <v>865</v>
      </c>
    </row>
    <row r="2406" ht="18" spans="3:13">
      <c r="C2406" s="3"/>
      <c r="D2406" s="806" t="s">
        <v>1626</v>
      </c>
      <c r="E2406" s="703">
        <v>0</v>
      </c>
      <c r="F2406" s="865"/>
      <c r="G2406" s="866"/>
      <c r="H2406" s="702" t="s">
        <v>2905</v>
      </c>
      <c r="I2406" s="859"/>
      <c r="J2406" s="725"/>
      <c r="K2406" s="726"/>
      <c r="L2406" s="819"/>
      <c r="M2406" s="734"/>
    </row>
    <row r="2407" ht="18" spans="3:13">
      <c r="C2407" s="3"/>
      <c r="D2407" s="806" t="s">
        <v>1627</v>
      </c>
      <c r="E2407" s="741">
        <v>0</v>
      </c>
      <c r="F2407" s="704"/>
      <c r="G2407" s="705"/>
      <c r="H2407" s="702"/>
      <c r="I2407" s="859"/>
      <c r="J2407" s="725"/>
      <c r="K2407" s="726"/>
      <c r="L2407" s="819"/>
      <c r="M2407" s="734"/>
    </row>
    <row r="2408" ht="18.75" spans="3:13">
      <c r="C2408" s="3"/>
      <c r="D2408" s="807" t="s">
        <v>1628</v>
      </c>
      <c r="E2408" s="706" t="e">
        <v>#VALUE!</v>
      </c>
      <c r="F2408" s="707"/>
      <c r="G2408" s="708"/>
      <c r="H2408" s="709"/>
      <c r="I2408" s="859"/>
      <c r="J2408" s="725"/>
      <c r="K2408" s="726"/>
      <c r="L2408" s="750" t="s">
        <v>818</v>
      </c>
      <c r="M2408" s="735" t="e">
        <v>#VALUE!</v>
      </c>
    </row>
    <row r="2409" ht="18.75" spans="3:13">
      <c r="C2409" s="3"/>
      <c r="D2409" s="808" t="s">
        <v>1629</v>
      </c>
      <c r="E2409" s="710" t="s">
        <v>8</v>
      </c>
      <c r="F2409" s="710" t="s">
        <v>9</v>
      </c>
      <c r="G2409" s="711" t="s">
        <v>10</v>
      </c>
      <c r="H2409" s="712" t="s">
        <v>2447</v>
      </c>
      <c r="I2409" s="859"/>
      <c r="J2409" s="725"/>
      <c r="K2409" s="726"/>
      <c r="L2409" s="820" t="s">
        <v>2896</v>
      </c>
      <c r="M2409" s="736"/>
    </row>
    <row r="2410" ht="18" spans="3:13">
      <c r="C2410" s="3"/>
      <c r="D2410" s="809">
        <v>45645</v>
      </c>
      <c r="E2410" s="2232" t="s">
        <v>2181</v>
      </c>
      <c r="F2410" s="2232" t="s">
        <v>2182</v>
      </c>
      <c r="G2410" s="2232" t="s">
        <v>1989</v>
      </c>
      <c r="H2410" s="856">
        <v>0.520833333333333</v>
      </c>
      <c r="I2410" s="859"/>
      <c r="J2410" s="725"/>
      <c r="K2410" s="726"/>
      <c r="L2410" s="815">
        <v>0.291666666666667</v>
      </c>
      <c r="M2410" s="737"/>
    </row>
    <row r="2411" ht="18" spans="3:13">
      <c r="C2411" s="3"/>
      <c r="D2411" s="809">
        <v>45617</v>
      </c>
      <c r="E2411" s="2232" t="s">
        <v>1989</v>
      </c>
      <c r="F2411" s="2232" t="s">
        <v>1990</v>
      </c>
      <c r="G2411" s="2232" t="s">
        <v>2128</v>
      </c>
      <c r="H2411" s="856">
        <v>0.520833333333333</v>
      </c>
      <c r="I2411" s="859"/>
      <c r="J2411" s="725"/>
      <c r="K2411" s="726"/>
      <c r="L2411" s="815">
        <v>0.291666666666667</v>
      </c>
      <c r="M2411" s="738"/>
    </row>
    <row r="2412" ht="18" spans="3:13">
      <c r="C2412" s="3"/>
      <c r="D2412" s="809">
        <v>45588</v>
      </c>
      <c r="E2412" s="2232" t="s">
        <v>1985</v>
      </c>
      <c r="F2412" s="2232" t="s">
        <v>1986</v>
      </c>
      <c r="G2412" s="2232" t="s">
        <v>1986</v>
      </c>
      <c r="H2412" s="856">
        <v>0.479166666666667</v>
      </c>
      <c r="I2412" s="859"/>
      <c r="J2412" s="725"/>
      <c r="K2412" s="726"/>
      <c r="L2412" s="815">
        <v>0.25</v>
      </c>
      <c r="M2412" s="734"/>
    </row>
    <row r="2413" ht="18" spans="3:13">
      <c r="C2413" s="3"/>
      <c r="D2413" s="809">
        <v>45554</v>
      </c>
      <c r="E2413" s="2232" t="s">
        <v>1987</v>
      </c>
      <c r="F2413" s="2232" t="s">
        <v>1988</v>
      </c>
      <c r="G2413" s="2232" t="s">
        <v>1989</v>
      </c>
      <c r="H2413" s="856">
        <v>0.479166666666667</v>
      </c>
      <c r="I2413" s="859"/>
      <c r="J2413" s="725"/>
      <c r="K2413" s="726"/>
      <c r="L2413" s="815">
        <v>0.25</v>
      </c>
      <c r="M2413" s="734"/>
    </row>
    <row r="2414" ht="18" spans="3:13">
      <c r="C2414" s="3"/>
      <c r="D2414" s="809">
        <v>45526</v>
      </c>
      <c r="E2414" s="2232" t="s">
        <v>1990</v>
      </c>
      <c r="F2414" s="2232" t="s">
        <v>1991</v>
      </c>
      <c r="G2414" s="2232" t="s">
        <v>1992</v>
      </c>
      <c r="H2414" s="856">
        <v>0.479166666666667</v>
      </c>
      <c r="I2414" s="859"/>
      <c r="J2414" s="725"/>
      <c r="K2414" s="726"/>
      <c r="L2414" s="815">
        <v>0.25</v>
      </c>
      <c r="M2414" s="734"/>
    </row>
    <row r="2415" ht="18.75" spans="3:13">
      <c r="C2415" s="3"/>
      <c r="D2415" s="809">
        <v>45496</v>
      </c>
      <c r="E2415" s="2232" t="s">
        <v>1993</v>
      </c>
      <c r="F2415" s="2232" t="s">
        <v>1994</v>
      </c>
      <c r="G2415" s="2232" t="s">
        <v>1995</v>
      </c>
      <c r="H2415" s="856">
        <v>0.479166666666667</v>
      </c>
      <c r="I2415" s="860"/>
      <c r="J2415" s="730"/>
      <c r="K2415" s="731"/>
      <c r="L2415" s="815">
        <v>0.25</v>
      </c>
      <c r="M2415" s="739"/>
    </row>
    <row r="2416" ht="25" customHeight="1" spans="3:13">
      <c r="C2416" s="3">
        <v>1</v>
      </c>
      <c r="D2416" s="804" t="s">
        <v>7</v>
      </c>
      <c r="E2416" s="695" t="s">
        <v>867</v>
      </c>
      <c r="F2416" s="696"/>
      <c r="G2416" s="697"/>
      <c r="H2416" s="712" t="s">
        <v>2839</v>
      </c>
      <c r="I2416" s="857" t="s">
        <v>1622</v>
      </c>
      <c r="J2416" s="719"/>
      <c r="K2416" s="720"/>
      <c r="L2416" s="712" t="s">
        <v>1623</v>
      </c>
      <c r="M2416" s="851" t="s">
        <v>1624</v>
      </c>
    </row>
    <row r="2417" ht="24" customHeight="1" spans="3:13">
      <c r="C2417" s="3"/>
      <c r="D2417" s="805" t="s">
        <v>1625</v>
      </c>
      <c r="E2417" s="853"/>
      <c r="F2417" s="854"/>
      <c r="G2417" s="855"/>
      <c r="H2417" s="812" t="s">
        <v>2867</v>
      </c>
      <c r="I2417" s="2242" t="s">
        <v>868</v>
      </c>
      <c r="J2417" s="722"/>
      <c r="K2417" s="723"/>
      <c r="L2417" s="819"/>
      <c r="M2417" s="733" t="s">
        <v>867</v>
      </c>
    </row>
    <row r="2418" ht="18" spans="3:13">
      <c r="C2418" s="3"/>
      <c r="D2418" s="806" t="s">
        <v>1626</v>
      </c>
      <c r="E2418" s="715">
        <v>3.13</v>
      </c>
      <c r="F2418" s="716"/>
      <c r="G2418" s="717"/>
      <c r="H2418" s="702" t="s">
        <v>2868</v>
      </c>
      <c r="I2418" s="859"/>
      <c r="J2418" s="725"/>
      <c r="K2418" s="726"/>
      <c r="L2418" s="819"/>
      <c r="M2418" s="734"/>
    </row>
    <row r="2419" ht="18" spans="3:13">
      <c r="C2419" s="3"/>
      <c r="D2419" s="806" t="s">
        <v>1627</v>
      </c>
      <c r="E2419" s="715">
        <v>2.93</v>
      </c>
      <c r="F2419" s="716"/>
      <c r="G2419" s="717"/>
      <c r="H2419" s="702"/>
      <c r="I2419" s="859"/>
      <c r="J2419" s="725"/>
      <c r="K2419" s="726"/>
      <c r="L2419" s="819"/>
      <c r="M2419" s="734"/>
    </row>
    <row r="2420" ht="18.75" spans="3:13">
      <c r="C2420" s="3"/>
      <c r="D2420" s="807" t="s">
        <v>1628</v>
      </c>
      <c r="E2420" s="706">
        <v>0.875</v>
      </c>
      <c r="F2420" s="707"/>
      <c r="G2420" s="708"/>
      <c r="H2420" s="709"/>
      <c r="I2420" s="859"/>
      <c r="J2420" s="725"/>
      <c r="K2420" s="726"/>
      <c r="L2420" s="750">
        <v>0.104166666666667</v>
      </c>
      <c r="M2420" s="735">
        <v>0.958333333333333</v>
      </c>
    </row>
    <row r="2421" ht="18.75" spans="3:13">
      <c r="C2421" s="3"/>
      <c r="D2421" s="808" t="s">
        <v>1629</v>
      </c>
      <c r="E2421" s="710" t="s">
        <v>8</v>
      </c>
      <c r="F2421" s="710" t="s">
        <v>9</v>
      </c>
      <c r="G2421" s="711" t="s">
        <v>10</v>
      </c>
      <c r="H2421" s="712" t="s">
        <v>2447</v>
      </c>
      <c r="I2421" s="859"/>
      <c r="J2421" s="725"/>
      <c r="K2421" s="726"/>
      <c r="L2421" s="820" t="s">
        <v>2896</v>
      </c>
      <c r="M2421" s="736"/>
    </row>
    <row r="2422" spans="3:13">
      <c r="C2422" s="3"/>
      <c r="D2422" s="809">
        <v>45595</v>
      </c>
      <c r="E2422" s="718">
        <v>3.3</v>
      </c>
      <c r="F2422" s="718">
        <v>3.08</v>
      </c>
      <c r="G2422" s="718">
        <v>2.99</v>
      </c>
      <c r="H2422" s="856">
        <v>-0.125</v>
      </c>
      <c r="I2422" s="859"/>
      <c r="J2422" s="725"/>
      <c r="K2422" s="726"/>
      <c r="L2422" s="815">
        <v>0.104166666666667</v>
      </c>
      <c r="M2422" s="737"/>
    </row>
    <row r="2423" spans="3:13">
      <c r="C2423" s="3"/>
      <c r="D2423" s="809">
        <v>45503</v>
      </c>
      <c r="E2423" s="718">
        <v>2.95</v>
      </c>
      <c r="F2423" s="718">
        <v>2.9</v>
      </c>
      <c r="G2423" s="718">
        <v>2.94</v>
      </c>
      <c r="H2423" s="856">
        <v>-0.125</v>
      </c>
      <c r="I2423" s="859"/>
      <c r="J2423" s="725"/>
      <c r="K2423" s="726"/>
      <c r="L2423" s="815">
        <v>0.104166666666667</v>
      </c>
      <c r="M2423" s="738"/>
    </row>
    <row r="2424" spans="3:13">
      <c r="C2424" s="3"/>
      <c r="D2424" s="809">
        <v>45407</v>
      </c>
      <c r="E2424" s="718">
        <v>2.94</v>
      </c>
      <c r="F2424" s="718">
        <v>2.81</v>
      </c>
      <c r="G2424" s="718">
        <v>2.93</v>
      </c>
      <c r="H2424" s="856">
        <v>0.583333333333333</v>
      </c>
      <c r="I2424" s="859"/>
      <c r="J2424" s="725"/>
      <c r="K2424" s="726"/>
      <c r="L2424" s="815">
        <v>0.8125</v>
      </c>
      <c r="M2424" s="734"/>
    </row>
    <row r="2425" spans="3:13">
      <c r="C2425" s="3"/>
      <c r="D2425" s="809">
        <v>45321</v>
      </c>
      <c r="E2425" s="718">
        <v>2.93</v>
      </c>
      <c r="F2425" s="718">
        <v>2.76</v>
      </c>
      <c r="G2425" s="718">
        <v>2.69</v>
      </c>
      <c r="H2425" s="856">
        <v>0.583333333333333</v>
      </c>
      <c r="I2425" s="859"/>
      <c r="J2425" s="725"/>
      <c r="K2425" s="726"/>
      <c r="L2425" s="815">
        <v>0.8125</v>
      </c>
      <c r="M2425" s="734"/>
    </row>
    <row r="2426" spans="3:13">
      <c r="C2426" s="3"/>
      <c r="D2426" s="809">
        <v>45223</v>
      </c>
      <c r="E2426" s="718">
        <v>2.99</v>
      </c>
      <c r="F2426" s="718">
        <v>2.65</v>
      </c>
      <c r="G2426" s="718">
        <v>2.35</v>
      </c>
      <c r="H2426" s="856">
        <v>0.583333333333333</v>
      </c>
      <c r="I2426" s="859"/>
      <c r="J2426" s="725"/>
      <c r="K2426" s="726"/>
      <c r="L2426" s="815">
        <v>0.8125</v>
      </c>
      <c r="M2426" s="734"/>
    </row>
    <row r="2427" ht="18.35" spans="3:13">
      <c r="C2427" s="3"/>
      <c r="D2427" s="809">
        <v>45132</v>
      </c>
      <c r="E2427" s="718">
        <v>2.69</v>
      </c>
      <c r="F2427" s="718">
        <v>2.55</v>
      </c>
      <c r="G2427" s="718">
        <v>2.23</v>
      </c>
      <c r="H2427" s="856">
        <v>0.583333333333333</v>
      </c>
      <c r="I2427" s="860"/>
      <c r="J2427" s="730"/>
      <c r="K2427" s="731"/>
      <c r="L2427" s="815">
        <v>0.8125</v>
      </c>
      <c r="M2427" s="739"/>
    </row>
    <row r="2428" ht="25" customHeight="1" spans="3:13">
      <c r="C2428" s="3">
        <v>1</v>
      </c>
      <c r="D2428" s="804" t="s">
        <v>7</v>
      </c>
      <c r="E2428" s="695" t="s">
        <v>869</v>
      </c>
      <c r="F2428" s="696"/>
      <c r="G2428" s="697"/>
      <c r="H2428" s="712" t="s">
        <v>2839</v>
      </c>
      <c r="I2428" s="857" t="s">
        <v>1622</v>
      </c>
      <c r="J2428" s="719"/>
      <c r="K2428" s="720"/>
      <c r="L2428" s="712" t="s">
        <v>1623</v>
      </c>
      <c r="M2428" s="851" t="s">
        <v>1624</v>
      </c>
    </row>
    <row r="2429" ht="24" customHeight="1" spans="3:13">
      <c r="C2429" s="3"/>
      <c r="D2429" s="805" t="s">
        <v>1625</v>
      </c>
      <c r="E2429" s="853"/>
      <c r="F2429" s="854"/>
      <c r="G2429" s="855"/>
      <c r="H2429" s="812" t="s">
        <v>2867</v>
      </c>
      <c r="I2429" s="2242" t="s">
        <v>868</v>
      </c>
      <c r="J2429" s="722"/>
      <c r="K2429" s="723"/>
      <c r="L2429" s="819"/>
      <c r="M2429" s="733" t="s">
        <v>869</v>
      </c>
    </row>
    <row r="2430" ht="18" spans="3:13">
      <c r="C2430" s="3"/>
      <c r="D2430" s="806" t="s">
        <v>1626</v>
      </c>
      <c r="E2430" s="715">
        <v>0.64</v>
      </c>
      <c r="F2430" s="716"/>
      <c r="G2430" s="717"/>
      <c r="H2430" s="702" t="s">
        <v>2868</v>
      </c>
      <c r="I2430" s="859"/>
      <c r="J2430" s="725"/>
      <c r="K2430" s="726"/>
      <c r="L2430" s="819"/>
      <c r="M2430" s="734"/>
    </row>
    <row r="2431" ht="18" spans="3:13">
      <c r="C2431" s="3"/>
      <c r="D2431" s="806" t="s">
        <v>1627</v>
      </c>
      <c r="E2431" s="715">
        <v>0.57</v>
      </c>
      <c r="F2431" s="716"/>
      <c r="G2431" s="717"/>
      <c r="H2431" s="702"/>
      <c r="I2431" s="859"/>
      <c r="J2431" s="725"/>
      <c r="K2431" s="726"/>
      <c r="L2431" s="819"/>
      <c r="M2431" s="734"/>
    </row>
    <row r="2432" ht="18.75" spans="3:13">
      <c r="C2432" s="3"/>
      <c r="D2432" s="807" t="s">
        <v>1628</v>
      </c>
      <c r="E2432" s="706">
        <v>0.875</v>
      </c>
      <c r="F2432" s="707"/>
      <c r="G2432" s="708"/>
      <c r="H2432" s="709"/>
      <c r="I2432" s="859"/>
      <c r="J2432" s="725"/>
      <c r="K2432" s="726"/>
      <c r="L2432" s="750">
        <v>0.104166666666667</v>
      </c>
      <c r="M2432" s="735">
        <v>0.958333333333333</v>
      </c>
    </row>
    <row r="2433" ht="18.75" spans="3:13">
      <c r="C2433" s="3"/>
      <c r="D2433" s="808" t="s">
        <v>1629</v>
      </c>
      <c r="E2433" s="710" t="s">
        <v>8</v>
      </c>
      <c r="F2433" s="710" t="s">
        <v>9</v>
      </c>
      <c r="G2433" s="711" t="s">
        <v>10</v>
      </c>
      <c r="H2433" s="712" t="s">
        <v>2447</v>
      </c>
      <c r="I2433" s="859"/>
      <c r="J2433" s="725"/>
      <c r="K2433" s="726"/>
      <c r="L2433" s="820" t="s">
        <v>2896</v>
      </c>
      <c r="M2433" s="736"/>
    </row>
    <row r="2434" spans="3:13">
      <c r="C2434" s="3"/>
      <c r="D2434" s="809">
        <v>45588</v>
      </c>
      <c r="E2434" s="718">
        <v>0.62</v>
      </c>
      <c r="F2434" s="718">
        <v>0.46</v>
      </c>
      <c r="G2434" s="718">
        <v>0.53</v>
      </c>
      <c r="H2434" s="856">
        <v>-0.125</v>
      </c>
      <c r="I2434" s="859"/>
      <c r="J2434" s="725"/>
      <c r="K2434" s="726"/>
      <c r="L2434" s="815">
        <v>0.104166666666667</v>
      </c>
      <c r="M2434" s="737"/>
    </row>
    <row r="2435" spans="3:13">
      <c r="C2435" s="3"/>
      <c r="D2435" s="809">
        <v>45496</v>
      </c>
      <c r="E2435" s="718">
        <v>0.42</v>
      </c>
      <c r="F2435" s="718">
        <v>0.46</v>
      </c>
      <c r="G2435" s="718">
        <v>0.35</v>
      </c>
      <c r="H2435" s="856">
        <v>-0.125</v>
      </c>
      <c r="I2435" s="859"/>
      <c r="J2435" s="725"/>
      <c r="K2435" s="726"/>
      <c r="L2435" s="815">
        <v>0.104166666666667</v>
      </c>
      <c r="M2435" s="738"/>
    </row>
    <row r="2436" spans="3:13">
      <c r="C2436" s="3"/>
      <c r="D2436" s="809">
        <v>45405</v>
      </c>
      <c r="E2436" s="718">
        <v>0.35</v>
      </c>
      <c r="F2436" s="718">
        <v>0.35</v>
      </c>
      <c r="G2436" s="718">
        <v>0.57</v>
      </c>
      <c r="H2436" s="856">
        <v>0.583333333333333</v>
      </c>
      <c r="I2436" s="859"/>
      <c r="J2436" s="725"/>
      <c r="K2436" s="726"/>
      <c r="L2436" s="815">
        <v>0.8125</v>
      </c>
      <c r="M2436" s="734"/>
    </row>
    <row r="2437" spans="3:13">
      <c r="C2437" s="3"/>
      <c r="D2437" s="809">
        <v>45293</v>
      </c>
      <c r="E2437" s="718">
        <v>0.57</v>
      </c>
      <c r="F2437" s="718">
        <v>0.6</v>
      </c>
      <c r="G2437" s="718">
        <v>0.78</v>
      </c>
      <c r="H2437" s="856">
        <v>0.583333333333333</v>
      </c>
      <c r="I2437" s="859"/>
      <c r="J2437" s="725"/>
      <c r="K2437" s="726"/>
      <c r="L2437" s="815">
        <v>0.8125</v>
      </c>
      <c r="M2437" s="734"/>
    </row>
    <row r="2438" spans="3:13">
      <c r="C2438" s="3"/>
      <c r="D2438" s="809">
        <v>45583</v>
      </c>
      <c r="E2438" s="718">
        <v>0.53</v>
      </c>
      <c r="F2438" s="718">
        <v>0.64</v>
      </c>
      <c r="G2438" s="718">
        <v>0.95</v>
      </c>
      <c r="H2438" s="856">
        <v>0.583333333333333</v>
      </c>
      <c r="I2438" s="859"/>
      <c r="J2438" s="725"/>
      <c r="K2438" s="726"/>
      <c r="L2438" s="815">
        <v>0.8125</v>
      </c>
      <c r="M2438" s="734"/>
    </row>
    <row r="2439" ht="18.35" spans="3:13">
      <c r="C2439" s="3"/>
      <c r="D2439" s="809">
        <v>374210</v>
      </c>
      <c r="E2439" s="718">
        <v>0.78</v>
      </c>
      <c r="F2439" s="718">
        <v>0.8</v>
      </c>
      <c r="G2439" s="718">
        <v>0.65</v>
      </c>
      <c r="H2439" s="856">
        <v>0.583333333333333</v>
      </c>
      <c r="I2439" s="860"/>
      <c r="J2439" s="730"/>
      <c r="K2439" s="731"/>
      <c r="L2439" s="815">
        <v>0.8125</v>
      </c>
      <c r="M2439" s="739"/>
    </row>
    <row r="2440" ht="25" customHeight="1" spans="3:13">
      <c r="C2440" s="3">
        <v>1</v>
      </c>
      <c r="D2440" s="804" t="s">
        <v>7</v>
      </c>
      <c r="E2440" s="695" t="s">
        <v>870</v>
      </c>
      <c r="F2440" s="696"/>
      <c r="G2440" s="697"/>
      <c r="H2440" s="712" t="s">
        <v>2839</v>
      </c>
      <c r="I2440" s="857" t="s">
        <v>1622</v>
      </c>
      <c r="J2440" s="719"/>
      <c r="K2440" s="720"/>
      <c r="L2440" s="712" t="s">
        <v>1623</v>
      </c>
      <c r="M2440" s="851" t="s">
        <v>1624</v>
      </c>
    </row>
    <row r="2441" ht="24" customHeight="1" spans="3:13">
      <c r="C2441" s="3"/>
      <c r="D2441" s="805" t="s">
        <v>1625</v>
      </c>
      <c r="E2441" s="853"/>
      <c r="F2441" s="854"/>
      <c r="G2441" s="855"/>
      <c r="H2441" s="812" t="s">
        <v>2867</v>
      </c>
      <c r="I2441" s="2242" t="s">
        <v>871</v>
      </c>
      <c r="J2441" s="722"/>
      <c r="K2441" s="723"/>
      <c r="L2441" s="819"/>
      <c r="M2441" s="733" t="s">
        <v>870</v>
      </c>
    </row>
    <row r="2442" ht="18" spans="3:13">
      <c r="C2442" s="3"/>
      <c r="D2442" s="806" t="s">
        <v>1626</v>
      </c>
      <c r="E2442" s="715">
        <v>0.03</v>
      </c>
      <c r="F2442" s="716"/>
      <c r="G2442" s="717"/>
      <c r="H2442" s="702" t="s">
        <v>2868</v>
      </c>
      <c r="I2442" s="859"/>
      <c r="J2442" s="725"/>
      <c r="K2442" s="726"/>
      <c r="L2442" s="819"/>
      <c r="M2442" s="734"/>
    </row>
    <row r="2443" ht="18" spans="3:13">
      <c r="C2443" s="3"/>
      <c r="D2443" s="806" t="s">
        <v>1627</v>
      </c>
      <c r="E2443" s="715">
        <v>0.0325</v>
      </c>
      <c r="F2443" s="716"/>
      <c r="G2443" s="717"/>
      <c r="H2443" s="702"/>
      <c r="I2443" s="859"/>
      <c r="J2443" s="725"/>
      <c r="K2443" s="726"/>
      <c r="L2443" s="819"/>
      <c r="M2443" s="734"/>
    </row>
    <row r="2444" ht="18.75" spans="3:13">
      <c r="C2444" s="3"/>
      <c r="D2444" s="807" t="s">
        <v>1628</v>
      </c>
      <c r="E2444" s="706">
        <v>0.614583333333333</v>
      </c>
      <c r="F2444" s="707"/>
      <c r="G2444" s="708"/>
      <c r="H2444" s="709"/>
      <c r="I2444" s="859"/>
      <c r="J2444" s="725"/>
      <c r="K2444" s="726"/>
      <c r="L2444" s="750">
        <v>0.84375</v>
      </c>
      <c r="M2444" s="735">
        <v>0.697916666666667</v>
      </c>
    </row>
    <row r="2445" ht="18.75" spans="3:13">
      <c r="C2445" s="3"/>
      <c r="D2445" s="808" t="s">
        <v>1629</v>
      </c>
      <c r="E2445" s="710" t="s">
        <v>8</v>
      </c>
      <c r="F2445" s="710" t="s">
        <v>9</v>
      </c>
      <c r="G2445" s="711" t="s">
        <v>10</v>
      </c>
      <c r="H2445" s="712" t="s">
        <v>2447</v>
      </c>
      <c r="I2445" s="859"/>
      <c r="J2445" s="725"/>
      <c r="K2445" s="726"/>
      <c r="L2445" s="820" t="s">
        <v>2896</v>
      </c>
      <c r="M2445" s="736"/>
    </row>
    <row r="2446" ht="18" spans="3:13">
      <c r="C2446" s="3"/>
      <c r="D2446" s="809">
        <v>45637</v>
      </c>
      <c r="E2446" s="718">
        <v>0.0325</v>
      </c>
      <c r="F2446" s="2231" t="s">
        <v>2183</v>
      </c>
      <c r="G2446" s="718">
        <v>0.0375</v>
      </c>
      <c r="H2446" s="856">
        <v>0.614583333333333</v>
      </c>
      <c r="I2446" s="859"/>
      <c r="J2446" s="725"/>
      <c r="K2446" s="726"/>
      <c r="L2446" s="815">
        <v>0.84375</v>
      </c>
      <c r="M2446" s="737"/>
    </row>
    <row r="2447" ht="18" spans="3:13">
      <c r="C2447" s="3"/>
      <c r="D2447" s="809">
        <v>45588</v>
      </c>
      <c r="E2447" s="718">
        <v>0.0375</v>
      </c>
      <c r="F2447" s="2231" t="s">
        <v>2184</v>
      </c>
      <c r="G2447" s="718">
        <v>0.0425</v>
      </c>
      <c r="H2447" s="856">
        <v>0.614583333333333</v>
      </c>
      <c r="I2447" s="859"/>
      <c r="J2447" s="725"/>
      <c r="K2447" s="726"/>
      <c r="L2447" s="815">
        <v>0.84375</v>
      </c>
      <c r="M2447" s="738"/>
    </row>
    <row r="2448" ht="18" spans="3:13">
      <c r="C2448" s="3"/>
      <c r="D2448" s="809">
        <v>45539</v>
      </c>
      <c r="E2448" s="718">
        <v>0.0425</v>
      </c>
      <c r="F2448" s="2231" t="s">
        <v>1836</v>
      </c>
      <c r="G2448" s="718">
        <v>0.045</v>
      </c>
      <c r="H2448" s="856">
        <v>0.583333333333333</v>
      </c>
      <c r="I2448" s="859"/>
      <c r="J2448" s="725"/>
      <c r="K2448" s="726"/>
      <c r="L2448" s="815">
        <v>0.8125</v>
      </c>
      <c r="M2448" s="734"/>
    </row>
    <row r="2449" ht="18" spans="3:13">
      <c r="C2449" s="3"/>
      <c r="D2449" s="809">
        <v>45497</v>
      </c>
      <c r="E2449" s="718">
        <v>0.045</v>
      </c>
      <c r="F2449" s="2231" t="s">
        <v>1838</v>
      </c>
      <c r="G2449" s="718">
        <v>0.0475</v>
      </c>
      <c r="H2449" s="856">
        <v>0.583333333333333</v>
      </c>
      <c r="I2449" s="859"/>
      <c r="J2449" s="725"/>
      <c r="K2449" s="726"/>
      <c r="L2449" s="815">
        <v>0.8125</v>
      </c>
      <c r="M2449" s="734"/>
    </row>
    <row r="2450" ht="18" spans="3:13">
      <c r="C2450" s="3"/>
      <c r="D2450" s="809">
        <v>45448</v>
      </c>
      <c r="E2450" s="718">
        <v>0.0475</v>
      </c>
      <c r="F2450" s="2231" t="s">
        <v>1839</v>
      </c>
      <c r="G2450" s="718">
        <v>0.05</v>
      </c>
      <c r="H2450" s="856">
        <v>0.583333333333333</v>
      </c>
      <c r="I2450" s="859"/>
      <c r="J2450" s="725"/>
      <c r="K2450" s="726"/>
      <c r="L2450" s="815">
        <v>0.8125</v>
      </c>
      <c r="M2450" s="734"/>
    </row>
    <row r="2451" ht="18.75" spans="3:13">
      <c r="C2451" s="3"/>
      <c r="D2451" s="809">
        <v>45392</v>
      </c>
      <c r="E2451" s="718">
        <v>0.05</v>
      </c>
      <c r="F2451" s="2231" t="s">
        <v>1841</v>
      </c>
      <c r="G2451" s="718">
        <v>0.05</v>
      </c>
      <c r="H2451" s="856">
        <v>0.583333333333333</v>
      </c>
      <c r="I2451" s="860"/>
      <c r="J2451" s="730"/>
      <c r="K2451" s="731"/>
      <c r="L2451" s="815">
        <v>0.8125</v>
      </c>
      <c r="M2451" s="739"/>
    </row>
    <row r="2452" ht="25" customHeight="1" spans="3:13">
      <c r="C2452" s="3">
        <v>1</v>
      </c>
      <c r="D2452" s="804" t="s">
        <v>7</v>
      </c>
      <c r="E2452" s="695" t="s">
        <v>872</v>
      </c>
      <c r="F2452" s="696"/>
      <c r="G2452" s="697"/>
      <c r="H2452" s="712" t="s">
        <v>2839</v>
      </c>
      <c r="I2452" s="857" t="s">
        <v>1622</v>
      </c>
      <c r="J2452" s="719"/>
      <c r="K2452" s="720"/>
      <c r="L2452" s="712" t="s">
        <v>1623</v>
      </c>
      <c r="M2452" s="851" t="s">
        <v>1624</v>
      </c>
    </row>
    <row r="2453" ht="24" customHeight="1" spans="3:13">
      <c r="C2453" s="3"/>
      <c r="D2453" s="805" t="s">
        <v>1625</v>
      </c>
      <c r="E2453" s="853"/>
      <c r="F2453" s="854"/>
      <c r="G2453" s="855"/>
      <c r="H2453" s="812" t="s">
        <v>2867</v>
      </c>
      <c r="I2453" s="2242" t="s">
        <v>874</v>
      </c>
      <c r="J2453" s="722"/>
      <c r="K2453" s="723"/>
      <c r="L2453" s="819"/>
      <c r="M2453" s="733" t="s">
        <v>872</v>
      </c>
    </row>
    <row r="2454" ht="18" spans="3:13">
      <c r="C2454" s="3"/>
      <c r="D2454" s="806" t="s">
        <v>1626</v>
      </c>
      <c r="E2454" s="715">
        <v>0</v>
      </c>
      <c r="F2454" s="716"/>
      <c r="G2454" s="717"/>
      <c r="H2454" s="702" t="s">
        <v>2868</v>
      </c>
      <c r="I2454" s="859"/>
      <c r="J2454" s="725"/>
      <c r="K2454" s="726"/>
      <c r="L2454" s="819"/>
      <c r="M2454" s="734"/>
    </row>
    <row r="2455" ht="18" spans="3:13">
      <c r="C2455" s="3"/>
      <c r="D2455" s="806" t="s">
        <v>1627</v>
      </c>
      <c r="E2455" s="715" t="s">
        <v>873</v>
      </c>
      <c r="F2455" s="716"/>
      <c r="G2455" s="717"/>
      <c r="H2455" s="702"/>
      <c r="I2455" s="859"/>
      <c r="J2455" s="725"/>
      <c r="K2455" s="726"/>
      <c r="L2455" s="819"/>
      <c r="M2455" s="734"/>
    </row>
    <row r="2456" ht="18.75" spans="3:13">
      <c r="C2456" s="3"/>
      <c r="D2456" s="807" t="s">
        <v>1628</v>
      </c>
      <c r="E2456" s="706">
        <v>0.645833333333333</v>
      </c>
      <c r="F2456" s="707"/>
      <c r="G2456" s="708"/>
      <c r="H2456" s="709"/>
      <c r="I2456" s="859"/>
      <c r="J2456" s="725"/>
      <c r="K2456" s="726"/>
      <c r="L2456" s="750">
        <v>0.875</v>
      </c>
      <c r="M2456" s="735">
        <v>0.729166666666667</v>
      </c>
    </row>
    <row r="2457" ht="18.75" spans="3:13">
      <c r="C2457" s="3"/>
      <c r="D2457" s="808" t="s">
        <v>1629</v>
      </c>
      <c r="E2457" s="710" t="s">
        <v>8</v>
      </c>
      <c r="F2457" s="710" t="s">
        <v>9</v>
      </c>
      <c r="G2457" s="711" t="s">
        <v>10</v>
      </c>
      <c r="H2457" s="712" t="s">
        <v>2447</v>
      </c>
      <c r="I2457" s="859"/>
      <c r="J2457" s="725"/>
      <c r="K2457" s="726"/>
      <c r="L2457" s="820" t="s">
        <v>2896</v>
      </c>
      <c r="M2457" s="736"/>
    </row>
    <row r="2458" ht="18" spans="3:13">
      <c r="C2458" s="3"/>
      <c r="D2458" s="809">
        <v>45680</v>
      </c>
      <c r="E2458" s="2231" t="s">
        <v>2185</v>
      </c>
      <c r="F2458" s="2231" t="s">
        <v>2186</v>
      </c>
      <c r="G2458" s="2231" t="s">
        <v>2187</v>
      </c>
      <c r="H2458" s="856">
        <v>0.645833333333333</v>
      </c>
      <c r="I2458" s="859"/>
      <c r="J2458" s="725"/>
      <c r="K2458" s="726"/>
      <c r="L2458" s="815">
        <v>0.875</v>
      </c>
      <c r="M2458" s="737"/>
    </row>
    <row r="2459" ht="18" spans="3:13">
      <c r="C2459" s="3"/>
      <c r="D2459" s="809">
        <v>45672</v>
      </c>
      <c r="E2459" s="2231" t="s">
        <v>2187</v>
      </c>
      <c r="F2459" s="2231" t="s">
        <v>2188</v>
      </c>
      <c r="G2459" s="2231" t="s">
        <v>2161</v>
      </c>
      <c r="H2459" s="856">
        <v>0.645833333333333</v>
      </c>
      <c r="I2459" s="859"/>
      <c r="J2459" s="725"/>
      <c r="K2459" s="726"/>
      <c r="L2459" s="815">
        <v>0.875</v>
      </c>
      <c r="M2459" s="738"/>
    </row>
    <row r="2460" ht="18" spans="3:13">
      <c r="C2460" s="3"/>
      <c r="D2460" s="809">
        <v>45665</v>
      </c>
      <c r="E2460" s="2231" t="s">
        <v>2161</v>
      </c>
      <c r="F2460" s="2231" t="s">
        <v>2162</v>
      </c>
      <c r="G2460" s="2231" t="s">
        <v>2152</v>
      </c>
      <c r="H2460" s="856">
        <v>0.583333333333333</v>
      </c>
      <c r="I2460" s="859"/>
      <c r="J2460" s="725"/>
      <c r="K2460" s="726"/>
      <c r="L2460" s="815">
        <v>0.8125</v>
      </c>
      <c r="M2460" s="734"/>
    </row>
    <row r="2461" ht="18" spans="3:13">
      <c r="C2461" s="3"/>
      <c r="D2461" s="809">
        <v>45659</v>
      </c>
      <c r="E2461" s="2231" t="s">
        <v>2152</v>
      </c>
      <c r="F2461" s="2231" t="s">
        <v>2153</v>
      </c>
      <c r="G2461" s="2231" t="s">
        <v>2138</v>
      </c>
      <c r="H2461" s="856">
        <v>0.583333333333333</v>
      </c>
      <c r="I2461" s="859"/>
      <c r="J2461" s="725"/>
      <c r="K2461" s="726"/>
      <c r="L2461" s="815">
        <v>0.8125</v>
      </c>
      <c r="M2461" s="734"/>
    </row>
    <row r="2462" ht="18" spans="3:13">
      <c r="C2462" s="3"/>
      <c r="D2462" s="809">
        <v>45653</v>
      </c>
      <c r="E2462" s="2231" t="s">
        <v>2138</v>
      </c>
      <c r="F2462" s="2231" t="s">
        <v>2139</v>
      </c>
      <c r="G2462" s="2231" t="s">
        <v>2133</v>
      </c>
      <c r="H2462" s="856">
        <v>0.583333333333333</v>
      </c>
      <c r="I2462" s="859"/>
      <c r="J2462" s="725"/>
      <c r="K2462" s="726"/>
      <c r="L2462" s="815">
        <v>0.8125</v>
      </c>
      <c r="M2462" s="734"/>
    </row>
    <row r="2463" ht="18.75" spans="3:13">
      <c r="C2463" s="3"/>
      <c r="D2463" s="809">
        <v>45644</v>
      </c>
      <c r="E2463" s="2231" t="s">
        <v>2133</v>
      </c>
      <c r="F2463" s="2231" t="s">
        <v>2124</v>
      </c>
      <c r="G2463" s="2231" t="s">
        <v>2121</v>
      </c>
      <c r="H2463" s="856">
        <v>0.583333333333333</v>
      </c>
      <c r="I2463" s="860"/>
      <c r="J2463" s="730"/>
      <c r="K2463" s="731"/>
      <c r="L2463" s="815">
        <v>0.8125</v>
      </c>
      <c r="M2463" s="739"/>
    </row>
    <row r="2464" ht="25" customHeight="1" spans="3:13">
      <c r="C2464" s="3" t="e">
        <v>#REF!</v>
      </c>
      <c r="D2464" s="804" t="s">
        <v>7</v>
      </c>
      <c r="E2464" s="695" t="s">
        <v>852</v>
      </c>
      <c r="F2464" s="696"/>
      <c r="G2464" s="697"/>
      <c r="H2464" s="712" t="s">
        <v>2839</v>
      </c>
      <c r="I2464" s="857" t="s">
        <v>1622</v>
      </c>
      <c r="J2464" s="719"/>
      <c r="K2464" s="720"/>
      <c r="L2464" s="712" t="s">
        <v>1623</v>
      </c>
      <c r="M2464" s="851" t="s">
        <v>1624</v>
      </c>
    </row>
    <row r="2465" ht="24" customHeight="1" spans="3:13">
      <c r="C2465" s="3"/>
      <c r="D2465" s="805" t="s">
        <v>1625</v>
      </c>
      <c r="E2465" s="853"/>
      <c r="F2465" s="854"/>
      <c r="G2465" s="855"/>
      <c r="H2465" s="812" t="s">
        <v>2904</v>
      </c>
      <c r="I2465" s="2242" t="s">
        <v>853</v>
      </c>
      <c r="J2465" s="722"/>
      <c r="K2465" s="723"/>
      <c r="L2465" s="819"/>
      <c r="M2465" s="733" t="s">
        <v>852</v>
      </c>
    </row>
    <row r="2466" ht="18" spans="3:13">
      <c r="C2466" s="3"/>
      <c r="D2466" s="806" t="s">
        <v>1626</v>
      </c>
      <c r="E2466" s="741">
        <v>0</v>
      </c>
      <c r="F2466" s="704"/>
      <c r="G2466" s="705"/>
      <c r="H2466" s="702" t="s">
        <v>2905</v>
      </c>
      <c r="I2466" s="859"/>
      <c r="J2466" s="725"/>
      <c r="K2466" s="726"/>
      <c r="L2466" s="819"/>
      <c r="M2466" s="734"/>
    </row>
    <row r="2467" ht="18" spans="3:13">
      <c r="C2467" s="3"/>
      <c r="D2467" s="806" t="s">
        <v>1627</v>
      </c>
      <c r="E2467" s="741">
        <v>0</v>
      </c>
      <c r="F2467" s="704"/>
      <c r="G2467" s="705"/>
      <c r="H2467" s="702"/>
      <c r="I2467" s="859"/>
      <c r="J2467" s="725"/>
      <c r="K2467" s="726"/>
      <c r="L2467" s="819"/>
      <c r="M2467" s="734"/>
    </row>
    <row r="2468" ht="18.75" spans="3:13">
      <c r="C2468" s="3"/>
      <c r="D2468" s="807" t="s">
        <v>1628</v>
      </c>
      <c r="E2468" s="706" t="e">
        <v>#VALUE!</v>
      </c>
      <c r="F2468" s="707"/>
      <c r="G2468" s="708"/>
      <c r="H2468" s="709"/>
      <c r="I2468" s="859"/>
      <c r="J2468" s="725"/>
      <c r="K2468" s="726"/>
      <c r="L2468" s="750" t="s">
        <v>818</v>
      </c>
      <c r="M2468" s="735" t="e">
        <v>#VALUE!</v>
      </c>
    </row>
    <row r="2469" ht="18.75" spans="3:13">
      <c r="C2469" s="3"/>
      <c r="D2469" s="808" t="s">
        <v>1629</v>
      </c>
      <c r="E2469" s="710" t="s">
        <v>8</v>
      </c>
      <c r="F2469" s="710" t="s">
        <v>9</v>
      </c>
      <c r="G2469" s="711" t="s">
        <v>10</v>
      </c>
      <c r="H2469" s="712" t="s">
        <v>2447</v>
      </c>
      <c r="I2469" s="859"/>
      <c r="J2469" s="725"/>
      <c r="K2469" s="726"/>
      <c r="L2469" s="820" t="s">
        <v>2896</v>
      </c>
      <c r="M2469" s="736"/>
    </row>
    <row r="2470" ht="18" spans="3:13">
      <c r="C2470" s="3"/>
      <c r="D2470" s="809">
        <v>45643</v>
      </c>
      <c r="E2470" s="838">
        <v>0.002</v>
      </c>
      <c r="F2470" s="2241" t="s">
        <v>1645</v>
      </c>
      <c r="G2470" s="838">
        <v>0.002</v>
      </c>
      <c r="H2470" s="856">
        <v>0.520833333333333</v>
      </c>
      <c r="I2470" s="859"/>
      <c r="J2470" s="725"/>
      <c r="K2470" s="726"/>
      <c r="L2470" s="815">
        <v>0.291666666666667</v>
      </c>
      <c r="M2470" s="737"/>
    </row>
    <row r="2471" ht="18" spans="3:13">
      <c r="C2471" s="3"/>
      <c r="D2471" s="809">
        <v>45611</v>
      </c>
      <c r="E2471" s="838">
        <v>0.001</v>
      </c>
      <c r="F2471" s="2241" t="s">
        <v>1660</v>
      </c>
      <c r="G2471" s="838">
        <v>0.01</v>
      </c>
      <c r="H2471" s="856">
        <v>0.520833333333333</v>
      </c>
      <c r="I2471" s="859"/>
      <c r="J2471" s="725"/>
      <c r="K2471" s="726"/>
      <c r="L2471" s="815">
        <v>0.291666666666667</v>
      </c>
      <c r="M2471" s="738"/>
    </row>
    <row r="2472" ht="18" spans="3:13">
      <c r="C2472" s="3"/>
      <c r="D2472" s="809">
        <v>45582</v>
      </c>
      <c r="E2472" s="838">
        <v>0.005</v>
      </c>
      <c r="F2472" s="2241" t="s">
        <v>1655</v>
      </c>
      <c r="G2472" s="838">
        <v>0.002</v>
      </c>
      <c r="H2472" s="856">
        <v>0.479166666666667</v>
      </c>
      <c r="I2472" s="859"/>
      <c r="J2472" s="725"/>
      <c r="K2472" s="726"/>
      <c r="L2472" s="815">
        <v>0.25</v>
      </c>
      <c r="M2472" s="734"/>
    </row>
    <row r="2473" ht="18" spans="3:13">
      <c r="C2473" s="3"/>
      <c r="D2473" s="809">
        <v>45552</v>
      </c>
      <c r="E2473" s="838">
        <v>0.001</v>
      </c>
      <c r="F2473" s="2241" t="s">
        <v>1653</v>
      </c>
      <c r="G2473" s="838">
        <v>0.004</v>
      </c>
      <c r="H2473" s="856">
        <v>0.479166666666667</v>
      </c>
      <c r="I2473" s="859"/>
      <c r="J2473" s="725"/>
      <c r="K2473" s="726"/>
      <c r="L2473" s="815">
        <v>0.25</v>
      </c>
      <c r="M2473" s="734"/>
    </row>
    <row r="2474" ht="18" spans="3:13">
      <c r="C2474" s="3"/>
      <c r="D2474" s="809">
        <v>45519</v>
      </c>
      <c r="E2474" s="838">
        <v>0.004</v>
      </c>
      <c r="F2474" s="2241" t="s">
        <v>1655</v>
      </c>
      <c r="G2474" s="838">
        <v>0.005</v>
      </c>
      <c r="H2474" s="856">
        <v>0.479166666666667</v>
      </c>
      <c r="I2474" s="859"/>
      <c r="J2474" s="725"/>
      <c r="K2474" s="726"/>
      <c r="L2474" s="815">
        <v>0.25</v>
      </c>
      <c r="M2474" s="734"/>
    </row>
    <row r="2475" ht="18.75" spans="3:13">
      <c r="C2475" s="3"/>
      <c r="D2475" s="809">
        <v>45489</v>
      </c>
      <c r="E2475" s="838">
        <v>0.004</v>
      </c>
      <c r="F2475" s="2241" t="s">
        <v>1655</v>
      </c>
      <c r="G2475" s="838">
        <v>0.001</v>
      </c>
      <c r="H2475" s="856">
        <v>0.479166666666667</v>
      </c>
      <c r="I2475" s="860"/>
      <c r="J2475" s="730"/>
      <c r="K2475" s="731"/>
      <c r="L2475" s="815">
        <v>0.25</v>
      </c>
      <c r="M2475" s="739"/>
    </row>
    <row r="2476" ht="25" customHeight="1" spans="3:13">
      <c r="C2476" s="3" t="e">
        <v>#REF!</v>
      </c>
      <c r="D2476" s="804" t="s">
        <v>7</v>
      </c>
      <c r="E2476" s="695" t="s">
        <v>855</v>
      </c>
      <c r="F2476" s="696"/>
      <c r="G2476" s="697"/>
      <c r="H2476" s="712" t="s">
        <v>2839</v>
      </c>
      <c r="I2476" s="857" t="s">
        <v>1622</v>
      </c>
      <c r="J2476" s="719"/>
      <c r="K2476" s="720"/>
      <c r="L2476" s="712" t="s">
        <v>1623</v>
      </c>
      <c r="M2476" s="851" t="s">
        <v>1624</v>
      </c>
    </row>
    <row r="2477" ht="24" customHeight="1" spans="3:13">
      <c r="C2477" s="3"/>
      <c r="D2477" s="805" t="s">
        <v>1625</v>
      </c>
      <c r="E2477" s="853"/>
      <c r="F2477" s="854"/>
      <c r="G2477" s="855"/>
      <c r="H2477" s="812" t="s">
        <v>2904</v>
      </c>
      <c r="I2477" s="2242" t="s">
        <v>856</v>
      </c>
      <c r="J2477" s="722"/>
      <c r="K2477" s="723"/>
      <c r="L2477" s="819"/>
      <c r="M2477" s="733" t="s">
        <v>855</v>
      </c>
    </row>
    <row r="2478" ht="18" spans="3:13">
      <c r="C2478" s="3"/>
      <c r="D2478" s="806" t="s">
        <v>1626</v>
      </c>
      <c r="E2478" s="741">
        <v>0</v>
      </c>
      <c r="F2478" s="704"/>
      <c r="G2478" s="705"/>
      <c r="H2478" s="702" t="s">
        <v>2905</v>
      </c>
      <c r="I2478" s="859"/>
      <c r="J2478" s="725"/>
      <c r="K2478" s="726"/>
      <c r="L2478" s="819"/>
      <c r="M2478" s="734"/>
    </row>
    <row r="2479" ht="18" spans="3:13">
      <c r="C2479" s="3"/>
      <c r="D2479" s="806" t="s">
        <v>1627</v>
      </c>
      <c r="E2479" s="741">
        <v>0</v>
      </c>
      <c r="F2479" s="704"/>
      <c r="G2479" s="705"/>
      <c r="H2479" s="702"/>
      <c r="I2479" s="859"/>
      <c r="J2479" s="725"/>
      <c r="K2479" s="726"/>
      <c r="L2479" s="819"/>
      <c r="M2479" s="734"/>
    </row>
    <row r="2480" ht="18.75" spans="3:13">
      <c r="C2480" s="3"/>
      <c r="D2480" s="807" t="s">
        <v>1628</v>
      </c>
      <c r="E2480" s="706" t="e">
        <v>#VALUE!</v>
      </c>
      <c r="F2480" s="707"/>
      <c r="G2480" s="708"/>
      <c r="H2480" s="709"/>
      <c r="I2480" s="859"/>
      <c r="J2480" s="725"/>
      <c r="K2480" s="726"/>
      <c r="L2480" s="750" t="s">
        <v>818</v>
      </c>
      <c r="M2480" s="735" t="e">
        <v>#VALUE!</v>
      </c>
    </row>
    <row r="2481" ht="18.75" spans="3:13">
      <c r="C2481" s="3"/>
      <c r="D2481" s="808" t="s">
        <v>1629</v>
      </c>
      <c r="E2481" s="710" t="s">
        <v>8</v>
      </c>
      <c r="F2481" s="710" t="s">
        <v>9</v>
      </c>
      <c r="G2481" s="711" t="s">
        <v>10</v>
      </c>
      <c r="H2481" s="712" t="s">
        <v>2447</v>
      </c>
      <c r="I2481" s="859"/>
      <c r="J2481" s="725"/>
      <c r="K2481" s="726"/>
      <c r="L2481" s="820" t="s">
        <v>2896</v>
      </c>
      <c r="M2481" s="736"/>
    </row>
    <row r="2482" ht="18" spans="3:13">
      <c r="C2482" s="3"/>
      <c r="D2482" s="809">
        <v>45665</v>
      </c>
      <c r="E2482" s="2241" t="s">
        <v>2163</v>
      </c>
      <c r="F2482" s="2241" t="s">
        <v>2164</v>
      </c>
      <c r="G2482" s="2241" t="s">
        <v>2165</v>
      </c>
      <c r="H2482" s="856">
        <v>0.520833333333333</v>
      </c>
      <c r="I2482" s="859"/>
      <c r="J2482" s="725"/>
      <c r="K2482" s="726"/>
      <c r="L2482" s="815">
        <v>0.291666666666667</v>
      </c>
      <c r="M2482" s="737"/>
    </row>
    <row r="2483" ht="18" spans="3:13">
      <c r="C2483" s="3"/>
      <c r="D2483" s="809">
        <v>45659</v>
      </c>
      <c r="E2483" s="2241" t="s">
        <v>2165</v>
      </c>
      <c r="F2483" s="2241" t="s">
        <v>1958</v>
      </c>
      <c r="G2483" s="2241" t="s">
        <v>2023</v>
      </c>
      <c r="H2483" s="856">
        <v>0.520833333333333</v>
      </c>
      <c r="I2483" s="859"/>
      <c r="J2483" s="725"/>
      <c r="K2483" s="726"/>
      <c r="L2483" s="815">
        <v>0.291666666666667</v>
      </c>
      <c r="M2483" s="738"/>
    </row>
    <row r="2484" ht="18" spans="3:13">
      <c r="C2484" s="3"/>
      <c r="D2484" s="809">
        <v>45652</v>
      </c>
      <c r="E2484" s="2241" t="s">
        <v>1959</v>
      </c>
      <c r="F2484" s="2241" t="s">
        <v>1945</v>
      </c>
      <c r="G2484" s="2241" t="s">
        <v>2023</v>
      </c>
      <c r="H2484" s="856">
        <v>0.479166666666667</v>
      </c>
      <c r="I2484" s="859"/>
      <c r="J2484" s="725"/>
      <c r="K2484" s="726"/>
      <c r="L2484" s="815">
        <v>0.25</v>
      </c>
      <c r="M2484" s="734"/>
    </row>
    <row r="2485" ht="18" spans="3:13">
      <c r="C2485" s="3"/>
      <c r="D2485" s="809">
        <v>45645</v>
      </c>
      <c r="E2485" s="2241" t="s">
        <v>2023</v>
      </c>
      <c r="F2485" s="2241" t="s">
        <v>1948</v>
      </c>
      <c r="G2485" s="2241" t="s">
        <v>1952</v>
      </c>
      <c r="H2485" s="856">
        <v>0.479166666666667</v>
      </c>
      <c r="I2485" s="859"/>
      <c r="J2485" s="725"/>
      <c r="K2485" s="726"/>
      <c r="L2485" s="815">
        <v>0.25</v>
      </c>
      <c r="M2485" s="734"/>
    </row>
    <row r="2486" ht="18" spans="3:13">
      <c r="C2486" s="3"/>
      <c r="D2486" s="809">
        <v>45638</v>
      </c>
      <c r="E2486" s="2241" t="s">
        <v>1952</v>
      </c>
      <c r="F2486" s="2241" t="s">
        <v>1944</v>
      </c>
      <c r="G2486" s="2241" t="s">
        <v>1957</v>
      </c>
      <c r="H2486" s="856">
        <v>0.479166666666667</v>
      </c>
      <c r="I2486" s="859"/>
      <c r="J2486" s="725"/>
      <c r="K2486" s="726"/>
      <c r="L2486" s="815">
        <v>0.25</v>
      </c>
      <c r="M2486" s="734"/>
    </row>
    <row r="2487" ht="18.75" spans="3:13">
      <c r="C2487" s="3"/>
      <c r="D2487" s="809">
        <v>45631</v>
      </c>
      <c r="E2487" s="2241" t="s">
        <v>1978</v>
      </c>
      <c r="F2487" s="2241" t="s">
        <v>2106</v>
      </c>
      <c r="G2487" s="2241" t="s">
        <v>2106</v>
      </c>
      <c r="H2487" s="856">
        <v>0.479166666666667</v>
      </c>
      <c r="I2487" s="860"/>
      <c r="J2487" s="730"/>
      <c r="K2487" s="731"/>
      <c r="L2487" s="815">
        <v>0.25</v>
      </c>
      <c r="M2487" s="739"/>
    </row>
    <row r="2488" ht="25" customHeight="1" spans="3:13">
      <c r="C2488" s="3" t="e">
        <v>#REF!</v>
      </c>
      <c r="D2488" s="804" t="s">
        <v>7</v>
      </c>
      <c r="E2488" s="695" t="s">
        <v>862</v>
      </c>
      <c r="F2488" s="696"/>
      <c r="G2488" s="697"/>
      <c r="H2488" s="712" t="s">
        <v>2839</v>
      </c>
      <c r="I2488" s="857" t="s">
        <v>1622</v>
      </c>
      <c r="J2488" s="719"/>
      <c r="K2488" s="720"/>
      <c r="L2488" s="712" t="s">
        <v>1623</v>
      </c>
      <c r="M2488" s="851" t="s">
        <v>1624</v>
      </c>
    </row>
    <row r="2489" ht="24" customHeight="1" spans="3:13">
      <c r="C2489" s="3"/>
      <c r="D2489" s="805" t="s">
        <v>1625</v>
      </c>
      <c r="E2489" s="853"/>
      <c r="F2489" s="854"/>
      <c r="G2489" s="855"/>
      <c r="H2489" s="812" t="s">
        <v>2904</v>
      </c>
      <c r="I2489" s="2242" t="s">
        <v>863</v>
      </c>
      <c r="J2489" s="722"/>
      <c r="K2489" s="723"/>
      <c r="L2489" s="819"/>
      <c r="M2489" s="733" t="s">
        <v>862</v>
      </c>
    </row>
    <row r="2490" ht="18" spans="3:13">
      <c r="C2490" s="3"/>
      <c r="D2490" s="806" t="s">
        <v>1626</v>
      </c>
      <c r="E2490" s="715">
        <v>0</v>
      </c>
      <c r="F2490" s="716"/>
      <c r="G2490" s="717"/>
      <c r="H2490" s="702" t="s">
        <v>2905</v>
      </c>
      <c r="I2490" s="859"/>
      <c r="J2490" s="725"/>
      <c r="K2490" s="726"/>
      <c r="L2490" s="819"/>
      <c r="M2490" s="734"/>
    </row>
    <row r="2491" ht="18" spans="3:13">
      <c r="C2491" s="3"/>
      <c r="D2491" s="806" t="s">
        <v>1627</v>
      </c>
      <c r="E2491" s="715">
        <v>0</v>
      </c>
      <c r="F2491" s="716"/>
      <c r="G2491" s="717"/>
      <c r="H2491" s="702"/>
      <c r="I2491" s="859"/>
      <c r="J2491" s="725"/>
      <c r="K2491" s="726"/>
      <c r="L2491" s="819"/>
      <c r="M2491" s="734"/>
    </row>
    <row r="2492" ht="18.75" spans="3:13">
      <c r="C2492" s="3"/>
      <c r="D2492" s="807" t="s">
        <v>1628</v>
      </c>
      <c r="E2492" s="706" t="e">
        <v>#VALUE!</v>
      </c>
      <c r="F2492" s="707"/>
      <c r="G2492" s="708"/>
      <c r="H2492" s="709"/>
      <c r="I2492" s="859"/>
      <c r="J2492" s="725"/>
      <c r="K2492" s="726"/>
      <c r="L2492" s="750" t="s">
        <v>818</v>
      </c>
      <c r="M2492" s="735">
        <v>0.875</v>
      </c>
    </row>
    <row r="2493" ht="18.75" spans="3:13">
      <c r="C2493" s="3"/>
      <c r="D2493" s="808" t="s">
        <v>1629</v>
      </c>
      <c r="E2493" s="710" t="s">
        <v>8</v>
      </c>
      <c r="F2493" s="710" t="s">
        <v>9</v>
      </c>
      <c r="G2493" s="711" t="s">
        <v>10</v>
      </c>
      <c r="H2493" s="712" t="s">
        <v>2447</v>
      </c>
      <c r="I2493" s="859"/>
      <c r="J2493" s="725"/>
      <c r="K2493" s="726"/>
      <c r="L2493" s="820" t="s">
        <v>2896</v>
      </c>
      <c r="M2493" s="736"/>
    </row>
    <row r="2494" ht="18" spans="3:13">
      <c r="C2494" s="3"/>
      <c r="D2494" s="809">
        <v>45645</v>
      </c>
      <c r="E2494" s="713">
        <v>-16.4</v>
      </c>
      <c r="F2494" s="2230" t="s">
        <v>2166</v>
      </c>
      <c r="G2494" s="713">
        <v>-5.5</v>
      </c>
      <c r="H2494" s="856">
        <v>0.520833333333333</v>
      </c>
      <c r="I2494" s="859"/>
      <c r="J2494" s="725"/>
      <c r="K2494" s="726"/>
      <c r="L2494" s="815">
        <v>0.291666666666667</v>
      </c>
      <c r="M2494" s="737"/>
    </row>
    <row r="2495" ht="18" spans="3:13">
      <c r="C2495" s="3"/>
      <c r="D2495" s="809">
        <v>45617</v>
      </c>
      <c r="E2495" s="713">
        <v>-5.5</v>
      </c>
      <c r="F2495" s="2230" t="s">
        <v>2127</v>
      </c>
      <c r="G2495" s="713">
        <v>10.3</v>
      </c>
      <c r="H2495" s="856">
        <v>0.520833333333333</v>
      </c>
      <c r="I2495" s="859"/>
      <c r="J2495" s="725"/>
      <c r="K2495" s="726"/>
      <c r="L2495" s="815">
        <v>0.291666666666667</v>
      </c>
      <c r="M2495" s="738"/>
    </row>
    <row r="2496" ht="18" spans="3:13">
      <c r="C2496" s="3"/>
      <c r="D2496" s="809">
        <v>45582</v>
      </c>
      <c r="E2496" s="713">
        <v>10.3</v>
      </c>
      <c r="F2496" s="2230" t="s">
        <v>1979</v>
      </c>
      <c r="G2496" s="713">
        <v>1.7</v>
      </c>
      <c r="H2496" s="856">
        <v>0.479166666666667</v>
      </c>
      <c r="I2496" s="859"/>
      <c r="J2496" s="725"/>
      <c r="K2496" s="726"/>
      <c r="L2496" s="815">
        <v>0.25</v>
      </c>
      <c r="M2496" s="734"/>
    </row>
    <row r="2497" ht="18" spans="3:13">
      <c r="C2497" s="3"/>
      <c r="D2497" s="809">
        <v>45554</v>
      </c>
      <c r="E2497" s="713">
        <v>1.7</v>
      </c>
      <c r="F2497" s="2230" t="s">
        <v>1980</v>
      </c>
      <c r="G2497" s="713">
        <v>-7</v>
      </c>
      <c r="H2497" s="856">
        <v>0.479166666666667</v>
      </c>
      <c r="I2497" s="859"/>
      <c r="J2497" s="725"/>
      <c r="K2497" s="726"/>
      <c r="L2497" s="815">
        <v>0.25</v>
      </c>
      <c r="M2497" s="734"/>
    </row>
    <row r="2498" ht="18" spans="3:13">
      <c r="C2498" s="3"/>
      <c r="D2498" s="809">
        <v>45519</v>
      </c>
      <c r="E2498" s="713">
        <v>-7</v>
      </c>
      <c r="F2498" s="2230" t="s">
        <v>1981</v>
      </c>
      <c r="G2498" s="713">
        <v>13.9</v>
      </c>
      <c r="H2498" s="856">
        <v>0.479166666666667</v>
      </c>
      <c r="I2498" s="859"/>
      <c r="J2498" s="725"/>
      <c r="K2498" s="726"/>
      <c r="L2498" s="815">
        <v>0.25</v>
      </c>
      <c r="M2498" s="734"/>
    </row>
    <row r="2499" ht="18.75" spans="3:13">
      <c r="C2499" s="3"/>
      <c r="D2499" s="809">
        <v>45491</v>
      </c>
      <c r="E2499" s="713">
        <v>13.9</v>
      </c>
      <c r="F2499" s="2230" t="s">
        <v>1982</v>
      </c>
      <c r="G2499" s="713">
        <v>1.3</v>
      </c>
      <c r="H2499" s="856">
        <v>0.479166666666667</v>
      </c>
      <c r="I2499" s="860"/>
      <c r="J2499" s="730"/>
      <c r="K2499" s="731"/>
      <c r="L2499" s="815">
        <v>0.25</v>
      </c>
      <c r="M2499" s="739"/>
    </row>
    <row r="2500" ht="25" customHeight="1" spans="3:13">
      <c r="C2500" s="3" t="e">
        <v>#REF!</v>
      </c>
      <c r="D2500" s="804" t="s">
        <v>7</v>
      </c>
      <c r="E2500" s="695" t="s">
        <v>865</v>
      </c>
      <c r="F2500" s="696"/>
      <c r="G2500" s="697"/>
      <c r="H2500" s="712" t="s">
        <v>2839</v>
      </c>
      <c r="I2500" s="857" t="s">
        <v>1622</v>
      </c>
      <c r="J2500" s="719"/>
      <c r="K2500" s="720"/>
      <c r="L2500" s="712" t="s">
        <v>1623</v>
      </c>
      <c r="M2500" s="851" t="s">
        <v>1624</v>
      </c>
    </row>
    <row r="2501" ht="24" customHeight="1" spans="3:13">
      <c r="C2501" s="3"/>
      <c r="D2501" s="805" t="s">
        <v>1625</v>
      </c>
      <c r="E2501" s="853"/>
      <c r="F2501" s="854"/>
      <c r="G2501" s="855"/>
      <c r="H2501" s="812" t="s">
        <v>2904</v>
      </c>
      <c r="I2501" s="2242" t="s">
        <v>866</v>
      </c>
      <c r="J2501" s="722"/>
      <c r="K2501" s="723"/>
      <c r="L2501" s="819"/>
      <c r="M2501" s="733" t="s">
        <v>865</v>
      </c>
    </row>
    <row r="2502" ht="18" spans="3:13">
      <c r="C2502" s="3"/>
      <c r="D2502" s="806" t="s">
        <v>1626</v>
      </c>
      <c r="E2502" s="741">
        <v>0</v>
      </c>
      <c r="F2502" s="704"/>
      <c r="G2502" s="705"/>
      <c r="H2502" s="702" t="s">
        <v>2905</v>
      </c>
      <c r="I2502" s="859"/>
      <c r="J2502" s="725"/>
      <c r="K2502" s="726"/>
      <c r="L2502" s="819"/>
      <c r="M2502" s="734"/>
    </row>
    <row r="2503" ht="18" spans="3:13">
      <c r="C2503" s="3"/>
      <c r="D2503" s="806" t="s">
        <v>1627</v>
      </c>
      <c r="E2503" s="741">
        <v>0</v>
      </c>
      <c r="F2503" s="704"/>
      <c r="G2503" s="705"/>
      <c r="H2503" s="702"/>
      <c r="I2503" s="859"/>
      <c r="J2503" s="725"/>
      <c r="K2503" s="726"/>
      <c r="L2503" s="819"/>
      <c r="M2503" s="734"/>
    </row>
    <row r="2504" ht="18.75" spans="3:13">
      <c r="C2504" s="3"/>
      <c r="D2504" s="807" t="s">
        <v>1628</v>
      </c>
      <c r="E2504" s="706" t="e">
        <v>#VALUE!</v>
      </c>
      <c r="F2504" s="707"/>
      <c r="G2504" s="708"/>
      <c r="H2504" s="709"/>
      <c r="I2504" s="859"/>
      <c r="J2504" s="725"/>
      <c r="K2504" s="726"/>
      <c r="L2504" s="750" t="s">
        <v>818</v>
      </c>
      <c r="M2504" s="735" t="e">
        <v>#VALUE!</v>
      </c>
    </row>
    <row r="2505" ht="18.75" spans="3:13">
      <c r="C2505" s="3"/>
      <c r="D2505" s="808" t="s">
        <v>1629</v>
      </c>
      <c r="E2505" s="710" t="s">
        <v>8</v>
      </c>
      <c r="F2505" s="710" t="s">
        <v>9</v>
      </c>
      <c r="G2505" s="711" t="s">
        <v>10</v>
      </c>
      <c r="H2505" s="712" t="s">
        <v>2447</v>
      </c>
      <c r="I2505" s="859"/>
      <c r="J2505" s="725"/>
      <c r="K2505" s="726"/>
      <c r="L2505" s="820" t="s">
        <v>2896</v>
      </c>
      <c r="M2505" s="736"/>
    </row>
    <row r="2506" ht="18" spans="3:13">
      <c r="C2506" s="3"/>
      <c r="D2506" s="809">
        <v>45643</v>
      </c>
      <c r="E2506" s="838">
        <v>0.007</v>
      </c>
      <c r="F2506" s="2241" t="s">
        <v>1642</v>
      </c>
      <c r="G2506" s="838">
        <v>0.005</v>
      </c>
      <c r="H2506" s="856">
        <v>0.520833333333333</v>
      </c>
      <c r="I2506" s="859"/>
      <c r="J2506" s="725"/>
      <c r="K2506" s="726"/>
      <c r="L2506" s="815">
        <v>0.291666666666667</v>
      </c>
      <c r="M2506" s="737"/>
    </row>
    <row r="2507" ht="18" spans="3:13">
      <c r="C2507" s="3"/>
      <c r="D2507" s="809">
        <v>45611</v>
      </c>
      <c r="E2507" s="838">
        <v>0.004</v>
      </c>
      <c r="F2507" s="2241" t="s">
        <v>1660</v>
      </c>
      <c r="G2507" s="838">
        <v>0.008</v>
      </c>
      <c r="H2507" s="856">
        <v>0.520833333333333</v>
      </c>
      <c r="I2507" s="859"/>
      <c r="J2507" s="725"/>
      <c r="K2507" s="726"/>
      <c r="L2507" s="815">
        <v>0.291666666666667</v>
      </c>
      <c r="M2507" s="738"/>
    </row>
    <row r="2508" ht="18" spans="3:13">
      <c r="C2508" s="3"/>
      <c r="D2508" s="809">
        <v>45582</v>
      </c>
      <c r="E2508" s="838">
        <v>0.004</v>
      </c>
      <c r="F2508" s="2241" t="s">
        <v>1660</v>
      </c>
      <c r="G2508" s="838">
        <v>0.001</v>
      </c>
      <c r="H2508" s="856">
        <v>0.479166666666667</v>
      </c>
      <c r="I2508" s="859"/>
      <c r="J2508" s="725"/>
      <c r="K2508" s="726"/>
      <c r="L2508" s="815">
        <v>0.25</v>
      </c>
      <c r="M2508" s="734"/>
    </row>
    <row r="2509" ht="18" spans="3:13">
      <c r="C2509" s="3"/>
      <c r="D2509" s="809">
        <v>45552</v>
      </c>
      <c r="E2509" s="838">
        <v>0.001</v>
      </c>
      <c r="F2509" s="2241" t="s">
        <v>1654</v>
      </c>
      <c r="G2509" s="838">
        <v>0.011</v>
      </c>
      <c r="H2509" s="856">
        <v>0.479166666666667</v>
      </c>
      <c r="I2509" s="859"/>
      <c r="J2509" s="725"/>
      <c r="K2509" s="726"/>
      <c r="L2509" s="815">
        <v>0.25</v>
      </c>
      <c r="M2509" s="734"/>
    </row>
    <row r="2510" ht="18" spans="3:13">
      <c r="C2510" s="3"/>
      <c r="D2510" s="809">
        <v>45519</v>
      </c>
      <c r="E2510" s="838">
        <v>0.01</v>
      </c>
      <c r="F2510" s="2241" t="s">
        <v>1645</v>
      </c>
      <c r="G2510" s="838">
        <v>-0.002</v>
      </c>
      <c r="H2510" s="856">
        <v>0.479166666666667</v>
      </c>
      <c r="I2510" s="859"/>
      <c r="J2510" s="725"/>
      <c r="K2510" s="726"/>
      <c r="L2510" s="815">
        <v>0.25</v>
      </c>
      <c r="M2510" s="734"/>
    </row>
    <row r="2511" ht="18.75" spans="3:13">
      <c r="C2511" s="3"/>
      <c r="D2511" s="809">
        <v>45489</v>
      </c>
      <c r="E2511" s="838">
        <v>0</v>
      </c>
      <c r="F2511" s="2241" t="s">
        <v>1647</v>
      </c>
      <c r="G2511" s="838">
        <v>0.003</v>
      </c>
      <c r="H2511" s="856">
        <v>0.479166666666667</v>
      </c>
      <c r="I2511" s="860"/>
      <c r="J2511" s="730"/>
      <c r="K2511" s="731"/>
      <c r="L2511" s="815">
        <v>0.25</v>
      </c>
      <c r="M2511" s="739"/>
    </row>
    <row r="2512" ht="25" customHeight="1" spans="3:13">
      <c r="C2512" s="3" t="e">
        <v>#REF!</v>
      </c>
      <c r="D2512" s="804" t="s">
        <v>7</v>
      </c>
      <c r="E2512" s="695" t="s">
        <v>875</v>
      </c>
      <c r="F2512" s="696"/>
      <c r="G2512" s="697"/>
      <c r="H2512" s="712" t="s">
        <v>2839</v>
      </c>
      <c r="I2512" s="857" t="s">
        <v>1622</v>
      </c>
      <c r="J2512" s="719"/>
      <c r="K2512" s="720"/>
      <c r="L2512" s="712" t="s">
        <v>1623</v>
      </c>
      <c r="M2512" s="851" t="s">
        <v>1624</v>
      </c>
    </row>
    <row r="2513" ht="24" customHeight="1" spans="3:13">
      <c r="C2513" s="3"/>
      <c r="D2513" s="805" t="s">
        <v>1625</v>
      </c>
      <c r="E2513" s="853"/>
      <c r="F2513" s="854"/>
      <c r="G2513" s="855"/>
      <c r="H2513" s="812" t="s">
        <v>2904</v>
      </c>
      <c r="I2513" s="2242" t="s">
        <v>876</v>
      </c>
      <c r="J2513" s="722"/>
      <c r="K2513" s="723"/>
      <c r="L2513" s="819"/>
      <c r="M2513" s="733" t="s">
        <v>875</v>
      </c>
    </row>
    <row r="2514" ht="18" spans="3:13">
      <c r="C2514" s="3"/>
      <c r="D2514" s="806" t="s">
        <v>1626</v>
      </c>
      <c r="E2514" s="743">
        <v>0</v>
      </c>
      <c r="F2514" s="744"/>
      <c r="G2514" s="745"/>
      <c r="H2514" s="702" t="s">
        <v>2905</v>
      </c>
      <c r="I2514" s="859"/>
      <c r="J2514" s="725"/>
      <c r="K2514" s="726"/>
      <c r="L2514" s="819"/>
      <c r="M2514" s="734"/>
    </row>
    <row r="2515" ht="18" spans="3:13">
      <c r="C2515" s="3"/>
      <c r="D2515" s="806" t="s">
        <v>1627</v>
      </c>
      <c r="E2515" s="743">
        <v>0</v>
      </c>
      <c r="F2515" s="744"/>
      <c r="G2515" s="745"/>
      <c r="H2515" s="702"/>
      <c r="I2515" s="859"/>
      <c r="J2515" s="725"/>
      <c r="K2515" s="726"/>
      <c r="L2515" s="819"/>
      <c r="M2515" s="734"/>
    </row>
    <row r="2516" ht="18.75" spans="3:13">
      <c r="C2516" s="3"/>
      <c r="D2516" s="807" t="s">
        <v>1628</v>
      </c>
      <c r="E2516" s="862">
        <v>0.791666666666667</v>
      </c>
      <c r="F2516" s="863"/>
      <c r="G2516" s="864"/>
      <c r="H2516" s="709"/>
      <c r="I2516" s="859"/>
      <c r="J2516" s="725"/>
      <c r="K2516" s="726"/>
      <c r="L2516" s="750">
        <v>0.0208333333333333</v>
      </c>
      <c r="M2516" s="735">
        <v>0.875</v>
      </c>
    </row>
    <row r="2517" ht="18.75" spans="3:13">
      <c r="C2517" s="3"/>
      <c r="D2517" s="808" t="s">
        <v>1629</v>
      </c>
      <c r="E2517" s="710" t="s">
        <v>8</v>
      </c>
      <c r="F2517" s="710" t="s">
        <v>9</v>
      </c>
      <c r="G2517" s="711" t="s">
        <v>10</v>
      </c>
      <c r="H2517" s="712" t="s">
        <v>2447</v>
      </c>
      <c r="I2517" s="859"/>
      <c r="J2517" s="725"/>
      <c r="K2517" s="726"/>
      <c r="L2517" s="820" t="s">
        <v>2896</v>
      </c>
      <c r="M2517" s="736"/>
    </row>
    <row r="2518" ht="18" spans="3:13">
      <c r="C2518" s="3"/>
      <c r="D2518" s="809">
        <v>45583</v>
      </c>
      <c r="E2518" s="755">
        <v>0</v>
      </c>
      <c r="F2518" s="2236" t="s">
        <v>1866</v>
      </c>
      <c r="G2518" s="755">
        <v>0</v>
      </c>
      <c r="H2518" s="856">
        <v>0.520833333333333</v>
      </c>
      <c r="I2518" s="859"/>
      <c r="J2518" s="725"/>
      <c r="K2518" s="726"/>
      <c r="L2518" s="815">
        <v>0.291666666666667</v>
      </c>
      <c r="M2518" s="737"/>
    </row>
    <row r="2519" ht="18" spans="3:13">
      <c r="C2519" s="3"/>
      <c r="D2519" s="809">
        <v>45488</v>
      </c>
      <c r="E2519" s="755">
        <v>0</v>
      </c>
      <c r="F2519" s="2236" t="s">
        <v>1866</v>
      </c>
      <c r="G2519" s="755">
        <v>0</v>
      </c>
      <c r="H2519" s="856">
        <v>0.520833333333333</v>
      </c>
      <c r="I2519" s="859"/>
      <c r="J2519" s="725"/>
      <c r="K2519" s="726"/>
      <c r="L2519" s="815">
        <v>0.291666666666667</v>
      </c>
      <c r="M2519" s="738"/>
    </row>
    <row r="2520" ht="18" spans="3:13">
      <c r="C2520" s="3"/>
      <c r="D2520" s="809">
        <v>45398</v>
      </c>
      <c r="E2520" s="755">
        <v>0</v>
      </c>
      <c r="F2520" s="2236" t="s">
        <v>1866</v>
      </c>
      <c r="G2520" s="755">
        <v>0</v>
      </c>
      <c r="H2520" s="856">
        <v>0.479166666666667</v>
      </c>
      <c r="I2520" s="859"/>
      <c r="J2520" s="725"/>
      <c r="K2520" s="726"/>
      <c r="L2520" s="815">
        <v>0.25</v>
      </c>
      <c r="M2520" s="734"/>
    </row>
    <row r="2521" ht="18" spans="3:13">
      <c r="C2521" s="3"/>
      <c r="D2521" s="809">
        <v>45308</v>
      </c>
      <c r="E2521" s="755">
        <v>0</v>
      </c>
      <c r="F2521" s="2236" t="s">
        <v>1866</v>
      </c>
      <c r="G2521" s="755">
        <v>0</v>
      </c>
      <c r="H2521" s="856">
        <v>0.479166666666667</v>
      </c>
      <c r="I2521" s="859"/>
      <c r="J2521" s="725"/>
      <c r="K2521" s="726"/>
      <c r="L2521" s="815">
        <v>0.25</v>
      </c>
      <c r="M2521" s="734"/>
    </row>
    <row r="2522" ht="18" spans="3:13">
      <c r="C2522" s="3"/>
      <c r="D2522" s="809">
        <v>45217</v>
      </c>
      <c r="E2522" s="755">
        <v>0</v>
      </c>
      <c r="F2522" s="2236" t="s">
        <v>1866</v>
      </c>
      <c r="G2522" s="755">
        <v>0</v>
      </c>
      <c r="H2522" s="856">
        <v>0.479166666666667</v>
      </c>
      <c r="I2522" s="859"/>
      <c r="J2522" s="725"/>
      <c r="K2522" s="726"/>
      <c r="L2522" s="815">
        <v>0.25</v>
      </c>
      <c r="M2522" s="734"/>
    </row>
    <row r="2523" ht="18.75" spans="3:13">
      <c r="C2523" s="3"/>
      <c r="D2523" s="809">
        <v>45124</v>
      </c>
      <c r="E2523" s="755">
        <v>0</v>
      </c>
      <c r="F2523" s="2236" t="s">
        <v>1866</v>
      </c>
      <c r="G2523" s="755">
        <v>0</v>
      </c>
      <c r="H2523" s="856">
        <v>0.479166666666667</v>
      </c>
      <c r="I2523" s="860"/>
      <c r="J2523" s="730"/>
      <c r="K2523" s="731"/>
      <c r="L2523" s="815">
        <v>0.25</v>
      </c>
      <c r="M2523" s="739"/>
    </row>
    <row r="2524" ht="25" customHeight="1" spans="3:13">
      <c r="C2524" s="3">
        <v>1</v>
      </c>
      <c r="D2524" s="804" t="s">
        <v>7</v>
      </c>
      <c r="E2524" s="695" t="s">
        <v>877</v>
      </c>
      <c r="F2524" s="696"/>
      <c r="G2524" s="697"/>
      <c r="H2524" s="712" t="s">
        <v>2839</v>
      </c>
      <c r="I2524" s="857" t="s">
        <v>1622</v>
      </c>
      <c r="J2524" s="719"/>
      <c r="K2524" s="720"/>
      <c r="L2524" s="712" t="s">
        <v>1623</v>
      </c>
      <c r="M2524" s="851" t="s">
        <v>1624</v>
      </c>
    </row>
    <row r="2525" ht="24" customHeight="1" spans="3:13">
      <c r="C2525" s="3"/>
      <c r="D2525" s="805" t="s">
        <v>1625</v>
      </c>
      <c r="E2525" s="853"/>
      <c r="F2525" s="854"/>
      <c r="G2525" s="855"/>
      <c r="H2525" s="812" t="s">
        <v>2867</v>
      </c>
      <c r="I2525" s="2242" t="s">
        <v>876</v>
      </c>
      <c r="J2525" s="722"/>
      <c r="K2525" s="723"/>
      <c r="L2525" s="819"/>
      <c r="M2525" s="733" t="s">
        <v>877</v>
      </c>
    </row>
    <row r="2526" ht="18" spans="3:13">
      <c r="C2526" s="3"/>
      <c r="D2526" s="806" t="s">
        <v>1626</v>
      </c>
      <c r="E2526" s="715">
        <v>0.045</v>
      </c>
      <c r="F2526" s="716"/>
      <c r="G2526" s="717"/>
      <c r="H2526" s="702" t="s">
        <v>2868</v>
      </c>
      <c r="I2526" s="859"/>
      <c r="J2526" s="725"/>
      <c r="K2526" s="726"/>
      <c r="L2526" s="819"/>
      <c r="M2526" s="734"/>
    </row>
    <row r="2527" ht="18" spans="3:13">
      <c r="C2527" s="3"/>
      <c r="D2527" s="806" t="s">
        <v>1627</v>
      </c>
      <c r="E2527" s="715">
        <v>0.045</v>
      </c>
      <c r="F2527" s="716"/>
      <c r="G2527" s="717"/>
      <c r="H2527" s="702"/>
      <c r="I2527" s="859"/>
      <c r="J2527" s="725"/>
      <c r="K2527" s="726"/>
      <c r="L2527" s="819"/>
      <c r="M2527" s="734"/>
    </row>
    <row r="2528" ht="18.75" spans="3:13">
      <c r="C2528" s="3"/>
      <c r="D2528" s="807" t="s">
        <v>1628</v>
      </c>
      <c r="E2528" s="706">
        <v>0.791666666666667</v>
      </c>
      <c r="F2528" s="707"/>
      <c r="G2528" s="708"/>
      <c r="H2528" s="709"/>
      <c r="I2528" s="859"/>
      <c r="J2528" s="725"/>
      <c r="K2528" s="726"/>
      <c r="L2528" s="750">
        <v>0.0208333333333333</v>
      </c>
      <c r="M2528" s="735">
        <v>0.875</v>
      </c>
    </row>
    <row r="2529" ht="18.75" spans="3:13">
      <c r="C2529" s="3"/>
      <c r="D2529" s="808" t="s">
        <v>1629</v>
      </c>
      <c r="E2529" s="710" t="s">
        <v>8</v>
      </c>
      <c r="F2529" s="710" t="s">
        <v>9</v>
      </c>
      <c r="G2529" s="711" t="s">
        <v>10</v>
      </c>
      <c r="H2529" s="712" t="s">
        <v>2447</v>
      </c>
      <c r="I2529" s="859"/>
      <c r="J2529" s="725"/>
      <c r="K2529" s="726"/>
      <c r="L2529" s="820" t="s">
        <v>2896</v>
      </c>
      <c r="M2529" s="736"/>
    </row>
    <row r="2530" ht="18" spans="3:13">
      <c r="C2530" s="3"/>
      <c r="D2530" s="809">
        <v>45644</v>
      </c>
      <c r="E2530" s="742">
        <v>0.045</v>
      </c>
      <c r="F2530" s="2232" t="s">
        <v>1838</v>
      </c>
      <c r="G2530" s="742">
        <v>0.0475</v>
      </c>
      <c r="H2530" s="856">
        <v>-0.208333333333333</v>
      </c>
      <c r="I2530" s="859"/>
      <c r="J2530" s="725"/>
      <c r="K2530" s="726"/>
      <c r="L2530" s="815">
        <v>0.0208333333333333</v>
      </c>
      <c r="M2530" s="737"/>
    </row>
    <row r="2531" ht="18" spans="3:13">
      <c r="C2531" s="3"/>
      <c r="D2531" s="809">
        <v>45603</v>
      </c>
      <c r="E2531" s="742">
        <v>0.0475</v>
      </c>
      <c r="F2531" s="2232" t="s">
        <v>1839</v>
      </c>
      <c r="G2531" s="742">
        <v>0.05</v>
      </c>
      <c r="H2531" s="856">
        <v>-0.208333333333333</v>
      </c>
      <c r="I2531" s="859"/>
      <c r="J2531" s="725"/>
      <c r="K2531" s="726"/>
      <c r="L2531" s="815">
        <v>0.0208333333333333</v>
      </c>
      <c r="M2531" s="738"/>
    </row>
    <row r="2532" ht="18" spans="3:13">
      <c r="C2532" s="3"/>
      <c r="D2532" s="809">
        <v>45553</v>
      </c>
      <c r="E2532" s="742">
        <v>0.05</v>
      </c>
      <c r="F2532" s="2232" t="s">
        <v>1940</v>
      </c>
      <c r="G2532" s="742">
        <v>0.055</v>
      </c>
      <c r="H2532" s="856">
        <v>0.583333333333333</v>
      </c>
      <c r="I2532" s="859"/>
      <c r="J2532" s="725"/>
      <c r="K2532" s="726"/>
      <c r="L2532" s="815">
        <v>0.8125</v>
      </c>
      <c r="M2532" s="734"/>
    </row>
    <row r="2533" ht="18" spans="3:13">
      <c r="C2533" s="3"/>
      <c r="D2533" s="809">
        <v>45504</v>
      </c>
      <c r="E2533" s="742">
        <v>0.055</v>
      </c>
      <c r="F2533" s="2232" t="s">
        <v>1942</v>
      </c>
      <c r="G2533" s="742">
        <v>0.055</v>
      </c>
      <c r="H2533" s="856">
        <v>0.583333333333333</v>
      </c>
      <c r="I2533" s="859"/>
      <c r="J2533" s="725"/>
      <c r="K2533" s="726"/>
      <c r="L2533" s="815">
        <v>0.8125</v>
      </c>
      <c r="M2533" s="734"/>
    </row>
    <row r="2534" ht="18" spans="3:13">
      <c r="C2534" s="3"/>
      <c r="D2534" s="809">
        <v>45455</v>
      </c>
      <c r="E2534" s="742">
        <v>0.055</v>
      </c>
      <c r="F2534" s="2232" t="s">
        <v>1942</v>
      </c>
      <c r="G2534" s="742">
        <v>0.055</v>
      </c>
      <c r="H2534" s="856">
        <v>0.583333333333333</v>
      </c>
      <c r="I2534" s="859"/>
      <c r="J2534" s="725"/>
      <c r="K2534" s="726"/>
      <c r="L2534" s="815">
        <v>0.8125</v>
      </c>
      <c r="M2534" s="734"/>
    </row>
    <row r="2535" ht="18.75" spans="3:13">
      <c r="C2535" s="3"/>
      <c r="D2535" s="809">
        <v>45413</v>
      </c>
      <c r="E2535" s="742">
        <v>0.055</v>
      </c>
      <c r="F2535" s="2232" t="s">
        <v>1942</v>
      </c>
      <c r="G2535" s="742">
        <v>0.055</v>
      </c>
      <c r="H2535" s="856">
        <v>0.583333333333333</v>
      </c>
      <c r="I2535" s="860"/>
      <c r="J2535" s="730"/>
      <c r="K2535" s="731"/>
      <c r="L2535" s="815">
        <v>0.8125</v>
      </c>
      <c r="M2535" s="739"/>
    </row>
    <row r="2536" ht="25" customHeight="1" spans="3:13">
      <c r="C2536" s="3">
        <v>1</v>
      </c>
      <c r="D2536" s="804" t="s">
        <v>7</v>
      </c>
      <c r="E2536" s="695" t="s">
        <v>878</v>
      </c>
      <c r="F2536" s="696"/>
      <c r="G2536" s="697"/>
      <c r="H2536" s="712" t="s">
        <v>2839</v>
      </c>
      <c r="I2536" s="857" t="s">
        <v>1622</v>
      </c>
      <c r="J2536" s="719"/>
      <c r="K2536" s="720"/>
      <c r="L2536" s="712" t="s">
        <v>1623</v>
      </c>
      <c r="M2536" s="851" t="s">
        <v>1624</v>
      </c>
    </row>
    <row r="2537" ht="24" customHeight="1" spans="3:13">
      <c r="C2537" s="3"/>
      <c r="D2537" s="805" t="s">
        <v>1625</v>
      </c>
      <c r="E2537" s="853"/>
      <c r="F2537" s="854"/>
      <c r="G2537" s="855"/>
      <c r="H2537" s="812" t="s">
        <v>2867</v>
      </c>
      <c r="I2537" s="2242" t="s">
        <v>876</v>
      </c>
      <c r="J2537" s="722"/>
      <c r="K2537" s="723"/>
      <c r="L2537" s="819"/>
      <c r="M2537" s="733" t="s">
        <v>878</v>
      </c>
    </row>
    <row r="2538" ht="18" spans="3:13">
      <c r="C2538" s="3"/>
      <c r="D2538" s="806" t="s">
        <v>1626</v>
      </c>
      <c r="E2538" s="715">
        <v>0</v>
      </c>
      <c r="F2538" s="716"/>
      <c r="G2538" s="717"/>
      <c r="H2538" s="702" t="s">
        <v>2868</v>
      </c>
      <c r="I2538" s="859"/>
      <c r="J2538" s="725"/>
      <c r="K2538" s="726"/>
      <c r="L2538" s="819"/>
      <c r="M2538" s="734"/>
    </row>
    <row r="2539" ht="18" spans="3:13">
      <c r="C2539" s="3"/>
      <c r="D2539" s="806" t="s">
        <v>1627</v>
      </c>
      <c r="E2539" s="715">
        <v>0</v>
      </c>
      <c r="F2539" s="716"/>
      <c r="G2539" s="717"/>
      <c r="H2539" s="702"/>
      <c r="I2539" s="859"/>
      <c r="J2539" s="725"/>
      <c r="K2539" s="726"/>
      <c r="L2539" s="819"/>
      <c r="M2539" s="734"/>
    </row>
    <row r="2540" ht="18.75" spans="3:13">
      <c r="C2540" s="3"/>
      <c r="D2540" s="807" t="s">
        <v>1628</v>
      </c>
      <c r="E2540" s="706">
        <v>0.8125</v>
      </c>
      <c r="F2540" s="707"/>
      <c r="G2540" s="708"/>
      <c r="H2540" s="709"/>
      <c r="I2540" s="859"/>
      <c r="J2540" s="725"/>
      <c r="K2540" s="726"/>
      <c r="L2540" s="750">
        <v>0.0416666666666667</v>
      </c>
      <c r="M2540" s="735">
        <v>0.895833333333333</v>
      </c>
    </row>
    <row r="2541" ht="18.75" spans="3:13">
      <c r="C2541" s="3"/>
      <c r="D2541" s="808" t="s">
        <v>1629</v>
      </c>
      <c r="E2541" s="710" t="s">
        <v>8</v>
      </c>
      <c r="F2541" s="710" t="s">
        <v>9</v>
      </c>
      <c r="G2541" s="711" t="s">
        <v>10</v>
      </c>
      <c r="H2541" s="712" t="s">
        <v>2447</v>
      </c>
      <c r="I2541" s="859"/>
      <c r="J2541" s="725"/>
      <c r="K2541" s="726"/>
      <c r="L2541" s="820" t="s">
        <v>2896</v>
      </c>
      <c r="M2541" s="736"/>
    </row>
    <row r="2542" ht="18" spans="3:13">
      <c r="C2542" s="3"/>
      <c r="D2542" s="809">
        <v>45644</v>
      </c>
      <c r="E2542" s="2231" t="s">
        <v>2001</v>
      </c>
      <c r="F2542" s="2231" t="s">
        <v>1866</v>
      </c>
      <c r="G2542" s="2231" t="s">
        <v>2001</v>
      </c>
      <c r="H2542" s="856">
        <v>-0.1875</v>
      </c>
      <c r="I2542" s="859"/>
      <c r="J2542" s="725"/>
      <c r="K2542" s="726"/>
      <c r="L2542" s="815">
        <v>0.0416666666666667</v>
      </c>
      <c r="M2542" s="737"/>
    </row>
    <row r="2543" ht="18" spans="3:13">
      <c r="C2543" s="3"/>
      <c r="D2543" s="809">
        <v>45603</v>
      </c>
      <c r="E2543" s="2231" t="s">
        <v>2001</v>
      </c>
      <c r="F2543" s="2231" t="s">
        <v>1866</v>
      </c>
      <c r="G2543" s="2231" t="s">
        <v>2001</v>
      </c>
      <c r="H2543" s="856">
        <v>-0.1875</v>
      </c>
      <c r="I2543" s="859"/>
      <c r="J2543" s="725"/>
      <c r="K2543" s="726"/>
      <c r="L2543" s="815">
        <v>0.0416666666666667</v>
      </c>
      <c r="M2543" s="738"/>
    </row>
    <row r="2544" ht="18" spans="3:13">
      <c r="C2544" s="3"/>
      <c r="D2544" s="809">
        <v>45553</v>
      </c>
      <c r="E2544" s="2231" t="s">
        <v>2001</v>
      </c>
      <c r="F2544" s="2231" t="s">
        <v>1866</v>
      </c>
      <c r="G2544" s="2231" t="s">
        <v>2001</v>
      </c>
      <c r="H2544" s="856">
        <v>0.583333333333333</v>
      </c>
      <c r="I2544" s="859"/>
      <c r="J2544" s="725"/>
      <c r="K2544" s="726"/>
      <c r="L2544" s="815">
        <v>0.8125</v>
      </c>
      <c r="M2544" s="734"/>
    </row>
    <row r="2545" ht="18" spans="3:13">
      <c r="C2545" s="3"/>
      <c r="D2545" s="809">
        <v>45504</v>
      </c>
      <c r="E2545" s="2231" t="s">
        <v>2001</v>
      </c>
      <c r="F2545" s="2231" t="s">
        <v>1866</v>
      </c>
      <c r="G2545" s="2231" t="s">
        <v>2001</v>
      </c>
      <c r="H2545" s="856">
        <v>0.583333333333333</v>
      </c>
      <c r="I2545" s="859"/>
      <c r="J2545" s="725"/>
      <c r="K2545" s="726"/>
      <c r="L2545" s="815">
        <v>0.8125</v>
      </c>
      <c r="M2545" s="734"/>
    </row>
    <row r="2546" ht="18" spans="3:13">
      <c r="C2546" s="3"/>
      <c r="D2546" s="809">
        <v>45455</v>
      </c>
      <c r="E2546" s="2231" t="s">
        <v>2001</v>
      </c>
      <c r="F2546" s="2231" t="s">
        <v>1866</v>
      </c>
      <c r="G2546" s="2231" t="s">
        <v>2001</v>
      </c>
      <c r="H2546" s="856">
        <v>0.583333333333333</v>
      </c>
      <c r="I2546" s="859"/>
      <c r="J2546" s="725"/>
      <c r="K2546" s="726"/>
      <c r="L2546" s="815">
        <v>0.8125</v>
      </c>
      <c r="M2546" s="734"/>
    </row>
    <row r="2547" ht="18.75" spans="3:13">
      <c r="C2547" s="3"/>
      <c r="D2547" s="809">
        <v>45413</v>
      </c>
      <c r="E2547" s="2231" t="s">
        <v>2001</v>
      </c>
      <c r="F2547" s="2231" t="s">
        <v>1866</v>
      </c>
      <c r="G2547" s="2231" t="s">
        <v>2001</v>
      </c>
      <c r="H2547" s="856">
        <v>0.583333333333333</v>
      </c>
      <c r="I2547" s="860"/>
      <c r="J2547" s="730"/>
      <c r="K2547" s="731"/>
      <c r="L2547" s="815">
        <v>0.8125</v>
      </c>
      <c r="M2547" s="739"/>
    </row>
    <row r="2548" ht="25" customHeight="1" spans="3:13">
      <c r="C2548" s="3">
        <v>1</v>
      </c>
      <c r="D2548" s="804" t="s">
        <v>7</v>
      </c>
      <c r="E2548" s="695" t="s">
        <v>879</v>
      </c>
      <c r="F2548" s="696"/>
      <c r="G2548" s="697"/>
      <c r="H2548" s="712" t="s">
        <v>2839</v>
      </c>
      <c r="I2548" s="857" t="s">
        <v>1622</v>
      </c>
      <c r="J2548" s="719"/>
      <c r="K2548" s="720"/>
      <c r="L2548" s="712" t="s">
        <v>1623</v>
      </c>
      <c r="M2548" s="851" t="s">
        <v>1624</v>
      </c>
    </row>
    <row r="2549" ht="24" customHeight="1" spans="3:13">
      <c r="C2549" s="3"/>
      <c r="D2549" s="805" t="s">
        <v>1625</v>
      </c>
      <c r="E2549" s="853"/>
      <c r="F2549" s="854"/>
      <c r="G2549" s="855"/>
      <c r="H2549" s="812" t="s">
        <v>2867</v>
      </c>
      <c r="I2549" s="2242" t="s">
        <v>868</v>
      </c>
      <c r="J2549" s="722"/>
      <c r="K2549" s="723"/>
      <c r="L2549" s="819"/>
      <c r="M2549" s="733" t="s">
        <v>879</v>
      </c>
    </row>
    <row r="2550" ht="18" spans="3:13">
      <c r="C2550" s="3"/>
      <c r="D2550" s="806" t="s">
        <v>1626</v>
      </c>
      <c r="E2550" s="715">
        <v>6.76</v>
      </c>
      <c r="F2550" s="716"/>
      <c r="G2550" s="717"/>
      <c r="H2550" s="702" t="s">
        <v>2868</v>
      </c>
      <c r="I2550" s="859"/>
      <c r="J2550" s="725"/>
      <c r="K2550" s="726"/>
      <c r="L2550" s="819"/>
      <c r="M2550" s="734"/>
    </row>
    <row r="2551" ht="18" spans="3:13">
      <c r="C2551" s="3"/>
      <c r="D2551" s="806" t="s">
        <v>1627</v>
      </c>
      <c r="E2551" s="715">
        <v>5.33</v>
      </c>
      <c r="F2551" s="716"/>
      <c r="G2551" s="717"/>
      <c r="H2551" s="702"/>
      <c r="I2551" s="859"/>
      <c r="J2551" s="725"/>
      <c r="K2551" s="726"/>
      <c r="L2551" s="819"/>
      <c r="M2551" s="734"/>
    </row>
    <row r="2552" ht="18.75" spans="3:13">
      <c r="C2552" s="3"/>
      <c r="D2552" s="807" t="s">
        <v>1628</v>
      </c>
      <c r="E2552" s="706">
        <v>0.875</v>
      </c>
      <c r="F2552" s="707"/>
      <c r="G2552" s="708"/>
      <c r="H2552" s="709"/>
      <c r="I2552" s="859"/>
      <c r="J2552" s="725"/>
      <c r="K2552" s="726"/>
      <c r="L2552" s="750">
        <v>0.104166666666667</v>
      </c>
      <c r="M2552" s="735">
        <v>0.958333333333333</v>
      </c>
    </row>
    <row r="2553" ht="18.75" spans="3:13">
      <c r="C2553" s="3"/>
      <c r="D2553" s="808" t="s">
        <v>1629</v>
      </c>
      <c r="E2553" s="710" t="s">
        <v>8</v>
      </c>
      <c r="F2553" s="710" t="s">
        <v>9</v>
      </c>
      <c r="G2553" s="711" t="s">
        <v>10</v>
      </c>
      <c r="H2553" s="712" t="s">
        <v>2447</v>
      </c>
      <c r="I2553" s="859"/>
      <c r="J2553" s="725"/>
      <c r="K2553" s="726"/>
      <c r="L2553" s="820" t="s">
        <v>2896</v>
      </c>
      <c r="M2553" s="736"/>
    </row>
    <row r="2554" spans="3:13">
      <c r="C2554" s="3"/>
      <c r="D2554" s="809">
        <v>45595</v>
      </c>
      <c r="E2554" s="718">
        <v>6.03</v>
      </c>
      <c r="F2554" s="718">
        <v>5.19</v>
      </c>
      <c r="G2554" s="718">
        <v>4.39</v>
      </c>
      <c r="H2554" s="856">
        <v>-0.125</v>
      </c>
      <c r="I2554" s="859"/>
      <c r="J2554" s="725"/>
      <c r="K2554" s="726"/>
      <c r="L2554" s="815">
        <v>0.104166666666667</v>
      </c>
      <c r="M2554" s="737"/>
    </row>
    <row r="2555" spans="3:13">
      <c r="C2555" s="3"/>
      <c r="D2555" s="809">
        <v>45504</v>
      </c>
      <c r="E2555" s="718">
        <v>5.16</v>
      </c>
      <c r="F2555" s="718">
        <v>4.7</v>
      </c>
      <c r="G2555" s="718">
        <v>4.71</v>
      </c>
      <c r="H2555" s="856">
        <v>-0.125</v>
      </c>
      <c r="I2555" s="859"/>
      <c r="J2555" s="725"/>
      <c r="K2555" s="726"/>
      <c r="L2555" s="815">
        <v>0.104166666666667</v>
      </c>
      <c r="M2555" s="738"/>
    </row>
    <row r="2556" spans="3:13">
      <c r="C2556" s="3"/>
      <c r="D2556" s="809">
        <v>45406</v>
      </c>
      <c r="E2556" s="718">
        <v>4.71</v>
      </c>
      <c r="F2556" s="718">
        <v>4.32</v>
      </c>
      <c r="G2556" s="718">
        <v>5.33</v>
      </c>
      <c r="H2556" s="856">
        <v>0.583333333333333</v>
      </c>
      <c r="I2556" s="859"/>
      <c r="J2556" s="725"/>
      <c r="K2556" s="726"/>
      <c r="L2556" s="815">
        <v>0.8125</v>
      </c>
      <c r="M2556" s="734"/>
    </row>
    <row r="2557" spans="3:13">
      <c r="C2557" s="3"/>
      <c r="D2557" s="809">
        <v>45323</v>
      </c>
      <c r="E2557" s="718">
        <v>5.33</v>
      </c>
      <c r="F2557" s="718">
        <v>4.83</v>
      </c>
      <c r="G2557" s="718">
        <v>3.23</v>
      </c>
      <c r="H2557" s="856">
        <v>0.583333333333333</v>
      </c>
      <c r="I2557" s="859"/>
      <c r="J2557" s="725"/>
      <c r="K2557" s="726"/>
      <c r="L2557" s="815">
        <v>0.8125</v>
      </c>
      <c r="M2557" s="734"/>
    </row>
    <row r="2558" spans="3:13">
      <c r="C2558" s="3"/>
      <c r="D2558" s="809">
        <v>45590</v>
      </c>
      <c r="E2558" s="718">
        <v>4.39</v>
      </c>
      <c r="F2558" s="718">
        <v>3.62</v>
      </c>
      <c r="G2558" s="718">
        <v>2.72</v>
      </c>
      <c r="H2558" s="856">
        <v>0.583333333333333</v>
      </c>
      <c r="I2558" s="859"/>
      <c r="J2558" s="725"/>
      <c r="K2558" s="726"/>
      <c r="L2558" s="815">
        <v>0.8125</v>
      </c>
      <c r="M2558" s="734"/>
    </row>
    <row r="2559" ht="18.35" spans="3:13">
      <c r="C2559" s="3"/>
      <c r="D2559" s="809">
        <v>45499</v>
      </c>
      <c r="E2559" s="718">
        <v>5.33</v>
      </c>
      <c r="F2559" s="718">
        <v>4.89</v>
      </c>
      <c r="G2559" s="718">
        <v>4.39</v>
      </c>
      <c r="H2559" s="856">
        <v>0.583333333333333</v>
      </c>
      <c r="I2559" s="860"/>
      <c r="J2559" s="730"/>
      <c r="K2559" s="731"/>
      <c r="L2559" s="815">
        <v>0.8125</v>
      </c>
      <c r="M2559" s="739"/>
    </row>
    <row r="2560" ht="25" customHeight="1" spans="3:13">
      <c r="C2560" s="3" t="e">
        <v>#REF!</v>
      </c>
      <c r="D2560" s="804" t="s">
        <v>7</v>
      </c>
      <c r="E2560" s="695" t="s">
        <v>880</v>
      </c>
      <c r="F2560" s="696"/>
      <c r="G2560" s="697"/>
      <c r="H2560" s="712" t="s">
        <v>2839</v>
      </c>
      <c r="I2560" s="857" t="s">
        <v>1622</v>
      </c>
      <c r="J2560" s="719"/>
      <c r="K2560" s="720"/>
      <c r="L2560" s="712" t="s">
        <v>1623</v>
      </c>
      <c r="M2560" s="851" t="s">
        <v>1624</v>
      </c>
    </row>
    <row r="2561" ht="24" customHeight="1" spans="3:13">
      <c r="C2561" s="3"/>
      <c r="D2561" s="805" t="s">
        <v>1625</v>
      </c>
      <c r="E2561" s="853"/>
      <c r="F2561" s="854"/>
      <c r="G2561" s="855"/>
      <c r="H2561" s="812" t="s">
        <v>2904</v>
      </c>
      <c r="I2561" s="2242" t="s">
        <v>883</v>
      </c>
      <c r="J2561" s="722"/>
      <c r="K2561" s="723"/>
      <c r="L2561" s="819"/>
      <c r="M2561" s="733" t="s">
        <v>880</v>
      </c>
    </row>
    <row r="2562" ht="18" spans="3:13">
      <c r="C2562" s="3"/>
      <c r="D2562" s="806" t="s">
        <v>1626</v>
      </c>
      <c r="E2562" s="741">
        <v>0</v>
      </c>
      <c r="F2562" s="704"/>
      <c r="G2562" s="705"/>
      <c r="H2562" s="702" t="s">
        <v>2905</v>
      </c>
      <c r="I2562" s="859"/>
      <c r="J2562" s="725"/>
      <c r="K2562" s="726"/>
      <c r="L2562" s="819"/>
      <c r="M2562" s="734"/>
    </row>
    <row r="2563" ht="18" spans="3:13">
      <c r="C2563" s="3"/>
      <c r="D2563" s="806" t="s">
        <v>1627</v>
      </c>
      <c r="E2563" s="741">
        <v>0.03</v>
      </c>
      <c r="F2563" s="704"/>
      <c r="G2563" s="705"/>
      <c r="H2563" s="702"/>
      <c r="I2563" s="859"/>
      <c r="J2563" s="725"/>
      <c r="K2563" s="726"/>
      <c r="L2563" s="819"/>
      <c r="M2563" s="734"/>
    </row>
    <row r="2564" ht="18.75" spans="3:13">
      <c r="C2564" s="3"/>
      <c r="D2564" s="807" t="s">
        <v>1628</v>
      </c>
      <c r="E2564" s="706">
        <v>0.552083333333333</v>
      </c>
      <c r="F2564" s="707"/>
      <c r="G2564" s="708"/>
      <c r="H2564" s="709"/>
      <c r="I2564" s="859"/>
      <c r="J2564" s="725"/>
      <c r="K2564" s="726"/>
      <c r="L2564" s="750">
        <v>0.78125</v>
      </c>
      <c r="M2564" s="735">
        <v>0.635416666666667</v>
      </c>
    </row>
    <row r="2565" ht="18.75" spans="3:13">
      <c r="C2565" s="3"/>
      <c r="D2565" s="808" t="s">
        <v>1629</v>
      </c>
      <c r="E2565" s="710" t="s">
        <v>8</v>
      </c>
      <c r="F2565" s="710" t="s">
        <v>9</v>
      </c>
      <c r="G2565" s="711" t="s">
        <v>10</v>
      </c>
      <c r="H2565" s="712" t="s">
        <v>2447</v>
      </c>
      <c r="I2565" s="859"/>
      <c r="J2565" s="725"/>
      <c r="K2565" s="726"/>
      <c r="L2565" s="820" t="s">
        <v>2896</v>
      </c>
      <c r="M2565" s="736"/>
    </row>
    <row r="2566" ht="18" spans="3:13">
      <c r="C2566" s="3"/>
      <c r="D2566" s="809">
        <v>45631</v>
      </c>
      <c r="E2566" s="2240" t="s">
        <v>364</v>
      </c>
      <c r="F2566" s="2240" t="s">
        <v>603</v>
      </c>
      <c r="G2566" s="2240" t="s">
        <v>603</v>
      </c>
      <c r="H2566" s="856">
        <v>0.520833333333333</v>
      </c>
      <c r="I2566" s="859"/>
      <c r="J2566" s="725"/>
      <c r="K2566" s="726"/>
      <c r="L2566" s="815">
        <v>0.291666666666667</v>
      </c>
      <c r="M2566" s="737"/>
    </row>
    <row r="2567" ht="18" spans="3:13">
      <c r="C2567" s="3"/>
      <c r="D2567" s="809">
        <v>45623</v>
      </c>
      <c r="E2567" s="2240" t="s">
        <v>628</v>
      </c>
      <c r="F2567" s="2240" t="s">
        <v>603</v>
      </c>
      <c r="G2567" s="2240" t="s">
        <v>603</v>
      </c>
      <c r="H2567" s="856">
        <v>0.520833333333333</v>
      </c>
      <c r="I2567" s="859"/>
      <c r="J2567" s="725"/>
      <c r="K2567" s="726"/>
      <c r="L2567" s="815">
        <v>0.291666666666667</v>
      </c>
      <c r="M2567" s="738"/>
    </row>
    <row r="2568" ht="18" spans="3:13">
      <c r="C2568" s="3"/>
      <c r="D2568" s="809">
        <v>45617</v>
      </c>
      <c r="E2568" s="2240" t="s">
        <v>628</v>
      </c>
      <c r="F2568" s="2240" t="s">
        <v>564</v>
      </c>
      <c r="G2568" s="2240" t="s">
        <v>332</v>
      </c>
      <c r="H2568" s="856">
        <v>0.479166666666667</v>
      </c>
      <c r="I2568" s="859"/>
      <c r="J2568" s="725"/>
      <c r="K2568" s="726"/>
      <c r="L2568" s="815">
        <v>0.25</v>
      </c>
      <c r="M2568" s="734"/>
    </row>
    <row r="2569" ht="18" spans="3:13">
      <c r="C2569" s="3"/>
      <c r="D2569" s="809">
        <v>45610</v>
      </c>
      <c r="E2569" s="2240" t="s">
        <v>604</v>
      </c>
      <c r="F2569" s="2240" t="s">
        <v>364</v>
      </c>
      <c r="G2569" s="2240" t="s">
        <v>408</v>
      </c>
      <c r="H2569" s="856">
        <v>0.479166666666667</v>
      </c>
      <c r="I2569" s="859"/>
      <c r="J2569" s="725"/>
      <c r="K2569" s="726"/>
      <c r="L2569" s="815">
        <v>0.25</v>
      </c>
      <c r="M2569" s="734"/>
    </row>
    <row r="2570" ht="18" spans="3:13">
      <c r="C2570" s="3"/>
      <c r="D2570" s="809">
        <v>45603</v>
      </c>
      <c r="E2570" s="2240" t="s">
        <v>408</v>
      </c>
      <c r="F2570" s="2240" t="s">
        <v>887</v>
      </c>
      <c r="G2570" s="2240" t="s">
        <v>363</v>
      </c>
      <c r="H2570" s="856">
        <v>0.479166666666667</v>
      </c>
      <c r="I2570" s="859"/>
      <c r="J2570" s="725"/>
      <c r="K2570" s="726"/>
      <c r="L2570" s="815">
        <v>0.25</v>
      </c>
      <c r="M2570" s="734"/>
    </row>
    <row r="2571" ht="18.75" spans="3:13">
      <c r="C2571" s="3"/>
      <c r="D2571" s="809">
        <v>45596</v>
      </c>
      <c r="E2571" s="2240" t="s">
        <v>565</v>
      </c>
      <c r="F2571" s="2240" t="s">
        <v>308</v>
      </c>
      <c r="G2571" s="2240" t="s">
        <v>1160</v>
      </c>
      <c r="H2571" s="856">
        <v>0.479166666666667</v>
      </c>
      <c r="I2571" s="860"/>
      <c r="J2571" s="730"/>
      <c r="K2571" s="731"/>
      <c r="L2571" s="815">
        <v>0.25</v>
      </c>
      <c r="M2571" s="739"/>
    </row>
    <row r="2572" ht="25" customHeight="1" spans="3:13">
      <c r="C2572" s="3">
        <v>1</v>
      </c>
      <c r="D2572" s="804" t="s">
        <v>7</v>
      </c>
      <c r="E2572" s="695" t="s">
        <v>880</v>
      </c>
      <c r="F2572" s="696"/>
      <c r="G2572" s="697"/>
      <c r="H2572" s="712" t="s">
        <v>2839</v>
      </c>
      <c r="I2572" s="857" t="s">
        <v>1622</v>
      </c>
      <c r="J2572" s="719"/>
      <c r="K2572" s="720"/>
      <c r="L2572" s="712" t="s">
        <v>1623</v>
      </c>
      <c r="M2572" s="851" t="s">
        <v>1624</v>
      </c>
    </row>
    <row r="2573" ht="24" customHeight="1" spans="3:13">
      <c r="C2573" s="3"/>
      <c r="D2573" s="805" t="s">
        <v>1625</v>
      </c>
      <c r="E2573" s="853"/>
      <c r="F2573" s="854"/>
      <c r="G2573" s="855"/>
      <c r="H2573" s="812" t="s">
        <v>2867</v>
      </c>
      <c r="I2573" s="2242" t="s">
        <v>883</v>
      </c>
      <c r="J2573" s="722"/>
      <c r="K2573" s="723"/>
      <c r="L2573" s="819"/>
      <c r="M2573" s="733" t="s">
        <v>880</v>
      </c>
    </row>
    <row r="2574" ht="18" spans="3:13">
      <c r="C2574" s="3"/>
      <c r="D2574" s="806" t="s">
        <v>1626</v>
      </c>
      <c r="E2574" s="715">
        <v>0</v>
      </c>
      <c r="F2574" s="716"/>
      <c r="G2574" s="717"/>
      <c r="H2574" s="702" t="s">
        <v>2868</v>
      </c>
      <c r="I2574" s="859"/>
      <c r="J2574" s="725"/>
      <c r="K2574" s="726"/>
      <c r="L2574" s="819"/>
      <c r="M2574" s="734"/>
    </row>
    <row r="2575" ht="18" spans="3:13">
      <c r="C2575" s="3"/>
      <c r="D2575" s="806" t="s">
        <v>1627</v>
      </c>
      <c r="E2575" s="715">
        <v>0.03</v>
      </c>
      <c r="F2575" s="716"/>
      <c r="G2575" s="717"/>
      <c r="H2575" s="702"/>
      <c r="I2575" s="859"/>
      <c r="J2575" s="725"/>
      <c r="K2575" s="726"/>
      <c r="L2575" s="819"/>
      <c r="M2575" s="734"/>
    </row>
    <row r="2576" ht="18.75" spans="3:13">
      <c r="C2576" s="3"/>
      <c r="D2576" s="807" t="s">
        <v>1628</v>
      </c>
      <c r="E2576" s="706">
        <v>0.552083333333333</v>
      </c>
      <c r="F2576" s="707"/>
      <c r="G2576" s="708"/>
      <c r="H2576" s="709"/>
      <c r="I2576" s="859"/>
      <c r="J2576" s="725"/>
      <c r="K2576" s="726"/>
      <c r="L2576" s="750">
        <v>0.78125</v>
      </c>
      <c r="M2576" s="735">
        <v>0.635416666666667</v>
      </c>
    </row>
    <row r="2577" ht="18.75" spans="3:13">
      <c r="C2577" s="3"/>
      <c r="D2577" s="808" t="s">
        <v>1629</v>
      </c>
      <c r="E2577" s="710" t="s">
        <v>8</v>
      </c>
      <c r="F2577" s="710" t="s">
        <v>9</v>
      </c>
      <c r="G2577" s="711" t="s">
        <v>10</v>
      </c>
      <c r="H2577" s="712" t="s">
        <v>2447</v>
      </c>
      <c r="I2577" s="859"/>
      <c r="J2577" s="725"/>
      <c r="K2577" s="726"/>
      <c r="L2577" s="820" t="s">
        <v>2896</v>
      </c>
      <c r="M2577" s="736"/>
    </row>
    <row r="2578" ht="18" spans="3:13">
      <c r="C2578" s="3"/>
      <c r="D2578" s="809">
        <v>45631</v>
      </c>
      <c r="E2578" s="2231" t="s">
        <v>364</v>
      </c>
      <c r="F2578" s="2231" t="s">
        <v>603</v>
      </c>
      <c r="G2578" s="2231" t="s">
        <v>603</v>
      </c>
      <c r="H2578" s="856">
        <v>0.552083333333333</v>
      </c>
      <c r="I2578" s="859"/>
      <c r="J2578" s="725"/>
      <c r="K2578" s="726"/>
      <c r="L2578" s="815">
        <v>0.78125</v>
      </c>
      <c r="M2578" s="737"/>
    </row>
    <row r="2579" ht="18" spans="3:13">
      <c r="C2579" s="3"/>
      <c r="D2579" s="809">
        <v>45623</v>
      </c>
      <c r="E2579" s="2231" t="s">
        <v>628</v>
      </c>
      <c r="F2579" s="2231" t="s">
        <v>603</v>
      </c>
      <c r="G2579" s="2231" t="s">
        <v>603</v>
      </c>
      <c r="H2579" s="856">
        <v>0.552083333333333</v>
      </c>
      <c r="I2579" s="859"/>
      <c r="J2579" s="725"/>
      <c r="K2579" s="726"/>
      <c r="L2579" s="815">
        <v>0.78125</v>
      </c>
      <c r="M2579" s="738"/>
    </row>
    <row r="2580" ht="18" spans="3:13">
      <c r="C2580" s="3"/>
      <c r="D2580" s="809">
        <v>45617</v>
      </c>
      <c r="E2580" s="2231" t="s">
        <v>628</v>
      </c>
      <c r="F2580" s="2231" t="s">
        <v>564</v>
      </c>
      <c r="G2580" s="2231" t="s">
        <v>332</v>
      </c>
      <c r="H2580" s="856">
        <v>0.583333333333333</v>
      </c>
      <c r="I2580" s="859"/>
      <c r="J2580" s="725"/>
      <c r="K2580" s="726"/>
      <c r="L2580" s="815">
        <v>0.8125</v>
      </c>
      <c r="M2580" s="734"/>
    </row>
    <row r="2581" ht="18" spans="3:13">
      <c r="C2581" s="3"/>
      <c r="D2581" s="809">
        <v>45610</v>
      </c>
      <c r="E2581" s="2231" t="s">
        <v>604</v>
      </c>
      <c r="F2581" s="2231" t="s">
        <v>364</v>
      </c>
      <c r="G2581" s="2231" t="s">
        <v>408</v>
      </c>
      <c r="H2581" s="856">
        <v>0.583333333333333</v>
      </c>
      <c r="I2581" s="859"/>
      <c r="J2581" s="725"/>
      <c r="K2581" s="726"/>
      <c r="L2581" s="815">
        <v>0.8125</v>
      </c>
      <c r="M2581" s="734"/>
    </row>
    <row r="2582" ht="18" spans="3:13">
      <c r="C2582" s="3"/>
      <c r="D2582" s="809">
        <v>45603</v>
      </c>
      <c r="E2582" s="2231" t="s">
        <v>408</v>
      </c>
      <c r="F2582" s="2231" t="s">
        <v>887</v>
      </c>
      <c r="G2582" s="2231" t="s">
        <v>363</v>
      </c>
      <c r="H2582" s="856">
        <v>0.583333333333333</v>
      </c>
      <c r="I2582" s="859"/>
      <c r="J2582" s="725"/>
      <c r="K2582" s="726"/>
      <c r="L2582" s="815">
        <v>0.8125</v>
      </c>
      <c r="M2582" s="734"/>
    </row>
    <row r="2583" ht="18.75" spans="3:13">
      <c r="C2583" s="3"/>
      <c r="D2583" s="809">
        <v>45596</v>
      </c>
      <c r="E2583" s="2231" t="s">
        <v>565</v>
      </c>
      <c r="F2583" s="2231" t="s">
        <v>308</v>
      </c>
      <c r="G2583" s="2231" t="s">
        <v>1160</v>
      </c>
      <c r="H2583" s="856">
        <v>0.583333333333333</v>
      </c>
      <c r="I2583" s="860"/>
      <c r="J2583" s="730"/>
      <c r="K2583" s="731"/>
      <c r="L2583" s="815">
        <v>0.8125</v>
      </c>
      <c r="M2583" s="739"/>
    </row>
    <row r="2584" ht="25" customHeight="1" spans="3:13">
      <c r="C2584" s="3">
        <v>1</v>
      </c>
      <c r="D2584" s="804" t="s">
        <v>7</v>
      </c>
      <c r="E2584" s="695" t="s">
        <v>882</v>
      </c>
      <c r="F2584" s="696"/>
      <c r="G2584" s="697"/>
      <c r="H2584" s="712" t="s">
        <v>2839</v>
      </c>
      <c r="I2584" s="857" t="s">
        <v>1622</v>
      </c>
      <c r="J2584" s="719"/>
      <c r="K2584" s="720"/>
      <c r="L2584" s="712" t="s">
        <v>1623</v>
      </c>
      <c r="M2584" s="851" t="s">
        <v>1624</v>
      </c>
    </row>
    <row r="2585" ht="24" customHeight="1" spans="3:13">
      <c r="C2585" s="3"/>
      <c r="D2585" s="805" t="s">
        <v>1625</v>
      </c>
      <c r="E2585" s="853"/>
      <c r="F2585" s="854"/>
      <c r="G2585" s="855"/>
      <c r="H2585" s="812" t="s">
        <v>2867</v>
      </c>
      <c r="I2585" s="2242" t="s">
        <v>883</v>
      </c>
      <c r="J2585" s="722"/>
      <c r="K2585" s="723"/>
      <c r="L2585" s="819"/>
      <c r="M2585" s="733" t="s">
        <v>882</v>
      </c>
    </row>
    <row r="2586" ht="18" spans="3:13">
      <c r="C2586" s="3"/>
      <c r="D2586" s="806" t="s">
        <v>1626</v>
      </c>
      <c r="E2586" s="715">
        <v>0.0275</v>
      </c>
      <c r="F2586" s="716"/>
      <c r="G2586" s="717"/>
      <c r="H2586" s="702" t="s">
        <v>2868</v>
      </c>
      <c r="I2586" s="859"/>
      <c r="J2586" s="725"/>
      <c r="K2586" s="726"/>
      <c r="L2586" s="819"/>
      <c r="M2586" s="734"/>
    </row>
    <row r="2587" ht="18" spans="3:13">
      <c r="C2587" s="3"/>
      <c r="D2587" s="806" t="s">
        <v>1627</v>
      </c>
      <c r="E2587" s="715">
        <v>0.03</v>
      </c>
      <c r="F2587" s="716"/>
      <c r="G2587" s="717"/>
      <c r="H2587" s="702"/>
      <c r="I2587" s="859"/>
      <c r="J2587" s="725"/>
      <c r="K2587" s="726"/>
      <c r="L2587" s="819"/>
      <c r="M2587" s="734"/>
    </row>
    <row r="2588" ht="18.75" spans="3:13">
      <c r="C2588" s="3"/>
      <c r="D2588" s="807" t="s">
        <v>1628</v>
      </c>
      <c r="E2588" s="706">
        <v>0.552083333333333</v>
      </c>
      <c r="F2588" s="707"/>
      <c r="G2588" s="708"/>
      <c r="H2588" s="709"/>
      <c r="I2588" s="859"/>
      <c r="J2588" s="725"/>
      <c r="K2588" s="726"/>
      <c r="L2588" s="750">
        <v>0.78125</v>
      </c>
      <c r="M2588" s="735">
        <v>0.635416666666667</v>
      </c>
    </row>
    <row r="2589" ht="18.75" spans="3:13">
      <c r="C2589" s="3"/>
      <c r="D2589" s="808" t="s">
        <v>1629</v>
      </c>
      <c r="E2589" s="710" t="s">
        <v>8</v>
      </c>
      <c r="F2589" s="710" t="s">
        <v>9</v>
      </c>
      <c r="G2589" s="711" t="s">
        <v>10</v>
      </c>
      <c r="H2589" s="712" t="s">
        <v>2447</v>
      </c>
      <c r="I2589" s="859"/>
      <c r="J2589" s="725"/>
      <c r="K2589" s="726"/>
      <c r="L2589" s="820" t="s">
        <v>2896</v>
      </c>
      <c r="M2589" s="736"/>
    </row>
    <row r="2590" ht="18" spans="3:13">
      <c r="C2590" s="3"/>
      <c r="D2590" s="809">
        <v>45638</v>
      </c>
      <c r="E2590" s="718">
        <v>0.03</v>
      </c>
      <c r="F2590" s="2231" t="s">
        <v>2189</v>
      </c>
      <c r="G2590" s="718">
        <v>0.0325</v>
      </c>
      <c r="H2590" s="856">
        <v>0.552083333333333</v>
      </c>
      <c r="I2590" s="859"/>
      <c r="J2590" s="725"/>
      <c r="K2590" s="726"/>
      <c r="L2590" s="815">
        <v>0.78125</v>
      </c>
      <c r="M2590" s="737"/>
    </row>
    <row r="2591" ht="18" spans="3:13">
      <c r="C2591" s="3"/>
      <c r="D2591" s="809">
        <v>45582</v>
      </c>
      <c r="E2591" s="718">
        <v>0.0325</v>
      </c>
      <c r="F2591" s="2231" t="s">
        <v>2183</v>
      </c>
      <c r="G2591" s="718">
        <v>0.035</v>
      </c>
      <c r="H2591" s="856">
        <v>0.552083333333333</v>
      </c>
      <c r="I2591" s="859"/>
      <c r="J2591" s="725"/>
      <c r="K2591" s="726"/>
      <c r="L2591" s="815">
        <v>0.78125</v>
      </c>
      <c r="M2591" s="738"/>
    </row>
    <row r="2592" ht="18" spans="3:13">
      <c r="C2592" s="3"/>
      <c r="D2592" s="809">
        <v>45547</v>
      </c>
      <c r="E2592" s="718">
        <v>0.035</v>
      </c>
      <c r="F2592" s="2231" t="s">
        <v>2190</v>
      </c>
      <c r="G2592" s="718">
        <v>0.0375</v>
      </c>
      <c r="H2592" s="856">
        <v>0.583333333333333</v>
      </c>
      <c r="I2592" s="859"/>
      <c r="J2592" s="725"/>
      <c r="K2592" s="726"/>
      <c r="L2592" s="815">
        <v>0.8125</v>
      </c>
      <c r="M2592" s="734"/>
    </row>
    <row r="2593" ht="18" spans="3:13">
      <c r="C2593" s="3"/>
      <c r="D2593" s="809">
        <v>45491</v>
      </c>
      <c r="E2593" s="718">
        <v>0.0375</v>
      </c>
      <c r="F2593" s="2231" t="s">
        <v>2184</v>
      </c>
      <c r="G2593" s="718">
        <v>0.0375</v>
      </c>
      <c r="H2593" s="856">
        <v>0.583333333333333</v>
      </c>
      <c r="I2593" s="859"/>
      <c r="J2593" s="725"/>
      <c r="K2593" s="726"/>
      <c r="L2593" s="815">
        <v>0.8125</v>
      </c>
      <c r="M2593" s="734"/>
    </row>
    <row r="2594" ht="18" spans="3:13">
      <c r="C2594" s="3"/>
      <c r="D2594" s="809">
        <v>45449</v>
      </c>
      <c r="E2594" s="718">
        <v>0.0375</v>
      </c>
      <c r="F2594" s="2231" t="s">
        <v>2184</v>
      </c>
      <c r="G2594" s="718">
        <v>0.04</v>
      </c>
      <c r="H2594" s="856">
        <v>0.583333333333333</v>
      </c>
      <c r="I2594" s="859"/>
      <c r="J2594" s="725"/>
      <c r="K2594" s="726"/>
      <c r="L2594" s="815">
        <v>0.8125</v>
      </c>
      <c r="M2594" s="734"/>
    </row>
    <row r="2595" ht="18.75" spans="3:13">
      <c r="C2595" s="3"/>
      <c r="D2595" s="809">
        <v>45393</v>
      </c>
      <c r="E2595" s="718">
        <v>0.04</v>
      </c>
      <c r="F2595" s="2231" t="s">
        <v>2191</v>
      </c>
      <c r="G2595" s="718">
        <v>0.04</v>
      </c>
      <c r="H2595" s="856">
        <v>0.583333333333333</v>
      </c>
      <c r="I2595" s="860"/>
      <c r="J2595" s="730"/>
      <c r="K2595" s="731"/>
      <c r="L2595" s="815">
        <v>0.8125</v>
      </c>
      <c r="M2595" s="739"/>
    </row>
    <row r="2596" ht="25" customHeight="1" spans="3:13">
      <c r="C2596" s="3">
        <v>1</v>
      </c>
      <c r="D2596" s="804" t="s">
        <v>7</v>
      </c>
      <c r="E2596" s="695" t="s">
        <v>884</v>
      </c>
      <c r="F2596" s="696"/>
      <c r="G2596" s="697"/>
      <c r="H2596" s="712" t="s">
        <v>2839</v>
      </c>
      <c r="I2596" s="857" t="s">
        <v>1622</v>
      </c>
      <c r="J2596" s="719"/>
      <c r="K2596" s="720"/>
      <c r="L2596" s="712" t="s">
        <v>1623</v>
      </c>
      <c r="M2596" s="851" t="s">
        <v>1624</v>
      </c>
    </row>
    <row r="2597" ht="24" customHeight="1" spans="3:13">
      <c r="C2597" s="3"/>
      <c r="D2597" s="805" t="s">
        <v>1625</v>
      </c>
      <c r="E2597" s="853"/>
      <c r="F2597" s="854"/>
      <c r="G2597" s="855"/>
      <c r="H2597" s="812" t="s">
        <v>2867</v>
      </c>
      <c r="I2597" s="2242" t="s">
        <v>883</v>
      </c>
      <c r="J2597" s="722"/>
      <c r="K2597" s="723"/>
      <c r="L2597" s="819"/>
      <c r="M2597" s="733" t="s">
        <v>884</v>
      </c>
    </row>
    <row r="2598" ht="18" spans="3:13">
      <c r="C2598" s="3"/>
      <c r="D2598" s="806" t="s">
        <v>1626</v>
      </c>
      <c r="E2598" s="715">
        <v>0.029</v>
      </c>
      <c r="F2598" s="716"/>
      <c r="G2598" s="717"/>
      <c r="H2598" s="702" t="s">
        <v>2868</v>
      </c>
      <c r="I2598" s="859"/>
      <c r="J2598" s="725"/>
      <c r="K2598" s="726"/>
      <c r="L2598" s="819"/>
      <c r="M2598" s="734"/>
    </row>
    <row r="2599" ht="18" spans="3:13">
      <c r="C2599" s="3"/>
      <c r="D2599" s="806" t="s">
        <v>1627</v>
      </c>
      <c r="E2599" s="715">
        <v>0.0315</v>
      </c>
      <c r="F2599" s="716"/>
      <c r="G2599" s="717"/>
      <c r="H2599" s="702"/>
      <c r="I2599" s="859"/>
      <c r="J2599" s="725"/>
      <c r="K2599" s="726"/>
      <c r="L2599" s="819"/>
      <c r="M2599" s="734"/>
    </row>
    <row r="2600" ht="18.75" spans="3:13">
      <c r="C2600" s="3"/>
      <c r="D2600" s="807" t="s">
        <v>1628</v>
      </c>
      <c r="E2600" s="706">
        <v>0.552083333333333</v>
      </c>
      <c r="F2600" s="707"/>
      <c r="G2600" s="708"/>
      <c r="H2600" s="709"/>
      <c r="I2600" s="859"/>
      <c r="J2600" s="725"/>
      <c r="K2600" s="726"/>
      <c r="L2600" s="750">
        <v>0.78125</v>
      </c>
      <c r="M2600" s="735">
        <v>0.635416666666667</v>
      </c>
    </row>
    <row r="2601" ht="18.75" spans="3:13">
      <c r="C2601" s="3"/>
      <c r="D2601" s="808" t="s">
        <v>1629</v>
      </c>
      <c r="E2601" s="710" t="s">
        <v>8</v>
      </c>
      <c r="F2601" s="710" t="s">
        <v>9</v>
      </c>
      <c r="G2601" s="711" t="s">
        <v>10</v>
      </c>
      <c r="H2601" s="712" t="s">
        <v>2447</v>
      </c>
      <c r="I2601" s="859"/>
      <c r="J2601" s="725"/>
      <c r="K2601" s="726"/>
      <c r="L2601" s="820" t="s">
        <v>2896</v>
      </c>
      <c r="M2601" s="736"/>
    </row>
    <row r="2602" ht="18" spans="3:13">
      <c r="C2602" s="3"/>
      <c r="D2602" s="809">
        <v>45638</v>
      </c>
      <c r="E2602" s="718">
        <v>0.0315</v>
      </c>
      <c r="F2602" s="2231" t="s">
        <v>2192</v>
      </c>
      <c r="G2602" s="718">
        <v>0.034</v>
      </c>
      <c r="H2602" s="856">
        <v>0.552083333333333</v>
      </c>
      <c r="I2602" s="859"/>
      <c r="J2602" s="725"/>
      <c r="K2602" s="726"/>
      <c r="L2602" s="815">
        <v>0.78125</v>
      </c>
      <c r="M2602" s="737"/>
    </row>
    <row r="2603" ht="18" spans="3:13">
      <c r="C2603" s="3"/>
      <c r="D2603" s="809">
        <v>45582</v>
      </c>
      <c r="E2603" s="718">
        <v>0.034</v>
      </c>
      <c r="F2603" s="2231" t="s">
        <v>2193</v>
      </c>
      <c r="G2603" s="718">
        <v>0.0365</v>
      </c>
      <c r="H2603" s="856">
        <v>0.552083333333333</v>
      </c>
      <c r="I2603" s="859"/>
      <c r="J2603" s="725"/>
      <c r="K2603" s="726"/>
      <c r="L2603" s="815">
        <v>0.78125</v>
      </c>
      <c r="M2603" s="738"/>
    </row>
    <row r="2604" ht="18" spans="3:13">
      <c r="C2604" s="3"/>
      <c r="D2604" s="809">
        <v>45547</v>
      </c>
      <c r="E2604" s="718">
        <v>0.0365</v>
      </c>
      <c r="F2604" s="2231" t="s">
        <v>2194</v>
      </c>
      <c r="G2604" s="718">
        <v>0.0425</v>
      </c>
      <c r="H2604" s="856">
        <v>0.583333333333333</v>
      </c>
      <c r="I2604" s="859"/>
      <c r="J2604" s="725"/>
      <c r="K2604" s="726"/>
      <c r="L2604" s="815">
        <v>0.8125</v>
      </c>
      <c r="M2604" s="734"/>
    </row>
    <row r="2605" ht="18" spans="3:13">
      <c r="C2605" s="3"/>
      <c r="D2605" s="809">
        <v>45491</v>
      </c>
      <c r="E2605" s="718">
        <v>0.0425</v>
      </c>
      <c r="F2605" s="2231" t="s">
        <v>1836</v>
      </c>
      <c r="G2605" s="718">
        <v>0.0425</v>
      </c>
      <c r="H2605" s="856">
        <v>0.583333333333333</v>
      </c>
      <c r="I2605" s="859"/>
      <c r="J2605" s="725"/>
      <c r="K2605" s="726"/>
      <c r="L2605" s="815">
        <v>0.8125</v>
      </c>
      <c r="M2605" s="734"/>
    </row>
    <row r="2606" ht="18" spans="3:13">
      <c r="C2606" s="3"/>
      <c r="D2606" s="809">
        <v>45449</v>
      </c>
      <c r="E2606" s="718">
        <v>0.0425</v>
      </c>
      <c r="F2606" s="2231" t="s">
        <v>1836</v>
      </c>
      <c r="G2606" s="718">
        <v>0.045</v>
      </c>
      <c r="H2606" s="856">
        <v>0.583333333333333</v>
      </c>
      <c r="I2606" s="859"/>
      <c r="J2606" s="725"/>
      <c r="K2606" s="726"/>
      <c r="L2606" s="815">
        <v>0.8125</v>
      </c>
      <c r="M2606" s="734"/>
    </row>
    <row r="2607" ht="18.75" spans="3:13">
      <c r="C2607" s="3"/>
      <c r="D2607" s="809">
        <v>45393</v>
      </c>
      <c r="E2607" s="718">
        <v>0.045</v>
      </c>
      <c r="F2607" s="2231" t="s">
        <v>1838</v>
      </c>
      <c r="G2607" s="718">
        <v>0.045</v>
      </c>
      <c r="H2607" s="856">
        <v>0.583333333333333</v>
      </c>
      <c r="I2607" s="860"/>
      <c r="J2607" s="730"/>
      <c r="K2607" s="731"/>
      <c r="L2607" s="815">
        <v>0.8125</v>
      </c>
      <c r="M2607" s="739"/>
    </row>
    <row r="2608" ht="25" customHeight="1" spans="3:13">
      <c r="C2608" s="3">
        <v>1</v>
      </c>
      <c r="D2608" s="804" t="s">
        <v>7</v>
      </c>
      <c r="E2608" s="695" t="s">
        <v>885</v>
      </c>
      <c r="F2608" s="696"/>
      <c r="G2608" s="697"/>
      <c r="H2608" s="712" t="s">
        <v>2839</v>
      </c>
      <c r="I2608" s="857" t="s">
        <v>1622</v>
      </c>
      <c r="J2608" s="719"/>
      <c r="K2608" s="720"/>
      <c r="L2608" s="712" t="s">
        <v>1623</v>
      </c>
      <c r="M2608" s="851" t="s">
        <v>1624</v>
      </c>
    </row>
    <row r="2609" ht="24" customHeight="1" spans="3:13">
      <c r="C2609" s="3"/>
      <c r="D2609" s="805" t="s">
        <v>1625</v>
      </c>
      <c r="E2609" s="853"/>
      <c r="F2609" s="854"/>
      <c r="G2609" s="855"/>
      <c r="H2609" s="812" t="s">
        <v>2867</v>
      </c>
      <c r="I2609" s="2242" t="s">
        <v>886</v>
      </c>
      <c r="J2609" s="722"/>
      <c r="K2609" s="723"/>
      <c r="L2609" s="819"/>
      <c r="M2609" s="733" t="s">
        <v>885</v>
      </c>
    </row>
    <row r="2610" ht="18" spans="3:13">
      <c r="C2610" s="3"/>
      <c r="D2610" s="806" t="s">
        <v>1626</v>
      </c>
      <c r="E2610" s="715">
        <v>0</v>
      </c>
      <c r="F2610" s="716"/>
      <c r="G2610" s="717"/>
      <c r="H2610" s="702" t="s">
        <v>2868</v>
      </c>
      <c r="I2610" s="859"/>
      <c r="J2610" s="725"/>
      <c r="K2610" s="726"/>
      <c r="L2610" s="819"/>
      <c r="M2610" s="734"/>
    </row>
    <row r="2611" ht="18" spans="3:13">
      <c r="C2611" s="3"/>
      <c r="D2611" s="806" t="s">
        <v>1627</v>
      </c>
      <c r="E2611" s="715">
        <v>0.031</v>
      </c>
      <c r="F2611" s="716"/>
      <c r="G2611" s="717"/>
      <c r="H2611" s="702"/>
      <c r="I2611" s="859"/>
      <c r="J2611" s="725"/>
      <c r="K2611" s="726"/>
      <c r="L2611" s="819"/>
      <c r="M2611" s="734"/>
    </row>
    <row r="2612" ht="18.75" spans="3:13">
      <c r="C2612" s="3"/>
      <c r="D2612" s="807" t="s">
        <v>1628</v>
      </c>
      <c r="E2612" s="706">
        <v>0.5625</v>
      </c>
      <c r="F2612" s="707"/>
      <c r="G2612" s="708"/>
      <c r="H2612" s="709"/>
      <c r="I2612" s="859"/>
      <c r="J2612" s="725"/>
      <c r="K2612" s="726"/>
      <c r="L2612" s="750">
        <v>0.791666666666667</v>
      </c>
      <c r="M2612" s="735">
        <v>0.645833333333333</v>
      </c>
    </row>
    <row r="2613" ht="18.75" spans="3:13">
      <c r="C2613" s="3"/>
      <c r="D2613" s="808" t="s">
        <v>1629</v>
      </c>
      <c r="E2613" s="710" t="s">
        <v>8</v>
      </c>
      <c r="F2613" s="710" t="s">
        <v>9</v>
      </c>
      <c r="G2613" s="711" t="s">
        <v>10</v>
      </c>
      <c r="H2613" s="712" t="s">
        <v>2447</v>
      </c>
      <c r="I2613" s="859"/>
      <c r="J2613" s="725"/>
      <c r="K2613" s="726"/>
      <c r="L2613" s="820" t="s">
        <v>2896</v>
      </c>
      <c r="M2613" s="736"/>
    </row>
    <row r="2614" ht="18" spans="3:13">
      <c r="C2614" s="3"/>
      <c r="D2614" s="809">
        <v>45645</v>
      </c>
      <c r="E2614" s="718">
        <v>0.031</v>
      </c>
      <c r="F2614" s="2231" t="s">
        <v>1826</v>
      </c>
      <c r="G2614" s="718">
        <v>0.03</v>
      </c>
      <c r="H2614" s="856">
        <v>0.5625</v>
      </c>
      <c r="I2614" s="859"/>
      <c r="J2614" s="725"/>
      <c r="K2614" s="726"/>
      <c r="L2614" s="815">
        <v>0.791666666666667</v>
      </c>
      <c r="M2614" s="737"/>
    </row>
    <row r="2615" ht="18" spans="3:13">
      <c r="C2615" s="3"/>
      <c r="D2615" s="809">
        <v>45623</v>
      </c>
      <c r="E2615" s="718">
        <v>0.028</v>
      </c>
      <c r="F2615" s="2231" t="s">
        <v>1826</v>
      </c>
      <c r="G2615" s="718">
        <v>0.03</v>
      </c>
      <c r="H2615" s="856">
        <v>0.5625</v>
      </c>
      <c r="I2615" s="859"/>
      <c r="J2615" s="725"/>
      <c r="K2615" s="726"/>
      <c r="L2615" s="815">
        <v>0.791666666666667</v>
      </c>
      <c r="M2615" s="738"/>
    </row>
    <row r="2616" ht="18" spans="3:13">
      <c r="C2616" s="3"/>
      <c r="D2616" s="809">
        <v>45595</v>
      </c>
      <c r="E2616" s="718">
        <v>0.028</v>
      </c>
      <c r="F2616" s="2231" t="s">
        <v>1829</v>
      </c>
      <c r="G2616" s="718">
        <v>0.03</v>
      </c>
      <c r="H2616" s="856">
        <v>0.583333333333333</v>
      </c>
      <c r="I2616" s="859"/>
      <c r="J2616" s="725"/>
      <c r="K2616" s="726"/>
      <c r="L2616" s="815">
        <v>0.8125</v>
      </c>
      <c r="M2616" s="734"/>
    </row>
    <row r="2617" ht="18" spans="3:13">
      <c r="C2617" s="3"/>
      <c r="D2617" s="809">
        <v>45561</v>
      </c>
      <c r="E2617" s="718">
        <v>0.03</v>
      </c>
      <c r="F2617" s="2231" t="s">
        <v>1829</v>
      </c>
      <c r="G2617" s="718">
        <v>0.016</v>
      </c>
      <c r="H2617" s="856">
        <v>0.583333333333333</v>
      </c>
      <c r="I2617" s="859"/>
      <c r="J2617" s="725"/>
      <c r="K2617" s="726"/>
      <c r="L2617" s="815">
        <v>0.8125</v>
      </c>
      <c r="M2617" s="734"/>
    </row>
    <row r="2618" ht="18" spans="3:13">
      <c r="C2618" s="3"/>
      <c r="D2618" s="809">
        <v>45533</v>
      </c>
      <c r="E2618" s="718">
        <v>0.03</v>
      </c>
      <c r="F2618" s="2231" t="s">
        <v>1826</v>
      </c>
      <c r="G2618" s="718">
        <v>0.014</v>
      </c>
      <c r="H2618" s="856">
        <v>0.583333333333333</v>
      </c>
      <c r="I2618" s="859"/>
      <c r="J2618" s="725"/>
      <c r="K2618" s="726"/>
      <c r="L2618" s="815">
        <v>0.8125</v>
      </c>
      <c r="M2618" s="734"/>
    </row>
    <row r="2619" ht="18.75" spans="3:13">
      <c r="C2619" s="3"/>
      <c r="D2619" s="809">
        <v>45498</v>
      </c>
      <c r="E2619" s="718">
        <v>0.028</v>
      </c>
      <c r="F2619" s="2231" t="s">
        <v>1900</v>
      </c>
      <c r="G2619" s="718">
        <v>0.014</v>
      </c>
      <c r="H2619" s="856">
        <v>0.583333333333333</v>
      </c>
      <c r="I2619" s="860"/>
      <c r="J2619" s="730"/>
      <c r="K2619" s="731"/>
      <c r="L2619" s="815">
        <v>0.8125</v>
      </c>
      <c r="M2619" s="739"/>
    </row>
    <row r="2620" ht="25" customHeight="1" spans="3:13">
      <c r="C2620" s="3">
        <v>1</v>
      </c>
      <c r="D2620" s="804" t="s">
        <v>7</v>
      </c>
      <c r="E2620" s="695" t="s">
        <v>803</v>
      </c>
      <c r="F2620" s="696"/>
      <c r="G2620" s="697"/>
      <c r="H2620" s="712" t="s">
        <v>2839</v>
      </c>
      <c r="I2620" s="857" t="s">
        <v>1622</v>
      </c>
      <c r="J2620" s="719"/>
      <c r="K2620" s="720"/>
      <c r="L2620" s="712" t="s">
        <v>1623</v>
      </c>
      <c r="M2620" s="851" t="s">
        <v>1624</v>
      </c>
    </row>
    <row r="2621" ht="24" customHeight="1" spans="3:13">
      <c r="C2621" s="3"/>
      <c r="D2621" s="805" t="s">
        <v>1625</v>
      </c>
      <c r="E2621" s="853"/>
      <c r="F2621" s="854"/>
      <c r="G2621" s="855"/>
      <c r="H2621" s="812" t="s">
        <v>2867</v>
      </c>
      <c r="I2621" s="2242" t="s">
        <v>888</v>
      </c>
      <c r="J2621" s="722"/>
      <c r="K2621" s="723"/>
      <c r="L2621" s="819"/>
      <c r="M2621" s="733" t="s">
        <v>803</v>
      </c>
    </row>
    <row r="2622" ht="18" spans="3:13">
      <c r="C2622" s="3"/>
      <c r="D2622" s="806" t="s">
        <v>1626</v>
      </c>
      <c r="E2622" s="715">
        <v>0</v>
      </c>
      <c r="F2622" s="716"/>
      <c r="G2622" s="717"/>
      <c r="H2622" s="702" t="s">
        <v>2868</v>
      </c>
      <c r="I2622" s="859"/>
      <c r="J2622" s="725"/>
      <c r="K2622" s="726"/>
      <c r="L2622" s="819"/>
      <c r="M2622" s="734"/>
    </row>
    <row r="2623" ht="18" spans="3:13">
      <c r="C2623" s="3"/>
      <c r="D2623" s="806" t="s">
        <v>1627</v>
      </c>
      <c r="E2623" s="715" t="s">
        <v>887</v>
      </c>
      <c r="F2623" s="716"/>
      <c r="G2623" s="717"/>
      <c r="H2623" s="702"/>
      <c r="I2623" s="859"/>
      <c r="J2623" s="725"/>
      <c r="K2623" s="726"/>
      <c r="L2623" s="819"/>
      <c r="M2623" s="734"/>
    </row>
    <row r="2624" ht="18.75" spans="3:13">
      <c r="C2624" s="3"/>
      <c r="D2624" s="807" t="s">
        <v>1628</v>
      </c>
      <c r="E2624" s="706">
        <v>0.5625</v>
      </c>
      <c r="F2624" s="707"/>
      <c r="G2624" s="708"/>
      <c r="H2624" s="709"/>
      <c r="I2624" s="859"/>
      <c r="J2624" s="725"/>
      <c r="K2624" s="726"/>
      <c r="L2624" s="750">
        <v>0.791666666666667</v>
      </c>
      <c r="M2624" s="735">
        <v>0.645833333333333</v>
      </c>
    </row>
    <row r="2625" ht="18.75" spans="3:13">
      <c r="C2625" s="3"/>
      <c r="D2625" s="808" t="s">
        <v>1629</v>
      </c>
      <c r="E2625" s="710" t="s">
        <v>8</v>
      </c>
      <c r="F2625" s="710" t="s">
        <v>9</v>
      </c>
      <c r="G2625" s="711" t="s">
        <v>10</v>
      </c>
      <c r="H2625" s="712" t="s">
        <v>2447</v>
      </c>
      <c r="I2625" s="859"/>
      <c r="J2625" s="725"/>
      <c r="K2625" s="726"/>
      <c r="L2625" s="820" t="s">
        <v>2896</v>
      </c>
      <c r="M2625" s="736"/>
    </row>
    <row r="2626" ht="18" spans="3:13">
      <c r="C2626" s="3"/>
      <c r="D2626" s="809">
        <v>45680</v>
      </c>
      <c r="E2626" s="2231" t="s">
        <v>1945</v>
      </c>
      <c r="F2626" s="2231" t="s">
        <v>1944</v>
      </c>
      <c r="G2626" s="2231" t="s">
        <v>1977</v>
      </c>
      <c r="H2626" s="856">
        <v>0.5625</v>
      </c>
      <c r="I2626" s="859"/>
      <c r="J2626" s="725"/>
      <c r="K2626" s="726"/>
      <c r="L2626" s="815">
        <v>0.791666666666667</v>
      </c>
      <c r="M2626" s="737"/>
    </row>
    <row r="2627" ht="18" spans="3:13">
      <c r="C2627" s="3"/>
      <c r="D2627" s="809">
        <v>45673</v>
      </c>
      <c r="E2627" s="2231" t="s">
        <v>1977</v>
      </c>
      <c r="F2627" s="2231" t="s">
        <v>2195</v>
      </c>
      <c r="G2627" s="2231" t="s">
        <v>2196</v>
      </c>
      <c r="H2627" s="856">
        <v>0.5625</v>
      </c>
      <c r="I2627" s="859"/>
      <c r="J2627" s="725"/>
      <c r="K2627" s="726"/>
      <c r="L2627" s="815">
        <v>0.791666666666667</v>
      </c>
      <c r="M2627" s="738"/>
    </row>
    <row r="2628" ht="18" spans="3:13">
      <c r="C2628" s="3"/>
      <c r="D2628" s="809">
        <v>45665</v>
      </c>
      <c r="E2628" s="2231" t="s">
        <v>2163</v>
      </c>
      <c r="F2628" s="2231" t="s">
        <v>2164</v>
      </c>
      <c r="G2628" s="2231" t="s">
        <v>2165</v>
      </c>
      <c r="H2628" s="856">
        <v>0.583333333333333</v>
      </c>
      <c r="I2628" s="859"/>
      <c r="J2628" s="725"/>
      <c r="K2628" s="726"/>
      <c r="L2628" s="815">
        <v>0.8125</v>
      </c>
      <c r="M2628" s="734"/>
    </row>
    <row r="2629" ht="18" spans="3:13">
      <c r="C2629" s="3"/>
      <c r="D2629" s="809">
        <v>45659</v>
      </c>
      <c r="E2629" s="2231" t="s">
        <v>2165</v>
      </c>
      <c r="F2629" s="2231" t="s">
        <v>1958</v>
      </c>
      <c r="G2629" s="2231" t="s">
        <v>2023</v>
      </c>
      <c r="H2629" s="856">
        <v>0.583333333333333</v>
      </c>
      <c r="I2629" s="859"/>
      <c r="J2629" s="725"/>
      <c r="K2629" s="726"/>
      <c r="L2629" s="815">
        <v>0.8125</v>
      </c>
      <c r="M2629" s="734"/>
    </row>
    <row r="2630" ht="18" spans="3:13">
      <c r="C2630" s="3"/>
      <c r="D2630" s="809">
        <v>45652</v>
      </c>
      <c r="E2630" s="2231" t="s">
        <v>1959</v>
      </c>
      <c r="F2630" s="2231" t="s">
        <v>1945</v>
      </c>
      <c r="G2630" s="2231" t="s">
        <v>2023</v>
      </c>
      <c r="H2630" s="856">
        <v>0.583333333333333</v>
      </c>
      <c r="I2630" s="859"/>
      <c r="J2630" s="725"/>
      <c r="K2630" s="726"/>
      <c r="L2630" s="815">
        <v>0.8125</v>
      </c>
      <c r="M2630" s="734"/>
    </row>
    <row r="2631" ht="18.75" spans="3:13">
      <c r="C2631" s="3"/>
      <c r="D2631" s="809">
        <v>45645</v>
      </c>
      <c r="E2631" s="2231" t="s">
        <v>2023</v>
      </c>
      <c r="F2631" s="2231" t="s">
        <v>1948</v>
      </c>
      <c r="G2631" s="2231" t="s">
        <v>1952</v>
      </c>
      <c r="H2631" s="856">
        <v>0.583333333333333</v>
      </c>
      <c r="I2631" s="860"/>
      <c r="J2631" s="730"/>
      <c r="K2631" s="731"/>
      <c r="L2631" s="815">
        <v>0.8125</v>
      </c>
      <c r="M2631" s="739"/>
    </row>
    <row r="2632" ht="25" customHeight="1" spans="3:13">
      <c r="C2632" s="3">
        <v>1</v>
      </c>
      <c r="D2632" s="804" t="s">
        <v>7</v>
      </c>
      <c r="E2632" s="695" t="s">
        <v>889</v>
      </c>
      <c r="F2632" s="696"/>
      <c r="G2632" s="697"/>
      <c r="H2632" s="712" t="s">
        <v>2839</v>
      </c>
      <c r="I2632" s="857" t="s">
        <v>1622</v>
      </c>
      <c r="J2632" s="719"/>
      <c r="K2632" s="720"/>
      <c r="L2632" s="712" t="s">
        <v>1623</v>
      </c>
      <c r="M2632" s="851" t="s">
        <v>1624</v>
      </c>
    </row>
    <row r="2633" ht="24" customHeight="1" spans="3:13">
      <c r="C2633" s="3"/>
      <c r="D2633" s="805" t="s">
        <v>1625</v>
      </c>
      <c r="E2633" s="853"/>
      <c r="F2633" s="854"/>
      <c r="G2633" s="855"/>
      <c r="H2633" s="812" t="s">
        <v>2867</v>
      </c>
      <c r="I2633" s="2242" t="s">
        <v>883</v>
      </c>
      <c r="J2633" s="722"/>
      <c r="K2633" s="723"/>
      <c r="L2633" s="819"/>
      <c r="M2633" s="733" t="s">
        <v>889</v>
      </c>
    </row>
    <row r="2634" ht="18" spans="3:13">
      <c r="C2634" s="3"/>
      <c r="D2634" s="806" t="s">
        <v>1626</v>
      </c>
      <c r="E2634" s="715">
        <v>0</v>
      </c>
      <c r="F2634" s="716"/>
      <c r="G2634" s="717"/>
      <c r="H2634" s="702" t="s">
        <v>2868</v>
      </c>
      <c r="I2634" s="859"/>
      <c r="J2634" s="725"/>
      <c r="K2634" s="726"/>
      <c r="L2634" s="819"/>
      <c r="M2634" s="734"/>
    </row>
    <row r="2635" ht="18" spans="3:13">
      <c r="C2635" s="3"/>
      <c r="D2635" s="806" t="s">
        <v>1627</v>
      </c>
      <c r="E2635" s="715">
        <v>0</v>
      </c>
      <c r="F2635" s="716"/>
      <c r="G2635" s="717"/>
      <c r="H2635" s="702"/>
      <c r="I2635" s="859"/>
      <c r="J2635" s="725"/>
      <c r="K2635" s="726"/>
      <c r="L2635" s="819"/>
      <c r="M2635" s="734"/>
    </row>
    <row r="2636" ht="18.75" spans="3:13">
      <c r="C2636" s="3"/>
      <c r="D2636" s="807" t="s">
        <v>1628</v>
      </c>
      <c r="E2636" s="706">
        <v>0.572916666666667</v>
      </c>
      <c r="F2636" s="707"/>
      <c r="G2636" s="708"/>
      <c r="H2636" s="709"/>
      <c r="I2636" s="859"/>
      <c r="J2636" s="725"/>
      <c r="K2636" s="726"/>
      <c r="L2636" s="750">
        <v>0.802083333333333</v>
      </c>
      <c r="M2636" s="735">
        <v>0.65625</v>
      </c>
    </row>
    <row r="2637" ht="18.75" spans="3:13">
      <c r="C2637" s="3"/>
      <c r="D2637" s="808" t="s">
        <v>1629</v>
      </c>
      <c r="E2637" s="710" t="s">
        <v>8</v>
      </c>
      <c r="F2637" s="710" t="s">
        <v>9</v>
      </c>
      <c r="G2637" s="711" t="s">
        <v>10</v>
      </c>
      <c r="H2637" s="712" t="s">
        <v>2447</v>
      </c>
      <c r="I2637" s="859"/>
      <c r="J2637" s="725"/>
      <c r="K2637" s="726"/>
      <c r="L2637" s="820" t="s">
        <v>2896</v>
      </c>
      <c r="M2637" s="736"/>
    </row>
    <row r="2638" ht="18" spans="3:13">
      <c r="C2638" s="3"/>
      <c r="D2638" s="809">
        <v>45686</v>
      </c>
      <c r="E2638" s="718">
        <v>0</v>
      </c>
      <c r="F2638" s="2231" t="s">
        <v>1866</v>
      </c>
      <c r="G2638" s="718">
        <v>0</v>
      </c>
      <c r="H2638" s="856">
        <v>0.572916666666667</v>
      </c>
      <c r="I2638" s="859"/>
      <c r="J2638" s="725"/>
      <c r="K2638" s="726"/>
      <c r="L2638" s="815">
        <v>0.802083333333333</v>
      </c>
      <c r="M2638" s="737"/>
    </row>
    <row r="2639" ht="18" spans="3:13">
      <c r="C2639" s="3"/>
      <c r="D2639" s="809">
        <v>45638</v>
      </c>
      <c r="E2639" s="718">
        <v>0</v>
      </c>
      <c r="F2639" s="2231" t="s">
        <v>1866</v>
      </c>
      <c r="G2639" s="718">
        <v>0</v>
      </c>
      <c r="H2639" s="856">
        <v>0.572916666666667</v>
      </c>
      <c r="I2639" s="859"/>
      <c r="J2639" s="725"/>
      <c r="K2639" s="726"/>
      <c r="L2639" s="815">
        <v>0.802083333333333</v>
      </c>
      <c r="M2639" s="738"/>
    </row>
    <row r="2640" ht="18" spans="3:13">
      <c r="C2640" s="3"/>
      <c r="D2640" s="809">
        <v>45582</v>
      </c>
      <c r="E2640" s="718">
        <v>0</v>
      </c>
      <c r="F2640" s="2231" t="s">
        <v>1866</v>
      </c>
      <c r="G2640" s="718">
        <v>0</v>
      </c>
      <c r="H2640" s="856">
        <v>0.583333333333333</v>
      </c>
      <c r="I2640" s="859"/>
      <c r="J2640" s="725"/>
      <c r="K2640" s="726"/>
      <c r="L2640" s="815">
        <v>0.8125</v>
      </c>
      <c r="M2640" s="734"/>
    </row>
    <row r="2641" ht="18" spans="3:13">
      <c r="C2641" s="3"/>
      <c r="D2641" s="809">
        <v>45547</v>
      </c>
      <c r="E2641" s="718">
        <v>0</v>
      </c>
      <c r="F2641" s="2231" t="s">
        <v>1866</v>
      </c>
      <c r="G2641" s="718">
        <v>0</v>
      </c>
      <c r="H2641" s="856">
        <v>0.583333333333333</v>
      </c>
      <c r="I2641" s="859"/>
      <c r="J2641" s="725"/>
      <c r="K2641" s="726"/>
      <c r="L2641" s="815">
        <v>0.8125</v>
      </c>
      <c r="M2641" s="734"/>
    </row>
    <row r="2642" ht="18" spans="3:13">
      <c r="C2642" s="3"/>
      <c r="D2642" s="809">
        <v>45491</v>
      </c>
      <c r="E2642" s="718">
        <v>0</v>
      </c>
      <c r="F2642" s="2231" t="s">
        <v>1866</v>
      </c>
      <c r="G2642" s="718">
        <v>0</v>
      </c>
      <c r="H2642" s="856">
        <v>0.583333333333333</v>
      </c>
      <c r="I2642" s="859"/>
      <c r="J2642" s="725"/>
      <c r="K2642" s="726"/>
      <c r="L2642" s="815">
        <v>0.8125</v>
      </c>
      <c r="M2642" s="734"/>
    </row>
    <row r="2643" ht="18.75" spans="3:13">
      <c r="C2643" s="3"/>
      <c r="D2643" s="809">
        <v>45449</v>
      </c>
      <c r="E2643" s="718">
        <v>0</v>
      </c>
      <c r="F2643" s="2231" t="s">
        <v>1866</v>
      </c>
      <c r="G2643" s="718">
        <v>0</v>
      </c>
      <c r="H2643" s="856">
        <v>0.583333333333333</v>
      </c>
      <c r="I2643" s="860"/>
      <c r="J2643" s="730"/>
      <c r="K2643" s="731"/>
      <c r="L2643" s="815">
        <v>0.8125</v>
      </c>
      <c r="M2643" s="739"/>
    </row>
    <row r="2644" ht="25" customHeight="1" spans="3:13">
      <c r="C2644" s="3">
        <v>1</v>
      </c>
      <c r="D2644" s="804" t="s">
        <v>7</v>
      </c>
      <c r="E2644" s="695" t="s">
        <v>891</v>
      </c>
      <c r="F2644" s="696"/>
      <c r="G2644" s="697"/>
      <c r="H2644" s="712" t="s">
        <v>2839</v>
      </c>
      <c r="I2644" s="857" t="s">
        <v>1622</v>
      </c>
      <c r="J2644" s="719"/>
      <c r="K2644" s="720"/>
      <c r="L2644" s="712" t="s">
        <v>1623</v>
      </c>
      <c r="M2644" s="851" t="s">
        <v>1624</v>
      </c>
    </row>
    <row r="2645" ht="24" customHeight="1" spans="3:13">
      <c r="C2645" s="3"/>
      <c r="D2645" s="805" t="s">
        <v>1625</v>
      </c>
      <c r="E2645" s="853"/>
      <c r="F2645" s="854"/>
      <c r="G2645" s="855"/>
      <c r="H2645" s="812" t="s">
        <v>2867</v>
      </c>
      <c r="I2645" s="2242" t="s">
        <v>892</v>
      </c>
      <c r="J2645" s="722"/>
      <c r="K2645" s="723"/>
      <c r="L2645" s="819"/>
      <c r="M2645" s="733" t="s">
        <v>891</v>
      </c>
    </row>
    <row r="2646" ht="18" spans="3:13">
      <c r="C2646" s="3"/>
      <c r="D2646" s="806" t="s">
        <v>1626</v>
      </c>
      <c r="E2646" s="715">
        <v>2.36</v>
      </c>
      <c r="F2646" s="716"/>
      <c r="G2646" s="717"/>
      <c r="H2646" s="702" t="s">
        <v>2868</v>
      </c>
      <c r="I2646" s="859"/>
      <c r="J2646" s="725"/>
      <c r="K2646" s="726"/>
      <c r="L2646" s="819"/>
      <c r="M2646" s="734"/>
    </row>
    <row r="2647" ht="18" spans="3:13">
      <c r="C2647" s="3"/>
      <c r="D2647" s="806" t="s">
        <v>1627</v>
      </c>
      <c r="E2647" s="715">
        <v>2.18</v>
      </c>
      <c r="F2647" s="716"/>
      <c r="G2647" s="717"/>
      <c r="H2647" s="702"/>
      <c r="I2647" s="859"/>
      <c r="J2647" s="725"/>
      <c r="K2647" s="726"/>
      <c r="L2647" s="819"/>
      <c r="M2647" s="734"/>
    </row>
    <row r="2648" ht="18.75" spans="3:13">
      <c r="C2648" s="3"/>
      <c r="D2648" s="807" t="s">
        <v>1628</v>
      </c>
      <c r="E2648" s="706">
        <v>0.875</v>
      </c>
      <c r="F2648" s="707"/>
      <c r="G2648" s="708"/>
      <c r="H2648" s="709"/>
      <c r="I2648" s="859"/>
      <c r="J2648" s="725"/>
      <c r="K2648" s="726"/>
      <c r="L2648" s="750">
        <v>0.104166666666667</v>
      </c>
      <c r="M2648" s="735">
        <v>0.958333333333333</v>
      </c>
    </row>
    <row r="2649" ht="18.75" spans="3:13">
      <c r="C2649" s="3"/>
      <c r="D2649" s="808" t="s">
        <v>1629</v>
      </c>
      <c r="E2649" s="710" t="s">
        <v>8</v>
      </c>
      <c r="F2649" s="710" t="s">
        <v>9</v>
      </c>
      <c r="G2649" s="711" t="s">
        <v>10</v>
      </c>
      <c r="H2649" s="712" t="s">
        <v>2447</v>
      </c>
      <c r="I2649" s="859"/>
      <c r="J2649" s="725"/>
      <c r="K2649" s="726"/>
      <c r="L2649" s="820" t="s">
        <v>2896</v>
      </c>
      <c r="M2649" s="736"/>
    </row>
    <row r="2650" spans="3:13">
      <c r="C2650" s="3"/>
      <c r="D2650" s="809">
        <v>45596</v>
      </c>
      <c r="E2650" s="718">
        <v>1.64</v>
      </c>
      <c r="F2650" s="718">
        <v>1.49</v>
      </c>
      <c r="G2650" s="718">
        <v>1.46</v>
      </c>
      <c r="H2650" s="856">
        <v>-0.125</v>
      </c>
      <c r="I2650" s="859"/>
      <c r="J2650" s="725"/>
      <c r="K2650" s="726"/>
      <c r="L2650" s="815">
        <v>0.104166666666667</v>
      </c>
      <c r="M2650" s="737"/>
    </row>
    <row r="2651" spans="3:13">
      <c r="C2651" s="3"/>
      <c r="D2651" s="809">
        <v>45505</v>
      </c>
      <c r="E2651" s="718">
        <v>1.4</v>
      </c>
      <c r="F2651" s="718">
        <v>1.34</v>
      </c>
      <c r="G2651" s="718">
        <v>1.53</v>
      </c>
      <c r="H2651" s="856">
        <v>-0.125</v>
      </c>
      <c r="I2651" s="859"/>
      <c r="J2651" s="725"/>
      <c r="K2651" s="726"/>
      <c r="L2651" s="815">
        <v>0.104166666666667</v>
      </c>
      <c r="M2651" s="738"/>
    </row>
    <row r="2652" spans="3:13">
      <c r="C2652" s="3"/>
      <c r="D2652" s="809">
        <v>45414</v>
      </c>
      <c r="E2652" s="718">
        <v>1.53</v>
      </c>
      <c r="F2652" s="718">
        <v>1.51</v>
      </c>
      <c r="G2652" s="718">
        <v>2.18</v>
      </c>
      <c r="H2652" s="856">
        <v>0.583333333333333</v>
      </c>
      <c r="I2652" s="859"/>
      <c r="J2652" s="725"/>
      <c r="K2652" s="726"/>
      <c r="L2652" s="815">
        <v>0.8125</v>
      </c>
      <c r="M2652" s="734"/>
    </row>
    <row r="2653" spans="3:13">
      <c r="C2653" s="3"/>
      <c r="D2653" s="809">
        <v>45323</v>
      </c>
      <c r="E2653" s="718">
        <v>2.18</v>
      </c>
      <c r="F2653" s="718">
        <v>2.09</v>
      </c>
      <c r="G2653" s="718">
        <v>1.26</v>
      </c>
      <c r="H2653" s="856">
        <v>0.583333333333333</v>
      </c>
      <c r="I2653" s="859"/>
      <c r="J2653" s="725"/>
      <c r="K2653" s="726"/>
      <c r="L2653" s="815">
        <v>0.8125</v>
      </c>
      <c r="M2653" s="734"/>
    </row>
    <row r="2654" spans="3:13">
      <c r="C2654" s="3"/>
      <c r="D2654" s="809">
        <v>45232</v>
      </c>
      <c r="E2654" s="718">
        <v>1.46</v>
      </c>
      <c r="F2654" s="718">
        <v>1.39</v>
      </c>
      <c r="G2654" s="718">
        <v>1.2</v>
      </c>
      <c r="H2654" s="856">
        <v>0.583333333333333</v>
      </c>
      <c r="I2654" s="859"/>
      <c r="J2654" s="725"/>
      <c r="K2654" s="726"/>
      <c r="L2654" s="815">
        <v>0.8125</v>
      </c>
      <c r="M2654" s="734"/>
    </row>
    <row r="2655" ht="18.35" spans="3:13">
      <c r="C2655" s="3"/>
      <c r="D2655" s="809">
        <v>45141</v>
      </c>
      <c r="E2655" s="718">
        <v>1.53</v>
      </c>
      <c r="F2655" s="718">
        <v>1.43</v>
      </c>
      <c r="G2655" s="718">
        <v>1.2</v>
      </c>
      <c r="H2655" s="856">
        <v>0.583333333333333</v>
      </c>
      <c r="I2655" s="860"/>
      <c r="J2655" s="730"/>
      <c r="K2655" s="731"/>
      <c r="L2655" s="815">
        <v>0.8125</v>
      </c>
      <c r="M2655" s="739"/>
    </row>
    <row r="2656" ht="25" customHeight="1" spans="3:13">
      <c r="C2656" s="3">
        <v>1</v>
      </c>
      <c r="D2656" s="804" t="s">
        <v>7</v>
      </c>
      <c r="E2656" s="695" t="s">
        <v>893</v>
      </c>
      <c r="F2656" s="696"/>
      <c r="G2656" s="697"/>
      <c r="H2656" s="712" t="s">
        <v>2839</v>
      </c>
      <c r="I2656" s="857" t="s">
        <v>1622</v>
      </c>
      <c r="J2656" s="719"/>
      <c r="K2656" s="720"/>
      <c r="L2656" s="712" t="s">
        <v>1623</v>
      </c>
      <c r="M2656" s="851" t="s">
        <v>1624</v>
      </c>
    </row>
    <row r="2657" ht="24" customHeight="1" spans="3:13">
      <c r="C2657" s="3"/>
      <c r="D2657" s="805" t="s">
        <v>1625</v>
      </c>
      <c r="E2657" s="853"/>
      <c r="F2657" s="854"/>
      <c r="G2657" s="855"/>
      <c r="H2657" s="812" t="s">
        <v>2867</v>
      </c>
      <c r="I2657" s="2242" t="s">
        <v>894</v>
      </c>
      <c r="J2657" s="722"/>
      <c r="K2657" s="723"/>
      <c r="L2657" s="819"/>
      <c r="M2657" s="733" t="s">
        <v>893</v>
      </c>
    </row>
    <row r="2658" ht="18" spans="3:13">
      <c r="C2658" s="3"/>
      <c r="D2658" s="806" t="s">
        <v>1626</v>
      </c>
      <c r="E2658" s="715">
        <v>0</v>
      </c>
      <c r="F2658" s="716"/>
      <c r="G2658" s="717"/>
      <c r="H2658" s="702" t="s">
        <v>2868</v>
      </c>
      <c r="I2658" s="859"/>
      <c r="J2658" s="725"/>
      <c r="K2658" s="726"/>
      <c r="L2658" s="819"/>
      <c r="M2658" s="734"/>
    </row>
    <row r="2659" ht="18" spans="3:13">
      <c r="C2659" s="3"/>
      <c r="D2659" s="806" t="s">
        <v>1627</v>
      </c>
      <c r="E2659" s="715">
        <v>0.005</v>
      </c>
      <c r="F2659" s="716"/>
      <c r="G2659" s="717"/>
      <c r="H2659" s="702"/>
      <c r="I2659" s="859"/>
      <c r="J2659" s="725"/>
      <c r="K2659" s="726"/>
      <c r="L2659" s="819"/>
      <c r="M2659" s="734"/>
    </row>
    <row r="2660" ht="18.75" spans="3:13">
      <c r="C2660" s="3"/>
      <c r="D2660" s="807" t="s">
        <v>1628</v>
      </c>
      <c r="E2660" s="706">
        <v>0.541666666666667</v>
      </c>
      <c r="F2660" s="707"/>
      <c r="G2660" s="708"/>
      <c r="H2660" s="709"/>
      <c r="I2660" s="859"/>
      <c r="J2660" s="725"/>
      <c r="K2660" s="726"/>
      <c r="L2660" s="750">
        <v>0.770833333333333</v>
      </c>
      <c r="M2660" s="735">
        <v>0.625</v>
      </c>
    </row>
    <row r="2661" ht="18.75" spans="3:13">
      <c r="C2661" s="3"/>
      <c r="D2661" s="808" t="s">
        <v>1629</v>
      </c>
      <c r="E2661" s="710" t="s">
        <v>8</v>
      </c>
      <c r="F2661" s="710" t="s">
        <v>9</v>
      </c>
      <c r="G2661" s="711" t="s">
        <v>10</v>
      </c>
      <c r="H2661" s="712" t="s">
        <v>2447</v>
      </c>
      <c r="I2661" s="859"/>
      <c r="J2661" s="725"/>
      <c r="K2661" s="726"/>
      <c r="L2661" s="820" t="s">
        <v>2896</v>
      </c>
      <c r="M2661" s="736"/>
    </row>
    <row r="2662" ht="18" spans="3:13">
      <c r="C2662" s="3"/>
      <c r="D2662" s="809">
        <v>45673</v>
      </c>
      <c r="E2662" s="718">
        <v>0.005</v>
      </c>
      <c r="F2662" s="2231" t="s">
        <v>1645</v>
      </c>
      <c r="G2662" s="718">
        <v>-0.002</v>
      </c>
      <c r="H2662" s="856">
        <v>0.541666666666667</v>
      </c>
      <c r="I2662" s="859"/>
      <c r="J2662" s="725"/>
      <c r="K2662" s="726"/>
      <c r="L2662" s="815">
        <v>0.770833333333333</v>
      </c>
      <c r="M2662" s="737"/>
    </row>
    <row r="2663" ht="18" spans="3:13">
      <c r="C2663" s="3"/>
      <c r="D2663" s="809">
        <v>45663</v>
      </c>
      <c r="E2663" s="718">
        <v>0.004</v>
      </c>
      <c r="F2663" s="2231" t="s">
        <v>1660</v>
      </c>
      <c r="G2663" s="718">
        <v>-0.002</v>
      </c>
      <c r="H2663" s="856">
        <v>0.541666666666667</v>
      </c>
      <c r="I2663" s="859"/>
      <c r="J2663" s="725"/>
      <c r="K2663" s="726"/>
      <c r="L2663" s="815">
        <v>0.770833333333333</v>
      </c>
      <c r="M2663" s="738"/>
    </row>
    <row r="2664" ht="18" spans="3:13">
      <c r="C2664" s="3"/>
      <c r="D2664" s="809">
        <v>45636</v>
      </c>
      <c r="E2664" s="718">
        <v>-0.002</v>
      </c>
      <c r="F2664" s="2231" t="s">
        <v>1654</v>
      </c>
      <c r="G2664" s="718">
        <v>0.004</v>
      </c>
      <c r="H2664" s="856">
        <v>0.583333333333333</v>
      </c>
      <c r="I2664" s="859"/>
      <c r="J2664" s="725"/>
      <c r="K2664" s="726"/>
      <c r="L2664" s="815">
        <v>0.8125</v>
      </c>
      <c r="M2664" s="734"/>
    </row>
    <row r="2665" ht="18" spans="3:13">
      <c r="C2665" s="3"/>
      <c r="D2665" s="809">
        <v>45624</v>
      </c>
      <c r="E2665" s="718">
        <v>-0.002</v>
      </c>
      <c r="F2665" s="2231" t="s">
        <v>1654</v>
      </c>
      <c r="G2665" s="718">
        <v>0.004</v>
      </c>
      <c r="H2665" s="856">
        <v>0.583333333333333</v>
      </c>
      <c r="I2665" s="859"/>
      <c r="J2665" s="725"/>
      <c r="K2665" s="726"/>
      <c r="L2665" s="815">
        <v>0.8125</v>
      </c>
      <c r="M2665" s="734"/>
    </row>
    <row r="2666" ht="18" spans="3:13">
      <c r="C2666" s="3"/>
      <c r="D2666" s="809">
        <v>45608</v>
      </c>
      <c r="E2666" s="718">
        <v>0.004</v>
      </c>
      <c r="F2666" s="2231" t="s">
        <v>1645</v>
      </c>
      <c r="G2666" s="718">
        <v>0</v>
      </c>
      <c r="H2666" s="856">
        <v>0.583333333333333</v>
      </c>
      <c r="I2666" s="859"/>
      <c r="J2666" s="725"/>
      <c r="K2666" s="726"/>
      <c r="L2666" s="815">
        <v>0.8125</v>
      </c>
      <c r="M2666" s="734"/>
    </row>
    <row r="2667" ht="18.75" spans="3:13">
      <c r="C2667" s="3"/>
      <c r="D2667" s="809">
        <v>45595</v>
      </c>
      <c r="E2667" s="718">
        <v>0.004</v>
      </c>
      <c r="F2667" s="2231" t="s">
        <v>1653</v>
      </c>
      <c r="G2667" s="718">
        <v>0</v>
      </c>
      <c r="H2667" s="856">
        <v>0.583333333333333</v>
      </c>
      <c r="I2667" s="860"/>
      <c r="J2667" s="730"/>
      <c r="K2667" s="731"/>
      <c r="L2667" s="815">
        <v>0.8125</v>
      </c>
      <c r="M2667" s="739"/>
    </row>
    <row r="2668" ht="25" customHeight="1" spans="3:13">
      <c r="C2668" s="3">
        <v>1</v>
      </c>
      <c r="D2668" s="804" t="s">
        <v>7</v>
      </c>
      <c r="E2668" s="695" t="s">
        <v>895</v>
      </c>
      <c r="F2668" s="696"/>
      <c r="G2668" s="697"/>
      <c r="H2668" s="712" t="s">
        <v>2839</v>
      </c>
      <c r="I2668" s="857" t="s">
        <v>1622</v>
      </c>
      <c r="J2668" s="719"/>
      <c r="K2668" s="720"/>
      <c r="L2668" s="712" t="s">
        <v>1623</v>
      </c>
      <c r="M2668" s="851" t="s">
        <v>1624</v>
      </c>
    </row>
    <row r="2669" ht="24" customHeight="1" spans="3:13">
      <c r="C2669" s="3"/>
      <c r="D2669" s="805" t="s">
        <v>1625</v>
      </c>
      <c r="E2669" s="853"/>
      <c r="F2669" s="854"/>
      <c r="G2669" s="855"/>
      <c r="H2669" s="812" t="s">
        <v>2867</v>
      </c>
      <c r="I2669" s="2242" t="s">
        <v>370</v>
      </c>
      <c r="J2669" s="722"/>
      <c r="K2669" s="723"/>
      <c r="L2669" s="819"/>
      <c r="M2669" s="733" t="s">
        <v>895</v>
      </c>
    </row>
    <row r="2670" ht="18" spans="3:13">
      <c r="C2670" s="3"/>
      <c r="D2670" s="806" t="s">
        <v>1626</v>
      </c>
      <c r="E2670" s="715">
        <v>0</v>
      </c>
      <c r="F2670" s="716"/>
      <c r="G2670" s="717"/>
      <c r="H2670" s="702" t="s">
        <v>2868</v>
      </c>
      <c r="I2670" s="859"/>
      <c r="J2670" s="725"/>
      <c r="K2670" s="726"/>
      <c r="L2670" s="819"/>
      <c r="M2670" s="734"/>
    </row>
    <row r="2671" ht="18" spans="3:13">
      <c r="C2671" s="3"/>
      <c r="D2671" s="806" t="s">
        <v>1627</v>
      </c>
      <c r="E2671" s="715">
        <v>0.001</v>
      </c>
      <c r="F2671" s="716"/>
      <c r="G2671" s="717"/>
      <c r="H2671" s="702"/>
      <c r="I2671" s="859"/>
      <c r="J2671" s="725"/>
      <c r="K2671" s="726"/>
      <c r="L2671" s="819"/>
      <c r="M2671" s="734"/>
    </row>
    <row r="2672" ht="18.75" spans="3:13">
      <c r="C2672" s="3"/>
      <c r="D2672" s="807" t="s">
        <v>1628</v>
      </c>
      <c r="E2672" s="706">
        <v>0.5625</v>
      </c>
      <c r="F2672" s="707"/>
      <c r="G2672" s="708"/>
      <c r="H2672" s="709"/>
      <c r="I2672" s="859"/>
      <c r="J2672" s="725"/>
      <c r="K2672" s="726"/>
      <c r="L2672" s="750">
        <v>0.791666666666667</v>
      </c>
      <c r="M2672" s="735">
        <v>0.645833333333333</v>
      </c>
    </row>
    <row r="2673" ht="18.75" spans="3:13">
      <c r="C2673" s="3"/>
      <c r="D2673" s="808" t="s">
        <v>1629</v>
      </c>
      <c r="E2673" s="710" t="s">
        <v>8</v>
      </c>
      <c r="F2673" s="710" t="s">
        <v>9</v>
      </c>
      <c r="G2673" s="711" t="s">
        <v>10</v>
      </c>
      <c r="H2673" s="712" t="s">
        <v>2447</v>
      </c>
      <c r="I2673" s="859"/>
      <c r="J2673" s="725"/>
      <c r="K2673" s="726"/>
      <c r="L2673" s="820" t="s">
        <v>2896</v>
      </c>
      <c r="M2673" s="736"/>
    </row>
    <row r="2674" ht="18" spans="3:13">
      <c r="C2674" s="3"/>
      <c r="D2674" s="809">
        <v>45646</v>
      </c>
      <c r="E2674" s="718">
        <v>0.001</v>
      </c>
      <c r="F2674" s="2231" t="s">
        <v>1653</v>
      </c>
      <c r="G2674" s="718">
        <v>0.003</v>
      </c>
      <c r="H2674" s="856">
        <v>0.5625</v>
      </c>
      <c r="I2674" s="859"/>
      <c r="J2674" s="725"/>
      <c r="K2674" s="726"/>
      <c r="L2674" s="815">
        <v>0.791666666666667</v>
      </c>
      <c r="M2674" s="737"/>
    </row>
    <row r="2675" ht="18" spans="3:13">
      <c r="C2675" s="3"/>
      <c r="D2675" s="809">
        <v>45623</v>
      </c>
      <c r="E2675" s="718">
        <v>0.003</v>
      </c>
      <c r="F2675" s="2231" t="s">
        <v>1660</v>
      </c>
      <c r="G2675" s="718">
        <v>0.003</v>
      </c>
      <c r="H2675" s="856">
        <v>0.5625</v>
      </c>
      <c r="I2675" s="859"/>
      <c r="J2675" s="725"/>
      <c r="K2675" s="726"/>
      <c r="L2675" s="815">
        <v>0.791666666666667</v>
      </c>
      <c r="M2675" s="738"/>
    </row>
    <row r="2676" ht="18" spans="3:13">
      <c r="C2676" s="3"/>
      <c r="D2676" s="809">
        <v>45596</v>
      </c>
      <c r="E2676" s="718">
        <v>0.003</v>
      </c>
      <c r="F2676" s="2231" t="s">
        <v>1660</v>
      </c>
      <c r="G2676" s="718">
        <v>0.002</v>
      </c>
      <c r="H2676" s="856">
        <v>0.583333333333333</v>
      </c>
      <c r="I2676" s="859"/>
      <c r="J2676" s="725"/>
      <c r="K2676" s="726"/>
      <c r="L2676" s="815">
        <v>0.8125</v>
      </c>
      <c r="M2676" s="734"/>
    </row>
    <row r="2677" ht="18" spans="3:13">
      <c r="C2677" s="3"/>
      <c r="D2677" s="809">
        <v>45562</v>
      </c>
      <c r="E2677" s="718">
        <v>0.001</v>
      </c>
      <c r="F2677" s="2231" t="s">
        <v>1653</v>
      </c>
      <c r="G2677" s="718">
        <v>0.002</v>
      </c>
      <c r="H2677" s="856">
        <v>0.583333333333333</v>
      </c>
      <c r="I2677" s="859"/>
      <c r="J2677" s="725"/>
      <c r="K2677" s="726"/>
      <c r="L2677" s="815">
        <v>0.8125</v>
      </c>
      <c r="M2677" s="734"/>
    </row>
    <row r="2678" ht="18" spans="3:13">
      <c r="C2678" s="3"/>
      <c r="D2678" s="809">
        <v>45534</v>
      </c>
      <c r="E2678" s="718">
        <v>0.002</v>
      </c>
      <c r="F2678" s="2231" t="s">
        <v>1653</v>
      </c>
      <c r="G2678" s="718">
        <v>0.002</v>
      </c>
      <c r="H2678" s="856">
        <v>0.583333333333333</v>
      </c>
      <c r="I2678" s="859"/>
      <c r="J2678" s="725"/>
      <c r="K2678" s="726"/>
      <c r="L2678" s="815">
        <v>0.8125</v>
      </c>
      <c r="M2678" s="734"/>
    </row>
    <row r="2679" ht="18.75" spans="3:13">
      <c r="C2679" s="3"/>
      <c r="D2679" s="809">
        <v>45499</v>
      </c>
      <c r="E2679" s="718">
        <v>0.002</v>
      </c>
      <c r="F2679" s="2231" t="s">
        <v>1653</v>
      </c>
      <c r="G2679" s="718">
        <v>0.001</v>
      </c>
      <c r="H2679" s="856">
        <v>0.583333333333333</v>
      </c>
      <c r="I2679" s="860"/>
      <c r="J2679" s="730"/>
      <c r="K2679" s="731"/>
      <c r="L2679" s="815">
        <v>0.8125</v>
      </c>
      <c r="M2679" s="739"/>
    </row>
    <row r="2680" ht="25" customHeight="1" spans="3:13">
      <c r="C2680" s="3">
        <v>1</v>
      </c>
      <c r="D2680" s="804" t="s">
        <v>7</v>
      </c>
      <c r="E2680" s="695" t="s">
        <v>897</v>
      </c>
      <c r="F2680" s="696"/>
      <c r="G2680" s="697"/>
      <c r="H2680" s="712" t="s">
        <v>2839</v>
      </c>
      <c r="I2680" s="857" t="s">
        <v>1622</v>
      </c>
      <c r="J2680" s="719"/>
      <c r="K2680" s="720"/>
      <c r="L2680" s="712" t="s">
        <v>1623</v>
      </c>
      <c r="M2680" s="851" t="s">
        <v>1624</v>
      </c>
    </row>
    <row r="2681" ht="24" customHeight="1" spans="3:13">
      <c r="C2681" s="3"/>
      <c r="D2681" s="805" t="s">
        <v>1625</v>
      </c>
      <c r="E2681" s="853"/>
      <c r="F2681" s="854"/>
      <c r="G2681" s="855"/>
      <c r="H2681" s="812" t="s">
        <v>2867</v>
      </c>
      <c r="I2681" s="2242" t="s">
        <v>898</v>
      </c>
      <c r="J2681" s="722"/>
      <c r="K2681" s="723"/>
      <c r="L2681" s="819"/>
      <c r="M2681" s="733" t="s">
        <v>897</v>
      </c>
    </row>
    <row r="2682" ht="18" spans="3:13">
      <c r="C2682" s="3"/>
      <c r="D2682" s="806" t="s">
        <v>1626</v>
      </c>
      <c r="E2682" s="715">
        <v>0</v>
      </c>
      <c r="F2682" s="716"/>
      <c r="G2682" s="717"/>
      <c r="H2682" s="702" t="s">
        <v>2868</v>
      </c>
      <c r="I2682" s="859"/>
      <c r="J2682" s="725"/>
      <c r="K2682" s="726"/>
      <c r="L2682" s="819"/>
      <c r="M2682" s="734"/>
    </row>
    <row r="2683" ht="18" spans="3:13">
      <c r="C2683" s="3"/>
      <c r="D2683" s="806" t="s">
        <v>1627</v>
      </c>
      <c r="E2683" s="715">
        <v>0</v>
      </c>
      <c r="F2683" s="716"/>
      <c r="G2683" s="717"/>
      <c r="H2683" s="702"/>
      <c r="I2683" s="859"/>
      <c r="J2683" s="725"/>
      <c r="K2683" s="726"/>
      <c r="L2683" s="819"/>
      <c r="M2683" s="734"/>
    </row>
    <row r="2684" ht="18.75" spans="3:13">
      <c r="C2684" s="3"/>
      <c r="D2684" s="807" t="s">
        <v>1628</v>
      </c>
      <c r="E2684" s="706">
        <v>0.5625</v>
      </c>
      <c r="F2684" s="707"/>
      <c r="G2684" s="708"/>
      <c r="H2684" s="709"/>
      <c r="I2684" s="859"/>
      <c r="J2684" s="725"/>
      <c r="K2684" s="726"/>
      <c r="L2684" s="750">
        <v>0.791666666666667</v>
      </c>
      <c r="M2684" s="735">
        <v>0.645833333333333</v>
      </c>
    </row>
    <row r="2685" ht="18.75" spans="3:13">
      <c r="C2685" s="3"/>
      <c r="D2685" s="808" t="s">
        <v>1629</v>
      </c>
      <c r="E2685" s="710" t="s">
        <v>8</v>
      </c>
      <c r="F2685" s="710" t="s">
        <v>9</v>
      </c>
      <c r="G2685" s="711" t="s">
        <v>10</v>
      </c>
      <c r="H2685" s="712" t="s">
        <v>2447</v>
      </c>
      <c r="I2685" s="859"/>
      <c r="J2685" s="725"/>
      <c r="K2685" s="726"/>
      <c r="L2685" s="820" t="s">
        <v>2896</v>
      </c>
      <c r="M2685" s="736"/>
    </row>
    <row r="2686" ht="18" spans="3:13">
      <c r="C2686" s="3"/>
      <c r="D2686" s="809">
        <v>45646</v>
      </c>
      <c r="E2686" s="718">
        <v>0.028</v>
      </c>
      <c r="F2686" s="2231" t="s">
        <v>1827</v>
      </c>
      <c r="G2686" s="718">
        <v>0.028</v>
      </c>
      <c r="H2686" s="856">
        <v>0.5625</v>
      </c>
      <c r="I2686" s="859"/>
      <c r="J2686" s="725"/>
      <c r="K2686" s="726"/>
      <c r="L2686" s="815">
        <v>0.791666666666667</v>
      </c>
      <c r="M2686" s="737"/>
    </row>
    <row r="2687" ht="18" spans="3:13">
      <c r="C2687" s="3"/>
      <c r="D2687" s="809">
        <v>45623</v>
      </c>
      <c r="E2687" s="718">
        <v>0.028</v>
      </c>
      <c r="F2687" s="2231" t="s">
        <v>1826</v>
      </c>
      <c r="G2687" s="718">
        <v>0.027</v>
      </c>
      <c r="H2687" s="856">
        <v>0.5625</v>
      </c>
      <c r="I2687" s="859"/>
      <c r="J2687" s="725"/>
      <c r="K2687" s="726"/>
      <c r="L2687" s="815">
        <v>0.791666666666667</v>
      </c>
      <c r="M2687" s="738"/>
    </row>
    <row r="2688" ht="18" spans="3:13">
      <c r="C2688" s="3"/>
      <c r="D2688" s="809">
        <v>45596</v>
      </c>
      <c r="E2688" s="718">
        <v>0.027</v>
      </c>
      <c r="F2688" s="2231" t="s">
        <v>1686</v>
      </c>
      <c r="G2688" s="718">
        <v>0.027</v>
      </c>
      <c r="H2688" s="856">
        <v>0.583333333333333</v>
      </c>
      <c r="I2688" s="859"/>
      <c r="J2688" s="725"/>
      <c r="K2688" s="726"/>
      <c r="L2688" s="815">
        <v>0.8125</v>
      </c>
      <c r="M2688" s="734"/>
    </row>
    <row r="2689" ht="18" spans="3:13">
      <c r="C2689" s="3"/>
      <c r="D2689" s="809">
        <v>45562</v>
      </c>
      <c r="E2689" s="718">
        <v>0.027</v>
      </c>
      <c r="F2689" s="2231" t="s">
        <v>1825</v>
      </c>
      <c r="G2689" s="718">
        <v>0.026</v>
      </c>
      <c r="H2689" s="856">
        <v>0.583333333333333</v>
      </c>
      <c r="I2689" s="859"/>
      <c r="J2689" s="725"/>
      <c r="K2689" s="726"/>
      <c r="L2689" s="815">
        <v>0.8125</v>
      </c>
      <c r="M2689" s="734"/>
    </row>
    <row r="2690" ht="18" spans="3:13">
      <c r="C2690" s="3"/>
      <c r="D2690" s="809">
        <v>45534</v>
      </c>
      <c r="E2690" s="718">
        <v>0.026</v>
      </c>
      <c r="F2690" s="2231" t="s">
        <v>1825</v>
      </c>
      <c r="G2690" s="718">
        <v>0.026</v>
      </c>
      <c r="H2690" s="856">
        <v>0.583333333333333</v>
      </c>
      <c r="I2690" s="859"/>
      <c r="J2690" s="725"/>
      <c r="K2690" s="726"/>
      <c r="L2690" s="815">
        <v>0.8125</v>
      </c>
      <c r="M2690" s="734"/>
    </row>
    <row r="2691" ht="18.75" spans="3:13">
      <c r="C2691" s="3"/>
      <c r="D2691" s="809">
        <v>45499</v>
      </c>
      <c r="E2691" s="718">
        <v>0.026</v>
      </c>
      <c r="F2691" s="2231" t="s">
        <v>1688</v>
      </c>
      <c r="G2691" s="718">
        <v>0.026</v>
      </c>
      <c r="H2691" s="856">
        <v>0.583333333333333</v>
      </c>
      <c r="I2691" s="860"/>
      <c r="J2691" s="730"/>
      <c r="K2691" s="731"/>
      <c r="L2691" s="815">
        <v>0.8125</v>
      </c>
      <c r="M2691" s="739"/>
    </row>
    <row r="2692" ht="25" customHeight="1" spans="3:13">
      <c r="C2692" s="3">
        <v>1</v>
      </c>
      <c r="D2692" s="804" t="s">
        <v>7</v>
      </c>
      <c r="E2692" s="695" t="s">
        <v>899</v>
      </c>
      <c r="F2692" s="696"/>
      <c r="G2692" s="697"/>
      <c r="H2692" s="712" t="s">
        <v>2839</v>
      </c>
      <c r="I2692" s="857" t="s">
        <v>1622</v>
      </c>
      <c r="J2692" s="719"/>
      <c r="K2692" s="720"/>
      <c r="L2692" s="712" t="s">
        <v>1623</v>
      </c>
      <c r="M2692" s="851" t="s">
        <v>1624</v>
      </c>
    </row>
    <row r="2693" ht="24" customHeight="1" spans="3:13">
      <c r="C2693" s="3"/>
      <c r="D2693" s="805" t="s">
        <v>1625</v>
      </c>
      <c r="E2693" s="853"/>
      <c r="F2693" s="854"/>
      <c r="G2693" s="855"/>
      <c r="H2693" s="812" t="s">
        <v>2867</v>
      </c>
      <c r="I2693" s="2242" t="s">
        <v>900</v>
      </c>
      <c r="J2693" s="722"/>
      <c r="K2693" s="723"/>
      <c r="L2693" s="819"/>
      <c r="M2693" s="733" t="s">
        <v>899</v>
      </c>
    </row>
    <row r="2694" ht="18" spans="3:13">
      <c r="C2694" s="3"/>
      <c r="D2694" s="806" t="s">
        <v>1626</v>
      </c>
      <c r="E2694" s="715">
        <v>0</v>
      </c>
      <c r="F2694" s="716"/>
      <c r="G2694" s="717"/>
      <c r="H2694" s="702" t="s">
        <v>2868</v>
      </c>
      <c r="I2694" s="859"/>
      <c r="J2694" s="725"/>
      <c r="K2694" s="726"/>
      <c r="L2694" s="819"/>
      <c r="M2694" s="734"/>
    </row>
    <row r="2695" ht="18" spans="3:13">
      <c r="C2695" s="3"/>
      <c r="D2695" s="806" t="s">
        <v>1627</v>
      </c>
      <c r="E2695" s="715">
        <v>36.9</v>
      </c>
      <c r="F2695" s="716"/>
      <c r="G2695" s="717"/>
      <c r="H2695" s="702"/>
      <c r="I2695" s="859"/>
      <c r="J2695" s="725"/>
      <c r="K2695" s="726"/>
      <c r="L2695" s="819"/>
      <c r="M2695" s="734"/>
    </row>
    <row r="2696" ht="18.75" spans="3:13">
      <c r="C2696" s="3"/>
      <c r="D2696" s="807" t="s">
        <v>1628</v>
      </c>
      <c r="E2696" s="706">
        <v>0.614583333333333</v>
      </c>
      <c r="F2696" s="707"/>
      <c r="G2696" s="708"/>
      <c r="H2696" s="709"/>
      <c r="I2696" s="859"/>
      <c r="J2696" s="725"/>
      <c r="K2696" s="726"/>
      <c r="L2696" s="750">
        <v>0.84375</v>
      </c>
      <c r="M2696" s="735">
        <v>0.697916666666667</v>
      </c>
    </row>
    <row r="2697" ht="18.75" spans="3:13">
      <c r="C2697" s="3"/>
      <c r="D2697" s="808" t="s">
        <v>1629</v>
      </c>
      <c r="E2697" s="710" t="s">
        <v>8</v>
      </c>
      <c r="F2697" s="710" t="s">
        <v>9</v>
      </c>
      <c r="G2697" s="711" t="s">
        <v>10</v>
      </c>
      <c r="H2697" s="712" t="s">
        <v>2447</v>
      </c>
      <c r="I2697" s="859"/>
      <c r="J2697" s="725"/>
      <c r="K2697" s="726"/>
      <c r="L2697" s="820" t="s">
        <v>2896</v>
      </c>
      <c r="M2697" s="736"/>
    </row>
    <row r="2698" ht="18" spans="3:13">
      <c r="C2698" s="3"/>
      <c r="D2698" s="809">
        <v>45656</v>
      </c>
      <c r="E2698" s="718">
        <v>36.9</v>
      </c>
      <c r="F2698" s="2231" t="s">
        <v>2197</v>
      </c>
      <c r="G2698" s="718">
        <v>40.2</v>
      </c>
      <c r="H2698" s="856">
        <v>0.614583333333333</v>
      </c>
      <c r="I2698" s="859"/>
      <c r="J2698" s="725"/>
      <c r="K2698" s="726"/>
      <c r="L2698" s="815">
        <v>0.84375</v>
      </c>
      <c r="M2698" s="737"/>
    </row>
    <row r="2699" ht="18" spans="3:13">
      <c r="C2699" s="3"/>
      <c r="D2699" s="809">
        <v>45625</v>
      </c>
      <c r="E2699" s="718">
        <v>40.2</v>
      </c>
      <c r="F2699" s="2231" t="s">
        <v>1670</v>
      </c>
      <c r="G2699" s="718">
        <v>41.6</v>
      </c>
      <c r="H2699" s="856">
        <v>0.614583333333333</v>
      </c>
      <c r="I2699" s="859"/>
      <c r="J2699" s="725"/>
      <c r="K2699" s="726"/>
      <c r="L2699" s="815">
        <v>0.84375</v>
      </c>
      <c r="M2699" s="738"/>
    </row>
    <row r="2700" ht="18" spans="3:13">
      <c r="C2700" s="3"/>
      <c r="D2700" s="809">
        <v>45596</v>
      </c>
      <c r="E2700" s="718">
        <v>41.6</v>
      </c>
      <c r="F2700" s="2231" t="s">
        <v>2134</v>
      </c>
      <c r="G2700" s="718">
        <v>46.6</v>
      </c>
      <c r="H2700" s="856">
        <v>0.583333333333333</v>
      </c>
      <c r="I2700" s="859"/>
      <c r="J2700" s="725"/>
      <c r="K2700" s="726"/>
      <c r="L2700" s="815">
        <v>0.8125</v>
      </c>
      <c r="M2700" s="734"/>
    </row>
    <row r="2701" ht="18" spans="3:13">
      <c r="C2701" s="3"/>
      <c r="D2701" s="809">
        <v>45565</v>
      </c>
      <c r="E2701" s="718">
        <v>46.6</v>
      </c>
      <c r="F2701" s="2231" t="s">
        <v>1926</v>
      </c>
      <c r="G2701" s="718">
        <v>46.1</v>
      </c>
      <c r="H2701" s="856">
        <v>0.583333333333333</v>
      </c>
      <c r="I2701" s="859"/>
      <c r="J2701" s="725"/>
      <c r="K2701" s="726"/>
      <c r="L2701" s="815">
        <v>0.8125</v>
      </c>
      <c r="M2701" s="734"/>
    </row>
    <row r="2702" ht="18" spans="3:13">
      <c r="C2702" s="3"/>
      <c r="D2702" s="809">
        <v>45534</v>
      </c>
      <c r="E2702" s="718">
        <v>46.1</v>
      </c>
      <c r="F2702" s="2231" t="s">
        <v>1666</v>
      </c>
      <c r="G2702" s="718">
        <v>45.3</v>
      </c>
      <c r="H2702" s="856">
        <v>0.583333333333333</v>
      </c>
      <c r="I2702" s="859"/>
      <c r="J2702" s="725"/>
      <c r="K2702" s="726"/>
      <c r="L2702" s="815">
        <v>0.8125</v>
      </c>
      <c r="M2702" s="734"/>
    </row>
    <row r="2703" ht="18.75" spans="3:13">
      <c r="C2703" s="3"/>
      <c r="D2703" s="809">
        <v>45504</v>
      </c>
      <c r="E2703" s="718">
        <v>45.3</v>
      </c>
      <c r="F2703" s="2231" t="s">
        <v>1667</v>
      </c>
      <c r="G2703" s="718">
        <v>47.4</v>
      </c>
      <c r="H2703" s="856">
        <v>0.583333333333333</v>
      </c>
      <c r="I2703" s="860"/>
      <c r="J2703" s="730"/>
      <c r="K2703" s="731"/>
      <c r="L2703" s="815">
        <v>0.8125</v>
      </c>
      <c r="M2703" s="739"/>
    </row>
    <row r="2704" ht="18.75" spans="2:13">
      <c r="B2704" s="3" t="s">
        <v>2198</v>
      </c>
      <c r="C2704" s="3">
        <v>1</v>
      </c>
      <c r="D2704" s="804" t="s">
        <v>7</v>
      </c>
      <c r="E2704" s="695" t="s">
        <v>905</v>
      </c>
      <c r="F2704" s="696"/>
      <c r="G2704" s="697"/>
      <c r="H2704" s="712" t="s">
        <v>2839</v>
      </c>
      <c r="I2704" s="719" t="s">
        <v>1622</v>
      </c>
      <c r="J2704" s="719"/>
      <c r="K2704" s="720"/>
      <c r="L2704" s="712" t="s">
        <v>1623</v>
      </c>
      <c r="M2704" s="732" t="s">
        <v>1624</v>
      </c>
    </row>
    <row r="2705" ht="18" spans="3:13">
      <c r="C2705" s="3"/>
      <c r="D2705" s="805" t="s">
        <v>1625</v>
      </c>
      <c r="E2705" s="699"/>
      <c r="F2705" s="700"/>
      <c r="G2705" s="701"/>
      <c r="H2705" s="812" t="s">
        <v>2867</v>
      </c>
      <c r="I2705" s="2229" t="s">
        <v>906</v>
      </c>
      <c r="J2705" s="722"/>
      <c r="K2705" s="723"/>
      <c r="L2705" s="819"/>
      <c r="M2705" s="733" t="s">
        <v>905</v>
      </c>
    </row>
    <row r="2706" ht="18" spans="3:13">
      <c r="C2706" s="3"/>
      <c r="D2706" s="806" t="s">
        <v>1626</v>
      </c>
      <c r="E2706" s="715">
        <v>104.6</v>
      </c>
      <c r="F2706" s="716"/>
      <c r="G2706" s="717"/>
      <c r="H2706" s="702" t="s">
        <v>2868</v>
      </c>
      <c r="I2706" s="725"/>
      <c r="J2706" s="725"/>
      <c r="K2706" s="726"/>
      <c r="L2706" s="819"/>
      <c r="M2706" s="734"/>
    </row>
    <row r="2707" ht="18" spans="3:13">
      <c r="C2707" s="3"/>
      <c r="D2707" s="806" t="s">
        <v>1627</v>
      </c>
      <c r="E2707" s="715">
        <v>105.1</v>
      </c>
      <c r="F2707" s="716"/>
      <c r="G2707" s="717"/>
      <c r="H2707" s="702"/>
      <c r="I2707" s="725"/>
      <c r="J2707" s="725"/>
      <c r="K2707" s="726"/>
      <c r="L2707" s="819"/>
      <c r="M2707" s="734"/>
    </row>
    <row r="2708" ht="18.75" spans="3:13">
      <c r="C2708" s="3"/>
      <c r="D2708" s="807" t="s">
        <v>1628</v>
      </c>
      <c r="E2708" s="706">
        <v>0.458333333333333</v>
      </c>
      <c r="F2708" s="707"/>
      <c r="G2708" s="708"/>
      <c r="H2708" s="709"/>
      <c r="I2708" s="725"/>
      <c r="J2708" s="725"/>
      <c r="K2708" s="726"/>
      <c r="L2708" s="750">
        <v>0.6875</v>
      </c>
      <c r="M2708" s="735">
        <v>0.541666666666667</v>
      </c>
    </row>
    <row r="2709" ht="18.75" spans="3:13">
      <c r="C2709" s="3"/>
      <c r="D2709" s="808" t="s">
        <v>1629</v>
      </c>
      <c r="E2709" s="710" t="s">
        <v>8</v>
      </c>
      <c r="F2709" s="710" t="s">
        <v>9</v>
      </c>
      <c r="G2709" s="711" t="s">
        <v>10</v>
      </c>
      <c r="H2709" s="712" t="s">
        <v>2447</v>
      </c>
      <c r="I2709" s="725"/>
      <c r="J2709" s="725"/>
      <c r="K2709" s="726"/>
      <c r="L2709" s="820" t="s">
        <v>2896</v>
      </c>
      <c r="M2709" s="736"/>
    </row>
    <row r="2710" ht="18" spans="3:13">
      <c r="C2710" s="3"/>
      <c r="D2710" s="809">
        <v>45671</v>
      </c>
      <c r="E2710" s="790">
        <v>105.1</v>
      </c>
      <c r="F2710" s="2237" t="s">
        <v>2199</v>
      </c>
      <c r="G2710" s="790">
        <v>101.7</v>
      </c>
      <c r="H2710" s="815">
        <v>0.458333333333333</v>
      </c>
      <c r="I2710" s="725"/>
      <c r="J2710" s="725"/>
      <c r="K2710" s="726"/>
      <c r="L2710" s="815"/>
      <c r="M2710" s="737"/>
    </row>
    <row r="2711" ht="18" spans="3:13">
      <c r="C2711" s="3"/>
      <c r="D2711" s="809">
        <v>45636</v>
      </c>
      <c r="E2711" s="790">
        <v>101.7</v>
      </c>
      <c r="F2711" s="2237" t="s">
        <v>2200</v>
      </c>
      <c r="G2711" s="790">
        <v>93.7</v>
      </c>
      <c r="H2711" s="815">
        <v>0.458333333333333</v>
      </c>
      <c r="I2711" s="725"/>
      <c r="J2711" s="725"/>
      <c r="K2711" s="726"/>
      <c r="L2711" s="815"/>
      <c r="M2711" s="738"/>
    </row>
    <row r="2712" ht="18" spans="3:13">
      <c r="C2712" s="3"/>
      <c r="D2712" s="809">
        <v>45608</v>
      </c>
      <c r="E2712" s="790">
        <v>93.7</v>
      </c>
      <c r="F2712" s="2237" t="s">
        <v>2201</v>
      </c>
      <c r="G2712" s="790">
        <v>91.5</v>
      </c>
      <c r="H2712" s="815">
        <v>0.458333333333333</v>
      </c>
      <c r="I2712" s="725"/>
      <c r="J2712" s="725"/>
      <c r="K2712" s="726"/>
      <c r="L2712" s="815"/>
      <c r="M2712" s="734"/>
    </row>
    <row r="2713" ht="18" spans="3:13">
      <c r="C2713" s="3"/>
      <c r="D2713" s="809">
        <v>45573</v>
      </c>
      <c r="E2713" s="790">
        <v>91.5</v>
      </c>
      <c r="F2713" s="2237" t="s">
        <v>2202</v>
      </c>
      <c r="G2713" s="790">
        <v>91.2</v>
      </c>
      <c r="H2713" s="815">
        <v>0.645833333333333</v>
      </c>
      <c r="I2713" s="725"/>
      <c r="J2713" s="725"/>
      <c r="K2713" s="726"/>
      <c r="L2713" s="815"/>
      <c r="M2713" s="734"/>
    </row>
    <row r="2714" ht="18" spans="3:13">
      <c r="C2714" s="3"/>
      <c r="D2714" s="809">
        <v>45545</v>
      </c>
      <c r="E2714" s="790">
        <v>91.2</v>
      </c>
      <c r="F2714" s="2237" t="s">
        <v>2203</v>
      </c>
      <c r="G2714" s="790">
        <v>93.7</v>
      </c>
      <c r="H2714" s="815">
        <v>0.645833333333333</v>
      </c>
      <c r="I2714" s="725"/>
      <c r="J2714" s="725"/>
      <c r="K2714" s="726"/>
      <c r="L2714" s="815"/>
      <c r="M2714" s="734"/>
    </row>
    <row r="2715" ht="18.75" spans="3:13">
      <c r="C2715" s="3"/>
      <c r="D2715" s="809">
        <v>45517</v>
      </c>
      <c r="E2715" s="790">
        <v>93.7</v>
      </c>
      <c r="F2715" s="2237" t="s">
        <v>2204</v>
      </c>
      <c r="G2715" s="790">
        <v>91.5</v>
      </c>
      <c r="H2715" s="815">
        <v>0.645833333333333</v>
      </c>
      <c r="I2715" s="730"/>
      <c r="J2715" s="730"/>
      <c r="K2715" s="731"/>
      <c r="L2715" s="815"/>
      <c r="M2715" s="739"/>
    </row>
    <row r="2716" ht="18.75" spans="3:13">
      <c r="C2716" s="3" t="e">
        <v>#REF!</v>
      </c>
      <c r="D2716" s="804" t="s">
        <v>7</v>
      </c>
      <c r="E2716" s="695" t="s">
        <v>907</v>
      </c>
      <c r="F2716" s="696"/>
      <c r="G2716" s="697"/>
      <c r="H2716" s="712" t="s">
        <v>2839</v>
      </c>
      <c r="I2716" s="719" t="s">
        <v>1622</v>
      </c>
      <c r="J2716" s="719"/>
      <c r="K2716" s="720"/>
      <c r="L2716" s="712" t="s">
        <v>1623</v>
      </c>
      <c r="M2716" s="851" t="s">
        <v>1624</v>
      </c>
    </row>
    <row r="2717" ht="18" spans="3:13">
      <c r="C2717" s="3"/>
      <c r="D2717" s="805" t="s">
        <v>1625</v>
      </c>
      <c r="E2717" s="699"/>
      <c r="F2717" s="700"/>
      <c r="G2717" s="701"/>
      <c r="H2717" s="812" t="s">
        <v>2867</v>
      </c>
      <c r="I2717" s="2229" t="s">
        <v>908</v>
      </c>
      <c r="J2717" s="722"/>
      <c r="K2717" s="723"/>
      <c r="L2717" s="819"/>
      <c r="M2717" s="733" t="s">
        <v>907</v>
      </c>
    </row>
    <row r="2718" ht="18" spans="3:13">
      <c r="C2718" s="3"/>
      <c r="D2718" s="806" t="s">
        <v>1626</v>
      </c>
      <c r="E2718" s="813"/>
      <c r="F2718" s="716"/>
      <c r="G2718" s="717"/>
      <c r="H2718" s="702" t="s">
        <v>2868</v>
      </c>
      <c r="I2718" s="725"/>
      <c r="J2718" s="725"/>
      <c r="K2718" s="726"/>
      <c r="L2718" s="819"/>
      <c r="M2718" s="734"/>
    </row>
    <row r="2719" ht="18" spans="3:13">
      <c r="C2719" s="3"/>
      <c r="D2719" s="806" t="s">
        <v>1627</v>
      </c>
      <c r="E2719" s="813"/>
      <c r="F2719" s="716"/>
      <c r="G2719" s="717"/>
      <c r="H2719" s="702"/>
      <c r="I2719" s="725"/>
      <c r="J2719" s="725"/>
      <c r="K2719" s="726"/>
      <c r="L2719" s="819"/>
      <c r="M2719" s="734"/>
    </row>
    <row r="2720" ht="18.75" spans="3:13">
      <c r="C2720" s="3"/>
      <c r="D2720" s="807" t="s">
        <v>1628</v>
      </c>
      <c r="E2720" s="706">
        <v>0.625</v>
      </c>
      <c r="F2720" s="707"/>
      <c r="G2720" s="708"/>
      <c r="H2720" s="709"/>
      <c r="I2720" s="725"/>
      <c r="J2720" s="725"/>
      <c r="K2720" s="726"/>
      <c r="L2720" s="750">
        <v>0.854166666666667</v>
      </c>
      <c r="M2720" s="735">
        <v>0.708333333333333</v>
      </c>
    </row>
    <row r="2721" ht="18.75" spans="3:13">
      <c r="C2721" s="3"/>
      <c r="D2721" s="808" t="s">
        <v>1629</v>
      </c>
      <c r="E2721" s="710" t="s">
        <v>8</v>
      </c>
      <c r="F2721" s="710" t="s">
        <v>9</v>
      </c>
      <c r="G2721" s="711" t="s">
        <v>10</v>
      </c>
      <c r="H2721" s="712" t="s">
        <v>2447</v>
      </c>
      <c r="I2721" s="725"/>
      <c r="J2721" s="725"/>
      <c r="K2721" s="726"/>
      <c r="L2721" s="820" t="s">
        <v>2896</v>
      </c>
      <c r="M2721" s="736"/>
    </row>
    <row r="2722" spans="3:13">
      <c r="C2722" s="3"/>
      <c r="D2722" s="809">
        <v>45483</v>
      </c>
      <c r="E2722" s="814"/>
      <c r="F2722" s="814"/>
      <c r="G2722" s="814"/>
      <c r="H2722" s="815">
        <v>0.583333333333333</v>
      </c>
      <c r="I2722" s="725"/>
      <c r="J2722" s="725"/>
      <c r="K2722" s="726"/>
      <c r="L2722" s="821">
        <v>0.8125</v>
      </c>
      <c r="M2722" s="737"/>
    </row>
    <row r="2723" spans="3:13">
      <c r="C2723" s="3"/>
      <c r="D2723" s="809">
        <v>45482</v>
      </c>
      <c r="E2723" s="814"/>
      <c r="F2723" s="814"/>
      <c r="G2723" s="814"/>
      <c r="H2723" s="815">
        <v>0.583333333333333</v>
      </c>
      <c r="I2723" s="725"/>
      <c r="J2723" s="725"/>
      <c r="K2723" s="726"/>
      <c r="L2723" s="821">
        <v>0.8125</v>
      </c>
      <c r="M2723" s="738"/>
    </row>
    <row r="2724" spans="3:13">
      <c r="C2724" s="3"/>
      <c r="D2724" s="809">
        <v>45358</v>
      </c>
      <c r="E2724" s="814"/>
      <c r="F2724" s="814"/>
      <c r="G2724" s="814"/>
      <c r="H2724" s="815">
        <v>0.625</v>
      </c>
      <c r="I2724" s="725"/>
      <c r="J2724" s="725"/>
      <c r="K2724" s="726"/>
      <c r="L2724" s="821">
        <v>0.854166666666667</v>
      </c>
      <c r="M2724" s="734"/>
    </row>
    <row r="2725" spans="3:13">
      <c r="C2725" s="3"/>
      <c r="D2725" s="809">
        <v>45357</v>
      </c>
      <c r="E2725" s="814"/>
      <c r="F2725" s="814"/>
      <c r="G2725" s="814"/>
      <c r="H2725" s="815">
        <v>0.625</v>
      </c>
      <c r="I2725" s="725"/>
      <c r="J2725" s="725"/>
      <c r="K2725" s="726"/>
      <c r="L2725" s="821">
        <v>0.854166666666667</v>
      </c>
      <c r="M2725" s="734"/>
    </row>
    <row r="2726" spans="3:13">
      <c r="C2726" s="3"/>
      <c r="D2726" s="809">
        <v>45099</v>
      </c>
      <c r="E2726" s="814"/>
      <c r="F2726" s="814"/>
      <c r="G2726" s="814"/>
      <c r="H2726" s="815">
        <v>0.583333333333333</v>
      </c>
      <c r="I2726" s="725"/>
      <c r="J2726" s="725"/>
      <c r="K2726" s="726"/>
      <c r="L2726" s="821">
        <v>0.8125</v>
      </c>
      <c r="M2726" s="734"/>
    </row>
    <row r="2727" ht="18.35" spans="3:13">
      <c r="C2727" s="3"/>
      <c r="D2727" s="809">
        <v>45098</v>
      </c>
      <c r="E2727" s="814"/>
      <c r="F2727" s="814"/>
      <c r="G2727" s="814"/>
      <c r="H2727" s="815">
        <v>0.583333333333333</v>
      </c>
      <c r="I2727" s="730"/>
      <c r="J2727" s="730"/>
      <c r="K2727" s="731"/>
      <c r="L2727" s="821">
        <v>0.8125</v>
      </c>
      <c r="M2727" s="739"/>
    </row>
    <row r="2728" ht="18.75" spans="3:13">
      <c r="C2728" s="3">
        <v>2</v>
      </c>
      <c r="D2728" s="804" t="s">
        <v>7</v>
      </c>
      <c r="E2728" s="695" t="s">
        <v>909</v>
      </c>
      <c r="F2728" s="696"/>
      <c r="G2728" s="697"/>
      <c r="H2728" s="712" t="s">
        <v>2839</v>
      </c>
      <c r="I2728" s="719" t="s">
        <v>1622</v>
      </c>
      <c r="J2728" s="719"/>
      <c r="K2728" s="720"/>
      <c r="L2728" s="712" t="s">
        <v>1623</v>
      </c>
      <c r="M2728" s="851" t="s">
        <v>1624</v>
      </c>
    </row>
    <row r="2729" ht="18" spans="3:13">
      <c r="C2729" s="3"/>
      <c r="D2729" s="805" t="s">
        <v>1625</v>
      </c>
      <c r="E2729" s="699"/>
      <c r="F2729" s="700"/>
      <c r="G2729" s="701"/>
      <c r="H2729" s="812" t="s">
        <v>2867</v>
      </c>
      <c r="I2729" s="2229" t="s">
        <v>910</v>
      </c>
      <c r="J2729" s="722"/>
      <c r="K2729" s="723"/>
      <c r="L2729" s="819"/>
      <c r="M2729" s="733" t="s">
        <v>909</v>
      </c>
    </row>
    <row r="2730" ht="18" spans="3:13">
      <c r="C2730" s="3"/>
      <c r="D2730" s="806" t="s">
        <v>1626</v>
      </c>
      <c r="E2730" s="813" t="s">
        <v>2001</v>
      </c>
      <c r="F2730" s="716"/>
      <c r="G2730" s="717"/>
      <c r="H2730" s="702" t="s">
        <v>2868</v>
      </c>
      <c r="I2730" s="725"/>
      <c r="J2730" s="725"/>
      <c r="K2730" s="726"/>
      <c r="L2730" s="819"/>
      <c r="M2730" s="734"/>
    </row>
    <row r="2731" ht="18" spans="3:13">
      <c r="C2731" s="3"/>
      <c r="D2731" s="806" t="s">
        <v>1627</v>
      </c>
      <c r="E2731" s="813">
        <v>0.002</v>
      </c>
      <c r="F2731" s="716"/>
      <c r="G2731" s="717"/>
      <c r="H2731" s="702"/>
      <c r="I2731" s="725"/>
      <c r="J2731" s="725"/>
      <c r="K2731" s="726"/>
      <c r="L2731" s="819"/>
      <c r="M2731" s="734"/>
    </row>
    <row r="2732" ht="18.75" spans="3:13">
      <c r="C2732" s="3"/>
      <c r="D2732" s="807" t="s">
        <v>1628</v>
      </c>
      <c r="E2732" s="706">
        <v>0.5625</v>
      </c>
      <c r="F2732" s="707"/>
      <c r="G2732" s="708"/>
      <c r="H2732" s="709"/>
      <c r="I2732" s="725"/>
      <c r="J2732" s="725"/>
      <c r="K2732" s="726"/>
      <c r="L2732" s="750">
        <v>0.791666666666667</v>
      </c>
      <c r="M2732" s="735">
        <v>0.645833333333333</v>
      </c>
    </row>
    <row r="2733" ht="18.75" spans="3:13">
      <c r="C2733" s="3"/>
      <c r="D2733" s="808" t="s">
        <v>1629</v>
      </c>
      <c r="E2733" s="710" t="s">
        <v>8</v>
      </c>
      <c r="F2733" s="710" t="s">
        <v>9</v>
      </c>
      <c r="G2733" s="711" t="s">
        <v>10</v>
      </c>
      <c r="H2733" s="712" t="s">
        <v>2447</v>
      </c>
      <c r="I2733" s="725"/>
      <c r="J2733" s="725"/>
      <c r="K2733" s="726"/>
      <c r="L2733" s="820" t="s">
        <v>2896</v>
      </c>
      <c r="M2733" s="736"/>
    </row>
    <row r="2734" ht="18" spans="3:13">
      <c r="C2734" s="3"/>
      <c r="D2734" s="809">
        <v>45672</v>
      </c>
      <c r="E2734" s="814">
        <v>0.002</v>
      </c>
      <c r="F2734" s="2240" t="s">
        <v>1660</v>
      </c>
      <c r="G2734" s="814">
        <v>0.003</v>
      </c>
      <c r="H2734" s="815">
        <v>0.5625</v>
      </c>
      <c r="I2734" s="725"/>
      <c r="J2734" s="725"/>
      <c r="K2734" s="726"/>
      <c r="L2734" s="821">
        <v>0.791666666666667</v>
      </c>
      <c r="M2734" s="737"/>
    </row>
    <row r="2735" ht="18" spans="3:13">
      <c r="C2735" s="3"/>
      <c r="D2735" s="809">
        <v>45637</v>
      </c>
      <c r="E2735" s="814">
        <v>0.003</v>
      </c>
      <c r="F2735" s="2240" t="s">
        <v>1660</v>
      </c>
      <c r="G2735" s="814">
        <v>0.003</v>
      </c>
      <c r="H2735" s="815">
        <v>0.5625</v>
      </c>
      <c r="I2735" s="725"/>
      <c r="J2735" s="725"/>
      <c r="K2735" s="726"/>
      <c r="L2735" s="821">
        <v>0.791666666666667</v>
      </c>
      <c r="M2735" s="738"/>
    </row>
    <row r="2736" ht="18" spans="3:13">
      <c r="C2736" s="3"/>
      <c r="D2736" s="809">
        <v>45609</v>
      </c>
      <c r="E2736" s="814">
        <v>0.003</v>
      </c>
      <c r="F2736" s="2240" t="s">
        <v>1660</v>
      </c>
      <c r="G2736" s="814">
        <v>0.003</v>
      </c>
      <c r="H2736" s="815">
        <v>0.5625</v>
      </c>
      <c r="I2736" s="725"/>
      <c r="J2736" s="725"/>
      <c r="K2736" s="726"/>
      <c r="L2736" s="821">
        <v>0.791666666666667</v>
      </c>
      <c r="M2736" s="734"/>
    </row>
    <row r="2737" ht="18" spans="3:13">
      <c r="C2737" s="3"/>
      <c r="D2737" s="809">
        <v>45575</v>
      </c>
      <c r="E2737" s="814">
        <v>0.003</v>
      </c>
      <c r="F2737" s="2240" t="s">
        <v>1653</v>
      </c>
      <c r="G2737" s="814">
        <v>0.003</v>
      </c>
      <c r="H2737" s="815">
        <v>0.520833333333333</v>
      </c>
      <c r="I2737" s="725"/>
      <c r="J2737" s="725"/>
      <c r="K2737" s="726"/>
      <c r="L2737" s="821">
        <v>0.75</v>
      </c>
      <c r="M2737" s="734"/>
    </row>
    <row r="2738" ht="18" spans="3:13">
      <c r="C2738" s="3"/>
      <c r="D2738" s="809">
        <v>45546</v>
      </c>
      <c r="E2738" s="814">
        <v>0.003</v>
      </c>
      <c r="F2738" s="2240" t="s">
        <v>1653</v>
      </c>
      <c r="G2738" s="814">
        <v>0.002</v>
      </c>
      <c r="H2738" s="815">
        <v>0.520833333333333</v>
      </c>
      <c r="I2738" s="725"/>
      <c r="J2738" s="725"/>
      <c r="K2738" s="726"/>
      <c r="L2738" s="821">
        <v>0.75</v>
      </c>
      <c r="M2738" s="734"/>
    </row>
    <row r="2739" ht="18.75" spans="3:13">
      <c r="C2739" s="3"/>
      <c r="D2739" s="809">
        <v>45518</v>
      </c>
      <c r="E2739" s="814">
        <v>0.002</v>
      </c>
      <c r="F2739" s="2240" t="s">
        <v>1653</v>
      </c>
      <c r="G2739" s="814">
        <v>0.001</v>
      </c>
      <c r="H2739" s="815">
        <v>0.520833333333333</v>
      </c>
      <c r="I2739" s="730"/>
      <c r="J2739" s="730"/>
      <c r="K2739" s="731"/>
      <c r="L2739" s="821">
        <v>0.75</v>
      </c>
      <c r="M2739" s="739"/>
    </row>
    <row r="2740" ht="18.75" spans="3:13">
      <c r="C2740" s="3">
        <v>3</v>
      </c>
      <c r="D2740" s="804" t="s">
        <v>7</v>
      </c>
      <c r="E2740" s="695" t="s">
        <v>911</v>
      </c>
      <c r="F2740" s="696"/>
      <c r="G2740" s="697"/>
      <c r="H2740" s="712" t="s">
        <v>2839</v>
      </c>
      <c r="I2740" s="719" t="s">
        <v>1622</v>
      </c>
      <c r="J2740" s="719"/>
      <c r="K2740" s="720"/>
      <c r="L2740" s="712" t="s">
        <v>1623</v>
      </c>
      <c r="M2740" s="732" t="s">
        <v>1624</v>
      </c>
    </row>
    <row r="2741" ht="18" spans="3:13">
      <c r="C2741" s="3"/>
      <c r="D2741" s="805" t="s">
        <v>1625</v>
      </c>
      <c r="E2741" s="699"/>
      <c r="F2741" s="700"/>
      <c r="G2741" s="701"/>
      <c r="H2741" s="812" t="s">
        <v>2867</v>
      </c>
      <c r="I2741" s="2229" t="s">
        <v>910</v>
      </c>
      <c r="J2741" s="722"/>
      <c r="K2741" s="723"/>
      <c r="L2741" s="819"/>
      <c r="M2741" s="733" t="s">
        <v>911</v>
      </c>
    </row>
    <row r="2742" ht="18" spans="3:13">
      <c r="C2742" s="3"/>
      <c r="D2742" s="806" t="s">
        <v>1626</v>
      </c>
      <c r="E2742" s="715" t="s">
        <v>2001</v>
      </c>
      <c r="F2742" s="716"/>
      <c r="G2742" s="717"/>
      <c r="H2742" s="702" t="s">
        <v>2868</v>
      </c>
      <c r="I2742" s="725"/>
      <c r="J2742" s="725"/>
      <c r="K2742" s="726"/>
      <c r="L2742" s="819"/>
      <c r="M2742" s="734"/>
    </row>
    <row r="2743" ht="18" spans="3:13">
      <c r="C2743" s="3"/>
      <c r="D2743" s="806" t="s">
        <v>1627</v>
      </c>
      <c r="E2743" s="813">
        <v>0.004</v>
      </c>
      <c r="F2743" s="716"/>
      <c r="G2743" s="717"/>
      <c r="H2743" s="702"/>
      <c r="I2743" s="725"/>
      <c r="J2743" s="725"/>
      <c r="K2743" s="726"/>
      <c r="L2743" s="819"/>
      <c r="M2743" s="734"/>
    </row>
    <row r="2744" ht="18.75" spans="3:13">
      <c r="C2744" s="3"/>
      <c r="D2744" s="807" t="s">
        <v>1628</v>
      </c>
      <c r="E2744" s="706">
        <v>0.5625</v>
      </c>
      <c r="F2744" s="707"/>
      <c r="G2744" s="708"/>
      <c r="H2744" s="709"/>
      <c r="I2744" s="725"/>
      <c r="J2744" s="725"/>
      <c r="K2744" s="726"/>
      <c r="L2744" s="750">
        <v>0.791666666666667</v>
      </c>
      <c r="M2744" s="735">
        <v>0.645833333333333</v>
      </c>
    </row>
    <row r="2745" ht="18.75" spans="3:13">
      <c r="C2745" s="3"/>
      <c r="D2745" s="808" t="s">
        <v>1629</v>
      </c>
      <c r="E2745" s="710" t="s">
        <v>8</v>
      </c>
      <c r="F2745" s="710" t="s">
        <v>9</v>
      </c>
      <c r="G2745" s="711" t="s">
        <v>10</v>
      </c>
      <c r="H2745" s="712" t="s">
        <v>2447</v>
      </c>
      <c r="I2745" s="725"/>
      <c r="J2745" s="725"/>
      <c r="K2745" s="726"/>
      <c r="L2745" s="820" t="s">
        <v>2896</v>
      </c>
      <c r="M2745" s="736"/>
    </row>
    <row r="2746" ht="18" spans="3:13">
      <c r="C2746" s="3"/>
      <c r="D2746" s="809">
        <v>45672</v>
      </c>
      <c r="E2746" s="814">
        <v>0.029</v>
      </c>
      <c r="F2746" s="2240" t="s">
        <v>1827</v>
      </c>
      <c r="G2746" s="814">
        <v>0.027</v>
      </c>
      <c r="H2746" s="815">
        <v>0.5625</v>
      </c>
      <c r="I2746" s="725"/>
      <c r="J2746" s="725"/>
      <c r="K2746" s="726"/>
      <c r="L2746" s="821">
        <v>0.791666666666667</v>
      </c>
      <c r="M2746" s="737"/>
    </row>
    <row r="2747" ht="18" spans="3:13">
      <c r="C2747" s="3"/>
      <c r="D2747" s="809">
        <v>45637</v>
      </c>
      <c r="E2747" s="814">
        <v>0.027</v>
      </c>
      <c r="F2747" s="2240" t="s">
        <v>1825</v>
      </c>
      <c r="G2747" s="814">
        <v>0.026</v>
      </c>
      <c r="H2747" s="815">
        <v>0.5625</v>
      </c>
      <c r="I2747" s="725"/>
      <c r="J2747" s="725"/>
      <c r="K2747" s="726"/>
      <c r="L2747" s="821">
        <v>0.791666666666667</v>
      </c>
      <c r="M2747" s="738"/>
    </row>
    <row r="2748" ht="18" spans="3:13">
      <c r="C2748" s="3"/>
      <c r="D2748" s="809">
        <v>45609</v>
      </c>
      <c r="E2748" s="814">
        <v>0.026</v>
      </c>
      <c r="F2748" s="2240" t="s">
        <v>1686</v>
      </c>
      <c r="G2748" s="814">
        <v>0.024</v>
      </c>
      <c r="H2748" s="815">
        <v>0.5625</v>
      </c>
      <c r="I2748" s="725"/>
      <c r="J2748" s="725"/>
      <c r="K2748" s="726"/>
      <c r="L2748" s="821">
        <v>0.791666666666667</v>
      </c>
      <c r="M2748" s="734"/>
    </row>
    <row r="2749" ht="18" spans="3:13">
      <c r="C2749" s="3"/>
      <c r="D2749" s="809">
        <v>45575</v>
      </c>
      <c r="E2749" s="814">
        <v>0.024</v>
      </c>
      <c r="F2749" s="2240" t="s">
        <v>1943</v>
      </c>
      <c r="G2749" s="814">
        <v>0.025</v>
      </c>
      <c r="H2749" s="815">
        <v>0.520833333333333</v>
      </c>
      <c r="I2749" s="725"/>
      <c r="J2749" s="725"/>
      <c r="K2749" s="726"/>
      <c r="L2749" s="821">
        <v>0.75</v>
      </c>
      <c r="M2749" s="734"/>
    </row>
    <row r="2750" ht="18" spans="3:13">
      <c r="C2750" s="3"/>
      <c r="D2750" s="809">
        <v>45546</v>
      </c>
      <c r="E2750" s="814">
        <v>0.025</v>
      </c>
      <c r="F2750" s="2240" t="s">
        <v>1688</v>
      </c>
      <c r="G2750" s="814">
        <v>0.029</v>
      </c>
      <c r="H2750" s="815">
        <v>0.520833333333333</v>
      </c>
      <c r="I2750" s="725"/>
      <c r="J2750" s="725"/>
      <c r="K2750" s="726"/>
      <c r="L2750" s="821">
        <v>0.75</v>
      </c>
      <c r="M2750" s="734"/>
    </row>
    <row r="2751" ht="18.75" spans="3:13">
      <c r="C2751" s="3"/>
      <c r="D2751" s="809">
        <v>45518</v>
      </c>
      <c r="E2751" s="814">
        <v>0.029</v>
      </c>
      <c r="F2751" s="2240" t="s">
        <v>1829</v>
      </c>
      <c r="G2751" s="814">
        <v>0.03</v>
      </c>
      <c r="H2751" s="815">
        <v>0.520833333333333</v>
      </c>
      <c r="I2751" s="730"/>
      <c r="J2751" s="730"/>
      <c r="K2751" s="731"/>
      <c r="L2751" s="821">
        <v>0.75</v>
      </c>
      <c r="M2751" s="739"/>
    </row>
    <row r="2752" ht="18.75" spans="3:13">
      <c r="C2752" s="3">
        <v>3</v>
      </c>
      <c r="D2752" s="804" t="s">
        <v>7</v>
      </c>
      <c r="E2752" s="695" t="s">
        <v>912</v>
      </c>
      <c r="F2752" s="696"/>
      <c r="G2752" s="697"/>
      <c r="H2752" s="712" t="s">
        <v>2839</v>
      </c>
      <c r="I2752" s="719" t="s">
        <v>1622</v>
      </c>
      <c r="J2752" s="719"/>
      <c r="K2752" s="720"/>
      <c r="L2752" s="712" t="s">
        <v>1623</v>
      </c>
      <c r="M2752" s="732" t="s">
        <v>1624</v>
      </c>
    </row>
    <row r="2753" ht="18" spans="3:13">
      <c r="C2753" s="3"/>
      <c r="D2753" s="805" t="s">
        <v>1625</v>
      </c>
      <c r="E2753" s="699"/>
      <c r="F2753" s="700"/>
      <c r="G2753" s="701"/>
      <c r="H2753" s="812" t="s">
        <v>2867</v>
      </c>
      <c r="I2753" s="2229" t="s">
        <v>910</v>
      </c>
      <c r="J2753" s="722"/>
      <c r="K2753" s="723"/>
      <c r="L2753" s="819"/>
      <c r="M2753" s="733" t="s">
        <v>912</v>
      </c>
    </row>
    <row r="2754" ht="18" spans="3:13">
      <c r="C2754" s="3"/>
      <c r="D2754" s="806" t="s">
        <v>1626</v>
      </c>
      <c r="E2754" s="741">
        <v>0</v>
      </c>
      <c r="F2754" s="704"/>
      <c r="G2754" s="705"/>
      <c r="H2754" s="702" t="s">
        <v>2868</v>
      </c>
      <c r="I2754" s="725"/>
      <c r="J2754" s="725"/>
      <c r="K2754" s="726"/>
      <c r="L2754" s="819"/>
      <c r="M2754" s="734"/>
    </row>
    <row r="2755" ht="18" spans="3:13">
      <c r="C2755" s="3"/>
      <c r="D2755" s="806" t="s">
        <v>1627</v>
      </c>
      <c r="E2755" s="741">
        <v>0.029</v>
      </c>
      <c r="F2755" s="704"/>
      <c r="G2755" s="705"/>
      <c r="H2755" s="702"/>
      <c r="I2755" s="725"/>
      <c r="J2755" s="725"/>
      <c r="K2755" s="726"/>
      <c r="L2755" s="819"/>
      <c r="M2755" s="734"/>
    </row>
    <row r="2756" ht="18.75" spans="3:13">
      <c r="C2756" s="3"/>
      <c r="D2756" s="807" t="s">
        <v>1628</v>
      </c>
      <c r="E2756" s="706">
        <v>0.5625</v>
      </c>
      <c r="F2756" s="707"/>
      <c r="G2756" s="708"/>
      <c r="H2756" s="709">
        <v>0.354166666666667</v>
      </c>
      <c r="I2756" s="725"/>
      <c r="J2756" s="725"/>
      <c r="K2756" s="726"/>
      <c r="L2756" s="750">
        <v>0.791666666666667</v>
      </c>
      <c r="M2756" s="735">
        <v>0.645833333333333</v>
      </c>
    </row>
    <row r="2757" ht="18.75" spans="3:13">
      <c r="C2757" s="3"/>
      <c r="D2757" s="808" t="s">
        <v>1629</v>
      </c>
      <c r="E2757" s="710" t="s">
        <v>8</v>
      </c>
      <c r="F2757" s="710" t="s">
        <v>9</v>
      </c>
      <c r="G2757" s="711" t="s">
        <v>10</v>
      </c>
      <c r="H2757" s="712" t="s">
        <v>2447</v>
      </c>
      <c r="I2757" s="725"/>
      <c r="J2757" s="725"/>
      <c r="K2757" s="726"/>
      <c r="L2757" s="820" t="s">
        <v>2896</v>
      </c>
      <c r="M2757" s="736"/>
    </row>
    <row r="2758" ht="18" spans="3:13">
      <c r="C2758" s="3"/>
      <c r="D2758" s="809">
        <v>45672</v>
      </c>
      <c r="E2758" s="838">
        <v>0.029</v>
      </c>
      <c r="F2758" s="2241" t="s">
        <v>1827</v>
      </c>
      <c r="G2758" s="838">
        <v>0.027</v>
      </c>
      <c r="H2758" s="815">
        <v>0.5625</v>
      </c>
      <c r="I2758" s="725"/>
      <c r="J2758" s="725"/>
      <c r="K2758" s="726"/>
      <c r="L2758" s="821">
        <v>0.791666666666667</v>
      </c>
      <c r="M2758" s="737"/>
    </row>
    <row r="2759" ht="18" spans="3:13">
      <c r="C2759" s="3"/>
      <c r="D2759" s="809">
        <v>45637</v>
      </c>
      <c r="E2759" s="838">
        <v>0.027</v>
      </c>
      <c r="F2759" s="2241" t="s">
        <v>1825</v>
      </c>
      <c r="G2759" s="838">
        <v>0.026</v>
      </c>
      <c r="H2759" s="815">
        <v>0.5625</v>
      </c>
      <c r="I2759" s="725"/>
      <c r="J2759" s="725"/>
      <c r="K2759" s="726"/>
      <c r="L2759" s="821">
        <v>0.791666666666667</v>
      </c>
      <c r="M2759" s="738"/>
    </row>
    <row r="2760" ht="18" spans="3:13">
      <c r="C2760" s="3"/>
      <c r="D2760" s="809">
        <v>45609</v>
      </c>
      <c r="E2760" s="838">
        <v>0.026</v>
      </c>
      <c r="F2760" s="2241" t="s">
        <v>1686</v>
      </c>
      <c r="G2760" s="838">
        <v>0.024</v>
      </c>
      <c r="H2760" s="815">
        <v>0.5625</v>
      </c>
      <c r="I2760" s="725"/>
      <c r="J2760" s="725"/>
      <c r="K2760" s="726"/>
      <c r="L2760" s="821">
        <v>0.791666666666667</v>
      </c>
      <c r="M2760" s="734"/>
    </row>
    <row r="2761" ht="18" spans="3:13">
      <c r="C2761" s="3"/>
      <c r="D2761" s="809">
        <v>45575</v>
      </c>
      <c r="E2761" s="838">
        <v>0.024</v>
      </c>
      <c r="F2761" s="2241" t="s">
        <v>1943</v>
      </c>
      <c r="G2761" s="838">
        <v>0.025</v>
      </c>
      <c r="H2761" s="815">
        <v>0.520833333333333</v>
      </c>
      <c r="I2761" s="725"/>
      <c r="J2761" s="725"/>
      <c r="K2761" s="726"/>
      <c r="L2761" s="821">
        <v>0.75</v>
      </c>
      <c r="M2761" s="734"/>
    </row>
    <row r="2762" ht="18" spans="3:13">
      <c r="C2762" s="3"/>
      <c r="D2762" s="809">
        <v>45546</v>
      </c>
      <c r="E2762" s="838">
        <v>0.025</v>
      </c>
      <c r="F2762" s="2241" t="s">
        <v>1688</v>
      </c>
      <c r="G2762" s="838">
        <v>0.029</v>
      </c>
      <c r="H2762" s="815">
        <v>0.520833333333333</v>
      </c>
      <c r="I2762" s="725"/>
      <c r="J2762" s="725"/>
      <c r="K2762" s="726"/>
      <c r="L2762" s="821">
        <v>0.75</v>
      </c>
      <c r="M2762" s="734"/>
    </row>
    <row r="2763" ht="18.75" spans="3:13">
      <c r="C2763" s="3"/>
      <c r="D2763" s="809">
        <v>45518</v>
      </c>
      <c r="E2763" s="838">
        <v>0.029</v>
      </c>
      <c r="F2763" s="2241" t="s">
        <v>1829</v>
      </c>
      <c r="G2763" s="838">
        <v>0.03</v>
      </c>
      <c r="H2763" s="815">
        <v>0.520833333333333</v>
      </c>
      <c r="I2763" s="730"/>
      <c r="J2763" s="730"/>
      <c r="K2763" s="731"/>
      <c r="L2763" s="821">
        <v>0.75</v>
      </c>
      <c r="M2763" s="739"/>
    </row>
    <row r="2764" ht="18.75" spans="3:13">
      <c r="C2764" s="3">
        <v>4</v>
      </c>
      <c r="D2764" s="804" t="s">
        <v>7</v>
      </c>
      <c r="E2764" s="695" t="s">
        <v>913</v>
      </c>
      <c r="F2764" s="696"/>
      <c r="G2764" s="697"/>
      <c r="H2764" s="712" t="s">
        <v>2839</v>
      </c>
      <c r="I2764" s="719" t="s">
        <v>1622</v>
      </c>
      <c r="J2764" s="719"/>
      <c r="K2764" s="720"/>
      <c r="L2764" s="712" t="s">
        <v>1623</v>
      </c>
      <c r="M2764" s="732" t="s">
        <v>1624</v>
      </c>
    </row>
    <row r="2765" ht="18" spans="3:13">
      <c r="C2765" s="3"/>
      <c r="D2765" s="805" t="s">
        <v>1625</v>
      </c>
      <c r="E2765" s="699"/>
      <c r="F2765" s="700"/>
      <c r="G2765" s="701"/>
      <c r="H2765" s="812" t="s">
        <v>2867</v>
      </c>
      <c r="I2765" s="2229" t="s">
        <v>874</v>
      </c>
      <c r="J2765" s="722"/>
      <c r="K2765" s="723"/>
      <c r="L2765" s="819"/>
      <c r="M2765" s="733" t="s">
        <v>913</v>
      </c>
    </row>
    <row r="2766" ht="18" spans="3:13">
      <c r="C2766" s="3"/>
      <c r="D2766" s="806" t="s">
        <v>1626</v>
      </c>
      <c r="E2766" s="741"/>
      <c r="F2766" s="704"/>
      <c r="G2766" s="705"/>
      <c r="H2766" s="702" t="s">
        <v>2868</v>
      </c>
      <c r="I2766" s="725"/>
      <c r="J2766" s="725"/>
      <c r="K2766" s="726"/>
      <c r="L2766" s="819"/>
      <c r="M2766" s="734"/>
    </row>
    <row r="2767" ht="18" spans="3:13">
      <c r="C2767" s="3"/>
      <c r="D2767" s="806" t="s">
        <v>1627</v>
      </c>
      <c r="E2767" s="741" t="s">
        <v>914</v>
      </c>
      <c r="F2767" s="704"/>
      <c r="G2767" s="705"/>
      <c r="H2767" s="702"/>
      <c r="I2767" s="725"/>
      <c r="J2767" s="725"/>
      <c r="K2767" s="726"/>
      <c r="L2767" s="819"/>
      <c r="M2767" s="734"/>
    </row>
    <row r="2768" ht="18.75" spans="3:13">
      <c r="C2768" s="3"/>
      <c r="D2768" s="807" t="s">
        <v>1628</v>
      </c>
      <c r="E2768" s="706">
        <v>0.645833333333333</v>
      </c>
      <c r="F2768" s="707"/>
      <c r="G2768" s="708"/>
      <c r="H2768" s="709">
        <v>0.4375</v>
      </c>
      <c r="I2768" s="725"/>
      <c r="J2768" s="725"/>
      <c r="K2768" s="726"/>
      <c r="L2768" s="750">
        <v>0.875</v>
      </c>
      <c r="M2768" s="735">
        <v>0.729166666666667</v>
      </c>
    </row>
    <row r="2769" ht="18.75" spans="3:13">
      <c r="C2769" s="3"/>
      <c r="D2769" s="808" t="s">
        <v>1629</v>
      </c>
      <c r="E2769" s="710" t="s">
        <v>8</v>
      </c>
      <c r="F2769" s="710" t="s">
        <v>9</v>
      </c>
      <c r="G2769" s="711" t="s">
        <v>10</v>
      </c>
      <c r="H2769" s="712" t="s">
        <v>2447</v>
      </c>
      <c r="I2769" s="725"/>
      <c r="J2769" s="725"/>
      <c r="K2769" s="726"/>
      <c r="L2769" s="820" t="s">
        <v>2896</v>
      </c>
      <c r="M2769" s="736"/>
    </row>
    <row r="2770" ht="18" spans="3:13">
      <c r="C2770" s="3"/>
      <c r="D2770" s="809">
        <v>45693</v>
      </c>
      <c r="E2770" s="2241" t="s">
        <v>2205</v>
      </c>
      <c r="F2770" s="2241" t="s">
        <v>2206</v>
      </c>
      <c r="G2770" s="2241" t="s">
        <v>2207</v>
      </c>
      <c r="H2770" s="815">
        <v>0.645833333333333</v>
      </c>
      <c r="I2770" s="725"/>
      <c r="J2770" s="725"/>
      <c r="K2770" s="726"/>
      <c r="L2770" s="821">
        <v>0.875</v>
      </c>
      <c r="M2770" s="753">
        <v>0.729166666666667</v>
      </c>
    </row>
    <row r="2771" ht="18" spans="3:13">
      <c r="C2771" s="3"/>
      <c r="D2771" s="809">
        <v>45686</v>
      </c>
      <c r="E2771" s="2241" t="s">
        <v>2207</v>
      </c>
      <c r="F2771" s="2241" t="s">
        <v>2208</v>
      </c>
      <c r="G2771" s="2241" t="s">
        <v>2209</v>
      </c>
      <c r="H2771" s="815">
        <v>0.645833333333333</v>
      </c>
      <c r="I2771" s="725"/>
      <c r="J2771" s="725"/>
      <c r="K2771" s="726"/>
      <c r="L2771" s="821">
        <v>0.875</v>
      </c>
      <c r="M2771" s="753">
        <v>0.729166666666667</v>
      </c>
    </row>
    <row r="2772" ht="18" spans="3:13">
      <c r="C2772" s="3"/>
      <c r="D2772" s="809">
        <v>45680</v>
      </c>
      <c r="E2772" s="2241" t="s">
        <v>2209</v>
      </c>
      <c r="F2772" s="2241" t="s">
        <v>2210</v>
      </c>
      <c r="G2772" s="2241" t="s">
        <v>2211</v>
      </c>
      <c r="H2772" s="815">
        <v>0.708333333333333</v>
      </c>
      <c r="I2772" s="725"/>
      <c r="J2772" s="725"/>
      <c r="K2772" s="726"/>
      <c r="L2772" s="821">
        <v>0.9375</v>
      </c>
      <c r="M2772" s="753">
        <v>0.791666666666667</v>
      </c>
    </row>
    <row r="2773" ht="18" spans="3:13">
      <c r="C2773" s="3"/>
      <c r="D2773" s="809">
        <v>45672</v>
      </c>
      <c r="E2773" s="2241" t="s">
        <v>2211</v>
      </c>
      <c r="F2773" s="2241" t="s">
        <v>2212</v>
      </c>
      <c r="G2773" s="2241" t="s">
        <v>2213</v>
      </c>
      <c r="H2773" s="815">
        <v>0.645833333333333</v>
      </c>
      <c r="I2773" s="725"/>
      <c r="J2773" s="725"/>
      <c r="K2773" s="726"/>
      <c r="L2773" s="821">
        <v>0.875</v>
      </c>
      <c r="M2773" s="753">
        <v>0.729166666666667</v>
      </c>
    </row>
    <row r="2774" ht="18" spans="3:13">
      <c r="C2774" s="3"/>
      <c r="D2774" s="809">
        <v>45665</v>
      </c>
      <c r="E2774" s="2241" t="s">
        <v>2213</v>
      </c>
      <c r="F2774" s="2241" t="s">
        <v>2214</v>
      </c>
      <c r="G2774" s="2241" t="s">
        <v>2215</v>
      </c>
      <c r="H2774" s="815">
        <v>0.645833333333333</v>
      </c>
      <c r="I2774" s="725"/>
      <c r="J2774" s="725"/>
      <c r="K2774" s="726"/>
      <c r="L2774" s="821">
        <v>0.875</v>
      </c>
      <c r="M2774" s="753">
        <v>0.729166666666667</v>
      </c>
    </row>
    <row r="2775" ht="18.75" spans="3:13">
      <c r="C2775" s="3"/>
      <c r="D2775" s="809">
        <v>45659</v>
      </c>
      <c r="E2775" s="2241" t="s">
        <v>2215</v>
      </c>
      <c r="F2775" s="2241" t="s">
        <v>2217</v>
      </c>
      <c r="G2775" s="2241" t="s">
        <v>2218</v>
      </c>
      <c r="H2775" s="815">
        <v>0.666666666666667</v>
      </c>
      <c r="I2775" s="730"/>
      <c r="J2775" s="730"/>
      <c r="K2775" s="731"/>
      <c r="L2775" s="821">
        <v>0.895833333333333</v>
      </c>
      <c r="M2775" s="753">
        <v>0.75</v>
      </c>
    </row>
    <row r="2776" ht="18.75" spans="3:13">
      <c r="C2776" s="3">
        <v>4</v>
      </c>
      <c r="D2776" s="804" t="s">
        <v>7</v>
      </c>
      <c r="E2776" s="695" t="s">
        <v>43</v>
      </c>
      <c r="F2776" s="696"/>
      <c r="G2776" s="697"/>
      <c r="H2776" s="712" t="s">
        <v>2839</v>
      </c>
      <c r="I2776" s="719" t="s">
        <v>1622</v>
      </c>
      <c r="J2776" s="719"/>
      <c r="K2776" s="720"/>
      <c r="L2776" s="712" t="s">
        <v>1623</v>
      </c>
      <c r="M2776" s="732" t="s">
        <v>1624</v>
      </c>
    </row>
    <row r="2777" ht="18" spans="3:13">
      <c r="C2777" s="3"/>
      <c r="D2777" s="805" t="s">
        <v>1625</v>
      </c>
      <c r="E2777" s="699"/>
      <c r="F2777" s="700"/>
      <c r="G2777" s="701"/>
      <c r="H2777" s="812" t="s">
        <v>2867</v>
      </c>
      <c r="I2777" s="2229" t="s">
        <v>915</v>
      </c>
      <c r="J2777" s="722"/>
      <c r="K2777" s="723"/>
      <c r="L2777" s="819"/>
      <c r="M2777" s="733" t="s">
        <v>43</v>
      </c>
    </row>
    <row r="2778" ht="18" spans="3:13">
      <c r="C2778" s="3"/>
      <c r="D2778" s="806" t="s">
        <v>1626</v>
      </c>
      <c r="E2778" s="741"/>
      <c r="F2778" s="704"/>
      <c r="G2778" s="705"/>
      <c r="H2778" s="702" t="s">
        <v>2868</v>
      </c>
      <c r="I2778" s="725"/>
      <c r="J2778" s="725"/>
      <c r="K2778" s="726"/>
      <c r="L2778" s="819"/>
      <c r="M2778" s="734"/>
    </row>
    <row r="2779" ht="18" spans="3:13">
      <c r="C2779" s="3"/>
      <c r="D2779" s="806" t="s">
        <v>1627</v>
      </c>
      <c r="E2779" s="842">
        <v>0.0468</v>
      </c>
      <c r="F2779" s="843"/>
      <c r="G2779" s="844"/>
      <c r="H2779" s="702"/>
      <c r="I2779" s="725"/>
      <c r="J2779" s="725"/>
      <c r="K2779" s="726"/>
      <c r="L2779" s="819"/>
      <c r="M2779" s="734"/>
    </row>
    <row r="2780" ht="18.75" spans="3:13">
      <c r="C2780" s="3"/>
      <c r="D2780" s="807" t="s">
        <v>1628</v>
      </c>
      <c r="E2780" s="706">
        <v>0.75</v>
      </c>
      <c r="F2780" s="707"/>
      <c r="G2780" s="708"/>
      <c r="H2780" s="709">
        <v>0.541666666666667</v>
      </c>
      <c r="I2780" s="725"/>
      <c r="J2780" s="725"/>
      <c r="K2780" s="726"/>
      <c r="L2780" s="750">
        <v>0.979166666666667</v>
      </c>
      <c r="M2780" s="735">
        <v>0.833333333333333</v>
      </c>
    </row>
    <row r="2781" ht="18.75" spans="3:13">
      <c r="C2781" s="3"/>
      <c r="D2781" s="808" t="s">
        <v>1629</v>
      </c>
      <c r="E2781" s="710" t="s">
        <v>8</v>
      </c>
      <c r="F2781" s="710" t="s">
        <v>9</v>
      </c>
      <c r="G2781" s="711" t="s">
        <v>10</v>
      </c>
      <c r="H2781" s="712" t="s">
        <v>2447</v>
      </c>
      <c r="I2781" s="725"/>
      <c r="J2781" s="725"/>
      <c r="K2781" s="726"/>
      <c r="L2781" s="820" t="s">
        <v>2896</v>
      </c>
      <c r="M2781" s="736"/>
    </row>
    <row r="2782" ht="18" spans="3:13">
      <c r="C2782" s="3"/>
      <c r="D2782" s="809">
        <v>45664</v>
      </c>
      <c r="E2782" s="867">
        <v>0.0468</v>
      </c>
      <c r="F2782" s="2243" t="s">
        <v>1866</v>
      </c>
      <c r="G2782" s="867">
        <v>0.04235</v>
      </c>
      <c r="H2782" s="815">
        <v>0.75</v>
      </c>
      <c r="I2782" s="725"/>
      <c r="J2782" s="725"/>
      <c r="K2782" s="726"/>
      <c r="L2782" s="821">
        <v>0.979166666666667</v>
      </c>
      <c r="M2782" s="753">
        <v>0.833333333333333</v>
      </c>
    </row>
    <row r="2783" ht="18" spans="3:13">
      <c r="C2783" s="3"/>
      <c r="D2783" s="809">
        <v>45637</v>
      </c>
      <c r="E2783" s="867">
        <v>0.04235</v>
      </c>
      <c r="F2783" s="2243" t="s">
        <v>1866</v>
      </c>
      <c r="G2783" s="867">
        <v>0.04347</v>
      </c>
      <c r="H2783" s="815">
        <v>0.75</v>
      </c>
      <c r="I2783" s="725"/>
      <c r="J2783" s="725"/>
      <c r="K2783" s="726"/>
      <c r="L2783" s="821">
        <v>0.979166666666667</v>
      </c>
      <c r="M2783" s="753">
        <v>0.833333333333333</v>
      </c>
    </row>
    <row r="2784" ht="18" spans="3:13">
      <c r="C2784" s="3"/>
      <c r="D2784" s="809">
        <v>45601</v>
      </c>
      <c r="E2784" s="867">
        <v>0.04347</v>
      </c>
      <c r="F2784" s="2243" t="s">
        <v>1866</v>
      </c>
      <c r="G2784" s="867">
        <v>0.04066</v>
      </c>
      <c r="H2784" s="815">
        <v>0.75</v>
      </c>
      <c r="I2784" s="725"/>
      <c r="J2784" s="725"/>
      <c r="K2784" s="726"/>
      <c r="L2784" s="821">
        <v>0.979166666666667</v>
      </c>
      <c r="M2784" s="753">
        <v>0.833333333333333</v>
      </c>
    </row>
    <row r="2785" ht="18" spans="3:13">
      <c r="C2785" s="3"/>
      <c r="D2785" s="809">
        <v>45574</v>
      </c>
      <c r="E2785" s="867">
        <v>0.04066</v>
      </c>
      <c r="F2785" s="2243" t="s">
        <v>1866</v>
      </c>
      <c r="G2785" s="867">
        <v>0.03648</v>
      </c>
      <c r="H2785" s="815">
        <v>0.708333333333333</v>
      </c>
      <c r="I2785" s="725"/>
      <c r="J2785" s="725"/>
      <c r="K2785" s="726"/>
      <c r="L2785" s="821">
        <v>0.9375</v>
      </c>
      <c r="M2785" s="753">
        <v>0.791666666666667</v>
      </c>
    </row>
    <row r="2786" ht="18" spans="3:13">
      <c r="C2786" s="3"/>
      <c r="D2786" s="809">
        <v>45546</v>
      </c>
      <c r="E2786" s="867">
        <v>0.03648</v>
      </c>
      <c r="F2786" s="2243" t="s">
        <v>1866</v>
      </c>
      <c r="G2786" s="867">
        <v>0.0396</v>
      </c>
      <c r="H2786" s="815">
        <v>0.708333333333333</v>
      </c>
      <c r="I2786" s="725"/>
      <c r="J2786" s="725"/>
      <c r="K2786" s="726"/>
      <c r="L2786" s="821">
        <v>0.9375</v>
      </c>
      <c r="M2786" s="753">
        <v>0.791666666666667</v>
      </c>
    </row>
    <row r="2787" ht="18.75" spans="3:13">
      <c r="C2787" s="3"/>
      <c r="D2787" s="809">
        <v>45511</v>
      </c>
      <c r="E2787" s="867">
        <v>0.0396</v>
      </c>
      <c r="F2787" s="2243" t="s">
        <v>1866</v>
      </c>
      <c r="G2787" s="867">
        <v>0.04276</v>
      </c>
      <c r="H2787" s="815">
        <v>0.708333333333333</v>
      </c>
      <c r="I2787" s="730"/>
      <c r="J2787" s="730"/>
      <c r="K2787" s="731"/>
      <c r="L2787" s="821">
        <v>0.9375</v>
      </c>
      <c r="M2787" s="753">
        <v>0.791666666666667</v>
      </c>
    </row>
    <row r="2788" ht="18.75" spans="3:13">
      <c r="C2788" s="3">
        <v>3</v>
      </c>
      <c r="D2788" s="804" t="s">
        <v>7</v>
      </c>
      <c r="E2788" s="695" t="s">
        <v>916</v>
      </c>
      <c r="F2788" s="696"/>
      <c r="G2788" s="697"/>
      <c r="H2788" s="712" t="s">
        <v>2839</v>
      </c>
      <c r="I2788" s="719" t="s">
        <v>1622</v>
      </c>
      <c r="J2788" s="719"/>
      <c r="K2788" s="720"/>
      <c r="L2788" s="712" t="s">
        <v>1623</v>
      </c>
      <c r="M2788" s="751" t="s">
        <v>1624</v>
      </c>
    </row>
    <row r="2789" ht="18" spans="3:13">
      <c r="C2789" s="3"/>
      <c r="D2789" s="805" t="s">
        <v>1625</v>
      </c>
      <c r="E2789" s="699"/>
      <c r="F2789" s="700"/>
      <c r="G2789" s="701"/>
      <c r="H2789" s="812" t="s">
        <v>2863</v>
      </c>
      <c r="I2789" s="2229" t="s">
        <v>917</v>
      </c>
      <c r="J2789" s="722"/>
      <c r="K2789" s="723"/>
      <c r="L2789" s="819"/>
      <c r="M2789" s="733" t="s">
        <v>916</v>
      </c>
    </row>
    <row r="2790" ht="18" spans="3:13">
      <c r="C2790" s="3"/>
      <c r="D2790" s="806" t="s">
        <v>1626</v>
      </c>
      <c r="E2790" s="743">
        <v>0</v>
      </c>
      <c r="F2790" s="744"/>
      <c r="G2790" s="745"/>
      <c r="H2790" s="812" t="s">
        <v>2864</v>
      </c>
      <c r="I2790" s="725"/>
      <c r="J2790" s="725"/>
      <c r="K2790" s="726"/>
      <c r="L2790" s="819"/>
      <c r="M2790" s="734"/>
    </row>
    <row r="2791" ht="18" spans="3:13">
      <c r="C2791" s="3"/>
      <c r="D2791" s="806" t="s">
        <v>1627</v>
      </c>
      <c r="E2791" s="743">
        <v>0.009</v>
      </c>
      <c r="F2791" s="744"/>
      <c r="G2791" s="745"/>
      <c r="H2791" s="702"/>
      <c r="I2791" s="725"/>
      <c r="J2791" s="725"/>
      <c r="K2791" s="726"/>
      <c r="L2791" s="819"/>
      <c r="M2791" s="734"/>
    </row>
    <row r="2792" ht="18.75" spans="3:13">
      <c r="C2792" s="3"/>
      <c r="D2792" s="807" t="s">
        <v>1628</v>
      </c>
      <c r="E2792" s="706">
        <v>0.291666666666667</v>
      </c>
      <c r="F2792" s="707"/>
      <c r="G2792" s="708"/>
      <c r="H2792" s="709">
        <v>0.0833333333333334</v>
      </c>
      <c r="I2792" s="725"/>
      <c r="J2792" s="725"/>
      <c r="K2792" s="726"/>
      <c r="L2792" s="750">
        <v>0.520833333333333</v>
      </c>
      <c r="M2792" s="735">
        <v>0.375</v>
      </c>
    </row>
    <row r="2793" ht="18.75" spans="3:13">
      <c r="C2793" s="3"/>
      <c r="D2793" s="808" t="s">
        <v>1629</v>
      </c>
      <c r="E2793" s="710" t="s">
        <v>8</v>
      </c>
      <c r="F2793" s="710" t="s">
        <v>9</v>
      </c>
      <c r="G2793" s="711" t="s">
        <v>10</v>
      </c>
      <c r="H2793" s="712" t="s">
        <v>2447</v>
      </c>
      <c r="I2793" s="725"/>
      <c r="J2793" s="725"/>
      <c r="K2793" s="726"/>
      <c r="L2793" s="820"/>
      <c r="M2793" s="736"/>
    </row>
    <row r="2794" ht="18" spans="3:13">
      <c r="C2794" s="3"/>
      <c r="D2794" s="809">
        <v>45649</v>
      </c>
      <c r="E2794" s="838">
        <v>0.009</v>
      </c>
      <c r="F2794" s="2241" t="s">
        <v>2177</v>
      </c>
      <c r="G2794" s="838">
        <v>0.007</v>
      </c>
      <c r="H2794" s="815">
        <v>0.291666666666667</v>
      </c>
      <c r="I2794" s="725"/>
      <c r="J2794" s="725"/>
      <c r="K2794" s="726"/>
      <c r="L2794" s="821">
        <v>0.520833333333333</v>
      </c>
      <c r="M2794" s="737"/>
    </row>
    <row r="2795" ht="18" spans="3:13">
      <c r="C2795" s="3"/>
      <c r="D2795" s="809">
        <v>45611</v>
      </c>
      <c r="E2795" s="838">
        <v>0.01</v>
      </c>
      <c r="F2795" s="2241" t="s">
        <v>1655</v>
      </c>
      <c r="G2795" s="838">
        <v>0.007</v>
      </c>
      <c r="H2795" s="815">
        <v>0.291666666666667</v>
      </c>
      <c r="I2795" s="725"/>
      <c r="J2795" s="725"/>
      <c r="K2795" s="726"/>
      <c r="L2795" s="821">
        <v>0.520833333333333</v>
      </c>
      <c r="M2795" s="738"/>
    </row>
    <row r="2796" ht="18" spans="3:13">
      <c r="C2796" s="3"/>
      <c r="D2796" s="809">
        <v>45565</v>
      </c>
      <c r="E2796" s="838">
        <v>0.007</v>
      </c>
      <c r="F2796" s="2241" t="s">
        <v>1652</v>
      </c>
      <c r="G2796" s="838">
        <v>0.003</v>
      </c>
      <c r="H2796" s="815">
        <v>0.291666666666667</v>
      </c>
      <c r="I2796" s="725"/>
      <c r="J2796" s="725"/>
      <c r="K2796" s="726"/>
      <c r="L2796" s="821">
        <v>0.520833333333333</v>
      </c>
      <c r="M2796" s="734"/>
    </row>
    <row r="2797" ht="18" spans="3:13">
      <c r="C2797" s="3"/>
      <c r="D2797" s="809">
        <v>45519</v>
      </c>
      <c r="E2797" s="838">
        <v>0.009</v>
      </c>
      <c r="F2797" s="2241" t="s">
        <v>1652</v>
      </c>
      <c r="G2797" s="838">
        <v>0.003</v>
      </c>
      <c r="H2797" s="815">
        <v>0.25</v>
      </c>
      <c r="I2797" s="725"/>
      <c r="J2797" s="725"/>
      <c r="K2797" s="726"/>
      <c r="L2797" s="821">
        <v>0.479166666666667</v>
      </c>
      <c r="M2797" s="734"/>
    </row>
    <row r="2798" ht="18" spans="3:13">
      <c r="C2798" s="3"/>
      <c r="D2798" s="809">
        <v>45471</v>
      </c>
      <c r="E2798" s="838">
        <v>0.003</v>
      </c>
      <c r="F2798" s="2241" t="s">
        <v>1653</v>
      </c>
      <c r="G2798" s="838">
        <v>-0.002</v>
      </c>
      <c r="H2798" s="815">
        <v>0.25</v>
      </c>
      <c r="I2798" s="725"/>
      <c r="J2798" s="725"/>
      <c r="K2798" s="726"/>
      <c r="L2798" s="821">
        <v>0.479166666666667</v>
      </c>
      <c r="M2798" s="734"/>
    </row>
    <row r="2799" ht="18.75" spans="3:13">
      <c r="C2799" s="3"/>
      <c r="D2799" s="809">
        <v>45422</v>
      </c>
      <c r="E2799" s="838">
        <v>0.002</v>
      </c>
      <c r="F2799" s="2241" t="s">
        <v>1651</v>
      </c>
      <c r="G2799" s="838">
        <v>-0.002</v>
      </c>
      <c r="H2799" s="815">
        <v>0.25</v>
      </c>
      <c r="I2799" s="730"/>
      <c r="J2799" s="730"/>
      <c r="K2799" s="731"/>
      <c r="L2799" s="821">
        <v>0.479166666666667</v>
      </c>
      <c r="M2799" s="739"/>
    </row>
    <row r="2800" ht="18.75" spans="3:13">
      <c r="C2800" s="3">
        <v>4</v>
      </c>
      <c r="D2800" s="804" t="s">
        <v>7</v>
      </c>
      <c r="E2800" s="695" t="s">
        <v>918</v>
      </c>
      <c r="F2800" s="696"/>
      <c r="G2800" s="697"/>
      <c r="H2800" s="712" t="s">
        <v>2839</v>
      </c>
      <c r="I2800" s="719" t="s">
        <v>1622</v>
      </c>
      <c r="J2800" s="719"/>
      <c r="K2800" s="720"/>
      <c r="L2800" s="712" t="s">
        <v>1623</v>
      </c>
      <c r="M2800" s="751" t="s">
        <v>1624</v>
      </c>
    </row>
    <row r="2801" ht="18" spans="3:13">
      <c r="C2801" s="3"/>
      <c r="D2801" s="805" t="s">
        <v>1625</v>
      </c>
      <c r="E2801" s="699"/>
      <c r="F2801" s="700"/>
      <c r="G2801" s="701"/>
      <c r="H2801" s="812" t="s">
        <v>2863</v>
      </c>
      <c r="I2801" s="2229" t="s">
        <v>917</v>
      </c>
      <c r="J2801" s="722"/>
      <c r="K2801" s="723"/>
      <c r="L2801" s="819"/>
      <c r="M2801" s="733" t="s">
        <v>918</v>
      </c>
    </row>
    <row r="2802" ht="18" spans="3:13">
      <c r="C2802" s="3"/>
      <c r="D2802" s="806" t="s">
        <v>1626</v>
      </c>
      <c r="E2802" s="743">
        <v>0</v>
      </c>
      <c r="F2802" s="744"/>
      <c r="G2802" s="745"/>
      <c r="H2802" s="812" t="s">
        <v>2864</v>
      </c>
      <c r="I2802" s="725"/>
      <c r="J2802" s="725"/>
      <c r="K2802" s="726"/>
      <c r="L2802" s="819"/>
      <c r="M2802" s="734"/>
    </row>
    <row r="2803" ht="18" spans="3:13">
      <c r="C2803" s="3"/>
      <c r="D2803" s="806" t="s">
        <v>1627</v>
      </c>
      <c r="E2803" s="743">
        <v>0</v>
      </c>
      <c r="F2803" s="744"/>
      <c r="G2803" s="745"/>
      <c r="H2803" s="702"/>
      <c r="I2803" s="725"/>
      <c r="J2803" s="725"/>
      <c r="K2803" s="726"/>
      <c r="L2803" s="819"/>
      <c r="M2803" s="734"/>
    </row>
    <row r="2804" ht="18.75" spans="3:13">
      <c r="C2804" s="3"/>
      <c r="D2804" s="807" t="s">
        <v>1628</v>
      </c>
      <c r="E2804" s="706">
        <v>0.291666666666667</v>
      </c>
      <c r="F2804" s="707"/>
      <c r="G2804" s="708"/>
      <c r="H2804" s="709">
        <v>0.0833333333333334</v>
      </c>
      <c r="I2804" s="725"/>
      <c r="J2804" s="725"/>
      <c r="K2804" s="726"/>
      <c r="L2804" s="750">
        <v>0.520833333333333</v>
      </c>
      <c r="M2804" s="735">
        <v>0.375</v>
      </c>
    </row>
    <row r="2805" ht="18.75" spans="3:13">
      <c r="C2805" s="3"/>
      <c r="D2805" s="808" t="s">
        <v>1629</v>
      </c>
      <c r="E2805" s="710" t="s">
        <v>8</v>
      </c>
      <c r="F2805" s="710" t="s">
        <v>9</v>
      </c>
      <c r="G2805" s="711" t="s">
        <v>10</v>
      </c>
      <c r="H2805" s="712" t="s">
        <v>2447</v>
      </c>
      <c r="I2805" s="725"/>
      <c r="J2805" s="725"/>
      <c r="K2805" s="726"/>
      <c r="L2805" s="820"/>
      <c r="M2805" s="736"/>
    </row>
    <row r="2806" ht="18" spans="3:13">
      <c r="C2806" s="3"/>
      <c r="D2806" s="809">
        <v>45649</v>
      </c>
      <c r="E2806" s="838">
        <v>0</v>
      </c>
      <c r="F2806" s="2241" t="s">
        <v>1655</v>
      </c>
      <c r="G2806" s="838">
        <v>0.004</v>
      </c>
      <c r="H2806" s="815">
        <v>0.291666666666667</v>
      </c>
      <c r="I2806" s="725"/>
      <c r="J2806" s="725"/>
      <c r="K2806" s="726"/>
      <c r="L2806" s="821">
        <v>0.520833333333333</v>
      </c>
      <c r="M2806" s="737"/>
    </row>
    <row r="2807" ht="18" spans="3:13">
      <c r="C2807" s="3"/>
      <c r="D2807" s="809">
        <v>45611</v>
      </c>
      <c r="E2807" s="838">
        <v>0.001</v>
      </c>
      <c r="F2807" s="2241" t="s">
        <v>1653</v>
      </c>
      <c r="G2807" s="838">
        <v>0.005</v>
      </c>
      <c r="H2807" s="815">
        <v>0.291666666666667</v>
      </c>
      <c r="I2807" s="725"/>
      <c r="J2807" s="725"/>
      <c r="K2807" s="726"/>
      <c r="L2807" s="821">
        <v>0.520833333333333</v>
      </c>
      <c r="M2807" s="738"/>
    </row>
    <row r="2808" ht="18" spans="3:13">
      <c r="C2808" s="3"/>
      <c r="D2808" s="809">
        <v>45565</v>
      </c>
      <c r="E2808" s="838">
        <v>0.005</v>
      </c>
      <c r="F2808" s="2241" t="s">
        <v>1642</v>
      </c>
      <c r="G2808" s="838">
        <v>0.007</v>
      </c>
      <c r="H2808" s="815">
        <v>0.291666666666667</v>
      </c>
      <c r="I2808" s="725"/>
      <c r="J2808" s="725"/>
      <c r="K2808" s="726"/>
      <c r="L2808" s="821">
        <v>0.520833333333333</v>
      </c>
      <c r="M2808" s="734"/>
    </row>
    <row r="2809" ht="18" spans="3:13">
      <c r="C2809" s="3"/>
      <c r="D2809" s="809">
        <v>45519</v>
      </c>
      <c r="E2809" s="838">
        <v>0.006</v>
      </c>
      <c r="F2809" s="2241" t="s">
        <v>1642</v>
      </c>
      <c r="G2809" s="838">
        <v>0.007</v>
      </c>
      <c r="H2809" s="815">
        <v>0.25</v>
      </c>
      <c r="I2809" s="725"/>
      <c r="J2809" s="725"/>
      <c r="K2809" s="726"/>
      <c r="L2809" s="821">
        <v>0.479166666666667</v>
      </c>
      <c r="M2809" s="734"/>
    </row>
    <row r="2810" ht="18" spans="3:13">
      <c r="C2810" s="3"/>
      <c r="D2810" s="809">
        <v>45471</v>
      </c>
      <c r="E2810" s="838">
        <v>0.007</v>
      </c>
      <c r="F2810" s="2241" t="s">
        <v>1642</v>
      </c>
      <c r="G2810" s="838">
        <v>-0.003</v>
      </c>
      <c r="H2810" s="815">
        <v>0.25</v>
      </c>
      <c r="I2810" s="725"/>
      <c r="J2810" s="725"/>
      <c r="K2810" s="726"/>
      <c r="L2810" s="821">
        <v>0.479166666666667</v>
      </c>
      <c r="M2810" s="734"/>
    </row>
    <row r="2811" ht="18.75" spans="3:13">
      <c r="C2811" s="3"/>
      <c r="D2811" s="809">
        <v>45422</v>
      </c>
      <c r="E2811" s="838">
        <v>0.006</v>
      </c>
      <c r="F2811" s="2241" t="s">
        <v>1645</v>
      </c>
      <c r="G2811" s="838">
        <v>-0.003</v>
      </c>
      <c r="H2811" s="815">
        <v>0.25</v>
      </c>
      <c r="I2811" s="730"/>
      <c r="J2811" s="730"/>
      <c r="K2811" s="731"/>
      <c r="L2811" s="821">
        <v>0.479166666666667</v>
      </c>
      <c r="M2811" s="739"/>
    </row>
    <row r="2812" ht="18.75" spans="3:13">
      <c r="C2812" s="3">
        <v>4</v>
      </c>
      <c r="D2812" s="804" t="s">
        <v>7</v>
      </c>
      <c r="E2812" s="695" t="s">
        <v>919</v>
      </c>
      <c r="F2812" s="696"/>
      <c r="G2812" s="697"/>
      <c r="H2812" s="712" t="s">
        <v>2839</v>
      </c>
      <c r="I2812" s="719" t="s">
        <v>1622</v>
      </c>
      <c r="J2812" s="719"/>
      <c r="K2812" s="720"/>
      <c r="L2812" s="712" t="s">
        <v>1623</v>
      </c>
      <c r="M2812" s="751" t="s">
        <v>1624</v>
      </c>
    </row>
    <row r="2813" ht="18" spans="3:13">
      <c r="C2813" s="3"/>
      <c r="D2813" s="805" t="s">
        <v>1625</v>
      </c>
      <c r="E2813" s="699"/>
      <c r="F2813" s="700"/>
      <c r="G2813" s="701"/>
      <c r="H2813" s="812" t="s">
        <v>2863</v>
      </c>
      <c r="I2813" s="2229" t="s">
        <v>917</v>
      </c>
      <c r="J2813" s="722"/>
      <c r="K2813" s="723"/>
      <c r="L2813" s="819"/>
      <c r="M2813" s="733" t="s">
        <v>919</v>
      </c>
    </row>
    <row r="2814" ht="18" spans="3:13">
      <c r="C2814" s="3"/>
      <c r="D2814" s="806" t="s">
        <v>1626</v>
      </c>
      <c r="E2814" s="743">
        <v>0</v>
      </c>
      <c r="F2814" s="744"/>
      <c r="G2814" s="745"/>
      <c r="H2814" s="812" t="s">
        <v>2864</v>
      </c>
      <c r="I2814" s="725"/>
      <c r="J2814" s="725"/>
      <c r="K2814" s="726"/>
      <c r="L2814" s="819"/>
      <c r="M2814" s="734"/>
    </row>
    <row r="2815" ht="18" spans="3:13">
      <c r="C2815" s="3"/>
      <c r="D2815" s="806" t="s">
        <v>1627</v>
      </c>
      <c r="E2815" s="743">
        <v>0.001</v>
      </c>
      <c r="F2815" s="744"/>
      <c r="G2815" s="745"/>
      <c r="H2815" s="702"/>
      <c r="I2815" s="725"/>
      <c r="J2815" s="725"/>
      <c r="K2815" s="726"/>
      <c r="L2815" s="819"/>
      <c r="M2815" s="734"/>
    </row>
    <row r="2816" ht="18.75" spans="3:13">
      <c r="C2816" s="3"/>
      <c r="D2816" s="807" t="s">
        <v>1628</v>
      </c>
      <c r="E2816" s="706">
        <v>0.291666666666667</v>
      </c>
      <c r="F2816" s="707"/>
      <c r="G2816" s="708"/>
      <c r="H2816" s="709">
        <v>0.0833333333333334</v>
      </c>
      <c r="I2816" s="725"/>
      <c r="J2816" s="725"/>
      <c r="K2816" s="726"/>
      <c r="L2816" s="750">
        <v>0.520833333333333</v>
      </c>
      <c r="M2816" s="735">
        <v>0.375</v>
      </c>
    </row>
    <row r="2817" ht="18.75" spans="3:13">
      <c r="C2817" s="3"/>
      <c r="D2817" s="808" t="s">
        <v>1629</v>
      </c>
      <c r="E2817" s="710" t="s">
        <v>8</v>
      </c>
      <c r="F2817" s="710" t="s">
        <v>9</v>
      </c>
      <c r="G2817" s="711" t="s">
        <v>10</v>
      </c>
      <c r="H2817" s="712" t="s">
        <v>2447</v>
      </c>
      <c r="I2817" s="725"/>
      <c r="J2817" s="725"/>
      <c r="K2817" s="726"/>
      <c r="L2817" s="820"/>
      <c r="M2817" s="736"/>
    </row>
    <row r="2818" ht="18" spans="3:13">
      <c r="C2818" s="3"/>
      <c r="D2818" s="809">
        <v>45673</v>
      </c>
      <c r="E2818" s="838">
        <v>0.001</v>
      </c>
      <c r="F2818" s="2241" t="s">
        <v>1653</v>
      </c>
      <c r="G2818" s="838">
        <v>-0.001</v>
      </c>
      <c r="H2818" s="815">
        <v>0.291666666666667</v>
      </c>
      <c r="I2818" s="725"/>
      <c r="J2818" s="725"/>
      <c r="K2818" s="726"/>
      <c r="L2818" s="821">
        <v>0.520833333333333</v>
      </c>
      <c r="M2818" s="737"/>
    </row>
    <row r="2819" ht="18" spans="3:13">
      <c r="C2819" s="3"/>
      <c r="D2819" s="809">
        <v>45639</v>
      </c>
      <c r="E2819" s="838">
        <v>-0.001</v>
      </c>
      <c r="F2819" s="2241" t="s">
        <v>1655</v>
      </c>
      <c r="G2819" s="838">
        <v>-0.001</v>
      </c>
      <c r="H2819" s="815">
        <v>0.291666666666667</v>
      </c>
      <c r="I2819" s="725"/>
      <c r="J2819" s="725"/>
      <c r="K2819" s="726"/>
      <c r="L2819" s="821">
        <v>0.520833333333333</v>
      </c>
      <c r="M2819" s="738"/>
    </row>
    <row r="2820" ht="18" spans="3:13">
      <c r="C2820" s="3"/>
      <c r="D2820" s="809">
        <v>45611</v>
      </c>
      <c r="E2820" s="838">
        <v>-0.001</v>
      </c>
      <c r="F2820" s="2241" t="s">
        <v>1653</v>
      </c>
      <c r="G2820" s="838">
        <v>0.002</v>
      </c>
      <c r="H2820" s="815">
        <v>0.291666666666667</v>
      </c>
      <c r="I2820" s="725"/>
      <c r="J2820" s="725"/>
      <c r="K2820" s="726"/>
      <c r="L2820" s="821">
        <v>0.520833333333333</v>
      </c>
      <c r="M2820" s="734"/>
    </row>
    <row r="2821" ht="18" spans="3:13">
      <c r="C2821" s="3"/>
      <c r="D2821" s="809">
        <v>45576</v>
      </c>
      <c r="E2821" s="838">
        <v>0.002</v>
      </c>
      <c r="F2821" s="2241" t="s">
        <v>1653</v>
      </c>
      <c r="G2821" s="838">
        <v>0</v>
      </c>
      <c r="H2821" s="815">
        <v>0.25</v>
      </c>
      <c r="I2821" s="725"/>
      <c r="J2821" s="725"/>
      <c r="K2821" s="726"/>
      <c r="L2821" s="821">
        <v>0.479166666666667</v>
      </c>
      <c r="M2821" s="734"/>
    </row>
    <row r="2822" ht="18" spans="3:13">
      <c r="C2822" s="3"/>
      <c r="D2822" s="809">
        <v>45546</v>
      </c>
      <c r="E2822" s="838">
        <v>0</v>
      </c>
      <c r="F2822" s="2241" t="s">
        <v>1653</v>
      </c>
      <c r="G2822" s="838">
        <v>0</v>
      </c>
      <c r="H2822" s="815">
        <v>0.25</v>
      </c>
      <c r="I2822" s="725"/>
      <c r="J2822" s="725"/>
      <c r="K2822" s="726"/>
      <c r="L2822" s="821">
        <v>0.479166666666667</v>
      </c>
      <c r="M2822" s="734"/>
    </row>
    <row r="2823" ht="18.75" spans="3:13">
      <c r="C2823" s="3"/>
      <c r="D2823" s="809">
        <v>45519</v>
      </c>
      <c r="E2823" s="838">
        <v>0</v>
      </c>
      <c r="F2823" s="2241" t="s">
        <v>1651</v>
      </c>
      <c r="G2823" s="838">
        <v>0.004</v>
      </c>
      <c r="H2823" s="815">
        <v>0.25</v>
      </c>
      <c r="I2823" s="730"/>
      <c r="J2823" s="730"/>
      <c r="K2823" s="731"/>
      <c r="L2823" s="821">
        <v>0.479166666666667</v>
      </c>
      <c r="M2823" s="739"/>
    </row>
    <row r="2824" ht="18.75" spans="3:13">
      <c r="C2824" s="3">
        <v>5</v>
      </c>
      <c r="D2824" s="804" t="s">
        <v>7</v>
      </c>
      <c r="E2824" s="695" t="e">
        <v>#REF!</v>
      </c>
      <c r="F2824" s="696"/>
      <c r="G2824" s="697"/>
      <c r="H2824" s="698" t="s">
        <v>2839</v>
      </c>
      <c r="I2824" s="719" t="s">
        <v>1622</v>
      </c>
      <c r="J2824" s="719"/>
      <c r="K2824" s="720"/>
      <c r="L2824" s="720" t="s">
        <v>1623</v>
      </c>
      <c r="M2824" s="751" t="s">
        <v>1624</v>
      </c>
    </row>
    <row r="2825" ht="18" spans="3:13">
      <c r="C2825" s="3"/>
      <c r="D2825" s="805" t="s">
        <v>1625</v>
      </c>
      <c r="E2825" s="699"/>
      <c r="F2825" s="700"/>
      <c r="G2825" s="701"/>
      <c r="H2825" s="702" t="s">
        <v>2867</v>
      </c>
      <c r="I2825" s="722" t="e">
        <v>#REF!</v>
      </c>
      <c r="J2825" s="722"/>
      <c r="K2825" s="723"/>
      <c r="L2825" s="819"/>
      <c r="M2825" s="733" t="e">
        <v>#REF!</v>
      </c>
    </row>
    <row r="2826" ht="18" spans="3:13">
      <c r="C2826" s="3"/>
      <c r="D2826" s="806" t="s">
        <v>1626</v>
      </c>
      <c r="E2826" s="703" t="e">
        <v>#REF!</v>
      </c>
      <c r="F2826" s="704"/>
      <c r="G2826" s="705"/>
      <c r="H2826" s="702" t="s">
        <v>2868</v>
      </c>
      <c r="I2826" s="725"/>
      <c r="J2826" s="725"/>
      <c r="K2826" s="726"/>
      <c r="L2826" s="819"/>
      <c r="M2826" s="734"/>
    </row>
    <row r="2827" ht="18" spans="3:13">
      <c r="C2827" s="3"/>
      <c r="D2827" s="806" t="s">
        <v>1627</v>
      </c>
      <c r="E2827" s="743" t="e">
        <v>#REF!</v>
      </c>
      <c r="F2827" s="744"/>
      <c r="G2827" s="745"/>
      <c r="H2827" s="702"/>
      <c r="I2827" s="725"/>
      <c r="J2827" s="725"/>
      <c r="K2827" s="726"/>
      <c r="L2827" s="819"/>
      <c r="M2827" s="734"/>
    </row>
    <row r="2828" ht="18.75" spans="3:13">
      <c r="C2828" s="3"/>
      <c r="D2828" s="807" t="s">
        <v>1628</v>
      </c>
      <c r="E2828" s="706" t="e">
        <v>#REF!</v>
      </c>
      <c r="F2828" s="707"/>
      <c r="G2828" s="708"/>
      <c r="H2828" s="709" t="e">
        <v>#REF!</v>
      </c>
      <c r="I2828" s="725"/>
      <c r="J2828" s="725"/>
      <c r="K2828" s="726"/>
      <c r="L2828" s="750" t="e">
        <v>#REF!</v>
      </c>
      <c r="M2828" s="735">
        <v>-0.145833333333333</v>
      </c>
    </row>
    <row r="2829" ht="18.75" spans="3:13">
      <c r="C2829" s="3"/>
      <c r="D2829" s="808" t="s">
        <v>1629</v>
      </c>
      <c r="E2829" s="710" t="s">
        <v>8</v>
      </c>
      <c r="F2829" s="710" t="s">
        <v>9</v>
      </c>
      <c r="G2829" s="711" t="s">
        <v>10</v>
      </c>
      <c r="H2829" s="712" t="s">
        <v>2447</v>
      </c>
      <c r="I2829" s="725"/>
      <c r="J2829" s="725"/>
      <c r="K2829" s="726"/>
      <c r="L2829" s="820"/>
      <c r="M2829" s="736"/>
    </row>
    <row r="2830" ht="18" spans="3:13">
      <c r="C2830" s="3"/>
      <c r="D2830" s="809">
        <v>45609</v>
      </c>
      <c r="E2830" s="755">
        <v>0.002</v>
      </c>
      <c r="F2830" s="2236" t="s">
        <v>1653</v>
      </c>
      <c r="G2830" s="755">
        <v>0.002</v>
      </c>
      <c r="H2830" s="714">
        <v>0.5625</v>
      </c>
      <c r="I2830" s="725"/>
      <c r="J2830" s="725"/>
      <c r="K2830" s="726"/>
      <c r="L2830" s="821"/>
      <c r="M2830" s="737"/>
    </row>
    <row r="2831" ht="18" spans="3:13">
      <c r="C2831" s="3"/>
      <c r="D2831" s="809">
        <v>45575</v>
      </c>
      <c r="E2831" s="755">
        <v>0.002</v>
      </c>
      <c r="F2831" s="2236" t="s">
        <v>1655</v>
      </c>
      <c r="G2831" s="755">
        <v>0.002</v>
      </c>
      <c r="H2831" s="714">
        <v>0.520833333333333</v>
      </c>
      <c r="I2831" s="725"/>
      <c r="J2831" s="725"/>
      <c r="K2831" s="726"/>
      <c r="L2831" s="821"/>
      <c r="M2831" s="738"/>
    </row>
    <row r="2832" ht="18" spans="3:13">
      <c r="C2832" s="3"/>
      <c r="D2832" s="809">
        <v>45546</v>
      </c>
      <c r="E2832" s="755">
        <v>0.002</v>
      </c>
      <c r="F2832" s="2236" t="s">
        <v>1653</v>
      </c>
      <c r="G2832" s="755">
        <v>0.002</v>
      </c>
      <c r="H2832" s="714">
        <v>0.520833333333333</v>
      </c>
      <c r="I2832" s="725"/>
      <c r="J2832" s="725"/>
      <c r="K2832" s="726"/>
      <c r="L2832" s="821"/>
      <c r="M2832" s="734"/>
    </row>
    <row r="2833" ht="18" spans="3:13">
      <c r="C2833" s="3"/>
      <c r="D2833" s="809">
        <v>45518</v>
      </c>
      <c r="E2833" s="755">
        <v>0.002</v>
      </c>
      <c r="F2833" s="2236" t="s">
        <v>1653</v>
      </c>
      <c r="G2833" s="755">
        <v>-0.001</v>
      </c>
      <c r="H2833" s="714">
        <v>0.520833333333333</v>
      </c>
      <c r="I2833" s="725"/>
      <c r="J2833" s="725"/>
      <c r="K2833" s="726"/>
      <c r="L2833" s="821"/>
      <c r="M2833" s="734"/>
    </row>
    <row r="2834" ht="18" spans="3:13">
      <c r="C2834" s="3"/>
      <c r="D2834" s="809">
        <v>45484</v>
      </c>
      <c r="E2834" s="755">
        <v>-0.001</v>
      </c>
      <c r="F2834" s="2236" t="s">
        <v>1655</v>
      </c>
      <c r="G2834" s="755">
        <v>0</v>
      </c>
      <c r="H2834" s="714">
        <v>0.520833333333333</v>
      </c>
      <c r="I2834" s="725"/>
      <c r="J2834" s="725"/>
      <c r="K2834" s="726"/>
      <c r="L2834" s="821"/>
      <c r="M2834" s="734"/>
    </row>
    <row r="2835" ht="18.75" spans="3:13">
      <c r="C2835" s="3"/>
      <c r="D2835" s="809">
        <v>45455</v>
      </c>
      <c r="E2835" s="755">
        <v>0</v>
      </c>
      <c r="F2835" s="2236" t="s">
        <v>1655</v>
      </c>
      <c r="G2835" s="755">
        <v>0.003</v>
      </c>
      <c r="H2835" s="714">
        <v>0.520833333333333</v>
      </c>
      <c r="I2835" s="730"/>
      <c r="J2835" s="730"/>
      <c r="K2835" s="731"/>
      <c r="L2835" s="840"/>
      <c r="M2835" s="739"/>
    </row>
    <row r="2836" ht="18.75" spans="3:13">
      <c r="C2836" s="3">
        <v>6</v>
      </c>
      <c r="D2836" s="804" t="s">
        <v>7</v>
      </c>
      <c r="E2836" s="695" t="s">
        <v>920</v>
      </c>
      <c r="F2836" s="696"/>
      <c r="G2836" s="697"/>
      <c r="H2836" s="712" t="s">
        <v>2839</v>
      </c>
      <c r="I2836" s="719" t="s">
        <v>1622</v>
      </c>
      <c r="J2836" s="719"/>
      <c r="K2836" s="720"/>
      <c r="L2836" s="712" t="s">
        <v>1623</v>
      </c>
      <c r="M2836" s="732" t="s">
        <v>1624</v>
      </c>
    </row>
    <row r="2837" ht="18" spans="3:13">
      <c r="C2837" s="3"/>
      <c r="D2837" s="805" t="s">
        <v>1625</v>
      </c>
      <c r="E2837" s="699"/>
      <c r="F2837" s="700"/>
      <c r="G2837" s="701"/>
      <c r="H2837" s="812" t="s">
        <v>2867</v>
      </c>
      <c r="I2837" s="2229" t="s">
        <v>921</v>
      </c>
      <c r="J2837" s="722"/>
      <c r="K2837" s="723"/>
      <c r="L2837" s="819"/>
      <c r="M2837" s="733" t="s">
        <v>920</v>
      </c>
    </row>
    <row r="2838" ht="18" spans="3:13">
      <c r="C2838" s="3"/>
      <c r="D2838" s="806" t="s">
        <v>1626</v>
      </c>
      <c r="E2838" s="743">
        <v>0</v>
      </c>
      <c r="F2838" s="744"/>
      <c r="G2838" s="745"/>
      <c r="H2838" s="812" t="s">
        <v>2868</v>
      </c>
      <c r="I2838" s="725"/>
      <c r="J2838" s="725"/>
      <c r="K2838" s="726"/>
      <c r="L2838" s="819"/>
      <c r="M2838" s="734"/>
    </row>
    <row r="2839" ht="18" spans="3:13">
      <c r="C2839" s="3"/>
      <c r="D2839" s="806" t="s">
        <v>1627</v>
      </c>
      <c r="E2839" s="743">
        <v>-0.002</v>
      </c>
      <c r="F2839" s="744"/>
      <c r="G2839" s="745"/>
      <c r="H2839" s="702"/>
      <c r="I2839" s="725"/>
      <c r="J2839" s="725"/>
      <c r="K2839" s="726"/>
      <c r="L2839" s="819"/>
      <c r="M2839" s="734"/>
    </row>
    <row r="2840" ht="18.75" spans="3:13">
      <c r="C2840" s="3"/>
      <c r="D2840" s="807" t="s">
        <v>1628</v>
      </c>
      <c r="E2840" s="706">
        <v>0.291666666666667</v>
      </c>
      <c r="F2840" s="707"/>
      <c r="G2840" s="708"/>
      <c r="H2840" s="709">
        <v>0.0833333333333334</v>
      </c>
      <c r="I2840" s="725"/>
      <c r="J2840" s="725"/>
      <c r="K2840" s="726"/>
      <c r="L2840" s="750">
        <v>0.520833333333333</v>
      </c>
      <c r="M2840" s="735">
        <v>0.416666666666667</v>
      </c>
    </row>
    <row r="2841" ht="18.75" spans="3:13">
      <c r="C2841" s="3"/>
      <c r="D2841" s="808" t="s">
        <v>1629</v>
      </c>
      <c r="E2841" s="710" t="s">
        <v>8</v>
      </c>
      <c r="F2841" s="710" t="s">
        <v>9</v>
      </c>
      <c r="G2841" s="711" t="s">
        <v>10</v>
      </c>
      <c r="H2841" s="712" t="s">
        <v>2447</v>
      </c>
      <c r="I2841" s="725"/>
      <c r="J2841" s="725"/>
      <c r="K2841" s="726"/>
      <c r="L2841" s="820" t="s">
        <v>2896</v>
      </c>
      <c r="M2841" s="736"/>
    </row>
    <row r="2842" ht="18" spans="3:13">
      <c r="C2842" s="3"/>
      <c r="D2842" s="809">
        <v>45688</v>
      </c>
      <c r="E2842" s="838">
        <v>-0.002</v>
      </c>
      <c r="F2842" s="2241" t="s">
        <v>1655</v>
      </c>
      <c r="G2842" s="838">
        <v>0.005</v>
      </c>
      <c r="H2842" s="815">
        <v>0.541666666666667</v>
      </c>
      <c r="I2842" s="725"/>
      <c r="J2842" s="725"/>
      <c r="K2842" s="726"/>
      <c r="L2842" s="821">
        <v>0.770833333333333</v>
      </c>
      <c r="M2842" s="737"/>
    </row>
    <row r="2843" ht="18" spans="3:13">
      <c r="C2843" s="3" t="s">
        <v>2216</v>
      </c>
      <c r="D2843" s="809">
        <v>45673</v>
      </c>
      <c r="E2843" s="838">
        <v>0.005</v>
      </c>
      <c r="F2843" s="2241" t="s">
        <v>1645</v>
      </c>
      <c r="G2843" s="838">
        <v>-0.002</v>
      </c>
      <c r="H2843" s="815">
        <v>0.291666666666667</v>
      </c>
      <c r="I2843" s="725"/>
      <c r="J2843" s="725"/>
      <c r="K2843" s="726"/>
      <c r="L2843" s="821">
        <v>0.520833333333333</v>
      </c>
      <c r="M2843" s="738"/>
    </row>
    <row r="2844" ht="18" spans="3:13">
      <c r="C2844" s="3"/>
      <c r="D2844" s="809">
        <v>45663</v>
      </c>
      <c r="E2844" s="838">
        <v>0.004</v>
      </c>
      <c r="F2844" s="2241" t="s">
        <v>1660</v>
      </c>
      <c r="G2844" s="838">
        <v>-0.002</v>
      </c>
      <c r="H2844" s="815">
        <v>0.541666666666667</v>
      </c>
      <c r="I2844" s="725"/>
      <c r="J2844" s="725"/>
      <c r="K2844" s="726"/>
      <c r="L2844" s="821">
        <v>0.770833333333333</v>
      </c>
      <c r="M2844" s="734"/>
    </row>
    <row r="2845" ht="18" spans="3:13">
      <c r="C2845" s="3"/>
      <c r="D2845" s="809">
        <v>45636</v>
      </c>
      <c r="E2845" s="838">
        <v>-0.002</v>
      </c>
      <c r="F2845" s="2241" t="s">
        <v>1654</v>
      </c>
      <c r="G2845" s="838">
        <v>0.004</v>
      </c>
      <c r="H2845" s="815">
        <v>0.291666666666667</v>
      </c>
      <c r="I2845" s="725"/>
      <c r="J2845" s="725"/>
      <c r="K2845" s="726"/>
      <c r="L2845" s="821">
        <v>0.520833333333333</v>
      </c>
      <c r="M2845" s="734"/>
    </row>
    <row r="2846" ht="18" spans="3:13">
      <c r="C2846" s="3"/>
      <c r="D2846" s="809">
        <v>45624</v>
      </c>
      <c r="E2846" s="838">
        <v>-0.002</v>
      </c>
      <c r="F2846" s="2241" t="s">
        <v>1654</v>
      </c>
      <c r="G2846" s="838">
        <v>0.004</v>
      </c>
      <c r="H2846" s="815">
        <v>0.541666666666667</v>
      </c>
      <c r="I2846" s="725"/>
      <c r="J2846" s="725"/>
      <c r="K2846" s="726"/>
      <c r="L2846" s="821">
        <v>0.770833333333333</v>
      </c>
      <c r="M2846" s="734"/>
    </row>
    <row r="2847" ht="18.75" spans="3:13">
      <c r="C2847" s="3"/>
      <c r="D2847" s="809">
        <v>45608</v>
      </c>
      <c r="E2847" s="838">
        <v>0.004</v>
      </c>
      <c r="F2847" s="2241" t="s">
        <v>1645</v>
      </c>
      <c r="G2847" s="838">
        <v>0</v>
      </c>
      <c r="H2847" s="815">
        <v>0.291666666666667</v>
      </c>
      <c r="I2847" s="730"/>
      <c r="J2847" s="730"/>
      <c r="K2847" s="731"/>
      <c r="L2847" s="821">
        <v>0.520833333333333</v>
      </c>
      <c r="M2847" s="739"/>
    </row>
    <row r="2848" ht="18.75" spans="3:13">
      <c r="C2848" s="3">
        <v>7</v>
      </c>
      <c r="D2848" s="804" t="s">
        <v>7</v>
      </c>
      <c r="E2848" s="848" t="s">
        <v>25</v>
      </c>
      <c r="F2848" s="849"/>
      <c r="G2848" s="850"/>
      <c r="H2848" s="712" t="s">
        <v>2839</v>
      </c>
      <c r="I2848" s="719" t="s">
        <v>1622</v>
      </c>
      <c r="J2848" s="719"/>
      <c r="K2848" s="720"/>
      <c r="L2848" s="712" t="s">
        <v>1623</v>
      </c>
      <c r="M2848" s="732" t="s">
        <v>1624</v>
      </c>
    </row>
    <row r="2849" ht="18" spans="3:13">
      <c r="C2849" s="3"/>
      <c r="D2849" s="805" t="s">
        <v>1625</v>
      </c>
      <c r="E2849" s="699"/>
      <c r="F2849" s="700"/>
      <c r="G2849" s="701"/>
      <c r="H2849" s="812" t="s">
        <v>2867</v>
      </c>
      <c r="I2849" s="2229" t="s">
        <v>922</v>
      </c>
      <c r="J2849" s="722"/>
      <c r="K2849" s="723"/>
      <c r="L2849" s="819"/>
      <c r="M2849" s="733" t="s">
        <v>25</v>
      </c>
    </row>
    <row r="2850" ht="18" spans="3:13">
      <c r="C2850" s="3"/>
      <c r="D2850" s="806" t="s">
        <v>1626</v>
      </c>
      <c r="E2850" s="703">
        <v>0</v>
      </c>
      <c r="F2850" s="704"/>
      <c r="G2850" s="705"/>
      <c r="H2850" s="812" t="s">
        <v>2868</v>
      </c>
      <c r="I2850" s="725"/>
      <c r="J2850" s="725"/>
      <c r="K2850" s="726"/>
      <c r="L2850" s="819"/>
      <c r="M2850" s="734"/>
    </row>
    <row r="2851" ht="18" spans="3:13">
      <c r="C2851" s="3"/>
      <c r="D2851" s="806" t="s">
        <v>1627</v>
      </c>
      <c r="E2851" s="741">
        <v>0</v>
      </c>
      <c r="F2851" s="704"/>
      <c r="G2851" s="705"/>
      <c r="H2851" s="702"/>
      <c r="I2851" s="725"/>
      <c r="J2851" s="725"/>
      <c r="K2851" s="726"/>
      <c r="L2851" s="819"/>
      <c r="M2851" s="734"/>
    </row>
    <row r="2852" ht="18.75" spans="3:13">
      <c r="C2852" s="3"/>
      <c r="D2852" s="807" t="s">
        <v>1628</v>
      </c>
      <c r="E2852" s="706">
        <v>0.5625</v>
      </c>
      <c r="F2852" s="707"/>
      <c r="G2852" s="708"/>
      <c r="H2852" s="709">
        <v>0.354166666666667</v>
      </c>
      <c r="I2852" s="725"/>
      <c r="J2852" s="725"/>
      <c r="K2852" s="726"/>
      <c r="L2852" s="750">
        <v>0.791666666666667</v>
      </c>
      <c r="M2852" s="735">
        <v>0.645833333333333</v>
      </c>
    </row>
    <row r="2853" ht="18.75" spans="3:13">
      <c r="C2853" s="3"/>
      <c r="D2853" s="808" t="s">
        <v>1629</v>
      </c>
      <c r="E2853" s="710" t="s">
        <v>8</v>
      </c>
      <c r="F2853" s="710" t="s">
        <v>9</v>
      </c>
      <c r="G2853" s="711" t="s">
        <v>10</v>
      </c>
      <c r="H2853" s="852" t="s">
        <v>2903</v>
      </c>
      <c r="I2853" s="725"/>
      <c r="J2853" s="725"/>
      <c r="K2853" s="726"/>
      <c r="L2853" s="820" t="s">
        <v>2896</v>
      </c>
      <c r="M2853" s="736"/>
    </row>
    <row r="2854" ht="18" spans="3:13">
      <c r="C2854" s="3"/>
      <c r="D2854" s="809">
        <v>45694</v>
      </c>
      <c r="E2854" s="2232" t="s">
        <v>2001</v>
      </c>
      <c r="F2854" s="2232" t="s">
        <v>2164</v>
      </c>
      <c r="G2854" s="2232" t="s">
        <v>2219</v>
      </c>
      <c r="H2854" s="815">
        <v>0.5625</v>
      </c>
      <c r="I2854" s="725"/>
      <c r="J2854" s="725"/>
      <c r="K2854" s="726"/>
      <c r="L2854" s="821">
        <v>0.791666666666667</v>
      </c>
      <c r="M2854" s="737"/>
    </row>
    <row r="2855" ht="18" spans="3:13">
      <c r="C2855" s="3"/>
      <c r="D2855" s="809">
        <v>45687</v>
      </c>
      <c r="E2855" s="2232" t="s">
        <v>2219</v>
      </c>
      <c r="F2855" s="2232" t="s">
        <v>1978</v>
      </c>
      <c r="G2855" s="2232" t="s">
        <v>1945</v>
      </c>
      <c r="H2855" s="815">
        <v>0.5625</v>
      </c>
      <c r="I2855" s="725"/>
      <c r="J2855" s="725"/>
      <c r="K2855" s="726"/>
      <c r="L2855" s="821">
        <v>0.791666666666667</v>
      </c>
      <c r="M2855" s="738"/>
    </row>
    <row r="2856" ht="18" spans="3:13">
      <c r="C2856" s="3"/>
      <c r="D2856" s="809">
        <v>45680</v>
      </c>
      <c r="E2856" s="2232" t="s">
        <v>1945</v>
      </c>
      <c r="F2856" s="2232" t="s">
        <v>1944</v>
      </c>
      <c r="G2856" s="2232" t="s">
        <v>1977</v>
      </c>
      <c r="H2856" s="815">
        <v>0.5625</v>
      </c>
      <c r="I2856" s="725"/>
      <c r="J2856" s="725"/>
      <c r="K2856" s="726"/>
      <c r="L2856" s="821">
        <v>0.791666666666667</v>
      </c>
      <c r="M2856" s="734"/>
    </row>
    <row r="2857" ht="18" spans="3:13">
      <c r="C2857" s="3"/>
      <c r="D2857" s="809">
        <v>45673</v>
      </c>
      <c r="E2857" s="2232" t="s">
        <v>1977</v>
      </c>
      <c r="F2857" s="2232" t="s">
        <v>2195</v>
      </c>
      <c r="G2857" s="2232" t="s">
        <v>2196</v>
      </c>
      <c r="H2857" s="815">
        <v>0.5625</v>
      </c>
      <c r="I2857" s="725"/>
      <c r="J2857" s="725"/>
      <c r="K2857" s="726"/>
      <c r="L2857" s="821">
        <v>0.791666666666667</v>
      </c>
      <c r="M2857" s="734"/>
    </row>
    <row r="2858" ht="18" spans="3:13">
      <c r="C2858" s="3"/>
      <c r="D2858" s="809">
        <v>45665</v>
      </c>
      <c r="E2858" s="2232" t="s">
        <v>2163</v>
      </c>
      <c r="F2858" s="2232" t="s">
        <v>2164</v>
      </c>
      <c r="G2858" s="2232" t="s">
        <v>2165</v>
      </c>
      <c r="H2858" s="815">
        <v>0.5625</v>
      </c>
      <c r="I2858" s="725"/>
      <c r="J2858" s="725"/>
      <c r="K2858" s="726"/>
      <c r="L2858" s="821">
        <v>0.791666666666667</v>
      </c>
      <c r="M2858" s="734"/>
    </row>
    <row r="2859" ht="18.75" spans="3:13">
      <c r="C2859" s="3"/>
      <c r="D2859" s="809">
        <v>45659</v>
      </c>
      <c r="E2859" s="2232" t="s">
        <v>2165</v>
      </c>
      <c r="F2859" s="2232" t="s">
        <v>1958</v>
      </c>
      <c r="G2859" s="2232" t="s">
        <v>2023</v>
      </c>
      <c r="H2859" s="815">
        <v>0.5625</v>
      </c>
      <c r="I2859" s="730"/>
      <c r="J2859" s="730"/>
      <c r="K2859" s="731"/>
      <c r="L2859" s="821">
        <v>0.791666666666667</v>
      </c>
      <c r="M2859" s="739"/>
    </row>
    <row r="2860" ht="18.75" spans="3:13">
      <c r="C2860" s="3">
        <v>8</v>
      </c>
      <c r="D2860" s="804" t="s">
        <v>7</v>
      </c>
      <c r="E2860" s="695" t="s">
        <v>923</v>
      </c>
      <c r="F2860" s="696"/>
      <c r="G2860" s="697"/>
      <c r="H2860" s="712" t="s">
        <v>2839</v>
      </c>
      <c r="I2860" s="719" t="s">
        <v>1622</v>
      </c>
      <c r="J2860" s="719"/>
      <c r="K2860" s="720"/>
      <c r="L2860" s="712" t="s">
        <v>1623</v>
      </c>
      <c r="M2860" s="732" t="s">
        <v>1624</v>
      </c>
    </row>
    <row r="2861" ht="18" spans="3:13">
      <c r="C2861" s="3"/>
      <c r="D2861" s="805" t="s">
        <v>1625</v>
      </c>
      <c r="E2861" s="699"/>
      <c r="F2861" s="700"/>
      <c r="G2861" s="701"/>
      <c r="H2861" s="812" t="s">
        <v>2867</v>
      </c>
      <c r="I2861" s="2229" t="s">
        <v>924</v>
      </c>
      <c r="J2861" s="722"/>
      <c r="K2861" s="723"/>
      <c r="L2861" s="819"/>
      <c r="M2861" s="733" t="s">
        <v>923</v>
      </c>
    </row>
    <row r="2862" ht="18" spans="3:13">
      <c r="C2862" s="3"/>
      <c r="D2862" s="806" t="s">
        <v>1626</v>
      </c>
      <c r="E2862" s="743">
        <v>0</v>
      </c>
      <c r="F2862" s="744"/>
      <c r="G2862" s="745"/>
      <c r="H2862" s="812" t="s">
        <v>2868</v>
      </c>
      <c r="I2862" s="725"/>
      <c r="J2862" s="725"/>
      <c r="K2862" s="726"/>
      <c r="L2862" s="819"/>
      <c r="M2862" s="734"/>
    </row>
    <row r="2863" ht="18" spans="3:13">
      <c r="C2863" s="3"/>
      <c r="D2863" s="806" t="s">
        <v>1627</v>
      </c>
      <c r="E2863" s="743">
        <v>0.002</v>
      </c>
      <c r="F2863" s="744"/>
      <c r="G2863" s="745"/>
      <c r="H2863" s="702"/>
      <c r="I2863" s="725"/>
      <c r="J2863" s="725"/>
      <c r="K2863" s="726"/>
      <c r="L2863" s="819"/>
      <c r="M2863" s="734"/>
    </row>
    <row r="2864" ht="18.75" spans="3:13">
      <c r="C2864" s="3"/>
      <c r="D2864" s="807" t="s">
        <v>1628</v>
      </c>
      <c r="E2864" s="706">
        <v>0.5625</v>
      </c>
      <c r="F2864" s="707"/>
      <c r="G2864" s="708"/>
      <c r="H2864" s="709">
        <v>0.354166666666667</v>
      </c>
      <c r="I2864" s="725"/>
      <c r="J2864" s="725"/>
      <c r="K2864" s="726"/>
      <c r="L2864" s="750">
        <v>0.791666666666667</v>
      </c>
      <c r="M2864" s="735">
        <v>0.645833333333333</v>
      </c>
    </row>
    <row r="2865" ht="18.75" spans="3:13">
      <c r="C2865" s="3"/>
      <c r="D2865" s="808" t="s">
        <v>1629</v>
      </c>
      <c r="E2865" s="710" t="s">
        <v>8</v>
      </c>
      <c r="F2865" s="710" t="s">
        <v>9</v>
      </c>
      <c r="G2865" s="711" t="s">
        <v>10</v>
      </c>
      <c r="H2865" s="712" t="s">
        <v>2447</v>
      </c>
      <c r="I2865" s="725"/>
      <c r="J2865" s="725"/>
      <c r="K2865" s="726"/>
      <c r="L2865" s="820" t="s">
        <v>2896</v>
      </c>
      <c r="M2865" s="736"/>
    </row>
    <row r="2866" ht="18" spans="3:13">
      <c r="C2866" s="3"/>
      <c r="D2866" s="809">
        <v>45671</v>
      </c>
      <c r="E2866" s="838">
        <v>0.002</v>
      </c>
      <c r="F2866" s="2241" t="s">
        <v>1645</v>
      </c>
      <c r="G2866" s="838">
        <v>0.004</v>
      </c>
      <c r="H2866" s="815">
        <v>0.5625</v>
      </c>
      <c r="I2866" s="725"/>
      <c r="J2866" s="725"/>
      <c r="K2866" s="726"/>
      <c r="L2866" s="821">
        <v>0.791666666666667</v>
      </c>
      <c r="M2866" s="737"/>
    </row>
    <row r="2867" ht="18" spans="3:13">
      <c r="C2867" s="3"/>
      <c r="D2867" s="809">
        <v>45638</v>
      </c>
      <c r="E2867" s="838">
        <v>0.004</v>
      </c>
      <c r="F2867" s="2241" t="s">
        <v>1653</v>
      </c>
      <c r="G2867" s="838">
        <v>0.003</v>
      </c>
      <c r="H2867" s="815">
        <v>0.5625</v>
      </c>
      <c r="I2867" s="725"/>
      <c r="J2867" s="725"/>
      <c r="K2867" s="726"/>
      <c r="L2867" s="821">
        <v>0.791666666666667</v>
      </c>
      <c r="M2867" s="738"/>
    </row>
    <row r="2868" ht="18" spans="3:13">
      <c r="C2868" s="3"/>
      <c r="D2868" s="809">
        <v>45610</v>
      </c>
      <c r="E2868" s="838">
        <v>0.002</v>
      </c>
      <c r="F2868" s="2241" t="s">
        <v>1653</v>
      </c>
      <c r="G2868" s="838">
        <v>0.001</v>
      </c>
      <c r="H2868" s="815">
        <v>0.520833333333333</v>
      </c>
      <c r="I2868" s="725"/>
      <c r="J2868" s="725"/>
      <c r="K2868" s="726"/>
      <c r="L2868" s="821">
        <v>0.75</v>
      </c>
      <c r="M2868" s="734"/>
    </row>
    <row r="2869" ht="18" spans="3:13">
      <c r="C2869" s="3"/>
      <c r="D2869" s="809">
        <v>45576</v>
      </c>
      <c r="E2869" s="838">
        <v>0</v>
      </c>
      <c r="F2869" s="2241" t="s">
        <v>1655</v>
      </c>
      <c r="G2869" s="838">
        <v>0.002</v>
      </c>
      <c r="H2869" s="815">
        <v>0.520833333333333</v>
      </c>
      <c r="I2869" s="725"/>
      <c r="J2869" s="725"/>
      <c r="K2869" s="726"/>
      <c r="L2869" s="821">
        <v>0.75</v>
      </c>
      <c r="M2869" s="734"/>
    </row>
    <row r="2870" ht="18" spans="3:13">
      <c r="C2870" s="3"/>
      <c r="D2870" s="809">
        <v>45547</v>
      </c>
      <c r="E2870" s="838">
        <v>0.002</v>
      </c>
      <c r="F2870" s="2241" t="s">
        <v>1655</v>
      </c>
      <c r="G2870" s="838">
        <v>0</v>
      </c>
      <c r="H2870" s="815">
        <v>0.520833333333333</v>
      </c>
      <c r="I2870" s="725"/>
      <c r="J2870" s="725"/>
      <c r="K2870" s="726"/>
      <c r="L2870" s="821">
        <v>0.75</v>
      </c>
      <c r="M2870" s="734"/>
    </row>
    <row r="2871" ht="18.75" spans="3:13">
      <c r="C2871" s="3"/>
      <c r="D2871" s="809">
        <v>45517</v>
      </c>
      <c r="E2871" s="838">
        <v>0.001</v>
      </c>
      <c r="F2871" s="2241" t="s">
        <v>1653</v>
      </c>
      <c r="G2871" s="838">
        <v>0.002</v>
      </c>
      <c r="H2871" s="815">
        <v>0.520833333333333</v>
      </c>
      <c r="I2871" s="730"/>
      <c r="J2871" s="730"/>
      <c r="K2871" s="731"/>
      <c r="L2871" s="821">
        <v>0.75</v>
      </c>
      <c r="M2871" s="739"/>
    </row>
    <row r="2872" ht="18.75" spans="3:13">
      <c r="C2872" s="3">
        <v>9</v>
      </c>
      <c r="D2872" s="804" t="s">
        <v>7</v>
      </c>
      <c r="E2872" s="695" t="s">
        <v>560</v>
      </c>
      <c r="F2872" s="696"/>
      <c r="G2872" s="697"/>
      <c r="H2872" s="712" t="s">
        <v>2839</v>
      </c>
      <c r="I2872" s="719" t="s">
        <v>1622</v>
      </c>
      <c r="J2872" s="719"/>
      <c r="K2872" s="720"/>
      <c r="L2872" s="712" t="s">
        <v>1623</v>
      </c>
      <c r="M2872" s="732" t="s">
        <v>1624</v>
      </c>
    </row>
    <row r="2873" ht="18" spans="3:13">
      <c r="C2873" s="3"/>
      <c r="D2873" s="805" t="s">
        <v>1625</v>
      </c>
      <c r="E2873" s="699"/>
      <c r="F2873" s="700"/>
      <c r="G2873" s="701"/>
      <c r="H2873" s="812" t="s">
        <v>2867</v>
      </c>
      <c r="I2873" s="2229" t="s">
        <v>925</v>
      </c>
      <c r="J2873" s="722"/>
      <c r="K2873" s="723"/>
      <c r="L2873" s="819"/>
      <c r="M2873" s="733" t="s">
        <v>560</v>
      </c>
    </row>
    <row r="2874" ht="18" spans="3:13">
      <c r="C2874" s="3"/>
      <c r="D2874" s="806" t="s">
        <v>1626</v>
      </c>
      <c r="E2874" s="743">
        <v>0</v>
      </c>
      <c r="F2874" s="744"/>
      <c r="G2874" s="745"/>
      <c r="H2874" s="812" t="s">
        <v>2868</v>
      </c>
      <c r="I2874" s="725"/>
      <c r="J2874" s="725"/>
      <c r="K2874" s="726"/>
      <c r="L2874" s="819"/>
      <c r="M2874" s="734"/>
    </row>
    <row r="2875" ht="18" spans="3:13">
      <c r="C2875" s="3"/>
      <c r="D2875" s="806" t="s">
        <v>1627</v>
      </c>
      <c r="E2875" s="743">
        <v>0.04913</v>
      </c>
      <c r="F2875" s="744"/>
      <c r="G2875" s="745"/>
      <c r="H2875" s="702"/>
      <c r="I2875" s="725"/>
      <c r="J2875" s="725"/>
      <c r="K2875" s="726"/>
      <c r="L2875" s="819"/>
      <c r="M2875" s="734"/>
    </row>
    <row r="2876" ht="18.75" spans="3:13">
      <c r="C2876" s="3"/>
      <c r="D2876" s="807" t="s">
        <v>1628</v>
      </c>
      <c r="E2876" s="706">
        <v>0.75</v>
      </c>
      <c r="F2876" s="707"/>
      <c r="G2876" s="708"/>
      <c r="H2876" s="709">
        <v>0.541666666666667</v>
      </c>
      <c r="I2876" s="725"/>
      <c r="J2876" s="725"/>
      <c r="K2876" s="726"/>
      <c r="L2876" s="750">
        <v>0.979166666666667</v>
      </c>
      <c r="M2876" s="735">
        <v>0.833333333333333</v>
      </c>
    </row>
    <row r="2877" ht="18.75" spans="3:13">
      <c r="C2877" s="3"/>
      <c r="D2877" s="808" t="s">
        <v>1629</v>
      </c>
      <c r="E2877" s="710" t="s">
        <v>8</v>
      </c>
      <c r="F2877" s="710" t="s">
        <v>9</v>
      </c>
      <c r="G2877" s="711" t="s">
        <v>10</v>
      </c>
      <c r="H2877" s="712" t="s">
        <v>2447</v>
      </c>
      <c r="I2877" s="725"/>
      <c r="J2877" s="725"/>
      <c r="K2877" s="726"/>
      <c r="L2877" s="820" t="s">
        <v>2896</v>
      </c>
      <c r="M2877" s="736"/>
    </row>
    <row r="2878" ht="18" spans="3:13">
      <c r="C2878" s="3"/>
      <c r="D2878" s="809">
        <v>45665</v>
      </c>
      <c r="E2878" s="838">
        <v>0.04913</v>
      </c>
      <c r="F2878" s="2241" t="s">
        <v>1866</v>
      </c>
      <c r="G2878" s="838">
        <v>0.04535</v>
      </c>
      <c r="H2878" s="815">
        <v>0.75</v>
      </c>
      <c r="I2878" s="725"/>
      <c r="J2878" s="725"/>
      <c r="K2878" s="726"/>
      <c r="L2878" s="821">
        <v>0.979166666666667</v>
      </c>
      <c r="M2878" s="737"/>
    </row>
    <row r="2879" ht="18" spans="3:13">
      <c r="C2879" s="3"/>
      <c r="D2879" s="809">
        <v>45638</v>
      </c>
      <c r="E2879" s="838">
        <v>0.04535</v>
      </c>
      <c r="F2879" s="2241" t="s">
        <v>1866</v>
      </c>
      <c r="G2879" s="838">
        <v>0.04608</v>
      </c>
      <c r="H2879" s="815">
        <v>0.75</v>
      </c>
      <c r="I2879" s="725"/>
      <c r="J2879" s="725"/>
      <c r="K2879" s="726"/>
      <c r="L2879" s="821">
        <v>0.979166666666667</v>
      </c>
      <c r="M2879" s="738"/>
    </row>
    <row r="2880" ht="18" spans="3:13">
      <c r="C2880" s="3"/>
      <c r="D2880" s="809">
        <v>45602</v>
      </c>
      <c r="E2880" s="838">
        <v>0.04608</v>
      </c>
      <c r="F2880" s="2241" t="s">
        <v>1866</v>
      </c>
      <c r="G2880" s="838">
        <v>0.04389</v>
      </c>
      <c r="H2880" s="815">
        <v>0.75</v>
      </c>
      <c r="I2880" s="725"/>
      <c r="J2880" s="725"/>
      <c r="K2880" s="726"/>
      <c r="L2880" s="821">
        <v>0.979166666666667</v>
      </c>
      <c r="M2880" s="734"/>
    </row>
    <row r="2881" ht="18" spans="3:13">
      <c r="C2881" s="3"/>
      <c r="D2881" s="809">
        <v>45575</v>
      </c>
      <c r="E2881" s="838">
        <v>0.04389</v>
      </c>
      <c r="F2881" s="2241" t="s">
        <v>1866</v>
      </c>
      <c r="G2881" s="838">
        <v>0.04015</v>
      </c>
      <c r="H2881" s="815">
        <v>0.708333333333333</v>
      </c>
      <c r="I2881" s="725"/>
      <c r="J2881" s="725"/>
      <c r="K2881" s="726"/>
      <c r="L2881" s="821">
        <v>0.9375</v>
      </c>
      <c r="M2881" s="734"/>
    </row>
    <row r="2882" ht="18" spans="3:13">
      <c r="C2882" s="3"/>
      <c r="D2882" s="809">
        <v>45547</v>
      </c>
      <c r="E2882" s="838">
        <v>0.04015</v>
      </c>
      <c r="F2882" s="2241" t="s">
        <v>1866</v>
      </c>
      <c r="G2882" s="838">
        <v>0.04314</v>
      </c>
      <c r="H2882" s="815">
        <v>0.708333333333333</v>
      </c>
      <c r="I2882" s="725"/>
      <c r="J2882" s="725"/>
      <c r="K2882" s="726"/>
      <c r="L2882" s="821">
        <v>0.9375</v>
      </c>
      <c r="M2882" s="734"/>
    </row>
    <row r="2883" ht="18.75" spans="3:13">
      <c r="C2883" s="3"/>
      <c r="D2883" s="809">
        <v>45512</v>
      </c>
      <c r="E2883" s="838">
        <v>0.04314</v>
      </c>
      <c r="F2883" s="2241" t="s">
        <v>1866</v>
      </c>
      <c r="G2883" s="838">
        <v>0.04405</v>
      </c>
      <c r="H2883" s="815">
        <v>0.709027777777778</v>
      </c>
      <c r="I2883" s="730"/>
      <c r="J2883" s="730"/>
      <c r="K2883" s="731"/>
      <c r="L2883" s="821">
        <v>0.938194444444444</v>
      </c>
      <c r="M2883" s="739"/>
    </row>
    <row r="2884" ht="18.75" spans="3:13">
      <c r="C2884" s="3">
        <v>10</v>
      </c>
      <c r="D2884" s="804" t="s">
        <v>7</v>
      </c>
      <c r="E2884" s="695" t="s">
        <v>926</v>
      </c>
      <c r="F2884" s="696"/>
      <c r="G2884" s="697"/>
      <c r="H2884" s="712" t="s">
        <v>2839</v>
      </c>
      <c r="I2884" s="719" t="s">
        <v>1622</v>
      </c>
      <c r="J2884" s="719"/>
      <c r="K2884" s="720"/>
      <c r="L2884" s="712" t="s">
        <v>1623</v>
      </c>
      <c r="M2884" s="732" t="s">
        <v>1624</v>
      </c>
    </row>
    <row r="2885" ht="18" spans="3:13">
      <c r="C2885" s="3"/>
      <c r="D2885" s="805" t="s">
        <v>1625</v>
      </c>
      <c r="E2885" s="699"/>
      <c r="F2885" s="700"/>
      <c r="G2885" s="701"/>
      <c r="H2885" s="812" t="s">
        <v>2867</v>
      </c>
      <c r="I2885" s="2229" t="s">
        <v>927</v>
      </c>
      <c r="J2885" s="722"/>
      <c r="K2885" s="723"/>
      <c r="L2885" s="819"/>
      <c r="M2885" s="733" t="s">
        <v>926</v>
      </c>
    </row>
    <row r="2886" ht="18" spans="3:13">
      <c r="C2886" s="3"/>
      <c r="D2886" s="806" t="s">
        <v>1626</v>
      </c>
      <c r="E2886" s="743">
        <v>0</v>
      </c>
      <c r="F2886" s="744"/>
      <c r="G2886" s="745"/>
      <c r="H2886" s="812" t="s">
        <v>2868</v>
      </c>
      <c r="I2886" s="725"/>
      <c r="J2886" s="725"/>
      <c r="K2886" s="726"/>
      <c r="L2886" s="819"/>
      <c r="M2886" s="734"/>
    </row>
    <row r="2887" ht="18" spans="3:13">
      <c r="C2887" s="3"/>
      <c r="D2887" s="806" t="s">
        <v>1627</v>
      </c>
      <c r="E2887" s="743">
        <v>0</v>
      </c>
      <c r="F2887" s="744"/>
      <c r="G2887" s="745"/>
      <c r="H2887" s="702"/>
      <c r="I2887" s="725"/>
      <c r="J2887" s="725"/>
      <c r="K2887" s="726"/>
      <c r="L2887" s="819"/>
      <c r="M2887" s="734"/>
    </row>
    <row r="2888" ht="18.75" spans="3:13">
      <c r="C2888" s="3"/>
      <c r="D2888" s="807" t="s">
        <v>1628</v>
      </c>
      <c r="E2888" s="706">
        <v>0.416666666666667</v>
      </c>
      <c r="F2888" s="707"/>
      <c r="G2888" s="708"/>
      <c r="H2888" s="709">
        <v>0.208333333333333</v>
      </c>
      <c r="I2888" s="725"/>
      <c r="J2888" s="725"/>
      <c r="K2888" s="726"/>
      <c r="L2888" s="750">
        <v>0.645833333333333</v>
      </c>
      <c r="M2888" s="735">
        <v>0.5</v>
      </c>
    </row>
    <row r="2889" ht="18.75" spans="3:13">
      <c r="C2889" s="3"/>
      <c r="D2889" s="808" t="s">
        <v>1629</v>
      </c>
      <c r="E2889" s="710" t="s">
        <v>8</v>
      </c>
      <c r="F2889" s="710" t="s">
        <v>9</v>
      </c>
      <c r="G2889" s="711" t="s">
        <v>10</v>
      </c>
      <c r="H2889" s="712" t="s">
        <v>2447</v>
      </c>
      <c r="I2889" s="725"/>
      <c r="J2889" s="725"/>
      <c r="K2889" s="726"/>
      <c r="L2889" s="820" t="s">
        <v>2896</v>
      </c>
      <c r="M2889" s="736"/>
    </row>
    <row r="2890" ht="18" spans="3:13">
      <c r="C2890" s="3"/>
      <c r="D2890" s="809">
        <v>45687</v>
      </c>
      <c r="E2890" s="838">
        <v>0</v>
      </c>
      <c r="F2890" s="2241" t="s">
        <v>1655</v>
      </c>
      <c r="G2890" s="838">
        <v>0.004</v>
      </c>
      <c r="H2890" s="815">
        <v>0.416666666666667</v>
      </c>
      <c r="I2890" s="725"/>
      <c r="J2890" s="725"/>
      <c r="K2890" s="726"/>
      <c r="L2890" s="821">
        <v>0.645833333333333</v>
      </c>
      <c r="M2890" s="737"/>
    </row>
    <row r="2891" ht="18" spans="3:13">
      <c r="C2891" s="3"/>
      <c r="D2891" s="809">
        <v>45632</v>
      </c>
      <c r="E2891" s="838">
        <v>0.004</v>
      </c>
      <c r="F2891" s="2241" t="s">
        <v>1645</v>
      </c>
      <c r="G2891" s="838">
        <v>0.004</v>
      </c>
      <c r="H2891" s="815">
        <v>0.416666666666667</v>
      </c>
      <c r="I2891" s="725"/>
      <c r="J2891" s="725"/>
      <c r="K2891" s="726"/>
      <c r="L2891" s="821">
        <v>0.645833333333333</v>
      </c>
      <c r="M2891" s="738"/>
    </row>
    <row r="2892" ht="18" spans="3:13">
      <c r="C2892" s="3"/>
      <c r="D2892" s="809">
        <v>45610</v>
      </c>
      <c r="E2892" s="838">
        <v>0.004</v>
      </c>
      <c r="F2892" s="2241" t="s">
        <v>1645</v>
      </c>
      <c r="G2892" s="838">
        <v>0.004</v>
      </c>
      <c r="H2892" s="815">
        <v>0.416666666666667</v>
      </c>
      <c r="I2892" s="725"/>
      <c r="J2892" s="725"/>
      <c r="K2892" s="726"/>
      <c r="L2892" s="821">
        <v>0.645833333333333</v>
      </c>
      <c r="M2892" s="734"/>
    </row>
    <row r="2893" ht="18" spans="3:13">
      <c r="C2893" s="3"/>
      <c r="D2893" s="809">
        <v>45595</v>
      </c>
      <c r="E2893" s="838">
        <v>0.004</v>
      </c>
      <c r="F2893" s="2241" t="s">
        <v>1653</v>
      </c>
      <c r="G2893" s="838">
        <v>0.002</v>
      </c>
      <c r="H2893" s="815">
        <v>0.416666666666667</v>
      </c>
      <c r="I2893" s="725"/>
      <c r="J2893" s="725"/>
      <c r="K2893" s="726"/>
      <c r="L2893" s="821">
        <v>0.645833333333333</v>
      </c>
      <c r="M2893" s="734"/>
    </row>
    <row r="2894" ht="18" spans="3:13">
      <c r="C2894" s="3"/>
      <c r="D2894" s="809">
        <v>45541</v>
      </c>
      <c r="E2894" s="838">
        <v>0.002</v>
      </c>
      <c r="F2894" s="2241" t="s">
        <v>1660</v>
      </c>
      <c r="G2894" s="838">
        <v>0.003</v>
      </c>
      <c r="H2894" s="815">
        <v>0.375</v>
      </c>
      <c r="I2894" s="725"/>
      <c r="J2894" s="725"/>
      <c r="K2894" s="726"/>
      <c r="L2894" s="821">
        <v>0.604166666666667</v>
      </c>
      <c r="M2894" s="734"/>
    </row>
    <row r="2895" ht="18.75" spans="3:13">
      <c r="C2895" s="3"/>
      <c r="D2895" s="809">
        <v>45518</v>
      </c>
      <c r="E2895" s="838">
        <v>0.003</v>
      </c>
      <c r="F2895" s="2241" t="s">
        <v>1660</v>
      </c>
      <c r="G2895" s="838">
        <v>0.003</v>
      </c>
      <c r="H2895" s="815">
        <v>0.375</v>
      </c>
      <c r="I2895" s="730"/>
      <c r="J2895" s="730"/>
      <c r="K2895" s="731"/>
      <c r="L2895" s="821">
        <v>0.604166666666667</v>
      </c>
      <c r="M2895" s="739"/>
    </row>
    <row r="2896" ht="18.75" spans="3:13">
      <c r="C2896" s="3">
        <v>9</v>
      </c>
      <c r="D2896" s="804" t="s">
        <v>7</v>
      </c>
      <c r="E2896" s="695" t="s">
        <v>928</v>
      </c>
      <c r="F2896" s="696"/>
      <c r="G2896" s="697"/>
      <c r="H2896" s="712" t="s">
        <v>2839</v>
      </c>
      <c r="I2896" s="719" t="s">
        <v>1622</v>
      </c>
      <c r="J2896" s="719"/>
      <c r="K2896" s="720"/>
      <c r="L2896" s="712" t="s">
        <v>1623</v>
      </c>
      <c r="M2896" s="732" t="s">
        <v>1624</v>
      </c>
    </row>
    <row r="2897" ht="18" spans="3:13">
      <c r="C2897" s="116"/>
      <c r="D2897" s="805" t="s">
        <v>1625</v>
      </c>
      <c r="E2897" s="699"/>
      <c r="F2897" s="700"/>
      <c r="G2897" s="701"/>
      <c r="H2897" s="812" t="s">
        <v>2867</v>
      </c>
      <c r="I2897" s="2229" t="s">
        <v>929</v>
      </c>
      <c r="J2897" s="722"/>
      <c r="K2897" s="723"/>
      <c r="L2897" s="819"/>
      <c r="M2897" s="734"/>
    </row>
    <row r="2898" ht="18" spans="3:13">
      <c r="C2898" s="116"/>
      <c r="D2898" s="806" t="s">
        <v>1626</v>
      </c>
      <c r="E2898" s="743">
        <v>0</v>
      </c>
      <c r="F2898" s="744"/>
      <c r="G2898" s="745"/>
      <c r="H2898" s="812" t="s">
        <v>2868</v>
      </c>
      <c r="I2898" s="725"/>
      <c r="J2898" s="725"/>
      <c r="K2898" s="726"/>
      <c r="L2898" s="819"/>
      <c r="M2898" s="734"/>
    </row>
    <row r="2899" ht="18" spans="3:13">
      <c r="C2899" s="116"/>
      <c r="D2899" s="806" t="s">
        <v>1627</v>
      </c>
      <c r="E2899" s="743">
        <v>0.004</v>
      </c>
      <c r="F2899" s="744"/>
      <c r="G2899" s="745"/>
      <c r="H2899" s="702"/>
      <c r="I2899" s="725"/>
      <c r="J2899" s="725"/>
      <c r="K2899" s="726"/>
      <c r="L2899" s="819"/>
      <c r="M2899" s="734"/>
    </row>
    <row r="2900" ht="18.75" spans="3:13">
      <c r="C2900" s="116"/>
      <c r="D2900" s="807" t="s">
        <v>1628</v>
      </c>
      <c r="E2900" s="706">
        <v>0.5625</v>
      </c>
      <c r="F2900" s="707"/>
      <c r="G2900" s="708"/>
      <c r="H2900" s="709"/>
      <c r="I2900" s="725"/>
      <c r="J2900" s="725"/>
      <c r="K2900" s="726"/>
      <c r="L2900" s="750">
        <v>0.791666666666667</v>
      </c>
      <c r="M2900" s="735">
        <v>0.645833333333333</v>
      </c>
    </row>
    <row r="2901" ht="18.75" spans="3:13">
      <c r="C2901" s="116"/>
      <c r="D2901" s="808" t="s">
        <v>1629</v>
      </c>
      <c r="E2901" s="710" t="s">
        <v>8</v>
      </c>
      <c r="F2901" s="710" t="s">
        <v>9</v>
      </c>
      <c r="G2901" s="711" t="s">
        <v>10</v>
      </c>
      <c r="H2901" s="712" t="s">
        <v>2447</v>
      </c>
      <c r="I2901" s="725"/>
      <c r="J2901" s="725"/>
      <c r="K2901" s="726"/>
      <c r="L2901" s="820" t="s">
        <v>2896</v>
      </c>
      <c r="M2901" s="736"/>
    </row>
    <row r="2902" ht="18" spans="3:13">
      <c r="C2902" s="116"/>
      <c r="D2902" s="809">
        <v>45673</v>
      </c>
      <c r="E2902" s="838">
        <v>0.004</v>
      </c>
      <c r="F2902" s="2241" t="s">
        <v>1936</v>
      </c>
      <c r="G2902" s="838">
        <v>0.002</v>
      </c>
      <c r="H2902" s="815">
        <v>0.5625</v>
      </c>
      <c r="I2902" s="725"/>
      <c r="J2902" s="725"/>
      <c r="K2902" s="726"/>
      <c r="L2902" s="821">
        <v>0.791666666666667</v>
      </c>
      <c r="M2902" s="737"/>
    </row>
    <row r="2903" ht="18" spans="3:13">
      <c r="C2903" s="116"/>
      <c r="D2903" s="809">
        <v>45643</v>
      </c>
      <c r="E2903" s="838">
        <v>0.002</v>
      </c>
      <c r="F2903" s="2241" t="s">
        <v>1645</v>
      </c>
      <c r="G2903" s="838">
        <v>0.002</v>
      </c>
      <c r="H2903" s="815">
        <v>0.5625</v>
      </c>
      <c r="I2903" s="725"/>
      <c r="J2903" s="725"/>
      <c r="K2903" s="726"/>
      <c r="L2903" s="821">
        <v>0.791666666666667</v>
      </c>
      <c r="M2903" s="738"/>
    </row>
    <row r="2904" ht="18" spans="3:13">
      <c r="C2904" s="116"/>
      <c r="D2904" s="809">
        <v>45611</v>
      </c>
      <c r="E2904" s="838">
        <v>0.001</v>
      </c>
      <c r="F2904" s="2241" t="s">
        <v>1660</v>
      </c>
      <c r="G2904" s="838">
        <v>0.01</v>
      </c>
      <c r="H2904" s="815">
        <v>0.5625</v>
      </c>
      <c r="I2904" s="725"/>
      <c r="J2904" s="725"/>
      <c r="K2904" s="726"/>
      <c r="L2904" s="821">
        <v>0.791666666666667</v>
      </c>
      <c r="M2904" s="734"/>
    </row>
    <row r="2905" ht="18" spans="3:13">
      <c r="C2905" s="116"/>
      <c r="D2905" s="809">
        <v>45582</v>
      </c>
      <c r="E2905" s="838">
        <v>0.005</v>
      </c>
      <c r="F2905" s="2241" t="s">
        <v>1655</v>
      </c>
      <c r="G2905" s="838">
        <v>0.002</v>
      </c>
      <c r="H2905" s="815">
        <v>0.520833333333333</v>
      </c>
      <c r="I2905" s="725"/>
      <c r="J2905" s="725"/>
      <c r="K2905" s="726"/>
      <c r="L2905" s="821">
        <v>0.75</v>
      </c>
      <c r="M2905" s="734"/>
    </row>
    <row r="2906" ht="18" spans="3:13">
      <c r="C2906" s="116"/>
      <c r="D2906" s="809">
        <v>45552</v>
      </c>
      <c r="E2906" s="838">
        <v>0.001</v>
      </c>
      <c r="F2906" s="2241" t="s">
        <v>1653</v>
      </c>
      <c r="G2906" s="838">
        <v>0.004</v>
      </c>
      <c r="H2906" s="815">
        <v>0.520833333333333</v>
      </c>
      <c r="I2906" s="725"/>
      <c r="J2906" s="725"/>
      <c r="K2906" s="726"/>
      <c r="L2906" s="821">
        <v>0.75</v>
      </c>
      <c r="M2906" s="734"/>
    </row>
    <row r="2907" ht="18.75" spans="3:13">
      <c r="C2907" s="116"/>
      <c r="D2907" s="809">
        <v>45519</v>
      </c>
      <c r="E2907" s="838">
        <v>0.004</v>
      </c>
      <c r="F2907" s="2241" t="s">
        <v>1655</v>
      </c>
      <c r="G2907" s="838">
        <v>0.005</v>
      </c>
      <c r="H2907" s="815">
        <v>0.520833333333333</v>
      </c>
      <c r="I2907" s="730"/>
      <c r="J2907" s="730"/>
      <c r="K2907" s="731"/>
      <c r="L2907" s="821">
        <v>0.75</v>
      </c>
      <c r="M2907" s="739"/>
    </row>
    <row r="2908" ht="18.75" spans="3:13">
      <c r="C2908" s="3">
        <v>10</v>
      </c>
      <c r="D2908" s="804" t="s">
        <v>7</v>
      </c>
      <c r="E2908" s="695" t="s">
        <v>930</v>
      </c>
      <c r="F2908" s="696"/>
      <c r="G2908" s="697"/>
      <c r="H2908" s="712" t="s">
        <v>2839</v>
      </c>
      <c r="I2908" s="719" t="s">
        <v>1622</v>
      </c>
      <c r="J2908" s="719"/>
      <c r="K2908" s="720"/>
      <c r="L2908" s="712" t="s">
        <v>1623</v>
      </c>
      <c r="M2908" s="732" t="s">
        <v>1624</v>
      </c>
    </row>
    <row r="2909" ht="18" spans="3:13">
      <c r="C2909" s="116"/>
      <c r="D2909" s="805" t="s">
        <v>1625</v>
      </c>
      <c r="E2909" s="699"/>
      <c r="F2909" s="700"/>
      <c r="G2909" s="701"/>
      <c r="H2909" s="812" t="s">
        <v>2867</v>
      </c>
      <c r="I2909" s="2229" t="s">
        <v>931</v>
      </c>
      <c r="J2909" s="722"/>
      <c r="K2909" s="723"/>
      <c r="L2909" s="819"/>
      <c r="M2909" s="734"/>
    </row>
    <row r="2910" ht="18" spans="3:13">
      <c r="C2910" s="116"/>
      <c r="D2910" s="806" t="s">
        <v>1626</v>
      </c>
      <c r="E2910" s="743">
        <v>0</v>
      </c>
      <c r="F2910" s="744"/>
      <c r="G2910" s="745"/>
      <c r="H2910" s="812" t="s">
        <v>2868</v>
      </c>
      <c r="I2910" s="725"/>
      <c r="J2910" s="725"/>
      <c r="K2910" s="726"/>
      <c r="L2910" s="819"/>
      <c r="M2910" s="734"/>
    </row>
    <row r="2911" ht="18" spans="3:13">
      <c r="C2911" s="116"/>
      <c r="D2911" s="806" t="s">
        <v>1627</v>
      </c>
      <c r="E2911" s="743">
        <v>0.004</v>
      </c>
      <c r="F2911" s="744"/>
      <c r="G2911" s="745"/>
      <c r="H2911" s="702"/>
      <c r="I2911" s="725"/>
      <c r="J2911" s="725"/>
      <c r="K2911" s="726"/>
      <c r="L2911" s="819"/>
      <c r="M2911" s="734"/>
    </row>
    <row r="2912" ht="18.75" spans="3:13">
      <c r="C2912" s="116"/>
      <c r="D2912" s="807" t="s">
        <v>1628</v>
      </c>
      <c r="E2912" s="706">
        <v>0.5625</v>
      </c>
      <c r="F2912" s="707"/>
      <c r="G2912" s="708"/>
      <c r="H2912" s="709"/>
      <c r="I2912" s="725"/>
      <c r="J2912" s="725"/>
      <c r="K2912" s="726"/>
      <c r="L2912" s="750">
        <v>0.791666666666667</v>
      </c>
      <c r="M2912" s="735">
        <v>0.645833333333333</v>
      </c>
    </row>
    <row r="2913" ht="18.75" spans="3:13">
      <c r="C2913" s="116"/>
      <c r="D2913" s="808" t="s">
        <v>1629</v>
      </c>
      <c r="E2913" s="710" t="s">
        <v>8</v>
      </c>
      <c r="F2913" s="710" t="s">
        <v>9</v>
      </c>
      <c r="G2913" s="711" t="s">
        <v>10</v>
      </c>
      <c r="H2913" s="712" t="s">
        <v>2447</v>
      </c>
      <c r="I2913" s="725"/>
      <c r="J2913" s="725"/>
      <c r="K2913" s="726"/>
      <c r="L2913" s="820" t="s">
        <v>2896</v>
      </c>
      <c r="M2913" s="736"/>
    </row>
    <row r="2914" ht="18" spans="3:13">
      <c r="C2914" s="116"/>
      <c r="D2914" s="809">
        <v>45673</v>
      </c>
      <c r="E2914" s="838">
        <v>0.004</v>
      </c>
      <c r="F2914" s="2241" t="s">
        <v>1642</v>
      </c>
      <c r="G2914" s="838">
        <v>0.008</v>
      </c>
      <c r="H2914" s="815">
        <v>0.5625</v>
      </c>
      <c r="I2914" s="725"/>
      <c r="J2914" s="725"/>
      <c r="K2914" s="726"/>
      <c r="L2914" s="821">
        <v>0.791666666666667</v>
      </c>
      <c r="M2914" s="737"/>
    </row>
    <row r="2915" ht="18" spans="3:13">
      <c r="C2915" s="116"/>
      <c r="D2915" s="809">
        <v>45643</v>
      </c>
      <c r="E2915" s="838">
        <v>0.007</v>
      </c>
      <c r="F2915" s="2241" t="s">
        <v>1642</v>
      </c>
      <c r="G2915" s="838">
        <v>0.005</v>
      </c>
      <c r="H2915" s="815">
        <v>0.5625</v>
      </c>
      <c r="I2915" s="725"/>
      <c r="J2915" s="725"/>
      <c r="K2915" s="726"/>
      <c r="L2915" s="821">
        <v>0.791666666666667</v>
      </c>
      <c r="M2915" s="738"/>
    </row>
    <row r="2916" ht="18" spans="3:13">
      <c r="C2916" s="116"/>
      <c r="D2916" s="809">
        <v>45611</v>
      </c>
      <c r="E2916" s="838">
        <v>0.004</v>
      </c>
      <c r="F2916" s="2241" t="s">
        <v>1660</v>
      </c>
      <c r="G2916" s="838">
        <v>0.008</v>
      </c>
      <c r="H2916" s="815">
        <v>0.5625</v>
      </c>
      <c r="I2916" s="725"/>
      <c r="J2916" s="725"/>
      <c r="K2916" s="726"/>
      <c r="L2916" s="821">
        <v>0.791666666666667</v>
      </c>
      <c r="M2916" s="734"/>
    </row>
    <row r="2917" ht="18" spans="3:13">
      <c r="C2917" s="116"/>
      <c r="D2917" s="809">
        <v>45582</v>
      </c>
      <c r="E2917" s="838">
        <v>0.004</v>
      </c>
      <c r="F2917" s="2241" t="s">
        <v>1660</v>
      </c>
      <c r="G2917" s="838">
        <v>0.001</v>
      </c>
      <c r="H2917" s="815">
        <v>0.520833333333333</v>
      </c>
      <c r="I2917" s="725"/>
      <c r="J2917" s="725"/>
      <c r="K2917" s="726"/>
      <c r="L2917" s="821">
        <v>0.75</v>
      </c>
      <c r="M2917" s="734"/>
    </row>
    <row r="2918" ht="18" spans="3:13">
      <c r="C2918" s="116"/>
      <c r="D2918" s="809">
        <v>45552</v>
      </c>
      <c r="E2918" s="838">
        <v>0.001</v>
      </c>
      <c r="F2918" s="2241" t="s">
        <v>1654</v>
      </c>
      <c r="G2918" s="838">
        <v>0.011</v>
      </c>
      <c r="H2918" s="815">
        <v>0.520833333333333</v>
      </c>
      <c r="I2918" s="725"/>
      <c r="J2918" s="725"/>
      <c r="K2918" s="726"/>
      <c r="L2918" s="821">
        <v>0.75</v>
      </c>
      <c r="M2918" s="734"/>
    </row>
    <row r="2919" ht="18.75" spans="3:13">
      <c r="C2919" s="116"/>
      <c r="D2919" s="809">
        <v>45519</v>
      </c>
      <c r="E2919" s="838">
        <v>0.01</v>
      </c>
      <c r="F2919" s="2241" t="s">
        <v>1645</v>
      </c>
      <c r="G2919" s="838">
        <v>-0.002</v>
      </c>
      <c r="H2919" s="815">
        <v>0.520833333333333</v>
      </c>
      <c r="I2919" s="730"/>
      <c r="J2919" s="730"/>
      <c r="K2919" s="731"/>
      <c r="L2919" s="821">
        <v>0.75</v>
      </c>
      <c r="M2919" s="739"/>
    </row>
    <row r="2920" ht="18.35" spans="2:13">
      <c r="B2920" s="3" t="s">
        <v>0</v>
      </c>
      <c r="C2920" s="868" t="s">
        <v>0</v>
      </c>
      <c r="D2920" s="869" t="s">
        <v>7</v>
      </c>
      <c r="E2920" s="875" t="s">
        <v>936</v>
      </c>
      <c r="F2920" s="876"/>
      <c r="G2920" s="877"/>
      <c r="H2920" s="878" t="s">
        <v>2839</v>
      </c>
      <c r="I2920" s="561" t="s">
        <v>1622</v>
      </c>
      <c r="J2920" s="561"/>
      <c r="K2920" s="562"/>
      <c r="L2920" s="878" t="s">
        <v>1623</v>
      </c>
      <c r="M2920" s="899" t="s">
        <v>1624</v>
      </c>
    </row>
    <row r="2921" spans="3:13">
      <c r="C2921" s="868"/>
      <c r="D2921" s="870" t="s">
        <v>1625</v>
      </c>
      <c r="E2921" s="879"/>
      <c r="F2921" s="880"/>
      <c r="G2921" s="881"/>
      <c r="H2921" s="882" t="s">
        <v>2867</v>
      </c>
      <c r="I2921" s="2210" t="s">
        <v>937</v>
      </c>
      <c r="J2921" s="216"/>
      <c r="K2921" s="564"/>
      <c r="L2921" s="895"/>
      <c r="M2921" s="900" t="s">
        <v>936</v>
      </c>
    </row>
    <row r="2922" spans="3:13">
      <c r="C2922" s="868"/>
      <c r="D2922" s="871" t="s">
        <v>1626</v>
      </c>
      <c r="E2922" s="883">
        <v>0</v>
      </c>
      <c r="F2922" s="884"/>
      <c r="G2922" s="885"/>
      <c r="H2922" s="886" t="s">
        <v>2868</v>
      </c>
      <c r="I2922" s="219"/>
      <c r="J2922" s="219"/>
      <c r="K2922" s="566"/>
      <c r="L2922" s="895"/>
      <c r="M2922" s="901"/>
    </row>
    <row r="2923" spans="3:13">
      <c r="C2923" s="868"/>
      <c r="D2923" s="871" t="s">
        <v>1627</v>
      </c>
      <c r="E2923" s="883">
        <v>0</v>
      </c>
      <c r="F2923" s="884"/>
      <c r="G2923" s="885"/>
      <c r="H2923" s="886"/>
      <c r="I2923" s="219"/>
      <c r="J2923" s="219"/>
      <c r="K2923" s="566"/>
      <c r="L2923" s="895"/>
      <c r="M2923" s="901"/>
    </row>
    <row r="2924" ht="18.35" spans="3:13">
      <c r="C2924" s="868"/>
      <c r="D2924" s="872" t="s">
        <v>1628</v>
      </c>
      <c r="E2924" s="887">
        <v>0.416666666666667</v>
      </c>
      <c r="F2924" s="888"/>
      <c r="G2924" s="889"/>
      <c r="H2924" s="890"/>
      <c r="I2924" s="219"/>
      <c r="J2924" s="219"/>
      <c r="K2924" s="566"/>
      <c r="L2924" s="896">
        <v>0.645833333333333</v>
      </c>
      <c r="M2924" s="902">
        <v>0.5</v>
      </c>
    </row>
    <row r="2925" ht="18.35" spans="3:13">
      <c r="C2925" s="868"/>
      <c r="D2925" s="873" t="s">
        <v>1629</v>
      </c>
      <c r="E2925" s="891" t="s">
        <v>8</v>
      </c>
      <c r="F2925" s="891" t="s">
        <v>9</v>
      </c>
      <c r="G2925" s="892" t="s">
        <v>10</v>
      </c>
      <c r="H2925" s="878" t="s">
        <v>2447</v>
      </c>
      <c r="I2925" s="219"/>
      <c r="J2925" s="219"/>
      <c r="K2925" s="566"/>
      <c r="L2925" s="897" t="s">
        <v>2896</v>
      </c>
      <c r="M2925" s="903"/>
    </row>
    <row r="2926" spans="3:13">
      <c r="C2926" s="868"/>
      <c r="D2926" s="874">
        <v>45691</v>
      </c>
      <c r="E2926" s="893">
        <v>0.025</v>
      </c>
      <c r="F2926" s="2244" t="s">
        <v>2172</v>
      </c>
      <c r="G2926" s="893">
        <v>0.024</v>
      </c>
      <c r="H2926" s="894">
        <v>0.416666666666667</v>
      </c>
      <c r="I2926" s="219"/>
      <c r="J2926" s="219"/>
      <c r="K2926" s="566"/>
      <c r="L2926" s="898">
        <v>0.645833333333333</v>
      </c>
      <c r="M2926" s="904"/>
    </row>
    <row r="2927" spans="3:13">
      <c r="C2927" s="868"/>
      <c r="D2927" s="874">
        <v>45674</v>
      </c>
      <c r="E2927" s="893">
        <v>0.024</v>
      </c>
      <c r="F2927" s="2244" t="s">
        <v>2172</v>
      </c>
      <c r="G2927" s="893">
        <v>0.022</v>
      </c>
      <c r="H2927" s="894">
        <v>0.416666666666667</v>
      </c>
      <c r="I2927" s="219"/>
      <c r="J2927" s="219"/>
      <c r="K2927" s="566"/>
      <c r="L2927" s="898">
        <v>0.645833333333333</v>
      </c>
      <c r="M2927" s="905"/>
    </row>
    <row r="2928" spans="3:13">
      <c r="C2928" s="868"/>
      <c r="D2928" s="874">
        <v>45664</v>
      </c>
      <c r="E2928" s="893">
        <v>0.024</v>
      </c>
      <c r="F2928" s="2244" t="s">
        <v>2172</v>
      </c>
      <c r="G2928" s="893">
        <v>0.022</v>
      </c>
      <c r="H2928" s="894">
        <v>0.416666666666667</v>
      </c>
      <c r="I2928" s="219"/>
      <c r="J2928" s="219"/>
      <c r="K2928" s="566"/>
      <c r="L2928" s="898">
        <v>0.645833333333333</v>
      </c>
      <c r="M2928" s="901"/>
    </row>
    <row r="2929" spans="3:13">
      <c r="C2929" s="868"/>
      <c r="D2929" s="874">
        <v>45644</v>
      </c>
      <c r="E2929" s="893">
        <v>0.022</v>
      </c>
      <c r="F2929" s="2244" t="s">
        <v>1943</v>
      </c>
      <c r="G2929" s="893">
        <v>0.02</v>
      </c>
      <c r="H2929" s="894">
        <v>0.416666666666667</v>
      </c>
      <c r="I2929" s="219"/>
      <c r="J2929" s="219"/>
      <c r="K2929" s="566"/>
      <c r="L2929" s="898">
        <v>0.645833333333333</v>
      </c>
      <c r="M2929" s="901"/>
    </row>
    <row r="2930" spans="3:13">
      <c r="C2930" s="868"/>
      <c r="D2930" s="874">
        <v>45625</v>
      </c>
      <c r="E2930" s="893">
        <v>0.023</v>
      </c>
      <c r="F2930" s="2244" t="s">
        <v>1943</v>
      </c>
      <c r="G2930" s="893">
        <v>0.02</v>
      </c>
      <c r="H2930" s="894">
        <v>0.416666666666667</v>
      </c>
      <c r="I2930" s="219"/>
      <c r="J2930" s="219"/>
      <c r="K2930" s="566"/>
      <c r="L2930" s="898">
        <v>0.645833333333333</v>
      </c>
      <c r="M2930" s="901"/>
    </row>
    <row r="2931" ht="18.35" spans="3:13">
      <c r="C2931" s="868"/>
      <c r="D2931" s="874">
        <v>45615</v>
      </c>
      <c r="E2931" s="893">
        <v>0.02</v>
      </c>
      <c r="F2931" s="2244" t="s">
        <v>1900</v>
      </c>
      <c r="G2931" s="893">
        <v>0.02</v>
      </c>
      <c r="H2931" s="894">
        <v>0.416666666666667</v>
      </c>
      <c r="I2931" s="258"/>
      <c r="J2931" s="258"/>
      <c r="K2931" s="570"/>
      <c r="L2931" s="898">
        <v>0.645833333333333</v>
      </c>
      <c r="M2931" s="906"/>
    </row>
    <row r="2932" ht="18.35" spans="3:13">
      <c r="C2932" s="868" t="s">
        <v>0</v>
      </c>
      <c r="D2932" s="869" t="s">
        <v>7</v>
      </c>
      <c r="E2932" s="875" t="s">
        <v>938</v>
      </c>
      <c r="F2932" s="876"/>
      <c r="G2932" s="877"/>
      <c r="H2932" s="878" t="s">
        <v>2839</v>
      </c>
      <c r="I2932" s="561" t="s">
        <v>1622</v>
      </c>
      <c r="J2932" s="561"/>
      <c r="K2932" s="562"/>
      <c r="L2932" s="878" t="s">
        <v>1623</v>
      </c>
      <c r="M2932" s="899" t="s">
        <v>1624</v>
      </c>
    </row>
    <row r="2933" spans="3:13">
      <c r="C2933" s="868"/>
      <c r="D2933" s="870" t="s">
        <v>1625</v>
      </c>
      <c r="E2933" s="879"/>
      <c r="F2933" s="880"/>
      <c r="G2933" s="881"/>
      <c r="H2933" s="882" t="s">
        <v>2867</v>
      </c>
      <c r="I2933" s="2210" t="s">
        <v>939</v>
      </c>
      <c r="J2933" s="216"/>
      <c r="K2933" s="564"/>
      <c r="L2933" s="895"/>
      <c r="M2933" s="900" t="s">
        <v>938</v>
      </c>
    </row>
    <row r="2934" spans="3:13">
      <c r="C2934" s="868"/>
      <c r="D2934" s="871" t="s">
        <v>1626</v>
      </c>
      <c r="E2934" s="883" t="s">
        <v>2001</v>
      </c>
      <c r="F2934" s="884"/>
      <c r="G2934" s="885"/>
      <c r="H2934" s="886" t="s">
        <v>2868</v>
      </c>
      <c r="I2934" s="219"/>
      <c r="J2934" s="219"/>
      <c r="K2934" s="566"/>
      <c r="L2934" s="895"/>
      <c r="M2934" s="901"/>
    </row>
    <row r="2935" spans="3:13">
      <c r="C2935" s="868"/>
      <c r="D2935" s="871" t="s">
        <v>1627</v>
      </c>
      <c r="E2935" s="883">
        <v>-0.002</v>
      </c>
      <c r="F2935" s="884"/>
      <c r="G2935" s="885"/>
      <c r="H2935" s="886"/>
      <c r="I2935" s="219"/>
      <c r="J2935" s="219"/>
      <c r="K2935" s="566"/>
      <c r="L2935" s="895"/>
      <c r="M2935" s="901"/>
    </row>
    <row r="2936" ht="18.35" spans="3:13">
      <c r="C2936" s="868"/>
      <c r="D2936" s="872" t="s">
        <v>1628</v>
      </c>
      <c r="E2936" s="887">
        <v>0.291666666666667</v>
      </c>
      <c r="F2936" s="888"/>
      <c r="G2936" s="889"/>
      <c r="H2936" s="890"/>
      <c r="I2936" s="219"/>
      <c r="J2936" s="219"/>
      <c r="K2936" s="566"/>
      <c r="L2936" s="896">
        <v>0.520833333333333</v>
      </c>
      <c r="M2936" s="902">
        <v>0.375</v>
      </c>
    </row>
    <row r="2937" ht="18.35" spans="3:13">
      <c r="C2937" s="868"/>
      <c r="D2937" s="873" t="s">
        <v>1629</v>
      </c>
      <c r="E2937" s="891" t="s">
        <v>8</v>
      </c>
      <c r="F2937" s="891" t="s">
        <v>9</v>
      </c>
      <c r="G2937" s="892" t="s">
        <v>10</v>
      </c>
      <c r="H2937" s="878" t="s">
        <v>2447</v>
      </c>
      <c r="I2937" s="219"/>
      <c r="J2937" s="219"/>
      <c r="K2937" s="566"/>
      <c r="L2937" s="897" t="s">
        <v>2896</v>
      </c>
      <c r="M2937" s="903"/>
    </row>
    <row r="2938" spans="3:13">
      <c r="C2938" s="868"/>
      <c r="D2938" s="874">
        <v>45687</v>
      </c>
      <c r="E2938" s="893">
        <v>-0.002</v>
      </c>
      <c r="F2938" s="2244" t="s">
        <v>1649</v>
      </c>
      <c r="G2938" s="893">
        <v>0.001</v>
      </c>
      <c r="H2938" s="894">
        <v>0.375</v>
      </c>
      <c r="I2938" s="219"/>
      <c r="J2938" s="219"/>
      <c r="K2938" s="566"/>
      <c r="L2938" s="898">
        <v>0.604166666666667</v>
      </c>
      <c r="M2938" s="904"/>
    </row>
    <row r="2939" spans="3:13">
      <c r="C2939" s="868"/>
      <c r="D2939" s="874">
        <v>45618</v>
      </c>
      <c r="E2939" s="893">
        <v>0.001</v>
      </c>
      <c r="F2939" s="2244" t="s">
        <v>1653</v>
      </c>
      <c r="G2939" s="893">
        <v>0.002</v>
      </c>
      <c r="H2939" s="894">
        <v>0.291666666666667</v>
      </c>
      <c r="I2939" s="219"/>
      <c r="J2939" s="219"/>
      <c r="K2939" s="566"/>
      <c r="L2939" s="898">
        <v>0.520833333333333</v>
      </c>
      <c r="M2939" s="905"/>
    </row>
    <row r="2940" spans="3:13">
      <c r="C2940" s="868"/>
      <c r="D2940" s="874">
        <v>45595</v>
      </c>
      <c r="E2940" s="893">
        <v>0.002</v>
      </c>
      <c r="F2940" s="2244" t="s">
        <v>1649</v>
      </c>
      <c r="G2940" s="893">
        <v>-0.003</v>
      </c>
      <c r="H2940" s="894">
        <v>0.375</v>
      </c>
      <c r="I2940" s="219"/>
      <c r="J2940" s="219"/>
      <c r="K2940" s="566"/>
      <c r="L2940" s="898">
        <v>0.604166666666667</v>
      </c>
      <c r="M2940" s="901"/>
    </row>
    <row r="2941" spans="3:13">
      <c r="C2941" s="868"/>
      <c r="D2941" s="874">
        <v>45531</v>
      </c>
      <c r="E2941" s="893">
        <v>-0.001</v>
      </c>
      <c r="F2941" s="2244" t="s">
        <v>1649</v>
      </c>
      <c r="G2941" s="893">
        <v>0.002</v>
      </c>
      <c r="H2941" s="894">
        <v>0.25</v>
      </c>
      <c r="I2941" s="219"/>
      <c r="J2941" s="219"/>
      <c r="K2941" s="566"/>
      <c r="L2941" s="898">
        <v>0.479166666666667</v>
      </c>
      <c r="M2941" s="901"/>
    </row>
    <row r="2942" spans="3:13">
      <c r="C2942" s="868"/>
      <c r="D2942" s="874">
        <v>45503</v>
      </c>
      <c r="E2942" s="893">
        <v>-0.001</v>
      </c>
      <c r="F2942" s="2244" t="s">
        <v>1655</v>
      </c>
      <c r="G2942" s="893">
        <v>0.002</v>
      </c>
      <c r="H2942" s="894">
        <v>0.333333333333333</v>
      </c>
      <c r="I2942" s="219"/>
      <c r="J2942" s="219"/>
      <c r="K2942" s="566"/>
      <c r="L2942" s="898">
        <v>0.5625</v>
      </c>
      <c r="M2942" s="901"/>
    </row>
    <row r="2943" ht="18.35" spans="3:13">
      <c r="C2943" s="868"/>
      <c r="D2943" s="874">
        <v>45436</v>
      </c>
      <c r="E2943" s="893">
        <v>0.002</v>
      </c>
      <c r="F2943" s="2244" t="s">
        <v>1653</v>
      </c>
      <c r="G2943" s="893">
        <v>-0.003</v>
      </c>
      <c r="H2943" s="894">
        <v>0.25</v>
      </c>
      <c r="I2943" s="258"/>
      <c r="J2943" s="258"/>
      <c r="K2943" s="570"/>
      <c r="L2943" s="898">
        <v>0.479166666666667</v>
      </c>
      <c r="M2943" s="906"/>
    </row>
    <row r="2944" ht="18.35" spans="3:13">
      <c r="C2944" s="868" t="s">
        <v>0</v>
      </c>
      <c r="D2944" s="869" t="s">
        <v>7</v>
      </c>
      <c r="E2944" s="875" t="s">
        <v>940</v>
      </c>
      <c r="F2944" s="876"/>
      <c r="G2944" s="877"/>
      <c r="H2944" s="878" t="s">
        <v>2839</v>
      </c>
      <c r="I2944" s="561" t="s">
        <v>1622</v>
      </c>
      <c r="J2944" s="561"/>
      <c r="K2944" s="562"/>
      <c r="L2944" s="878" t="s">
        <v>1623</v>
      </c>
      <c r="M2944" s="899" t="s">
        <v>1624</v>
      </c>
    </row>
    <row r="2945" spans="3:13">
      <c r="C2945" s="868"/>
      <c r="D2945" s="870" t="s">
        <v>1625</v>
      </c>
      <c r="E2945" s="879"/>
      <c r="F2945" s="880"/>
      <c r="G2945" s="881"/>
      <c r="H2945" s="882" t="s">
        <v>2867</v>
      </c>
      <c r="I2945" s="2210" t="s">
        <v>941</v>
      </c>
      <c r="J2945" s="216"/>
      <c r="K2945" s="564"/>
      <c r="L2945" s="895"/>
      <c r="M2945" s="900" t="s">
        <v>940</v>
      </c>
    </row>
    <row r="2946" spans="3:13">
      <c r="C2946" s="868"/>
      <c r="D2946" s="871" t="s">
        <v>1626</v>
      </c>
      <c r="E2946" s="883" t="s">
        <v>2001</v>
      </c>
      <c r="F2946" s="884"/>
      <c r="G2946" s="885"/>
      <c r="H2946" s="886" t="s">
        <v>2868</v>
      </c>
      <c r="I2946" s="219"/>
      <c r="J2946" s="219"/>
      <c r="K2946" s="566"/>
      <c r="L2946" s="895"/>
      <c r="M2946" s="901"/>
    </row>
    <row r="2947" spans="3:13">
      <c r="C2947" s="868"/>
      <c r="D2947" s="871" t="s">
        <v>1627</v>
      </c>
      <c r="E2947" s="912">
        <v>104.1</v>
      </c>
      <c r="F2947" s="913"/>
      <c r="G2947" s="914"/>
      <c r="H2947" s="886"/>
      <c r="I2947" s="219"/>
      <c r="J2947" s="219"/>
      <c r="K2947" s="566"/>
      <c r="L2947" s="895"/>
      <c r="M2947" s="901"/>
    </row>
    <row r="2948" ht="18.35" spans="3:13">
      <c r="C2948" s="868"/>
      <c r="D2948" s="872" t="s">
        <v>1628</v>
      </c>
      <c r="E2948" s="887">
        <v>0.625</v>
      </c>
      <c r="F2948" s="888"/>
      <c r="G2948" s="889"/>
      <c r="H2948" s="890"/>
      <c r="I2948" s="219"/>
      <c r="J2948" s="219"/>
      <c r="K2948" s="566"/>
      <c r="L2948" s="896">
        <v>0.854166666666667</v>
      </c>
      <c r="M2948" s="902">
        <v>0.708333333333333</v>
      </c>
    </row>
    <row r="2949" ht="18.35" spans="3:13">
      <c r="C2949" s="868"/>
      <c r="D2949" s="873" t="s">
        <v>1629</v>
      </c>
      <c r="E2949" s="891" t="s">
        <v>8</v>
      </c>
      <c r="F2949" s="891" t="s">
        <v>9</v>
      </c>
      <c r="G2949" s="892" t="s">
        <v>10</v>
      </c>
      <c r="H2949" s="878" t="s">
        <v>2447</v>
      </c>
      <c r="I2949" s="219"/>
      <c r="J2949" s="219"/>
      <c r="K2949" s="566"/>
      <c r="L2949" s="897" t="s">
        <v>2896</v>
      </c>
      <c r="M2949" s="903"/>
    </row>
    <row r="2950" spans="3:13">
      <c r="C2950" s="868"/>
      <c r="D2950" s="874">
        <v>45685</v>
      </c>
      <c r="E2950" s="915">
        <v>104.1</v>
      </c>
      <c r="F2950" s="2245" t="s">
        <v>2220</v>
      </c>
      <c r="G2950" s="915">
        <v>109.5</v>
      </c>
      <c r="H2950" s="894">
        <v>0.625</v>
      </c>
      <c r="I2950" s="219"/>
      <c r="J2950" s="219"/>
      <c r="K2950" s="566"/>
      <c r="L2950" s="898">
        <v>0.854166666666667</v>
      </c>
      <c r="M2950" s="904"/>
    </row>
    <row r="2951" spans="3:13">
      <c r="C2951" s="868"/>
      <c r="D2951" s="874">
        <v>45649</v>
      </c>
      <c r="E2951" s="915">
        <v>104.7</v>
      </c>
      <c r="F2951" s="2245" t="s">
        <v>2178</v>
      </c>
      <c r="G2951" s="915">
        <v>112.8</v>
      </c>
      <c r="H2951" s="894">
        <v>0.625</v>
      </c>
      <c r="I2951" s="219"/>
      <c r="J2951" s="219"/>
      <c r="K2951" s="566"/>
      <c r="L2951" s="898">
        <v>0.854166666666667</v>
      </c>
      <c r="M2951" s="905"/>
    </row>
    <row r="2952" spans="3:13">
      <c r="C2952" s="868"/>
      <c r="D2952" s="874">
        <v>45622</v>
      </c>
      <c r="E2952" s="915">
        <v>111.7</v>
      </c>
      <c r="F2952" s="2245" t="s">
        <v>2129</v>
      </c>
      <c r="G2952" s="915">
        <v>109.6</v>
      </c>
      <c r="H2952" s="894">
        <v>0.625</v>
      </c>
      <c r="I2952" s="219"/>
      <c r="J2952" s="219"/>
      <c r="K2952" s="566"/>
      <c r="L2952" s="898">
        <v>0.854166666666667</v>
      </c>
      <c r="M2952" s="901"/>
    </row>
    <row r="2953" spans="3:13">
      <c r="C2953" s="868"/>
      <c r="D2953" s="874">
        <v>45594</v>
      </c>
      <c r="E2953" s="915">
        <v>108.7</v>
      </c>
      <c r="F2953" s="2245" t="s">
        <v>2002</v>
      </c>
      <c r="G2953" s="915">
        <v>99.2</v>
      </c>
      <c r="H2953" s="894">
        <v>0.583333333333333</v>
      </c>
      <c r="I2953" s="219"/>
      <c r="J2953" s="219"/>
      <c r="K2953" s="566"/>
      <c r="L2953" s="898">
        <v>0.8125</v>
      </c>
      <c r="M2953" s="901"/>
    </row>
    <row r="2954" spans="3:13">
      <c r="C2954" s="868"/>
      <c r="D2954" s="874">
        <v>45559</v>
      </c>
      <c r="E2954" s="915">
        <v>98.7</v>
      </c>
      <c r="F2954" s="2245" t="s">
        <v>1902</v>
      </c>
      <c r="G2954" s="915">
        <v>105.6</v>
      </c>
      <c r="H2954" s="894">
        <v>0.583333333333333</v>
      </c>
      <c r="I2954" s="219"/>
      <c r="J2954" s="219"/>
      <c r="K2954" s="566"/>
      <c r="L2954" s="898">
        <v>0.8125</v>
      </c>
      <c r="M2954" s="901"/>
    </row>
    <row r="2955" ht="18.35" spans="3:13">
      <c r="C2955" s="868"/>
      <c r="D2955" s="874">
        <v>45531</v>
      </c>
      <c r="E2955" s="915">
        <v>103.3</v>
      </c>
      <c r="F2955" s="2245" t="s">
        <v>1903</v>
      </c>
      <c r="G2955" s="915">
        <v>101.9</v>
      </c>
      <c r="H2955" s="894">
        <v>0.583333333333333</v>
      </c>
      <c r="I2955" s="258"/>
      <c r="J2955" s="258"/>
      <c r="K2955" s="570"/>
      <c r="L2955" s="898">
        <v>0.8125</v>
      </c>
      <c r="M2955" s="906"/>
    </row>
    <row r="2956" ht="18.35" spans="3:13">
      <c r="C2956" s="868" t="s">
        <v>0</v>
      </c>
      <c r="D2956" s="907" t="s">
        <v>7</v>
      </c>
      <c r="E2956" s="875" t="s">
        <v>943</v>
      </c>
      <c r="F2956" s="876"/>
      <c r="G2956" s="877"/>
      <c r="H2956" s="878" t="s">
        <v>2839</v>
      </c>
      <c r="I2956" s="561" t="s">
        <v>1622</v>
      </c>
      <c r="J2956" s="561"/>
      <c r="K2956" s="562"/>
      <c r="L2956" s="878" t="s">
        <v>1623</v>
      </c>
      <c r="M2956" s="918" t="s">
        <v>1624</v>
      </c>
    </row>
    <row r="2957" spans="3:13">
      <c r="C2957" s="868"/>
      <c r="D2957" s="908" t="s">
        <v>1625</v>
      </c>
      <c r="E2957" s="879"/>
      <c r="F2957" s="880"/>
      <c r="G2957" s="881"/>
      <c r="H2957" s="882" t="s">
        <v>2865</v>
      </c>
      <c r="I2957" s="2210" t="s">
        <v>944</v>
      </c>
      <c r="J2957" s="216"/>
      <c r="K2957" s="564"/>
      <c r="L2957" s="895"/>
      <c r="M2957" s="900" t="s">
        <v>943</v>
      </c>
    </row>
    <row r="2958" spans="3:13">
      <c r="C2958" s="868"/>
      <c r="D2958" s="909" t="s">
        <v>1626</v>
      </c>
      <c r="E2958" s="916" t="s">
        <v>2001</v>
      </c>
      <c r="F2958" s="884"/>
      <c r="G2958" s="885"/>
      <c r="H2958" s="886" t="s">
        <v>2866</v>
      </c>
      <c r="I2958" s="219"/>
      <c r="J2958" s="219"/>
      <c r="K2958" s="566"/>
      <c r="L2958" s="895"/>
      <c r="M2958" s="901"/>
    </row>
    <row r="2959" spans="3:13">
      <c r="C2959" s="868"/>
      <c r="D2959" s="909" t="s">
        <v>1627</v>
      </c>
      <c r="E2959" s="883"/>
      <c r="F2959" s="884"/>
      <c r="G2959" s="885"/>
      <c r="H2959" s="886"/>
      <c r="I2959" s="219"/>
      <c r="J2959" s="219"/>
      <c r="K2959" s="566"/>
      <c r="L2959" s="895"/>
      <c r="M2959" s="901"/>
    </row>
    <row r="2960" ht="18.35" spans="3:13">
      <c r="C2960" s="868"/>
      <c r="D2960" s="910" t="s">
        <v>1628</v>
      </c>
      <c r="E2960" s="887" t="e">
        <v>#VALUE!</v>
      </c>
      <c r="F2960" s="888"/>
      <c r="G2960" s="889"/>
      <c r="H2960" s="890"/>
      <c r="I2960" s="219"/>
      <c r="J2960" s="219"/>
      <c r="K2960" s="566"/>
      <c r="L2960" s="896" t="s">
        <v>818</v>
      </c>
      <c r="M2960" s="902" t="e">
        <v>#VALUE!</v>
      </c>
    </row>
    <row r="2961" ht="18.35" spans="3:13">
      <c r="C2961" s="868"/>
      <c r="D2961" s="907" t="s">
        <v>1629</v>
      </c>
      <c r="E2961" s="891" t="s">
        <v>8</v>
      </c>
      <c r="F2961" s="891" t="s">
        <v>9</v>
      </c>
      <c r="G2961" s="892" t="s">
        <v>10</v>
      </c>
      <c r="H2961" s="878" t="s">
        <v>2447</v>
      </c>
      <c r="I2961" s="219"/>
      <c r="J2961" s="219"/>
      <c r="K2961" s="566"/>
      <c r="L2961" s="897" t="s">
        <v>2896</v>
      </c>
      <c r="M2961" s="903"/>
    </row>
    <row r="2962" spans="3:13">
      <c r="C2962" s="868"/>
      <c r="D2962" s="911">
        <v>45636</v>
      </c>
      <c r="E2962" s="893"/>
      <c r="F2962" s="893"/>
      <c r="G2962" s="893"/>
      <c r="H2962" s="894">
        <v>0.666666666666667</v>
      </c>
      <c r="I2962" s="219"/>
      <c r="J2962" s="219"/>
      <c r="K2962" s="566"/>
      <c r="L2962" s="898">
        <v>0.895833333333333</v>
      </c>
      <c r="M2962" s="904"/>
    </row>
    <row r="2963" spans="3:13">
      <c r="C2963" s="868"/>
      <c r="D2963" s="911">
        <v>45601</v>
      </c>
      <c r="E2963" s="893"/>
      <c r="F2963" s="893"/>
      <c r="G2963" s="893"/>
      <c r="H2963" s="894">
        <v>0.666666666666667</v>
      </c>
      <c r="I2963" s="219"/>
      <c r="J2963" s="219"/>
      <c r="K2963" s="566"/>
      <c r="L2963" s="898">
        <v>0.895833333333333</v>
      </c>
      <c r="M2963" s="905"/>
    </row>
    <row r="2964" spans="3:13">
      <c r="C2964" s="868"/>
      <c r="D2964" s="911">
        <v>45559</v>
      </c>
      <c r="E2964" s="893"/>
      <c r="F2964" s="893"/>
      <c r="G2964" s="893"/>
      <c r="H2964" s="894">
        <v>0.666666666666667</v>
      </c>
      <c r="I2964" s="219"/>
      <c r="J2964" s="219"/>
      <c r="K2964" s="566"/>
      <c r="L2964" s="898">
        <v>0.895833333333333</v>
      </c>
      <c r="M2964" s="901"/>
    </row>
    <row r="2965" spans="3:13">
      <c r="C2965" s="868"/>
      <c r="D2965" s="911">
        <v>45510</v>
      </c>
      <c r="E2965" s="893"/>
      <c r="F2965" s="893"/>
      <c r="G2965" s="893"/>
      <c r="H2965" s="894">
        <v>0.625</v>
      </c>
      <c r="I2965" s="219"/>
      <c r="J2965" s="219"/>
      <c r="K2965" s="566"/>
      <c r="L2965" s="898">
        <v>0.854166666666667</v>
      </c>
      <c r="M2965" s="901"/>
    </row>
    <row r="2966" spans="3:13">
      <c r="C2966" s="868"/>
      <c r="D2966" s="911">
        <v>45461</v>
      </c>
      <c r="E2966" s="893"/>
      <c r="F2966" s="893"/>
      <c r="G2966" s="893"/>
      <c r="H2966" s="894">
        <v>0.625</v>
      </c>
      <c r="I2966" s="219"/>
      <c r="J2966" s="219"/>
      <c r="K2966" s="566"/>
      <c r="L2966" s="898">
        <v>0.854166666666667</v>
      </c>
      <c r="M2966" s="901"/>
    </row>
    <row r="2967" ht="18.35" spans="3:13">
      <c r="C2967" s="868"/>
      <c r="D2967" s="911">
        <v>45419</v>
      </c>
      <c r="E2967" s="893"/>
      <c r="F2967" s="893"/>
      <c r="G2967" s="893"/>
      <c r="H2967" s="894">
        <v>0.625</v>
      </c>
      <c r="I2967" s="258"/>
      <c r="J2967" s="258"/>
      <c r="K2967" s="570"/>
      <c r="L2967" s="898">
        <v>0.854166666666667</v>
      </c>
      <c r="M2967" s="906"/>
    </row>
    <row r="2968" ht="18.35" spans="3:13">
      <c r="C2968" s="868" t="s">
        <v>0</v>
      </c>
      <c r="D2968" s="869" t="s">
        <v>7</v>
      </c>
      <c r="E2968" s="875" t="s">
        <v>794</v>
      </c>
      <c r="F2968" s="876"/>
      <c r="G2968" s="877"/>
      <c r="H2968" s="878" t="s">
        <v>2839</v>
      </c>
      <c r="I2968" s="561" t="s">
        <v>1622</v>
      </c>
      <c r="J2968" s="561"/>
      <c r="K2968" s="562"/>
      <c r="L2968" s="878" t="s">
        <v>1623</v>
      </c>
      <c r="M2968" s="918" t="s">
        <v>1624</v>
      </c>
    </row>
    <row r="2969" spans="3:13">
      <c r="C2969" s="868"/>
      <c r="D2969" s="870" t="s">
        <v>1625</v>
      </c>
      <c r="E2969" s="879"/>
      <c r="F2969" s="880"/>
      <c r="G2969" s="881"/>
      <c r="H2969" s="882" t="s">
        <v>2861</v>
      </c>
      <c r="I2969" s="2210" t="s">
        <v>874</v>
      </c>
      <c r="J2969" s="216"/>
      <c r="K2969" s="564"/>
      <c r="L2969" s="895"/>
      <c r="M2969" s="900" t="s">
        <v>794</v>
      </c>
    </row>
    <row r="2970" spans="3:13">
      <c r="C2970" s="868"/>
      <c r="D2970" s="871" t="s">
        <v>1626</v>
      </c>
      <c r="E2970" s="916"/>
      <c r="F2970" s="884"/>
      <c r="G2970" s="885"/>
      <c r="H2970" s="882" t="s">
        <v>2861</v>
      </c>
      <c r="I2970" s="219"/>
      <c r="J2970" s="219"/>
      <c r="K2970" s="566"/>
      <c r="L2970" s="895"/>
      <c r="M2970" s="901"/>
    </row>
    <row r="2971" spans="3:13">
      <c r="C2971" s="868"/>
      <c r="D2971" s="871" t="s">
        <v>1627</v>
      </c>
      <c r="E2971" s="883"/>
      <c r="F2971" s="884"/>
      <c r="G2971" s="885"/>
      <c r="H2971" s="886"/>
      <c r="I2971" s="219"/>
      <c r="J2971" s="219"/>
      <c r="K2971" s="566"/>
      <c r="L2971" s="895"/>
      <c r="M2971" s="901"/>
    </row>
    <row r="2972" ht="18.35" spans="3:13">
      <c r="C2972" s="868"/>
      <c r="D2972" s="872" t="s">
        <v>1628</v>
      </c>
      <c r="E2972" s="887">
        <v>0.625</v>
      </c>
      <c r="F2972" s="888"/>
      <c r="G2972" s="889"/>
      <c r="H2972" s="890"/>
      <c r="I2972" s="219"/>
      <c r="J2972" s="219"/>
      <c r="K2972" s="566"/>
      <c r="L2972" s="896">
        <v>0.854166666666667</v>
      </c>
      <c r="M2972" s="902">
        <v>0.708333333333333</v>
      </c>
    </row>
    <row r="2973" ht="18.35" spans="3:13">
      <c r="C2973" s="868"/>
      <c r="D2973" s="873" t="s">
        <v>1629</v>
      </c>
      <c r="E2973" s="891" t="s">
        <v>8</v>
      </c>
      <c r="F2973" s="891" t="s">
        <v>9</v>
      </c>
      <c r="G2973" s="892" t="s">
        <v>10</v>
      </c>
      <c r="H2973" s="878" t="s">
        <v>2447</v>
      </c>
      <c r="I2973" s="219"/>
      <c r="J2973" s="219"/>
      <c r="K2973" s="566"/>
      <c r="L2973" s="897" t="s">
        <v>2896</v>
      </c>
      <c r="M2973" s="903"/>
    </row>
    <row r="2974" spans="3:13">
      <c r="C2974" s="868"/>
      <c r="D2974" s="874">
        <v>45708</v>
      </c>
      <c r="E2974" s="2245" t="s">
        <v>2221</v>
      </c>
      <c r="F2974" s="2245" t="s">
        <v>2222</v>
      </c>
      <c r="G2974" s="2245" t="s">
        <v>2223</v>
      </c>
      <c r="H2974" s="894">
        <v>0.791666666666667</v>
      </c>
      <c r="I2974" s="219"/>
      <c r="J2974" s="219"/>
      <c r="K2974" s="566"/>
      <c r="L2974" s="898">
        <v>0.9375</v>
      </c>
      <c r="M2974" s="904"/>
    </row>
    <row r="2975" spans="3:13">
      <c r="C2975" s="868"/>
      <c r="D2975" s="874">
        <v>45700</v>
      </c>
      <c r="E2975" s="2245" t="s">
        <v>2223</v>
      </c>
      <c r="F2975" s="2245" t="s">
        <v>2206</v>
      </c>
      <c r="G2975" s="2245" t="s">
        <v>2205</v>
      </c>
      <c r="H2975" s="894">
        <v>0.729166666666667</v>
      </c>
      <c r="I2975" s="219"/>
      <c r="J2975" s="219"/>
      <c r="K2975" s="566"/>
      <c r="L2975" s="898">
        <v>0.875</v>
      </c>
      <c r="M2975" s="905"/>
    </row>
    <row r="2976" spans="3:13">
      <c r="C2976" s="868"/>
      <c r="D2976" s="874">
        <v>45693</v>
      </c>
      <c r="E2976" s="2245" t="s">
        <v>2205</v>
      </c>
      <c r="F2976" s="2245" t="s">
        <v>2206</v>
      </c>
      <c r="G2976" s="2245" t="s">
        <v>2207</v>
      </c>
      <c r="H2976" s="894">
        <v>0.729166666666667</v>
      </c>
      <c r="I2976" s="219"/>
      <c r="J2976" s="219"/>
      <c r="K2976" s="566"/>
      <c r="L2976" s="898">
        <v>0.875</v>
      </c>
      <c r="M2976" s="901"/>
    </row>
    <row r="2977" spans="3:13">
      <c r="C2977" s="868"/>
      <c r="D2977" s="874">
        <v>45686</v>
      </c>
      <c r="E2977" s="2245" t="s">
        <v>2207</v>
      </c>
      <c r="F2977" s="2245" t="s">
        <v>2208</v>
      </c>
      <c r="G2977" s="2245" t="s">
        <v>2209</v>
      </c>
      <c r="H2977" s="894">
        <v>0.729166666666667</v>
      </c>
      <c r="I2977" s="219"/>
      <c r="J2977" s="219"/>
      <c r="K2977" s="566"/>
      <c r="L2977" s="898">
        <v>0.875</v>
      </c>
      <c r="M2977" s="901"/>
    </row>
    <row r="2978" spans="3:13">
      <c r="C2978" s="868"/>
      <c r="D2978" s="874">
        <v>45680</v>
      </c>
      <c r="E2978" s="2245" t="s">
        <v>2209</v>
      </c>
      <c r="F2978" s="2245" t="s">
        <v>2210</v>
      </c>
      <c r="G2978" s="2245" t="s">
        <v>2211</v>
      </c>
      <c r="H2978" s="894">
        <v>0.791666666666667</v>
      </c>
      <c r="I2978" s="219"/>
      <c r="J2978" s="219"/>
      <c r="K2978" s="566"/>
      <c r="L2978" s="898">
        <v>0.9375</v>
      </c>
      <c r="M2978" s="901"/>
    </row>
    <row r="2979" ht="18.35" spans="3:13">
      <c r="C2979" s="868"/>
      <c r="D2979" s="874">
        <v>45672</v>
      </c>
      <c r="E2979" s="2245" t="s">
        <v>2211</v>
      </c>
      <c r="F2979" s="2245" t="s">
        <v>2212</v>
      </c>
      <c r="G2979" s="2245" t="s">
        <v>2213</v>
      </c>
      <c r="H2979" s="894">
        <v>0.729166666666667</v>
      </c>
      <c r="I2979" s="258"/>
      <c r="J2979" s="258"/>
      <c r="K2979" s="570"/>
      <c r="L2979" s="898">
        <v>0.875</v>
      </c>
      <c r="M2979" s="906"/>
    </row>
    <row r="2980" ht="18.35" spans="3:13">
      <c r="C2980" s="868" t="s">
        <v>0</v>
      </c>
      <c r="D2980" s="869" t="s">
        <v>7</v>
      </c>
      <c r="E2980" s="875" t="s">
        <v>946</v>
      </c>
      <c r="F2980" s="876"/>
      <c r="G2980" s="877"/>
      <c r="H2980" s="878" t="s">
        <v>2839</v>
      </c>
      <c r="I2980" s="561" t="s">
        <v>1622</v>
      </c>
      <c r="J2980" s="561"/>
      <c r="K2980" s="562"/>
      <c r="L2980" s="878" t="s">
        <v>1623</v>
      </c>
      <c r="M2980" s="918" t="s">
        <v>1624</v>
      </c>
    </row>
    <row r="2981" spans="3:13">
      <c r="C2981" s="868"/>
      <c r="D2981" s="870" t="s">
        <v>1625</v>
      </c>
      <c r="E2981" s="879"/>
      <c r="F2981" s="880"/>
      <c r="G2981" s="881"/>
      <c r="H2981" s="882" t="s">
        <v>2867</v>
      </c>
      <c r="I2981" s="2210" t="s">
        <v>851</v>
      </c>
      <c r="J2981" s="216"/>
      <c r="K2981" s="564"/>
      <c r="L2981" s="895"/>
      <c r="M2981" s="900" t="s">
        <v>946</v>
      </c>
    </row>
    <row r="2982" spans="3:13">
      <c r="C2982" s="868"/>
      <c r="D2982" s="871" t="s">
        <v>1626</v>
      </c>
      <c r="E2982" s="916"/>
      <c r="F2982" s="884"/>
      <c r="G2982" s="885"/>
      <c r="H2982" s="886" t="s">
        <v>2868</v>
      </c>
      <c r="I2982" s="219"/>
      <c r="J2982" s="219"/>
      <c r="K2982" s="566"/>
      <c r="L2982" s="895"/>
      <c r="M2982" s="901"/>
    </row>
    <row r="2983" spans="3:13">
      <c r="C2983" s="868"/>
      <c r="D2983" s="871" t="s">
        <v>1627</v>
      </c>
      <c r="E2983" s="883"/>
      <c r="F2983" s="884"/>
      <c r="G2983" s="885"/>
      <c r="H2983" s="886"/>
      <c r="I2983" s="219"/>
      <c r="J2983" s="219"/>
      <c r="K2983" s="566"/>
      <c r="L2983" s="895"/>
      <c r="M2983" s="901"/>
    </row>
    <row r="2984" ht="18.35" spans="3:13">
      <c r="C2984" s="868"/>
      <c r="D2984" s="872" t="s">
        <v>1628</v>
      </c>
      <c r="E2984" s="887">
        <v>0.625</v>
      </c>
      <c r="F2984" s="888"/>
      <c r="G2984" s="889"/>
      <c r="H2984" s="890"/>
      <c r="I2984" s="219"/>
      <c r="J2984" s="219"/>
      <c r="K2984" s="566"/>
      <c r="L2984" s="896">
        <v>0.854166666666667</v>
      </c>
      <c r="M2984" s="902">
        <v>0.708333333333333</v>
      </c>
    </row>
    <row r="2985" ht="18.35" spans="3:13">
      <c r="C2985" s="868"/>
      <c r="D2985" s="873" t="s">
        <v>1629</v>
      </c>
      <c r="E2985" s="891" t="s">
        <v>8</v>
      </c>
      <c r="F2985" s="891" t="s">
        <v>9</v>
      </c>
      <c r="G2985" s="892" t="s">
        <v>10</v>
      </c>
      <c r="H2985" s="878" t="s">
        <v>2447</v>
      </c>
      <c r="I2985" s="219"/>
      <c r="J2985" s="219"/>
      <c r="K2985" s="566"/>
      <c r="L2985" s="897" t="s">
        <v>2896</v>
      </c>
      <c r="M2985" s="903"/>
    </row>
    <row r="2986" spans="3:13">
      <c r="C2986" s="868"/>
      <c r="D2986" s="874">
        <v>45684</v>
      </c>
      <c r="E2986" s="2245" t="s">
        <v>2017</v>
      </c>
      <c r="F2986" s="2245" t="s">
        <v>2224</v>
      </c>
      <c r="G2986" s="2245" t="s">
        <v>2225</v>
      </c>
      <c r="H2986" s="894">
        <v>0.625</v>
      </c>
      <c r="I2986" s="219"/>
      <c r="J2986" s="219"/>
      <c r="K2986" s="566"/>
      <c r="L2986" s="898">
        <v>0.854166666666667</v>
      </c>
      <c r="M2986" s="904"/>
    </row>
    <row r="2987" spans="3:13">
      <c r="C2987" s="868"/>
      <c r="D2987" s="874">
        <v>45649</v>
      </c>
      <c r="E2987" s="2245" t="s">
        <v>2173</v>
      </c>
      <c r="F2987" s="2245" t="s">
        <v>2174</v>
      </c>
      <c r="G2987" s="2245" t="s">
        <v>2175</v>
      </c>
      <c r="H2987" s="894">
        <v>0.625</v>
      </c>
      <c r="I2987" s="219"/>
      <c r="J2987" s="219"/>
      <c r="K2987" s="566"/>
      <c r="L2987" s="898">
        <v>0.854166666666667</v>
      </c>
      <c r="M2987" s="905"/>
    </row>
    <row r="2988" spans="3:13">
      <c r="C2988" s="868"/>
      <c r="D2988" s="874">
        <v>45622</v>
      </c>
      <c r="E2988" s="2245" t="s">
        <v>2131</v>
      </c>
      <c r="F2988" s="2245" t="s">
        <v>2132</v>
      </c>
      <c r="G2988" s="2245" t="s">
        <v>2003</v>
      </c>
      <c r="H2988" s="894">
        <v>0.625</v>
      </c>
      <c r="I2988" s="219"/>
      <c r="J2988" s="219"/>
      <c r="K2988" s="566"/>
      <c r="L2988" s="898">
        <v>0.854166666666667</v>
      </c>
      <c r="M2988" s="901"/>
    </row>
    <row r="2989" spans="3:13">
      <c r="C2989" s="868"/>
      <c r="D2989" s="874">
        <v>45589</v>
      </c>
      <c r="E2989" s="2245" t="s">
        <v>2003</v>
      </c>
      <c r="F2989" s="2245" t="s">
        <v>2004</v>
      </c>
      <c r="G2989" s="2245" t="s">
        <v>2005</v>
      </c>
      <c r="H2989" s="894">
        <v>0.583333333333333</v>
      </c>
      <c r="I2989" s="219"/>
      <c r="J2989" s="219"/>
      <c r="K2989" s="566"/>
      <c r="L2989" s="898">
        <v>0.8125</v>
      </c>
      <c r="M2989" s="901"/>
    </row>
    <row r="2990" spans="3:13">
      <c r="C2990" s="868"/>
      <c r="D2990" s="874">
        <v>45560</v>
      </c>
      <c r="E2990" s="2245" t="s">
        <v>2006</v>
      </c>
      <c r="F2990" s="2245" t="s">
        <v>2007</v>
      </c>
      <c r="G2990" s="2245" t="s">
        <v>2008</v>
      </c>
      <c r="H2990" s="894">
        <v>0.583333333333333</v>
      </c>
      <c r="I2990" s="219"/>
      <c r="J2990" s="219"/>
      <c r="K2990" s="566"/>
      <c r="L2990" s="898">
        <v>0.8125</v>
      </c>
      <c r="M2990" s="901"/>
    </row>
    <row r="2991" ht="18.35" spans="3:13">
      <c r="C2991" s="868"/>
      <c r="D2991" s="874">
        <v>45527</v>
      </c>
      <c r="E2991" s="2245" t="s">
        <v>2009</v>
      </c>
      <c r="F2991" s="2245" t="s">
        <v>2010</v>
      </c>
      <c r="G2991" s="2245" t="s">
        <v>2011</v>
      </c>
      <c r="H2991" s="894">
        <v>0.583333333333333</v>
      </c>
      <c r="I2991" s="258"/>
      <c r="J2991" s="258"/>
      <c r="K2991" s="570"/>
      <c r="L2991" s="898">
        <v>0.8125</v>
      </c>
      <c r="M2991" s="906"/>
    </row>
    <row r="2992" ht="18.35" spans="3:13">
      <c r="C2992" s="868" t="s">
        <v>0</v>
      </c>
      <c r="D2992" s="869" t="s">
        <v>7</v>
      </c>
      <c r="E2992" s="875" t="s">
        <v>948</v>
      </c>
      <c r="F2992" s="876"/>
      <c r="G2992" s="877"/>
      <c r="H2992" s="878" t="s">
        <v>2839</v>
      </c>
      <c r="I2992" s="561" t="s">
        <v>1622</v>
      </c>
      <c r="J2992" s="561"/>
      <c r="K2992" s="562"/>
      <c r="L2992" s="878" t="s">
        <v>1623</v>
      </c>
      <c r="M2992" s="918" t="s">
        <v>1624</v>
      </c>
    </row>
    <row r="2993" spans="3:13">
      <c r="C2993" s="868"/>
      <c r="D2993" s="870" t="s">
        <v>1625</v>
      </c>
      <c r="E2993" s="879"/>
      <c r="F2993" s="880"/>
      <c r="G2993" s="881"/>
      <c r="H2993" s="882" t="s">
        <v>2867</v>
      </c>
      <c r="I2993" s="2210" t="s">
        <v>949</v>
      </c>
      <c r="J2993" s="216"/>
      <c r="K2993" s="564"/>
      <c r="L2993" s="895"/>
      <c r="M2993" s="900" t="s">
        <v>948</v>
      </c>
    </row>
    <row r="2994" spans="3:13">
      <c r="C2994" s="868"/>
      <c r="D2994" s="871" t="s">
        <v>1626</v>
      </c>
      <c r="E2994" s="916">
        <v>0.79</v>
      </c>
      <c r="F2994" s="884"/>
      <c r="G2994" s="885"/>
      <c r="H2994" s="886" t="s">
        <v>2868</v>
      </c>
      <c r="I2994" s="219"/>
      <c r="J2994" s="219"/>
      <c r="K2994" s="566"/>
      <c r="L2994" s="895"/>
      <c r="M2994" s="901"/>
    </row>
    <row r="2995" spans="3:13">
      <c r="C2995" s="868"/>
      <c r="D2995" s="871" t="s">
        <v>1627</v>
      </c>
      <c r="E2995" s="916">
        <v>0.49</v>
      </c>
      <c r="F2995" s="884"/>
      <c r="G2995" s="885"/>
      <c r="H2995" s="886"/>
      <c r="I2995" s="219"/>
      <c r="J2995" s="219"/>
      <c r="K2995" s="566"/>
      <c r="L2995" s="895"/>
      <c r="M2995" s="901"/>
    </row>
    <row r="2996" ht="18.35" spans="3:13">
      <c r="C2996" s="868"/>
      <c r="D2996" s="872" t="s">
        <v>1628</v>
      </c>
      <c r="E2996" s="887">
        <v>0.875</v>
      </c>
      <c r="F2996" s="888"/>
      <c r="G2996" s="889"/>
      <c r="H2996" s="890"/>
      <c r="I2996" s="219"/>
      <c r="J2996" s="219"/>
      <c r="K2996" s="566"/>
      <c r="L2996" s="896">
        <v>0.104166666666667</v>
      </c>
      <c r="M2996" s="902">
        <v>0.958333333333333</v>
      </c>
    </row>
    <row r="2997" ht="18.35" spans="3:13">
      <c r="C2997" s="868"/>
      <c r="D2997" s="873" t="s">
        <v>1629</v>
      </c>
      <c r="E2997" s="891" t="s">
        <v>8</v>
      </c>
      <c r="F2997" s="891" t="s">
        <v>9</v>
      </c>
      <c r="G2997" s="892" t="s">
        <v>10</v>
      </c>
      <c r="H2997" s="878" t="s">
        <v>2447</v>
      </c>
      <c r="I2997" s="219"/>
      <c r="J2997" s="219"/>
      <c r="K2997" s="566"/>
      <c r="L2997" s="897" t="s">
        <v>2896</v>
      </c>
      <c r="M2997" s="903"/>
    </row>
    <row r="2998" spans="3:13">
      <c r="C2998" s="868"/>
      <c r="D2998" s="874">
        <v>45616</v>
      </c>
      <c r="E2998" s="917">
        <v>0.78</v>
      </c>
      <c r="F2998" s="917">
        <v>0.7</v>
      </c>
      <c r="G2998" s="917">
        <v>0.38</v>
      </c>
      <c r="H2998" s="894">
        <v>0.875</v>
      </c>
      <c r="I2998" s="219"/>
      <c r="J2998" s="219"/>
      <c r="K2998" s="566"/>
      <c r="L2998" s="898">
        <v>0.104166666666667</v>
      </c>
      <c r="M2998" s="904"/>
    </row>
    <row r="2999" spans="3:13">
      <c r="C2999" s="868"/>
      <c r="D2999" s="874">
        <v>45532</v>
      </c>
      <c r="E2999" s="917">
        <v>0.65</v>
      </c>
      <c r="F2999" s="917">
        <v>0.6</v>
      </c>
      <c r="G2999" s="917">
        <v>0.25</v>
      </c>
      <c r="H2999" s="894">
        <v>0.875</v>
      </c>
      <c r="I2999" s="219"/>
      <c r="J2999" s="219"/>
      <c r="K2999" s="566"/>
      <c r="L2999" s="898">
        <v>0.104166666666667</v>
      </c>
      <c r="M2999" s="905"/>
    </row>
    <row r="3000" spans="3:13">
      <c r="C3000" s="868"/>
      <c r="D3000" s="874">
        <v>45434</v>
      </c>
      <c r="E3000" s="917">
        <v>0.58</v>
      </c>
      <c r="F3000" s="917">
        <v>0.51</v>
      </c>
      <c r="G3000" s="917">
        <v>0.09</v>
      </c>
      <c r="H3000" s="894">
        <v>0.875</v>
      </c>
      <c r="I3000" s="219"/>
      <c r="J3000" s="219"/>
      <c r="K3000" s="566"/>
      <c r="L3000" s="898">
        <v>0.104166666666667</v>
      </c>
      <c r="M3000" s="901"/>
    </row>
    <row r="3001" spans="3:13">
      <c r="C3001" s="868"/>
      <c r="D3001" s="874">
        <v>45343</v>
      </c>
      <c r="E3001" s="917">
        <v>0.49</v>
      </c>
      <c r="F3001" s="917">
        <v>0.42</v>
      </c>
      <c r="G3001" s="917">
        <v>0.07</v>
      </c>
      <c r="H3001" s="894">
        <v>0.875</v>
      </c>
      <c r="I3001" s="219"/>
      <c r="J3001" s="219"/>
      <c r="K3001" s="566"/>
      <c r="L3001" s="898">
        <v>0.104166666666667</v>
      </c>
      <c r="M3001" s="901"/>
    </row>
    <row r="3002" spans="3:13">
      <c r="C3002" s="868"/>
      <c r="D3002" s="874">
        <v>45251</v>
      </c>
      <c r="E3002" s="917">
        <v>0.38</v>
      </c>
      <c r="F3002" s="917">
        <v>0.3</v>
      </c>
      <c r="G3002" s="917">
        <v>0.03</v>
      </c>
      <c r="H3002" s="894">
        <v>0.875</v>
      </c>
      <c r="I3002" s="219"/>
      <c r="J3002" s="219"/>
      <c r="K3002" s="566"/>
      <c r="L3002" s="898">
        <v>0.104166666666667</v>
      </c>
      <c r="M3002" s="901"/>
    </row>
    <row r="3003" ht="18.35" spans="3:13">
      <c r="C3003" s="868"/>
      <c r="D3003" s="874">
        <v>45161</v>
      </c>
      <c r="E3003" s="917">
        <v>0.25</v>
      </c>
      <c r="F3003" s="917">
        <v>0.18</v>
      </c>
      <c r="G3003" s="917">
        <v>0.03</v>
      </c>
      <c r="H3003" s="894">
        <v>0.875</v>
      </c>
      <c r="I3003" s="258"/>
      <c r="J3003" s="258"/>
      <c r="K3003" s="570"/>
      <c r="L3003" s="898">
        <v>0.104166666666667</v>
      </c>
      <c r="M3003" s="906"/>
    </row>
    <row r="3004" ht="18.35" spans="3:13">
      <c r="C3004" s="868" t="s">
        <v>0</v>
      </c>
      <c r="D3004" s="869" t="s">
        <v>7</v>
      </c>
      <c r="E3004" s="875" t="s">
        <v>950</v>
      </c>
      <c r="F3004" s="876"/>
      <c r="G3004" s="877"/>
      <c r="H3004" s="878" t="s">
        <v>2839</v>
      </c>
      <c r="I3004" s="561" t="s">
        <v>1622</v>
      </c>
      <c r="J3004" s="561"/>
      <c r="K3004" s="562"/>
      <c r="L3004" s="878" t="s">
        <v>1623</v>
      </c>
      <c r="M3004" s="918" t="s">
        <v>1624</v>
      </c>
    </row>
    <row r="3005" spans="3:13">
      <c r="C3005" s="868"/>
      <c r="D3005" s="870" t="s">
        <v>1625</v>
      </c>
      <c r="E3005" s="879"/>
      <c r="F3005" s="880"/>
      <c r="G3005" s="881"/>
      <c r="H3005" s="882" t="s">
        <v>2898</v>
      </c>
      <c r="I3005" s="2210" t="s">
        <v>951</v>
      </c>
      <c r="J3005" s="216"/>
      <c r="K3005" s="564"/>
      <c r="L3005" s="895"/>
      <c r="M3005" s="900" t="s">
        <v>950</v>
      </c>
    </row>
    <row r="3006" spans="3:13">
      <c r="C3006" s="868"/>
      <c r="D3006" s="871" t="s">
        <v>1626</v>
      </c>
      <c r="E3006" s="916"/>
      <c r="F3006" s="884"/>
      <c r="G3006" s="885"/>
      <c r="H3006" s="886" t="s">
        <v>2899</v>
      </c>
      <c r="I3006" s="219"/>
      <c r="J3006" s="219"/>
      <c r="K3006" s="566"/>
      <c r="L3006" s="895"/>
      <c r="M3006" s="901"/>
    </row>
    <row r="3007" spans="3:13">
      <c r="C3007" s="868"/>
      <c r="D3007" s="871" t="s">
        <v>1627</v>
      </c>
      <c r="E3007" s="883"/>
      <c r="F3007" s="884"/>
      <c r="G3007" s="885"/>
      <c r="H3007" s="886"/>
      <c r="I3007" s="219"/>
      <c r="J3007" s="219"/>
      <c r="K3007" s="566"/>
      <c r="L3007" s="895"/>
      <c r="M3007" s="901"/>
    </row>
    <row r="3008" ht="18.35" spans="3:13">
      <c r="C3008" s="868"/>
      <c r="D3008" s="872" t="s">
        <v>1628</v>
      </c>
      <c r="E3008" s="887">
        <v>0.333333333333333</v>
      </c>
      <c r="F3008" s="888"/>
      <c r="G3008" s="889"/>
      <c r="H3008" s="890"/>
      <c r="I3008" s="219"/>
      <c r="J3008" s="219"/>
      <c r="K3008" s="566"/>
      <c r="L3008" s="896">
        <v>0.5625</v>
      </c>
      <c r="M3008" s="902">
        <v>0.416666666666667</v>
      </c>
    </row>
    <row r="3009" ht="18.35" spans="3:13">
      <c r="C3009" s="868"/>
      <c r="D3009" s="873" t="s">
        <v>1629</v>
      </c>
      <c r="E3009" s="891" t="s">
        <v>8</v>
      </c>
      <c r="F3009" s="891" t="s">
        <v>9</v>
      </c>
      <c r="G3009" s="892" t="s">
        <v>10</v>
      </c>
      <c r="H3009" s="878" t="s">
        <v>2447</v>
      </c>
      <c r="I3009" s="219"/>
      <c r="J3009" s="219"/>
      <c r="K3009" s="566"/>
      <c r="L3009" s="897" t="s">
        <v>2896</v>
      </c>
      <c r="M3009" s="903"/>
    </row>
    <row r="3010" spans="3:13">
      <c r="C3010" s="868"/>
      <c r="D3010" s="874">
        <v>45625</v>
      </c>
      <c r="E3010" s="915">
        <v>0.004</v>
      </c>
      <c r="F3010" s="2245" t="s">
        <v>1645</v>
      </c>
      <c r="G3010" s="915">
        <v>0.006</v>
      </c>
      <c r="H3010" s="894">
        <v>0.333333333333333</v>
      </c>
      <c r="I3010" s="219"/>
      <c r="J3010" s="219"/>
      <c r="K3010" s="566"/>
      <c r="L3010" s="898">
        <v>0.5625</v>
      </c>
      <c r="M3010" s="904"/>
    </row>
    <row r="3011" spans="3:13">
      <c r="C3011" s="868"/>
      <c r="D3011" s="874">
        <v>45538</v>
      </c>
      <c r="E3011" s="915">
        <v>0.007</v>
      </c>
      <c r="F3011" s="2245" t="s">
        <v>1936</v>
      </c>
      <c r="G3011" s="915">
        <v>0.005</v>
      </c>
      <c r="H3011" s="894">
        <v>0.291666666666667</v>
      </c>
      <c r="I3011" s="219"/>
      <c r="J3011" s="219"/>
      <c r="K3011" s="566"/>
      <c r="L3011" s="898">
        <v>0.520833333333333</v>
      </c>
      <c r="M3011" s="905"/>
    </row>
    <row r="3012" spans="3:13">
      <c r="C3012" s="868"/>
      <c r="D3012" s="874">
        <v>45442</v>
      </c>
      <c r="E3012" s="915">
        <v>0.005</v>
      </c>
      <c r="F3012" s="2245" t="s">
        <v>1660</v>
      </c>
      <c r="G3012" s="915">
        <v>0.003</v>
      </c>
      <c r="H3012" s="894">
        <v>0.291666666666667</v>
      </c>
      <c r="I3012" s="219"/>
      <c r="J3012" s="219"/>
      <c r="K3012" s="566"/>
      <c r="L3012" s="898">
        <v>0.520833333333333</v>
      </c>
      <c r="M3012" s="901"/>
    </row>
    <row r="3013" spans="3:13">
      <c r="C3013" s="868"/>
      <c r="D3013" s="874">
        <v>45351</v>
      </c>
      <c r="E3013" s="915">
        <v>0.003</v>
      </c>
      <c r="F3013" s="2245" t="s">
        <v>1655</v>
      </c>
      <c r="G3013" s="915">
        <v>0.003</v>
      </c>
      <c r="H3013" s="894">
        <v>0.333333333333333</v>
      </c>
      <c r="I3013" s="219"/>
      <c r="J3013" s="219"/>
      <c r="K3013" s="566"/>
      <c r="L3013" s="898">
        <v>0.5625</v>
      </c>
      <c r="M3013" s="901"/>
    </row>
    <row r="3014" spans="3:13">
      <c r="C3014" s="868"/>
      <c r="D3014" s="874">
        <v>45261</v>
      </c>
      <c r="E3014" s="915">
        <v>0.003</v>
      </c>
      <c r="F3014" s="2245" t="s">
        <v>1655</v>
      </c>
      <c r="G3014" s="915">
        <v>-0.001</v>
      </c>
      <c r="H3014" s="894">
        <v>0.333333333333333</v>
      </c>
      <c r="I3014" s="219"/>
      <c r="J3014" s="219"/>
      <c r="K3014" s="566"/>
      <c r="L3014" s="898">
        <v>0.5625</v>
      </c>
      <c r="M3014" s="901"/>
    </row>
    <row r="3015" ht="18.35" spans="3:13">
      <c r="C3015" s="868"/>
      <c r="D3015" s="874">
        <v>45173</v>
      </c>
      <c r="E3015" s="915">
        <v>0</v>
      </c>
      <c r="F3015" s="2245" t="s">
        <v>1655</v>
      </c>
      <c r="G3015" s="915">
        <v>0.003</v>
      </c>
      <c r="H3015" s="894">
        <v>0.291666666666667</v>
      </c>
      <c r="I3015" s="258"/>
      <c r="J3015" s="258"/>
      <c r="K3015" s="570"/>
      <c r="L3015" s="898">
        <v>0.520833333333333</v>
      </c>
      <c r="M3015" s="906"/>
    </row>
    <row r="3016" ht="18.35" spans="3:13">
      <c r="C3016" s="868" t="s">
        <v>0</v>
      </c>
      <c r="D3016" s="869" t="s">
        <v>7</v>
      </c>
      <c r="E3016" s="875" t="s">
        <v>952</v>
      </c>
      <c r="F3016" s="876"/>
      <c r="G3016" s="877"/>
      <c r="H3016" s="878" t="s">
        <v>2839</v>
      </c>
      <c r="I3016" s="561" t="s">
        <v>1622</v>
      </c>
      <c r="J3016" s="561"/>
      <c r="K3016" s="562"/>
      <c r="L3016" s="878" t="s">
        <v>1623</v>
      </c>
      <c r="M3016" s="918" t="s">
        <v>1624</v>
      </c>
    </row>
    <row r="3017" spans="3:13">
      <c r="C3017" s="868"/>
      <c r="D3017" s="870" t="s">
        <v>1625</v>
      </c>
      <c r="E3017" s="879"/>
      <c r="F3017" s="880"/>
      <c r="G3017" s="881"/>
      <c r="H3017" s="882" t="s">
        <v>2867</v>
      </c>
      <c r="I3017" s="2210" t="s">
        <v>953</v>
      </c>
      <c r="J3017" s="216"/>
      <c r="K3017" s="564"/>
      <c r="L3017" s="895"/>
      <c r="M3017" s="900" t="s">
        <v>952</v>
      </c>
    </row>
    <row r="3018" spans="3:13">
      <c r="C3018" s="868"/>
      <c r="D3018" s="871" t="s">
        <v>1626</v>
      </c>
      <c r="E3018" s="916">
        <v>0</v>
      </c>
      <c r="F3018" s="884"/>
      <c r="G3018" s="885"/>
      <c r="H3018" s="886" t="s">
        <v>2868</v>
      </c>
      <c r="I3018" s="219"/>
      <c r="J3018" s="219"/>
      <c r="K3018" s="566"/>
      <c r="L3018" s="895"/>
      <c r="M3018" s="901"/>
    </row>
    <row r="3019" spans="3:13">
      <c r="C3019" s="868"/>
      <c r="D3019" s="871" t="s">
        <v>1627</v>
      </c>
      <c r="E3019" s="919">
        <v>-0.022</v>
      </c>
      <c r="F3019" s="920"/>
      <c r="G3019" s="921"/>
      <c r="H3019" s="886"/>
      <c r="I3019" s="219"/>
      <c r="J3019" s="219"/>
      <c r="K3019" s="566"/>
      <c r="L3019" s="895"/>
      <c r="M3019" s="901"/>
    </row>
    <row r="3020" ht="18.35" spans="3:13">
      <c r="C3020" s="868"/>
      <c r="D3020" s="872" t="s">
        <v>1628</v>
      </c>
      <c r="E3020" s="887">
        <v>0.5625</v>
      </c>
      <c r="F3020" s="888"/>
      <c r="G3020" s="889"/>
      <c r="H3020" s="890"/>
      <c r="I3020" s="219"/>
      <c r="J3020" s="219"/>
      <c r="K3020" s="566"/>
      <c r="L3020" s="896">
        <v>0.791666666666667</v>
      </c>
      <c r="M3020" s="902">
        <v>0.645833333333333</v>
      </c>
    </row>
    <row r="3021" ht="18.35" spans="3:13">
      <c r="C3021" s="868"/>
      <c r="D3021" s="873" t="s">
        <v>1629</v>
      </c>
      <c r="E3021" s="891" t="s">
        <v>8</v>
      </c>
      <c r="F3021" s="891" t="s">
        <v>9</v>
      </c>
      <c r="G3021" s="892" t="s">
        <v>10</v>
      </c>
      <c r="H3021" s="878" t="s">
        <v>2447</v>
      </c>
      <c r="I3021" s="219"/>
      <c r="J3021" s="219"/>
      <c r="K3021" s="566"/>
      <c r="L3021" s="897" t="s">
        <v>2896</v>
      </c>
      <c r="M3021" s="903"/>
    </row>
    <row r="3022" spans="3:13">
      <c r="C3022" s="868"/>
      <c r="D3022" s="874">
        <v>45685</v>
      </c>
      <c r="E3022" s="922">
        <v>-0.022</v>
      </c>
      <c r="F3022" s="2246" t="s">
        <v>1660</v>
      </c>
      <c r="G3022" s="922">
        <v>-0.02</v>
      </c>
      <c r="H3022" s="894">
        <v>0.5625</v>
      </c>
      <c r="I3022" s="219"/>
      <c r="J3022" s="219"/>
      <c r="K3022" s="566"/>
      <c r="L3022" s="898">
        <v>0.791666666666667</v>
      </c>
      <c r="M3022" s="904"/>
    </row>
    <row r="3023" spans="3:13">
      <c r="C3023" s="868"/>
      <c r="D3023" s="874">
        <v>45649</v>
      </c>
      <c r="E3023" s="922">
        <v>-0.011</v>
      </c>
      <c r="F3023" s="2246" t="s">
        <v>1647</v>
      </c>
      <c r="G3023" s="922">
        <v>0.008</v>
      </c>
      <c r="H3023" s="894">
        <v>0.5625</v>
      </c>
      <c r="I3023" s="219"/>
      <c r="J3023" s="219"/>
      <c r="K3023" s="566"/>
      <c r="L3023" s="898">
        <v>0.791666666666667</v>
      </c>
      <c r="M3023" s="905"/>
    </row>
    <row r="3024" spans="3:13">
      <c r="C3024" s="868"/>
      <c r="D3024" s="874">
        <v>45623</v>
      </c>
      <c r="E3024" s="922">
        <v>0.002</v>
      </c>
      <c r="F3024" s="2246" t="s">
        <v>2130</v>
      </c>
      <c r="G3024" s="922">
        <v>-0.004</v>
      </c>
      <c r="H3024" s="894">
        <v>0.5625</v>
      </c>
      <c r="I3024" s="219"/>
      <c r="J3024" s="219"/>
      <c r="K3024" s="566"/>
      <c r="L3024" s="898">
        <v>0.791666666666667</v>
      </c>
      <c r="M3024" s="901"/>
    </row>
    <row r="3025" spans="3:13">
      <c r="C3025" s="868"/>
      <c r="D3025" s="874">
        <v>45590</v>
      </c>
      <c r="E3025" s="922">
        <v>-0.008</v>
      </c>
      <c r="F3025" s="2246" t="s">
        <v>2021</v>
      </c>
      <c r="G3025" s="922">
        <v>-0.008</v>
      </c>
      <c r="H3025" s="894">
        <v>0.520833333333333</v>
      </c>
      <c r="I3025" s="219"/>
      <c r="J3025" s="219"/>
      <c r="K3025" s="566"/>
      <c r="L3025" s="898">
        <v>0.75</v>
      </c>
      <c r="M3025" s="901"/>
    </row>
    <row r="3026" spans="3:13">
      <c r="C3026" s="868"/>
      <c r="D3026" s="874">
        <v>45561</v>
      </c>
      <c r="E3026" s="922">
        <v>0</v>
      </c>
      <c r="F3026" s="2246" t="s">
        <v>1890</v>
      </c>
      <c r="G3026" s="922">
        <v>0.099</v>
      </c>
      <c r="H3026" s="894">
        <v>0.520833333333333</v>
      </c>
      <c r="I3026" s="219"/>
      <c r="J3026" s="219"/>
      <c r="K3026" s="566"/>
      <c r="L3026" s="898">
        <v>0.75</v>
      </c>
      <c r="M3026" s="901"/>
    </row>
    <row r="3027" ht="18.35" spans="3:13">
      <c r="C3027" s="868"/>
      <c r="D3027" s="874">
        <v>45530</v>
      </c>
      <c r="E3027" s="922">
        <v>0.099</v>
      </c>
      <c r="F3027" s="2246" t="s">
        <v>1822</v>
      </c>
      <c r="G3027" s="922">
        <v>-0.069</v>
      </c>
      <c r="H3027" s="894">
        <v>0.520833333333333</v>
      </c>
      <c r="I3027" s="258"/>
      <c r="J3027" s="258"/>
      <c r="K3027" s="570"/>
      <c r="L3027" s="898">
        <v>0.75</v>
      </c>
      <c r="M3027" s="906"/>
    </row>
    <row r="3028" ht="18.35" spans="3:13">
      <c r="C3028" s="868" t="s">
        <v>0</v>
      </c>
      <c r="D3028" s="869" t="s">
        <v>7</v>
      </c>
      <c r="E3028" s="875" t="s">
        <v>885</v>
      </c>
      <c r="F3028" s="876"/>
      <c r="G3028" s="877"/>
      <c r="H3028" s="878" t="s">
        <v>2839</v>
      </c>
      <c r="I3028" s="561" t="s">
        <v>1622</v>
      </c>
      <c r="J3028" s="561"/>
      <c r="K3028" s="562"/>
      <c r="L3028" s="878" t="s">
        <v>1623</v>
      </c>
      <c r="M3028" s="918" t="s">
        <v>1624</v>
      </c>
    </row>
    <row r="3029" spans="3:13">
      <c r="C3029" s="868"/>
      <c r="D3029" s="870" t="s">
        <v>1625</v>
      </c>
      <c r="E3029" s="879"/>
      <c r="F3029" s="880"/>
      <c r="G3029" s="881"/>
      <c r="H3029" s="882" t="s">
        <v>2867</v>
      </c>
      <c r="I3029" s="2210" t="s">
        <v>954</v>
      </c>
      <c r="J3029" s="216"/>
      <c r="K3029" s="564"/>
      <c r="L3029" s="895"/>
      <c r="M3029" s="900" t="s">
        <v>885</v>
      </c>
    </row>
    <row r="3030" spans="3:13">
      <c r="C3030" s="868"/>
      <c r="D3030" s="871" t="s">
        <v>1626</v>
      </c>
      <c r="E3030" s="916">
        <v>0</v>
      </c>
      <c r="F3030" s="884"/>
      <c r="G3030" s="885"/>
      <c r="H3030" s="886" t="s">
        <v>2868</v>
      </c>
      <c r="I3030" s="219"/>
      <c r="J3030" s="219"/>
      <c r="K3030" s="566"/>
      <c r="L3030" s="895"/>
      <c r="M3030" s="901"/>
    </row>
    <row r="3031" spans="3:13">
      <c r="C3031" s="868"/>
      <c r="D3031" s="871" t="s">
        <v>1627</v>
      </c>
      <c r="E3031" s="919">
        <v>0.023</v>
      </c>
      <c r="F3031" s="920"/>
      <c r="G3031" s="921"/>
      <c r="H3031" s="886"/>
      <c r="I3031" s="219"/>
      <c r="J3031" s="219"/>
      <c r="K3031" s="566"/>
      <c r="L3031" s="895"/>
      <c r="M3031" s="901"/>
    </row>
    <row r="3032" ht="18.35" spans="3:13">
      <c r="C3032" s="868"/>
      <c r="D3032" s="872" t="s">
        <v>1628</v>
      </c>
      <c r="E3032" s="887">
        <v>0.5625</v>
      </c>
      <c r="F3032" s="888"/>
      <c r="G3032" s="889"/>
      <c r="H3032" s="890"/>
      <c r="I3032" s="219"/>
      <c r="J3032" s="219"/>
      <c r="K3032" s="566"/>
      <c r="L3032" s="896">
        <v>0.791666666666667</v>
      </c>
      <c r="M3032" s="902">
        <v>0.645833333333333</v>
      </c>
    </row>
    <row r="3033" ht="18.35" spans="3:13">
      <c r="C3033" s="868"/>
      <c r="D3033" s="873" t="s">
        <v>1629</v>
      </c>
      <c r="E3033" s="891" t="s">
        <v>8</v>
      </c>
      <c r="F3033" s="891" t="s">
        <v>9</v>
      </c>
      <c r="G3033" s="892" t="s">
        <v>10</v>
      </c>
      <c r="H3033" s="878" t="s">
        <v>2447</v>
      </c>
      <c r="I3033" s="219"/>
      <c r="J3033" s="219"/>
      <c r="K3033" s="566"/>
      <c r="L3033" s="897" t="s">
        <v>2896</v>
      </c>
      <c r="M3033" s="903"/>
    </row>
    <row r="3034" spans="3:13">
      <c r="C3034" s="868"/>
      <c r="D3034" s="874">
        <v>45687</v>
      </c>
      <c r="E3034" s="922">
        <v>0.023</v>
      </c>
      <c r="F3034" s="2246" t="s">
        <v>1825</v>
      </c>
      <c r="G3034" s="922">
        <v>0.031</v>
      </c>
      <c r="H3034" s="894">
        <v>0.5625</v>
      </c>
      <c r="I3034" s="219"/>
      <c r="J3034" s="219"/>
      <c r="K3034" s="566"/>
      <c r="L3034" s="898">
        <v>0.791666666666667</v>
      </c>
      <c r="M3034" s="904"/>
    </row>
    <row r="3035" spans="3:13">
      <c r="C3035" s="868"/>
      <c r="D3035" s="874">
        <v>45645</v>
      </c>
      <c r="E3035" s="922">
        <v>0.031</v>
      </c>
      <c r="F3035" s="2246" t="s">
        <v>1826</v>
      </c>
      <c r="G3035" s="922">
        <v>0.03</v>
      </c>
      <c r="H3035" s="894">
        <v>0.5625</v>
      </c>
      <c r="I3035" s="219"/>
      <c r="J3035" s="219"/>
      <c r="K3035" s="566"/>
      <c r="L3035" s="898">
        <v>0.791666666666667</v>
      </c>
      <c r="M3035" s="905"/>
    </row>
    <row r="3036" spans="3:13">
      <c r="C3036" s="868"/>
      <c r="D3036" s="874">
        <v>45623</v>
      </c>
      <c r="E3036" s="922">
        <v>0.028</v>
      </c>
      <c r="F3036" s="2246" t="s">
        <v>1826</v>
      </c>
      <c r="G3036" s="922">
        <v>0.03</v>
      </c>
      <c r="H3036" s="894">
        <v>0.5625</v>
      </c>
      <c r="I3036" s="219"/>
      <c r="J3036" s="219"/>
      <c r="K3036" s="566"/>
      <c r="L3036" s="898">
        <v>0.791666666666667</v>
      </c>
      <c r="M3036" s="901"/>
    </row>
    <row r="3037" spans="3:13">
      <c r="C3037" s="868"/>
      <c r="D3037" s="874">
        <v>45595</v>
      </c>
      <c r="E3037" s="922">
        <v>0.028</v>
      </c>
      <c r="F3037" s="2246" t="s">
        <v>1829</v>
      </c>
      <c r="G3037" s="922">
        <v>0.03</v>
      </c>
      <c r="H3037" s="894">
        <v>0.520833333333333</v>
      </c>
      <c r="I3037" s="219"/>
      <c r="J3037" s="219"/>
      <c r="K3037" s="566"/>
      <c r="L3037" s="898">
        <v>0.75</v>
      </c>
      <c r="M3037" s="901"/>
    </row>
    <row r="3038" spans="3:13">
      <c r="C3038" s="868"/>
      <c r="D3038" s="874">
        <v>45561</v>
      </c>
      <c r="E3038" s="922">
        <v>0.03</v>
      </c>
      <c r="F3038" s="2246" t="s">
        <v>1829</v>
      </c>
      <c r="G3038" s="922">
        <v>0.016</v>
      </c>
      <c r="H3038" s="894">
        <v>0.520833333333333</v>
      </c>
      <c r="I3038" s="219"/>
      <c r="J3038" s="219"/>
      <c r="K3038" s="566"/>
      <c r="L3038" s="898">
        <v>0.75</v>
      </c>
      <c r="M3038" s="901"/>
    </row>
    <row r="3039" ht="18.35" spans="3:13">
      <c r="C3039" s="868"/>
      <c r="D3039" s="874">
        <v>45533</v>
      </c>
      <c r="E3039" s="922">
        <v>0.03</v>
      </c>
      <c r="F3039" s="2246" t="s">
        <v>1826</v>
      </c>
      <c r="G3039" s="922">
        <v>0.014</v>
      </c>
      <c r="H3039" s="894">
        <v>0.520833333333333</v>
      </c>
      <c r="I3039" s="258"/>
      <c r="J3039" s="258"/>
      <c r="K3039" s="570"/>
      <c r="L3039" s="898">
        <v>0.75</v>
      </c>
      <c r="M3039" s="906"/>
    </row>
    <row r="3040" ht="18.35" spans="3:13">
      <c r="C3040" s="868" t="s">
        <v>0</v>
      </c>
      <c r="D3040" s="869" t="s">
        <v>7</v>
      </c>
      <c r="E3040" s="875" t="s">
        <v>803</v>
      </c>
      <c r="F3040" s="876"/>
      <c r="G3040" s="877"/>
      <c r="H3040" s="878" t="s">
        <v>2839</v>
      </c>
      <c r="I3040" s="561" t="s">
        <v>1622</v>
      </c>
      <c r="J3040" s="561"/>
      <c r="K3040" s="562"/>
      <c r="L3040" s="878" t="s">
        <v>1623</v>
      </c>
      <c r="M3040" s="918" t="s">
        <v>1624</v>
      </c>
    </row>
    <row r="3041" spans="3:13">
      <c r="C3041" s="868"/>
      <c r="D3041" s="870" t="s">
        <v>1625</v>
      </c>
      <c r="E3041" s="879"/>
      <c r="F3041" s="880"/>
      <c r="G3041" s="881"/>
      <c r="H3041" s="882" t="s">
        <v>2867</v>
      </c>
      <c r="I3041" s="2210" t="s">
        <v>955</v>
      </c>
      <c r="J3041" s="216"/>
      <c r="K3041" s="564"/>
      <c r="L3041" s="895"/>
      <c r="M3041" s="900" t="s">
        <v>803</v>
      </c>
    </row>
    <row r="3042" spans="3:13">
      <c r="C3042" s="868"/>
      <c r="D3042" s="871" t="s">
        <v>1626</v>
      </c>
      <c r="E3042" s="916">
        <v>0</v>
      </c>
      <c r="F3042" s="884"/>
      <c r="G3042" s="885"/>
      <c r="H3042" s="886" t="s">
        <v>2868</v>
      </c>
      <c r="I3042" s="219"/>
      <c r="J3042" s="219"/>
      <c r="K3042" s="566"/>
      <c r="L3042" s="895"/>
      <c r="M3042" s="901"/>
    </row>
    <row r="3043" spans="3:13">
      <c r="C3043" s="868"/>
      <c r="D3043" s="871" t="s">
        <v>1627</v>
      </c>
      <c r="E3043" s="919">
        <v>0</v>
      </c>
      <c r="F3043" s="920"/>
      <c r="G3043" s="921"/>
      <c r="H3043" s="886"/>
      <c r="I3043" s="219"/>
      <c r="J3043" s="219"/>
      <c r="K3043" s="566"/>
      <c r="L3043" s="895"/>
      <c r="M3043" s="901"/>
    </row>
    <row r="3044" ht="18.35" spans="3:13">
      <c r="C3044" s="868"/>
      <c r="D3044" s="872" t="s">
        <v>1628</v>
      </c>
      <c r="E3044" s="887">
        <v>0.791666666666667</v>
      </c>
      <c r="F3044" s="888"/>
      <c r="G3044" s="889"/>
      <c r="H3044" s="890"/>
      <c r="I3044" s="219"/>
      <c r="J3044" s="219"/>
      <c r="K3044" s="566"/>
      <c r="L3044" s="896">
        <v>0.791666666666667</v>
      </c>
      <c r="M3044" s="902">
        <v>0.645833333333333</v>
      </c>
    </row>
    <row r="3045" ht="18.35" spans="3:13">
      <c r="C3045" s="868"/>
      <c r="D3045" s="873" t="s">
        <v>1629</v>
      </c>
      <c r="E3045" s="891" t="s">
        <v>8</v>
      </c>
      <c r="F3045" s="891" t="s">
        <v>9</v>
      </c>
      <c r="G3045" s="892" t="s">
        <v>10</v>
      </c>
      <c r="H3045" s="878" t="s">
        <v>2447</v>
      </c>
      <c r="I3045" s="219"/>
      <c r="J3045" s="219"/>
      <c r="K3045" s="566"/>
      <c r="L3045" s="897" t="s">
        <v>2896</v>
      </c>
      <c r="M3045" s="903"/>
    </row>
    <row r="3046" spans="3:13">
      <c r="C3046" s="868"/>
      <c r="D3046" s="874">
        <v>45708</v>
      </c>
      <c r="E3046" s="2246" t="s">
        <v>2001</v>
      </c>
      <c r="F3046" s="2246" t="s">
        <v>2164</v>
      </c>
      <c r="G3046" s="2246" t="s">
        <v>2022</v>
      </c>
      <c r="H3046" s="894">
        <v>0.5625</v>
      </c>
      <c r="I3046" s="219"/>
      <c r="J3046" s="219"/>
      <c r="K3046" s="566"/>
      <c r="L3046" s="898">
        <v>0.791666666666667</v>
      </c>
      <c r="M3046" s="904"/>
    </row>
    <row r="3047" spans="3:13">
      <c r="C3047" s="868"/>
      <c r="D3047" s="874">
        <v>45701</v>
      </c>
      <c r="E3047" s="2246" t="s">
        <v>2022</v>
      </c>
      <c r="F3047" s="2246" t="s">
        <v>1977</v>
      </c>
      <c r="G3047" s="2246" t="s">
        <v>2023</v>
      </c>
      <c r="H3047" s="894">
        <v>0.5625</v>
      </c>
      <c r="I3047" s="219"/>
      <c r="J3047" s="219"/>
      <c r="K3047" s="566"/>
      <c r="L3047" s="898">
        <v>0.791666666666667</v>
      </c>
      <c r="M3047" s="905"/>
    </row>
    <row r="3048" spans="3:13">
      <c r="C3048" s="868"/>
      <c r="D3048" s="874">
        <v>45694</v>
      </c>
      <c r="E3048" s="2246" t="s">
        <v>1959</v>
      </c>
      <c r="F3048" s="2246" t="s">
        <v>2164</v>
      </c>
      <c r="G3048" s="2246" t="s">
        <v>2228</v>
      </c>
      <c r="H3048" s="894">
        <v>0.5625</v>
      </c>
      <c r="I3048" s="219"/>
      <c r="J3048" s="219"/>
      <c r="K3048" s="566"/>
      <c r="L3048" s="898">
        <v>0.791666666666667</v>
      </c>
      <c r="M3048" s="901"/>
    </row>
    <row r="3049" spans="3:13">
      <c r="C3049" s="868"/>
      <c r="D3049" s="874">
        <v>45687</v>
      </c>
      <c r="E3049" s="2246" t="s">
        <v>2219</v>
      </c>
      <c r="F3049" s="2246" t="s">
        <v>1978</v>
      </c>
      <c r="G3049" s="2246" t="s">
        <v>1945</v>
      </c>
      <c r="H3049" s="894">
        <v>0.5625</v>
      </c>
      <c r="I3049" s="219"/>
      <c r="J3049" s="219"/>
      <c r="K3049" s="566"/>
      <c r="L3049" s="898">
        <v>0.791666666666667</v>
      </c>
      <c r="M3049" s="901"/>
    </row>
    <row r="3050" spans="3:13">
      <c r="C3050" s="868"/>
      <c r="D3050" s="874">
        <v>45680</v>
      </c>
      <c r="E3050" s="2246" t="s">
        <v>1945</v>
      </c>
      <c r="F3050" s="2246" t="s">
        <v>1944</v>
      </c>
      <c r="G3050" s="2246" t="s">
        <v>1977</v>
      </c>
      <c r="H3050" s="894">
        <v>0.5625</v>
      </c>
      <c r="I3050" s="219"/>
      <c r="J3050" s="219"/>
      <c r="K3050" s="566"/>
      <c r="L3050" s="898">
        <v>0.791666666666667</v>
      </c>
      <c r="M3050" s="901"/>
    </row>
    <row r="3051" ht="18.35" spans="3:13">
      <c r="C3051" s="868"/>
      <c r="D3051" s="874">
        <v>45673</v>
      </c>
      <c r="E3051" s="2246" t="s">
        <v>1977</v>
      </c>
      <c r="F3051" s="2246" t="s">
        <v>2195</v>
      </c>
      <c r="G3051" s="2246" t="s">
        <v>2196</v>
      </c>
      <c r="H3051" s="894">
        <v>0.5625</v>
      </c>
      <c r="I3051" s="258"/>
      <c r="J3051" s="258"/>
      <c r="K3051" s="570"/>
      <c r="L3051" s="898">
        <v>0.791666666666667</v>
      </c>
      <c r="M3051" s="906"/>
    </row>
    <row r="3052" ht="18.35" spans="3:13">
      <c r="C3052" s="868" t="s">
        <v>0</v>
      </c>
      <c r="D3052" s="869" t="s">
        <v>7</v>
      </c>
      <c r="E3052" s="875" t="s">
        <v>956</v>
      </c>
      <c r="F3052" s="876"/>
      <c r="G3052" s="877"/>
      <c r="H3052" s="878" t="s">
        <v>2839</v>
      </c>
      <c r="I3052" s="561" t="s">
        <v>1622</v>
      </c>
      <c r="J3052" s="561"/>
      <c r="K3052" s="562"/>
      <c r="L3052" s="878" t="s">
        <v>1623</v>
      </c>
      <c r="M3052" s="918" t="s">
        <v>1624</v>
      </c>
    </row>
    <row r="3053" spans="3:13">
      <c r="C3053" s="868"/>
      <c r="D3053" s="870" t="s">
        <v>1625</v>
      </c>
      <c r="E3053" s="879"/>
      <c r="F3053" s="880"/>
      <c r="G3053" s="881"/>
      <c r="H3053" s="882" t="s">
        <v>2867</v>
      </c>
      <c r="I3053" s="2210" t="s">
        <v>957</v>
      </c>
      <c r="J3053" s="216"/>
      <c r="K3053" s="564"/>
      <c r="L3053" s="895"/>
      <c r="M3053" s="900" t="s">
        <v>956</v>
      </c>
    </row>
    <row r="3054" spans="3:13">
      <c r="C3054" s="868"/>
      <c r="D3054" s="871" t="s">
        <v>1626</v>
      </c>
      <c r="E3054" s="919"/>
      <c r="F3054" s="920"/>
      <c r="G3054" s="921"/>
      <c r="H3054" s="886" t="s">
        <v>2868</v>
      </c>
      <c r="I3054" s="219"/>
      <c r="J3054" s="219"/>
      <c r="K3054" s="566"/>
      <c r="L3054" s="895"/>
      <c r="M3054" s="901"/>
    </row>
    <row r="3055" spans="3:13">
      <c r="C3055" s="868"/>
      <c r="D3055" s="871" t="s">
        <v>1627</v>
      </c>
      <c r="E3055" s="919">
        <v>-0.002</v>
      </c>
      <c r="F3055" s="920"/>
      <c r="G3055" s="921"/>
      <c r="H3055" s="886"/>
      <c r="I3055" s="219"/>
      <c r="J3055" s="219"/>
      <c r="K3055" s="566"/>
      <c r="L3055" s="895"/>
      <c r="M3055" s="901"/>
    </row>
    <row r="3056" ht="18.35" spans="3:13">
      <c r="C3056" s="868"/>
      <c r="D3056" s="872" t="s">
        <v>1628</v>
      </c>
      <c r="E3056" s="887">
        <v>0.541666666666667</v>
      </c>
      <c r="F3056" s="888"/>
      <c r="G3056" s="889"/>
      <c r="H3056" s="890">
        <v>0.333333333333333</v>
      </c>
      <c r="I3056" s="219"/>
      <c r="J3056" s="219"/>
      <c r="K3056" s="566"/>
      <c r="L3056" s="896">
        <v>0.770833333333333</v>
      </c>
      <c r="M3056" s="902">
        <v>0.625</v>
      </c>
    </row>
    <row r="3057" ht="18.35" spans="3:13">
      <c r="C3057" s="868"/>
      <c r="D3057" s="873" t="s">
        <v>1629</v>
      </c>
      <c r="E3057" s="891" t="s">
        <v>8</v>
      </c>
      <c r="F3057" s="891" t="s">
        <v>9</v>
      </c>
      <c r="G3057" s="892" t="s">
        <v>10</v>
      </c>
      <c r="H3057" s="878" t="s">
        <v>2447</v>
      </c>
      <c r="I3057" s="219"/>
      <c r="J3057" s="219"/>
      <c r="K3057" s="566"/>
      <c r="L3057" s="897" t="s">
        <v>2896</v>
      </c>
      <c r="M3057" s="903"/>
    </row>
    <row r="3058" spans="3:13">
      <c r="C3058" s="868"/>
      <c r="D3058" s="874">
        <v>45701</v>
      </c>
      <c r="E3058" s="922">
        <v>-0.002</v>
      </c>
      <c r="F3058" s="2246" t="s">
        <v>1654</v>
      </c>
      <c r="G3058" s="922">
        <v>0.005</v>
      </c>
      <c r="H3058" s="894">
        <v>0.291666666666667</v>
      </c>
      <c r="I3058" s="219"/>
      <c r="J3058" s="219"/>
      <c r="K3058" s="566"/>
      <c r="L3058" s="898">
        <v>0.520833333333333</v>
      </c>
      <c r="M3058" s="924">
        <v>0.375</v>
      </c>
    </row>
    <row r="3059" spans="3:13">
      <c r="C3059" s="868"/>
      <c r="D3059" s="874">
        <v>45688</v>
      </c>
      <c r="E3059" s="922">
        <v>-0.002</v>
      </c>
      <c r="F3059" s="2246" t="s">
        <v>1655</v>
      </c>
      <c r="G3059" s="922">
        <v>0.005</v>
      </c>
      <c r="H3059" s="894">
        <v>0.541666666666667</v>
      </c>
      <c r="I3059" s="219"/>
      <c r="J3059" s="219"/>
      <c r="K3059" s="566"/>
      <c r="L3059" s="898">
        <v>0.770833333333333</v>
      </c>
      <c r="M3059" s="924">
        <v>0.625</v>
      </c>
    </row>
    <row r="3060" spans="3:13">
      <c r="C3060" s="868"/>
      <c r="D3060" s="874">
        <v>45673</v>
      </c>
      <c r="E3060" s="922">
        <v>0.005</v>
      </c>
      <c r="F3060" s="2246" t="s">
        <v>1645</v>
      </c>
      <c r="G3060" s="922">
        <v>-0.002</v>
      </c>
      <c r="H3060" s="894">
        <v>0.291666666666667</v>
      </c>
      <c r="I3060" s="219"/>
      <c r="J3060" s="219"/>
      <c r="K3060" s="566"/>
      <c r="L3060" s="898">
        <v>0.520833333333333</v>
      </c>
      <c r="M3060" s="924">
        <v>0.375</v>
      </c>
    </row>
    <row r="3061" spans="3:13">
      <c r="C3061" s="868"/>
      <c r="D3061" s="874">
        <v>45663</v>
      </c>
      <c r="E3061" s="922">
        <v>0.004</v>
      </c>
      <c r="F3061" s="2246" t="s">
        <v>1660</v>
      </c>
      <c r="G3061" s="922">
        <v>-0.002</v>
      </c>
      <c r="H3061" s="894">
        <v>0.541666666666667</v>
      </c>
      <c r="I3061" s="219"/>
      <c r="J3061" s="219"/>
      <c r="K3061" s="566"/>
      <c r="L3061" s="898">
        <v>0.770833333333333</v>
      </c>
      <c r="M3061" s="924">
        <v>0.625</v>
      </c>
    </row>
    <row r="3062" spans="3:13">
      <c r="C3062" s="868"/>
      <c r="D3062" s="874">
        <v>45636</v>
      </c>
      <c r="E3062" s="922">
        <v>-0.002</v>
      </c>
      <c r="F3062" s="2246" t="s">
        <v>1654</v>
      </c>
      <c r="G3062" s="922">
        <v>0.004</v>
      </c>
      <c r="H3062" s="894">
        <v>0.291666666666667</v>
      </c>
      <c r="I3062" s="219"/>
      <c r="J3062" s="219"/>
      <c r="K3062" s="566"/>
      <c r="L3062" s="898">
        <v>0.520833333333333</v>
      </c>
      <c r="M3062" s="924">
        <v>0.375</v>
      </c>
    </row>
    <row r="3063" ht="18.35" spans="3:13">
      <c r="C3063" s="868"/>
      <c r="D3063" s="874">
        <v>45624</v>
      </c>
      <c r="E3063" s="922">
        <v>-0.002</v>
      </c>
      <c r="F3063" s="2246" t="s">
        <v>1654</v>
      </c>
      <c r="G3063" s="922">
        <v>0.004</v>
      </c>
      <c r="H3063" s="894">
        <v>0.541666666666667</v>
      </c>
      <c r="I3063" s="258"/>
      <c r="J3063" s="258"/>
      <c r="K3063" s="570"/>
      <c r="L3063" s="898">
        <v>0.770833333333333</v>
      </c>
      <c r="M3063" s="924">
        <v>0.625</v>
      </c>
    </row>
    <row r="3064" ht="18.35" spans="3:13">
      <c r="C3064" s="868" t="s">
        <v>0</v>
      </c>
      <c r="D3064" s="869" t="s">
        <v>7</v>
      </c>
      <c r="E3064" s="875" t="s">
        <v>958</v>
      </c>
      <c r="F3064" s="876"/>
      <c r="G3064" s="877"/>
      <c r="H3064" s="878" t="s">
        <v>2839</v>
      </c>
      <c r="I3064" s="561" t="s">
        <v>1622</v>
      </c>
      <c r="J3064" s="561"/>
      <c r="K3064" s="562"/>
      <c r="L3064" s="878" t="s">
        <v>1623</v>
      </c>
      <c r="M3064" s="918" t="s">
        <v>1624</v>
      </c>
    </row>
    <row r="3065" spans="3:13">
      <c r="C3065" s="868"/>
      <c r="D3065" s="870" t="s">
        <v>1625</v>
      </c>
      <c r="E3065" s="879"/>
      <c r="F3065" s="880"/>
      <c r="G3065" s="881"/>
      <c r="H3065" s="882" t="s">
        <v>2867</v>
      </c>
      <c r="I3065" s="2210" t="s">
        <v>959</v>
      </c>
      <c r="J3065" s="216"/>
      <c r="K3065" s="564"/>
      <c r="L3065" s="895"/>
      <c r="M3065" s="900" t="s">
        <v>958</v>
      </c>
    </row>
    <row r="3066" spans="3:13">
      <c r="C3066" s="868"/>
      <c r="D3066" s="871" t="s">
        <v>1626</v>
      </c>
      <c r="E3066" s="919"/>
      <c r="F3066" s="920"/>
      <c r="G3066" s="921"/>
      <c r="H3066" s="886" t="s">
        <v>2868</v>
      </c>
      <c r="I3066" s="219"/>
      <c r="J3066" s="219"/>
      <c r="K3066" s="566"/>
      <c r="L3066" s="895"/>
      <c r="M3066" s="901"/>
    </row>
    <row r="3067" spans="3:13">
      <c r="C3067" s="868"/>
      <c r="D3067" s="871" t="s">
        <v>1627</v>
      </c>
      <c r="E3067" s="916">
        <v>0.002</v>
      </c>
      <c r="F3067" s="884"/>
      <c r="G3067" s="885"/>
      <c r="H3067" s="886"/>
      <c r="I3067" s="219"/>
      <c r="J3067" s="219"/>
      <c r="K3067" s="566"/>
      <c r="L3067" s="895"/>
      <c r="M3067" s="901"/>
    </row>
    <row r="3068" ht="18.35" spans="3:13">
      <c r="C3068" s="868"/>
      <c r="D3068" s="872" t="s">
        <v>1628</v>
      </c>
      <c r="E3068" s="887">
        <v>0.5625</v>
      </c>
      <c r="F3068" s="888"/>
      <c r="G3068" s="889"/>
      <c r="H3068" s="890">
        <v>0.354166666666667</v>
      </c>
      <c r="I3068" s="219"/>
      <c r="J3068" s="219"/>
      <c r="K3068" s="566"/>
      <c r="L3068" s="896">
        <v>0.791666666666667</v>
      </c>
      <c r="M3068" s="902">
        <v>0.645833333333333</v>
      </c>
    </row>
    <row r="3069" ht="18.35" spans="3:13">
      <c r="C3069" s="868"/>
      <c r="D3069" s="873" t="s">
        <v>1629</v>
      </c>
      <c r="E3069" s="891" t="s">
        <v>8</v>
      </c>
      <c r="F3069" s="891" t="s">
        <v>9</v>
      </c>
      <c r="G3069" s="892" t="s">
        <v>10</v>
      </c>
      <c r="H3069" s="878" t="s">
        <v>2447</v>
      </c>
      <c r="I3069" s="219"/>
      <c r="J3069" s="219"/>
      <c r="K3069" s="566"/>
      <c r="L3069" s="897" t="s">
        <v>2896</v>
      </c>
      <c r="M3069" s="903"/>
    </row>
    <row r="3070" spans="3:13">
      <c r="C3070" s="868"/>
      <c r="D3070" s="874">
        <v>45688</v>
      </c>
      <c r="E3070" s="923">
        <v>0.002</v>
      </c>
      <c r="F3070" s="2247" t="s">
        <v>1653</v>
      </c>
      <c r="G3070" s="923">
        <v>0.001</v>
      </c>
      <c r="H3070" s="894">
        <v>0.5625</v>
      </c>
      <c r="I3070" s="219"/>
      <c r="J3070" s="219"/>
      <c r="K3070" s="566"/>
      <c r="L3070" s="898">
        <v>0.791666666666667</v>
      </c>
      <c r="M3070" s="924">
        <v>0.645833333333333</v>
      </c>
    </row>
    <row r="3071" spans="3:13">
      <c r="C3071" s="868"/>
      <c r="D3071" s="874">
        <v>45646</v>
      </c>
      <c r="E3071" s="923">
        <v>0.001</v>
      </c>
      <c r="F3071" s="2247" t="s">
        <v>1653</v>
      </c>
      <c r="G3071" s="923">
        <v>0.003</v>
      </c>
      <c r="H3071" s="894">
        <v>0.5625</v>
      </c>
      <c r="I3071" s="219"/>
      <c r="J3071" s="219"/>
      <c r="K3071" s="566"/>
      <c r="L3071" s="898">
        <v>0.791666666666667</v>
      </c>
      <c r="M3071" s="924">
        <v>0.645833333333333</v>
      </c>
    </row>
    <row r="3072" spans="3:13">
      <c r="C3072" s="868"/>
      <c r="D3072" s="874">
        <v>45623</v>
      </c>
      <c r="E3072" s="923">
        <v>0.003</v>
      </c>
      <c r="F3072" s="2247" t="s">
        <v>1660</v>
      </c>
      <c r="G3072" s="923">
        <v>0.003</v>
      </c>
      <c r="H3072" s="894">
        <v>0.625</v>
      </c>
      <c r="I3072" s="219"/>
      <c r="J3072" s="219"/>
      <c r="K3072" s="566"/>
      <c r="L3072" s="898">
        <v>0.854166666666667</v>
      </c>
      <c r="M3072" s="924">
        <v>0.708333333333333</v>
      </c>
    </row>
    <row r="3073" spans="3:13">
      <c r="C3073" s="868"/>
      <c r="D3073" s="874">
        <v>45596</v>
      </c>
      <c r="E3073" s="923">
        <v>0.003</v>
      </c>
      <c r="F3073" s="2247" t="s">
        <v>1660</v>
      </c>
      <c r="G3073" s="923">
        <v>0.002</v>
      </c>
      <c r="H3073" s="894">
        <v>0.520833333333333</v>
      </c>
      <c r="I3073" s="219"/>
      <c r="J3073" s="219"/>
      <c r="K3073" s="566"/>
      <c r="L3073" s="898">
        <v>0.75</v>
      </c>
      <c r="M3073" s="924">
        <v>0.604166666666667</v>
      </c>
    </row>
    <row r="3074" spans="3:13">
      <c r="C3074" s="868"/>
      <c r="D3074" s="874">
        <v>45562</v>
      </c>
      <c r="E3074" s="923">
        <v>0.001</v>
      </c>
      <c r="F3074" s="2247" t="s">
        <v>1653</v>
      </c>
      <c r="G3074" s="923">
        <v>0.002</v>
      </c>
      <c r="H3074" s="894">
        <v>0.520833333333333</v>
      </c>
      <c r="I3074" s="219"/>
      <c r="J3074" s="219"/>
      <c r="K3074" s="566"/>
      <c r="L3074" s="898">
        <v>0.75</v>
      </c>
      <c r="M3074" s="924">
        <v>0.604166666666667</v>
      </c>
    </row>
    <row r="3075" ht="18.35" spans="3:13">
      <c r="C3075" s="868"/>
      <c r="D3075" s="874">
        <v>45534</v>
      </c>
      <c r="E3075" s="923">
        <v>0.002</v>
      </c>
      <c r="F3075" s="2247" t="s">
        <v>1653</v>
      </c>
      <c r="G3075" s="923">
        <v>0.002</v>
      </c>
      <c r="H3075" s="894">
        <v>0.520833333333333</v>
      </c>
      <c r="I3075" s="258"/>
      <c r="J3075" s="258"/>
      <c r="K3075" s="570"/>
      <c r="L3075" s="898">
        <v>0.75</v>
      </c>
      <c r="M3075" s="924">
        <v>0.604166666666667</v>
      </c>
    </row>
    <row r="3076" ht="18.35" spans="3:13">
      <c r="C3076" s="868" t="s">
        <v>0</v>
      </c>
      <c r="D3076" s="869" t="s">
        <v>7</v>
      </c>
      <c r="E3076" s="875" t="s">
        <v>960</v>
      </c>
      <c r="F3076" s="876"/>
      <c r="G3076" s="877"/>
      <c r="H3076" s="878" t="s">
        <v>2839</v>
      </c>
      <c r="I3076" s="561" t="s">
        <v>1622</v>
      </c>
      <c r="J3076" s="561"/>
      <c r="K3076" s="562"/>
      <c r="L3076" s="878" t="s">
        <v>1623</v>
      </c>
      <c r="M3076" s="918" t="s">
        <v>1624</v>
      </c>
    </row>
    <row r="3077" spans="3:13">
      <c r="C3077" s="868"/>
      <c r="D3077" s="870" t="s">
        <v>1625</v>
      </c>
      <c r="E3077" s="879"/>
      <c r="F3077" s="880"/>
      <c r="G3077" s="881"/>
      <c r="H3077" s="882" t="s">
        <v>2867</v>
      </c>
      <c r="I3077" s="2210" t="s">
        <v>959</v>
      </c>
      <c r="J3077" s="216"/>
      <c r="K3077" s="564"/>
      <c r="L3077" s="895"/>
      <c r="M3077" s="900" t="s">
        <v>960</v>
      </c>
    </row>
    <row r="3078" spans="3:13">
      <c r="C3078" s="868"/>
      <c r="D3078" s="871" t="s">
        <v>1626</v>
      </c>
      <c r="E3078" s="919"/>
      <c r="F3078" s="920"/>
      <c r="G3078" s="921"/>
      <c r="H3078" s="886" t="s">
        <v>2868</v>
      </c>
      <c r="I3078" s="219"/>
      <c r="J3078" s="219"/>
      <c r="K3078" s="566"/>
      <c r="L3078" s="895"/>
      <c r="M3078" s="901"/>
    </row>
    <row r="3079" spans="3:13">
      <c r="C3079" s="868"/>
      <c r="D3079" s="871" t="s">
        <v>1627</v>
      </c>
      <c r="E3079" s="916">
        <v>0.028</v>
      </c>
      <c r="F3079" s="884"/>
      <c r="G3079" s="885"/>
      <c r="H3079" s="886"/>
      <c r="I3079" s="219"/>
      <c r="J3079" s="219"/>
      <c r="K3079" s="566"/>
      <c r="L3079" s="895"/>
      <c r="M3079" s="901"/>
    </row>
    <row r="3080" ht="18.35" spans="3:13">
      <c r="C3080" s="868"/>
      <c r="D3080" s="872" t="s">
        <v>1628</v>
      </c>
      <c r="E3080" s="887">
        <v>0.5625</v>
      </c>
      <c r="F3080" s="888"/>
      <c r="G3080" s="889"/>
      <c r="H3080" s="890">
        <v>0.354166666666667</v>
      </c>
      <c r="I3080" s="219"/>
      <c r="J3080" s="219"/>
      <c r="K3080" s="566"/>
      <c r="L3080" s="896">
        <v>0.791666666666667</v>
      </c>
      <c r="M3080" s="902">
        <v>0.645833333333333</v>
      </c>
    </row>
    <row r="3081" ht="18.35" spans="3:13">
      <c r="C3081" s="868"/>
      <c r="D3081" s="873" t="s">
        <v>1629</v>
      </c>
      <c r="E3081" s="891" t="s">
        <v>8</v>
      </c>
      <c r="F3081" s="891" t="s">
        <v>9</v>
      </c>
      <c r="G3081" s="892" t="s">
        <v>10</v>
      </c>
      <c r="H3081" s="878" t="s">
        <v>2447</v>
      </c>
      <c r="I3081" s="219"/>
      <c r="J3081" s="219"/>
      <c r="K3081" s="566"/>
      <c r="L3081" s="897" t="s">
        <v>2896</v>
      </c>
      <c r="M3081" s="903"/>
    </row>
    <row r="3082" spans="3:13">
      <c r="C3082" s="868"/>
      <c r="D3082" s="874">
        <v>45688</v>
      </c>
      <c r="E3082" s="923">
        <v>0.028</v>
      </c>
      <c r="F3082" s="2247" t="s">
        <v>1826</v>
      </c>
      <c r="G3082" s="923">
        <v>0.028</v>
      </c>
      <c r="H3082" s="894">
        <v>0.5625</v>
      </c>
      <c r="I3082" s="219"/>
      <c r="J3082" s="219"/>
      <c r="K3082" s="566"/>
      <c r="L3082" s="898">
        <v>0.791666666666667</v>
      </c>
      <c r="M3082" s="924">
        <v>0.645833333333333</v>
      </c>
    </row>
    <row r="3083" spans="3:13">
      <c r="C3083" s="868"/>
      <c r="D3083" s="874">
        <v>45646</v>
      </c>
      <c r="E3083" s="923">
        <v>0.028</v>
      </c>
      <c r="F3083" s="2247" t="s">
        <v>1827</v>
      </c>
      <c r="G3083" s="923">
        <v>0.028</v>
      </c>
      <c r="H3083" s="894">
        <v>0.5625</v>
      </c>
      <c r="I3083" s="219"/>
      <c r="J3083" s="219"/>
      <c r="K3083" s="566"/>
      <c r="L3083" s="898">
        <v>0.791666666666667</v>
      </c>
      <c r="M3083" s="924">
        <v>0.645833333333333</v>
      </c>
    </row>
    <row r="3084" spans="3:13">
      <c r="C3084" s="868"/>
      <c r="D3084" s="874">
        <v>45623</v>
      </c>
      <c r="E3084" s="923">
        <v>0.028</v>
      </c>
      <c r="F3084" s="2247" t="s">
        <v>1826</v>
      </c>
      <c r="G3084" s="923">
        <v>0.027</v>
      </c>
      <c r="H3084" s="894">
        <v>0.625</v>
      </c>
      <c r="I3084" s="219"/>
      <c r="J3084" s="219"/>
      <c r="K3084" s="566"/>
      <c r="L3084" s="898">
        <v>0.854166666666667</v>
      </c>
      <c r="M3084" s="924">
        <v>0.708333333333333</v>
      </c>
    </row>
    <row r="3085" spans="3:13">
      <c r="C3085" s="868"/>
      <c r="D3085" s="874">
        <v>45596</v>
      </c>
      <c r="E3085" s="923">
        <v>0.027</v>
      </c>
      <c r="F3085" s="2247" t="s">
        <v>1686</v>
      </c>
      <c r="G3085" s="923">
        <v>0.027</v>
      </c>
      <c r="H3085" s="894">
        <v>0.520833333333333</v>
      </c>
      <c r="I3085" s="219"/>
      <c r="J3085" s="219"/>
      <c r="K3085" s="566"/>
      <c r="L3085" s="898">
        <v>0.75</v>
      </c>
      <c r="M3085" s="924">
        <v>0.604166666666667</v>
      </c>
    </row>
    <row r="3086" spans="3:13">
      <c r="C3086" s="868"/>
      <c r="D3086" s="874">
        <v>45562</v>
      </c>
      <c r="E3086" s="923">
        <v>0.027</v>
      </c>
      <c r="F3086" s="2247" t="s">
        <v>1825</v>
      </c>
      <c r="G3086" s="923">
        <v>0.026</v>
      </c>
      <c r="H3086" s="894">
        <v>0.520833333333333</v>
      </c>
      <c r="I3086" s="219"/>
      <c r="J3086" s="219"/>
      <c r="K3086" s="566"/>
      <c r="L3086" s="898">
        <v>0.75</v>
      </c>
      <c r="M3086" s="924">
        <v>0.604166666666667</v>
      </c>
    </row>
    <row r="3087" ht="18.35" spans="3:13">
      <c r="C3087" s="868"/>
      <c r="D3087" s="874">
        <v>45534</v>
      </c>
      <c r="E3087" s="923">
        <v>0.026</v>
      </c>
      <c r="F3087" s="2247" t="s">
        <v>1825</v>
      </c>
      <c r="G3087" s="923">
        <v>0.026</v>
      </c>
      <c r="H3087" s="894">
        <v>0.520833333333333</v>
      </c>
      <c r="I3087" s="258"/>
      <c r="J3087" s="258"/>
      <c r="K3087" s="570"/>
      <c r="L3087" s="898">
        <v>0.75</v>
      </c>
      <c r="M3087" s="924">
        <v>0.604166666666667</v>
      </c>
    </row>
    <row r="3088" ht="18.35" spans="3:13">
      <c r="C3088" s="868" t="s">
        <v>0</v>
      </c>
      <c r="D3088" s="869" t="s">
        <v>7</v>
      </c>
      <c r="E3088" s="875" t="s">
        <v>961</v>
      </c>
      <c r="F3088" s="876"/>
      <c r="G3088" s="877"/>
      <c r="H3088" s="878" t="s">
        <v>2839</v>
      </c>
      <c r="I3088" s="561" t="s">
        <v>1622</v>
      </c>
      <c r="J3088" s="561"/>
      <c r="K3088" s="562"/>
      <c r="L3088" s="878" t="s">
        <v>1623</v>
      </c>
      <c r="M3088" s="918" t="s">
        <v>1624</v>
      </c>
    </row>
    <row r="3089" spans="3:13">
      <c r="C3089" s="868"/>
      <c r="D3089" s="870" t="s">
        <v>1625</v>
      </c>
      <c r="E3089" s="879"/>
      <c r="F3089" s="880"/>
      <c r="G3089" s="881"/>
      <c r="H3089" s="882" t="s">
        <v>2867</v>
      </c>
      <c r="I3089" s="2210" t="s">
        <v>962</v>
      </c>
      <c r="J3089" s="216"/>
      <c r="K3089" s="564"/>
      <c r="L3089" s="895"/>
      <c r="M3089" s="900" t="s">
        <v>961</v>
      </c>
    </row>
    <row r="3090" spans="3:13">
      <c r="C3090" s="868"/>
      <c r="D3090" s="871" t="s">
        <v>1626</v>
      </c>
      <c r="E3090" s="919"/>
      <c r="F3090" s="920"/>
      <c r="G3090" s="921"/>
      <c r="H3090" s="886" t="s">
        <v>2868</v>
      </c>
      <c r="I3090" s="219"/>
      <c r="J3090" s="219"/>
      <c r="K3090" s="566"/>
      <c r="L3090" s="895"/>
      <c r="M3090" s="901"/>
    </row>
    <row r="3091" spans="3:13">
      <c r="C3091" s="868"/>
      <c r="D3091" s="871" t="s">
        <v>1627</v>
      </c>
      <c r="E3091" s="916">
        <v>39.5</v>
      </c>
      <c r="F3091" s="884"/>
      <c r="G3091" s="885"/>
      <c r="H3091" s="886"/>
      <c r="I3091" s="219"/>
      <c r="J3091" s="219"/>
      <c r="K3091" s="566"/>
      <c r="L3091" s="895"/>
      <c r="M3091" s="901"/>
    </row>
    <row r="3092" ht="18.35" spans="3:13">
      <c r="C3092" s="868"/>
      <c r="D3092" s="872" t="s">
        <v>1628</v>
      </c>
      <c r="E3092" s="887">
        <v>0.614583333333333</v>
      </c>
      <c r="F3092" s="888"/>
      <c r="G3092" s="889"/>
      <c r="H3092" s="890">
        <v>0.40625</v>
      </c>
      <c r="I3092" s="219"/>
      <c r="J3092" s="219"/>
      <c r="K3092" s="566"/>
      <c r="L3092" s="896">
        <v>0.84375</v>
      </c>
      <c r="M3092" s="902">
        <v>0.697916666666667</v>
      </c>
    </row>
    <row r="3093" ht="18.35" spans="3:13">
      <c r="C3093" s="868"/>
      <c r="D3093" s="873" t="s">
        <v>1629</v>
      </c>
      <c r="E3093" s="891" t="s">
        <v>8</v>
      </c>
      <c r="F3093" s="891" t="s">
        <v>9</v>
      </c>
      <c r="G3093" s="892" t="s">
        <v>10</v>
      </c>
      <c r="H3093" s="878" t="s">
        <v>2447</v>
      </c>
      <c r="I3093" s="219"/>
      <c r="J3093" s="219"/>
      <c r="K3093" s="566"/>
      <c r="L3093" s="897" t="s">
        <v>2896</v>
      </c>
      <c r="M3093" s="903"/>
    </row>
    <row r="3094" spans="3:13">
      <c r="C3094" s="868" t="s">
        <v>0</v>
      </c>
      <c r="D3094" s="874">
        <v>45688</v>
      </c>
      <c r="E3094" s="923">
        <v>39.5</v>
      </c>
      <c r="F3094" s="2247" t="s">
        <v>2229</v>
      </c>
      <c r="G3094" s="923">
        <v>36.9</v>
      </c>
      <c r="H3094" s="894">
        <v>0.614583333333333</v>
      </c>
      <c r="I3094" s="219"/>
      <c r="J3094" s="219"/>
      <c r="K3094" s="566"/>
      <c r="L3094" s="898">
        <v>0.84375</v>
      </c>
      <c r="M3094" s="924">
        <v>0.697916666666667</v>
      </c>
    </row>
    <row r="3095" spans="3:13">
      <c r="C3095" s="868" t="s">
        <v>2227</v>
      </c>
      <c r="D3095" s="874">
        <v>45656</v>
      </c>
      <c r="E3095" s="923">
        <v>36.9</v>
      </c>
      <c r="F3095" s="2247" t="s">
        <v>2197</v>
      </c>
      <c r="G3095" s="923">
        <v>40.2</v>
      </c>
      <c r="H3095" s="894">
        <v>0.614583333333333</v>
      </c>
      <c r="I3095" s="219"/>
      <c r="J3095" s="219"/>
      <c r="K3095" s="566"/>
      <c r="L3095" s="898">
        <v>0.84375</v>
      </c>
      <c r="M3095" s="924">
        <v>0.697916666666667</v>
      </c>
    </row>
    <row r="3096" spans="3:13">
      <c r="C3096" s="868" t="s">
        <v>2227</v>
      </c>
      <c r="D3096" s="874">
        <v>45625</v>
      </c>
      <c r="E3096" s="923">
        <v>40.2</v>
      </c>
      <c r="F3096" s="2247" t="s">
        <v>1670</v>
      </c>
      <c r="G3096" s="923">
        <v>41.6</v>
      </c>
      <c r="H3096" s="894">
        <v>0.614583333333333</v>
      </c>
      <c r="I3096" s="219"/>
      <c r="J3096" s="219"/>
      <c r="K3096" s="566"/>
      <c r="L3096" s="898">
        <v>0.84375</v>
      </c>
      <c r="M3096" s="924">
        <v>0.697916666666667</v>
      </c>
    </row>
    <row r="3097" spans="3:13">
      <c r="C3097" s="868" t="s">
        <v>2227</v>
      </c>
      <c r="D3097" s="874">
        <v>45596</v>
      </c>
      <c r="E3097" s="923">
        <v>41.6</v>
      </c>
      <c r="F3097" s="2247" t="s">
        <v>2134</v>
      </c>
      <c r="G3097" s="923">
        <v>46.6</v>
      </c>
      <c r="H3097" s="894">
        <v>0.572916666666667</v>
      </c>
      <c r="I3097" s="219"/>
      <c r="J3097" s="219"/>
      <c r="K3097" s="566"/>
      <c r="L3097" s="898">
        <v>0.802083333333333</v>
      </c>
      <c r="M3097" s="924">
        <v>0.65625</v>
      </c>
    </row>
    <row r="3098" spans="3:13">
      <c r="C3098" s="868" t="s">
        <v>2226</v>
      </c>
      <c r="D3098" s="874">
        <v>45565</v>
      </c>
      <c r="E3098" s="923">
        <v>46.6</v>
      </c>
      <c r="F3098" s="2247" t="s">
        <v>1926</v>
      </c>
      <c r="G3098" s="923">
        <v>46.1</v>
      </c>
      <c r="H3098" s="894">
        <v>0.572916666666667</v>
      </c>
      <c r="I3098" s="219"/>
      <c r="J3098" s="219"/>
      <c r="K3098" s="566"/>
      <c r="L3098" s="898">
        <v>0.802083333333333</v>
      </c>
      <c r="M3098" s="924">
        <v>0.65625</v>
      </c>
    </row>
    <row r="3099" ht="18.35" spans="3:13">
      <c r="C3099" s="868" t="s">
        <v>2226</v>
      </c>
      <c r="D3099" s="874">
        <v>45534</v>
      </c>
      <c r="E3099" s="923">
        <v>46.1</v>
      </c>
      <c r="F3099" s="2247" t="s">
        <v>1666</v>
      </c>
      <c r="G3099" s="923">
        <v>45.3</v>
      </c>
      <c r="H3099" s="894">
        <v>0.572916666666667</v>
      </c>
      <c r="I3099" s="258"/>
      <c r="J3099" s="258"/>
      <c r="K3099" s="570"/>
      <c r="L3099" s="898">
        <v>0.802083333333333</v>
      </c>
      <c r="M3099" s="924">
        <v>0.65625</v>
      </c>
    </row>
    <row r="3100" ht="18.35" spans="3:13">
      <c r="C3100" s="868" t="s">
        <v>0</v>
      </c>
      <c r="D3100" s="869" t="s">
        <v>7</v>
      </c>
      <c r="E3100" s="875" t="s">
        <v>963</v>
      </c>
      <c r="F3100" s="876"/>
      <c r="G3100" s="877"/>
      <c r="H3100" s="878" t="s">
        <v>2839</v>
      </c>
      <c r="I3100" s="561" t="s">
        <v>1622</v>
      </c>
      <c r="J3100" s="561"/>
      <c r="K3100" s="562"/>
      <c r="L3100" s="878" t="s">
        <v>1623</v>
      </c>
      <c r="M3100" s="918" t="s">
        <v>1624</v>
      </c>
    </row>
    <row r="3101" spans="3:13">
      <c r="C3101" s="868"/>
      <c r="D3101" s="870" t="s">
        <v>1625</v>
      </c>
      <c r="E3101" s="879"/>
      <c r="F3101" s="880"/>
      <c r="G3101" s="881"/>
      <c r="H3101" s="882" t="s">
        <v>2906</v>
      </c>
      <c r="I3101" s="2210" t="s">
        <v>964</v>
      </c>
      <c r="J3101" s="216"/>
      <c r="K3101" s="564"/>
      <c r="L3101" s="895"/>
      <c r="M3101" s="900" t="s">
        <v>963</v>
      </c>
    </row>
    <row r="3102" spans="3:13">
      <c r="C3102" s="868"/>
      <c r="D3102" s="871" t="s">
        <v>1626</v>
      </c>
      <c r="E3102" s="919"/>
      <c r="F3102" s="920"/>
      <c r="G3102" s="921"/>
      <c r="H3102" s="886" t="s">
        <v>2907</v>
      </c>
      <c r="I3102" s="219"/>
      <c r="J3102" s="219"/>
      <c r="K3102" s="566"/>
      <c r="L3102" s="895"/>
      <c r="M3102" s="901"/>
    </row>
    <row r="3103" spans="3:13">
      <c r="C3103" s="868"/>
      <c r="D3103" s="871" t="s">
        <v>1627</v>
      </c>
      <c r="E3103" s="916">
        <v>0</v>
      </c>
      <c r="F3103" s="884"/>
      <c r="G3103" s="885"/>
      <c r="H3103" s="886"/>
      <c r="I3103" s="219"/>
      <c r="J3103" s="219"/>
      <c r="K3103" s="566"/>
      <c r="L3103" s="895"/>
      <c r="M3103" s="901"/>
    </row>
    <row r="3104" ht="18.35" spans="3:13">
      <c r="C3104" s="868"/>
      <c r="D3104" s="872" t="s">
        <v>1628</v>
      </c>
      <c r="E3104" s="887" t="e">
        <v>#VALUE!</v>
      </c>
      <c r="F3104" s="888"/>
      <c r="G3104" s="889"/>
      <c r="H3104" s="890"/>
      <c r="I3104" s="219"/>
      <c r="J3104" s="219"/>
      <c r="K3104" s="566"/>
      <c r="L3104" s="896" t="s">
        <v>902</v>
      </c>
      <c r="M3104" s="902" t="e">
        <v>#VALUE!</v>
      </c>
    </row>
    <row r="3105" ht="18.35" spans="3:13">
      <c r="C3105" s="868"/>
      <c r="D3105" s="873" t="s">
        <v>1629</v>
      </c>
      <c r="E3105" s="891" t="s">
        <v>8</v>
      </c>
      <c r="F3105" s="891" t="s">
        <v>9</v>
      </c>
      <c r="G3105" s="892" t="s">
        <v>10</v>
      </c>
      <c r="H3105" s="878" t="s">
        <v>2447</v>
      </c>
      <c r="I3105" s="219"/>
      <c r="J3105" s="219"/>
      <c r="K3105" s="566"/>
      <c r="L3105" s="897" t="s">
        <v>2896</v>
      </c>
      <c r="M3105" s="903"/>
    </row>
    <row r="3106" spans="3:13">
      <c r="C3106" s="868"/>
      <c r="D3106" s="874">
        <v>45693</v>
      </c>
      <c r="E3106" s="923">
        <v>52.9</v>
      </c>
      <c r="F3106" s="2247" t="s">
        <v>1790</v>
      </c>
      <c r="G3106" s="923">
        <v>56.8</v>
      </c>
      <c r="H3106" s="894">
        <v>0.0625</v>
      </c>
      <c r="I3106" s="219"/>
      <c r="J3106" s="219"/>
      <c r="K3106" s="566"/>
      <c r="L3106" s="898">
        <v>0.291666666666667</v>
      </c>
      <c r="M3106" s="924">
        <v>0.145833333333333</v>
      </c>
    </row>
    <row r="3107" spans="3:13">
      <c r="C3107" s="868"/>
      <c r="D3107" s="874">
        <v>45681</v>
      </c>
      <c r="E3107" s="923">
        <v>52.8</v>
      </c>
      <c r="F3107" s="2247" t="s">
        <v>2141</v>
      </c>
      <c r="G3107" s="923">
        <v>56.8</v>
      </c>
      <c r="H3107" s="894">
        <v>0.0625</v>
      </c>
      <c r="I3107" s="219"/>
      <c r="J3107" s="219"/>
      <c r="K3107" s="566"/>
      <c r="L3107" s="898">
        <v>0.291666666666667</v>
      </c>
      <c r="M3107" s="924">
        <v>0.145833333333333</v>
      </c>
    </row>
    <row r="3108" spans="3:13">
      <c r="C3108" s="868"/>
      <c r="D3108" s="874">
        <v>45663</v>
      </c>
      <c r="E3108" s="923">
        <v>56.8</v>
      </c>
      <c r="F3108" s="2247" t="s">
        <v>2180</v>
      </c>
      <c r="G3108" s="923">
        <v>56.1</v>
      </c>
      <c r="H3108" s="894">
        <v>0.0625</v>
      </c>
      <c r="I3108" s="219"/>
      <c r="J3108" s="219"/>
      <c r="K3108" s="566"/>
      <c r="L3108" s="898">
        <v>0.291666666666667</v>
      </c>
      <c r="M3108" s="924">
        <v>0.145833333333333</v>
      </c>
    </row>
    <row r="3109" spans="3:13">
      <c r="C3109" s="868"/>
      <c r="D3109" s="874">
        <v>45642</v>
      </c>
      <c r="E3109" s="923">
        <v>58.5</v>
      </c>
      <c r="F3109" s="2247" t="s">
        <v>2135</v>
      </c>
      <c r="G3109" s="923">
        <v>56.1</v>
      </c>
      <c r="H3109" s="894">
        <v>0.0625</v>
      </c>
      <c r="I3109" s="219"/>
      <c r="J3109" s="219"/>
      <c r="K3109" s="566"/>
      <c r="L3109" s="898">
        <v>0.291666666666667</v>
      </c>
      <c r="M3109" s="924">
        <v>0.145833333333333</v>
      </c>
    </row>
    <row r="3110" spans="3:13">
      <c r="C3110" s="868"/>
      <c r="D3110" s="874">
        <v>45630</v>
      </c>
      <c r="E3110" s="923">
        <v>56.1</v>
      </c>
      <c r="F3110" s="2247" t="s">
        <v>2120</v>
      </c>
      <c r="G3110" s="923">
        <v>55</v>
      </c>
      <c r="H3110" s="894">
        <v>0.0625</v>
      </c>
      <c r="I3110" s="219"/>
      <c r="J3110" s="219"/>
      <c r="K3110" s="566"/>
      <c r="L3110" s="898">
        <v>0.291666666666667</v>
      </c>
      <c r="M3110" s="924">
        <v>0.145833333333333</v>
      </c>
    </row>
    <row r="3111" ht="18.35" spans="3:13">
      <c r="C3111" s="868"/>
      <c r="D3111" s="874">
        <v>45618</v>
      </c>
      <c r="E3111" s="923">
        <v>57</v>
      </c>
      <c r="F3111" s="2247" t="s">
        <v>1776</v>
      </c>
      <c r="G3111" s="923">
        <v>55</v>
      </c>
      <c r="H3111" s="894">
        <v>0.0625</v>
      </c>
      <c r="I3111" s="258"/>
      <c r="J3111" s="258"/>
      <c r="K3111" s="570"/>
      <c r="L3111" s="898">
        <v>0.291666666666667</v>
      </c>
      <c r="M3111" s="924">
        <v>0.145833333333333</v>
      </c>
    </row>
    <row r="3112" ht="18.35" spans="3:13">
      <c r="C3112" s="868">
        <v>3</v>
      </c>
      <c r="D3112" s="869" t="s">
        <v>7</v>
      </c>
      <c r="E3112" s="875" t="s">
        <v>965</v>
      </c>
      <c r="F3112" s="876"/>
      <c r="G3112" s="877"/>
      <c r="H3112" s="878" t="s">
        <v>2839</v>
      </c>
      <c r="I3112" s="561" t="s">
        <v>1622</v>
      </c>
      <c r="J3112" s="561"/>
      <c r="K3112" s="562"/>
      <c r="L3112" s="878" t="s">
        <v>1623</v>
      </c>
      <c r="M3112" s="942" t="s">
        <v>1624</v>
      </c>
    </row>
    <row r="3113" spans="3:13">
      <c r="C3113" s="868"/>
      <c r="D3113" s="870" t="s">
        <v>1625</v>
      </c>
      <c r="E3113" s="879"/>
      <c r="F3113" s="880"/>
      <c r="G3113" s="881"/>
      <c r="H3113" s="882" t="s">
        <v>2894</v>
      </c>
      <c r="I3113" s="2210" t="s">
        <v>847</v>
      </c>
      <c r="J3113" s="216"/>
      <c r="K3113" s="564"/>
      <c r="L3113" s="895"/>
      <c r="M3113" s="900" t="s">
        <v>965</v>
      </c>
    </row>
    <row r="3114" spans="3:13">
      <c r="C3114" s="868"/>
      <c r="D3114" s="871" t="s">
        <v>1626</v>
      </c>
      <c r="E3114" s="927"/>
      <c r="F3114" s="928"/>
      <c r="G3114" s="929"/>
      <c r="H3114" s="886" t="s">
        <v>2895</v>
      </c>
      <c r="I3114" s="219"/>
      <c r="J3114" s="219"/>
      <c r="K3114" s="566"/>
      <c r="L3114" s="895"/>
      <c r="M3114" s="901"/>
    </row>
    <row r="3115" spans="3:13">
      <c r="C3115" s="868"/>
      <c r="D3115" s="871" t="s">
        <v>1627</v>
      </c>
      <c r="E3115" s="916">
        <v>49.1</v>
      </c>
      <c r="F3115" s="884"/>
      <c r="G3115" s="885"/>
      <c r="H3115" s="886"/>
      <c r="I3115" s="219"/>
      <c r="J3115" s="219"/>
      <c r="K3115" s="566"/>
      <c r="L3115" s="895"/>
      <c r="M3115" s="901"/>
    </row>
    <row r="3116" ht="18.35" spans="3:13">
      <c r="C3116" s="868"/>
      <c r="D3116" s="872" t="s">
        <v>1628</v>
      </c>
      <c r="E3116" s="887">
        <v>0.0625</v>
      </c>
      <c r="F3116" s="888"/>
      <c r="G3116" s="889"/>
      <c r="H3116" s="890"/>
      <c r="I3116" s="219"/>
      <c r="J3116" s="219"/>
      <c r="K3116" s="566"/>
      <c r="L3116" s="896">
        <v>0.291666666666667</v>
      </c>
      <c r="M3116" s="902">
        <v>0.145833333333333</v>
      </c>
    </row>
    <row r="3117" ht="18.35" spans="3:13">
      <c r="C3117" s="868"/>
      <c r="D3117" s="873" t="s">
        <v>1629</v>
      </c>
      <c r="E3117" s="891" t="s">
        <v>8</v>
      </c>
      <c r="F3117" s="891" t="s">
        <v>9</v>
      </c>
      <c r="G3117" s="892" t="s">
        <v>10</v>
      </c>
      <c r="H3117" s="878" t="s">
        <v>2447</v>
      </c>
      <c r="I3117" s="219"/>
      <c r="J3117" s="219"/>
      <c r="K3117" s="566"/>
      <c r="L3117" s="897"/>
      <c r="M3117" s="903"/>
    </row>
    <row r="3118" spans="3:13">
      <c r="C3118" s="868"/>
      <c r="D3118" s="874">
        <v>45684</v>
      </c>
      <c r="E3118" s="2246" t="s">
        <v>2230</v>
      </c>
      <c r="F3118" s="2246" t="s">
        <v>2231</v>
      </c>
      <c r="G3118" s="2246" t="s">
        <v>2231</v>
      </c>
      <c r="H3118" s="894">
        <v>0.0625</v>
      </c>
      <c r="I3118" s="219"/>
      <c r="J3118" s="219"/>
      <c r="K3118" s="566"/>
      <c r="L3118" s="898">
        <v>0.291666666666667</v>
      </c>
      <c r="M3118" s="904"/>
    </row>
    <row r="3119" spans="3:13">
      <c r="C3119" s="868"/>
      <c r="D3119" s="874">
        <v>45657</v>
      </c>
      <c r="E3119" s="2246" t="s">
        <v>2231</v>
      </c>
      <c r="F3119" s="2246" t="s">
        <v>2232</v>
      </c>
      <c r="G3119" s="2246" t="s">
        <v>2232</v>
      </c>
      <c r="H3119" s="894">
        <v>0.0625</v>
      </c>
      <c r="I3119" s="219"/>
      <c r="J3119" s="219"/>
      <c r="K3119" s="566"/>
      <c r="L3119" s="898">
        <v>0.291666666666667</v>
      </c>
      <c r="M3119" s="905"/>
    </row>
    <row r="3120" spans="3:13">
      <c r="C3120" s="868"/>
      <c r="D3120" s="874">
        <v>45626</v>
      </c>
      <c r="E3120" s="2246" t="s">
        <v>2232</v>
      </c>
      <c r="F3120" s="2246" t="s">
        <v>2233</v>
      </c>
      <c r="G3120" s="2246" t="s">
        <v>2231</v>
      </c>
      <c r="H3120" s="894">
        <v>0.0625</v>
      </c>
      <c r="I3120" s="219"/>
      <c r="J3120" s="219"/>
      <c r="K3120" s="566"/>
      <c r="L3120" s="898">
        <v>0.291666666666667</v>
      </c>
      <c r="M3120" s="901"/>
    </row>
    <row r="3121" spans="3:13">
      <c r="C3121" s="868"/>
      <c r="D3121" s="874">
        <v>45596</v>
      </c>
      <c r="E3121" s="2246" t="s">
        <v>2231</v>
      </c>
      <c r="F3121" s="2246" t="s">
        <v>2046</v>
      </c>
      <c r="G3121" s="2246" t="s">
        <v>2046</v>
      </c>
      <c r="H3121" s="894">
        <v>0.0625</v>
      </c>
      <c r="I3121" s="219"/>
      <c r="J3121" s="219"/>
      <c r="K3121" s="566"/>
      <c r="L3121" s="898">
        <v>0.291666666666667</v>
      </c>
      <c r="M3121" s="901"/>
    </row>
    <row r="3122" spans="3:13">
      <c r="C3122" s="868"/>
      <c r="D3122" s="874">
        <v>45565</v>
      </c>
      <c r="E3122" s="2246" t="s">
        <v>2046</v>
      </c>
      <c r="F3122" s="2246" t="s">
        <v>2093</v>
      </c>
      <c r="G3122" s="2246" t="s">
        <v>2230</v>
      </c>
      <c r="H3122" s="894">
        <v>0.0625</v>
      </c>
      <c r="I3122" s="219"/>
      <c r="J3122" s="219"/>
      <c r="K3122" s="566"/>
      <c r="L3122" s="898">
        <v>0.291666666666667</v>
      </c>
      <c r="M3122" s="901"/>
    </row>
    <row r="3123" ht="18.35" spans="3:13">
      <c r="C3123" s="868"/>
      <c r="D3123" s="874">
        <v>45535</v>
      </c>
      <c r="E3123" s="2246" t="s">
        <v>2230</v>
      </c>
      <c r="F3123" s="2246" t="s">
        <v>2234</v>
      </c>
      <c r="G3123" s="2246" t="s">
        <v>2093</v>
      </c>
      <c r="H3123" s="894">
        <v>0.0625</v>
      </c>
      <c r="I3123" s="258"/>
      <c r="J3123" s="258"/>
      <c r="K3123" s="570"/>
      <c r="L3123" s="898">
        <v>0.291666666666667</v>
      </c>
      <c r="M3123" s="906"/>
    </row>
    <row r="3124" ht="18.35" spans="2:13">
      <c r="B3124" s="3" t="s">
        <v>0</v>
      </c>
      <c r="C3124" s="868">
        <v>1</v>
      </c>
      <c r="D3124" s="873" t="s">
        <v>7</v>
      </c>
      <c r="E3124" s="930" t="s">
        <v>968</v>
      </c>
      <c r="F3124" s="931"/>
      <c r="G3124" s="932"/>
      <c r="H3124" s="933" t="s">
        <v>2839</v>
      </c>
      <c r="I3124" s="561" t="s">
        <v>1622</v>
      </c>
      <c r="J3124" s="561"/>
      <c r="K3124" s="562"/>
      <c r="L3124" s="878" t="s">
        <v>1623</v>
      </c>
      <c r="M3124" s="943" t="s">
        <v>1624</v>
      </c>
    </row>
    <row r="3125" spans="3:13">
      <c r="C3125" s="868"/>
      <c r="D3125" s="870" t="s">
        <v>1625</v>
      </c>
      <c r="E3125" s="879"/>
      <c r="F3125" s="880"/>
      <c r="G3125" s="881"/>
      <c r="H3125" s="934" t="s">
        <v>2867</v>
      </c>
      <c r="I3125" s="2210" t="s">
        <v>969</v>
      </c>
      <c r="J3125" s="216"/>
      <c r="K3125" s="564"/>
      <c r="L3125" s="895"/>
      <c r="M3125" s="900" t="s">
        <v>968</v>
      </c>
    </row>
    <row r="3126" spans="3:13">
      <c r="C3126" s="868"/>
      <c r="D3126" s="871" t="s">
        <v>1626</v>
      </c>
      <c r="E3126" s="935"/>
      <c r="F3126" s="936"/>
      <c r="G3126" s="937"/>
      <c r="H3126" s="938" t="s">
        <v>2868</v>
      </c>
      <c r="I3126" s="219"/>
      <c r="J3126" s="219"/>
      <c r="K3126" s="566"/>
      <c r="L3126" s="895"/>
      <c r="M3126" s="901"/>
    </row>
    <row r="3127" spans="3:13">
      <c r="C3127" s="868"/>
      <c r="D3127" s="871" t="s">
        <v>1627</v>
      </c>
      <c r="E3127" s="939">
        <v>52.7</v>
      </c>
      <c r="F3127" s="936"/>
      <c r="G3127" s="937"/>
      <c r="H3127" s="938"/>
      <c r="I3127" s="219"/>
      <c r="J3127" s="219"/>
      <c r="K3127" s="566"/>
      <c r="L3127" s="895"/>
      <c r="M3127" s="901"/>
    </row>
    <row r="3128" ht="18.35" spans="3:13">
      <c r="C3128" s="868"/>
      <c r="D3128" s="872" t="s">
        <v>1628</v>
      </c>
      <c r="E3128" s="887">
        <v>0.572916666666667</v>
      </c>
      <c r="F3128" s="888"/>
      <c r="G3128" s="889"/>
      <c r="H3128" s="940"/>
      <c r="I3128" s="219"/>
      <c r="J3128" s="219"/>
      <c r="K3128" s="566"/>
      <c r="L3128" s="896">
        <v>0.802083333333333</v>
      </c>
      <c r="M3128" s="902">
        <v>0.697916666666667</v>
      </c>
    </row>
    <row r="3129" ht="18.35" spans="3:13">
      <c r="C3129" s="868"/>
      <c r="D3129" s="873" t="s">
        <v>1629</v>
      </c>
      <c r="E3129" s="891" t="s">
        <v>8</v>
      </c>
      <c r="F3129" s="891" t="s">
        <v>9</v>
      </c>
      <c r="G3129" s="892" t="s">
        <v>10</v>
      </c>
      <c r="H3129" s="933" t="s">
        <v>2447</v>
      </c>
      <c r="I3129" s="219"/>
      <c r="J3129" s="219"/>
      <c r="K3129" s="566"/>
      <c r="L3129" s="897" t="s">
        <v>2896</v>
      </c>
      <c r="M3129" s="903"/>
    </row>
    <row r="3130" spans="3:13">
      <c r="C3130" s="868"/>
      <c r="D3130" s="925">
        <v>45719</v>
      </c>
      <c r="E3130" s="923">
        <v>52.7</v>
      </c>
      <c r="F3130" s="2247" t="s">
        <v>2235</v>
      </c>
      <c r="G3130" s="923">
        <v>51.2</v>
      </c>
      <c r="H3130" s="941">
        <v>0.614583333333333</v>
      </c>
      <c r="I3130" s="219"/>
      <c r="J3130" s="219"/>
      <c r="K3130" s="566"/>
      <c r="L3130" s="898">
        <v>0.84375</v>
      </c>
      <c r="M3130" s="904"/>
    </row>
    <row r="3131" spans="3:13">
      <c r="C3131" s="868"/>
      <c r="D3131" s="925">
        <v>45709</v>
      </c>
      <c r="E3131" s="923">
        <v>51.6</v>
      </c>
      <c r="F3131" s="2247" t="s">
        <v>1784</v>
      </c>
      <c r="G3131" s="923">
        <v>51.2</v>
      </c>
      <c r="H3131" s="941">
        <v>0.614583333333333</v>
      </c>
      <c r="I3131" s="219"/>
      <c r="J3131" s="219"/>
      <c r="K3131" s="566"/>
      <c r="L3131" s="898">
        <v>0.84375</v>
      </c>
      <c r="M3131" s="905"/>
    </row>
    <row r="3132" spans="3:13">
      <c r="C3132" s="868"/>
      <c r="D3132" s="926"/>
      <c r="E3132" s="923">
        <v>0</v>
      </c>
      <c r="F3132" s="923">
        <v>0</v>
      </c>
      <c r="G3132" s="923">
        <v>0</v>
      </c>
      <c r="H3132" s="941">
        <v>0.614583333333333</v>
      </c>
      <c r="I3132" s="219"/>
      <c r="J3132" s="219"/>
      <c r="K3132" s="566"/>
      <c r="L3132" s="898">
        <v>0.84375</v>
      </c>
      <c r="M3132" s="901"/>
    </row>
    <row r="3133" spans="3:13">
      <c r="C3133" s="868"/>
      <c r="D3133" s="926"/>
      <c r="E3133" s="923">
        <v>0</v>
      </c>
      <c r="F3133" s="923">
        <v>0</v>
      </c>
      <c r="G3133" s="923">
        <v>0</v>
      </c>
      <c r="H3133" s="941">
        <v>0.614583333333333</v>
      </c>
      <c r="I3133" s="219"/>
      <c r="J3133" s="219"/>
      <c r="K3133" s="566"/>
      <c r="L3133" s="898">
        <v>0.84375</v>
      </c>
      <c r="M3133" s="901"/>
    </row>
    <row r="3134" spans="3:13">
      <c r="C3134" s="868"/>
      <c r="D3134" s="926"/>
      <c r="E3134" s="923">
        <v>0</v>
      </c>
      <c r="F3134" s="923">
        <v>0</v>
      </c>
      <c r="G3134" s="923">
        <v>0</v>
      </c>
      <c r="H3134" s="941">
        <v>0.614583333333333</v>
      </c>
      <c r="I3134" s="219"/>
      <c r="J3134" s="219"/>
      <c r="K3134" s="566"/>
      <c r="L3134" s="898">
        <v>0.84375</v>
      </c>
      <c r="M3134" s="901"/>
    </row>
    <row r="3135" ht="18.35" spans="3:13">
      <c r="C3135" s="868"/>
      <c r="D3135" s="926"/>
      <c r="E3135" s="923">
        <v>0</v>
      </c>
      <c r="F3135" s="923">
        <v>0</v>
      </c>
      <c r="G3135" s="923">
        <v>0</v>
      </c>
      <c r="H3135" s="941">
        <v>0.614583333333333</v>
      </c>
      <c r="I3135" s="258"/>
      <c r="J3135" s="258"/>
      <c r="K3135" s="570"/>
      <c r="L3135" s="898">
        <v>0.84375</v>
      </c>
      <c r="M3135" s="906"/>
    </row>
    <row r="3136" ht="18.35" spans="3:13">
      <c r="C3136" s="868">
        <v>1</v>
      </c>
      <c r="D3136" s="873" t="s">
        <v>7</v>
      </c>
      <c r="E3136" s="930" t="s">
        <v>970</v>
      </c>
      <c r="F3136" s="931"/>
      <c r="G3136" s="932"/>
      <c r="H3136" s="933" t="s">
        <v>2839</v>
      </c>
      <c r="I3136" s="561" t="s">
        <v>1622</v>
      </c>
      <c r="J3136" s="561"/>
      <c r="K3136" s="562"/>
      <c r="L3136" s="878" t="s">
        <v>1623</v>
      </c>
      <c r="M3136" s="943" t="s">
        <v>1624</v>
      </c>
    </row>
    <row r="3137" spans="3:13">
      <c r="C3137" s="868"/>
      <c r="D3137" s="870" t="s">
        <v>1625</v>
      </c>
      <c r="E3137" s="879"/>
      <c r="F3137" s="880"/>
      <c r="G3137" s="881"/>
      <c r="H3137" s="934" t="s">
        <v>2867</v>
      </c>
      <c r="I3137" s="2210" t="s">
        <v>971</v>
      </c>
      <c r="J3137" s="216"/>
      <c r="K3137" s="564"/>
      <c r="L3137" s="895"/>
      <c r="M3137" s="900" t="s">
        <v>970</v>
      </c>
    </row>
    <row r="3138" spans="3:13">
      <c r="C3138" s="868"/>
      <c r="D3138" s="871" t="s">
        <v>1626</v>
      </c>
      <c r="E3138" s="935"/>
      <c r="F3138" s="936"/>
      <c r="G3138" s="937"/>
      <c r="H3138" s="938" t="s">
        <v>2868</v>
      </c>
      <c r="I3138" s="219"/>
      <c r="J3138" s="219"/>
      <c r="K3138" s="566"/>
      <c r="L3138" s="895"/>
      <c r="M3138" s="901"/>
    </row>
    <row r="3139" spans="3:13">
      <c r="C3139" s="868"/>
      <c r="D3139" s="871" t="s">
        <v>1627</v>
      </c>
      <c r="E3139" s="939">
        <v>51</v>
      </c>
      <c r="F3139" s="936"/>
      <c r="G3139" s="937"/>
      <c r="H3139" s="938"/>
      <c r="I3139" s="219"/>
      <c r="J3139" s="219"/>
      <c r="K3139" s="566"/>
      <c r="L3139" s="895"/>
      <c r="M3139" s="901"/>
    </row>
    <row r="3140" ht="18.35" spans="3:13">
      <c r="C3140" s="868"/>
      <c r="D3140" s="872" t="s">
        <v>1628</v>
      </c>
      <c r="E3140" s="887">
        <v>0.572916666666667</v>
      </c>
      <c r="F3140" s="888"/>
      <c r="G3140" s="889"/>
      <c r="H3140" s="940"/>
      <c r="I3140" s="219"/>
      <c r="J3140" s="219"/>
      <c r="K3140" s="566"/>
      <c r="L3140" s="896">
        <v>0.802083333333333</v>
      </c>
      <c r="M3140" s="902">
        <v>0.697916666666667</v>
      </c>
    </row>
    <row r="3141" ht="18.35" spans="3:13">
      <c r="C3141" s="868"/>
      <c r="D3141" s="873" t="s">
        <v>1629</v>
      </c>
      <c r="E3141" s="891" t="s">
        <v>8</v>
      </c>
      <c r="F3141" s="891" t="s">
        <v>9</v>
      </c>
      <c r="G3141" s="892" t="s">
        <v>10</v>
      </c>
      <c r="H3141" s="933" t="s">
        <v>2447</v>
      </c>
      <c r="I3141" s="219"/>
      <c r="J3141" s="219"/>
      <c r="K3141" s="566"/>
      <c r="L3141" s="897" t="s">
        <v>2896</v>
      </c>
      <c r="M3141" s="903"/>
    </row>
    <row r="3142" spans="3:13">
      <c r="C3142" s="868"/>
      <c r="D3142" s="925">
        <v>45721</v>
      </c>
      <c r="E3142" s="923">
        <v>51</v>
      </c>
      <c r="F3142" s="2247" t="s">
        <v>2236</v>
      </c>
      <c r="G3142" s="923">
        <v>52.9</v>
      </c>
      <c r="H3142" s="941">
        <v>0.614583333333333</v>
      </c>
      <c r="I3142" s="219"/>
      <c r="J3142" s="219"/>
      <c r="K3142" s="566"/>
      <c r="L3142" s="898">
        <v>0.84375</v>
      </c>
      <c r="M3142" s="904"/>
    </row>
    <row r="3143" spans="3:13">
      <c r="C3143" s="868"/>
      <c r="D3143" s="925">
        <v>45709</v>
      </c>
      <c r="E3143" s="923">
        <v>49.7</v>
      </c>
      <c r="F3143" s="2247" t="s">
        <v>2237</v>
      </c>
      <c r="G3143" s="923">
        <v>52.9</v>
      </c>
      <c r="H3143" s="941">
        <v>0.614583333333333</v>
      </c>
      <c r="I3143" s="219"/>
      <c r="J3143" s="219"/>
      <c r="K3143" s="566"/>
      <c r="L3143" s="898">
        <v>0.84375</v>
      </c>
      <c r="M3143" s="905"/>
    </row>
    <row r="3144" spans="3:13">
      <c r="C3144" s="868"/>
      <c r="D3144" s="926"/>
      <c r="E3144" s="923">
        <v>51</v>
      </c>
      <c r="F3144" s="2247" t="s">
        <v>2236</v>
      </c>
      <c r="G3144" s="923">
        <v>52.9</v>
      </c>
      <c r="H3144" s="941">
        <v>0.614583333333333</v>
      </c>
      <c r="I3144" s="219"/>
      <c r="J3144" s="219"/>
      <c r="K3144" s="566"/>
      <c r="L3144" s="898">
        <v>0.84375</v>
      </c>
      <c r="M3144" s="901"/>
    </row>
    <row r="3145" spans="3:13">
      <c r="C3145" s="868"/>
      <c r="D3145" s="926"/>
      <c r="E3145" s="923">
        <v>49.7</v>
      </c>
      <c r="F3145" s="2247" t="s">
        <v>2237</v>
      </c>
      <c r="G3145" s="923">
        <v>52.9</v>
      </c>
      <c r="H3145" s="941">
        <v>0.614583333333333</v>
      </c>
      <c r="I3145" s="219"/>
      <c r="J3145" s="219"/>
      <c r="K3145" s="566"/>
      <c r="L3145" s="898">
        <v>0.84375</v>
      </c>
      <c r="M3145" s="901"/>
    </row>
    <row r="3146" spans="3:13">
      <c r="C3146" s="868"/>
      <c r="D3146" s="926"/>
      <c r="E3146" s="923">
        <v>51</v>
      </c>
      <c r="F3146" s="2247" t="s">
        <v>2236</v>
      </c>
      <c r="G3146" s="923">
        <v>52.9</v>
      </c>
      <c r="H3146" s="941">
        <v>0.614583333333333</v>
      </c>
      <c r="I3146" s="219"/>
      <c r="J3146" s="219"/>
      <c r="K3146" s="566"/>
      <c r="L3146" s="898">
        <v>0.84375</v>
      </c>
      <c r="M3146" s="901"/>
    </row>
    <row r="3147" ht="18.35" spans="3:13">
      <c r="C3147" s="868"/>
      <c r="D3147" s="926"/>
      <c r="E3147" s="923">
        <v>49.7</v>
      </c>
      <c r="F3147" s="2247" t="s">
        <v>2237</v>
      </c>
      <c r="G3147" s="923">
        <v>52.9</v>
      </c>
      <c r="H3147" s="941">
        <v>0.614583333333333</v>
      </c>
      <c r="I3147" s="258"/>
      <c r="J3147" s="258"/>
      <c r="K3147" s="570"/>
      <c r="L3147" s="898">
        <v>0.84375</v>
      </c>
      <c r="M3147" s="906"/>
    </row>
    <row r="3148" ht="18.35" spans="3:13">
      <c r="C3148" s="868">
        <v>1</v>
      </c>
      <c r="D3148" s="873" t="s">
        <v>7</v>
      </c>
      <c r="E3148" s="930" t="s">
        <v>972</v>
      </c>
      <c r="F3148" s="931"/>
      <c r="G3148" s="932"/>
      <c r="H3148" s="933" t="s">
        <v>2839</v>
      </c>
      <c r="I3148" s="561" t="s">
        <v>1622</v>
      </c>
      <c r="J3148" s="561"/>
      <c r="K3148" s="562"/>
      <c r="L3148" s="878" t="s">
        <v>1623</v>
      </c>
      <c r="M3148" s="943" t="s">
        <v>1624</v>
      </c>
    </row>
    <row r="3149" spans="3:13">
      <c r="C3149" s="868"/>
      <c r="D3149" s="870" t="s">
        <v>1625</v>
      </c>
      <c r="E3149" s="879"/>
      <c r="F3149" s="880"/>
      <c r="G3149" s="881"/>
      <c r="H3149" s="934" t="s">
        <v>2867</v>
      </c>
      <c r="I3149" s="2210" t="s">
        <v>941</v>
      </c>
      <c r="J3149" s="216"/>
      <c r="K3149" s="564"/>
      <c r="L3149" s="895"/>
      <c r="M3149" s="900" t="s">
        <v>972</v>
      </c>
    </row>
    <row r="3150" spans="3:13">
      <c r="C3150" s="868"/>
      <c r="D3150" s="871" t="s">
        <v>1626</v>
      </c>
      <c r="E3150" s="935"/>
      <c r="F3150" s="936"/>
      <c r="G3150" s="937"/>
      <c r="H3150" s="938" t="s">
        <v>2868</v>
      </c>
      <c r="I3150" s="219"/>
      <c r="J3150" s="219"/>
      <c r="K3150" s="566"/>
      <c r="L3150" s="895"/>
      <c r="M3150" s="901"/>
    </row>
    <row r="3151" spans="3:13">
      <c r="C3151" s="868"/>
      <c r="D3151" s="871" t="s">
        <v>1627</v>
      </c>
      <c r="E3151" s="939">
        <v>98.3</v>
      </c>
      <c r="F3151" s="936"/>
      <c r="G3151" s="937"/>
      <c r="H3151" s="938"/>
      <c r="I3151" s="219"/>
      <c r="J3151" s="219"/>
      <c r="K3151" s="566"/>
      <c r="L3151" s="895"/>
      <c r="M3151" s="901"/>
    </row>
    <row r="3152" ht="18.35" spans="3:13">
      <c r="C3152" s="868"/>
      <c r="D3152" s="872" t="s">
        <v>1628</v>
      </c>
      <c r="E3152" s="887">
        <v>0.583333333333333</v>
      </c>
      <c r="F3152" s="888"/>
      <c r="G3152" s="889"/>
      <c r="H3152" s="940"/>
      <c r="I3152" s="219"/>
      <c r="J3152" s="219"/>
      <c r="K3152" s="566"/>
      <c r="L3152" s="896">
        <v>0.8125</v>
      </c>
      <c r="M3152" s="902">
        <v>0.708333333333333</v>
      </c>
    </row>
    <row r="3153" ht="18.35" spans="3:13">
      <c r="C3153" s="868"/>
      <c r="D3153" s="873" t="s">
        <v>1629</v>
      </c>
      <c r="E3153" s="891" t="s">
        <v>8</v>
      </c>
      <c r="F3153" s="891" t="s">
        <v>9</v>
      </c>
      <c r="G3153" s="892" t="s">
        <v>10</v>
      </c>
      <c r="H3153" s="933" t="s">
        <v>2447</v>
      </c>
      <c r="I3153" s="219"/>
      <c r="J3153" s="219"/>
      <c r="K3153" s="566"/>
      <c r="L3153" s="897" t="s">
        <v>2896</v>
      </c>
      <c r="M3153" s="903"/>
    </row>
    <row r="3154" spans="3:13">
      <c r="C3154" s="868"/>
      <c r="D3154" s="925">
        <v>45713</v>
      </c>
      <c r="E3154" s="923">
        <v>98.3</v>
      </c>
      <c r="F3154" s="2247" t="s">
        <v>2238</v>
      </c>
      <c r="G3154" s="923">
        <v>105.3</v>
      </c>
      <c r="H3154" s="941">
        <v>0.625</v>
      </c>
      <c r="I3154" s="219"/>
      <c r="J3154" s="219"/>
      <c r="K3154" s="566"/>
      <c r="L3154" s="941">
        <v>0.854166666666667</v>
      </c>
      <c r="M3154" s="904"/>
    </row>
    <row r="3155" spans="3:13">
      <c r="C3155" s="868"/>
      <c r="D3155" s="925">
        <v>45685</v>
      </c>
      <c r="E3155" s="923">
        <v>104.1</v>
      </c>
      <c r="F3155" s="2247" t="s">
        <v>2220</v>
      </c>
      <c r="G3155" s="923">
        <v>109.5</v>
      </c>
      <c r="H3155" s="941">
        <v>0.625</v>
      </c>
      <c r="I3155" s="219"/>
      <c r="J3155" s="219"/>
      <c r="K3155" s="566"/>
      <c r="L3155" s="941">
        <v>0.854166666666667</v>
      </c>
      <c r="M3155" s="905"/>
    </row>
    <row r="3156" spans="3:13">
      <c r="C3156" s="868"/>
      <c r="D3156" s="925">
        <v>45649</v>
      </c>
      <c r="E3156" s="923">
        <v>104.7</v>
      </c>
      <c r="F3156" s="2247" t="s">
        <v>2178</v>
      </c>
      <c r="G3156" s="923">
        <v>112.8</v>
      </c>
      <c r="H3156" s="941">
        <v>0.625</v>
      </c>
      <c r="I3156" s="219"/>
      <c r="J3156" s="219"/>
      <c r="K3156" s="566"/>
      <c r="L3156" s="941">
        <v>0.854166666666667</v>
      </c>
      <c r="M3156" s="901"/>
    </row>
    <row r="3157" spans="3:13">
      <c r="C3157" s="868"/>
      <c r="D3157" s="925">
        <v>45622</v>
      </c>
      <c r="E3157" s="923">
        <v>111.7</v>
      </c>
      <c r="F3157" s="2247" t="s">
        <v>2129</v>
      </c>
      <c r="G3157" s="923">
        <v>109.6</v>
      </c>
      <c r="H3157" s="941">
        <v>0.625</v>
      </c>
      <c r="I3157" s="219"/>
      <c r="J3157" s="219"/>
      <c r="K3157" s="566"/>
      <c r="L3157" s="941">
        <v>0.854166666666667</v>
      </c>
      <c r="M3157" s="901"/>
    </row>
    <row r="3158" spans="3:13">
      <c r="C3158" s="868"/>
      <c r="D3158" s="925">
        <v>45594</v>
      </c>
      <c r="E3158" s="923">
        <v>108.7</v>
      </c>
      <c r="F3158" s="2247" t="s">
        <v>2002</v>
      </c>
      <c r="G3158" s="923">
        <v>99.2</v>
      </c>
      <c r="H3158" s="941">
        <v>0.583333333333333</v>
      </c>
      <c r="I3158" s="219"/>
      <c r="J3158" s="219"/>
      <c r="K3158" s="566"/>
      <c r="L3158" s="941">
        <v>0.8125</v>
      </c>
      <c r="M3158" s="901"/>
    </row>
    <row r="3159" ht="18.35" spans="3:13">
      <c r="C3159" s="868"/>
      <c r="D3159" s="925">
        <v>45559</v>
      </c>
      <c r="E3159" s="923">
        <v>98.7</v>
      </c>
      <c r="F3159" s="2247" t="s">
        <v>1902</v>
      </c>
      <c r="G3159" s="923">
        <v>105.6</v>
      </c>
      <c r="H3159" s="941">
        <v>0.583333333333333</v>
      </c>
      <c r="I3159" s="258"/>
      <c r="J3159" s="258"/>
      <c r="K3159" s="570"/>
      <c r="L3159" s="941">
        <v>0.8125</v>
      </c>
      <c r="M3159" s="906"/>
    </row>
    <row r="3160" ht="18.35" spans="3:13">
      <c r="C3160" s="868">
        <v>1</v>
      </c>
      <c r="D3160" s="873" t="s">
        <v>7</v>
      </c>
      <c r="E3160" s="930" t="s">
        <v>973</v>
      </c>
      <c r="F3160" s="931"/>
      <c r="G3160" s="932"/>
      <c r="H3160" s="933" t="s">
        <v>2839</v>
      </c>
      <c r="I3160" s="561" t="s">
        <v>1622</v>
      </c>
      <c r="J3160" s="561"/>
      <c r="K3160" s="562"/>
      <c r="L3160" s="878" t="s">
        <v>1623</v>
      </c>
      <c r="M3160" s="943" t="s">
        <v>1624</v>
      </c>
    </row>
    <row r="3161" spans="3:13">
      <c r="C3161" s="868"/>
      <c r="D3161" s="870" t="s">
        <v>1625</v>
      </c>
      <c r="E3161" s="879"/>
      <c r="F3161" s="880"/>
      <c r="G3161" s="881"/>
      <c r="H3161" s="934" t="s">
        <v>2867</v>
      </c>
      <c r="I3161" s="2210" t="s">
        <v>975</v>
      </c>
      <c r="J3161" s="216"/>
      <c r="K3161" s="564"/>
      <c r="L3161" s="895"/>
      <c r="M3161" s="900" t="s">
        <v>973</v>
      </c>
    </row>
    <row r="3162" spans="3:13">
      <c r="C3162" s="868"/>
      <c r="D3162" s="871" t="s">
        <v>1626</v>
      </c>
      <c r="E3162" s="935"/>
      <c r="F3162" s="936"/>
      <c r="G3162" s="937"/>
      <c r="H3162" s="938" t="s">
        <v>2868</v>
      </c>
      <c r="I3162" s="219"/>
      <c r="J3162" s="219"/>
      <c r="K3162" s="566"/>
      <c r="L3162" s="895"/>
      <c r="M3162" s="901"/>
    </row>
    <row r="3163" spans="3:13">
      <c r="C3163" s="868"/>
      <c r="D3163" s="871" t="s">
        <v>1627</v>
      </c>
      <c r="E3163" s="939" t="s">
        <v>974</v>
      </c>
      <c r="F3163" s="936"/>
      <c r="G3163" s="937"/>
      <c r="H3163" s="938"/>
      <c r="I3163" s="219"/>
      <c r="J3163" s="219"/>
      <c r="K3163" s="566"/>
      <c r="L3163" s="895"/>
      <c r="M3163" s="901"/>
    </row>
    <row r="3164" ht="18.35" spans="3:13">
      <c r="C3164" s="868"/>
      <c r="D3164" s="872" t="s">
        <v>1628</v>
      </c>
      <c r="E3164" s="887">
        <v>0.583333333333333</v>
      </c>
      <c r="F3164" s="888"/>
      <c r="G3164" s="889"/>
      <c r="H3164" s="940"/>
      <c r="I3164" s="219"/>
      <c r="J3164" s="219"/>
      <c r="K3164" s="566"/>
      <c r="L3164" s="896">
        <v>0.8125</v>
      </c>
      <c r="M3164" s="902">
        <v>0.708333333333333</v>
      </c>
    </row>
    <row r="3165" ht="18.35" spans="3:13">
      <c r="C3165" s="868"/>
      <c r="D3165" s="873" t="s">
        <v>1629</v>
      </c>
      <c r="E3165" s="891" t="s">
        <v>8</v>
      </c>
      <c r="F3165" s="891" t="s">
        <v>9</v>
      </c>
      <c r="G3165" s="892" t="s">
        <v>10</v>
      </c>
      <c r="H3165" s="933" t="s">
        <v>2447</v>
      </c>
      <c r="I3165" s="219"/>
      <c r="J3165" s="219"/>
      <c r="K3165" s="566"/>
      <c r="L3165" s="897" t="s">
        <v>2896</v>
      </c>
      <c r="M3165" s="903"/>
    </row>
    <row r="3166" spans="3:13">
      <c r="C3166" s="868"/>
      <c r="D3166" s="925">
        <v>45714</v>
      </c>
      <c r="E3166" s="2247" t="s">
        <v>2239</v>
      </c>
      <c r="F3166" s="2247" t="s">
        <v>2240</v>
      </c>
      <c r="G3166" s="2247" t="s">
        <v>2241</v>
      </c>
      <c r="H3166" s="941">
        <v>0.625</v>
      </c>
      <c r="I3166" s="219"/>
      <c r="J3166" s="219"/>
      <c r="K3166" s="566"/>
      <c r="L3166" s="898">
        <v>0.854166666666667</v>
      </c>
      <c r="M3166" s="904"/>
    </row>
    <row r="3167" spans="3:13">
      <c r="C3167" s="868"/>
      <c r="D3167" s="925">
        <v>45684</v>
      </c>
      <c r="E3167" s="2247" t="s">
        <v>2017</v>
      </c>
      <c r="F3167" s="2247" t="s">
        <v>2224</v>
      </c>
      <c r="G3167" s="2247" t="s">
        <v>2225</v>
      </c>
      <c r="H3167" s="941">
        <v>0.625</v>
      </c>
      <c r="I3167" s="219"/>
      <c r="J3167" s="219"/>
      <c r="K3167" s="566"/>
      <c r="L3167" s="898">
        <v>0.854166666666667</v>
      </c>
      <c r="M3167" s="905"/>
    </row>
    <row r="3168" spans="3:13">
      <c r="C3168" s="868"/>
      <c r="D3168" s="925">
        <v>45649</v>
      </c>
      <c r="E3168" s="2247" t="s">
        <v>2173</v>
      </c>
      <c r="F3168" s="2247" t="s">
        <v>2174</v>
      </c>
      <c r="G3168" s="2247" t="s">
        <v>2175</v>
      </c>
      <c r="H3168" s="941">
        <v>0.625</v>
      </c>
      <c r="I3168" s="219"/>
      <c r="J3168" s="219"/>
      <c r="K3168" s="566"/>
      <c r="L3168" s="898">
        <v>0.854166666666667</v>
      </c>
      <c r="M3168" s="901"/>
    </row>
    <row r="3169" spans="3:13">
      <c r="C3169" s="868"/>
      <c r="D3169" s="925">
        <v>45622</v>
      </c>
      <c r="E3169" s="2247" t="s">
        <v>2131</v>
      </c>
      <c r="F3169" s="2247" t="s">
        <v>2132</v>
      </c>
      <c r="G3169" s="2247" t="s">
        <v>2003</v>
      </c>
      <c r="H3169" s="941">
        <v>0.625</v>
      </c>
      <c r="I3169" s="219"/>
      <c r="J3169" s="219"/>
      <c r="K3169" s="566"/>
      <c r="L3169" s="898">
        <v>0.854166666666667</v>
      </c>
      <c r="M3169" s="901"/>
    </row>
    <row r="3170" spans="3:13">
      <c r="C3170" s="868"/>
      <c r="D3170" s="925">
        <v>45589</v>
      </c>
      <c r="E3170" s="2247" t="s">
        <v>2003</v>
      </c>
      <c r="F3170" s="2247" t="s">
        <v>2004</v>
      </c>
      <c r="G3170" s="2247" t="s">
        <v>2005</v>
      </c>
      <c r="H3170" s="941">
        <v>0.583333333333333</v>
      </c>
      <c r="I3170" s="219"/>
      <c r="J3170" s="219"/>
      <c r="K3170" s="566"/>
      <c r="L3170" s="898">
        <v>0.8125</v>
      </c>
      <c r="M3170" s="901"/>
    </row>
    <row r="3171" ht="18.35" spans="3:13">
      <c r="C3171" s="868"/>
      <c r="D3171" s="925">
        <v>45560</v>
      </c>
      <c r="E3171" s="2247" t="s">
        <v>2006</v>
      </c>
      <c r="F3171" s="2247" t="s">
        <v>2007</v>
      </c>
      <c r="G3171" s="2247" t="s">
        <v>2008</v>
      </c>
      <c r="H3171" s="941">
        <v>0.583333333333333</v>
      </c>
      <c r="I3171" s="258"/>
      <c r="J3171" s="258"/>
      <c r="K3171" s="570"/>
      <c r="L3171" s="898">
        <v>0.8125</v>
      </c>
      <c r="M3171" s="906"/>
    </row>
    <row r="3172" ht="18.35" spans="3:13">
      <c r="C3172" s="868">
        <v>1</v>
      </c>
      <c r="D3172" s="873" t="s">
        <v>7</v>
      </c>
      <c r="E3172" s="930" t="s">
        <v>976</v>
      </c>
      <c r="F3172" s="931"/>
      <c r="G3172" s="932"/>
      <c r="H3172" s="933" t="s">
        <v>2839</v>
      </c>
      <c r="I3172" s="561" t="s">
        <v>1622</v>
      </c>
      <c r="J3172" s="561"/>
      <c r="K3172" s="562"/>
      <c r="L3172" s="878" t="s">
        <v>1623</v>
      </c>
      <c r="M3172" s="943" t="s">
        <v>1624</v>
      </c>
    </row>
    <row r="3173" spans="3:13">
      <c r="C3173" s="868"/>
      <c r="D3173" s="870" t="s">
        <v>1625</v>
      </c>
      <c r="E3173" s="879"/>
      <c r="F3173" s="880"/>
      <c r="G3173" s="881"/>
      <c r="H3173" s="934" t="s">
        <v>2863</v>
      </c>
      <c r="I3173" s="2210" t="s">
        <v>977</v>
      </c>
      <c r="J3173" s="216"/>
      <c r="K3173" s="564"/>
      <c r="L3173" s="895"/>
      <c r="M3173" s="900" t="s">
        <v>976</v>
      </c>
    </row>
    <row r="3174" spans="3:13">
      <c r="C3174" s="868"/>
      <c r="D3174" s="871" t="s">
        <v>1626</v>
      </c>
      <c r="E3174" s="935"/>
      <c r="F3174" s="936"/>
      <c r="G3174" s="937"/>
      <c r="H3174" s="938" t="s">
        <v>2864</v>
      </c>
      <c r="I3174" s="219"/>
      <c r="J3174" s="219"/>
      <c r="K3174" s="566"/>
      <c r="L3174" s="895"/>
      <c r="M3174" s="901"/>
    </row>
    <row r="3175" spans="3:13">
      <c r="C3175" s="868"/>
      <c r="D3175" s="871" t="s">
        <v>1627</v>
      </c>
      <c r="E3175" s="944">
        <v>0.03</v>
      </c>
      <c r="F3175" s="945"/>
      <c r="G3175" s="946"/>
      <c r="H3175" s="938"/>
      <c r="I3175" s="219"/>
      <c r="J3175" s="219"/>
      <c r="K3175" s="566"/>
      <c r="L3175" s="895"/>
      <c r="M3175" s="901"/>
    </row>
    <row r="3176" ht="18.35" spans="3:13">
      <c r="C3176" s="868"/>
      <c r="D3176" s="872" t="s">
        <v>1628</v>
      </c>
      <c r="E3176" s="887">
        <v>0.291666666666667</v>
      </c>
      <c r="F3176" s="888"/>
      <c r="G3176" s="889"/>
      <c r="H3176" s="940"/>
      <c r="I3176" s="219"/>
      <c r="J3176" s="219"/>
      <c r="K3176" s="566"/>
      <c r="L3176" s="896">
        <v>0.520833333333333</v>
      </c>
      <c r="M3176" s="902">
        <v>0.416666666666667</v>
      </c>
    </row>
    <row r="3177" ht="18.35" spans="3:13">
      <c r="C3177" s="868"/>
      <c r="D3177" s="873" t="s">
        <v>1629</v>
      </c>
      <c r="E3177" s="891" t="s">
        <v>8</v>
      </c>
      <c r="F3177" s="891" t="s">
        <v>9</v>
      </c>
      <c r="G3177" s="892" t="s">
        <v>10</v>
      </c>
      <c r="H3177" s="933" t="s">
        <v>2447</v>
      </c>
      <c r="I3177" s="219"/>
      <c r="J3177" s="219"/>
      <c r="K3177" s="566"/>
      <c r="L3177" s="897" t="s">
        <v>2896</v>
      </c>
      <c r="M3177" s="903"/>
    </row>
    <row r="3178" spans="3:13">
      <c r="C3178" s="868"/>
      <c r="D3178" s="925">
        <v>45707</v>
      </c>
      <c r="E3178" s="922">
        <v>0.03</v>
      </c>
      <c r="F3178" s="2246" t="s">
        <v>1826</v>
      </c>
      <c r="G3178" s="922">
        <v>0.025</v>
      </c>
      <c r="H3178" s="941">
        <v>0.291666666666667</v>
      </c>
      <c r="I3178" s="219"/>
      <c r="J3178" s="219"/>
      <c r="K3178" s="566"/>
      <c r="L3178" s="898">
        <v>0.520833333333333</v>
      </c>
      <c r="M3178" s="904"/>
    </row>
    <row r="3179" spans="3:13">
      <c r="C3179" s="868"/>
      <c r="D3179" s="925">
        <v>45672</v>
      </c>
      <c r="E3179" s="922">
        <v>0.025</v>
      </c>
      <c r="F3179" s="2246" t="s">
        <v>1686</v>
      </c>
      <c r="G3179" s="922">
        <v>0.026</v>
      </c>
      <c r="H3179" s="941">
        <v>0.291666666666667</v>
      </c>
      <c r="I3179" s="219"/>
      <c r="J3179" s="219"/>
      <c r="K3179" s="566"/>
      <c r="L3179" s="898">
        <v>0.520833333333333</v>
      </c>
      <c r="M3179" s="905"/>
    </row>
    <row r="3180" spans="3:13">
      <c r="C3180" s="868"/>
      <c r="D3180" s="925">
        <v>45644</v>
      </c>
      <c r="E3180" s="922">
        <v>0.026</v>
      </c>
      <c r="F3180" s="2246" t="s">
        <v>1686</v>
      </c>
      <c r="G3180" s="922">
        <v>0.023</v>
      </c>
      <c r="H3180" s="941">
        <v>0.291666666666667</v>
      </c>
      <c r="I3180" s="219"/>
      <c r="J3180" s="219"/>
      <c r="K3180" s="566"/>
      <c r="L3180" s="898">
        <v>0.520833333333333</v>
      </c>
      <c r="M3180" s="901"/>
    </row>
    <row r="3181" spans="3:13">
      <c r="C3181" s="868"/>
      <c r="D3181" s="925">
        <v>45616</v>
      </c>
      <c r="E3181" s="922">
        <v>0.023</v>
      </c>
      <c r="F3181" s="2246" t="s">
        <v>1683</v>
      </c>
      <c r="G3181" s="922">
        <v>0.017</v>
      </c>
      <c r="H3181" s="941">
        <v>0.291666666666667</v>
      </c>
      <c r="I3181" s="219"/>
      <c r="J3181" s="219"/>
      <c r="K3181" s="566"/>
      <c r="L3181" s="898">
        <v>0.520833333333333</v>
      </c>
      <c r="M3181" s="901"/>
    </row>
    <row r="3182" spans="3:13">
      <c r="C3182" s="868"/>
      <c r="D3182" s="925">
        <v>45581</v>
      </c>
      <c r="E3182" s="922">
        <v>0.017</v>
      </c>
      <c r="F3182" s="2246" t="s">
        <v>1901</v>
      </c>
      <c r="G3182" s="922">
        <v>0.022</v>
      </c>
      <c r="H3182" s="941">
        <v>0.25</v>
      </c>
      <c r="I3182" s="219"/>
      <c r="J3182" s="219"/>
      <c r="K3182" s="566"/>
      <c r="L3182" s="898">
        <v>0.479166666666667</v>
      </c>
      <c r="M3182" s="901"/>
    </row>
    <row r="3183" ht="18.35" spans="3:13">
      <c r="C3183" s="868"/>
      <c r="D3183" s="925">
        <v>45553</v>
      </c>
      <c r="E3183" s="922">
        <v>0.022</v>
      </c>
      <c r="F3183" s="2246" t="s">
        <v>1683</v>
      </c>
      <c r="G3183" s="922">
        <v>0.022</v>
      </c>
      <c r="H3183" s="941">
        <v>0.25</v>
      </c>
      <c r="I3183" s="258"/>
      <c r="J3183" s="258"/>
      <c r="K3183" s="570"/>
      <c r="L3183" s="898">
        <v>0.479166666666667</v>
      </c>
      <c r="M3183" s="906"/>
    </row>
    <row r="3184" ht="18.35" spans="3:13">
      <c r="C3184" s="868">
        <v>1</v>
      </c>
      <c r="D3184" s="873" t="s">
        <v>7</v>
      </c>
      <c r="E3184" s="930" t="s">
        <v>978</v>
      </c>
      <c r="F3184" s="931"/>
      <c r="G3184" s="932"/>
      <c r="H3184" s="933" t="s">
        <v>2839</v>
      </c>
      <c r="I3184" s="561" t="s">
        <v>1622</v>
      </c>
      <c r="J3184" s="561"/>
      <c r="K3184" s="562"/>
      <c r="L3184" s="878" t="s">
        <v>1623</v>
      </c>
      <c r="M3184" s="943" t="s">
        <v>1624</v>
      </c>
    </row>
    <row r="3185" spans="3:13">
      <c r="C3185" s="868"/>
      <c r="D3185" s="870" t="s">
        <v>1625</v>
      </c>
      <c r="E3185" s="879"/>
      <c r="F3185" s="880"/>
      <c r="G3185" s="881"/>
      <c r="H3185" s="934" t="s">
        <v>2863</v>
      </c>
      <c r="I3185" s="2210" t="s">
        <v>979</v>
      </c>
      <c r="J3185" s="216"/>
      <c r="K3185" s="564"/>
      <c r="L3185" s="895"/>
      <c r="M3185" s="900" t="s">
        <v>978</v>
      </c>
    </row>
    <row r="3186" spans="3:13">
      <c r="C3186" s="868"/>
      <c r="D3186" s="871" t="s">
        <v>1626</v>
      </c>
      <c r="E3186" s="935"/>
      <c r="F3186" s="936"/>
      <c r="G3186" s="937"/>
      <c r="H3186" s="938" t="s">
        <v>2864</v>
      </c>
      <c r="I3186" s="219"/>
      <c r="J3186" s="219"/>
      <c r="K3186" s="566"/>
      <c r="L3186" s="895"/>
      <c r="M3186" s="901"/>
    </row>
    <row r="3187" spans="3:13">
      <c r="C3187" s="868"/>
      <c r="D3187" s="871" t="s">
        <v>1627</v>
      </c>
      <c r="E3187" s="939">
        <v>0</v>
      </c>
      <c r="F3187" s="936"/>
      <c r="G3187" s="937"/>
      <c r="H3187" s="938"/>
      <c r="I3187" s="219"/>
      <c r="J3187" s="219"/>
      <c r="K3187" s="566"/>
      <c r="L3187" s="895"/>
      <c r="M3187" s="901"/>
    </row>
    <row r="3188" ht="18.35" spans="3:13">
      <c r="C3188" s="868"/>
      <c r="D3188" s="872" t="s">
        <v>1628</v>
      </c>
      <c r="E3188" s="887">
        <v>0.416666666666667</v>
      </c>
      <c r="F3188" s="888"/>
      <c r="G3188" s="889"/>
      <c r="H3188" s="940"/>
      <c r="I3188" s="219"/>
      <c r="J3188" s="219"/>
      <c r="K3188" s="566"/>
      <c r="L3188" s="896">
        <v>0.645833333333333</v>
      </c>
      <c r="M3188" s="902">
        <v>0.541666666666667</v>
      </c>
    </row>
    <row r="3189" ht="18.35" spans="3:13">
      <c r="C3189" s="868"/>
      <c r="D3189" s="873" t="s">
        <v>1629</v>
      </c>
      <c r="E3189" s="891" t="s">
        <v>8</v>
      </c>
      <c r="F3189" s="891" t="s">
        <v>9</v>
      </c>
      <c r="G3189" s="892" t="s">
        <v>10</v>
      </c>
      <c r="H3189" s="933" t="s">
        <v>2447</v>
      </c>
      <c r="I3189" s="219"/>
      <c r="J3189" s="219"/>
      <c r="K3189" s="566"/>
      <c r="L3189" s="897" t="s">
        <v>2896</v>
      </c>
      <c r="M3189" s="903"/>
    </row>
    <row r="3190" spans="3:13">
      <c r="C3190" s="868"/>
      <c r="D3190" s="925">
        <v>45357</v>
      </c>
      <c r="E3190" s="922"/>
      <c r="F3190" s="922"/>
      <c r="G3190" s="922"/>
      <c r="H3190" s="941">
        <v>0.520833333333333</v>
      </c>
      <c r="I3190" s="219"/>
      <c r="J3190" s="219"/>
      <c r="K3190" s="566"/>
      <c r="L3190" s="898">
        <v>0.75</v>
      </c>
      <c r="M3190" s="904"/>
    </row>
    <row r="3191" spans="3:13">
      <c r="C3191" s="868"/>
      <c r="D3191" s="925">
        <v>45000</v>
      </c>
      <c r="E3191" s="922"/>
      <c r="F3191" s="922"/>
      <c r="G3191" s="922"/>
      <c r="H3191" s="941">
        <v>0.520833333333333</v>
      </c>
      <c r="I3191" s="219"/>
      <c r="J3191" s="219"/>
      <c r="K3191" s="566"/>
      <c r="L3191" s="898">
        <v>0.75</v>
      </c>
      <c r="M3191" s="905"/>
    </row>
    <row r="3192" spans="3:13">
      <c r="C3192" s="868"/>
      <c r="D3192" s="925">
        <v>44642</v>
      </c>
      <c r="E3192" s="922"/>
      <c r="F3192" s="922"/>
      <c r="G3192" s="922"/>
      <c r="H3192" s="941">
        <v>0.520833333333333</v>
      </c>
      <c r="I3192" s="219"/>
      <c r="J3192" s="219"/>
      <c r="K3192" s="566"/>
      <c r="L3192" s="898">
        <v>0.75</v>
      </c>
      <c r="M3192" s="901"/>
    </row>
    <row r="3193" spans="3:13">
      <c r="C3193" s="868"/>
      <c r="D3193" s="925">
        <v>44258</v>
      </c>
      <c r="E3193" s="922"/>
      <c r="F3193" s="922"/>
      <c r="G3193" s="922"/>
      <c r="H3193" s="941">
        <v>0.520833333333333</v>
      </c>
      <c r="I3193" s="219"/>
      <c r="J3193" s="219"/>
      <c r="K3193" s="566"/>
      <c r="L3193" s="898">
        <v>0.75</v>
      </c>
      <c r="M3193" s="901"/>
    </row>
    <row r="3194" spans="3:13">
      <c r="C3194" s="868"/>
      <c r="D3194" s="925">
        <v>43901</v>
      </c>
      <c r="E3194" s="922"/>
      <c r="F3194" s="922"/>
      <c r="G3194" s="922"/>
      <c r="H3194" s="941">
        <v>0.520833333333333</v>
      </c>
      <c r="I3194" s="219"/>
      <c r="J3194" s="219"/>
      <c r="K3194" s="566"/>
      <c r="L3194" s="898">
        <v>0.75</v>
      </c>
      <c r="M3194" s="901"/>
    </row>
    <row r="3195" ht="18.35" spans="3:13">
      <c r="C3195" s="868"/>
      <c r="D3195" s="925">
        <v>43537</v>
      </c>
      <c r="E3195" s="922"/>
      <c r="F3195" s="922"/>
      <c r="G3195" s="922"/>
      <c r="H3195" s="941">
        <v>0.520833333333333</v>
      </c>
      <c r="I3195" s="258"/>
      <c r="J3195" s="258"/>
      <c r="K3195" s="570"/>
      <c r="L3195" s="898">
        <v>0.75</v>
      </c>
      <c r="M3195" s="906"/>
    </row>
    <row r="3196" ht="18.35" spans="3:13">
      <c r="C3196" s="868">
        <v>1</v>
      </c>
      <c r="D3196" s="873" t="s">
        <v>7</v>
      </c>
      <c r="E3196" s="930" t="s">
        <v>980</v>
      </c>
      <c r="F3196" s="931"/>
      <c r="G3196" s="932"/>
      <c r="H3196" s="933" t="s">
        <v>2839</v>
      </c>
      <c r="I3196" s="561" t="s">
        <v>1622</v>
      </c>
      <c r="J3196" s="561"/>
      <c r="K3196" s="562"/>
      <c r="L3196" s="878" t="s">
        <v>1623</v>
      </c>
      <c r="M3196" s="943" t="s">
        <v>1624</v>
      </c>
    </row>
    <row r="3197" spans="3:13">
      <c r="C3197" s="868"/>
      <c r="D3197" s="870" t="s">
        <v>1625</v>
      </c>
      <c r="E3197" s="879"/>
      <c r="F3197" s="880"/>
      <c r="G3197" s="881"/>
      <c r="H3197" s="882" t="s">
        <v>2867</v>
      </c>
      <c r="I3197" s="2210" t="s">
        <v>981</v>
      </c>
      <c r="J3197" s="216"/>
      <c r="K3197" s="564"/>
      <c r="L3197" s="895"/>
      <c r="M3197" s="900" t="s">
        <v>980</v>
      </c>
    </row>
    <row r="3198" spans="3:13">
      <c r="C3198" s="868"/>
      <c r="D3198" s="871" t="s">
        <v>1626</v>
      </c>
      <c r="E3198" s="935"/>
      <c r="F3198" s="936"/>
      <c r="G3198" s="937"/>
      <c r="H3198" s="882" t="s">
        <v>2868</v>
      </c>
      <c r="I3198" s="219"/>
      <c r="J3198" s="219"/>
      <c r="K3198" s="566"/>
      <c r="L3198" s="895"/>
      <c r="M3198" s="901"/>
    </row>
    <row r="3199" spans="3:13">
      <c r="C3199" s="868"/>
      <c r="D3199" s="871" t="s">
        <v>1627</v>
      </c>
      <c r="E3199" s="947">
        <v>0.032</v>
      </c>
      <c r="F3199" s="948"/>
      <c r="G3199" s="949"/>
      <c r="H3199" s="938"/>
      <c r="I3199" s="219"/>
      <c r="J3199" s="219"/>
      <c r="K3199" s="566"/>
      <c r="L3199" s="895"/>
      <c r="M3199" s="901"/>
    </row>
    <row r="3200" ht="18.35" spans="3:13">
      <c r="C3200" s="868"/>
      <c r="D3200" s="872" t="s">
        <v>1628</v>
      </c>
      <c r="E3200" s="887">
        <v>0.520833333333333</v>
      </c>
      <c r="F3200" s="888"/>
      <c r="G3200" s="889"/>
      <c r="H3200" s="940"/>
      <c r="I3200" s="219"/>
      <c r="J3200" s="219"/>
      <c r="K3200" s="566"/>
      <c r="L3200" s="896">
        <v>0.75</v>
      </c>
      <c r="M3200" s="902">
        <v>0.645833333333333</v>
      </c>
    </row>
    <row r="3201" ht="18.35" spans="3:13">
      <c r="C3201" s="868"/>
      <c r="D3201" s="873" t="s">
        <v>1629</v>
      </c>
      <c r="E3201" s="891" t="s">
        <v>8</v>
      </c>
      <c r="F3201" s="891" t="s">
        <v>9</v>
      </c>
      <c r="G3201" s="892" t="s">
        <v>10</v>
      </c>
      <c r="H3201" s="933" t="s">
        <v>2447</v>
      </c>
      <c r="I3201" s="219"/>
      <c r="J3201" s="219"/>
      <c r="K3201" s="566"/>
      <c r="L3201" s="897" t="s">
        <v>2896</v>
      </c>
      <c r="M3201" s="903"/>
    </row>
    <row r="3202" spans="3:13">
      <c r="C3202" s="868"/>
      <c r="D3202" s="925">
        <v>45715</v>
      </c>
      <c r="E3202" s="922">
        <v>0.031</v>
      </c>
      <c r="F3202" s="2246" t="s">
        <v>1900</v>
      </c>
      <c r="G3202" s="922">
        <v>-0.018</v>
      </c>
      <c r="H3202" s="941">
        <v>0.5625</v>
      </c>
      <c r="I3202" s="219"/>
      <c r="J3202" s="219"/>
      <c r="K3202" s="566"/>
      <c r="L3202" s="898">
        <v>0.791666666666667</v>
      </c>
      <c r="M3202" s="904"/>
    </row>
    <row r="3203" spans="3:13">
      <c r="C3203" s="868"/>
      <c r="D3203" s="925">
        <v>45685</v>
      </c>
      <c r="E3203" s="922">
        <v>-0.022</v>
      </c>
      <c r="F3203" s="2246" t="s">
        <v>1660</v>
      </c>
      <c r="G3203" s="922">
        <v>-0.02</v>
      </c>
      <c r="H3203" s="941">
        <v>0.5625</v>
      </c>
      <c r="I3203" s="219"/>
      <c r="J3203" s="219"/>
      <c r="K3203" s="566"/>
      <c r="L3203" s="898">
        <v>0.791666666666667</v>
      </c>
      <c r="M3203" s="905"/>
    </row>
    <row r="3204" spans="3:13">
      <c r="C3204" s="868"/>
      <c r="D3204" s="925">
        <v>45649</v>
      </c>
      <c r="E3204" s="922">
        <v>-0.011</v>
      </c>
      <c r="F3204" s="2246" t="s">
        <v>1647</v>
      </c>
      <c r="G3204" s="922">
        <v>0.008</v>
      </c>
      <c r="H3204" s="941">
        <v>0.5625</v>
      </c>
      <c r="I3204" s="219"/>
      <c r="J3204" s="219"/>
      <c r="K3204" s="566"/>
      <c r="L3204" s="898">
        <v>0.791666666666667</v>
      </c>
      <c r="M3204" s="901"/>
    </row>
    <row r="3205" spans="3:13">
      <c r="C3205" s="868"/>
      <c r="D3205" s="925">
        <v>45623</v>
      </c>
      <c r="E3205" s="922">
        <v>0.002</v>
      </c>
      <c r="F3205" s="2246" t="s">
        <v>2130</v>
      </c>
      <c r="G3205" s="922">
        <v>-0.004</v>
      </c>
      <c r="H3205" s="941">
        <v>0.5625</v>
      </c>
      <c r="I3205" s="219"/>
      <c r="J3205" s="219"/>
      <c r="K3205" s="566"/>
      <c r="L3205" s="898">
        <v>0.791666666666667</v>
      </c>
      <c r="M3205" s="901"/>
    </row>
    <row r="3206" spans="3:13">
      <c r="C3206" s="868"/>
      <c r="D3206" s="925">
        <v>45590</v>
      </c>
      <c r="E3206" s="922">
        <v>-0.008</v>
      </c>
      <c r="F3206" s="2246" t="s">
        <v>2021</v>
      </c>
      <c r="G3206" s="922">
        <v>-0.008</v>
      </c>
      <c r="H3206" s="941">
        <v>0.520833333333333</v>
      </c>
      <c r="I3206" s="219"/>
      <c r="J3206" s="219"/>
      <c r="K3206" s="566"/>
      <c r="L3206" s="898">
        <v>0.75</v>
      </c>
      <c r="M3206" s="901"/>
    </row>
    <row r="3207" ht="18.35" spans="3:13">
      <c r="C3207" s="868"/>
      <c r="D3207" s="925">
        <v>45561</v>
      </c>
      <c r="E3207" s="922">
        <v>0</v>
      </c>
      <c r="F3207" s="2246" t="s">
        <v>1890</v>
      </c>
      <c r="G3207" s="922">
        <v>0.099</v>
      </c>
      <c r="H3207" s="941">
        <v>0.520833333333333</v>
      </c>
      <c r="I3207" s="258"/>
      <c r="J3207" s="258"/>
      <c r="K3207" s="570"/>
      <c r="L3207" s="898">
        <v>0.75</v>
      </c>
      <c r="M3207" s="906"/>
    </row>
    <row r="3208" ht="18.35" spans="3:13">
      <c r="C3208" s="868">
        <v>1</v>
      </c>
      <c r="D3208" s="873" t="s">
        <v>7</v>
      </c>
      <c r="E3208" s="930" t="s">
        <v>872</v>
      </c>
      <c r="F3208" s="931"/>
      <c r="G3208" s="932"/>
      <c r="H3208" s="933" t="s">
        <v>2839</v>
      </c>
      <c r="I3208" s="561" t="s">
        <v>1622</v>
      </c>
      <c r="J3208" s="561"/>
      <c r="K3208" s="562"/>
      <c r="L3208" s="878" t="s">
        <v>1623</v>
      </c>
      <c r="M3208" s="943" t="s">
        <v>1624</v>
      </c>
    </row>
    <row r="3209" spans="3:13">
      <c r="C3209" s="868"/>
      <c r="D3209" s="870" t="s">
        <v>1625</v>
      </c>
      <c r="E3209" s="879"/>
      <c r="F3209" s="880"/>
      <c r="G3209" s="881"/>
      <c r="H3209" s="882" t="s">
        <v>2861</v>
      </c>
      <c r="I3209" s="2210" t="s">
        <v>983</v>
      </c>
      <c r="J3209" s="216"/>
      <c r="K3209" s="564"/>
      <c r="L3209" s="895"/>
      <c r="M3209" s="900" t="s">
        <v>872</v>
      </c>
    </row>
    <row r="3210" spans="3:13">
      <c r="C3210" s="868"/>
      <c r="D3210" s="871" t="s">
        <v>1626</v>
      </c>
      <c r="E3210" s="935"/>
      <c r="F3210" s="936"/>
      <c r="G3210" s="937"/>
      <c r="H3210" s="882" t="s">
        <v>2861</v>
      </c>
      <c r="I3210" s="219"/>
      <c r="J3210" s="219"/>
      <c r="K3210" s="566"/>
      <c r="L3210" s="895"/>
      <c r="M3210" s="901"/>
    </row>
    <row r="3211" spans="3:13">
      <c r="C3211" s="868"/>
      <c r="D3211" s="871" t="s">
        <v>1627</v>
      </c>
      <c r="E3211" s="947" t="s">
        <v>982</v>
      </c>
      <c r="F3211" s="948"/>
      <c r="G3211" s="949"/>
      <c r="H3211" s="938"/>
      <c r="I3211" s="219"/>
      <c r="J3211" s="219"/>
      <c r="K3211" s="566"/>
      <c r="L3211" s="895"/>
      <c r="M3211" s="901"/>
    </row>
    <row r="3212" ht="18.35" spans="3:13">
      <c r="C3212" s="868"/>
      <c r="D3212" s="872" t="s">
        <v>1628</v>
      </c>
      <c r="E3212" s="887">
        <v>0.5625</v>
      </c>
      <c r="F3212" s="888"/>
      <c r="G3212" s="889"/>
      <c r="H3212" s="940"/>
      <c r="I3212" s="219"/>
      <c r="J3212" s="219"/>
      <c r="K3212" s="566"/>
      <c r="L3212" s="896">
        <v>0.791666666666667</v>
      </c>
      <c r="M3212" s="902">
        <v>0.6875</v>
      </c>
    </row>
    <row r="3213" ht="18.35" spans="3:13">
      <c r="C3213" s="868"/>
      <c r="D3213" s="873" t="s">
        <v>1629</v>
      </c>
      <c r="E3213" s="891" t="s">
        <v>8</v>
      </c>
      <c r="F3213" s="891" t="s">
        <v>9</v>
      </c>
      <c r="G3213" s="892" t="s">
        <v>10</v>
      </c>
      <c r="H3213" s="933" t="s">
        <v>2447</v>
      </c>
      <c r="I3213" s="219"/>
      <c r="J3213" s="219"/>
      <c r="K3213" s="566"/>
      <c r="L3213" s="897" t="s">
        <v>2896</v>
      </c>
      <c r="M3213" s="903"/>
    </row>
    <row r="3214" spans="3:13">
      <c r="C3214" s="868"/>
      <c r="D3214" s="925">
        <v>45735</v>
      </c>
      <c r="E3214" s="2246" t="s">
        <v>2242</v>
      </c>
      <c r="F3214" s="2246" t="s">
        <v>1965</v>
      </c>
      <c r="G3214" s="2246" t="s">
        <v>2243</v>
      </c>
      <c r="H3214" s="894">
        <v>0.645833333333333</v>
      </c>
      <c r="I3214" s="219"/>
      <c r="J3214" s="219"/>
      <c r="K3214" s="566"/>
      <c r="L3214" s="898">
        <v>0.791666666666667</v>
      </c>
      <c r="M3214" s="904"/>
    </row>
    <row r="3215" spans="3:13">
      <c r="C3215" s="868"/>
      <c r="D3215" s="925">
        <v>45728</v>
      </c>
      <c r="E3215" s="2246" t="s">
        <v>2243</v>
      </c>
      <c r="F3215" s="2246" t="s">
        <v>2244</v>
      </c>
      <c r="G3215" s="2246" t="s">
        <v>2245</v>
      </c>
      <c r="H3215" s="894">
        <v>0.645833333333333</v>
      </c>
      <c r="I3215" s="219"/>
      <c r="J3215" s="219"/>
      <c r="K3215" s="566"/>
      <c r="L3215" s="898">
        <v>0.791666666666667</v>
      </c>
      <c r="M3215" s="905"/>
    </row>
    <row r="3216" spans="3:13">
      <c r="C3216" s="868"/>
      <c r="D3216" s="925">
        <v>45721</v>
      </c>
      <c r="E3216" s="2246" t="s">
        <v>2245</v>
      </c>
      <c r="F3216" s="2246" t="s">
        <v>2246</v>
      </c>
      <c r="G3216" s="2246" t="s">
        <v>2247</v>
      </c>
      <c r="H3216" s="894">
        <v>0.729166666666667</v>
      </c>
      <c r="I3216" s="219"/>
      <c r="J3216" s="219"/>
      <c r="K3216" s="566"/>
      <c r="L3216" s="898">
        <v>0.875</v>
      </c>
      <c r="M3216" s="901"/>
    </row>
    <row r="3217" spans="3:13">
      <c r="C3217" s="868"/>
      <c r="D3217" s="925">
        <v>45714</v>
      </c>
      <c r="E3217" s="2246" t="s">
        <v>2247</v>
      </c>
      <c r="F3217" s="2246" t="s">
        <v>2248</v>
      </c>
      <c r="G3217" s="2246" t="s">
        <v>2221</v>
      </c>
      <c r="H3217" s="894">
        <v>0.708333333333333</v>
      </c>
      <c r="I3217" s="219"/>
      <c r="J3217" s="219"/>
      <c r="K3217" s="566"/>
      <c r="L3217" s="898">
        <v>0.854166666666667</v>
      </c>
      <c r="M3217" s="901"/>
    </row>
    <row r="3218" spans="3:13">
      <c r="C3218" s="868"/>
      <c r="D3218" s="925">
        <v>45708</v>
      </c>
      <c r="E3218" s="2246" t="s">
        <v>2221</v>
      </c>
      <c r="F3218" s="2246" t="s">
        <v>2222</v>
      </c>
      <c r="G3218" s="2246" t="s">
        <v>2223</v>
      </c>
      <c r="H3218" s="894">
        <v>0.791666666666667</v>
      </c>
      <c r="I3218" s="219"/>
      <c r="J3218" s="219"/>
      <c r="K3218" s="566"/>
      <c r="L3218" s="898">
        <v>0.9375</v>
      </c>
      <c r="M3218" s="901"/>
    </row>
    <row r="3219" ht="18.35" spans="3:13">
      <c r="C3219" s="868"/>
      <c r="D3219" s="925">
        <v>45700</v>
      </c>
      <c r="E3219" s="2246" t="s">
        <v>2223</v>
      </c>
      <c r="F3219" s="2246" t="s">
        <v>2206</v>
      </c>
      <c r="G3219" s="2246" t="s">
        <v>2205</v>
      </c>
      <c r="H3219" s="894">
        <v>0.729166666666667</v>
      </c>
      <c r="I3219" s="258"/>
      <c r="J3219" s="258"/>
      <c r="K3219" s="570"/>
      <c r="L3219" s="898">
        <v>0.875</v>
      </c>
      <c r="M3219" s="906"/>
    </row>
    <row r="3220" ht="18.35" spans="3:13">
      <c r="C3220" s="868">
        <v>1</v>
      </c>
      <c r="D3220" s="873" t="s">
        <v>7</v>
      </c>
      <c r="E3220" s="930" t="s">
        <v>984</v>
      </c>
      <c r="F3220" s="931"/>
      <c r="G3220" s="932"/>
      <c r="H3220" s="933" t="s">
        <v>2839</v>
      </c>
      <c r="I3220" s="561" t="s">
        <v>1622</v>
      </c>
      <c r="J3220" s="561"/>
      <c r="K3220" s="562"/>
      <c r="L3220" s="878" t="s">
        <v>1623</v>
      </c>
      <c r="M3220" s="943" t="s">
        <v>1624</v>
      </c>
    </row>
    <row r="3221" spans="3:13">
      <c r="C3221" s="868"/>
      <c r="D3221" s="870" t="s">
        <v>1625</v>
      </c>
      <c r="E3221" s="879"/>
      <c r="F3221" s="880"/>
      <c r="G3221" s="881"/>
      <c r="H3221" s="882" t="s">
        <v>2867</v>
      </c>
      <c r="I3221" s="2210" t="s">
        <v>985</v>
      </c>
      <c r="J3221" s="216"/>
      <c r="K3221" s="564"/>
      <c r="L3221" s="895"/>
      <c r="M3221" s="900" t="s">
        <v>984</v>
      </c>
    </row>
    <row r="3222" spans="3:13">
      <c r="C3222" s="868"/>
      <c r="D3222" s="871" t="s">
        <v>1626</v>
      </c>
      <c r="E3222" s="935"/>
      <c r="F3222" s="936"/>
      <c r="G3222" s="937"/>
      <c r="H3222" s="882" t="s">
        <v>2868</v>
      </c>
      <c r="I3222" s="219"/>
      <c r="J3222" s="219"/>
      <c r="K3222" s="566"/>
      <c r="L3222" s="895"/>
      <c r="M3222" s="901"/>
    </row>
    <row r="3223" spans="3:13">
      <c r="C3223" s="868"/>
      <c r="D3223" s="871" t="s">
        <v>1627</v>
      </c>
      <c r="E3223" s="947">
        <v>0.023</v>
      </c>
      <c r="F3223" s="948"/>
      <c r="G3223" s="949"/>
      <c r="H3223" s="938"/>
      <c r="I3223" s="219"/>
      <c r="J3223" s="219"/>
      <c r="K3223" s="566"/>
      <c r="L3223" s="895"/>
      <c r="M3223" s="901"/>
    </row>
    <row r="3224" ht="18.35" spans="3:13">
      <c r="C3224" s="868"/>
      <c r="D3224" s="872" t="s">
        <v>1628</v>
      </c>
      <c r="E3224" s="887">
        <v>0.520833333333333</v>
      </c>
      <c r="F3224" s="888"/>
      <c r="G3224" s="889"/>
      <c r="H3224" s="940"/>
      <c r="I3224" s="219"/>
      <c r="J3224" s="219"/>
      <c r="K3224" s="566"/>
      <c r="L3224" s="896">
        <v>0.75</v>
      </c>
      <c r="M3224" s="902">
        <v>0.645833333333333</v>
      </c>
    </row>
    <row r="3225" ht="18.35" spans="3:13">
      <c r="C3225" s="868"/>
      <c r="D3225" s="873" t="s">
        <v>1629</v>
      </c>
      <c r="E3225" s="891" t="s">
        <v>8</v>
      </c>
      <c r="F3225" s="891" t="s">
        <v>9</v>
      </c>
      <c r="G3225" s="892" t="s">
        <v>10</v>
      </c>
      <c r="H3225" s="933" t="s">
        <v>2447</v>
      </c>
      <c r="I3225" s="219"/>
      <c r="J3225" s="219"/>
      <c r="K3225" s="566"/>
      <c r="L3225" s="897" t="s">
        <v>2896</v>
      </c>
      <c r="M3225" s="903"/>
    </row>
    <row r="3226" spans="3:13">
      <c r="C3226" s="868"/>
      <c r="D3226" s="925">
        <v>45715</v>
      </c>
      <c r="E3226" s="922">
        <v>0.023</v>
      </c>
      <c r="F3226" s="2246" t="s">
        <v>1943</v>
      </c>
      <c r="G3226" s="922">
        <v>0.031</v>
      </c>
      <c r="H3226" s="941">
        <v>0.5625</v>
      </c>
      <c r="I3226" s="219"/>
      <c r="J3226" s="219"/>
      <c r="K3226" s="566"/>
      <c r="L3226" s="950">
        <v>0.791666666666667</v>
      </c>
      <c r="M3226" s="904"/>
    </row>
    <row r="3227" spans="3:13">
      <c r="C3227" s="868"/>
      <c r="D3227" s="925">
        <v>45687</v>
      </c>
      <c r="E3227" s="922">
        <v>0.023</v>
      </c>
      <c r="F3227" s="2246" t="s">
        <v>1825</v>
      </c>
      <c r="G3227" s="922">
        <v>0.031</v>
      </c>
      <c r="H3227" s="941">
        <v>0.5625</v>
      </c>
      <c r="I3227" s="219"/>
      <c r="J3227" s="219"/>
      <c r="K3227" s="566"/>
      <c r="L3227" s="950">
        <v>0.791666666666667</v>
      </c>
      <c r="M3227" s="905"/>
    </row>
    <row r="3228" spans="3:13">
      <c r="C3228" s="868"/>
      <c r="D3228" s="925">
        <v>45645</v>
      </c>
      <c r="E3228" s="922">
        <v>0.031</v>
      </c>
      <c r="F3228" s="2246" t="s">
        <v>1826</v>
      </c>
      <c r="G3228" s="922">
        <v>0.03</v>
      </c>
      <c r="H3228" s="941">
        <v>0.5625</v>
      </c>
      <c r="I3228" s="219"/>
      <c r="J3228" s="219"/>
      <c r="K3228" s="566"/>
      <c r="L3228" s="950">
        <v>0.791666666666667</v>
      </c>
      <c r="M3228" s="901"/>
    </row>
    <row r="3229" spans="3:13">
      <c r="C3229" s="868"/>
      <c r="D3229" s="925">
        <v>45623</v>
      </c>
      <c r="E3229" s="922">
        <v>0.028</v>
      </c>
      <c r="F3229" s="2246" t="s">
        <v>1826</v>
      </c>
      <c r="G3229" s="922">
        <v>0.03</v>
      </c>
      <c r="H3229" s="941">
        <v>0.5625</v>
      </c>
      <c r="I3229" s="219"/>
      <c r="J3229" s="219"/>
      <c r="K3229" s="566"/>
      <c r="L3229" s="950">
        <v>0.791666666666667</v>
      </c>
      <c r="M3229" s="901"/>
    </row>
    <row r="3230" spans="3:13">
      <c r="C3230" s="868"/>
      <c r="D3230" s="925">
        <v>45595</v>
      </c>
      <c r="E3230" s="922">
        <v>0.028</v>
      </c>
      <c r="F3230" s="2246" t="s">
        <v>1829</v>
      </c>
      <c r="G3230" s="922">
        <v>0.03</v>
      </c>
      <c r="H3230" s="941">
        <v>0.520833333333333</v>
      </c>
      <c r="I3230" s="219"/>
      <c r="J3230" s="219"/>
      <c r="K3230" s="566"/>
      <c r="L3230" s="898">
        <v>0.75</v>
      </c>
      <c r="M3230" s="901"/>
    </row>
    <row r="3231" ht="18.35" spans="3:13">
      <c r="C3231" s="868"/>
      <c r="D3231" s="925">
        <v>45561</v>
      </c>
      <c r="E3231" s="922">
        <v>0.03</v>
      </c>
      <c r="F3231" s="2246" t="s">
        <v>1829</v>
      </c>
      <c r="G3231" s="922">
        <v>0.016</v>
      </c>
      <c r="H3231" s="941">
        <v>0.520833333333333</v>
      </c>
      <c r="I3231" s="258"/>
      <c r="J3231" s="258"/>
      <c r="K3231" s="570"/>
      <c r="L3231" s="898">
        <v>0.75</v>
      </c>
      <c r="M3231" s="906"/>
    </row>
    <row r="3232" ht="18.35" spans="3:13">
      <c r="C3232" s="868">
        <v>1</v>
      </c>
      <c r="D3232" s="873" t="s">
        <v>7</v>
      </c>
      <c r="E3232" s="930" t="s">
        <v>803</v>
      </c>
      <c r="F3232" s="931"/>
      <c r="G3232" s="932"/>
      <c r="H3232" s="933" t="s">
        <v>2839</v>
      </c>
      <c r="I3232" s="561" t="s">
        <v>1622</v>
      </c>
      <c r="J3232" s="561"/>
      <c r="K3232" s="562"/>
      <c r="L3232" s="878" t="s">
        <v>1623</v>
      </c>
      <c r="M3232" s="943" t="s">
        <v>1624</v>
      </c>
    </row>
    <row r="3233" spans="3:13">
      <c r="C3233" s="868"/>
      <c r="D3233" s="870" t="s">
        <v>1625</v>
      </c>
      <c r="E3233" s="879"/>
      <c r="F3233" s="880"/>
      <c r="G3233" s="881"/>
      <c r="H3233" s="882" t="s">
        <v>2867</v>
      </c>
      <c r="I3233" s="2210" t="s">
        <v>829</v>
      </c>
      <c r="J3233" s="216"/>
      <c r="K3233" s="564"/>
      <c r="L3233" s="895"/>
      <c r="M3233" s="900" t="s">
        <v>803</v>
      </c>
    </row>
    <row r="3234" spans="3:13">
      <c r="C3234" s="868"/>
      <c r="D3234" s="871" t="s">
        <v>1626</v>
      </c>
      <c r="E3234" s="935"/>
      <c r="F3234" s="936"/>
      <c r="G3234" s="937"/>
      <c r="H3234" s="882" t="s">
        <v>2868</v>
      </c>
      <c r="I3234" s="219"/>
      <c r="J3234" s="219"/>
      <c r="K3234" s="566"/>
      <c r="L3234" s="895"/>
      <c r="M3234" s="901"/>
    </row>
    <row r="3235" spans="3:13">
      <c r="C3235" s="868"/>
      <c r="D3235" s="871" t="s">
        <v>1627</v>
      </c>
      <c r="E3235" s="947"/>
      <c r="F3235" s="948"/>
      <c r="G3235" s="949"/>
      <c r="H3235" s="938"/>
      <c r="I3235" s="219"/>
      <c r="J3235" s="219"/>
      <c r="K3235" s="566"/>
      <c r="L3235" s="895"/>
      <c r="M3235" s="901"/>
    </row>
    <row r="3236" ht="18.35" spans="3:13">
      <c r="C3236" s="868"/>
      <c r="D3236" s="872" t="s">
        <v>1628</v>
      </c>
      <c r="E3236" s="887">
        <v>0.520833333333333</v>
      </c>
      <c r="F3236" s="888"/>
      <c r="G3236" s="889"/>
      <c r="H3236" s="940"/>
      <c r="I3236" s="219"/>
      <c r="J3236" s="219"/>
      <c r="K3236" s="566"/>
      <c r="L3236" s="896">
        <v>0.75</v>
      </c>
      <c r="M3236" s="902">
        <v>0.645833333333333</v>
      </c>
    </row>
    <row r="3237" ht="18.35" spans="3:13">
      <c r="C3237" s="868"/>
      <c r="D3237" s="873" t="s">
        <v>1629</v>
      </c>
      <c r="E3237" s="891" t="s">
        <v>8</v>
      </c>
      <c r="F3237" s="891" t="s">
        <v>9</v>
      </c>
      <c r="G3237" s="892" t="s">
        <v>10</v>
      </c>
      <c r="H3237" s="933" t="s">
        <v>2447</v>
      </c>
      <c r="I3237" s="219"/>
      <c r="J3237" s="219"/>
      <c r="K3237" s="566"/>
      <c r="L3237" s="897" t="s">
        <v>2896</v>
      </c>
      <c r="M3237" s="903"/>
    </row>
    <row r="3238" spans="3:13">
      <c r="C3238" s="868"/>
      <c r="D3238" s="925">
        <v>45736</v>
      </c>
      <c r="E3238" s="2246" t="s">
        <v>2001</v>
      </c>
      <c r="F3238" s="2246" t="s">
        <v>1958</v>
      </c>
      <c r="G3238" s="2246" t="s">
        <v>2023</v>
      </c>
      <c r="H3238" s="941">
        <v>0.520833333333333</v>
      </c>
      <c r="I3238" s="219"/>
      <c r="J3238" s="219"/>
      <c r="K3238" s="566"/>
      <c r="L3238" s="898">
        <v>0.75</v>
      </c>
      <c r="M3238" s="904"/>
    </row>
    <row r="3239" spans="3:13">
      <c r="C3239" s="868"/>
      <c r="D3239" s="925">
        <v>45729</v>
      </c>
      <c r="E3239" s="2246" t="s">
        <v>2023</v>
      </c>
      <c r="F3239" s="2246" t="s">
        <v>2249</v>
      </c>
      <c r="G3239" s="2246" t="s">
        <v>1958</v>
      </c>
      <c r="H3239" s="941">
        <v>0.520833333333333</v>
      </c>
      <c r="I3239" s="219"/>
      <c r="J3239" s="219"/>
      <c r="K3239" s="566"/>
      <c r="L3239" s="898">
        <v>0.75</v>
      </c>
      <c r="M3239" s="905"/>
    </row>
    <row r="3240" spans="3:13">
      <c r="C3240" s="868"/>
      <c r="D3240" s="925">
        <v>45722</v>
      </c>
      <c r="E3240" s="2246" t="s">
        <v>1944</v>
      </c>
      <c r="F3240" s="2246" t="s">
        <v>2250</v>
      </c>
      <c r="G3240" s="2246" t="s">
        <v>1952</v>
      </c>
      <c r="H3240" s="941">
        <v>0.5625</v>
      </c>
      <c r="I3240" s="219"/>
      <c r="J3240" s="219"/>
      <c r="K3240" s="566"/>
      <c r="L3240" s="898">
        <v>0.791666666666667</v>
      </c>
      <c r="M3240" s="901"/>
    </row>
    <row r="3241" spans="3:13">
      <c r="C3241" s="868"/>
      <c r="D3241" s="925">
        <v>45715</v>
      </c>
      <c r="E3241" s="2246" t="s">
        <v>1952</v>
      </c>
      <c r="F3241" s="2246" t="s">
        <v>1958</v>
      </c>
      <c r="G3241" s="2246" t="s">
        <v>2023</v>
      </c>
      <c r="H3241" s="941">
        <v>0.5625</v>
      </c>
      <c r="I3241" s="219"/>
      <c r="J3241" s="219"/>
      <c r="K3241" s="566"/>
      <c r="L3241" s="898">
        <v>0.791666666666667</v>
      </c>
      <c r="M3241" s="901"/>
    </row>
    <row r="3242" spans="3:13">
      <c r="C3242" s="868"/>
      <c r="D3242" s="925">
        <v>45708</v>
      </c>
      <c r="E3242" s="2246" t="s">
        <v>1959</v>
      </c>
      <c r="F3242" s="2246" t="s">
        <v>2106</v>
      </c>
      <c r="G3242" s="2246" t="s">
        <v>2164</v>
      </c>
      <c r="H3242" s="941">
        <v>0.5625</v>
      </c>
      <c r="I3242" s="219"/>
      <c r="J3242" s="219"/>
      <c r="K3242" s="566"/>
      <c r="L3242" s="898">
        <v>0.791666666666667</v>
      </c>
      <c r="M3242" s="901"/>
    </row>
    <row r="3243" ht="18.35" spans="3:13">
      <c r="C3243" s="868"/>
      <c r="D3243" s="925">
        <v>45701</v>
      </c>
      <c r="E3243" s="2246" t="s">
        <v>2022</v>
      </c>
      <c r="F3243" s="2246" t="s">
        <v>1977</v>
      </c>
      <c r="G3243" s="2246" t="s">
        <v>2023</v>
      </c>
      <c r="H3243" s="941">
        <v>0.5625</v>
      </c>
      <c r="I3243" s="258"/>
      <c r="J3243" s="258"/>
      <c r="K3243" s="570"/>
      <c r="L3243" s="898">
        <v>0.791666666666667</v>
      </c>
      <c r="M3243" s="906"/>
    </row>
    <row r="3244" ht="18.35" spans="3:13">
      <c r="C3244" s="868">
        <v>1</v>
      </c>
      <c r="D3244" s="873" t="s">
        <v>7</v>
      </c>
      <c r="E3244" s="930" t="s">
        <v>986</v>
      </c>
      <c r="F3244" s="931"/>
      <c r="G3244" s="932"/>
      <c r="H3244" s="933" t="s">
        <v>2839</v>
      </c>
      <c r="I3244" s="561" t="s">
        <v>1622</v>
      </c>
      <c r="J3244" s="561"/>
      <c r="K3244" s="562"/>
      <c r="L3244" s="878" t="s">
        <v>1623</v>
      </c>
      <c r="M3244" s="943" t="s">
        <v>1624</v>
      </c>
    </row>
    <row r="3245" spans="3:13">
      <c r="C3245" s="868"/>
      <c r="D3245" s="870" t="s">
        <v>1625</v>
      </c>
      <c r="E3245" s="879"/>
      <c r="F3245" s="880"/>
      <c r="G3245" s="881"/>
      <c r="H3245" s="934" t="s">
        <v>2863</v>
      </c>
      <c r="I3245" s="2210" t="s">
        <v>987</v>
      </c>
      <c r="J3245" s="216"/>
      <c r="K3245" s="564"/>
      <c r="L3245" s="895"/>
      <c r="M3245" s="900" t="s">
        <v>986</v>
      </c>
    </row>
    <row r="3246" spans="3:13">
      <c r="C3246" s="868"/>
      <c r="D3246" s="871" t="s">
        <v>1626</v>
      </c>
      <c r="E3246" s="935"/>
      <c r="F3246" s="936"/>
      <c r="G3246" s="937"/>
      <c r="H3246" s="938" t="s">
        <v>2864</v>
      </c>
      <c r="I3246" s="219"/>
      <c r="J3246" s="219"/>
      <c r="K3246" s="566"/>
      <c r="L3246" s="895"/>
      <c r="M3246" s="901"/>
    </row>
    <row r="3247" spans="3:13">
      <c r="C3247" s="868"/>
      <c r="D3247" s="871" t="s">
        <v>1627</v>
      </c>
      <c r="E3247" s="944">
        <v>0.001</v>
      </c>
      <c r="F3247" s="945"/>
      <c r="G3247" s="946"/>
      <c r="H3247" s="938"/>
      <c r="I3247" s="219"/>
      <c r="J3247" s="219"/>
      <c r="K3247" s="566"/>
      <c r="L3247" s="895"/>
      <c r="M3247" s="901"/>
    </row>
    <row r="3248" ht="18.35" spans="3:13">
      <c r="C3248" s="868"/>
      <c r="D3248" s="872" t="s">
        <v>1628</v>
      </c>
      <c r="E3248" s="887">
        <v>0.291666666666667</v>
      </c>
      <c r="F3248" s="888"/>
      <c r="G3248" s="889"/>
      <c r="H3248" s="940"/>
      <c r="I3248" s="219"/>
      <c r="J3248" s="219"/>
      <c r="K3248" s="566"/>
      <c r="L3248" s="896">
        <v>0.520833333333333</v>
      </c>
      <c r="M3248" s="902">
        <v>0.416666666666667</v>
      </c>
    </row>
    <row r="3249" ht="18.35" spans="3:13">
      <c r="C3249" s="868"/>
      <c r="D3249" s="873" t="s">
        <v>1629</v>
      </c>
      <c r="E3249" s="891" t="s">
        <v>8</v>
      </c>
      <c r="F3249" s="891" t="s">
        <v>9</v>
      </c>
      <c r="G3249" s="892" t="s">
        <v>10</v>
      </c>
      <c r="H3249" s="933" t="s">
        <v>2447</v>
      </c>
      <c r="I3249" s="219"/>
      <c r="J3249" s="219"/>
      <c r="K3249" s="566"/>
      <c r="L3249" s="897" t="s">
        <v>2896</v>
      </c>
      <c r="M3249" s="903"/>
    </row>
    <row r="3250" spans="3:13">
      <c r="C3250" s="868"/>
      <c r="D3250" s="925">
        <v>45701</v>
      </c>
      <c r="E3250" s="922">
        <v>0.001</v>
      </c>
      <c r="F3250" s="2246" t="s">
        <v>1649</v>
      </c>
      <c r="G3250" s="922">
        <v>0</v>
      </c>
      <c r="H3250" s="941">
        <v>0.291666666666667</v>
      </c>
      <c r="I3250" s="219"/>
      <c r="J3250" s="219"/>
      <c r="K3250" s="566"/>
      <c r="L3250" s="898">
        <v>0.520833333333333</v>
      </c>
      <c r="M3250" s="904"/>
    </row>
    <row r="3251" spans="3:13">
      <c r="C3251" s="868"/>
      <c r="D3251" s="925">
        <v>45649</v>
      </c>
      <c r="E3251" s="922">
        <v>0</v>
      </c>
      <c r="F3251" s="2246" t="s">
        <v>1655</v>
      </c>
      <c r="G3251" s="922">
        <v>0.004</v>
      </c>
      <c r="H3251" s="941">
        <v>0.291666666666667</v>
      </c>
      <c r="I3251" s="219"/>
      <c r="J3251" s="219"/>
      <c r="K3251" s="566"/>
      <c r="L3251" s="898">
        <v>0.520833333333333</v>
      </c>
      <c r="M3251" s="905"/>
    </row>
    <row r="3252" spans="3:13">
      <c r="C3252" s="868"/>
      <c r="D3252" s="925">
        <v>45611</v>
      </c>
      <c r="E3252" s="922">
        <v>0.001</v>
      </c>
      <c r="F3252" s="2246" t="s">
        <v>1653</v>
      </c>
      <c r="G3252" s="922">
        <v>0.005</v>
      </c>
      <c r="H3252" s="941">
        <v>0.291666666666667</v>
      </c>
      <c r="I3252" s="219"/>
      <c r="J3252" s="219"/>
      <c r="K3252" s="566"/>
      <c r="L3252" s="898">
        <v>0.520833333333333</v>
      </c>
      <c r="M3252" s="901"/>
    </row>
    <row r="3253" spans="3:13">
      <c r="C3253" s="868"/>
      <c r="D3253" s="925">
        <v>45565</v>
      </c>
      <c r="E3253" s="922">
        <v>0.005</v>
      </c>
      <c r="F3253" s="2246" t="s">
        <v>1642</v>
      </c>
      <c r="G3253" s="922">
        <v>0.007</v>
      </c>
      <c r="H3253" s="941">
        <v>0.25</v>
      </c>
      <c r="I3253" s="219"/>
      <c r="J3253" s="219"/>
      <c r="K3253" s="566"/>
      <c r="L3253" s="898">
        <v>0.479166666666667</v>
      </c>
      <c r="M3253" s="901"/>
    </row>
    <row r="3254" spans="3:13">
      <c r="C3254" s="868"/>
      <c r="D3254" s="925">
        <v>45519</v>
      </c>
      <c r="E3254" s="922">
        <v>0.006</v>
      </c>
      <c r="F3254" s="2246" t="s">
        <v>1642</v>
      </c>
      <c r="G3254" s="922">
        <v>0.007</v>
      </c>
      <c r="H3254" s="941">
        <v>0.25</v>
      </c>
      <c r="I3254" s="219"/>
      <c r="J3254" s="219"/>
      <c r="K3254" s="566"/>
      <c r="L3254" s="898">
        <v>0.479166666666667</v>
      </c>
      <c r="M3254" s="901"/>
    </row>
    <row r="3255" ht="18.35" spans="3:13">
      <c r="C3255" s="868"/>
      <c r="D3255" s="925">
        <v>45471</v>
      </c>
      <c r="E3255" s="922">
        <v>0.007</v>
      </c>
      <c r="F3255" s="2246" t="s">
        <v>1642</v>
      </c>
      <c r="G3255" s="922">
        <v>-0.003</v>
      </c>
      <c r="H3255" s="941">
        <v>0.25</v>
      </c>
      <c r="I3255" s="258"/>
      <c r="J3255" s="258"/>
      <c r="K3255" s="570"/>
      <c r="L3255" s="898">
        <v>0.479166666666667</v>
      </c>
      <c r="M3255" s="906"/>
    </row>
    <row r="3256" ht="18.35" spans="3:13">
      <c r="C3256" s="868">
        <v>1</v>
      </c>
      <c r="D3256" s="873" t="s">
        <v>7</v>
      </c>
      <c r="E3256" s="930" t="s">
        <v>988</v>
      </c>
      <c r="F3256" s="931"/>
      <c r="G3256" s="932"/>
      <c r="H3256" s="933" t="s">
        <v>2839</v>
      </c>
      <c r="I3256" s="561" t="s">
        <v>1622</v>
      </c>
      <c r="J3256" s="561"/>
      <c r="K3256" s="562"/>
      <c r="L3256" s="878" t="s">
        <v>1623</v>
      </c>
      <c r="M3256" s="943" t="s">
        <v>1624</v>
      </c>
    </row>
    <row r="3257" spans="3:13">
      <c r="C3257" s="868"/>
      <c r="D3257" s="870" t="s">
        <v>1625</v>
      </c>
      <c r="E3257" s="879"/>
      <c r="F3257" s="880"/>
      <c r="G3257" s="881"/>
      <c r="H3257" s="934" t="s">
        <v>2863</v>
      </c>
      <c r="I3257" s="2210" t="s">
        <v>987</v>
      </c>
      <c r="J3257" s="216"/>
      <c r="K3257" s="564"/>
      <c r="L3257" s="895"/>
      <c r="M3257" s="900" t="s">
        <v>988</v>
      </c>
    </row>
    <row r="3258" spans="3:13">
      <c r="C3258" s="868"/>
      <c r="D3258" s="871" t="s">
        <v>1626</v>
      </c>
      <c r="E3258" s="935"/>
      <c r="F3258" s="936"/>
      <c r="G3258" s="937"/>
      <c r="H3258" s="938" t="s">
        <v>2864</v>
      </c>
      <c r="I3258" s="219"/>
      <c r="J3258" s="219"/>
      <c r="K3258" s="566"/>
      <c r="L3258" s="895"/>
      <c r="M3258" s="901"/>
    </row>
    <row r="3259" spans="3:13">
      <c r="C3259" s="868"/>
      <c r="D3259" s="871" t="s">
        <v>1627</v>
      </c>
      <c r="E3259" s="944">
        <v>0.014</v>
      </c>
      <c r="F3259" s="945"/>
      <c r="G3259" s="946"/>
      <c r="H3259" s="938"/>
      <c r="I3259" s="219"/>
      <c r="J3259" s="219"/>
      <c r="K3259" s="566"/>
      <c r="L3259" s="895"/>
      <c r="M3259" s="901"/>
    </row>
    <row r="3260" ht="18.35" spans="3:13">
      <c r="C3260" s="868"/>
      <c r="D3260" s="872" t="s">
        <v>1628</v>
      </c>
      <c r="E3260" s="887">
        <v>0.291666666666667</v>
      </c>
      <c r="F3260" s="888"/>
      <c r="G3260" s="889"/>
      <c r="H3260" s="940"/>
      <c r="I3260" s="219"/>
      <c r="J3260" s="219"/>
      <c r="K3260" s="566"/>
      <c r="L3260" s="896">
        <v>0.520833333333333</v>
      </c>
      <c r="M3260" s="902">
        <v>0.416666666666667</v>
      </c>
    </row>
    <row r="3261" ht="18.35" spans="3:13">
      <c r="C3261" s="868"/>
      <c r="D3261" s="873" t="s">
        <v>1629</v>
      </c>
      <c r="E3261" s="891" t="s">
        <v>8</v>
      </c>
      <c r="F3261" s="891" t="s">
        <v>9</v>
      </c>
      <c r="G3261" s="892" t="s">
        <v>10</v>
      </c>
      <c r="H3261" s="933" t="s">
        <v>2447</v>
      </c>
      <c r="I3261" s="219"/>
      <c r="J3261" s="219"/>
      <c r="K3261" s="566"/>
      <c r="L3261" s="897" t="s">
        <v>2896</v>
      </c>
      <c r="M3261" s="903"/>
    </row>
    <row r="3262" spans="3:13">
      <c r="C3262" s="868"/>
      <c r="D3262" s="925">
        <v>45701</v>
      </c>
      <c r="E3262" s="922">
        <v>0.014</v>
      </c>
      <c r="F3262" s="2246" t="s">
        <v>2143</v>
      </c>
      <c r="G3262" s="922">
        <v>0.01</v>
      </c>
      <c r="H3262" s="941">
        <v>0.291666666666667</v>
      </c>
      <c r="I3262" s="219"/>
      <c r="J3262" s="219"/>
      <c r="K3262" s="566"/>
      <c r="L3262" s="898">
        <v>0.520833333333333</v>
      </c>
      <c r="M3262" s="904"/>
    </row>
    <row r="3263" spans="3:13">
      <c r="C3263" s="868"/>
      <c r="D3263" s="925">
        <v>45649</v>
      </c>
      <c r="E3263" s="922">
        <v>0.009</v>
      </c>
      <c r="F3263" s="2246" t="s">
        <v>2177</v>
      </c>
      <c r="G3263" s="922">
        <v>0.007</v>
      </c>
      <c r="H3263" s="941">
        <v>0.291666666666667</v>
      </c>
      <c r="I3263" s="219"/>
      <c r="J3263" s="219"/>
      <c r="K3263" s="566"/>
      <c r="L3263" s="898">
        <v>0.520833333333333</v>
      </c>
      <c r="M3263" s="905"/>
    </row>
    <row r="3264" spans="3:13">
      <c r="C3264" s="868"/>
      <c r="D3264" s="925">
        <v>45611</v>
      </c>
      <c r="E3264" s="922">
        <v>0.01</v>
      </c>
      <c r="F3264" s="2246" t="s">
        <v>1655</v>
      </c>
      <c r="G3264" s="922">
        <v>0.007</v>
      </c>
      <c r="H3264" s="941">
        <v>0.291666666666667</v>
      </c>
      <c r="I3264" s="219"/>
      <c r="J3264" s="219"/>
      <c r="K3264" s="566"/>
      <c r="L3264" s="898">
        <v>0.520833333333333</v>
      </c>
      <c r="M3264" s="901"/>
    </row>
    <row r="3265" spans="3:13">
      <c r="C3265" s="868"/>
      <c r="D3265" s="925">
        <v>45565</v>
      </c>
      <c r="E3265" s="922">
        <v>0.007</v>
      </c>
      <c r="F3265" s="2246" t="s">
        <v>1652</v>
      </c>
      <c r="G3265" s="922">
        <v>0.003</v>
      </c>
      <c r="H3265" s="941">
        <v>0.25</v>
      </c>
      <c r="I3265" s="219"/>
      <c r="J3265" s="219"/>
      <c r="K3265" s="566"/>
      <c r="L3265" s="898">
        <v>0.479166666666667</v>
      </c>
      <c r="M3265" s="901"/>
    </row>
    <row r="3266" spans="3:13">
      <c r="C3266" s="868"/>
      <c r="D3266" s="925">
        <v>45519</v>
      </c>
      <c r="E3266" s="922">
        <v>0.009</v>
      </c>
      <c r="F3266" s="2246" t="s">
        <v>1652</v>
      </c>
      <c r="G3266" s="922">
        <v>0.003</v>
      </c>
      <c r="H3266" s="941">
        <v>0.25</v>
      </c>
      <c r="I3266" s="219"/>
      <c r="J3266" s="219"/>
      <c r="K3266" s="566"/>
      <c r="L3266" s="898">
        <v>0.479166666666667</v>
      </c>
      <c r="M3266" s="901"/>
    </row>
    <row r="3267" ht="18.35" spans="3:13">
      <c r="C3267" s="868"/>
      <c r="D3267" s="925">
        <v>45471</v>
      </c>
      <c r="E3267" s="922">
        <v>0.003</v>
      </c>
      <c r="F3267" s="2246" t="s">
        <v>1653</v>
      </c>
      <c r="G3267" s="922">
        <v>-0.002</v>
      </c>
      <c r="H3267" s="941">
        <v>0.25</v>
      </c>
      <c r="I3267" s="258"/>
      <c r="J3267" s="258"/>
      <c r="K3267" s="570"/>
      <c r="L3267" s="898">
        <v>0.479166666666667</v>
      </c>
      <c r="M3267" s="906"/>
    </row>
    <row r="3268" ht="18.35" spans="3:13">
      <c r="C3268" s="868">
        <v>1</v>
      </c>
      <c r="D3268" s="873" t="s">
        <v>7</v>
      </c>
      <c r="E3268" s="930" t="s">
        <v>989</v>
      </c>
      <c r="F3268" s="931"/>
      <c r="G3268" s="932"/>
      <c r="H3268" s="933" t="s">
        <v>2839</v>
      </c>
      <c r="I3268" s="561" t="s">
        <v>1622</v>
      </c>
      <c r="J3268" s="561"/>
      <c r="K3268" s="562"/>
      <c r="L3268" s="878" t="s">
        <v>1623</v>
      </c>
      <c r="M3268" s="943" t="s">
        <v>1624</v>
      </c>
    </row>
    <row r="3269" spans="3:13">
      <c r="C3269" s="868"/>
      <c r="D3269" s="870" t="s">
        <v>1625</v>
      </c>
      <c r="E3269" s="879"/>
      <c r="F3269" s="880"/>
      <c r="G3269" s="881"/>
      <c r="H3269" s="882" t="s">
        <v>2867</v>
      </c>
      <c r="I3269" s="2210" t="s">
        <v>990</v>
      </c>
      <c r="J3269" s="216"/>
      <c r="K3269" s="564"/>
      <c r="L3269" s="895"/>
      <c r="M3269" s="900" t="s">
        <v>989</v>
      </c>
    </row>
    <row r="3270" spans="3:13">
      <c r="C3270" s="868"/>
      <c r="D3270" s="871" t="s">
        <v>1626</v>
      </c>
      <c r="E3270" s="935"/>
      <c r="F3270" s="936"/>
      <c r="G3270" s="937"/>
      <c r="H3270" s="882" t="s">
        <v>2868</v>
      </c>
      <c r="I3270" s="219"/>
      <c r="J3270" s="219"/>
      <c r="K3270" s="566"/>
      <c r="L3270" s="895"/>
      <c r="M3270" s="901"/>
    </row>
    <row r="3271" spans="3:13">
      <c r="C3271" s="868"/>
      <c r="D3271" s="871" t="s">
        <v>1627</v>
      </c>
      <c r="E3271" s="939">
        <v>0.003</v>
      </c>
      <c r="F3271" s="936"/>
      <c r="G3271" s="937"/>
      <c r="H3271" s="938"/>
      <c r="I3271" s="219"/>
      <c r="J3271" s="219"/>
      <c r="K3271" s="566"/>
      <c r="L3271" s="895"/>
      <c r="M3271" s="901"/>
    </row>
    <row r="3272" ht="18.35" spans="3:13">
      <c r="C3272" s="868"/>
      <c r="D3272" s="872" t="s">
        <v>1628</v>
      </c>
      <c r="E3272" s="887">
        <v>0.520833333333333</v>
      </c>
      <c r="F3272" s="888"/>
      <c r="G3272" s="889"/>
      <c r="H3272" s="940"/>
      <c r="I3272" s="219"/>
      <c r="J3272" s="219"/>
      <c r="K3272" s="566"/>
      <c r="L3272" s="896">
        <v>0.75</v>
      </c>
      <c r="M3272" s="902">
        <v>0.645833333333333</v>
      </c>
    </row>
    <row r="3273" ht="18.35" spans="3:13">
      <c r="C3273" s="868"/>
      <c r="D3273" s="873" t="s">
        <v>1629</v>
      </c>
      <c r="E3273" s="891" t="s">
        <v>8</v>
      </c>
      <c r="F3273" s="891" t="s">
        <v>9</v>
      </c>
      <c r="G3273" s="892" t="s">
        <v>10</v>
      </c>
      <c r="H3273" s="933" t="s">
        <v>2447</v>
      </c>
      <c r="I3273" s="219"/>
      <c r="J3273" s="219"/>
      <c r="K3273" s="566"/>
      <c r="L3273" s="897" t="s">
        <v>2896</v>
      </c>
      <c r="M3273" s="903"/>
    </row>
    <row r="3274" spans="3:13">
      <c r="C3274" s="868"/>
      <c r="D3274" s="925">
        <v>45716</v>
      </c>
      <c r="E3274" s="951">
        <v>0.003</v>
      </c>
      <c r="F3274" s="2248" t="s">
        <v>1660</v>
      </c>
      <c r="G3274" s="951">
        <v>0.002</v>
      </c>
      <c r="H3274" s="941">
        <v>0.5625</v>
      </c>
      <c r="I3274" s="219"/>
      <c r="J3274" s="219"/>
      <c r="K3274" s="566"/>
      <c r="L3274" s="898">
        <v>0.791666666666667</v>
      </c>
      <c r="M3274" s="904"/>
    </row>
    <row r="3275" spans="3:13">
      <c r="C3275" s="868"/>
      <c r="D3275" s="925">
        <v>45688</v>
      </c>
      <c r="E3275" s="951">
        <v>0.002</v>
      </c>
      <c r="F3275" s="2248" t="s">
        <v>1653</v>
      </c>
      <c r="G3275" s="951">
        <v>0.001</v>
      </c>
      <c r="H3275" s="941">
        <v>0.5625</v>
      </c>
      <c r="I3275" s="219"/>
      <c r="J3275" s="219"/>
      <c r="K3275" s="566"/>
      <c r="L3275" s="898">
        <v>0.791666666666667</v>
      </c>
      <c r="M3275" s="905"/>
    </row>
    <row r="3276" spans="3:13">
      <c r="C3276" s="868"/>
      <c r="D3276" s="925">
        <v>45646</v>
      </c>
      <c r="E3276" s="951">
        <v>0.001</v>
      </c>
      <c r="F3276" s="2248" t="s">
        <v>1653</v>
      </c>
      <c r="G3276" s="951">
        <v>0.003</v>
      </c>
      <c r="H3276" s="941">
        <v>0.5625</v>
      </c>
      <c r="I3276" s="219"/>
      <c r="J3276" s="219"/>
      <c r="K3276" s="566"/>
      <c r="L3276" s="898">
        <v>0.791666666666667</v>
      </c>
      <c r="M3276" s="901"/>
    </row>
    <row r="3277" spans="3:13">
      <c r="C3277" s="868"/>
      <c r="D3277" s="925">
        <v>45623</v>
      </c>
      <c r="E3277" s="951">
        <v>0.003</v>
      </c>
      <c r="F3277" s="2248" t="s">
        <v>1660</v>
      </c>
      <c r="G3277" s="951">
        <v>0.003</v>
      </c>
      <c r="H3277" s="941">
        <v>0.625</v>
      </c>
      <c r="I3277" s="219"/>
      <c r="J3277" s="219"/>
      <c r="K3277" s="566"/>
      <c r="L3277" s="898">
        <v>0.854166666666667</v>
      </c>
      <c r="M3277" s="901"/>
    </row>
    <row r="3278" spans="3:13">
      <c r="C3278" s="868"/>
      <c r="D3278" s="925">
        <v>45596</v>
      </c>
      <c r="E3278" s="951">
        <v>0.003</v>
      </c>
      <c r="F3278" s="2248" t="s">
        <v>1660</v>
      </c>
      <c r="G3278" s="951">
        <v>0.002</v>
      </c>
      <c r="H3278" s="941">
        <v>0.520833333333333</v>
      </c>
      <c r="I3278" s="219"/>
      <c r="J3278" s="219"/>
      <c r="K3278" s="566"/>
      <c r="L3278" s="898">
        <v>0.75</v>
      </c>
      <c r="M3278" s="901"/>
    </row>
    <row r="3279" ht="18.35" spans="3:13">
      <c r="C3279" s="868"/>
      <c r="D3279" s="925">
        <v>45562</v>
      </c>
      <c r="E3279" s="951">
        <v>0.001</v>
      </c>
      <c r="F3279" s="2248" t="s">
        <v>1653</v>
      </c>
      <c r="G3279" s="951">
        <v>0.002</v>
      </c>
      <c r="H3279" s="941">
        <v>0.520833333333333</v>
      </c>
      <c r="I3279" s="258"/>
      <c r="J3279" s="258"/>
      <c r="K3279" s="570"/>
      <c r="L3279" s="898">
        <v>0.75</v>
      </c>
      <c r="M3279" s="906"/>
    </row>
    <row r="3280" ht="18.35" spans="3:13">
      <c r="C3280" s="868">
        <v>1</v>
      </c>
      <c r="D3280" s="873" t="s">
        <v>7</v>
      </c>
      <c r="E3280" s="930" t="s">
        <v>991</v>
      </c>
      <c r="F3280" s="931"/>
      <c r="G3280" s="932"/>
      <c r="H3280" s="933" t="s">
        <v>2839</v>
      </c>
      <c r="I3280" s="561" t="s">
        <v>1622</v>
      </c>
      <c r="J3280" s="561"/>
      <c r="K3280" s="562"/>
      <c r="L3280" s="878" t="s">
        <v>1623</v>
      </c>
      <c r="M3280" s="943" t="s">
        <v>1624</v>
      </c>
    </row>
    <row r="3281" spans="3:13">
      <c r="C3281" s="868"/>
      <c r="D3281" s="870" t="s">
        <v>1625</v>
      </c>
      <c r="E3281" s="879"/>
      <c r="F3281" s="880"/>
      <c r="G3281" s="881"/>
      <c r="H3281" s="882" t="s">
        <v>2867</v>
      </c>
      <c r="I3281" s="2210" t="s">
        <v>992</v>
      </c>
      <c r="J3281" s="216"/>
      <c r="K3281" s="564"/>
      <c r="L3281" s="895"/>
      <c r="M3281" s="900" t="s">
        <v>991</v>
      </c>
    </row>
    <row r="3282" spans="3:13">
      <c r="C3282" s="868"/>
      <c r="D3282" s="871" t="s">
        <v>1626</v>
      </c>
      <c r="E3282" s="935"/>
      <c r="F3282" s="936"/>
      <c r="G3282" s="937"/>
      <c r="H3282" s="882" t="s">
        <v>2868</v>
      </c>
      <c r="I3282" s="219"/>
      <c r="J3282" s="219"/>
      <c r="K3282" s="566"/>
      <c r="L3282" s="895"/>
      <c r="M3282" s="901"/>
    </row>
    <row r="3283" spans="3:13">
      <c r="C3283" s="868"/>
      <c r="D3283" s="871" t="s">
        <v>1627</v>
      </c>
      <c r="E3283" s="939">
        <v>0.026</v>
      </c>
      <c r="F3283" s="936"/>
      <c r="G3283" s="937"/>
      <c r="H3283" s="938"/>
      <c r="I3283" s="219"/>
      <c r="J3283" s="219"/>
      <c r="K3283" s="566"/>
      <c r="L3283" s="895"/>
      <c r="M3283" s="901"/>
    </row>
    <row r="3284" ht="18.35" spans="3:13">
      <c r="C3284" s="868"/>
      <c r="D3284" s="872" t="s">
        <v>1628</v>
      </c>
      <c r="E3284" s="887">
        <v>0.520833333333333</v>
      </c>
      <c r="F3284" s="888"/>
      <c r="G3284" s="889"/>
      <c r="H3284" s="940"/>
      <c r="I3284" s="219"/>
      <c r="J3284" s="219"/>
      <c r="K3284" s="566"/>
      <c r="L3284" s="896">
        <v>0.75</v>
      </c>
      <c r="M3284" s="902">
        <v>0.645833333333333</v>
      </c>
    </row>
    <row r="3285" ht="18.35" spans="3:13">
      <c r="C3285" s="868"/>
      <c r="D3285" s="873" t="s">
        <v>1629</v>
      </c>
      <c r="E3285" s="891" t="s">
        <v>8</v>
      </c>
      <c r="F3285" s="891" t="s">
        <v>9</v>
      </c>
      <c r="G3285" s="892" t="s">
        <v>10</v>
      </c>
      <c r="H3285" s="933" t="s">
        <v>2447</v>
      </c>
      <c r="I3285" s="219"/>
      <c r="J3285" s="219"/>
      <c r="K3285" s="566"/>
      <c r="L3285" s="897" t="s">
        <v>2896</v>
      </c>
      <c r="M3285" s="903"/>
    </row>
    <row r="3286" spans="3:13">
      <c r="C3286" s="868"/>
      <c r="D3286" s="925">
        <v>45716</v>
      </c>
      <c r="E3286" s="922">
        <v>0.026</v>
      </c>
      <c r="F3286" s="2246" t="s">
        <v>1686</v>
      </c>
      <c r="G3286" s="922">
        <v>0.029</v>
      </c>
      <c r="H3286" s="941">
        <v>0.5625</v>
      </c>
      <c r="I3286" s="219"/>
      <c r="J3286" s="219"/>
      <c r="K3286" s="566"/>
      <c r="L3286" s="898">
        <v>0.791666666666667</v>
      </c>
      <c r="M3286" s="904"/>
    </row>
    <row r="3287" spans="3:13">
      <c r="C3287" s="868"/>
      <c r="D3287" s="925">
        <v>45688</v>
      </c>
      <c r="E3287" s="922">
        <v>0.028</v>
      </c>
      <c r="F3287" s="2246" t="s">
        <v>1826</v>
      </c>
      <c r="G3287" s="922">
        <v>0.028</v>
      </c>
      <c r="H3287" s="941">
        <v>0.5625</v>
      </c>
      <c r="I3287" s="219"/>
      <c r="J3287" s="219"/>
      <c r="K3287" s="566"/>
      <c r="L3287" s="898">
        <v>0.791666666666667</v>
      </c>
      <c r="M3287" s="905"/>
    </row>
    <row r="3288" spans="3:13">
      <c r="C3288" s="868"/>
      <c r="D3288" s="925">
        <v>45646</v>
      </c>
      <c r="E3288" s="922">
        <v>0.028</v>
      </c>
      <c r="F3288" s="2246" t="s">
        <v>1827</v>
      </c>
      <c r="G3288" s="922">
        <v>0.028</v>
      </c>
      <c r="H3288" s="941">
        <v>0.5625</v>
      </c>
      <c r="I3288" s="219"/>
      <c r="J3288" s="219"/>
      <c r="K3288" s="566"/>
      <c r="L3288" s="898">
        <v>0.791666666666667</v>
      </c>
      <c r="M3288" s="901"/>
    </row>
    <row r="3289" spans="3:13">
      <c r="C3289" s="868"/>
      <c r="D3289" s="925">
        <v>45623</v>
      </c>
      <c r="E3289" s="922">
        <v>0.028</v>
      </c>
      <c r="F3289" s="2246" t="s">
        <v>1826</v>
      </c>
      <c r="G3289" s="922">
        <v>0.027</v>
      </c>
      <c r="H3289" s="941">
        <v>0.625</v>
      </c>
      <c r="I3289" s="219"/>
      <c r="J3289" s="219"/>
      <c r="K3289" s="566"/>
      <c r="L3289" s="898">
        <v>0.854166666666667</v>
      </c>
      <c r="M3289" s="901"/>
    </row>
    <row r="3290" spans="3:13">
      <c r="C3290" s="868"/>
      <c r="D3290" s="925">
        <v>45596</v>
      </c>
      <c r="E3290" s="922">
        <v>0.027</v>
      </c>
      <c r="F3290" s="2246" t="s">
        <v>1686</v>
      </c>
      <c r="G3290" s="922">
        <v>0.027</v>
      </c>
      <c r="H3290" s="941">
        <v>0.520833333333333</v>
      </c>
      <c r="I3290" s="219"/>
      <c r="J3290" s="219"/>
      <c r="K3290" s="566"/>
      <c r="L3290" s="898">
        <v>0.75</v>
      </c>
      <c r="M3290" s="901"/>
    </row>
    <row r="3291" ht="18.35" spans="3:13">
      <c r="C3291" s="868"/>
      <c r="D3291" s="925">
        <v>45562</v>
      </c>
      <c r="E3291" s="922">
        <v>0.027</v>
      </c>
      <c r="F3291" s="2246" t="s">
        <v>1825</v>
      </c>
      <c r="G3291" s="922">
        <v>0.026</v>
      </c>
      <c r="H3291" s="941">
        <v>0.520833333333333</v>
      </c>
      <c r="I3291" s="258"/>
      <c r="J3291" s="258"/>
      <c r="K3291" s="570"/>
      <c r="L3291" s="898">
        <v>0.75</v>
      </c>
      <c r="M3291" s="906"/>
    </row>
    <row r="3292" ht="18.35" spans="2:12">
      <c r="B3292" s="3" t="s">
        <v>0</v>
      </c>
      <c r="C3292" s="868">
        <v>1</v>
      </c>
      <c r="D3292" s="873" t="s">
        <v>7</v>
      </c>
      <c r="E3292" s="930" t="s">
        <v>997</v>
      </c>
      <c r="F3292" s="931"/>
      <c r="G3292" s="932"/>
      <c r="H3292" s="933" t="s">
        <v>2839</v>
      </c>
      <c r="I3292" s="561" t="s">
        <v>1622</v>
      </c>
      <c r="J3292" s="561"/>
      <c r="K3292" s="562"/>
      <c r="L3292" s="878" t="s">
        <v>1623</v>
      </c>
    </row>
    <row r="3293" spans="3:12">
      <c r="C3293" s="868"/>
      <c r="D3293" s="870" t="s">
        <v>1625</v>
      </c>
      <c r="E3293" s="879"/>
      <c r="F3293" s="880"/>
      <c r="G3293" s="881"/>
      <c r="H3293" s="934" t="s">
        <v>2894</v>
      </c>
      <c r="I3293" s="2210" t="s">
        <v>847</v>
      </c>
      <c r="J3293" s="216"/>
      <c r="K3293" s="564"/>
      <c r="L3293" s="895"/>
    </row>
    <row r="3294" spans="3:12">
      <c r="C3294" s="868"/>
      <c r="D3294" s="871" t="s">
        <v>1626</v>
      </c>
      <c r="E3294" s="935"/>
      <c r="F3294" s="936"/>
      <c r="G3294" s="937"/>
      <c r="H3294" s="938" t="s">
        <v>2895</v>
      </c>
      <c r="I3294" s="219"/>
      <c r="J3294" s="219"/>
      <c r="K3294" s="566"/>
      <c r="L3294" s="895"/>
    </row>
    <row r="3295" spans="3:12">
      <c r="C3295" s="868"/>
      <c r="D3295" s="871" t="s">
        <v>1627</v>
      </c>
      <c r="E3295" s="939">
        <v>50.2</v>
      </c>
      <c r="F3295" s="936"/>
      <c r="G3295" s="937"/>
      <c r="H3295" s="938"/>
      <c r="I3295" s="219"/>
      <c r="J3295" s="219"/>
      <c r="K3295" s="566"/>
      <c r="L3295" s="895"/>
    </row>
    <row r="3296" ht="18.35" spans="3:12">
      <c r="C3296" s="868"/>
      <c r="D3296" s="872" t="s">
        <v>1628</v>
      </c>
      <c r="E3296" s="887">
        <v>0.0625</v>
      </c>
      <c r="F3296" s="888"/>
      <c r="G3296" s="889"/>
      <c r="H3296" s="940"/>
      <c r="I3296" s="219"/>
      <c r="J3296" s="219"/>
      <c r="K3296" s="566"/>
      <c r="L3296" s="896">
        <v>0.291666666666667</v>
      </c>
    </row>
    <row r="3297" ht="18.35" spans="3:12">
      <c r="C3297" s="868"/>
      <c r="D3297" s="873" t="s">
        <v>1629</v>
      </c>
      <c r="E3297" s="891" t="s">
        <v>8</v>
      </c>
      <c r="F3297" s="891" t="s">
        <v>9</v>
      </c>
      <c r="G3297" s="892" t="s">
        <v>10</v>
      </c>
      <c r="H3297" s="933" t="s">
        <v>2447</v>
      </c>
      <c r="I3297" s="219"/>
      <c r="J3297" s="219"/>
      <c r="K3297" s="566"/>
      <c r="L3297" s="897" t="s">
        <v>2896</v>
      </c>
    </row>
    <row r="3298" spans="3:12">
      <c r="C3298" s="868"/>
      <c r="D3298" s="925">
        <v>45717</v>
      </c>
      <c r="E3298" s="923">
        <v>50.2</v>
      </c>
      <c r="F3298" s="2247" t="s">
        <v>1708</v>
      </c>
      <c r="G3298" s="923">
        <v>49.1</v>
      </c>
      <c r="H3298" s="941">
        <v>0.0625</v>
      </c>
      <c r="I3298" s="219"/>
      <c r="J3298" s="219"/>
      <c r="K3298" s="566"/>
      <c r="L3298" s="941">
        <v>0.291666666666667</v>
      </c>
    </row>
    <row r="3299" spans="3:12">
      <c r="C3299" s="868"/>
      <c r="D3299" s="925">
        <v>45684</v>
      </c>
      <c r="E3299" s="923">
        <v>49.1</v>
      </c>
      <c r="F3299" s="2247" t="s">
        <v>1640</v>
      </c>
      <c r="G3299" s="923">
        <v>50.1</v>
      </c>
      <c r="H3299" s="941">
        <v>0.0625</v>
      </c>
      <c r="I3299" s="219"/>
      <c r="J3299" s="219"/>
      <c r="K3299" s="566"/>
      <c r="L3299" s="941">
        <v>0.291666666666667</v>
      </c>
    </row>
    <row r="3300" spans="3:12">
      <c r="C3300" s="868"/>
      <c r="D3300" s="925">
        <v>45657</v>
      </c>
      <c r="E3300" s="923">
        <v>50.1</v>
      </c>
      <c r="F3300" s="2247" t="s">
        <v>1638</v>
      </c>
      <c r="G3300" s="923">
        <v>50.3</v>
      </c>
      <c r="H3300" s="941">
        <v>0.0625</v>
      </c>
      <c r="I3300" s="219"/>
      <c r="J3300" s="219"/>
      <c r="K3300" s="566"/>
      <c r="L3300" s="941">
        <v>0.291666666666667</v>
      </c>
    </row>
    <row r="3301" spans="3:12">
      <c r="C3301" s="868"/>
      <c r="D3301" s="925">
        <v>45626</v>
      </c>
      <c r="E3301" s="923">
        <v>50.3</v>
      </c>
      <c r="F3301" s="2247" t="s">
        <v>2136</v>
      </c>
      <c r="G3301" s="923">
        <v>50.1</v>
      </c>
      <c r="H3301" s="941">
        <v>0.0625</v>
      </c>
      <c r="I3301" s="219"/>
      <c r="J3301" s="219"/>
      <c r="K3301" s="566"/>
      <c r="L3301" s="941">
        <v>0.291666666666667</v>
      </c>
    </row>
    <row r="3302" spans="3:12">
      <c r="C3302" s="868"/>
      <c r="D3302" s="925">
        <v>45596</v>
      </c>
      <c r="E3302" s="923">
        <v>50.1</v>
      </c>
      <c r="F3302" s="2247" t="s">
        <v>1706</v>
      </c>
      <c r="G3302" s="923">
        <v>49.8</v>
      </c>
      <c r="H3302" s="941">
        <v>0.0625</v>
      </c>
      <c r="I3302" s="219"/>
      <c r="J3302" s="219"/>
      <c r="K3302" s="566"/>
      <c r="L3302" s="941">
        <v>0.291666666666667</v>
      </c>
    </row>
    <row r="3303" ht="18.35" spans="3:12">
      <c r="C3303" s="868"/>
      <c r="D3303" s="925">
        <v>45565</v>
      </c>
      <c r="E3303" s="923">
        <v>49.8</v>
      </c>
      <c r="F3303" s="2247" t="s">
        <v>1633</v>
      </c>
      <c r="G3303" s="923">
        <v>49.1</v>
      </c>
      <c r="H3303" s="941">
        <v>0.0625</v>
      </c>
      <c r="I3303" s="258"/>
      <c r="J3303" s="258"/>
      <c r="K3303" s="570"/>
      <c r="L3303" s="941">
        <v>0.291666666666667</v>
      </c>
    </row>
    <row r="3304" ht="18.35" spans="3:12">
      <c r="C3304" s="868">
        <v>1</v>
      </c>
      <c r="D3304" s="873" t="s">
        <v>7</v>
      </c>
      <c r="E3304" s="930" t="s">
        <v>998</v>
      </c>
      <c r="F3304" s="931"/>
      <c r="G3304" s="932"/>
      <c r="H3304" s="933" t="s">
        <v>2839</v>
      </c>
      <c r="I3304" s="561" t="s">
        <v>1622</v>
      </c>
      <c r="J3304" s="561"/>
      <c r="K3304" s="562"/>
      <c r="L3304" s="878" t="s">
        <v>1623</v>
      </c>
    </row>
    <row r="3305" spans="3:12">
      <c r="C3305" s="868"/>
      <c r="D3305" s="870" t="s">
        <v>1625</v>
      </c>
      <c r="E3305" s="879"/>
      <c r="F3305" s="880"/>
      <c r="G3305" s="881"/>
      <c r="H3305" s="934" t="s">
        <v>2870</v>
      </c>
      <c r="I3305" s="2210" t="s">
        <v>999</v>
      </c>
      <c r="J3305" s="216"/>
      <c r="K3305" s="564"/>
      <c r="L3305" s="895"/>
    </row>
    <row r="3306" spans="3:12">
      <c r="C3306" s="868"/>
      <c r="D3306" s="871" t="s">
        <v>1626</v>
      </c>
      <c r="E3306" s="935"/>
      <c r="F3306" s="936"/>
      <c r="G3306" s="937"/>
      <c r="H3306" s="938" t="s">
        <v>2871</v>
      </c>
      <c r="I3306" s="219"/>
      <c r="J3306" s="219"/>
      <c r="K3306" s="566"/>
      <c r="L3306" s="895"/>
    </row>
    <row r="3307" spans="3:12">
      <c r="C3307" s="868"/>
      <c r="D3307" s="871" t="s">
        <v>1627</v>
      </c>
      <c r="E3307" s="944">
        <v>0.004</v>
      </c>
      <c r="F3307" s="945"/>
      <c r="G3307" s="946"/>
      <c r="H3307" s="938"/>
      <c r="I3307" s="219"/>
      <c r="J3307" s="219"/>
      <c r="K3307" s="566"/>
      <c r="L3307" s="895"/>
    </row>
    <row r="3308" ht="18.35" spans="3:12">
      <c r="C3308" s="868"/>
      <c r="D3308" s="872" t="s">
        <v>1628</v>
      </c>
      <c r="E3308" s="887">
        <v>0.5</v>
      </c>
      <c r="F3308" s="888"/>
      <c r="G3308" s="889"/>
      <c r="H3308" s="940"/>
      <c r="I3308" s="219"/>
      <c r="J3308" s="219"/>
      <c r="K3308" s="566"/>
      <c r="L3308" s="896">
        <v>0.729166666666667</v>
      </c>
    </row>
    <row r="3309" ht="18.35" spans="3:12">
      <c r="C3309" s="868"/>
      <c r="D3309" s="873" t="s">
        <v>1629</v>
      </c>
      <c r="E3309" s="891" t="s">
        <v>8</v>
      </c>
      <c r="F3309" s="891" t="s">
        <v>9</v>
      </c>
      <c r="G3309" s="892" t="s">
        <v>10</v>
      </c>
      <c r="H3309" s="933" t="s">
        <v>2447</v>
      </c>
      <c r="I3309" s="219"/>
      <c r="J3309" s="219"/>
      <c r="K3309" s="566"/>
      <c r="L3309" s="897" t="s">
        <v>2896</v>
      </c>
    </row>
    <row r="3310" spans="3:12">
      <c r="C3310" s="868"/>
      <c r="D3310" s="925">
        <v>45730</v>
      </c>
      <c r="E3310" s="951">
        <v>0.004</v>
      </c>
      <c r="F3310" s="2248" t="s">
        <v>1645</v>
      </c>
      <c r="G3310" s="951">
        <v>-0.002</v>
      </c>
      <c r="H3310" s="941">
        <v>0.291666666666667</v>
      </c>
      <c r="I3310" s="219"/>
      <c r="J3310" s="219"/>
      <c r="K3310" s="566"/>
      <c r="L3310" s="898">
        <v>0.520833333333333</v>
      </c>
    </row>
    <row r="3311" spans="3:12">
      <c r="C3311" s="868"/>
      <c r="D3311" s="925">
        <v>45716</v>
      </c>
      <c r="E3311" s="951">
        <v>0.004</v>
      </c>
      <c r="F3311" s="2248" t="s">
        <v>1645</v>
      </c>
      <c r="G3311" s="951">
        <v>-0.002</v>
      </c>
      <c r="H3311" s="941">
        <v>0.541666666666667</v>
      </c>
      <c r="I3311" s="219"/>
      <c r="J3311" s="219"/>
      <c r="K3311" s="566"/>
      <c r="L3311" s="898">
        <v>0.770833333333333</v>
      </c>
    </row>
    <row r="3312" spans="3:12">
      <c r="C3312" s="868"/>
      <c r="D3312" s="925">
        <v>45701</v>
      </c>
      <c r="E3312" s="951">
        <v>-0.002</v>
      </c>
      <c r="F3312" s="2248" t="s">
        <v>1654</v>
      </c>
      <c r="G3312" s="951">
        <v>0.005</v>
      </c>
      <c r="H3312" s="941">
        <v>0.291666666666667</v>
      </c>
      <c r="I3312" s="219"/>
      <c r="J3312" s="219"/>
      <c r="K3312" s="566"/>
      <c r="L3312" s="898">
        <v>0.520833333333333</v>
      </c>
    </row>
    <row r="3313" spans="3:12">
      <c r="C3313" s="868"/>
      <c r="D3313" s="925">
        <v>45688</v>
      </c>
      <c r="E3313" s="951">
        <v>-0.002</v>
      </c>
      <c r="F3313" s="2248" t="s">
        <v>1655</v>
      </c>
      <c r="G3313" s="951">
        <v>0.005</v>
      </c>
      <c r="H3313" s="941">
        <v>0.541666666666667</v>
      </c>
      <c r="I3313" s="219"/>
      <c r="J3313" s="219"/>
      <c r="K3313" s="566"/>
      <c r="L3313" s="898">
        <v>0.770833333333333</v>
      </c>
    </row>
    <row r="3314" spans="3:12">
      <c r="C3314" s="868"/>
      <c r="D3314" s="925">
        <v>45673</v>
      </c>
      <c r="E3314" s="951">
        <v>0.005</v>
      </c>
      <c r="F3314" s="2248" t="s">
        <v>1645</v>
      </c>
      <c r="G3314" s="951">
        <v>-0.002</v>
      </c>
      <c r="H3314" s="941">
        <v>0.291666666666667</v>
      </c>
      <c r="I3314" s="219"/>
      <c r="J3314" s="219"/>
      <c r="K3314" s="566"/>
      <c r="L3314" s="898">
        <v>0.520833333333333</v>
      </c>
    </row>
    <row r="3315" ht="18.35" spans="3:12">
      <c r="C3315" s="868"/>
      <c r="D3315" s="925">
        <v>45663</v>
      </c>
      <c r="E3315" s="951">
        <v>0.004</v>
      </c>
      <c r="F3315" s="2248" t="s">
        <v>1660</v>
      </c>
      <c r="G3315" s="951">
        <v>-0.002</v>
      </c>
      <c r="H3315" s="941">
        <v>0.541666666666667</v>
      </c>
      <c r="I3315" s="258"/>
      <c r="J3315" s="258"/>
      <c r="K3315" s="570"/>
      <c r="L3315" s="898">
        <v>0.770833333333333</v>
      </c>
    </row>
    <row r="3316" ht="18.35" spans="3:12">
      <c r="C3316" s="868">
        <v>1</v>
      </c>
      <c r="D3316" s="873" t="s">
        <v>7</v>
      </c>
      <c r="E3316" s="930" t="s">
        <v>1000</v>
      </c>
      <c r="F3316" s="931"/>
      <c r="G3316" s="932"/>
      <c r="H3316" s="933" t="s">
        <v>2839</v>
      </c>
      <c r="I3316" s="561" t="s">
        <v>1622</v>
      </c>
      <c r="J3316" s="561"/>
      <c r="K3316" s="562"/>
      <c r="L3316" s="878" t="s">
        <v>1623</v>
      </c>
    </row>
    <row r="3317" spans="3:12">
      <c r="C3317" s="868"/>
      <c r="D3317" s="870" t="s">
        <v>1625</v>
      </c>
      <c r="E3317" s="879"/>
      <c r="F3317" s="880"/>
      <c r="G3317" s="881"/>
      <c r="H3317" s="934" t="s">
        <v>2858</v>
      </c>
      <c r="I3317" s="2210" t="s">
        <v>1001</v>
      </c>
      <c r="J3317" s="216"/>
      <c r="K3317" s="564"/>
      <c r="L3317" s="895"/>
    </row>
    <row r="3318" spans="3:12">
      <c r="C3318" s="868"/>
      <c r="D3318" s="871" t="s">
        <v>1626</v>
      </c>
      <c r="E3318" s="935"/>
      <c r="F3318" s="936"/>
      <c r="G3318" s="937"/>
      <c r="H3318" s="938" t="s">
        <v>2859</v>
      </c>
      <c r="I3318" s="219"/>
      <c r="J3318" s="219"/>
      <c r="K3318" s="566"/>
      <c r="L3318" s="895"/>
    </row>
    <row r="3319" spans="3:12">
      <c r="C3319" s="868"/>
      <c r="D3319" s="871" t="s">
        <v>1627</v>
      </c>
      <c r="E3319" s="939">
        <v>45.5</v>
      </c>
      <c r="F3319" s="936"/>
      <c r="G3319" s="937"/>
      <c r="H3319" s="938"/>
      <c r="I3319" s="219"/>
      <c r="J3319" s="219"/>
      <c r="K3319" s="566"/>
      <c r="L3319" s="895"/>
    </row>
    <row r="3320" ht="18.35" spans="3:12">
      <c r="C3320" s="868"/>
      <c r="D3320" s="872" t="s">
        <v>1628</v>
      </c>
      <c r="E3320" s="887">
        <v>0.572916666666667</v>
      </c>
      <c r="F3320" s="888"/>
      <c r="G3320" s="889"/>
      <c r="H3320" s="940"/>
      <c r="I3320" s="219"/>
      <c r="J3320" s="219"/>
      <c r="K3320" s="566"/>
      <c r="L3320" s="896">
        <v>0.802083333333333</v>
      </c>
    </row>
    <row r="3321" ht="18.35" spans="3:12">
      <c r="C3321" s="868"/>
      <c r="D3321" s="873" t="s">
        <v>1629</v>
      </c>
      <c r="E3321" s="891" t="s">
        <v>8</v>
      </c>
      <c r="F3321" s="891" t="s">
        <v>9</v>
      </c>
      <c r="G3321" s="892" t="s">
        <v>10</v>
      </c>
      <c r="H3321" s="933" t="s">
        <v>2447</v>
      </c>
      <c r="I3321" s="219"/>
      <c r="J3321" s="219"/>
      <c r="K3321" s="566"/>
      <c r="L3321" s="897" t="s">
        <v>2896</v>
      </c>
    </row>
    <row r="3322" spans="3:12">
      <c r="C3322" s="868"/>
      <c r="D3322" s="925">
        <v>45716</v>
      </c>
      <c r="E3322" s="952">
        <v>45.5</v>
      </c>
      <c r="F3322" s="2249" t="s">
        <v>2252</v>
      </c>
      <c r="G3322" s="952">
        <v>39.5</v>
      </c>
      <c r="H3322" s="941">
        <v>0.614583333333333</v>
      </c>
      <c r="I3322" s="219"/>
      <c r="J3322" s="219"/>
      <c r="K3322" s="566"/>
      <c r="L3322" s="898">
        <v>0.84375</v>
      </c>
    </row>
    <row r="3323" spans="3:12">
      <c r="C3323" s="868"/>
      <c r="D3323" s="925">
        <v>45688</v>
      </c>
      <c r="E3323" s="952">
        <v>39.5</v>
      </c>
      <c r="F3323" s="2249" t="s">
        <v>2229</v>
      </c>
      <c r="G3323" s="952">
        <v>36.9</v>
      </c>
      <c r="H3323" s="941">
        <v>0.614583333333333</v>
      </c>
      <c r="I3323" s="219"/>
      <c r="J3323" s="219"/>
      <c r="K3323" s="566"/>
      <c r="L3323" s="898">
        <v>0.84375</v>
      </c>
    </row>
    <row r="3324" spans="3:12">
      <c r="C3324" s="868"/>
      <c r="D3324" s="925">
        <v>45656</v>
      </c>
      <c r="E3324" s="952">
        <v>36.9</v>
      </c>
      <c r="F3324" s="2249" t="s">
        <v>2197</v>
      </c>
      <c r="G3324" s="952">
        <v>40.2</v>
      </c>
      <c r="H3324" s="941">
        <v>0.614583333333333</v>
      </c>
      <c r="I3324" s="219"/>
      <c r="J3324" s="219"/>
      <c r="K3324" s="566"/>
      <c r="L3324" s="898">
        <v>0.84375</v>
      </c>
    </row>
    <row r="3325" spans="3:12">
      <c r="C3325" s="868"/>
      <c r="D3325" s="925">
        <v>45625</v>
      </c>
      <c r="E3325" s="952">
        <v>40.2</v>
      </c>
      <c r="F3325" s="2249" t="s">
        <v>1670</v>
      </c>
      <c r="G3325" s="952">
        <v>41.6</v>
      </c>
      <c r="H3325" s="941">
        <v>0.614583333333333</v>
      </c>
      <c r="I3325" s="219"/>
      <c r="J3325" s="219"/>
      <c r="K3325" s="566"/>
      <c r="L3325" s="898">
        <v>0.84375</v>
      </c>
    </row>
    <row r="3326" spans="3:12">
      <c r="C3326" s="868"/>
      <c r="D3326" s="925">
        <v>45596</v>
      </c>
      <c r="E3326" s="952">
        <v>41.6</v>
      </c>
      <c r="F3326" s="2249" t="s">
        <v>2134</v>
      </c>
      <c r="G3326" s="952">
        <v>46.6</v>
      </c>
      <c r="H3326" s="941">
        <v>0.572916666666667</v>
      </c>
      <c r="I3326" s="219"/>
      <c r="J3326" s="219"/>
      <c r="K3326" s="566"/>
      <c r="L3326" s="898">
        <v>0.802083333333333</v>
      </c>
    </row>
    <row r="3327" ht="18.35" spans="3:12">
      <c r="C3327" s="868"/>
      <c r="D3327" s="925">
        <v>45565</v>
      </c>
      <c r="E3327" s="952">
        <v>46.6</v>
      </c>
      <c r="F3327" s="2249" t="s">
        <v>1926</v>
      </c>
      <c r="G3327" s="952">
        <v>46.1</v>
      </c>
      <c r="H3327" s="941">
        <v>0.572916666666667</v>
      </c>
      <c r="I3327" s="258"/>
      <c r="J3327" s="258"/>
      <c r="K3327" s="570"/>
      <c r="L3327" s="898">
        <v>0.802083333333333</v>
      </c>
    </row>
    <row r="3328" ht="18.35" spans="3:12">
      <c r="C3328" s="868">
        <v>1</v>
      </c>
      <c r="D3328" s="873" t="s">
        <v>7</v>
      </c>
      <c r="E3328" s="930" t="s">
        <v>1002</v>
      </c>
      <c r="F3328" s="931"/>
      <c r="G3328" s="932"/>
      <c r="H3328" s="933" t="s">
        <v>2839</v>
      </c>
      <c r="I3328" s="561" t="s">
        <v>1622</v>
      </c>
      <c r="J3328" s="561"/>
      <c r="K3328" s="562"/>
      <c r="L3328" s="878" t="s">
        <v>1623</v>
      </c>
    </row>
    <row r="3329" spans="3:12">
      <c r="C3329" s="868"/>
      <c r="D3329" s="870" t="s">
        <v>1625</v>
      </c>
      <c r="E3329" s="879"/>
      <c r="F3329" s="880"/>
      <c r="G3329" s="881"/>
      <c r="H3329" s="934" t="s">
        <v>2865</v>
      </c>
      <c r="I3329" s="2210" t="s">
        <v>1003</v>
      </c>
      <c r="J3329" s="216"/>
      <c r="K3329" s="564"/>
      <c r="L3329" s="895"/>
    </row>
    <row r="3330" spans="3:12">
      <c r="C3330" s="868"/>
      <c r="D3330" s="871" t="s">
        <v>1626</v>
      </c>
      <c r="E3330" s="935"/>
      <c r="F3330" s="936"/>
      <c r="G3330" s="937"/>
      <c r="H3330" s="938" t="s">
        <v>2866</v>
      </c>
      <c r="I3330" s="219"/>
      <c r="J3330" s="219"/>
      <c r="K3330" s="566"/>
      <c r="L3330" s="895"/>
    </row>
    <row r="3331" spans="3:12">
      <c r="C3331" s="868"/>
      <c r="D3331" s="871" t="s">
        <v>1627</v>
      </c>
      <c r="E3331" s="944">
        <v>0.041</v>
      </c>
      <c r="F3331" s="945"/>
      <c r="G3331" s="946"/>
      <c r="H3331" s="938"/>
      <c r="I3331" s="219"/>
      <c r="J3331" s="219"/>
      <c r="K3331" s="566"/>
      <c r="L3331" s="895"/>
    </row>
    <row r="3332" ht="18.35" spans="3:12">
      <c r="C3332" s="868"/>
      <c r="D3332" s="872" t="s">
        <v>1628</v>
      </c>
      <c r="E3332" s="887">
        <v>0.145833333333333</v>
      </c>
      <c r="F3332" s="888"/>
      <c r="G3332" s="889"/>
      <c r="H3332" s="940"/>
      <c r="I3332" s="219"/>
      <c r="J3332" s="219"/>
      <c r="K3332" s="566"/>
      <c r="L3332" s="896">
        <v>0.375</v>
      </c>
    </row>
    <row r="3333" ht="18.35" spans="3:12">
      <c r="C3333" s="868"/>
      <c r="D3333" s="873" t="s">
        <v>1629</v>
      </c>
      <c r="E3333" s="891" t="s">
        <v>8</v>
      </c>
      <c r="F3333" s="891" t="s">
        <v>9</v>
      </c>
      <c r="G3333" s="892" t="s">
        <v>10</v>
      </c>
      <c r="H3333" s="933" t="s">
        <v>2447</v>
      </c>
      <c r="I3333" s="219"/>
      <c r="J3333" s="219"/>
      <c r="K3333" s="566"/>
      <c r="L3333" s="897" t="s">
        <v>2896</v>
      </c>
    </row>
    <row r="3334" spans="3:12">
      <c r="C3334" s="868"/>
      <c r="D3334" s="925">
        <v>45706</v>
      </c>
      <c r="E3334" s="951">
        <v>0.041</v>
      </c>
      <c r="F3334" s="2248" t="s">
        <v>2253</v>
      </c>
      <c r="G3334" s="951">
        <v>0.0435</v>
      </c>
      <c r="H3334" s="941">
        <v>0.145833333333333</v>
      </c>
      <c r="I3334" s="219"/>
      <c r="J3334" s="219"/>
      <c r="K3334" s="566"/>
      <c r="L3334" s="898">
        <v>0.375</v>
      </c>
    </row>
    <row r="3335" spans="3:12">
      <c r="C3335" s="868"/>
      <c r="D3335" s="925">
        <v>45636</v>
      </c>
      <c r="E3335" s="951">
        <v>0.0435</v>
      </c>
      <c r="F3335" s="2248" t="s">
        <v>1937</v>
      </c>
      <c r="G3335" s="951">
        <v>0.0435</v>
      </c>
      <c r="H3335" s="941">
        <v>0.145833333333333</v>
      </c>
      <c r="I3335" s="219"/>
      <c r="J3335" s="219"/>
      <c r="K3335" s="566"/>
      <c r="L3335" s="898">
        <v>0.375</v>
      </c>
    </row>
    <row r="3336" spans="3:12">
      <c r="C3336" s="868"/>
      <c r="D3336" s="925">
        <v>45601</v>
      </c>
      <c r="E3336" s="951">
        <v>0.0435</v>
      </c>
      <c r="F3336" s="2248" t="s">
        <v>1937</v>
      </c>
      <c r="G3336" s="951">
        <v>0.0435</v>
      </c>
      <c r="H3336" s="941">
        <v>0.145833333333333</v>
      </c>
      <c r="I3336" s="219"/>
      <c r="J3336" s="219"/>
      <c r="K3336" s="566"/>
      <c r="L3336" s="898">
        <v>0.375</v>
      </c>
    </row>
    <row r="3337" spans="3:12">
      <c r="C3337" s="868"/>
      <c r="D3337" s="925">
        <v>45559</v>
      </c>
      <c r="E3337" s="951">
        <v>0.0435</v>
      </c>
      <c r="F3337" s="2248" t="s">
        <v>1937</v>
      </c>
      <c r="G3337" s="951">
        <v>0.0435</v>
      </c>
      <c r="H3337" s="941">
        <v>0.1875</v>
      </c>
      <c r="I3337" s="219"/>
      <c r="J3337" s="219"/>
      <c r="K3337" s="566"/>
      <c r="L3337" s="898">
        <v>0.416666666666667</v>
      </c>
    </row>
    <row r="3338" spans="3:12">
      <c r="C3338" s="868"/>
      <c r="D3338" s="925">
        <v>45510</v>
      </c>
      <c r="E3338" s="951">
        <v>0.0435</v>
      </c>
      <c r="F3338" s="2248" t="s">
        <v>1937</v>
      </c>
      <c r="G3338" s="951">
        <v>0.0435</v>
      </c>
      <c r="H3338" s="941">
        <v>0.1875</v>
      </c>
      <c r="I3338" s="219"/>
      <c r="J3338" s="219"/>
      <c r="K3338" s="566"/>
      <c r="L3338" s="898">
        <v>0.416666666666667</v>
      </c>
    </row>
    <row r="3339" ht="18.35" spans="3:12">
      <c r="C3339" s="868"/>
      <c r="D3339" s="925">
        <v>45461</v>
      </c>
      <c r="E3339" s="951">
        <v>0.0435</v>
      </c>
      <c r="F3339" s="2248" t="s">
        <v>1937</v>
      </c>
      <c r="G3339" s="951">
        <v>0.0435</v>
      </c>
      <c r="H3339" s="941">
        <v>0.1875</v>
      </c>
      <c r="I3339" s="258"/>
      <c r="J3339" s="258"/>
      <c r="K3339" s="570"/>
      <c r="L3339" s="898">
        <v>0.416666666666667</v>
      </c>
    </row>
    <row r="3340" ht="18.35" spans="3:12">
      <c r="C3340" s="868">
        <v>1</v>
      </c>
      <c r="D3340" s="873" t="s">
        <v>7</v>
      </c>
      <c r="E3340" s="930" t="s">
        <v>1004</v>
      </c>
      <c r="F3340" s="931"/>
      <c r="G3340" s="932"/>
      <c r="H3340" s="933" t="s">
        <v>2839</v>
      </c>
      <c r="I3340" s="561" t="s">
        <v>1622</v>
      </c>
      <c r="J3340" s="561"/>
      <c r="K3340" s="562"/>
      <c r="L3340" s="878" t="s">
        <v>1623</v>
      </c>
    </row>
    <row r="3341" spans="3:12">
      <c r="C3341" s="868"/>
      <c r="D3341" s="870" t="s">
        <v>1625</v>
      </c>
      <c r="E3341" s="879"/>
      <c r="F3341" s="880"/>
      <c r="G3341" s="881"/>
      <c r="H3341" s="882" t="s">
        <v>2870</v>
      </c>
      <c r="I3341" s="2210" t="s">
        <v>1005</v>
      </c>
      <c r="J3341" s="216"/>
      <c r="K3341" s="564"/>
      <c r="L3341" s="895"/>
    </row>
    <row r="3342" spans="3:12">
      <c r="C3342" s="868"/>
      <c r="D3342" s="871" t="s">
        <v>1626</v>
      </c>
      <c r="E3342" s="935"/>
      <c r="F3342" s="936"/>
      <c r="G3342" s="937"/>
      <c r="H3342" s="882" t="s">
        <v>2871</v>
      </c>
      <c r="I3342" s="219"/>
      <c r="J3342" s="219"/>
      <c r="K3342" s="566"/>
      <c r="L3342" s="895"/>
    </row>
    <row r="3343" spans="3:12">
      <c r="C3343" s="868"/>
      <c r="D3343" s="871" t="s">
        <v>1627</v>
      </c>
      <c r="E3343" s="947">
        <v>0.023</v>
      </c>
      <c r="F3343" s="948"/>
      <c r="G3343" s="949"/>
      <c r="H3343" s="938"/>
      <c r="I3343" s="219"/>
      <c r="J3343" s="219"/>
      <c r="K3343" s="566"/>
      <c r="L3343" s="895"/>
    </row>
    <row r="3344" ht="18.35" spans="3:12">
      <c r="C3344" s="868"/>
      <c r="D3344" s="872" t="s">
        <v>1628</v>
      </c>
      <c r="E3344" s="887">
        <v>0.375</v>
      </c>
      <c r="F3344" s="888"/>
      <c r="G3344" s="889"/>
      <c r="H3344" s="940"/>
      <c r="I3344" s="219"/>
      <c r="J3344" s="219"/>
      <c r="K3344" s="566"/>
      <c r="L3344" s="896">
        <v>0.604166666666667</v>
      </c>
    </row>
    <row r="3345" ht="18.35" spans="3:12">
      <c r="C3345" s="868"/>
      <c r="D3345" s="873" t="s">
        <v>1629</v>
      </c>
      <c r="E3345" s="891" t="s">
        <v>8</v>
      </c>
      <c r="F3345" s="891" t="s">
        <v>9</v>
      </c>
      <c r="G3345" s="892" t="s">
        <v>10</v>
      </c>
      <c r="H3345" s="933" t="s">
        <v>2447</v>
      </c>
      <c r="I3345" s="219"/>
      <c r="J3345" s="219"/>
      <c r="K3345" s="566"/>
      <c r="L3345" s="897" t="s">
        <v>2896</v>
      </c>
    </row>
    <row r="3346" spans="3:12">
      <c r="C3346" s="868"/>
      <c r="D3346" s="925">
        <v>45735</v>
      </c>
      <c r="E3346" s="922">
        <v>0.023</v>
      </c>
      <c r="F3346" s="2246" t="s">
        <v>2172</v>
      </c>
      <c r="G3346" s="922">
        <v>0.025</v>
      </c>
      <c r="H3346" s="941">
        <v>0.416666666666667</v>
      </c>
      <c r="I3346" s="219"/>
      <c r="J3346" s="219"/>
      <c r="K3346" s="566"/>
      <c r="L3346" s="898">
        <v>0.645833333333333</v>
      </c>
    </row>
    <row r="3347" spans="3:12">
      <c r="C3347" s="868"/>
      <c r="D3347" s="925">
        <v>45719</v>
      </c>
      <c r="E3347" s="922">
        <v>0.024</v>
      </c>
      <c r="F3347" s="2246" t="s">
        <v>1943</v>
      </c>
      <c r="G3347" s="922">
        <v>0.025</v>
      </c>
      <c r="H3347" s="941">
        <v>0.416666666666667</v>
      </c>
      <c r="I3347" s="219"/>
      <c r="J3347" s="219"/>
      <c r="K3347" s="566"/>
      <c r="L3347" s="898">
        <v>0.645833333333333</v>
      </c>
    </row>
    <row r="3348" spans="3:12">
      <c r="C3348" s="868"/>
      <c r="D3348" s="925">
        <v>45712</v>
      </c>
      <c r="E3348" s="922">
        <v>0.025</v>
      </c>
      <c r="F3348" s="2246" t="s">
        <v>1688</v>
      </c>
      <c r="G3348" s="922">
        <v>0.024</v>
      </c>
      <c r="H3348" s="941">
        <v>0.416666666666667</v>
      </c>
      <c r="I3348" s="219"/>
      <c r="J3348" s="219"/>
      <c r="K3348" s="566"/>
      <c r="L3348" s="898">
        <v>0.645833333333333</v>
      </c>
    </row>
    <row r="3349" spans="3:12">
      <c r="C3349" s="868"/>
      <c r="D3349" s="925">
        <v>45691</v>
      </c>
      <c r="E3349" s="922">
        <v>0.025</v>
      </c>
      <c r="F3349" s="2246" t="s">
        <v>2172</v>
      </c>
      <c r="G3349" s="922">
        <v>0.024</v>
      </c>
      <c r="H3349" s="941">
        <v>0.416666666666667</v>
      </c>
      <c r="I3349" s="219"/>
      <c r="J3349" s="219"/>
      <c r="K3349" s="566"/>
      <c r="L3349" s="898">
        <v>0.645833333333333</v>
      </c>
    </row>
    <row r="3350" spans="3:12">
      <c r="C3350" s="868"/>
      <c r="D3350" s="925">
        <v>45674</v>
      </c>
      <c r="E3350" s="922">
        <v>0.024</v>
      </c>
      <c r="F3350" s="2246" t="s">
        <v>2172</v>
      </c>
      <c r="G3350" s="922">
        <v>0.022</v>
      </c>
      <c r="H3350" s="941">
        <v>0.416666666666667</v>
      </c>
      <c r="I3350" s="219"/>
      <c r="J3350" s="219"/>
      <c r="K3350" s="566"/>
      <c r="L3350" s="898">
        <v>0.645833333333333</v>
      </c>
    </row>
    <row r="3351" ht="18.35" spans="3:12">
      <c r="C3351" s="868"/>
      <c r="D3351" s="925">
        <v>45664</v>
      </c>
      <c r="E3351" s="922">
        <v>0.024</v>
      </c>
      <c r="F3351" s="2246" t="s">
        <v>2172</v>
      </c>
      <c r="G3351" s="922">
        <v>0.022</v>
      </c>
      <c r="H3351" s="941">
        <v>0.416666666666667</v>
      </c>
      <c r="I3351" s="258"/>
      <c r="J3351" s="258"/>
      <c r="K3351" s="570"/>
      <c r="L3351" s="898">
        <v>0.645833333333333</v>
      </c>
    </row>
    <row r="3352" ht="18.35" spans="3:12">
      <c r="C3352" s="868">
        <v>1</v>
      </c>
      <c r="D3352" s="873" t="s">
        <v>7</v>
      </c>
      <c r="E3352" s="930" t="s">
        <v>1006</v>
      </c>
      <c r="F3352" s="931"/>
      <c r="G3352" s="932"/>
      <c r="H3352" s="933" t="s">
        <v>2839</v>
      </c>
      <c r="I3352" s="561" t="s">
        <v>1622</v>
      </c>
      <c r="J3352" s="561"/>
      <c r="K3352" s="562"/>
      <c r="L3352" s="878" t="s">
        <v>1623</v>
      </c>
    </row>
    <row r="3353" spans="3:12">
      <c r="C3353" s="868"/>
      <c r="D3353" s="870" t="s">
        <v>1625</v>
      </c>
      <c r="E3353" s="879"/>
      <c r="F3353" s="880"/>
      <c r="G3353" s="881"/>
      <c r="H3353" s="882" t="s">
        <v>2870</v>
      </c>
      <c r="I3353" s="2210" t="s">
        <v>1007</v>
      </c>
      <c r="J3353" s="216"/>
      <c r="K3353" s="564"/>
      <c r="L3353" s="895"/>
    </row>
    <row r="3354" spans="3:12">
      <c r="C3354" s="868"/>
      <c r="D3354" s="871" t="s">
        <v>1626</v>
      </c>
      <c r="E3354" s="935"/>
      <c r="F3354" s="936"/>
      <c r="G3354" s="937"/>
      <c r="H3354" s="882" t="s">
        <v>2871</v>
      </c>
      <c r="I3354" s="219"/>
      <c r="J3354" s="219"/>
      <c r="K3354" s="566"/>
      <c r="L3354" s="895"/>
    </row>
    <row r="3355" spans="3:12">
      <c r="C3355" s="868"/>
      <c r="D3355" s="871" t="s">
        <v>1627</v>
      </c>
      <c r="E3355" s="947">
        <v>52.7</v>
      </c>
      <c r="F3355" s="948"/>
      <c r="G3355" s="949"/>
      <c r="H3355" s="938"/>
      <c r="I3355" s="219"/>
      <c r="J3355" s="219"/>
      <c r="K3355" s="566"/>
      <c r="L3355" s="895"/>
    </row>
    <row r="3356" ht="18.35" spans="3:12">
      <c r="C3356" s="868"/>
      <c r="D3356" s="872" t="s">
        <v>1628</v>
      </c>
      <c r="E3356" s="887">
        <v>0.572916666666667</v>
      </c>
      <c r="F3356" s="888"/>
      <c r="G3356" s="889"/>
      <c r="H3356" s="940"/>
      <c r="I3356" s="219"/>
      <c r="J3356" s="219"/>
      <c r="K3356" s="566"/>
      <c r="L3356" s="896">
        <v>0.802083333333333</v>
      </c>
    </row>
    <row r="3357" ht="18.35" spans="3:12">
      <c r="C3357" s="868"/>
      <c r="D3357" s="873" t="s">
        <v>1629</v>
      </c>
      <c r="E3357" s="891" t="s">
        <v>8</v>
      </c>
      <c r="F3357" s="891" t="s">
        <v>9</v>
      </c>
      <c r="G3357" s="892" t="s">
        <v>10</v>
      </c>
      <c r="H3357" s="933" t="s">
        <v>2447</v>
      </c>
      <c r="I3357" s="219"/>
      <c r="J3357" s="219"/>
      <c r="K3357" s="566"/>
      <c r="L3357" s="897" t="s">
        <v>2896</v>
      </c>
    </row>
    <row r="3358" spans="3:12">
      <c r="C3358" s="868"/>
      <c r="D3358" s="925">
        <v>45740</v>
      </c>
      <c r="E3358" s="923">
        <v>49.8</v>
      </c>
      <c r="F3358" s="2247" t="s">
        <v>1713</v>
      </c>
      <c r="G3358" s="923">
        <v>52.7</v>
      </c>
      <c r="H3358" s="941">
        <v>0.572916666666667</v>
      </c>
      <c r="I3358" s="219"/>
      <c r="J3358" s="219"/>
      <c r="K3358" s="566"/>
      <c r="L3358" s="898">
        <v>0.802083333333333</v>
      </c>
    </row>
    <row r="3359" spans="3:12">
      <c r="C3359" s="868"/>
      <c r="D3359" s="925">
        <v>45719</v>
      </c>
      <c r="E3359" s="923">
        <v>52.7</v>
      </c>
      <c r="F3359" s="2247" t="s">
        <v>2235</v>
      </c>
      <c r="G3359" s="923">
        <v>51.2</v>
      </c>
      <c r="H3359" s="941">
        <v>0.614583333333333</v>
      </c>
      <c r="I3359" s="219"/>
      <c r="J3359" s="219"/>
      <c r="K3359" s="566"/>
      <c r="L3359" s="898">
        <v>0.84375</v>
      </c>
    </row>
    <row r="3360" spans="3:12">
      <c r="C3360" s="868"/>
      <c r="D3360" s="925">
        <v>45740</v>
      </c>
      <c r="E3360" s="923">
        <v>49.8</v>
      </c>
      <c r="F3360" s="2247" t="s">
        <v>1713</v>
      </c>
      <c r="G3360" s="923">
        <v>52.7</v>
      </c>
      <c r="H3360" s="941">
        <v>0.572916666666667</v>
      </c>
      <c r="I3360" s="219"/>
      <c r="J3360" s="219"/>
      <c r="K3360" s="566"/>
      <c r="L3360" s="898">
        <v>0.802083333333333</v>
      </c>
    </row>
    <row r="3361" spans="3:12">
      <c r="C3361" s="868"/>
      <c r="D3361" s="925">
        <v>45719</v>
      </c>
      <c r="E3361" s="923">
        <v>52.7</v>
      </c>
      <c r="F3361" s="2247" t="s">
        <v>2235</v>
      </c>
      <c r="G3361" s="923">
        <v>51.2</v>
      </c>
      <c r="H3361" s="941">
        <v>0.614583333333333</v>
      </c>
      <c r="I3361" s="219"/>
      <c r="J3361" s="219"/>
      <c r="K3361" s="566"/>
      <c r="L3361" s="898">
        <v>0.84375</v>
      </c>
    </row>
    <row r="3362" spans="3:12">
      <c r="C3362" s="868"/>
      <c r="D3362" s="925">
        <v>45740</v>
      </c>
      <c r="E3362" s="923">
        <v>49.8</v>
      </c>
      <c r="F3362" s="2247" t="s">
        <v>1713</v>
      </c>
      <c r="G3362" s="923">
        <v>52.7</v>
      </c>
      <c r="H3362" s="941">
        <v>0.572916666666667</v>
      </c>
      <c r="I3362" s="219"/>
      <c r="J3362" s="219"/>
      <c r="K3362" s="566"/>
      <c r="L3362" s="898">
        <v>0.802083333333333</v>
      </c>
    </row>
    <row r="3363" ht="18.35" spans="3:12">
      <c r="C3363" s="868"/>
      <c r="D3363" s="925">
        <v>45719</v>
      </c>
      <c r="E3363" s="923">
        <v>52.7</v>
      </c>
      <c r="F3363" s="2247" t="s">
        <v>2235</v>
      </c>
      <c r="G3363" s="923">
        <v>51.2</v>
      </c>
      <c r="H3363" s="941">
        <v>0.614583333333333</v>
      </c>
      <c r="I3363" s="258"/>
      <c r="J3363" s="258"/>
      <c r="K3363" s="570"/>
      <c r="L3363" s="898">
        <v>0.84375</v>
      </c>
    </row>
    <row r="3364" ht="18.35" spans="3:12">
      <c r="C3364" s="868">
        <v>1</v>
      </c>
      <c r="D3364" s="873" t="s">
        <v>7</v>
      </c>
      <c r="E3364" s="930" t="s">
        <v>1008</v>
      </c>
      <c r="F3364" s="931"/>
      <c r="G3364" s="932"/>
      <c r="H3364" s="933" t="s">
        <v>2839</v>
      </c>
      <c r="I3364" s="561" t="s">
        <v>1622</v>
      </c>
      <c r="J3364" s="561"/>
      <c r="K3364" s="562"/>
      <c r="L3364" s="878" t="s">
        <v>1623</v>
      </c>
    </row>
    <row r="3365" spans="3:12">
      <c r="C3365" s="868"/>
      <c r="D3365" s="870" t="s">
        <v>1625</v>
      </c>
      <c r="E3365" s="879"/>
      <c r="F3365" s="880"/>
      <c r="G3365" s="881"/>
      <c r="H3365" s="882" t="s">
        <v>2858</v>
      </c>
      <c r="I3365" s="2210" t="s">
        <v>1009</v>
      </c>
      <c r="J3365" s="216"/>
      <c r="K3365" s="564"/>
      <c r="L3365" s="895"/>
    </row>
    <row r="3366" spans="3:12">
      <c r="C3366" s="868"/>
      <c r="D3366" s="871" t="s">
        <v>1626</v>
      </c>
      <c r="E3366" s="935"/>
      <c r="F3366" s="936"/>
      <c r="G3366" s="937"/>
      <c r="H3366" s="882" t="s">
        <v>2859</v>
      </c>
      <c r="I3366" s="219"/>
      <c r="J3366" s="219"/>
      <c r="K3366" s="566"/>
      <c r="L3366" s="895"/>
    </row>
    <row r="3367" spans="3:12">
      <c r="C3367" s="868"/>
      <c r="D3367" s="871" t="s">
        <v>1627</v>
      </c>
      <c r="E3367" s="939">
        <v>50.3</v>
      </c>
      <c r="F3367" s="936"/>
      <c r="G3367" s="937"/>
      <c r="H3367" s="938"/>
      <c r="I3367" s="219"/>
      <c r="J3367" s="219"/>
      <c r="K3367" s="566"/>
      <c r="L3367" s="895"/>
    </row>
    <row r="3368" ht="18.35" spans="3:12">
      <c r="C3368" s="868"/>
      <c r="D3368" s="872" t="s">
        <v>1628</v>
      </c>
      <c r="E3368" s="887">
        <v>0.583333333333333</v>
      </c>
      <c r="F3368" s="888"/>
      <c r="G3368" s="889"/>
      <c r="H3368" s="940"/>
      <c r="I3368" s="219"/>
      <c r="J3368" s="219"/>
      <c r="K3368" s="566"/>
      <c r="L3368" s="896">
        <v>0.8125</v>
      </c>
    </row>
    <row r="3369" ht="18.35" spans="3:12">
      <c r="C3369" s="868"/>
      <c r="D3369" s="873" t="s">
        <v>1629</v>
      </c>
      <c r="E3369" s="891" t="s">
        <v>8</v>
      </c>
      <c r="F3369" s="891" t="s">
        <v>9</v>
      </c>
      <c r="G3369" s="892" t="s">
        <v>10</v>
      </c>
      <c r="H3369" s="933" t="s">
        <v>2447</v>
      </c>
      <c r="I3369" s="219"/>
      <c r="J3369" s="219"/>
      <c r="K3369" s="566"/>
      <c r="L3369" s="897" t="s">
        <v>2896</v>
      </c>
    </row>
    <row r="3370" spans="3:12">
      <c r="C3370" s="868"/>
      <c r="D3370" s="925">
        <v>45719</v>
      </c>
      <c r="E3370" s="2246" t="s">
        <v>2232</v>
      </c>
      <c r="F3370" s="2246" t="s">
        <v>2254</v>
      </c>
      <c r="G3370" s="2246" t="s">
        <v>2255</v>
      </c>
      <c r="H3370" s="941">
        <v>0.625</v>
      </c>
      <c r="I3370" s="219"/>
      <c r="J3370" s="219"/>
      <c r="K3370" s="566"/>
      <c r="L3370" s="898">
        <v>0.854166666666667</v>
      </c>
    </row>
    <row r="3371" spans="3:12">
      <c r="C3371" s="868"/>
      <c r="D3371" s="925">
        <v>45691</v>
      </c>
      <c r="E3371" s="2246" t="s">
        <v>2255</v>
      </c>
      <c r="F3371" s="2246" t="s">
        <v>2256</v>
      </c>
      <c r="G3371" s="2246" t="s">
        <v>2044</v>
      </c>
      <c r="H3371" s="941">
        <v>0.625</v>
      </c>
      <c r="I3371" s="219"/>
      <c r="J3371" s="219"/>
      <c r="K3371" s="566"/>
      <c r="L3371" s="898">
        <v>0.854166666666667</v>
      </c>
    </row>
    <row r="3372" spans="3:12">
      <c r="C3372" s="868"/>
      <c r="D3372" s="925">
        <v>45660</v>
      </c>
      <c r="E3372" s="2246" t="s">
        <v>2257</v>
      </c>
      <c r="F3372" s="2246" t="s">
        <v>2258</v>
      </c>
      <c r="G3372" s="2246" t="s">
        <v>2259</v>
      </c>
      <c r="H3372" s="941">
        <v>0.625</v>
      </c>
      <c r="I3372" s="219"/>
      <c r="J3372" s="219"/>
      <c r="K3372" s="566"/>
      <c r="L3372" s="898">
        <v>0.854166666666667</v>
      </c>
    </row>
    <row r="3373" spans="3:12">
      <c r="C3373" s="868"/>
      <c r="D3373" s="925">
        <v>45628</v>
      </c>
      <c r="E3373" s="2246" t="s">
        <v>2259</v>
      </c>
      <c r="F3373" s="2246" t="s">
        <v>2137</v>
      </c>
      <c r="G3373" s="2246" t="s">
        <v>2037</v>
      </c>
      <c r="H3373" s="941">
        <v>0.625</v>
      </c>
      <c r="I3373" s="219"/>
      <c r="J3373" s="219"/>
      <c r="K3373" s="566"/>
      <c r="L3373" s="898">
        <v>0.854166666666667</v>
      </c>
    </row>
    <row r="3374" spans="3:12">
      <c r="C3374" s="868"/>
      <c r="D3374" s="925">
        <v>45597</v>
      </c>
      <c r="E3374" s="2246" t="s">
        <v>2037</v>
      </c>
      <c r="F3374" s="2246" t="s">
        <v>1928</v>
      </c>
      <c r="G3374" s="2246" t="s">
        <v>2039</v>
      </c>
      <c r="H3374" s="941">
        <v>0.583333333333333</v>
      </c>
      <c r="I3374" s="219"/>
      <c r="J3374" s="219"/>
      <c r="K3374" s="566"/>
      <c r="L3374" s="898">
        <v>0.8125</v>
      </c>
    </row>
    <row r="3375" ht="18.35" spans="3:12">
      <c r="C3375" s="868"/>
      <c r="D3375" s="925">
        <v>45566</v>
      </c>
      <c r="E3375" s="2246" t="s">
        <v>2039</v>
      </c>
      <c r="F3375" s="2246" t="s">
        <v>1928</v>
      </c>
      <c r="G3375" s="2246" t="s">
        <v>2039</v>
      </c>
      <c r="H3375" s="941">
        <v>0.583333333333333</v>
      </c>
      <c r="I3375" s="258"/>
      <c r="J3375" s="258"/>
      <c r="K3375" s="570"/>
      <c r="L3375" s="898">
        <v>0.8125</v>
      </c>
    </row>
    <row r="3376" ht="18.35" spans="3:12">
      <c r="C3376" s="868">
        <v>1</v>
      </c>
      <c r="D3376" s="873" t="s">
        <v>7</v>
      </c>
      <c r="E3376" s="930" t="s">
        <v>1010</v>
      </c>
      <c r="F3376" s="931"/>
      <c r="G3376" s="932"/>
      <c r="H3376" s="933" t="s">
        <v>2839</v>
      </c>
      <c r="I3376" s="561" t="s">
        <v>1622</v>
      </c>
      <c r="J3376" s="561"/>
      <c r="K3376" s="562"/>
      <c r="L3376" s="878" t="s">
        <v>1623</v>
      </c>
    </row>
    <row r="3377" spans="3:12">
      <c r="C3377" s="868"/>
      <c r="D3377" s="870" t="s">
        <v>1625</v>
      </c>
      <c r="E3377" s="879"/>
      <c r="F3377" s="880"/>
      <c r="G3377" s="881"/>
      <c r="H3377" s="882" t="s">
        <v>2858</v>
      </c>
      <c r="I3377" s="2210" t="s">
        <v>1011</v>
      </c>
      <c r="J3377" s="216"/>
      <c r="K3377" s="564"/>
      <c r="L3377" s="895"/>
    </row>
    <row r="3378" spans="3:12">
      <c r="C3378" s="868"/>
      <c r="D3378" s="871" t="s">
        <v>1626</v>
      </c>
      <c r="E3378" s="935"/>
      <c r="F3378" s="936"/>
      <c r="G3378" s="937"/>
      <c r="H3378" s="882" t="s">
        <v>2859</v>
      </c>
      <c r="I3378" s="219"/>
      <c r="J3378" s="219"/>
      <c r="K3378" s="566"/>
      <c r="L3378" s="895"/>
    </row>
    <row r="3379" spans="3:12">
      <c r="C3379" s="868"/>
      <c r="D3379" s="871" t="s">
        <v>1627</v>
      </c>
      <c r="E3379" s="939">
        <v>62.4</v>
      </c>
      <c r="F3379" s="936"/>
      <c r="G3379" s="937"/>
      <c r="H3379" s="938"/>
      <c r="I3379" s="219"/>
      <c r="J3379" s="219"/>
      <c r="K3379" s="566"/>
      <c r="L3379" s="895"/>
    </row>
    <row r="3380" ht="18.35" spans="3:12">
      <c r="C3380" s="868"/>
      <c r="D3380" s="872" t="s">
        <v>1628</v>
      </c>
      <c r="E3380" s="887">
        <v>0.583333333333333</v>
      </c>
      <c r="F3380" s="888"/>
      <c r="G3380" s="889"/>
      <c r="H3380" s="940"/>
      <c r="I3380" s="219"/>
      <c r="J3380" s="219"/>
      <c r="K3380" s="566"/>
      <c r="L3380" s="896">
        <v>0.8125</v>
      </c>
    </row>
    <row r="3381" ht="18.35" spans="3:12">
      <c r="C3381" s="868"/>
      <c r="D3381" s="873" t="s">
        <v>1629</v>
      </c>
      <c r="E3381" s="891" t="s">
        <v>8</v>
      </c>
      <c r="F3381" s="891" t="s">
        <v>9</v>
      </c>
      <c r="G3381" s="892" t="s">
        <v>10</v>
      </c>
      <c r="H3381" s="933" t="s">
        <v>2447</v>
      </c>
      <c r="I3381" s="219"/>
      <c r="J3381" s="219"/>
      <c r="K3381" s="566"/>
      <c r="L3381" s="897" t="s">
        <v>2896</v>
      </c>
    </row>
    <row r="3382" spans="3:12">
      <c r="C3382" s="868"/>
      <c r="D3382" s="925">
        <v>45719</v>
      </c>
      <c r="E3382" s="952">
        <v>62.4</v>
      </c>
      <c r="F3382" s="2249" t="s">
        <v>2260</v>
      </c>
      <c r="G3382" s="952">
        <v>54.9</v>
      </c>
      <c r="H3382" s="941">
        <v>0.625</v>
      </c>
      <c r="I3382" s="219"/>
      <c r="J3382" s="219"/>
      <c r="K3382" s="566"/>
      <c r="L3382" s="898">
        <v>0.854166666666667</v>
      </c>
    </row>
    <row r="3383" spans="3:12">
      <c r="C3383" s="868"/>
      <c r="D3383" s="925">
        <v>45691</v>
      </c>
      <c r="E3383" s="952">
        <v>54.9</v>
      </c>
      <c r="F3383" s="2249" t="s">
        <v>1786</v>
      </c>
      <c r="G3383" s="952">
        <v>52.5</v>
      </c>
      <c r="H3383" s="941">
        <v>0.625</v>
      </c>
      <c r="I3383" s="219"/>
      <c r="J3383" s="219"/>
      <c r="K3383" s="566"/>
      <c r="L3383" s="898">
        <v>0.854166666666667</v>
      </c>
    </row>
    <row r="3384" spans="3:12">
      <c r="C3384" s="868"/>
      <c r="D3384" s="925">
        <v>45660</v>
      </c>
      <c r="E3384" s="952">
        <v>52.5</v>
      </c>
      <c r="F3384" s="2249" t="s">
        <v>2261</v>
      </c>
      <c r="G3384" s="952">
        <v>50.3</v>
      </c>
      <c r="H3384" s="941">
        <v>0.625</v>
      </c>
      <c r="I3384" s="219"/>
      <c r="J3384" s="219"/>
      <c r="K3384" s="566"/>
      <c r="L3384" s="898">
        <v>0.854166666666667</v>
      </c>
    </row>
    <row r="3385" spans="3:12">
      <c r="C3385" s="868"/>
      <c r="D3385" s="925">
        <v>45628</v>
      </c>
      <c r="E3385" s="952">
        <v>50.3</v>
      </c>
      <c r="F3385" s="2249" t="s">
        <v>1776</v>
      </c>
      <c r="G3385" s="952">
        <v>54.8</v>
      </c>
      <c r="H3385" s="941">
        <v>0.625</v>
      </c>
      <c r="I3385" s="219"/>
      <c r="J3385" s="219"/>
      <c r="K3385" s="566"/>
      <c r="L3385" s="898">
        <v>0.854166666666667</v>
      </c>
    </row>
    <row r="3386" spans="3:12">
      <c r="C3386" s="868"/>
      <c r="D3386" s="925">
        <v>45597</v>
      </c>
      <c r="E3386" s="952">
        <v>54.8</v>
      </c>
      <c r="F3386" s="2249" t="s">
        <v>2047</v>
      </c>
      <c r="G3386" s="952">
        <v>48.3</v>
      </c>
      <c r="H3386" s="941">
        <v>0.583333333333333</v>
      </c>
      <c r="I3386" s="219"/>
      <c r="J3386" s="219"/>
      <c r="K3386" s="566"/>
      <c r="L3386" s="898">
        <v>0.8125</v>
      </c>
    </row>
    <row r="3387" ht="18.35" spans="3:12">
      <c r="C3387" s="868"/>
      <c r="D3387" s="925">
        <v>45566</v>
      </c>
      <c r="E3387" s="952">
        <v>48.3</v>
      </c>
      <c r="F3387" s="2249" t="s">
        <v>1929</v>
      </c>
      <c r="G3387" s="952">
        <v>54</v>
      </c>
      <c r="H3387" s="941">
        <v>0.583333333333333</v>
      </c>
      <c r="I3387" s="258"/>
      <c r="J3387" s="258"/>
      <c r="K3387" s="570"/>
      <c r="L3387" s="898">
        <v>0.8125</v>
      </c>
    </row>
    <row r="3388" ht="18.35" spans="3:12">
      <c r="C3388" s="868">
        <v>1</v>
      </c>
      <c r="D3388" s="873" t="s">
        <v>7</v>
      </c>
      <c r="E3388" s="930" t="s">
        <v>1012</v>
      </c>
      <c r="F3388" s="931"/>
      <c r="G3388" s="932"/>
      <c r="H3388" s="933" t="s">
        <v>2839</v>
      </c>
      <c r="I3388" s="561" t="s">
        <v>1622</v>
      </c>
      <c r="J3388" s="561"/>
      <c r="K3388" s="562"/>
      <c r="L3388" s="878" t="s">
        <v>1623</v>
      </c>
    </row>
    <row r="3389" spans="3:12">
      <c r="C3389" s="868"/>
      <c r="D3389" s="870" t="s">
        <v>1625</v>
      </c>
      <c r="E3389" s="879"/>
      <c r="F3389" s="880"/>
      <c r="G3389" s="881"/>
      <c r="H3389" s="882" t="s">
        <v>2858</v>
      </c>
      <c r="I3389" s="2210" t="s">
        <v>1014</v>
      </c>
      <c r="J3389" s="216"/>
      <c r="K3389" s="564"/>
      <c r="L3389" s="895"/>
    </row>
    <row r="3390" spans="3:12">
      <c r="C3390" s="868"/>
      <c r="D3390" s="871" t="s">
        <v>1626</v>
      </c>
      <c r="E3390" s="935"/>
      <c r="F3390" s="936"/>
      <c r="G3390" s="937"/>
      <c r="H3390" s="882" t="s">
        <v>2859</v>
      </c>
      <c r="I3390" s="219"/>
      <c r="J3390" s="219"/>
      <c r="K3390" s="566"/>
      <c r="L3390" s="895"/>
    </row>
    <row r="3391" spans="3:12">
      <c r="C3391" s="868"/>
      <c r="D3391" s="871" t="s">
        <v>1627</v>
      </c>
      <c r="E3391" s="939" t="s">
        <v>1013</v>
      </c>
      <c r="F3391" s="936"/>
      <c r="G3391" s="937"/>
      <c r="H3391" s="938"/>
      <c r="I3391" s="219"/>
      <c r="J3391" s="219"/>
      <c r="K3391" s="566"/>
      <c r="L3391" s="895"/>
    </row>
    <row r="3392" ht="18.35" spans="3:12">
      <c r="C3392" s="868"/>
      <c r="D3392" s="872" t="s">
        <v>1628</v>
      </c>
      <c r="E3392" s="887">
        <v>0.583333333333333</v>
      </c>
      <c r="F3392" s="888"/>
      <c r="G3392" s="889"/>
      <c r="H3392" s="940"/>
      <c r="I3392" s="219"/>
      <c r="J3392" s="219"/>
      <c r="K3392" s="566"/>
      <c r="L3392" s="896">
        <v>0.8125</v>
      </c>
    </row>
    <row r="3393" ht="18.35" spans="3:12">
      <c r="C3393" s="868"/>
      <c r="D3393" s="873" t="s">
        <v>1629</v>
      </c>
      <c r="E3393" s="891" t="s">
        <v>8</v>
      </c>
      <c r="F3393" s="891" t="s">
        <v>9</v>
      </c>
      <c r="G3393" s="892" t="s">
        <v>10</v>
      </c>
      <c r="H3393" s="933" t="s">
        <v>2447</v>
      </c>
      <c r="I3393" s="219"/>
      <c r="J3393" s="219"/>
      <c r="K3393" s="566"/>
      <c r="L3393" s="897" t="s">
        <v>2896</v>
      </c>
    </row>
    <row r="3394" spans="3:12">
      <c r="C3394" s="868"/>
      <c r="D3394" s="925">
        <v>45727</v>
      </c>
      <c r="E3394" s="2246" t="s">
        <v>2262</v>
      </c>
      <c r="F3394" s="2246" t="s">
        <v>2263</v>
      </c>
      <c r="G3394" s="2246" t="s">
        <v>2264</v>
      </c>
      <c r="H3394" s="941">
        <v>0.583333333333333</v>
      </c>
      <c r="I3394" s="219"/>
      <c r="J3394" s="219"/>
      <c r="K3394" s="566"/>
      <c r="L3394" s="898">
        <v>0.8125</v>
      </c>
    </row>
    <row r="3395" spans="3:12">
      <c r="C3395" s="868"/>
      <c r="D3395" s="925">
        <v>45692</v>
      </c>
      <c r="E3395" s="2246" t="s">
        <v>2265</v>
      </c>
      <c r="F3395" s="2246" t="s">
        <v>2266</v>
      </c>
      <c r="G3395" s="2246" t="s">
        <v>2267</v>
      </c>
      <c r="H3395" s="941">
        <v>0.625</v>
      </c>
      <c r="I3395" s="219"/>
      <c r="J3395" s="219"/>
      <c r="K3395" s="566"/>
      <c r="L3395" s="898">
        <v>0.854166666666667</v>
      </c>
    </row>
    <row r="3396" spans="3:12">
      <c r="C3396" s="868"/>
      <c r="D3396" s="925">
        <v>45664</v>
      </c>
      <c r="E3396" s="2246" t="s">
        <v>2268</v>
      </c>
      <c r="F3396" s="2246" t="s">
        <v>2269</v>
      </c>
      <c r="G3396" s="2246" t="s">
        <v>2270</v>
      </c>
      <c r="H3396" s="941">
        <v>0.625</v>
      </c>
      <c r="I3396" s="219"/>
      <c r="J3396" s="219"/>
      <c r="K3396" s="566"/>
      <c r="L3396" s="898">
        <v>0.854166666666667</v>
      </c>
    </row>
    <row r="3397" spans="3:12">
      <c r="C3397" s="868"/>
      <c r="D3397" s="925">
        <v>45629</v>
      </c>
      <c r="E3397" s="2246" t="s">
        <v>2146</v>
      </c>
      <c r="F3397" s="2246" t="s">
        <v>2147</v>
      </c>
      <c r="G3397" s="2246" t="s">
        <v>2148</v>
      </c>
      <c r="H3397" s="941">
        <v>0.625</v>
      </c>
      <c r="I3397" s="219"/>
      <c r="J3397" s="219"/>
      <c r="K3397" s="566"/>
      <c r="L3397" s="898">
        <v>0.854166666666667</v>
      </c>
    </row>
    <row r="3398" spans="3:12">
      <c r="C3398" s="868"/>
      <c r="D3398" s="925">
        <v>45594</v>
      </c>
      <c r="E3398" s="2246" t="s">
        <v>2048</v>
      </c>
      <c r="F3398" s="2246" t="s">
        <v>2049</v>
      </c>
      <c r="G3398" s="2246" t="s">
        <v>2050</v>
      </c>
      <c r="H3398" s="941">
        <v>0.583333333333333</v>
      </c>
      <c r="I3398" s="219"/>
      <c r="J3398" s="219"/>
      <c r="K3398" s="566"/>
      <c r="L3398" s="898">
        <v>0.8125</v>
      </c>
    </row>
    <row r="3399" ht="18.35" spans="3:12">
      <c r="C3399" s="868"/>
      <c r="D3399" s="925">
        <v>45566</v>
      </c>
      <c r="E3399" s="2246" t="s">
        <v>2051</v>
      </c>
      <c r="F3399" s="2246" t="s">
        <v>2052</v>
      </c>
      <c r="G3399" s="2246" t="s">
        <v>2053</v>
      </c>
      <c r="H3399" s="941">
        <v>0.583333333333333</v>
      </c>
      <c r="I3399" s="258"/>
      <c r="J3399" s="258"/>
      <c r="K3399" s="570"/>
      <c r="L3399" s="898">
        <v>0.8125</v>
      </c>
    </row>
    <row r="3400" ht="18.35" spans="3:12">
      <c r="C3400" s="868">
        <v>1</v>
      </c>
      <c r="D3400" s="873" t="s">
        <v>7</v>
      </c>
      <c r="E3400" s="930" t="s">
        <v>1015</v>
      </c>
      <c r="F3400" s="931"/>
      <c r="G3400" s="932"/>
      <c r="H3400" s="933" t="s">
        <v>2839</v>
      </c>
      <c r="I3400" s="561" t="s">
        <v>1622</v>
      </c>
      <c r="J3400" s="561"/>
      <c r="K3400" s="562"/>
      <c r="L3400" s="878" t="s">
        <v>1623</v>
      </c>
    </row>
    <row r="3401" spans="3:12">
      <c r="C3401" s="868"/>
      <c r="D3401" s="870" t="s">
        <v>1625</v>
      </c>
      <c r="E3401" s="879"/>
      <c r="F3401" s="880"/>
      <c r="G3401" s="881"/>
      <c r="H3401" s="882" t="s">
        <v>2858</v>
      </c>
      <c r="I3401" s="2210" t="s">
        <v>1017</v>
      </c>
      <c r="J3401" s="216"/>
      <c r="K3401" s="564"/>
      <c r="L3401" s="895"/>
    </row>
    <row r="3402" spans="3:12">
      <c r="C3402" s="868"/>
      <c r="D3402" s="871" t="s">
        <v>1626</v>
      </c>
      <c r="E3402" s="935"/>
      <c r="F3402" s="936"/>
      <c r="G3402" s="937"/>
      <c r="H3402" s="882" t="s">
        <v>2859</v>
      </c>
      <c r="I3402" s="219"/>
      <c r="J3402" s="219"/>
      <c r="K3402" s="566"/>
      <c r="L3402" s="895"/>
    </row>
    <row r="3403" spans="3:12">
      <c r="C3403" s="868"/>
      <c r="D3403" s="871" t="s">
        <v>1627</v>
      </c>
      <c r="E3403" s="944" t="s">
        <v>1016</v>
      </c>
      <c r="F3403" s="945"/>
      <c r="G3403" s="946"/>
      <c r="H3403" s="938"/>
      <c r="I3403" s="219"/>
      <c r="J3403" s="219"/>
      <c r="K3403" s="566"/>
      <c r="L3403" s="895"/>
    </row>
    <row r="3404" ht="18.35" spans="3:12">
      <c r="C3404" s="868"/>
      <c r="D3404" s="872" t="s">
        <v>1628</v>
      </c>
      <c r="E3404" s="887">
        <v>0.510416666666667</v>
      </c>
      <c r="F3404" s="888"/>
      <c r="G3404" s="889"/>
      <c r="H3404" s="940"/>
      <c r="I3404" s="219"/>
      <c r="J3404" s="219"/>
      <c r="K3404" s="566"/>
      <c r="L3404" s="896">
        <v>0.739583333333333</v>
      </c>
    </row>
    <row r="3405" ht="18.35" spans="3:12">
      <c r="C3405" s="868"/>
      <c r="D3405" s="873" t="s">
        <v>1629</v>
      </c>
      <c r="E3405" s="891" t="s">
        <v>8</v>
      </c>
      <c r="F3405" s="891" t="s">
        <v>9</v>
      </c>
      <c r="G3405" s="892" t="s">
        <v>10</v>
      </c>
      <c r="H3405" s="933" t="s">
        <v>2447</v>
      </c>
      <c r="I3405" s="219"/>
      <c r="J3405" s="219"/>
      <c r="K3405" s="566"/>
      <c r="L3405" s="897" t="s">
        <v>2896</v>
      </c>
    </row>
    <row r="3406" spans="3:12">
      <c r="C3406" s="868"/>
      <c r="D3406" s="925">
        <v>45721</v>
      </c>
      <c r="E3406" s="2246" t="s">
        <v>2271</v>
      </c>
      <c r="F3406" s="2246" t="s">
        <v>2272</v>
      </c>
      <c r="G3406" s="2246" t="s">
        <v>2273</v>
      </c>
      <c r="H3406" s="941">
        <v>0.552083333333333</v>
      </c>
      <c r="I3406" s="219"/>
      <c r="J3406" s="219"/>
      <c r="K3406" s="566"/>
      <c r="L3406" s="898">
        <v>0.78125</v>
      </c>
    </row>
    <row r="3407" spans="3:12">
      <c r="C3407" s="868"/>
      <c r="D3407" s="925">
        <v>45693</v>
      </c>
      <c r="E3407" s="2246" t="s">
        <v>2274</v>
      </c>
      <c r="F3407" s="2246" t="s">
        <v>2275</v>
      </c>
      <c r="G3407" s="2246" t="s">
        <v>2113</v>
      </c>
      <c r="H3407" s="941">
        <v>0.552083333333333</v>
      </c>
      <c r="I3407" s="219"/>
      <c r="J3407" s="219"/>
      <c r="K3407" s="566"/>
      <c r="L3407" s="898">
        <v>0.78125</v>
      </c>
    </row>
    <row r="3408" spans="3:12">
      <c r="C3408" s="868"/>
      <c r="D3408" s="925">
        <v>45665</v>
      </c>
      <c r="E3408" s="2246" t="s">
        <v>2075</v>
      </c>
      <c r="F3408" s="2246" t="s">
        <v>2276</v>
      </c>
      <c r="G3408" s="2246" t="s">
        <v>2149</v>
      </c>
      <c r="H3408" s="941">
        <v>0.552083333333333</v>
      </c>
      <c r="I3408" s="219"/>
      <c r="J3408" s="219"/>
      <c r="K3408" s="566"/>
      <c r="L3408" s="898">
        <v>0.78125</v>
      </c>
    </row>
    <row r="3409" spans="3:12">
      <c r="C3409" s="868"/>
      <c r="D3409" s="925">
        <v>45630</v>
      </c>
      <c r="E3409" s="2246" t="s">
        <v>2149</v>
      </c>
      <c r="F3409" s="2246" t="s">
        <v>2150</v>
      </c>
      <c r="G3409" s="2246" t="s">
        <v>2151</v>
      </c>
      <c r="H3409" s="941">
        <v>0.552083333333333</v>
      </c>
      <c r="I3409" s="219"/>
      <c r="J3409" s="219"/>
      <c r="K3409" s="566"/>
      <c r="L3409" s="898">
        <v>0.78125</v>
      </c>
    </row>
    <row r="3410" spans="3:12">
      <c r="C3410" s="868"/>
      <c r="D3410" s="925">
        <v>45595</v>
      </c>
      <c r="E3410" s="2246" t="s">
        <v>2066</v>
      </c>
      <c r="F3410" s="2246" t="s">
        <v>2067</v>
      </c>
      <c r="G3410" s="2246" t="s">
        <v>2068</v>
      </c>
      <c r="H3410" s="941">
        <v>0.510416666666667</v>
      </c>
      <c r="I3410" s="219"/>
      <c r="J3410" s="219"/>
      <c r="K3410" s="566"/>
      <c r="L3410" s="898">
        <v>0.739583333333333</v>
      </c>
    </row>
    <row r="3411" ht="18.35" spans="3:12">
      <c r="C3411" s="868"/>
      <c r="D3411" s="925">
        <v>45567</v>
      </c>
      <c r="E3411" s="2246" t="s">
        <v>2069</v>
      </c>
      <c r="F3411" s="2246" t="s">
        <v>2070</v>
      </c>
      <c r="G3411" s="2246" t="s">
        <v>2071</v>
      </c>
      <c r="H3411" s="941">
        <v>0.510416666666667</v>
      </c>
      <c r="I3411" s="258"/>
      <c r="J3411" s="258"/>
      <c r="K3411" s="570"/>
      <c r="L3411" s="898">
        <v>0.739583333333333</v>
      </c>
    </row>
    <row r="3412" ht="18.35" spans="3:12">
      <c r="C3412" s="868">
        <v>1</v>
      </c>
      <c r="D3412" s="873" t="s">
        <v>7</v>
      </c>
      <c r="E3412" s="930" t="s">
        <v>872</v>
      </c>
      <c r="F3412" s="931"/>
      <c r="G3412" s="932"/>
      <c r="H3412" s="933" t="s">
        <v>2839</v>
      </c>
      <c r="I3412" s="561" t="s">
        <v>1622</v>
      </c>
      <c r="J3412" s="561"/>
      <c r="K3412" s="562"/>
      <c r="L3412" s="878" t="s">
        <v>1623</v>
      </c>
    </row>
    <row r="3413" spans="3:12">
      <c r="C3413" s="868"/>
      <c r="D3413" s="870" t="s">
        <v>1625</v>
      </c>
      <c r="E3413" s="879"/>
      <c r="F3413" s="880"/>
      <c r="G3413" s="881"/>
      <c r="H3413" s="882" t="s">
        <v>2861</v>
      </c>
      <c r="I3413" s="2210" t="s">
        <v>1017</v>
      </c>
      <c r="J3413" s="216"/>
      <c r="K3413" s="564"/>
      <c r="L3413" s="895"/>
    </row>
    <row r="3414" spans="3:12">
      <c r="C3414" s="868"/>
      <c r="D3414" s="871" t="s">
        <v>1626</v>
      </c>
      <c r="E3414" s="935"/>
      <c r="F3414" s="936"/>
      <c r="G3414" s="937"/>
      <c r="H3414" s="882" t="s">
        <v>2861</v>
      </c>
      <c r="I3414" s="219"/>
      <c r="J3414" s="219"/>
      <c r="K3414" s="566"/>
      <c r="L3414" s="895"/>
    </row>
    <row r="3415" spans="3:12">
      <c r="C3415" s="868"/>
      <c r="D3415" s="871" t="s">
        <v>1627</v>
      </c>
      <c r="E3415" s="944" t="s">
        <v>1018</v>
      </c>
      <c r="F3415" s="945"/>
      <c r="G3415" s="946"/>
      <c r="H3415" s="938"/>
      <c r="I3415" s="219"/>
      <c r="J3415" s="219"/>
      <c r="K3415" s="566"/>
      <c r="L3415" s="895"/>
    </row>
    <row r="3416" ht="18.35" spans="3:12">
      <c r="C3416" s="868"/>
      <c r="D3416" s="872" t="s">
        <v>1628</v>
      </c>
      <c r="E3416" s="887">
        <v>0.604166666666667</v>
      </c>
      <c r="F3416" s="888"/>
      <c r="G3416" s="889"/>
      <c r="H3416" s="940"/>
      <c r="I3416" s="219"/>
      <c r="J3416" s="219"/>
      <c r="K3416" s="566"/>
      <c r="L3416" s="896">
        <v>0.833333333333333</v>
      </c>
    </row>
    <row r="3417" ht="18.35" spans="3:12">
      <c r="C3417" s="868"/>
      <c r="D3417" s="873" t="s">
        <v>1629</v>
      </c>
      <c r="E3417" s="891" t="s">
        <v>8</v>
      </c>
      <c r="F3417" s="891" t="s">
        <v>9</v>
      </c>
      <c r="G3417" s="892" t="s">
        <v>10</v>
      </c>
      <c r="H3417" s="933" t="s">
        <v>2447</v>
      </c>
      <c r="I3417" s="219"/>
      <c r="J3417" s="219"/>
      <c r="K3417" s="566"/>
      <c r="L3417" s="897" t="s">
        <v>2896</v>
      </c>
    </row>
    <row r="3418" spans="3:12">
      <c r="C3418" s="868"/>
      <c r="D3418" s="925">
        <v>45742</v>
      </c>
      <c r="E3418" s="2246" t="s">
        <v>2277</v>
      </c>
      <c r="F3418" s="2246" t="s">
        <v>1963</v>
      </c>
      <c r="G3418" s="2246" t="s">
        <v>2242</v>
      </c>
      <c r="H3418" s="941">
        <v>0.604166666666667</v>
      </c>
      <c r="I3418" s="219"/>
      <c r="J3418" s="219"/>
      <c r="K3418" s="566"/>
      <c r="L3418" s="898">
        <v>0.833333333333333</v>
      </c>
    </row>
    <row r="3419" spans="3:12">
      <c r="C3419" s="868"/>
      <c r="D3419" s="925">
        <v>45735</v>
      </c>
      <c r="E3419" s="2246" t="s">
        <v>2242</v>
      </c>
      <c r="F3419" s="2246" t="s">
        <v>1965</v>
      </c>
      <c r="G3419" s="2246" t="s">
        <v>2243</v>
      </c>
      <c r="H3419" s="941">
        <v>0.5625</v>
      </c>
      <c r="I3419" s="219"/>
      <c r="J3419" s="219"/>
      <c r="K3419" s="566"/>
      <c r="L3419" s="898">
        <v>0.791666666666667</v>
      </c>
    </row>
    <row r="3420" spans="3:12">
      <c r="C3420" s="868"/>
      <c r="D3420" s="925">
        <v>45728</v>
      </c>
      <c r="E3420" s="2246" t="s">
        <v>2243</v>
      </c>
      <c r="F3420" s="2246" t="s">
        <v>2244</v>
      </c>
      <c r="G3420" s="2246" t="s">
        <v>2245</v>
      </c>
      <c r="H3420" s="941">
        <v>0.5625</v>
      </c>
      <c r="I3420" s="219"/>
      <c r="J3420" s="219"/>
      <c r="K3420" s="566"/>
      <c r="L3420" s="898">
        <v>0.791666666666667</v>
      </c>
    </row>
    <row r="3421" spans="3:12">
      <c r="C3421" s="868"/>
      <c r="D3421" s="925">
        <v>45721</v>
      </c>
      <c r="E3421" s="2246" t="s">
        <v>2245</v>
      </c>
      <c r="F3421" s="2246" t="s">
        <v>2246</v>
      </c>
      <c r="G3421" s="2246" t="s">
        <v>2247</v>
      </c>
      <c r="H3421" s="941">
        <v>0.645833333333333</v>
      </c>
      <c r="I3421" s="219"/>
      <c r="J3421" s="219"/>
      <c r="K3421" s="566"/>
      <c r="L3421" s="898">
        <v>0.875</v>
      </c>
    </row>
    <row r="3422" spans="3:12">
      <c r="C3422" s="868"/>
      <c r="D3422" s="925">
        <v>45714</v>
      </c>
      <c r="E3422" s="2246" t="s">
        <v>2247</v>
      </c>
      <c r="F3422" s="2246" t="s">
        <v>2248</v>
      </c>
      <c r="G3422" s="2246" t="s">
        <v>2221</v>
      </c>
      <c r="H3422" s="941">
        <v>0.625</v>
      </c>
      <c r="I3422" s="219"/>
      <c r="J3422" s="219"/>
      <c r="K3422" s="566"/>
      <c r="L3422" s="898">
        <v>0.854166666666667</v>
      </c>
    </row>
    <row r="3423" ht="18.35" spans="3:12">
      <c r="C3423" s="868"/>
      <c r="D3423" s="925">
        <v>45708</v>
      </c>
      <c r="E3423" s="2246" t="s">
        <v>2221</v>
      </c>
      <c r="F3423" s="2246" t="s">
        <v>2222</v>
      </c>
      <c r="G3423" s="2246" t="s">
        <v>2223</v>
      </c>
      <c r="H3423" s="941">
        <v>0.708333333333333</v>
      </c>
      <c r="I3423" s="258"/>
      <c r="J3423" s="258"/>
      <c r="K3423" s="570"/>
      <c r="L3423" s="898">
        <v>0.9375</v>
      </c>
    </row>
    <row r="3424" ht="18.35" spans="3:12">
      <c r="C3424" s="868">
        <v>1</v>
      </c>
      <c r="D3424" s="873" t="s">
        <v>7</v>
      </c>
      <c r="E3424" s="930" t="s">
        <v>803</v>
      </c>
      <c r="F3424" s="931"/>
      <c r="G3424" s="932"/>
      <c r="H3424" s="933" t="s">
        <v>2839</v>
      </c>
      <c r="I3424" s="561" t="s">
        <v>1622</v>
      </c>
      <c r="J3424" s="561"/>
      <c r="K3424" s="562"/>
      <c r="L3424" s="878" t="s">
        <v>1623</v>
      </c>
    </row>
    <row r="3425" spans="3:12">
      <c r="C3425" s="868"/>
      <c r="D3425" s="870" t="s">
        <v>1625</v>
      </c>
      <c r="E3425" s="879"/>
      <c r="F3425" s="880"/>
      <c r="G3425" s="881"/>
      <c r="H3425" s="882" t="s">
        <v>2858</v>
      </c>
      <c r="I3425" s="2210" t="s">
        <v>1019</v>
      </c>
      <c r="J3425" s="216"/>
      <c r="K3425" s="564"/>
      <c r="L3425" s="895"/>
    </row>
    <row r="3426" spans="3:12">
      <c r="C3426" s="868"/>
      <c r="D3426" s="871" t="s">
        <v>1626</v>
      </c>
      <c r="E3426" s="935"/>
      <c r="F3426" s="936"/>
      <c r="G3426" s="937"/>
      <c r="H3426" s="882" t="s">
        <v>2859</v>
      </c>
      <c r="I3426" s="219"/>
      <c r="J3426" s="219"/>
      <c r="K3426" s="566"/>
      <c r="L3426" s="895"/>
    </row>
    <row r="3427" spans="3:12">
      <c r="C3427" s="868"/>
      <c r="D3427" s="871" t="s">
        <v>1627</v>
      </c>
      <c r="E3427" s="944" t="s">
        <v>364</v>
      </c>
      <c r="F3427" s="945"/>
      <c r="G3427" s="946"/>
      <c r="H3427" s="938"/>
      <c r="I3427" s="219"/>
      <c r="J3427" s="219"/>
      <c r="K3427" s="566"/>
      <c r="L3427" s="895"/>
    </row>
    <row r="3428" ht="18.35" spans="3:12">
      <c r="C3428" s="868"/>
      <c r="D3428" s="872" t="s">
        <v>1628</v>
      </c>
      <c r="E3428" s="887">
        <v>0.520833333333333</v>
      </c>
      <c r="F3428" s="888"/>
      <c r="G3428" s="889"/>
      <c r="H3428" s="940"/>
      <c r="I3428" s="219"/>
      <c r="J3428" s="219"/>
      <c r="K3428" s="566"/>
      <c r="L3428" s="896">
        <v>0.75</v>
      </c>
    </row>
    <row r="3429" ht="18.35" spans="3:12">
      <c r="C3429" s="868"/>
      <c r="D3429" s="873" t="s">
        <v>1629</v>
      </c>
      <c r="E3429" s="891" t="s">
        <v>8</v>
      </c>
      <c r="F3429" s="891" t="s">
        <v>9</v>
      </c>
      <c r="G3429" s="892" t="s">
        <v>10</v>
      </c>
      <c r="H3429" s="933" t="s">
        <v>2447</v>
      </c>
      <c r="I3429" s="219"/>
      <c r="J3429" s="219"/>
      <c r="K3429" s="566"/>
      <c r="L3429" s="897" t="s">
        <v>2896</v>
      </c>
    </row>
    <row r="3430" spans="3:12">
      <c r="C3430" s="868"/>
      <c r="D3430" s="925">
        <v>45743</v>
      </c>
      <c r="E3430" s="2246" t="s">
        <v>2001</v>
      </c>
      <c r="F3430" s="2246" t="s">
        <v>1957</v>
      </c>
      <c r="G3430" s="2246" t="s">
        <v>1945</v>
      </c>
      <c r="H3430" s="941">
        <v>0.520833333333333</v>
      </c>
      <c r="I3430" s="219"/>
      <c r="J3430" s="219"/>
      <c r="K3430" s="566"/>
      <c r="L3430" s="898">
        <v>0.75</v>
      </c>
    </row>
    <row r="3431" spans="3:12">
      <c r="C3431" s="868"/>
      <c r="D3431" s="925">
        <v>45736</v>
      </c>
      <c r="E3431" s="2246" t="s">
        <v>1945</v>
      </c>
      <c r="F3431" s="2246" t="s">
        <v>1978</v>
      </c>
      <c r="G3431" s="2246" t="s">
        <v>1944</v>
      </c>
      <c r="H3431" s="941">
        <v>0.520833333333333</v>
      </c>
      <c r="I3431" s="219"/>
      <c r="J3431" s="219"/>
      <c r="K3431" s="566"/>
      <c r="L3431" s="898">
        <v>0.75</v>
      </c>
    </row>
    <row r="3432" spans="3:12">
      <c r="C3432" s="868"/>
      <c r="D3432" s="925">
        <v>45729</v>
      </c>
      <c r="E3432" s="2246" t="s">
        <v>2023</v>
      </c>
      <c r="F3432" s="2246" t="s">
        <v>2249</v>
      </c>
      <c r="G3432" s="2246" t="s">
        <v>1958</v>
      </c>
      <c r="H3432" s="941">
        <v>0.520833333333333</v>
      </c>
      <c r="I3432" s="219"/>
      <c r="J3432" s="219"/>
      <c r="K3432" s="566"/>
      <c r="L3432" s="898">
        <v>0.75</v>
      </c>
    </row>
    <row r="3433" spans="3:12">
      <c r="C3433" s="868"/>
      <c r="D3433" s="925">
        <v>45722</v>
      </c>
      <c r="E3433" s="2246" t="s">
        <v>1944</v>
      </c>
      <c r="F3433" s="2246" t="s">
        <v>2250</v>
      </c>
      <c r="G3433" s="2246" t="s">
        <v>1952</v>
      </c>
      <c r="H3433" s="941">
        <v>0.5625</v>
      </c>
      <c r="I3433" s="219"/>
      <c r="J3433" s="219"/>
      <c r="K3433" s="566"/>
      <c r="L3433" s="898">
        <v>0.791666666666667</v>
      </c>
    </row>
    <row r="3434" spans="3:12">
      <c r="C3434" s="868"/>
      <c r="D3434" s="925">
        <v>45715</v>
      </c>
      <c r="E3434" s="2246" t="s">
        <v>1952</v>
      </c>
      <c r="F3434" s="2246" t="s">
        <v>1958</v>
      </c>
      <c r="G3434" s="2246" t="s">
        <v>2023</v>
      </c>
      <c r="H3434" s="941">
        <v>0.5625</v>
      </c>
      <c r="I3434" s="219"/>
      <c r="J3434" s="219"/>
      <c r="K3434" s="566"/>
      <c r="L3434" s="898">
        <v>0.791666666666667</v>
      </c>
    </row>
    <row r="3435" ht="18.35" spans="3:12">
      <c r="C3435" s="868"/>
      <c r="D3435" s="925">
        <v>45708</v>
      </c>
      <c r="E3435" s="2246" t="s">
        <v>1959</v>
      </c>
      <c r="F3435" s="2246" t="s">
        <v>2106</v>
      </c>
      <c r="G3435" s="2246" t="s">
        <v>2164</v>
      </c>
      <c r="H3435" s="941">
        <v>0.5625</v>
      </c>
      <c r="I3435" s="258"/>
      <c r="J3435" s="258"/>
      <c r="K3435" s="570"/>
      <c r="L3435" s="898">
        <v>0.791666666666667</v>
      </c>
    </row>
    <row r="3436" ht="18.35" spans="3:12">
      <c r="C3436" s="868">
        <v>1</v>
      </c>
      <c r="D3436" s="873" t="s">
        <v>7</v>
      </c>
      <c r="E3436" s="930" t="s">
        <v>1020</v>
      </c>
      <c r="F3436" s="931"/>
      <c r="G3436" s="932"/>
      <c r="H3436" s="933" t="s">
        <v>2839</v>
      </c>
      <c r="I3436" s="561" t="s">
        <v>1622</v>
      </c>
      <c r="J3436" s="561"/>
      <c r="K3436" s="562"/>
      <c r="L3436" s="878" t="s">
        <v>1623</v>
      </c>
    </row>
    <row r="3437" spans="3:12">
      <c r="C3437" s="868"/>
      <c r="D3437" s="870" t="s">
        <v>1625</v>
      </c>
      <c r="E3437" s="879"/>
      <c r="F3437" s="880"/>
      <c r="G3437" s="881"/>
      <c r="H3437" s="882" t="s">
        <v>2858</v>
      </c>
      <c r="I3437" s="2210" t="s">
        <v>1021</v>
      </c>
      <c r="J3437" s="216"/>
      <c r="K3437" s="564"/>
      <c r="L3437" s="895"/>
    </row>
    <row r="3438" spans="3:12">
      <c r="C3438" s="868"/>
      <c r="D3438" s="871" t="s">
        <v>1626</v>
      </c>
      <c r="E3438" s="935"/>
      <c r="F3438" s="936"/>
      <c r="G3438" s="937"/>
      <c r="H3438" s="882" t="s">
        <v>2859</v>
      </c>
      <c r="I3438" s="219"/>
      <c r="J3438" s="219"/>
      <c r="K3438" s="566"/>
      <c r="L3438" s="895"/>
    </row>
    <row r="3439" spans="3:12">
      <c r="C3439" s="868"/>
      <c r="D3439" s="871" t="s">
        <v>1627</v>
      </c>
      <c r="E3439" s="939">
        <v>51</v>
      </c>
      <c r="F3439" s="936"/>
      <c r="G3439" s="937"/>
      <c r="H3439" s="938"/>
      <c r="I3439" s="219"/>
      <c r="J3439" s="219"/>
      <c r="K3439" s="566"/>
      <c r="L3439" s="895"/>
    </row>
    <row r="3440" ht="18.35" spans="3:12">
      <c r="C3440" s="868"/>
      <c r="D3440" s="872" t="s">
        <v>1628</v>
      </c>
      <c r="E3440" s="887">
        <v>0.583333333333333</v>
      </c>
      <c r="F3440" s="888"/>
      <c r="G3440" s="889"/>
      <c r="H3440" s="940"/>
      <c r="I3440" s="219"/>
      <c r="J3440" s="219"/>
      <c r="K3440" s="566"/>
      <c r="L3440" s="896">
        <v>0.8125</v>
      </c>
    </row>
    <row r="3441" ht="18.35" spans="3:12">
      <c r="C3441" s="868"/>
      <c r="D3441" s="873" t="s">
        <v>1629</v>
      </c>
      <c r="E3441" s="891" t="s">
        <v>8</v>
      </c>
      <c r="F3441" s="891" t="s">
        <v>9</v>
      </c>
      <c r="G3441" s="892" t="s">
        <v>10</v>
      </c>
      <c r="H3441" s="933" t="s">
        <v>2447</v>
      </c>
      <c r="I3441" s="219"/>
      <c r="J3441" s="219"/>
      <c r="K3441" s="566"/>
      <c r="L3441" s="897" t="s">
        <v>2896</v>
      </c>
    </row>
    <row r="3442" spans="3:12">
      <c r="C3442" s="868"/>
      <c r="D3442" s="925">
        <v>45740</v>
      </c>
      <c r="E3442" s="923">
        <v>54.3</v>
      </c>
      <c r="F3442" s="2247" t="s">
        <v>2278</v>
      </c>
      <c r="G3442" s="923">
        <v>51</v>
      </c>
      <c r="H3442" s="941">
        <v>0.572916666666667</v>
      </c>
      <c r="I3442" s="219"/>
      <c r="J3442" s="219"/>
      <c r="K3442" s="566"/>
      <c r="L3442" s="898">
        <v>0.802083333333333</v>
      </c>
    </row>
    <row r="3443" spans="3:12">
      <c r="C3443" s="868"/>
      <c r="D3443" s="925">
        <v>45721</v>
      </c>
      <c r="E3443" s="923">
        <v>51</v>
      </c>
      <c r="F3443" s="2247" t="s">
        <v>2236</v>
      </c>
      <c r="G3443" s="923">
        <v>52.9</v>
      </c>
      <c r="H3443" s="941">
        <v>0.614583333333333</v>
      </c>
      <c r="I3443" s="219"/>
      <c r="J3443" s="219"/>
      <c r="K3443" s="566"/>
      <c r="L3443" s="898">
        <v>0.84375</v>
      </c>
    </row>
    <row r="3444" spans="3:12">
      <c r="C3444" s="868"/>
      <c r="D3444" s="925">
        <v>45740</v>
      </c>
      <c r="E3444" s="923">
        <v>54.3</v>
      </c>
      <c r="F3444" s="2247" t="s">
        <v>2278</v>
      </c>
      <c r="G3444" s="923">
        <v>51</v>
      </c>
      <c r="H3444" s="941">
        <v>0.572916666666667</v>
      </c>
      <c r="I3444" s="219"/>
      <c r="J3444" s="219"/>
      <c r="K3444" s="566"/>
      <c r="L3444" s="898">
        <v>0.802083333333333</v>
      </c>
    </row>
    <row r="3445" spans="3:12">
      <c r="C3445" s="868"/>
      <c r="D3445" s="925">
        <v>45721</v>
      </c>
      <c r="E3445" s="923">
        <v>51</v>
      </c>
      <c r="F3445" s="2247" t="s">
        <v>2236</v>
      </c>
      <c r="G3445" s="923">
        <v>52.9</v>
      </c>
      <c r="H3445" s="941">
        <v>0.614583333333333</v>
      </c>
      <c r="I3445" s="219"/>
      <c r="J3445" s="219"/>
      <c r="K3445" s="566"/>
      <c r="L3445" s="898">
        <v>0.84375</v>
      </c>
    </row>
    <row r="3446" spans="3:12">
      <c r="C3446" s="868"/>
      <c r="D3446" s="925">
        <v>45740</v>
      </c>
      <c r="E3446" s="923">
        <v>54.3</v>
      </c>
      <c r="F3446" s="2247" t="s">
        <v>2278</v>
      </c>
      <c r="G3446" s="923">
        <v>51</v>
      </c>
      <c r="H3446" s="941">
        <v>0.572916666666667</v>
      </c>
      <c r="I3446" s="219"/>
      <c r="J3446" s="219"/>
      <c r="K3446" s="566"/>
      <c r="L3446" s="898">
        <v>0.802083333333333</v>
      </c>
    </row>
    <row r="3447" ht="18.35" spans="3:12">
      <c r="C3447" s="868"/>
      <c r="D3447" s="925">
        <v>45721</v>
      </c>
      <c r="E3447" s="923">
        <v>51</v>
      </c>
      <c r="F3447" s="2247" t="s">
        <v>2236</v>
      </c>
      <c r="G3447" s="923">
        <v>52.9</v>
      </c>
      <c r="H3447" s="941">
        <v>0.614583333333333</v>
      </c>
      <c r="I3447" s="258"/>
      <c r="J3447" s="258"/>
      <c r="K3447" s="570"/>
      <c r="L3447" s="898">
        <v>0.84375</v>
      </c>
    </row>
    <row r="3448" ht="18.35" spans="3:12">
      <c r="C3448" s="868">
        <v>1</v>
      </c>
      <c r="D3448" s="873" t="s">
        <v>7</v>
      </c>
      <c r="E3448" s="930" t="s">
        <v>1022</v>
      </c>
      <c r="F3448" s="931"/>
      <c r="G3448" s="932"/>
      <c r="H3448" s="933" t="s">
        <v>2839</v>
      </c>
      <c r="I3448" s="561" t="s">
        <v>1622</v>
      </c>
      <c r="J3448" s="561"/>
      <c r="K3448" s="562"/>
      <c r="L3448" s="878" t="s">
        <v>1623</v>
      </c>
    </row>
    <row r="3449" spans="3:12">
      <c r="C3449" s="868"/>
      <c r="D3449" s="870" t="s">
        <v>1625</v>
      </c>
      <c r="E3449" s="879"/>
      <c r="F3449" s="880"/>
      <c r="G3449" s="881"/>
      <c r="H3449" s="882" t="s">
        <v>2858</v>
      </c>
      <c r="I3449" s="2210" t="s">
        <v>1021</v>
      </c>
      <c r="J3449" s="216"/>
      <c r="K3449" s="564"/>
      <c r="L3449" s="895"/>
    </row>
    <row r="3450" spans="3:12">
      <c r="C3450" s="868"/>
      <c r="D3450" s="871" t="s">
        <v>1626</v>
      </c>
      <c r="E3450" s="935"/>
      <c r="F3450" s="936"/>
      <c r="G3450" s="937"/>
      <c r="H3450" s="882" t="s">
        <v>2859</v>
      </c>
      <c r="I3450" s="219"/>
      <c r="J3450" s="219"/>
      <c r="K3450" s="566"/>
      <c r="L3450" s="895"/>
    </row>
    <row r="3451" spans="3:12">
      <c r="C3451" s="868"/>
      <c r="D3451" s="871" t="s">
        <v>1627</v>
      </c>
      <c r="E3451" s="939">
        <v>53.5</v>
      </c>
      <c r="F3451" s="936"/>
      <c r="G3451" s="937"/>
      <c r="H3451" s="938"/>
      <c r="I3451" s="219"/>
      <c r="J3451" s="219"/>
      <c r="K3451" s="566"/>
      <c r="L3451" s="895"/>
    </row>
    <row r="3452" ht="18.35" spans="3:12">
      <c r="C3452" s="868"/>
      <c r="D3452" s="872" t="s">
        <v>1628</v>
      </c>
      <c r="E3452" s="887">
        <v>0.583333333333333</v>
      </c>
      <c r="F3452" s="888"/>
      <c r="G3452" s="889"/>
      <c r="H3452" s="940"/>
      <c r="I3452" s="219"/>
      <c r="J3452" s="219"/>
      <c r="K3452" s="566"/>
      <c r="L3452" s="896">
        <v>0.8125</v>
      </c>
    </row>
    <row r="3453" ht="18.35" spans="3:12">
      <c r="C3453" s="868"/>
      <c r="D3453" s="873" t="s">
        <v>1629</v>
      </c>
      <c r="E3453" s="891" t="s">
        <v>8</v>
      </c>
      <c r="F3453" s="891" t="s">
        <v>9</v>
      </c>
      <c r="G3453" s="892" t="s">
        <v>10</v>
      </c>
      <c r="H3453" s="933" t="s">
        <v>2447</v>
      </c>
      <c r="I3453" s="219"/>
      <c r="J3453" s="219"/>
      <c r="K3453" s="566"/>
      <c r="L3453" s="897" t="s">
        <v>2896</v>
      </c>
    </row>
    <row r="3454" spans="3:12">
      <c r="C3454" s="868"/>
      <c r="D3454" s="925">
        <v>45721</v>
      </c>
      <c r="E3454" s="923">
        <v>53.5</v>
      </c>
      <c r="F3454" s="2247" t="s">
        <v>2279</v>
      </c>
      <c r="G3454" s="923">
        <v>52.8</v>
      </c>
      <c r="H3454" s="941">
        <v>0.625</v>
      </c>
      <c r="I3454" s="219"/>
      <c r="J3454" s="219"/>
      <c r="K3454" s="566"/>
      <c r="L3454" s="898">
        <v>0.854166666666667</v>
      </c>
    </row>
    <row r="3455" spans="3:12">
      <c r="C3455" s="868"/>
      <c r="D3455" s="925">
        <v>45693</v>
      </c>
      <c r="E3455" s="923">
        <v>52.8</v>
      </c>
      <c r="F3455" s="2247" t="s">
        <v>2281</v>
      </c>
      <c r="G3455" s="923">
        <v>54</v>
      </c>
      <c r="H3455" s="941">
        <v>0.625</v>
      </c>
      <c r="I3455" s="219"/>
      <c r="J3455" s="219"/>
      <c r="K3455" s="566"/>
      <c r="L3455" s="898">
        <v>0.854166666666667</v>
      </c>
    </row>
    <row r="3456" spans="3:12">
      <c r="C3456" s="868"/>
      <c r="D3456" s="925">
        <v>45664</v>
      </c>
      <c r="E3456" s="923">
        <v>54.1</v>
      </c>
      <c r="F3456" s="2247" t="s">
        <v>1929</v>
      </c>
      <c r="G3456" s="923">
        <v>52.1</v>
      </c>
      <c r="H3456" s="941">
        <v>0.625</v>
      </c>
      <c r="I3456" s="219"/>
      <c r="J3456" s="219"/>
      <c r="K3456" s="566"/>
      <c r="L3456" s="898">
        <v>0.854166666666667</v>
      </c>
    </row>
    <row r="3457" spans="3:12">
      <c r="C3457" s="868"/>
      <c r="D3457" s="925">
        <v>45630</v>
      </c>
      <c r="E3457" s="923">
        <v>52.1</v>
      </c>
      <c r="F3457" s="2247" t="s">
        <v>1716</v>
      </c>
      <c r="G3457" s="923">
        <v>56</v>
      </c>
      <c r="H3457" s="941">
        <v>0.625</v>
      </c>
      <c r="I3457" s="219"/>
      <c r="J3457" s="219"/>
      <c r="K3457" s="566"/>
      <c r="L3457" s="898">
        <v>0.854166666666667</v>
      </c>
    </row>
    <row r="3458" spans="3:12">
      <c r="C3458" s="868"/>
      <c r="D3458" s="925">
        <v>45601</v>
      </c>
      <c r="E3458" s="923">
        <v>56</v>
      </c>
      <c r="F3458" s="2247" t="s">
        <v>2140</v>
      </c>
      <c r="G3458" s="923">
        <v>54.9</v>
      </c>
      <c r="H3458" s="941">
        <v>0.625</v>
      </c>
      <c r="I3458" s="219"/>
      <c r="J3458" s="219"/>
      <c r="K3458" s="566"/>
      <c r="L3458" s="898">
        <v>0.854166666666667</v>
      </c>
    </row>
    <row r="3459" ht="18.35" spans="3:12">
      <c r="C3459" s="868"/>
      <c r="D3459" s="925">
        <v>45568</v>
      </c>
      <c r="E3459" s="923">
        <v>54.9</v>
      </c>
      <c r="F3459" s="2247" t="s">
        <v>1699</v>
      </c>
      <c r="G3459" s="923">
        <v>51.5</v>
      </c>
      <c r="H3459" s="941">
        <v>0.583333333333333</v>
      </c>
      <c r="I3459" s="258"/>
      <c r="J3459" s="258"/>
      <c r="K3459" s="570"/>
      <c r="L3459" s="898">
        <v>0.8125</v>
      </c>
    </row>
    <row r="3460" ht="18.35" spans="3:12">
      <c r="C3460" s="868">
        <v>1</v>
      </c>
      <c r="D3460" s="873" t="s">
        <v>7</v>
      </c>
      <c r="E3460" s="930" t="s">
        <v>1023</v>
      </c>
      <c r="F3460" s="931"/>
      <c r="G3460" s="932"/>
      <c r="H3460" s="933" t="s">
        <v>2839</v>
      </c>
      <c r="I3460" s="561" t="s">
        <v>1622</v>
      </c>
      <c r="J3460" s="561"/>
      <c r="K3460" s="562"/>
      <c r="L3460" s="878" t="s">
        <v>1623</v>
      </c>
    </row>
    <row r="3461" spans="3:12">
      <c r="C3461" s="868"/>
      <c r="D3461" s="870" t="s">
        <v>1625</v>
      </c>
      <c r="E3461" s="879"/>
      <c r="F3461" s="880"/>
      <c r="G3461" s="881"/>
      <c r="H3461" s="882" t="s">
        <v>2858</v>
      </c>
      <c r="I3461" s="2210" t="s">
        <v>1024</v>
      </c>
      <c r="J3461" s="216"/>
      <c r="K3461" s="564"/>
      <c r="L3461" s="895"/>
    </row>
    <row r="3462" spans="3:12">
      <c r="C3462" s="868"/>
      <c r="D3462" s="871" t="s">
        <v>1626</v>
      </c>
      <c r="E3462" s="935"/>
      <c r="F3462" s="936"/>
      <c r="G3462" s="937"/>
      <c r="H3462" s="882" t="s">
        <v>2859</v>
      </c>
      <c r="I3462" s="219"/>
      <c r="J3462" s="219"/>
      <c r="K3462" s="566"/>
      <c r="L3462" s="895"/>
    </row>
    <row r="3463" spans="3:12">
      <c r="C3463" s="868"/>
      <c r="D3463" s="871" t="s">
        <v>1627</v>
      </c>
      <c r="E3463" s="939">
        <v>62.6</v>
      </c>
      <c r="F3463" s="936"/>
      <c r="G3463" s="937"/>
      <c r="H3463" s="938"/>
      <c r="I3463" s="219"/>
      <c r="J3463" s="219"/>
      <c r="K3463" s="566"/>
      <c r="L3463" s="895"/>
    </row>
    <row r="3464" ht="18.35" spans="3:12">
      <c r="C3464" s="868"/>
      <c r="D3464" s="872" t="s">
        <v>1628</v>
      </c>
      <c r="E3464" s="887">
        <v>0.583333333333333</v>
      </c>
      <c r="F3464" s="888"/>
      <c r="G3464" s="889"/>
      <c r="H3464" s="940"/>
      <c r="I3464" s="219"/>
      <c r="J3464" s="219"/>
      <c r="K3464" s="566"/>
      <c r="L3464" s="896">
        <v>0.8125</v>
      </c>
    </row>
    <row r="3465" ht="18.35" spans="3:12">
      <c r="C3465" s="868"/>
      <c r="D3465" s="873" t="s">
        <v>1629</v>
      </c>
      <c r="E3465" s="891" t="s">
        <v>8</v>
      </c>
      <c r="F3465" s="891" t="s">
        <v>9</v>
      </c>
      <c r="G3465" s="892" t="s">
        <v>10</v>
      </c>
      <c r="H3465" s="933" t="s">
        <v>2447</v>
      </c>
      <c r="I3465" s="219"/>
      <c r="J3465" s="219"/>
      <c r="K3465" s="566"/>
      <c r="L3465" s="897" t="s">
        <v>2896</v>
      </c>
    </row>
    <row r="3466" spans="3:12">
      <c r="C3466" s="868"/>
      <c r="D3466" s="925">
        <v>45721</v>
      </c>
      <c r="E3466" s="923">
        <v>62.6</v>
      </c>
      <c r="F3466" s="2247" t="s">
        <v>1715</v>
      </c>
      <c r="G3466" s="923">
        <v>60.4</v>
      </c>
      <c r="H3466" s="941">
        <v>0.625</v>
      </c>
      <c r="I3466" s="219"/>
      <c r="J3466" s="219"/>
      <c r="K3466" s="566"/>
      <c r="L3466" s="898">
        <v>0.854166666666667</v>
      </c>
    </row>
    <row r="3467" spans="3:12">
      <c r="C3467" s="868"/>
      <c r="D3467" s="925">
        <v>45693</v>
      </c>
      <c r="E3467" s="923">
        <v>60.4</v>
      </c>
      <c r="F3467" s="2247" t="s">
        <v>1866</v>
      </c>
      <c r="G3467" s="923">
        <v>64.4</v>
      </c>
      <c r="H3467" s="941">
        <v>0.625</v>
      </c>
      <c r="I3467" s="219"/>
      <c r="J3467" s="219"/>
      <c r="K3467" s="566"/>
      <c r="L3467" s="898">
        <v>0.854166666666667</v>
      </c>
    </row>
    <row r="3468" spans="3:12">
      <c r="C3468" s="868"/>
      <c r="D3468" s="925">
        <v>45664</v>
      </c>
      <c r="E3468" s="923">
        <v>64.4</v>
      </c>
      <c r="F3468" s="2247" t="s">
        <v>2282</v>
      </c>
      <c r="G3468" s="923">
        <v>58.2</v>
      </c>
      <c r="H3468" s="941">
        <v>0.625</v>
      </c>
      <c r="I3468" s="219"/>
      <c r="J3468" s="219"/>
      <c r="K3468" s="566"/>
      <c r="L3468" s="898">
        <v>0.854166666666667</v>
      </c>
    </row>
    <row r="3469" spans="3:12">
      <c r="C3469" s="868"/>
      <c r="D3469" s="925">
        <v>45630</v>
      </c>
      <c r="E3469" s="923">
        <v>58.2</v>
      </c>
      <c r="F3469" s="2247" t="s">
        <v>2141</v>
      </c>
      <c r="G3469" s="923">
        <v>58.1</v>
      </c>
      <c r="H3469" s="941">
        <v>0.625</v>
      </c>
      <c r="I3469" s="219"/>
      <c r="J3469" s="219"/>
      <c r="K3469" s="566"/>
      <c r="L3469" s="898">
        <v>0.854166666666667</v>
      </c>
    </row>
    <row r="3470" spans="3:12">
      <c r="C3470" s="868"/>
      <c r="D3470" s="925">
        <v>45601</v>
      </c>
      <c r="E3470" s="923">
        <v>58.1</v>
      </c>
      <c r="F3470" s="2247" t="s">
        <v>2142</v>
      </c>
      <c r="G3470" s="923">
        <v>59.4</v>
      </c>
      <c r="H3470" s="941">
        <v>0.625</v>
      </c>
      <c r="I3470" s="219"/>
      <c r="J3470" s="219"/>
      <c r="K3470" s="566"/>
      <c r="L3470" s="898">
        <v>0.854166666666667</v>
      </c>
    </row>
    <row r="3471" ht="18.35" spans="3:12">
      <c r="C3471" s="868"/>
      <c r="D3471" s="925">
        <v>45568</v>
      </c>
      <c r="E3471" s="923">
        <v>59.4</v>
      </c>
      <c r="F3471" s="2247" t="s">
        <v>1938</v>
      </c>
      <c r="G3471" s="923">
        <v>57.3</v>
      </c>
      <c r="H3471" s="941">
        <v>0.583333333333333</v>
      </c>
      <c r="I3471" s="258"/>
      <c r="J3471" s="258"/>
      <c r="K3471" s="570"/>
      <c r="L3471" s="898">
        <v>0.8125</v>
      </c>
    </row>
    <row r="3472" ht="18.35" spans="3:12">
      <c r="C3472" s="868">
        <v>1</v>
      </c>
      <c r="D3472" s="873" t="s">
        <v>7</v>
      </c>
      <c r="E3472" s="930" t="s">
        <v>1025</v>
      </c>
      <c r="F3472" s="931"/>
      <c r="G3472" s="932"/>
      <c r="H3472" s="933" t="s">
        <v>2839</v>
      </c>
      <c r="I3472" s="561" t="s">
        <v>1622</v>
      </c>
      <c r="J3472" s="561"/>
      <c r="K3472" s="562"/>
      <c r="L3472" s="878" t="s">
        <v>1623</v>
      </c>
    </row>
    <row r="3473" spans="3:12">
      <c r="C3473" s="868"/>
      <c r="D3473" s="870" t="s">
        <v>1625</v>
      </c>
      <c r="E3473" s="879"/>
      <c r="F3473" s="880"/>
      <c r="G3473" s="881"/>
      <c r="H3473" s="882" t="s">
        <v>2858</v>
      </c>
      <c r="I3473" s="2210" t="s">
        <v>890</v>
      </c>
      <c r="J3473" s="216"/>
      <c r="K3473" s="564"/>
      <c r="L3473" s="895"/>
    </row>
    <row r="3474" spans="3:12">
      <c r="C3474" s="868"/>
      <c r="D3474" s="871" t="s">
        <v>1626</v>
      </c>
      <c r="E3474" s="935"/>
      <c r="F3474" s="936"/>
      <c r="G3474" s="937"/>
      <c r="H3474" s="882" t="s">
        <v>2859</v>
      </c>
      <c r="I3474" s="219"/>
      <c r="J3474" s="219"/>
      <c r="K3474" s="566"/>
      <c r="L3474" s="895"/>
    </row>
    <row r="3475" spans="3:12">
      <c r="C3475" s="868"/>
      <c r="D3475" s="871" t="s">
        <v>1627</v>
      </c>
      <c r="E3475" s="939">
        <v>0</v>
      </c>
      <c r="F3475" s="936"/>
      <c r="G3475" s="937"/>
      <c r="H3475" s="938"/>
      <c r="I3475" s="219"/>
      <c r="J3475" s="219"/>
      <c r="K3475" s="566"/>
      <c r="L3475" s="895"/>
    </row>
    <row r="3476" ht="18.35" spans="3:12">
      <c r="C3476" s="868"/>
      <c r="D3476" s="872" t="s">
        <v>1628</v>
      </c>
      <c r="E3476" s="887" t="e">
        <v>#VALUE!</v>
      </c>
      <c r="F3476" s="888"/>
      <c r="G3476" s="889"/>
      <c r="H3476" s="940"/>
      <c r="I3476" s="219"/>
      <c r="J3476" s="219"/>
      <c r="K3476" s="566"/>
      <c r="L3476" s="896" t="s">
        <v>818</v>
      </c>
    </row>
    <row r="3477" ht="18.35" spans="3:12">
      <c r="C3477" s="868"/>
      <c r="D3477" s="873" t="s">
        <v>1629</v>
      </c>
      <c r="E3477" s="891" t="s">
        <v>8</v>
      </c>
      <c r="F3477" s="891" t="s">
        <v>9</v>
      </c>
      <c r="G3477" s="892" t="s">
        <v>10</v>
      </c>
      <c r="H3477" s="933" t="s">
        <v>2447</v>
      </c>
      <c r="I3477" s="219"/>
      <c r="J3477" s="219"/>
      <c r="K3477" s="566"/>
      <c r="L3477" s="897" t="s">
        <v>2896</v>
      </c>
    </row>
    <row r="3478" spans="3:12">
      <c r="C3478" s="868"/>
      <c r="D3478" s="925">
        <v>45686</v>
      </c>
      <c r="E3478" s="923">
        <v>0.03</v>
      </c>
      <c r="F3478" s="2247" t="s">
        <v>2189</v>
      </c>
      <c r="G3478" s="923">
        <v>0.0325</v>
      </c>
      <c r="H3478" s="941">
        <v>0.625</v>
      </c>
      <c r="I3478" s="219"/>
      <c r="J3478" s="219"/>
      <c r="K3478" s="566"/>
      <c r="L3478" s="898">
        <v>0.854166666666667</v>
      </c>
    </row>
    <row r="3479" spans="3:12">
      <c r="C3479" s="868"/>
      <c r="D3479" s="925">
        <v>45637</v>
      </c>
      <c r="E3479" s="923">
        <v>0.0325</v>
      </c>
      <c r="F3479" s="2247" t="s">
        <v>2183</v>
      </c>
      <c r="G3479" s="923">
        <v>0.0375</v>
      </c>
      <c r="H3479" s="941">
        <v>0.625</v>
      </c>
      <c r="I3479" s="219"/>
      <c r="J3479" s="219"/>
      <c r="K3479" s="566"/>
      <c r="L3479" s="898">
        <v>0.854166666666667</v>
      </c>
    </row>
    <row r="3480" spans="3:12">
      <c r="C3480" s="868"/>
      <c r="D3480" s="925">
        <v>45588</v>
      </c>
      <c r="E3480" s="923">
        <v>0.0375</v>
      </c>
      <c r="F3480" s="2247" t="s">
        <v>2184</v>
      </c>
      <c r="G3480" s="923">
        <v>0.0425</v>
      </c>
      <c r="H3480" s="941">
        <v>0.625</v>
      </c>
      <c r="I3480" s="219"/>
      <c r="J3480" s="219"/>
      <c r="K3480" s="566"/>
      <c r="L3480" s="898">
        <v>0.854166666666667</v>
      </c>
    </row>
    <row r="3481" spans="3:12">
      <c r="C3481" s="868"/>
      <c r="D3481" s="925">
        <v>45539</v>
      </c>
      <c r="E3481" s="923">
        <v>0.0425</v>
      </c>
      <c r="F3481" s="2247" t="s">
        <v>1836</v>
      </c>
      <c r="G3481" s="923">
        <v>0.045</v>
      </c>
      <c r="H3481" s="941">
        <v>0.625</v>
      </c>
      <c r="I3481" s="219"/>
      <c r="J3481" s="219"/>
      <c r="K3481" s="566"/>
      <c r="L3481" s="898">
        <v>0.854166666666667</v>
      </c>
    </row>
    <row r="3482" spans="3:12">
      <c r="C3482" s="868"/>
      <c r="D3482" s="925">
        <v>45497</v>
      </c>
      <c r="E3482" s="923">
        <v>0.045</v>
      </c>
      <c r="F3482" s="2247" t="s">
        <v>1838</v>
      </c>
      <c r="G3482" s="923">
        <v>0.0475</v>
      </c>
      <c r="H3482" s="941">
        <v>0.625</v>
      </c>
      <c r="I3482" s="219"/>
      <c r="J3482" s="219"/>
      <c r="K3482" s="566"/>
      <c r="L3482" s="898">
        <v>0.854166666666667</v>
      </c>
    </row>
    <row r="3483" ht="18.35" spans="3:12">
      <c r="C3483" s="868"/>
      <c r="D3483" s="925">
        <v>45448</v>
      </c>
      <c r="E3483" s="923">
        <v>0.0475</v>
      </c>
      <c r="F3483" s="2247" t="s">
        <v>1839</v>
      </c>
      <c r="G3483" s="923">
        <v>0.05</v>
      </c>
      <c r="H3483" s="941">
        <v>0.583333333333333</v>
      </c>
      <c r="I3483" s="258"/>
      <c r="J3483" s="258"/>
      <c r="K3483" s="570"/>
      <c r="L3483" s="898">
        <v>0.8125</v>
      </c>
    </row>
    <row r="3484" ht="18.35" spans="3:12">
      <c r="C3484" s="868">
        <v>1</v>
      </c>
      <c r="D3484" s="873" t="s">
        <v>7</v>
      </c>
      <c r="E3484" s="930" t="s">
        <v>1026</v>
      </c>
      <c r="F3484" s="931"/>
      <c r="G3484" s="932"/>
      <c r="H3484" s="933" t="s">
        <v>2839</v>
      </c>
      <c r="I3484" s="561" t="s">
        <v>1622</v>
      </c>
      <c r="J3484" s="561"/>
      <c r="K3484" s="562"/>
      <c r="L3484" s="878" t="s">
        <v>1623</v>
      </c>
    </row>
    <row r="3485" spans="3:12">
      <c r="C3485" s="868"/>
      <c r="D3485" s="870" t="s">
        <v>1625</v>
      </c>
      <c r="E3485" s="879"/>
      <c r="F3485" s="880"/>
      <c r="G3485" s="881"/>
      <c r="H3485" s="882" t="s">
        <v>2858</v>
      </c>
      <c r="I3485" s="2210" t="s">
        <v>890</v>
      </c>
      <c r="J3485" s="216"/>
      <c r="K3485" s="564"/>
      <c r="L3485" s="895"/>
    </row>
    <row r="3486" spans="3:12">
      <c r="C3486" s="868"/>
      <c r="D3486" s="871" t="s">
        <v>1626</v>
      </c>
      <c r="E3486" s="935"/>
      <c r="F3486" s="936"/>
      <c r="G3486" s="937"/>
      <c r="H3486" s="882" t="s">
        <v>2859</v>
      </c>
      <c r="I3486" s="219"/>
      <c r="J3486" s="219"/>
      <c r="K3486" s="566"/>
      <c r="L3486" s="895"/>
    </row>
    <row r="3487" spans="3:12">
      <c r="C3487" s="868"/>
      <c r="D3487" s="871" t="s">
        <v>1627</v>
      </c>
      <c r="E3487" s="939">
        <v>0</v>
      </c>
      <c r="F3487" s="936"/>
      <c r="G3487" s="937"/>
      <c r="H3487" s="938"/>
      <c r="I3487" s="219"/>
      <c r="J3487" s="219"/>
      <c r="K3487" s="566"/>
      <c r="L3487" s="895"/>
    </row>
    <row r="3488" ht="18.35" spans="3:12">
      <c r="C3488" s="868"/>
      <c r="D3488" s="872" t="s">
        <v>1628</v>
      </c>
      <c r="E3488" s="887">
        <v>0.770833333333333</v>
      </c>
      <c r="F3488" s="888"/>
      <c r="G3488" s="889"/>
      <c r="H3488" s="940"/>
      <c r="I3488" s="219"/>
      <c r="J3488" s="219"/>
      <c r="K3488" s="566"/>
      <c r="L3488" s="896">
        <v>0</v>
      </c>
    </row>
    <row r="3489" ht="18.35" spans="3:12">
      <c r="C3489" s="868"/>
      <c r="D3489" s="873" t="s">
        <v>1629</v>
      </c>
      <c r="E3489" s="891" t="s">
        <v>8</v>
      </c>
      <c r="F3489" s="891" t="s">
        <v>9</v>
      </c>
      <c r="G3489" s="892" t="s">
        <v>10</v>
      </c>
      <c r="H3489" s="933" t="s">
        <v>2447</v>
      </c>
      <c r="I3489" s="219"/>
      <c r="J3489" s="219"/>
      <c r="K3489" s="566"/>
      <c r="L3489" s="897" t="s">
        <v>2896</v>
      </c>
    </row>
    <row r="3490" spans="3:12">
      <c r="C3490" s="868"/>
      <c r="D3490" s="925">
        <v>45686</v>
      </c>
      <c r="E3490" s="923">
        <v>0</v>
      </c>
      <c r="F3490" s="923">
        <v>0</v>
      </c>
      <c r="G3490" s="923">
        <v>0</v>
      </c>
      <c r="H3490" s="941">
        <v>0.625</v>
      </c>
      <c r="I3490" s="219"/>
      <c r="J3490" s="219"/>
      <c r="K3490" s="566"/>
      <c r="L3490" s="898">
        <v>0.854166666666667</v>
      </c>
    </row>
    <row r="3491" spans="3:12">
      <c r="C3491" s="868"/>
      <c r="D3491" s="925">
        <v>45644</v>
      </c>
      <c r="E3491" s="923">
        <v>0</v>
      </c>
      <c r="F3491" s="923">
        <v>0</v>
      </c>
      <c r="G3491" s="923">
        <v>0</v>
      </c>
      <c r="H3491" s="941">
        <v>0.625</v>
      </c>
      <c r="I3491" s="219"/>
      <c r="J3491" s="219"/>
      <c r="K3491" s="566"/>
      <c r="L3491" s="898">
        <v>0.854166666666667</v>
      </c>
    </row>
    <row r="3492" spans="3:12">
      <c r="C3492" s="868"/>
      <c r="D3492" s="925">
        <v>45603</v>
      </c>
      <c r="E3492" s="923">
        <v>0</v>
      </c>
      <c r="F3492" s="923">
        <v>0</v>
      </c>
      <c r="G3492" s="923">
        <v>0</v>
      </c>
      <c r="H3492" s="941">
        <v>0.625</v>
      </c>
      <c r="I3492" s="219"/>
      <c r="J3492" s="219"/>
      <c r="K3492" s="566"/>
      <c r="L3492" s="898">
        <v>0.854166666666667</v>
      </c>
    </row>
    <row r="3493" spans="3:12">
      <c r="C3493" s="868"/>
      <c r="D3493" s="925">
        <v>45553</v>
      </c>
      <c r="E3493" s="923">
        <v>0</v>
      </c>
      <c r="F3493" s="923">
        <v>0</v>
      </c>
      <c r="G3493" s="923">
        <v>0</v>
      </c>
      <c r="H3493" s="941">
        <v>0.625</v>
      </c>
      <c r="I3493" s="219"/>
      <c r="J3493" s="219"/>
      <c r="K3493" s="566"/>
      <c r="L3493" s="898">
        <v>0.854166666666667</v>
      </c>
    </row>
    <row r="3494" spans="3:12">
      <c r="C3494" s="868"/>
      <c r="D3494" s="925">
        <v>45504</v>
      </c>
      <c r="E3494" s="923">
        <v>0</v>
      </c>
      <c r="F3494" s="923">
        <v>0</v>
      </c>
      <c r="G3494" s="923">
        <v>0</v>
      </c>
      <c r="H3494" s="941">
        <v>0.625</v>
      </c>
      <c r="I3494" s="219"/>
      <c r="J3494" s="219"/>
      <c r="K3494" s="566"/>
      <c r="L3494" s="898">
        <v>0.854166666666667</v>
      </c>
    </row>
    <row r="3495" ht="18.35" spans="3:12">
      <c r="C3495" s="868"/>
      <c r="D3495" s="925">
        <v>45455</v>
      </c>
      <c r="E3495" s="923">
        <v>0</v>
      </c>
      <c r="F3495" s="923">
        <v>0</v>
      </c>
      <c r="G3495" s="923">
        <v>0</v>
      </c>
      <c r="H3495" s="941">
        <v>0.583333333333333</v>
      </c>
      <c r="I3495" s="258"/>
      <c r="J3495" s="258"/>
      <c r="K3495" s="570"/>
      <c r="L3495" s="898">
        <v>0.8125</v>
      </c>
    </row>
    <row r="3496" ht="18.35" spans="3:12">
      <c r="C3496" s="868">
        <v>1</v>
      </c>
      <c r="D3496" s="873" t="s">
        <v>7</v>
      </c>
      <c r="E3496" s="930" t="s">
        <v>1027</v>
      </c>
      <c r="F3496" s="931"/>
      <c r="G3496" s="932"/>
      <c r="H3496" s="933" t="s">
        <v>2839</v>
      </c>
      <c r="I3496" s="561" t="s">
        <v>1622</v>
      </c>
      <c r="J3496" s="561"/>
      <c r="K3496" s="562"/>
      <c r="L3496" s="878" t="s">
        <v>1623</v>
      </c>
    </row>
    <row r="3497" spans="3:12">
      <c r="C3497" s="868"/>
      <c r="D3497" s="870" t="s">
        <v>1625</v>
      </c>
      <c r="E3497" s="879"/>
      <c r="F3497" s="880"/>
      <c r="G3497" s="881"/>
      <c r="H3497" s="882" t="s">
        <v>2858</v>
      </c>
      <c r="I3497" s="2210" t="s">
        <v>1028</v>
      </c>
      <c r="J3497" s="216"/>
      <c r="K3497" s="564"/>
      <c r="L3497" s="895"/>
    </row>
    <row r="3498" spans="3:12">
      <c r="C3498" s="868"/>
      <c r="D3498" s="871" t="s">
        <v>1626</v>
      </c>
      <c r="E3498" s="935"/>
      <c r="F3498" s="936"/>
      <c r="G3498" s="937"/>
      <c r="H3498" s="882" t="s">
        <v>2859</v>
      </c>
      <c r="I3498" s="219"/>
      <c r="J3498" s="219"/>
      <c r="K3498" s="566"/>
      <c r="L3498" s="895"/>
    </row>
    <row r="3499" spans="3:12">
      <c r="C3499" s="868"/>
      <c r="D3499" s="871" t="s">
        <v>1627</v>
      </c>
      <c r="E3499" s="939">
        <v>0.003</v>
      </c>
      <c r="F3499" s="936"/>
      <c r="G3499" s="937"/>
      <c r="H3499" s="938"/>
      <c r="I3499" s="219"/>
      <c r="J3499" s="219"/>
      <c r="K3499" s="566"/>
      <c r="L3499" s="895"/>
    </row>
    <row r="3500" ht="18.35" spans="3:12">
      <c r="C3500" s="868"/>
      <c r="D3500" s="872" t="s">
        <v>1628</v>
      </c>
      <c r="E3500" s="887">
        <v>0.520833333333333</v>
      </c>
      <c r="F3500" s="888"/>
      <c r="G3500" s="889"/>
      <c r="H3500" s="940"/>
      <c r="I3500" s="219"/>
      <c r="J3500" s="219"/>
      <c r="K3500" s="566"/>
      <c r="L3500" s="896">
        <v>0.75</v>
      </c>
    </row>
    <row r="3501" ht="18.35" spans="3:12">
      <c r="C3501" s="868"/>
      <c r="D3501" s="873" t="s">
        <v>1629</v>
      </c>
      <c r="E3501" s="891" t="s">
        <v>8</v>
      </c>
      <c r="F3501" s="891" t="s">
        <v>9</v>
      </c>
      <c r="G3501" s="892" t="s">
        <v>10</v>
      </c>
      <c r="H3501" s="933" t="s">
        <v>2447</v>
      </c>
      <c r="I3501" s="219"/>
      <c r="J3501" s="219"/>
      <c r="K3501" s="566"/>
      <c r="L3501" s="897" t="s">
        <v>2896</v>
      </c>
    </row>
    <row r="3502" spans="3:12">
      <c r="C3502" s="868"/>
      <c r="D3502" s="925">
        <v>45723</v>
      </c>
      <c r="E3502" s="922">
        <v>0.003</v>
      </c>
      <c r="F3502" s="2246" t="s">
        <v>1660</v>
      </c>
      <c r="G3502" s="922">
        <v>0.004</v>
      </c>
      <c r="H3502" s="941">
        <v>0.5625</v>
      </c>
      <c r="I3502" s="219"/>
      <c r="J3502" s="219"/>
      <c r="K3502" s="566"/>
      <c r="L3502" s="898">
        <v>0.791666666666667</v>
      </c>
    </row>
    <row r="3503" spans="3:12">
      <c r="C3503" s="868"/>
      <c r="D3503" s="925">
        <v>45695</v>
      </c>
      <c r="E3503" s="922">
        <v>0.005</v>
      </c>
      <c r="F3503" s="2246" t="s">
        <v>1660</v>
      </c>
      <c r="G3503" s="922">
        <v>0.003</v>
      </c>
      <c r="H3503" s="941">
        <v>0.5625</v>
      </c>
      <c r="I3503" s="219"/>
      <c r="J3503" s="219"/>
      <c r="K3503" s="566"/>
      <c r="L3503" s="898">
        <v>0.791666666666667</v>
      </c>
    </row>
    <row r="3504" spans="3:12">
      <c r="C3504" s="868"/>
      <c r="D3504" s="925">
        <v>45667</v>
      </c>
      <c r="E3504" s="922">
        <v>0.003</v>
      </c>
      <c r="F3504" s="2246" t="s">
        <v>1660</v>
      </c>
      <c r="G3504" s="922">
        <v>0.004</v>
      </c>
      <c r="H3504" s="941">
        <v>0.5625</v>
      </c>
      <c r="I3504" s="219"/>
      <c r="J3504" s="219"/>
      <c r="K3504" s="566"/>
      <c r="L3504" s="898">
        <v>0.791666666666667</v>
      </c>
    </row>
    <row r="3505" spans="3:12">
      <c r="C3505" s="868"/>
      <c r="D3505" s="925">
        <v>45632</v>
      </c>
      <c r="E3505" s="922">
        <v>0.004</v>
      </c>
      <c r="F3505" s="2246" t="s">
        <v>1660</v>
      </c>
      <c r="G3505" s="922">
        <v>0.004</v>
      </c>
      <c r="H3505" s="941">
        <v>0.5625</v>
      </c>
      <c r="I3505" s="219"/>
      <c r="J3505" s="219"/>
      <c r="K3505" s="566"/>
      <c r="L3505" s="898">
        <v>0.791666666666667</v>
      </c>
    </row>
    <row r="3506" spans="3:12">
      <c r="C3506" s="868"/>
      <c r="D3506" s="925">
        <v>45597</v>
      </c>
      <c r="E3506" s="922">
        <v>0.004</v>
      </c>
      <c r="F3506" s="2246" t="s">
        <v>1660</v>
      </c>
      <c r="G3506" s="922">
        <v>0.003</v>
      </c>
      <c r="H3506" s="941">
        <v>0.520833333333333</v>
      </c>
      <c r="I3506" s="219"/>
      <c r="J3506" s="219"/>
      <c r="K3506" s="566"/>
      <c r="L3506" s="898">
        <v>0.75</v>
      </c>
    </row>
    <row r="3507" ht="18.35" spans="3:12">
      <c r="C3507" s="868"/>
      <c r="D3507" s="925">
        <v>45569</v>
      </c>
      <c r="E3507" s="922">
        <v>0.004</v>
      </c>
      <c r="F3507" s="2246" t="s">
        <v>1660</v>
      </c>
      <c r="G3507" s="922">
        <v>0.005</v>
      </c>
      <c r="H3507" s="941">
        <v>0.520833333333333</v>
      </c>
      <c r="I3507" s="258"/>
      <c r="J3507" s="258"/>
      <c r="K3507" s="570"/>
      <c r="L3507" s="898">
        <v>0.75</v>
      </c>
    </row>
    <row r="3508" ht="18.35" spans="3:12">
      <c r="C3508" s="868">
        <v>1</v>
      </c>
      <c r="D3508" s="873" t="s">
        <v>7</v>
      </c>
      <c r="E3508" s="930" t="s">
        <v>1029</v>
      </c>
      <c r="F3508" s="931"/>
      <c r="G3508" s="932"/>
      <c r="H3508" s="933" t="s">
        <v>2839</v>
      </c>
      <c r="I3508" s="561" t="s">
        <v>1622</v>
      </c>
      <c r="J3508" s="561"/>
      <c r="K3508" s="562"/>
      <c r="L3508" s="878" t="s">
        <v>1623</v>
      </c>
    </row>
    <row r="3509" spans="3:12">
      <c r="C3509" s="868"/>
      <c r="D3509" s="870" t="s">
        <v>1625</v>
      </c>
      <c r="E3509" s="879"/>
      <c r="F3509" s="880"/>
      <c r="G3509" s="881"/>
      <c r="H3509" s="882" t="s">
        <v>2858</v>
      </c>
      <c r="I3509" s="2210" t="s">
        <v>1032</v>
      </c>
      <c r="J3509" s="216"/>
      <c r="K3509" s="564"/>
      <c r="L3509" s="895"/>
    </row>
    <row r="3510" spans="3:12">
      <c r="C3510" s="868"/>
      <c r="D3510" s="871" t="s">
        <v>1626</v>
      </c>
      <c r="E3510" s="935"/>
      <c r="F3510" s="936"/>
      <c r="G3510" s="937"/>
      <c r="H3510" s="882" t="s">
        <v>2859</v>
      </c>
      <c r="I3510" s="219"/>
      <c r="J3510" s="219"/>
      <c r="K3510" s="566"/>
      <c r="L3510" s="895"/>
    </row>
    <row r="3511" spans="3:12">
      <c r="C3511" s="868"/>
      <c r="D3511" s="871" t="s">
        <v>1627</v>
      </c>
      <c r="E3511" s="939" t="s">
        <v>1031</v>
      </c>
      <c r="F3511" s="936"/>
      <c r="G3511" s="937"/>
      <c r="H3511" s="938"/>
      <c r="I3511" s="219"/>
      <c r="J3511" s="219"/>
      <c r="K3511" s="566"/>
      <c r="L3511" s="895"/>
    </row>
    <row r="3512" ht="18.35" spans="3:12">
      <c r="C3512" s="868"/>
      <c r="D3512" s="872" t="s">
        <v>1628</v>
      </c>
      <c r="E3512" s="887">
        <v>0.520833333333333</v>
      </c>
      <c r="F3512" s="888"/>
      <c r="G3512" s="889"/>
      <c r="H3512" s="940"/>
      <c r="I3512" s="219"/>
      <c r="J3512" s="219"/>
      <c r="K3512" s="566"/>
      <c r="L3512" s="896">
        <v>0.75</v>
      </c>
    </row>
    <row r="3513" ht="18.35" spans="3:12">
      <c r="C3513" s="868"/>
      <c r="D3513" s="873" t="s">
        <v>1629</v>
      </c>
      <c r="E3513" s="891" t="s">
        <v>8</v>
      </c>
      <c r="F3513" s="891" t="s">
        <v>9</v>
      </c>
      <c r="G3513" s="892" t="s">
        <v>10</v>
      </c>
      <c r="H3513" s="933" t="s">
        <v>2447</v>
      </c>
      <c r="I3513" s="219"/>
      <c r="J3513" s="219"/>
      <c r="K3513" s="566"/>
      <c r="L3513" s="897" t="s">
        <v>2896</v>
      </c>
    </row>
    <row r="3514" spans="3:12">
      <c r="C3514" s="868"/>
      <c r="D3514" s="925">
        <v>45723</v>
      </c>
      <c r="E3514" s="2247" t="s">
        <v>2283</v>
      </c>
      <c r="F3514" s="2247" t="s">
        <v>2068</v>
      </c>
      <c r="G3514" s="2247" t="s">
        <v>2284</v>
      </c>
      <c r="H3514" s="941">
        <v>0.5625</v>
      </c>
      <c r="I3514" s="219"/>
      <c r="J3514" s="219"/>
      <c r="K3514" s="566"/>
      <c r="L3514" s="898">
        <v>0.791666666666667</v>
      </c>
    </row>
    <row r="3515" spans="3:12">
      <c r="C3515" s="868"/>
      <c r="D3515" s="925">
        <v>45695</v>
      </c>
      <c r="E3515" s="2247" t="s">
        <v>2069</v>
      </c>
      <c r="F3515" s="2247" t="s">
        <v>2285</v>
      </c>
      <c r="G3515" s="2247" t="s">
        <v>2286</v>
      </c>
      <c r="H3515" s="941">
        <v>0.5625</v>
      </c>
      <c r="I3515" s="219"/>
      <c r="J3515" s="219"/>
      <c r="K3515" s="566"/>
      <c r="L3515" s="898">
        <v>0.791666666666667</v>
      </c>
    </row>
    <row r="3516" spans="3:12">
      <c r="C3516" s="868"/>
      <c r="D3516" s="925">
        <v>45667</v>
      </c>
      <c r="E3516" s="2247" t="s">
        <v>2287</v>
      </c>
      <c r="F3516" s="2247" t="s">
        <v>2111</v>
      </c>
      <c r="G3516" s="2247" t="s">
        <v>2288</v>
      </c>
      <c r="H3516" s="941">
        <v>0.5625</v>
      </c>
      <c r="I3516" s="219"/>
      <c r="J3516" s="219"/>
      <c r="K3516" s="566"/>
      <c r="L3516" s="898">
        <v>0.791666666666667</v>
      </c>
    </row>
    <row r="3517" spans="3:12">
      <c r="C3517" s="868"/>
      <c r="D3517" s="925">
        <v>45632</v>
      </c>
      <c r="E3517" s="2247" t="s">
        <v>1950</v>
      </c>
      <c r="F3517" s="2247" t="s">
        <v>2158</v>
      </c>
      <c r="G3517" s="2247" t="s">
        <v>2159</v>
      </c>
      <c r="H3517" s="941">
        <v>0.5625</v>
      </c>
      <c r="I3517" s="219"/>
      <c r="J3517" s="219"/>
      <c r="K3517" s="566"/>
      <c r="L3517" s="898">
        <v>0.791666666666667</v>
      </c>
    </row>
    <row r="3518" spans="3:12">
      <c r="C3518" s="868"/>
      <c r="D3518" s="925">
        <v>45597</v>
      </c>
      <c r="E3518" s="2247" t="s">
        <v>2107</v>
      </c>
      <c r="F3518" s="2247" t="s">
        <v>2108</v>
      </c>
      <c r="G3518" s="2247" t="s">
        <v>1945</v>
      </c>
      <c r="H3518" s="941">
        <v>0.520833333333333</v>
      </c>
      <c r="I3518" s="219"/>
      <c r="J3518" s="219"/>
      <c r="K3518" s="566"/>
      <c r="L3518" s="898">
        <v>0.75</v>
      </c>
    </row>
    <row r="3519" ht="18.35" spans="3:12">
      <c r="C3519" s="868"/>
      <c r="D3519" s="925">
        <v>45569</v>
      </c>
      <c r="E3519" s="2247" t="s">
        <v>2109</v>
      </c>
      <c r="F3519" s="2247" t="s">
        <v>2076</v>
      </c>
      <c r="G3519" s="2247" t="s">
        <v>2068</v>
      </c>
      <c r="H3519" s="941">
        <v>0.520833333333333</v>
      </c>
      <c r="I3519" s="258"/>
      <c r="J3519" s="258"/>
      <c r="K3519" s="570"/>
      <c r="L3519" s="898">
        <v>0.75</v>
      </c>
    </row>
    <row r="3520" ht="18.35" spans="3:12">
      <c r="C3520" s="868">
        <v>1</v>
      </c>
      <c r="D3520" s="873" t="s">
        <v>7</v>
      </c>
      <c r="E3520" s="930" t="s">
        <v>1033</v>
      </c>
      <c r="F3520" s="931"/>
      <c r="G3520" s="932"/>
      <c r="H3520" s="933" t="s">
        <v>2839</v>
      </c>
      <c r="I3520" s="561" t="s">
        <v>1622</v>
      </c>
      <c r="J3520" s="561"/>
      <c r="K3520" s="562"/>
      <c r="L3520" s="878" t="s">
        <v>1623</v>
      </c>
    </row>
    <row r="3521" spans="3:12">
      <c r="C3521" s="868"/>
      <c r="D3521" s="870" t="s">
        <v>1625</v>
      </c>
      <c r="E3521" s="879"/>
      <c r="F3521" s="880"/>
      <c r="G3521" s="881"/>
      <c r="H3521" s="882" t="s">
        <v>2858</v>
      </c>
      <c r="I3521" s="2210" t="s">
        <v>1034</v>
      </c>
      <c r="J3521" s="216"/>
      <c r="K3521" s="564"/>
      <c r="L3521" s="895"/>
    </row>
    <row r="3522" spans="3:12">
      <c r="C3522" s="868"/>
      <c r="D3522" s="871" t="s">
        <v>1626</v>
      </c>
      <c r="E3522" s="935"/>
      <c r="F3522" s="936"/>
      <c r="G3522" s="937"/>
      <c r="H3522" s="882" t="s">
        <v>2859</v>
      </c>
      <c r="I3522" s="219"/>
      <c r="J3522" s="219"/>
      <c r="K3522" s="566"/>
      <c r="L3522" s="895"/>
    </row>
    <row r="3523" spans="3:12">
      <c r="C3523" s="868"/>
      <c r="D3523" s="871" t="s">
        <v>1627</v>
      </c>
      <c r="E3523" s="939">
        <v>0.041</v>
      </c>
      <c r="F3523" s="936"/>
      <c r="G3523" s="937"/>
      <c r="H3523" s="938"/>
      <c r="I3523" s="219"/>
      <c r="J3523" s="219"/>
      <c r="K3523" s="566"/>
      <c r="L3523" s="895"/>
    </row>
    <row r="3524" ht="18.35" spans="3:12">
      <c r="C3524" s="868"/>
      <c r="D3524" s="872" t="s">
        <v>1628</v>
      </c>
      <c r="E3524" s="887">
        <v>0.520833333333333</v>
      </c>
      <c r="F3524" s="888"/>
      <c r="G3524" s="889"/>
      <c r="H3524" s="940"/>
      <c r="I3524" s="219"/>
      <c r="J3524" s="219"/>
      <c r="K3524" s="566"/>
      <c r="L3524" s="896">
        <v>0.75</v>
      </c>
    </row>
    <row r="3525" ht="18.35" spans="3:12">
      <c r="C3525" s="868"/>
      <c r="D3525" s="873" t="s">
        <v>1629</v>
      </c>
      <c r="E3525" s="891" t="s">
        <v>8</v>
      </c>
      <c r="F3525" s="891" t="s">
        <v>9</v>
      </c>
      <c r="G3525" s="892" t="s">
        <v>10</v>
      </c>
      <c r="H3525" s="933" t="s">
        <v>2447</v>
      </c>
      <c r="I3525" s="219"/>
      <c r="J3525" s="219"/>
      <c r="K3525" s="566"/>
      <c r="L3525" s="897" t="s">
        <v>2896</v>
      </c>
    </row>
    <row r="3526" spans="3:12">
      <c r="C3526" s="868"/>
      <c r="D3526" s="925">
        <v>45723</v>
      </c>
      <c r="E3526" s="922">
        <v>0.041</v>
      </c>
      <c r="F3526" s="2246" t="s">
        <v>1822</v>
      </c>
      <c r="G3526" s="922">
        <v>0.04</v>
      </c>
      <c r="H3526" s="941">
        <v>0.5625</v>
      </c>
      <c r="I3526" s="219"/>
      <c r="J3526" s="219"/>
      <c r="K3526" s="566"/>
      <c r="L3526" s="898">
        <v>0.791666666666667</v>
      </c>
    </row>
    <row r="3527" spans="3:12">
      <c r="C3527" s="868"/>
      <c r="D3527" s="925">
        <v>45695</v>
      </c>
      <c r="E3527" s="922">
        <v>0.04</v>
      </c>
      <c r="F3527" s="2246" t="s">
        <v>1821</v>
      </c>
      <c r="G3527" s="922">
        <v>0.041</v>
      </c>
      <c r="H3527" s="941">
        <v>0.5625</v>
      </c>
      <c r="I3527" s="219"/>
      <c r="J3527" s="219"/>
      <c r="K3527" s="566"/>
      <c r="L3527" s="898">
        <v>0.791666666666667</v>
      </c>
    </row>
    <row r="3528" spans="3:12">
      <c r="C3528" s="868"/>
      <c r="D3528" s="925">
        <v>45667</v>
      </c>
      <c r="E3528" s="922">
        <v>0.041</v>
      </c>
      <c r="F3528" s="2246" t="s">
        <v>1820</v>
      </c>
      <c r="G3528" s="922">
        <v>0.042</v>
      </c>
      <c r="H3528" s="941">
        <v>0.5625</v>
      </c>
      <c r="I3528" s="219"/>
      <c r="J3528" s="219"/>
      <c r="K3528" s="566"/>
      <c r="L3528" s="898">
        <v>0.791666666666667</v>
      </c>
    </row>
    <row r="3529" spans="3:12">
      <c r="C3529" s="868"/>
      <c r="D3529" s="925">
        <v>45632</v>
      </c>
      <c r="E3529" s="922">
        <v>0.042</v>
      </c>
      <c r="F3529" s="2246" t="s">
        <v>1820</v>
      </c>
      <c r="G3529" s="922">
        <v>0.041</v>
      </c>
      <c r="H3529" s="941">
        <v>0.5625</v>
      </c>
      <c r="I3529" s="219"/>
      <c r="J3529" s="219"/>
      <c r="K3529" s="566"/>
      <c r="L3529" s="898">
        <v>0.791666666666667</v>
      </c>
    </row>
    <row r="3530" spans="3:12">
      <c r="C3530" s="868"/>
      <c r="D3530" s="925">
        <v>45597</v>
      </c>
      <c r="E3530" s="922">
        <v>0.041</v>
      </c>
      <c r="F3530" s="2246" t="s">
        <v>1821</v>
      </c>
      <c r="G3530" s="922">
        <v>0.041</v>
      </c>
      <c r="H3530" s="941">
        <v>0.520833333333333</v>
      </c>
      <c r="I3530" s="219"/>
      <c r="J3530" s="219"/>
      <c r="K3530" s="566"/>
      <c r="L3530" s="898">
        <v>0.75</v>
      </c>
    </row>
    <row r="3531" ht="18.35" spans="3:12">
      <c r="C3531" s="868"/>
      <c r="D3531" s="925">
        <v>45569</v>
      </c>
      <c r="E3531" s="922">
        <v>0.041</v>
      </c>
      <c r="F3531" s="2246" t="s">
        <v>1820</v>
      </c>
      <c r="G3531" s="922">
        <v>0.042</v>
      </c>
      <c r="H3531" s="941">
        <v>0.520833333333333</v>
      </c>
      <c r="I3531" s="258"/>
      <c r="J3531" s="258"/>
      <c r="K3531" s="570"/>
      <c r="L3531" s="898">
        <v>0.75</v>
      </c>
    </row>
    <row r="3532" ht="18.35" spans="3:12">
      <c r="C3532" s="868">
        <v>1</v>
      </c>
      <c r="D3532" s="873" t="s">
        <v>7</v>
      </c>
      <c r="E3532" s="930" t="s">
        <v>1035</v>
      </c>
      <c r="F3532" s="931"/>
      <c r="G3532" s="932"/>
      <c r="H3532" s="933" t="s">
        <v>2839</v>
      </c>
      <c r="I3532" s="561" t="s">
        <v>1622</v>
      </c>
      <c r="J3532" s="561"/>
      <c r="K3532" s="562"/>
      <c r="L3532" s="878" t="s">
        <v>1623</v>
      </c>
    </row>
    <row r="3533" spans="3:12">
      <c r="C3533" s="868"/>
      <c r="D3533" s="870" t="s">
        <v>1625</v>
      </c>
      <c r="E3533" s="879"/>
      <c r="F3533" s="880"/>
      <c r="G3533" s="881"/>
      <c r="H3533" s="882" t="s">
        <v>2858</v>
      </c>
      <c r="I3533" s="2210" t="s">
        <v>1036</v>
      </c>
      <c r="J3533" s="216"/>
      <c r="K3533" s="564"/>
      <c r="L3533" s="895"/>
    </row>
    <row r="3534" spans="3:12">
      <c r="C3534" s="868"/>
      <c r="D3534" s="871" t="s">
        <v>1626</v>
      </c>
      <c r="E3534" s="935"/>
      <c r="F3534" s="936"/>
      <c r="G3534" s="937"/>
      <c r="H3534" s="882" t="s">
        <v>2859</v>
      </c>
      <c r="I3534" s="219"/>
      <c r="J3534" s="219"/>
      <c r="K3534" s="566"/>
      <c r="L3534" s="895"/>
    </row>
    <row r="3535" spans="3:12">
      <c r="C3535" s="868"/>
      <c r="D3535" s="871" t="s">
        <v>1627</v>
      </c>
      <c r="E3535" s="939">
        <v>18.1</v>
      </c>
      <c r="F3535" s="936"/>
      <c r="G3535" s="937"/>
      <c r="H3535" s="938"/>
      <c r="I3535" s="219"/>
      <c r="J3535" s="219"/>
      <c r="K3535" s="566"/>
      <c r="L3535" s="895"/>
    </row>
    <row r="3536" ht="18.35" spans="3:12">
      <c r="C3536" s="868"/>
      <c r="D3536" s="872" t="s">
        <v>1628</v>
      </c>
      <c r="E3536" s="887">
        <v>0.642361111111111</v>
      </c>
      <c r="F3536" s="888"/>
      <c r="G3536" s="889"/>
      <c r="H3536" s="940"/>
      <c r="I3536" s="219"/>
      <c r="J3536" s="219"/>
      <c r="K3536" s="566"/>
      <c r="L3536" s="896">
        <v>0.871527777777778</v>
      </c>
    </row>
    <row r="3537" ht="18.35" spans="3:12">
      <c r="C3537" s="868"/>
      <c r="D3537" s="873" t="s">
        <v>1629</v>
      </c>
      <c r="E3537" s="891" t="s">
        <v>8</v>
      </c>
      <c r="F3537" s="891" t="s">
        <v>9</v>
      </c>
      <c r="G3537" s="892" t="s">
        <v>10</v>
      </c>
      <c r="H3537" s="933" t="s">
        <v>2447</v>
      </c>
      <c r="I3537" s="219"/>
      <c r="J3537" s="219"/>
      <c r="K3537" s="566"/>
      <c r="L3537" s="897" t="s">
        <v>2896</v>
      </c>
    </row>
    <row r="3538" spans="3:12">
      <c r="C3538" s="868"/>
      <c r="D3538" s="926">
        <v>45722</v>
      </c>
      <c r="E3538" s="922"/>
      <c r="F3538" s="922"/>
      <c r="G3538" s="922"/>
      <c r="H3538" s="941">
        <v>0.729166666666667</v>
      </c>
      <c r="I3538" s="219"/>
      <c r="J3538" s="219"/>
      <c r="K3538" s="566"/>
      <c r="L3538" s="898">
        <v>0.958333333333333</v>
      </c>
    </row>
    <row r="3539" spans="3:12">
      <c r="C3539" s="868"/>
      <c r="D3539" s="926">
        <v>45629</v>
      </c>
      <c r="E3539" s="922"/>
      <c r="F3539" s="922"/>
      <c r="G3539" s="922"/>
      <c r="H3539" s="941">
        <v>0.78125</v>
      </c>
      <c r="I3539" s="219"/>
      <c r="J3539" s="219"/>
      <c r="K3539" s="566"/>
      <c r="L3539" s="898">
        <v>0.0104166666666667</v>
      </c>
    </row>
    <row r="3540" spans="3:12">
      <c r="C3540" s="868"/>
      <c r="D3540" s="926">
        <v>45609</v>
      </c>
      <c r="E3540" s="922"/>
      <c r="F3540" s="922"/>
      <c r="G3540" s="922"/>
      <c r="H3540" s="941">
        <v>0.833333333333333</v>
      </c>
      <c r="I3540" s="219"/>
      <c r="J3540" s="219"/>
      <c r="K3540" s="566"/>
      <c r="L3540" s="898">
        <v>0.0625</v>
      </c>
    </row>
    <row r="3541" spans="3:12">
      <c r="C3541" s="868"/>
      <c r="D3541" s="926">
        <v>45723</v>
      </c>
      <c r="E3541" s="922"/>
      <c r="F3541" s="922"/>
      <c r="G3541" s="922"/>
      <c r="H3541" s="941">
        <v>0.746527777777778</v>
      </c>
      <c r="I3541" s="219"/>
      <c r="J3541" s="219"/>
      <c r="K3541" s="566"/>
      <c r="L3541" s="898">
        <v>0.975694444444444</v>
      </c>
    </row>
    <row r="3542" spans="3:12">
      <c r="C3542" s="868"/>
      <c r="D3542" s="926">
        <v>45630</v>
      </c>
      <c r="E3542" s="922"/>
      <c r="F3542" s="922"/>
      <c r="G3542" s="922"/>
      <c r="H3542" s="941">
        <v>0.555555555555556</v>
      </c>
      <c r="I3542" s="219"/>
      <c r="J3542" s="219"/>
      <c r="K3542" s="566"/>
      <c r="L3542" s="898">
        <v>0.784722222222222</v>
      </c>
    </row>
    <row r="3543" ht="18.35" spans="3:12">
      <c r="C3543" s="868"/>
      <c r="D3543" s="926">
        <v>45610</v>
      </c>
      <c r="E3543" s="922"/>
      <c r="F3543" s="922"/>
      <c r="G3543" s="922"/>
      <c r="H3543" s="941">
        <v>0.583333333333333</v>
      </c>
      <c r="I3543" s="258"/>
      <c r="J3543" s="258"/>
      <c r="K3543" s="570"/>
      <c r="L3543" s="898">
        <v>0.8125</v>
      </c>
    </row>
    <row r="3544" ht="18.35" spans="2:13">
      <c r="B3544" s="3" t="s">
        <v>0</v>
      </c>
      <c r="C3544" s="868">
        <v>1</v>
      </c>
      <c r="D3544" s="873" t="s">
        <v>7</v>
      </c>
      <c r="E3544" s="930" t="s">
        <v>1038</v>
      </c>
      <c r="F3544" s="931"/>
      <c r="G3544" s="932"/>
      <c r="H3544" s="933" t="s">
        <v>2839</v>
      </c>
      <c r="I3544" s="561" t="s">
        <v>1622</v>
      </c>
      <c r="J3544" s="561"/>
      <c r="K3544" s="562"/>
      <c r="L3544" s="878" t="s">
        <v>1623</v>
      </c>
      <c r="M3544" s="943" t="s">
        <v>1624</v>
      </c>
    </row>
    <row r="3545" spans="3:13">
      <c r="C3545" s="868"/>
      <c r="D3545" s="870" t="s">
        <v>1625</v>
      </c>
      <c r="E3545" s="879"/>
      <c r="F3545" s="880"/>
      <c r="G3545" s="881"/>
      <c r="H3545" s="934" t="s">
        <v>2908</v>
      </c>
      <c r="I3545" s="2210" t="s">
        <v>1039</v>
      </c>
      <c r="J3545" s="216"/>
      <c r="K3545" s="564"/>
      <c r="L3545" s="895"/>
      <c r="M3545" s="900" t="s">
        <v>1038</v>
      </c>
    </row>
    <row r="3546" spans="3:13">
      <c r="C3546" s="868"/>
      <c r="D3546" s="871" t="s">
        <v>1626</v>
      </c>
      <c r="E3546" s="935"/>
      <c r="F3546" s="936"/>
      <c r="G3546" s="937"/>
      <c r="H3546" s="938" t="s">
        <v>2909</v>
      </c>
      <c r="I3546" s="219"/>
      <c r="J3546" s="219"/>
      <c r="K3546" s="566"/>
      <c r="L3546" s="895"/>
      <c r="M3546" s="901"/>
    </row>
    <row r="3547" spans="3:13">
      <c r="C3547" s="868"/>
      <c r="D3547" s="871" t="s">
        <v>1627</v>
      </c>
      <c r="E3547" s="944">
        <v>0.0375</v>
      </c>
      <c r="F3547" s="945"/>
      <c r="G3547" s="946"/>
      <c r="H3547" s="938"/>
      <c r="I3547" s="219"/>
      <c r="J3547" s="219"/>
      <c r="K3547" s="566"/>
      <c r="L3547" s="895"/>
      <c r="M3547" s="901"/>
    </row>
    <row r="3548" ht="18.35" spans="3:13">
      <c r="C3548" s="868"/>
      <c r="D3548" s="872" t="s">
        <v>1628</v>
      </c>
      <c r="E3548" s="887">
        <v>0.0833333333333333</v>
      </c>
      <c r="F3548" s="888"/>
      <c r="G3548" s="889"/>
      <c r="H3548" s="940"/>
      <c r="I3548" s="219"/>
      <c r="J3548" s="219"/>
      <c r="K3548" s="566"/>
      <c r="L3548" s="896">
        <v>0.3125</v>
      </c>
      <c r="M3548" s="902">
        <v>0.208333333333333</v>
      </c>
    </row>
    <row r="3549" ht="18.35" spans="3:13">
      <c r="C3549" s="868"/>
      <c r="D3549" s="873" t="s">
        <v>1629</v>
      </c>
      <c r="E3549" s="891" t="s">
        <v>8</v>
      </c>
      <c r="F3549" s="891" t="s">
        <v>9</v>
      </c>
      <c r="G3549" s="892" t="s">
        <v>10</v>
      </c>
      <c r="H3549" s="933" t="s">
        <v>2447</v>
      </c>
      <c r="I3549" s="219"/>
      <c r="J3549" s="219"/>
      <c r="K3549" s="566"/>
      <c r="L3549" s="897" t="s">
        <v>2896</v>
      </c>
      <c r="M3549" s="903"/>
    </row>
    <row r="3550" spans="3:13">
      <c r="C3550" s="868"/>
      <c r="D3550" s="925">
        <v>45707</v>
      </c>
      <c r="E3550" s="951">
        <v>0.0375</v>
      </c>
      <c r="F3550" s="2248" t="s">
        <v>2184</v>
      </c>
      <c r="G3550" s="951">
        <v>0.0425</v>
      </c>
      <c r="H3550" s="941">
        <v>0.0416666666666667</v>
      </c>
      <c r="I3550" s="219"/>
      <c r="J3550" s="219"/>
      <c r="K3550" s="566"/>
      <c r="L3550" s="898">
        <v>0.270833333333333</v>
      </c>
      <c r="M3550" s="904"/>
    </row>
    <row r="3551" spans="3:13">
      <c r="C3551" s="868"/>
      <c r="D3551" s="925">
        <v>45623</v>
      </c>
      <c r="E3551" s="951">
        <v>0.0425</v>
      </c>
      <c r="F3551" s="2248" t="s">
        <v>1836</v>
      </c>
      <c r="G3551" s="951">
        <v>0.0475</v>
      </c>
      <c r="H3551" s="941">
        <v>0.0416666666666667</v>
      </c>
      <c r="I3551" s="219"/>
      <c r="J3551" s="219"/>
      <c r="K3551" s="566"/>
      <c r="L3551" s="898">
        <v>0.270833333333333</v>
      </c>
      <c r="M3551" s="905"/>
    </row>
    <row r="3552" spans="3:13">
      <c r="C3552" s="868"/>
      <c r="D3552" s="925">
        <v>45574</v>
      </c>
      <c r="E3552" s="951">
        <v>0.0475</v>
      </c>
      <c r="F3552" s="2248" t="s">
        <v>1839</v>
      </c>
      <c r="G3552" s="951">
        <v>0.0525</v>
      </c>
      <c r="H3552" s="941">
        <v>0.0416666666666667</v>
      </c>
      <c r="I3552" s="219"/>
      <c r="J3552" s="219"/>
      <c r="K3552" s="566"/>
      <c r="L3552" s="898">
        <v>0.270833333333333</v>
      </c>
      <c r="M3552" s="901"/>
    </row>
    <row r="3553" spans="3:13">
      <c r="C3553" s="868"/>
      <c r="D3553" s="925">
        <v>45518</v>
      </c>
      <c r="E3553" s="951">
        <v>0.0525</v>
      </c>
      <c r="F3553" s="2248" t="s">
        <v>1942</v>
      </c>
      <c r="G3553" s="951">
        <v>0.055</v>
      </c>
      <c r="H3553" s="941">
        <v>0.0833333333333333</v>
      </c>
      <c r="I3553" s="219"/>
      <c r="J3553" s="219"/>
      <c r="K3553" s="566"/>
      <c r="L3553" s="898">
        <v>0.3125</v>
      </c>
      <c r="M3553" s="901"/>
    </row>
    <row r="3554" spans="3:13">
      <c r="C3554" s="868"/>
      <c r="D3554" s="925">
        <v>45483</v>
      </c>
      <c r="E3554" s="951">
        <v>0.055</v>
      </c>
      <c r="F3554" s="2248" t="s">
        <v>1942</v>
      </c>
      <c r="G3554" s="951">
        <v>0.055</v>
      </c>
      <c r="H3554" s="941">
        <v>0.0833333333333333</v>
      </c>
      <c r="I3554" s="219"/>
      <c r="J3554" s="219"/>
      <c r="K3554" s="566"/>
      <c r="L3554" s="898">
        <v>0.3125</v>
      </c>
      <c r="M3554" s="901"/>
    </row>
    <row r="3555" ht="18.35" spans="3:13">
      <c r="C3555" s="868"/>
      <c r="D3555" s="925">
        <v>45434</v>
      </c>
      <c r="E3555" s="951">
        <v>0.055</v>
      </c>
      <c r="F3555" s="2248" t="s">
        <v>1942</v>
      </c>
      <c r="G3555" s="951">
        <v>0.055</v>
      </c>
      <c r="H3555" s="941">
        <v>0.0833333333333333</v>
      </c>
      <c r="I3555" s="258"/>
      <c r="J3555" s="258"/>
      <c r="K3555" s="570"/>
      <c r="L3555" s="898">
        <v>0.3125</v>
      </c>
      <c r="M3555" s="906"/>
    </row>
    <row r="3556" ht="18.35" spans="3:13">
      <c r="C3556" s="953">
        <v>1</v>
      </c>
      <c r="D3556" s="907" t="s">
        <v>7</v>
      </c>
      <c r="E3556" s="954" t="s">
        <v>872</v>
      </c>
      <c r="F3556" s="955"/>
      <c r="G3556" s="956"/>
      <c r="H3556" s="933" t="s">
        <v>2839</v>
      </c>
      <c r="I3556" s="561" t="s">
        <v>1622</v>
      </c>
      <c r="J3556" s="561"/>
      <c r="K3556" s="562"/>
      <c r="L3556" s="878" t="s">
        <v>1623</v>
      </c>
      <c r="M3556" s="957" t="s">
        <v>1624</v>
      </c>
    </row>
    <row r="3557" spans="3:13">
      <c r="C3557" s="868"/>
      <c r="D3557" s="870" t="s">
        <v>1625</v>
      </c>
      <c r="E3557" s="879"/>
      <c r="F3557" s="880"/>
      <c r="G3557" s="881"/>
      <c r="H3557" s="934" t="s">
        <v>2861</v>
      </c>
      <c r="I3557" s="2210" t="s">
        <v>874</v>
      </c>
      <c r="J3557" s="216"/>
      <c r="K3557" s="564"/>
      <c r="L3557" s="895"/>
      <c r="M3557" s="900" t="s">
        <v>872</v>
      </c>
    </row>
    <row r="3558" spans="3:13">
      <c r="C3558" s="868"/>
      <c r="D3558" s="871" t="s">
        <v>1626</v>
      </c>
      <c r="E3558" s="935"/>
      <c r="F3558" s="936"/>
      <c r="G3558" s="937"/>
      <c r="H3558" s="934" t="s">
        <v>2861</v>
      </c>
      <c r="I3558" s="219"/>
      <c r="J3558" s="219"/>
      <c r="K3558" s="566"/>
      <c r="L3558" s="895"/>
      <c r="M3558" s="901"/>
    </row>
    <row r="3559" spans="3:13">
      <c r="C3559" s="868"/>
      <c r="D3559" s="871" t="s">
        <v>1627</v>
      </c>
      <c r="E3559" s="944" t="s">
        <v>1040</v>
      </c>
      <c r="F3559" s="945"/>
      <c r="G3559" s="946"/>
      <c r="H3559" s="938"/>
      <c r="I3559" s="219"/>
      <c r="J3559" s="219"/>
      <c r="K3559" s="566"/>
      <c r="L3559" s="895"/>
      <c r="M3559" s="901"/>
    </row>
    <row r="3560" ht="18.35" spans="3:13">
      <c r="C3560" s="868"/>
      <c r="D3560" s="872" t="s">
        <v>1628</v>
      </c>
      <c r="E3560" s="887">
        <v>0.604166666666667</v>
      </c>
      <c r="F3560" s="888"/>
      <c r="G3560" s="889"/>
      <c r="H3560" s="940"/>
      <c r="I3560" s="219"/>
      <c r="J3560" s="219"/>
      <c r="K3560" s="566"/>
      <c r="L3560" s="896">
        <v>0.833333333333333</v>
      </c>
      <c r="M3560" s="902">
        <v>0.729166666666667</v>
      </c>
    </row>
    <row r="3561" ht="18.35" spans="3:13">
      <c r="C3561" s="868"/>
      <c r="D3561" s="873" t="s">
        <v>1629</v>
      </c>
      <c r="E3561" s="891" t="s">
        <v>8</v>
      </c>
      <c r="F3561" s="891" t="s">
        <v>9</v>
      </c>
      <c r="G3561" s="892" t="s">
        <v>10</v>
      </c>
      <c r="H3561" s="933" t="s">
        <v>2447</v>
      </c>
      <c r="I3561" s="219"/>
      <c r="J3561" s="219"/>
      <c r="K3561" s="566"/>
      <c r="L3561" s="897" t="s">
        <v>2896</v>
      </c>
      <c r="M3561" s="903"/>
    </row>
    <row r="3562" spans="3:13">
      <c r="C3562" s="868"/>
      <c r="D3562" s="925">
        <v>45749</v>
      </c>
      <c r="E3562" s="2248" t="s">
        <v>1040</v>
      </c>
      <c r="F3562" s="2248" t="s">
        <v>2296</v>
      </c>
      <c r="G3562" s="2248" t="s">
        <v>2277</v>
      </c>
      <c r="H3562" s="941">
        <v>0.604166666666667</v>
      </c>
      <c r="I3562" s="219"/>
      <c r="J3562" s="219"/>
      <c r="K3562" s="566"/>
      <c r="L3562" s="898">
        <v>0.833333333333333</v>
      </c>
      <c r="M3562" s="904"/>
    </row>
    <row r="3563" spans="3:13">
      <c r="C3563" s="868"/>
      <c r="D3563" s="925">
        <v>45742</v>
      </c>
      <c r="E3563" s="2248" t="s">
        <v>2277</v>
      </c>
      <c r="F3563" s="2248" t="s">
        <v>1963</v>
      </c>
      <c r="G3563" s="2248" t="s">
        <v>2242</v>
      </c>
      <c r="H3563" s="941">
        <v>0.604166666666667</v>
      </c>
      <c r="I3563" s="219"/>
      <c r="J3563" s="219"/>
      <c r="K3563" s="566"/>
      <c r="L3563" s="898">
        <v>0.833333333333333</v>
      </c>
      <c r="M3563" s="905"/>
    </row>
    <row r="3564" spans="3:13">
      <c r="C3564" s="868"/>
      <c r="D3564" s="925">
        <v>45735</v>
      </c>
      <c r="E3564" s="2248" t="s">
        <v>2242</v>
      </c>
      <c r="F3564" s="2248" t="s">
        <v>1965</v>
      </c>
      <c r="G3564" s="2248" t="s">
        <v>2243</v>
      </c>
      <c r="H3564" s="941">
        <v>0.5625</v>
      </c>
      <c r="I3564" s="219"/>
      <c r="J3564" s="219"/>
      <c r="K3564" s="566"/>
      <c r="L3564" s="898">
        <v>0.791666666666667</v>
      </c>
      <c r="M3564" s="901"/>
    </row>
    <row r="3565" spans="3:13">
      <c r="C3565" s="868"/>
      <c r="D3565" s="925">
        <v>45728</v>
      </c>
      <c r="E3565" s="2248" t="s">
        <v>2243</v>
      </c>
      <c r="F3565" s="2248" t="s">
        <v>2244</v>
      </c>
      <c r="G3565" s="2248" t="s">
        <v>2245</v>
      </c>
      <c r="H3565" s="941">
        <v>0.5625</v>
      </c>
      <c r="I3565" s="219"/>
      <c r="J3565" s="219"/>
      <c r="K3565" s="566"/>
      <c r="L3565" s="898">
        <v>0.791666666666667</v>
      </c>
      <c r="M3565" s="901"/>
    </row>
    <row r="3566" spans="3:13">
      <c r="C3566" s="868"/>
      <c r="D3566" s="925">
        <v>45721</v>
      </c>
      <c r="E3566" s="2248" t="s">
        <v>2245</v>
      </c>
      <c r="F3566" s="2248" t="s">
        <v>2246</v>
      </c>
      <c r="G3566" s="2248" t="s">
        <v>2247</v>
      </c>
      <c r="H3566" s="941">
        <v>0.645833333333333</v>
      </c>
      <c r="I3566" s="219"/>
      <c r="J3566" s="219"/>
      <c r="K3566" s="566"/>
      <c r="L3566" s="898">
        <v>0.875</v>
      </c>
      <c r="M3566" s="901"/>
    </row>
    <row r="3567" ht="18.35" spans="3:13">
      <c r="C3567" s="868"/>
      <c r="D3567" s="925">
        <v>45714</v>
      </c>
      <c r="E3567" s="2248" t="s">
        <v>2247</v>
      </c>
      <c r="F3567" s="2248" t="s">
        <v>2248</v>
      </c>
      <c r="G3567" s="2248" t="s">
        <v>2221</v>
      </c>
      <c r="H3567" s="941">
        <v>0.625</v>
      </c>
      <c r="I3567" s="258"/>
      <c r="J3567" s="258"/>
      <c r="K3567" s="570"/>
      <c r="L3567" s="898">
        <v>0.854166666666667</v>
      </c>
      <c r="M3567" s="906"/>
    </row>
    <row r="3568" ht="18.35" spans="3:13">
      <c r="C3568" s="953">
        <v>1</v>
      </c>
      <c r="D3568" s="907" t="s">
        <v>7</v>
      </c>
      <c r="E3568" s="954" t="s">
        <v>1041</v>
      </c>
      <c r="F3568" s="955"/>
      <c r="G3568" s="956"/>
      <c r="H3568" s="933" t="s">
        <v>2839</v>
      </c>
      <c r="I3568" s="561" t="s">
        <v>1622</v>
      </c>
      <c r="J3568" s="561"/>
      <c r="K3568" s="562"/>
      <c r="L3568" s="878" t="s">
        <v>1623</v>
      </c>
      <c r="M3568" s="957" t="s">
        <v>1624</v>
      </c>
    </row>
    <row r="3569" spans="3:13">
      <c r="C3569" s="868"/>
      <c r="D3569" s="870" t="s">
        <v>1625</v>
      </c>
      <c r="E3569" s="879"/>
      <c r="F3569" s="880"/>
      <c r="G3569" s="881"/>
      <c r="H3569" s="934" t="s">
        <v>2858</v>
      </c>
      <c r="I3569" s="2210" t="s">
        <v>1042</v>
      </c>
      <c r="J3569" s="216"/>
      <c r="K3569" s="564"/>
      <c r="L3569" s="895"/>
      <c r="M3569" s="900" t="s">
        <v>1041</v>
      </c>
    </row>
    <row r="3570" spans="3:13">
      <c r="C3570" s="868"/>
      <c r="D3570" s="871" t="s">
        <v>1626</v>
      </c>
      <c r="E3570" s="935"/>
      <c r="F3570" s="936"/>
      <c r="G3570" s="937"/>
      <c r="H3570" s="938" t="s">
        <v>2859</v>
      </c>
      <c r="I3570" s="219"/>
      <c r="J3570" s="219"/>
      <c r="K3570" s="566"/>
      <c r="L3570" s="895"/>
      <c r="M3570" s="901"/>
    </row>
    <row r="3571" spans="3:13">
      <c r="C3571" s="868"/>
      <c r="D3571" s="871" t="s">
        <v>1627</v>
      </c>
      <c r="E3571" s="944">
        <v>0.0431</v>
      </c>
      <c r="F3571" s="945"/>
      <c r="G3571" s="946"/>
      <c r="H3571" s="938"/>
      <c r="I3571" s="219"/>
      <c r="J3571" s="219"/>
      <c r="K3571" s="566"/>
      <c r="L3571" s="895"/>
      <c r="M3571" s="901"/>
    </row>
    <row r="3572" ht="18.35" spans="3:13">
      <c r="C3572" s="868"/>
      <c r="D3572" s="872" t="s">
        <v>1628</v>
      </c>
      <c r="E3572" s="887">
        <v>0.708333333333333</v>
      </c>
      <c r="F3572" s="888"/>
      <c r="G3572" s="889"/>
      <c r="H3572" s="940"/>
      <c r="I3572" s="219"/>
      <c r="J3572" s="219"/>
      <c r="K3572" s="566"/>
      <c r="L3572" s="896">
        <v>0.9375</v>
      </c>
      <c r="M3572" s="902">
        <v>0.833333333333333</v>
      </c>
    </row>
    <row r="3573" ht="18.35" spans="3:13">
      <c r="C3573" s="868"/>
      <c r="D3573" s="873" t="s">
        <v>1629</v>
      </c>
      <c r="E3573" s="891" t="s">
        <v>8</v>
      </c>
      <c r="F3573" s="891" t="s">
        <v>9</v>
      </c>
      <c r="G3573" s="892" t="s">
        <v>10</v>
      </c>
      <c r="H3573" s="933" t="s">
        <v>2447</v>
      </c>
      <c r="I3573" s="219"/>
      <c r="J3573" s="219"/>
      <c r="K3573" s="566"/>
      <c r="L3573" s="897" t="s">
        <v>2896</v>
      </c>
      <c r="M3573" s="903"/>
    </row>
    <row r="3574" spans="3:13">
      <c r="C3574" s="868"/>
      <c r="D3574" s="925">
        <v>45728</v>
      </c>
      <c r="E3574" s="951">
        <v>0.0431</v>
      </c>
      <c r="F3574" s="2248" t="s">
        <v>1866</v>
      </c>
      <c r="G3574" s="951">
        <v>0.04632</v>
      </c>
      <c r="H3574" s="941">
        <v>0.708333333333333</v>
      </c>
      <c r="I3574" s="219"/>
      <c r="J3574" s="219"/>
      <c r="K3574" s="566"/>
      <c r="L3574" s="898">
        <v>0.9375</v>
      </c>
      <c r="M3574" s="904"/>
    </row>
    <row r="3575" spans="3:13">
      <c r="C3575" s="868"/>
      <c r="D3575" s="925">
        <v>45700</v>
      </c>
      <c r="E3575" s="951">
        <v>0.04632</v>
      </c>
      <c r="F3575" s="2248" t="s">
        <v>1866</v>
      </c>
      <c r="G3575" s="951">
        <v>0.0468</v>
      </c>
      <c r="H3575" s="941">
        <v>0.75</v>
      </c>
      <c r="I3575" s="219"/>
      <c r="J3575" s="219"/>
      <c r="K3575" s="566"/>
      <c r="L3575" s="898">
        <v>0.979166666666667</v>
      </c>
      <c r="M3575" s="905"/>
    </row>
    <row r="3576" spans="3:13">
      <c r="C3576" s="868"/>
      <c r="D3576" s="925">
        <v>45664</v>
      </c>
      <c r="E3576" s="951">
        <v>0.0468</v>
      </c>
      <c r="F3576" s="2248" t="s">
        <v>1866</v>
      </c>
      <c r="G3576" s="951">
        <v>0.04235</v>
      </c>
      <c r="H3576" s="941">
        <v>0.75</v>
      </c>
      <c r="I3576" s="219"/>
      <c r="J3576" s="219"/>
      <c r="K3576" s="566"/>
      <c r="L3576" s="898">
        <v>0.979166666666667</v>
      </c>
      <c r="M3576" s="901"/>
    </row>
    <row r="3577" spans="3:13">
      <c r="C3577" s="868"/>
      <c r="D3577" s="925">
        <v>45637</v>
      </c>
      <c r="E3577" s="951">
        <v>0.04235</v>
      </c>
      <c r="F3577" s="2248" t="s">
        <v>1866</v>
      </c>
      <c r="G3577" s="951">
        <v>0.04347</v>
      </c>
      <c r="H3577" s="941">
        <v>0.75</v>
      </c>
      <c r="I3577" s="219"/>
      <c r="J3577" s="219"/>
      <c r="K3577" s="566"/>
      <c r="L3577" s="898">
        <v>0.979166666666667</v>
      </c>
      <c r="M3577" s="901"/>
    </row>
    <row r="3578" spans="3:13">
      <c r="C3578" s="868"/>
      <c r="D3578" s="925">
        <v>45601</v>
      </c>
      <c r="E3578" s="951">
        <v>0.04347</v>
      </c>
      <c r="F3578" s="2248" t="s">
        <v>1866</v>
      </c>
      <c r="G3578" s="951">
        <v>0.04066</v>
      </c>
      <c r="H3578" s="941">
        <v>0.75</v>
      </c>
      <c r="I3578" s="219"/>
      <c r="J3578" s="219"/>
      <c r="K3578" s="566"/>
      <c r="L3578" s="898">
        <v>0.979166666666667</v>
      </c>
      <c r="M3578" s="901"/>
    </row>
    <row r="3579" ht="18.35" spans="3:13">
      <c r="C3579" s="868"/>
      <c r="D3579" s="925">
        <v>45574</v>
      </c>
      <c r="E3579" s="951">
        <v>0.04066</v>
      </c>
      <c r="F3579" s="2248" t="s">
        <v>1866</v>
      </c>
      <c r="G3579" s="951">
        <v>0.03648</v>
      </c>
      <c r="H3579" s="941">
        <v>0.708333333333333</v>
      </c>
      <c r="I3579" s="258"/>
      <c r="J3579" s="258"/>
      <c r="K3579" s="570"/>
      <c r="L3579" s="898">
        <v>0.9375</v>
      </c>
      <c r="M3579" s="906"/>
    </row>
    <row r="3580" ht="18.35" spans="3:13">
      <c r="C3580" s="953">
        <v>1</v>
      </c>
      <c r="D3580" s="907" t="s">
        <v>7</v>
      </c>
      <c r="E3580" s="954" t="s">
        <v>1043</v>
      </c>
      <c r="F3580" s="955"/>
      <c r="G3580" s="956"/>
      <c r="H3580" s="933" t="s">
        <v>2839</v>
      </c>
      <c r="I3580" s="561" t="s">
        <v>1622</v>
      </c>
      <c r="J3580" s="561"/>
      <c r="K3580" s="562"/>
      <c r="L3580" s="878" t="s">
        <v>1623</v>
      </c>
      <c r="M3580" s="957" t="s">
        <v>1624</v>
      </c>
    </row>
    <row r="3581" spans="3:13">
      <c r="C3581" s="868"/>
      <c r="D3581" s="870" t="s">
        <v>1625</v>
      </c>
      <c r="E3581" s="879"/>
      <c r="F3581" s="880"/>
      <c r="G3581" s="881"/>
      <c r="H3581" s="934" t="s">
        <v>2858</v>
      </c>
      <c r="I3581" s="2210" t="s">
        <v>1044</v>
      </c>
      <c r="J3581" s="216"/>
      <c r="K3581" s="564"/>
      <c r="L3581" s="895"/>
      <c r="M3581" s="900" t="s">
        <v>1043</v>
      </c>
    </row>
    <row r="3582" spans="3:13">
      <c r="C3582" s="868"/>
      <c r="D3582" s="871" t="s">
        <v>1626</v>
      </c>
      <c r="E3582" s="935"/>
      <c r="F3582" s="936"/>
      <c r="G3582" s="937"/>
      <c r="H3582" s="938" t="s">
        <v>2859</v>
      </c>
      <c r="I3582" s="219"/>
      <c r="J3582" s="219"/>
      <c r="K3582" s="566"/>
      <c r="L3582" s="895"/>
      <c r="M3582" s="901"/>
    </row>
    <row r="3583" spans="3:13">
      <c r="C3583" s="868"/>
      <c r="D3583" s="871" t="s">
        <v>1627</v>
      </c>
      <c r="E3583" s="944">
        <v>0</v>
      </c>
      <c r="F3583" s="945"/>
      <c r="G3583" s="946"/>
      <c r="H3583" s="938"/>
      <c r="I3583" s="219"/>
      <c r="J3583" s="219"/>
      <c r="K3583" s="566"/>
      <c r="L3583" s="895"/>
      <c r="M3583" s="901"/>
    </row>
    <row r="3584" ht="18.35" spans="3:13">
      <c r="C3584" s="868"/>
      <c r="D3584" s="872" t="s">
        <v>1628</v>
      </c>
      <c r="E3584" s="887">
        <v>0.75</v>
      </c>
      <c r="F3584" s="888"/>
      <c r="G3584" s="889"/>
      <c r="H3584" s="940"/>
      <c r="I3584" s="219"/>
      <c r="J3584" s="219"/>
      <c r="K3584" s="566"/>
      <c r="L3584" s="896">
        <v>0.979166666666667</v>
      </c>
      <c r="M3584" s="902">
        <v>0.875</v>
      </c>
    </row>
    <row r="3585" ht="18.35" spans="3:13">
      <c r="C3585" s="868"/>
      <c r="D3585" s="873" t="s">
        <v>1629</v>
      </c>
      <c r="E3585" s="891" t="s">
        <v>8</v>
      </c>
      <c r="F3585" s="891" t="s">
        <v>9</v>
      </c>
      <c r="G3585" s="892" t="s">
        <v>10</v>
      </c>
      <c r="H3585" s="933" t="s">
        <v>2447</v>
      </c>
      <c r="I3585" s="219"/>
      <c r="J3585" s="219"/>
      <c r="K3585" s="566"/>
      <c r="L3585" s="897" t="s">
        <v>2896</v>
      </c>
      <c r="M3585" s="903"/>
    </row>
    <row r="3586" spans="3:13">
      <c r="C3586" s="868"/>
      <c r="D3586" s="925">
        <v>45707</v>
      </c>
      <c r="E3586" s="951">
        <v>0</v>
      </c>
      <c r="F3586" s="951">
        <v>0</v>
      </c>
      <c r="G3586" s="951">
        <v>0</v>
      </c>
      <c r="H3586" s="941">
        <v>0.791666666666667</v>
      </c>
      <c r="I3586" s="219"/>
      <c r="J3586" s="219"/>
      <c r="K3586" s="566"/>
      <c r="L3586" s="898">
        <v>0.0208333333333333</v>
      </c>
      <c r="M3586" s="904"/>
    </row>
    <row r="3587" spans="3:13">
      <c r="C3587" s="868"/>
      <c r="D3587" s="925">
        <v>45665</v>
      </c>
      <c r="E3587" s="951">
        <v>0</v>
      </c>
      <c r="F3587" s="951">
        <v>0</v>
      </c>
      <c r="G3587" s="951">
        <v>0</v>
      </c>
      <c r="H3587" s="941">
        <v>0.791666666666667</v>
      </c>
      <c r="I3587" s="219"/>
      <c r="J3587" s="219"/>
      <c r="K3587" s="566"/>
      <c r="L3587" s="898">
        <v>0.0208333333333333</v>
      </c>
      <c r="M3587" s="905"/>
    </row>
    <row r="3588" spans="3:13">
      <c r="C3588" s="868"/>
      <c r="D3588" s="925">
        <v>45622</v>
      </c>
      <c r="E3588" s="951">
        <v>0</v>
      </c>
      <c r="F3588" s="951">
        <v>0</v>
      </c>
      <c r="G3588" s="951">
        <v>0</v>
      </c>
      <c r="H3588" s="941">
        <v>0.791666666666667</v>
      </c>
      <c r="I3588" s="219"/>
      <c r="J3588" s="219"/>
      <c r="K3588" s="566"/>
      <c r="L3588" s="898">
        <v>0.0208333333333333</v>
      </c>
      <c r="M3588" s="901"/>
    </row>
    <row r="3589" spans="3:13">
      <c r="C3589" s="868"/>
      <c r="D3589" s="925">
        <v>45574</v>
      </c>
      <c r="E3589" s="951">
        <v>0</v>
      </c>
      <c r="F3589" s="951">
        <v>0</v>
      </c>
      <c r="G3589" s="951">
        <v>0</v>
      </c>
      <c r="H3589" s="941">
        <v>0.75</v>
      </c>
      <c r="I3589" s="219"/>
      <c r="J3589" s="219"/>
      <c r="K3589" s="566"/>
      <c r="L3589" s="898">
        <v>0.979166666666667</v>
      </c>
      <c r="M3589" s="901"/>
    </row>
    <row r="3590" spans="3:13">
      <c r="C3590" s="868"/>
      <c r="D3590" s="925">
        <v>45525</v>
      </c>
      <c r="E3590" s="951">
        <v>0</v>
      </c>
      <c r="F3590" s="951">
        <v>0</v>
      </c>
      <c r="G3590" s="951">
        <v>0</v>
      </c>
      <c r="H3590" s="941">
        <v>0.75</v>
      </c>
      <c r="I3590" s="219"/>
      <c r="J3590" s="219"/>
      <c r="K3590" s="566"/>
      <c r="L3590" s="898">
        <v>0.979166666666667</v>
      </c>
      <c r="M3590" s="901"/>
    </row>
    <row r="3591" ht="18.35" spans="3:13">
      <c r="C3591" s="868"/>
      <c r="D3591" s="925">
        <v>45476</v>
      </c>
      <c r="E3591" s="951">
        <v>0</v>
      </c>
      <c r="F3591" s="951">
        <v>0</v>
      </c>
      <c r="G3591" s="951">
        <v>0</v>
      </c>
      <c r="H3591" s="941">
        <v>0.75</v>
      </c>
      <c r="I3591" s="258"/>
      <c r="J3591" s="258"/>
      <c r="K3591" s="570"/>
      <c r="L3591" s="898">
        <v>0.979166666666667</v>
      </c>
      <c r="M3591" s="906"/>
    </row>
    <row r="3592" ht="18.35" spans="3:13">
      <c r="C3592" s="868">
        <v>1</v>
      </c>
      <c r="D3592" s="873" t="s">
        <v>7</v>
      </c>
      <c r="E3592" s="930" t="s">
        <v>1045</v>
      </c>
      <c r="F3592" s="931"/>
      <c r="G3592" s="932"/>
      <c r="H3592" s="933" t="s">
        <v>2839</v>
      </c>
      <c r="I3592" s="561" t="s">
        <v>1622</v>
      </c>
      <c r="J3592" s="561"/>
      <c r="K3592" s="562"/>
      <c r="L3592" s="878" t="s">
        <v>1623</v>
      </c>
      <c r="M3592" s="943" t="s">
        <v>1624</v>
      </c>
    </row>
    <row r="3593" spans="3:13">
      <c r="C3593" s="868"/>
      <c r="D3593" s="870" t="s">
        <v>1625</v>
      </c>
      <c r="E3593" s="879"/>
      <c r="F3593" s="880"/>
      <c r="G3593" s="881"/>
      <c r="H3593" s="934" t="s">
        <v>2867</v>
      </c>
      <c r="I3593" s="2210" t="s">
        <v>1046</v>
      </c>
      <c r="J3593" s="216"/>
      <c r="K3593" s="564"/>
      <c r="L3593" s="895"/>
      <c r="M3593" s="900" t="s">
        <v>1045</v>
      </c>
    </row>
    <row r="3594" spans="3:13">
      <c r="C3594" s="868"/>
      <c r="D3594" s="871" t="s">
        <v>1626</v>
      </c>
      <c r="E3594" s="935"/>
      <c r="F3594" s="936"/>
      <c r="G3594" s="937"/>
      <c r="H3594" s="938" t="s">
        <v>2868</v>
      </c>
      <c r="I3594" s="219"/>
      <c r="J3594" s="219"/>
      <c r="K3594" s="566"/>
      <c r="L3594" s="895"/>
      <c r="M3594" s="901"/>
    </row>
    <row r="3595" spans="3:13">
      <c r="C3595" s="868"/>
      <c r="D3595" s="871" t="s">
        <v>1627</v>
      </c>
      <c r="E3595" s="939">
        <v>0</v>
      </c>
      <c r="F3595" s="936"/>
      <c r="G3595" s="937"/>
      <c r="H3595" s="938"/>
      <c r="I3595" s="219"/>
      <c r="J3595" s="219"/>
      <c r="K3595" s="566"/>
      <c r="L3595" s="895"/>
      <c r="M3595" s="901"/>
    </row>
    <row r="3596" ht="18.35" spans="3:13">
      <c r="C3596" s="868"/>
      <c r="D3596" s="872" t="s">
        <v>1628</v>
      </c>
      <c r="E3596" s="887" t="e">
        <v>#VALUE!</v>
      </c>
      <c r="F3596" s="888"/>
      <c r="G3596" s="889"/>
      <c r="H3596" s="940"/>
      <c r="I3596" s="219"/>
      <c r="J3596" s="219"/>
      <c r="K3596" s="566"/>
      <c r="L3596" s="896" t="s">
        <v>818</v>
      </c>
      <c r="M3596" s="902" t="e">
        <v>#VALUE!</v>
      </c>
    </row>
    <row r="3597" ht="18.35" spans="3:13">
      <c r="C3597" s="868"/>
      <c r="D3597" s="873" t="s">
        <v>1629</v>
      </c>
      <c r="E3597" s="891" t="s">
        <v>8</v>
      </c>
      <c r="F3597" s="891" t="s">
        <v>9</v>
      </c>
      <c r="G3597" s="892" t="s">
        <v>10</v>
      </c>
      <c r="H3597" s="933" t="s">
        <v>2447</v>
      </c>
      <c r="I3597" s="219"/>
      <c r="J3597" s="219"/>
      <c r="K3597" s="566"/>
      <c r="L3597" s="897" t="s">
        <v>2896</v>
      </c>
      <c r="M3597" s="903"/>
    </row>
    <row r="3598" spans="3:13">
      <c r="C3598" s="868"/>
      <c r="D3598" s="925">
        <v>45721</v>
      </c>
      <c r="E3598" s="923">
        <v>51</v>
      </c>
      <c r="F3598" s="2247" t="s">
        <v>2236</v>
      </c>
      <c r="G3598" s="923">
        <v>52.9</v>
      </c>
      <c r="H3598" s="941">
        <v>0.614583333333333</v>
      </c>
      <c r="I3598" s="219"/>
      <c r="J3598" s="219"/>
      <c r="K3598" s="566"/>
      <c r="L3598" s="898">
        <v>0.84375</v>
      </c>
      <c r="M3598" s="904"/>
    </row>
    <row r="3599" spans="3:13">
      <c r="C3599" s="868"/>
      <c r="D3599" s="925">
        <v>45709</v>
      </c>
      <c r="E3599" s="923">
        <v>49.7</v>
      </c>
      <c r="F3599" s="2247" t="s">
        <v>2237</v>
      </c>
      <c r="G3599" s="923">
        <v>52.9</v>
      </c>
      <c r="H3599" s="941">
        <v>0.614583333333333</v>
      </c>
      <c r="I3599" s="219"/>
      <c r="J3599" s="219"/>
      <c r="K3599" s="566"/>
      <c r="L3599" s="898">
        <v>0.84375</v>
      </c>
      <c r="M3599" s="905"/>
    </row>
    <row r="3600" spans="3:13">
      <c r="C3600" s="868"/>
      <c r="D3600" s="925">
        <v>0</v>
      </c>
      <c r="E3600" s="923">
        <v>51</v>
      </c>
      <c r="F3600" s="2247" t="s">
        <v>2236</v>
      </c>
      <c r="G3600" s="923">
        <v>52.9</v>
      </c>
      <c r="H3600" s="941">
        <v>0.614583333333333</v>
      </c>
      <c r="I3600" s="219"/>
      <c r="J3600" s="219"/>
      <c r="K3600" s="566"/>
      <c r="L3600" s="898">
        <v>0.84375</v>
      </c>
      <c r="M3600" s="901"/>
    </row>
    <row r="3601" spans="3:13">
      <c r="C3601" s="868"/>
      <c r="D3601" s="925">
        <v>0</v>
      </c>
      <c r="E3601" s="923">
        <v>49.7</v>
      </c>
      <c r="F3601" s="2247" t="s">
        <v>2237</v>
      </c>
      <c r="G3601" s="923">
        <v>52.9</v>
      </c>
      <c r="H3601" s="941">
        <v>0.614583333333333</v>
      </c>
      <c r="I3601" s="219"/>
      <c r="J3601" s="219"/>
      <c r="K3601" s="566"/>
      <c r="L3601" s="898">
        <v>0.84375</v>
      </c>
      <c r="M3601" s="901"/>
    </row>
    <row r="3602" spans="3:13">
      <c r="C3602" s="868"/>
      <c r="D3602" s="925">
        <v>0</v>
      </c>
      <c r="E3602" s="923">
        <v>51</v>
      </c>
      <c r="F3602" s="2247" t="s">
        <v>2236</v>
      </c>
      <c r="G3602" s="923">
        <v>52.9</v>
      </c>
      <c r="H3602" s="941">
        <v>0.614583333333333</v>
      </c>
      <c r="I3602" s="219"/>
      <c r="J3602" s="219"/>
      <c r="K3602" s="566"/>
      <c r="L3602" s="898">
        <v>0.84375</v>
      </c>
      <c r="M3602" s="901"/>
    </row>
    <row r="3603" ht="18.35" spans="3:13">
      <c r="C3603" s="868"/>
      <c r="D3603" s="925">
        <v>0</v>
      </c>
      <c r="E3603" s="923">
        <v>49.7</v>
      </c>
      <c r="F3603" s="2247" t="s">
        <v>2237</v>
      </c>
      <c r="G3603" s="923">
        <v>52.9</v>
      </c>
      <c r="H3603" s="941">
        <v>0.614583333333333</v>
      </c>
      <c r="I3603" s="258"/>
      <c r="J3603" s="258"/>
      <c r="K3603" s="570"/>
      <c r="L3603" s="898">
        <v>0.84375</v>
      </c>
      <c r="M3603" s="906"/>
    </row>
    <row r="3604" ht="18.35" spans="3:13">
      <c r="C3604" s="868">
        <v>1</v>
      </c>
      <c r="D3604" s="873" t="s">
        <v>7</v>
      </c>
      <c r="E3604" s="930" t="s">
        <v>1041</v>
      </c>
      <c r="F3604" s="931"/>
      <c r="G3604" s="932"/>
      <c r="H3604" s="933" t="s">
        <v>2839</v>
      </c>
      <c r="I3604" s="561" t="s">
        <v>1622</v>
      </c>
      <c r="J3604" s="561"/>
      <c r="K3604" s="562"/>
      <c r="L3604" s="878" t="s">
        <v>1623</v>
      </c>
      <c r="M3604" s="943" t="s">
        <v>1624</v>
      </c>
    </row>
    <row r="3605" spans="3:13">
      <c r="C3605" s="868"/>
      <c r="D3605" s="870" t="s">
        <v>1625</v>
      </c>
      <c r="E3605" s="879"/>
      <c r="F3605" s="880"/>
      <c r="G3605" s="881"/>
      <c r="H3605" s="934" t="s">
        <v>2908</v>
      </c>
      <c r="I3605" s="2210" t="s">
        <v>1042</v>
      </c>
      <c r="J3605" s="216"/>
      <c r="K3605" s="564"/>
      <c r="L3605" s="895"/>
      <c r="M3605" s="900" t="s">
        <v>1041</v>
      </c>
    </row>
    <row r="3606" spans="3:13">
      <c r="C3606" s="868"/>
      <c r="D3606" s="871" t="s">
        <v>1626</v>
      </c>
      <c r="E3606" s="935"/>
      <c r="F3606" s="936"/>
      <c r="G3606" s="937"/>
      <c r="H3606" s="938" t="s">
        <v>2909</v>
      </c>
      <c r="I3606" s="219"/>
      <c r="J3606" s="219"/>
      <c r="K3606" s="566"/>
      <c r="L3606" s="895"/>
      <c r="M3606" s="901"/>
    </row>
    <row r="3607" spans="3:13">
      <c r="C3607" s="868"/>
      <c r="D3607" s="871" t="s">
        <v>1627</v>
      </c>
      <c r="E3607" s="944">
        <v>0.0431</v>
      </c>
      <c r="F3607" s="945"/>
      <c r="G3607" s="946"/>
      <c r="H3607" s="938"/>
      <c r="I3607" s="219"/>
      <c r="J3607" s="219"/>
      <c r="K3607" s="566"/>
      <c r="L3607" s="895"/>
      <c r="M3607" s="901"/>
    </row>
    <row r="3608" ht="18.35" spans="3:13">
      <c r="C3608" s="868"/>
      <c r="D3608" s="872" t="s">
        <v>1628</v>
      </c>
      <c r="E3608" s="887">
        <v>0.708333333333333</v>
      </c>
      <c r="F3608" s="888"/>
      <c r="G3608" s="889"/>
      <c r="H3608" s="940"/>
      <c r="I3608" s="219"/>
      <c r="J3608" s="219"/>
      <c r="K3608" s="566"/>
      <c r="L3608" s="896">
        <v>0.9375</v>
      </c>
      <c r="M3608" s="902">
        <v>0.833333333333333</v>
      </c>
    </row>
    <row r="3609" ht="18.35" spans="3:13">
      <c r="C3609" s="868"/>
      <c r="D3609" s="873" t="s">
        <v>1629</v>
      </c>
      <c r="E3609" s="891" t="s">
        <v>8</v>
      </c>
      <c r="F3609" s="891" t="s">
        <v>9</v>
      </c>
      <c r="G3609" s="892" t="s">
        <v>10</v>
      </c>
      <c r="H3609" s="933" t="s">
        <v>2447</v>
      </c>
      <c r="I3609" s="219"/>
      <c r="J3609" s="219"/>
      <c r="K3609" s="566"/>
      <c r="L3609" s="897" t="s">
        <v>2896</v>
      </c>
      <c r="M3609" s="903"/>
    </row>
    <row r="3610" spans="3:13">
      <c r="C3610" s="868"/>
      <c r="D3610" s="925">
        <v>45728</v>
      </c>
      <c r="E3610" s="951">
        <v>0.0431</v>
      </c>
      <c r="F3610" s="2248" t="s">
        <v>1866</v>
      </c>
      <c r="G3610" s="951">
        <v>0.04632</v>
      </c>
      <c r="H3610" s="941">
        <v>0.0416666666666667</v>
      </c>
      <c r="I3610" s="219"/>
      <c r="J3610" s="219"/>
      <c r="K3610" s="566"/>
      <c r="L3610" s="898">
        <v>0.270833333333333</v>
      </c>
      <c r="M3610" s="904"/>
    </row>
    <row r="3611" spans="3:13">
      <c r="C3611" s="868"/>
      <c r="D3611" s="925">
        <v>45700</v>
      </c>
      <c r="E3611" s="951">
        <v>0.04632</v>
      </c>
      <c r="F3611" s="2248" t="s">
        <v>1866</v>
      </c>
      <c r="G3611" s="951">
        <v>0.0468</v>
      </c>
      <c r="H3611" s="941">
        <v>0.0416666666666667</v>
      </c>
      <c r="I3611" s="219"/>
      <c r="J3611" s="219"/>
      <c r="K3611" s="566"/>
      <c r="L3611" s="898">
        <v>0.270833333333333</v>
      </c>
      <c r="M3611" s="905"/>
    </row>
    <row r="3612" spans="3:13">
      <c r="C3612" s="868"/>
      <c r="D3612" s="925">
        <v>45664</v>
      </c>
      <c r="E3612" s="951">
        <v>0.0468</v>
      </c>
      <c r="F3612" s="2248" t="s">
        <v>1866</v>
      </c>
      <c r="G3612" s="951">
        <v>0.04235</v>
      </c>
      <c r="H3612" s="941">
        <v>0.0416666666666667</v>
      </c>
      <c r="I3612" s="219"/>
      <c r="J3612" s="219"/>
      <c r="K3612" s="566"/>
      <c r="L3612" s="898">
        <v>0.270833333333333</v>
      </c>
      <c r="M3612" s="901"/>
    </row>
    <row r="3613" spans="3:13">
      <c r="C3613" s="868"/>
      <c r="D3613" s="925">
        <v>45637</v>
      </c>
      <c r="E3613" s="951">
        <v>0.04235</v>
      </c>
      <c r="F3613" s="2248" t="s">
        <v>1866</v>
      </c>
      <c r="G3613" s="951">
        <v>0.04347</v>
      </c>
      <c r="H3613" s="941">
        <v>0.0833333333333333</v>
      </c>
      <c r="I3613" s="219"/>
      <c r="J3613" s="219"/>
      <c r="K3613" s="566"/>
      <c r="L3613" s="898">
        <v>0.3125</v>
      </c>
      <c r="M3613" s="901"/>
    </row>
    <row r="3614" spans="3:13">
      <c r="C3614" s="868"/>
      <c r="D3614" s="925">
        <v>45601</v>
      </c>
      <c r="E3614" s="951">
        <v>0.04347</v>
      </c>
      <c r="F3614" s="2248" t="s">
        <v>1866</v>
      </c>
      <c r="G3614" s="951">
        <v>0.04066</v>
      </c>
      <c r="H3614" s="941">
        <v>0.0833333333333333</v>
      </c>
      <c r="I3614" s="219"/>
      <c r="J3614" s="219"/>
      <c r="K3614" s="566"/>
      <c r="L3614" s="898">
        <v>0.3125</v>
      </c>
      <c r="M3614" s="901"/>
    </row>
    <row r="3615" ht="18.35" spans="3:13">
      <c r="C3615" s="868"/>
      <c r="D3615" s="925">
        <v>45574</v>
      </c>
      <c r="E3615" s="951">
        <v>0.04066</v>
      </c>
      <c r="F3615" s="2248" t="s">
        <v>1866</v>
      </c>
      <c r="G3615" s="951">
        <v>0.03648</v>
      </c>
      <c r="H3615" s="941">
        <v>0.0833333333333333</v>
      </c>
      <c r="I3615" s="258"/>
      <c r="J3615" s="258"/>
      <c r="K3615" s="570"/>
      <c r="L3615" s="898">
        <v>0.3125</v>
      </c>
      <c r="M3615" s="906"/>
    </row>
    <row r="3616" ht="18.35" spans="3:13">
      <c r="C3616" s="868">
        <v>1</v>
      </c>
      <c r="D3616" s="873" t="s">
        <v>7</v>
      </c>
      <c r="E3616" s="930" t="s">
        <v>1047</v>
      </c>
      <c r="F3616" s="931"/>
      <c r="G3616" s="932"/>
      <c r="H3616" s="933" t="s">
        <v>2839</v>
      </c>
      <c r="I3616" s="561" t="s">
        <v>1622</v>
      </c>
      <c r="J3616" s="561"/>
      <c r="K3616" s="562"/>
      <c r="L3616" s="878" t="s">
        <v>1623</v>
      </c>
      <c r="M3616" s="943" t="s">
        <v>1624</v>
      </c>
    </row>
    <row r="3617" spans="3:13">
      <c r="C3617" s="868"/>
      <c r="D3617" s="870" t="s">
        <v>1625</v>
      </c>
      <c r="E3617" s="879"/>
      <c r="F3617" s="880"/>
      <c r="G3617" s="881"/>
      <c r="H3617" s="934" t="s">
        <v>2858</v>
      </c>
      <c r="I3617" s="2210" t="s">
        <v>1048</v>
      </c>
      <c r="J3617" s="216"/>
      <c r="K3617" s="564"/>
      <c r="L3617" s="895"/>
      <c r="M3617" s="900" t="s">
        <v>1047</v>
      </c>
    </row>
    <row r="3618" spans="3:13">
      <c r="C3618" s="868"/>
      <c r="D3618" s="871" t="s">
        <v>1626</v>
      </c>
      <c r="E3618" s="935"/>
      <c r="F3618" s="936"/>
      <c r="G3618" s="937"/>
      <c r="H3618" s="938" t="s">
        <v>2859</v>
      </c>
      <c r="I3618" s="219"/>
      <c r="J3618" s="219"/>
      <c r="K3618" s="566"/>
      <c r="L3618" s="895"/>
      <c r="M3618" s="901"/>
    </row>
    <row r="3619" spans="3:13">
      <c r="C3619" s="868"/>
      <c r="D3619" s="871" t="s">
        <v>1627</v>
      </c>
      <c r="E3619" s="944">
        <v>0.002</v>
      </c>
      <c r="F3619" s="945"/>
      <c r="G3619" s="946"/>
      <c r="H3619" s="938"/>
      <c r="I3619" s="219"/>
      <c r="J3619" s="219"/>
      <c r="K3619" s="566"/>
      <c r="L3619" s="895"/>
      <c r="M3619" s="901"/>
    </row>
    <row r="3620" ht="18.35" spans="3:13">
      <c r="C3620" s="868"/>
      <c r="D3620" s="872" t="s">
        <v>1628</v>
      </c>
      <c r="E3620" s="887">
        <v>0.520833333333333</v>
      </c>
      <c r="F3620" s="888"/>
      <c r="G3620" s="889"/>
      <c r="H3620" s="940"/>
      <c r="I3620" s="219"/>
      <c r="J3620" s="219"/>
      <c r="K3620" s="566"/>
      <c r="L3620" s="896">
        <v>0.75</v>
      </c>
      <c r="M3620" s="902">
        <v>0.645833333333333</v>
      </c>
    </row>
    <row r="3621" ht="18.35" spans="3:13">
      <c r="C3621" s="868"/>
      <c r="D3621" s="873" t="s">
        <v>1629</v>
      </c>
      <c r="E3621" s="891" t="s">
        <v>8</v>
      </c>
      <c r="F3621" s="891" t="s">
        <v>9</v>
      </c>
      <c r="G3621" s="892" t="s">
        <v>10</v>
      </c>
      <c r="H3621" s="933" t="s">
        <v>2447</v>
      </c>
      <c r="I3621" s="219"/>
      <c r="J3621" s="219"/>
      <c r="K3621" s="566"/>
      <c r="L3621" s="897" t="s">
        <v>2896</v>
      </c>
      <c r="M3621" s="903"/>
    </row>
    <row r="3622" spans="3:13">
      <c r="C3622" s="868"/>
      <c r="D3622" s="925">
        <v>45728</v>
      </c>
      <c r="E3622" s="951">
        <v>0.002</v>
      </c>
      <c r="F3622" s="2248" t="s">
        <v>1660</v>
      </c>
      <c r="G3622" s="951">
        <v>0.004</v>
      </c>
      <c r="H3622" s="941">
        <v>0.520833333333333</v>
      </c>
      <c r="I3622" s="219"/>
      <c r="J3622" s="219"/>
      <c r="K3622" s="566"/>
      <c r="L3622" s="941">
        <v>0.75</v>
      </c>
      <c r="M3622" s="904"/>
    </row>
    <row r="3623" spans="3:13">
      <c r="C3623" s="868"/>
      <c r="D3623" s="925">
        <v>45700</v>
      </c>
      <c r="E3623" s="951">
        <v>0.004</v>
      </c>
      <c r="F3623" s="2248" t="s">
        <v>1660</v>
      </c>
      <c r="G3623" s="951">
        <v>0.002</v>
      </c>
      <c r="H3623" s="941">
        <v>0.5625</v>
      </c>
      <c r="I3623" s="219"/>
      <c r="J3623" s="219"/>
      <c r="K3623" s="566"/>
      <c r="L3623" s="941">
        <v>0.791666666666667</v>
      </c>
      <c r="M3623" s="905"/>
    </row>
    <row r="3624" spans="3:13">
      <c r="C3624" s="868"/>
      <c r="D3624" s="925">
        <v>45672</v>
      </c>
      <c r="E3624" s="951">
        <v>0.002</v>
      </c>
      <c r="F3624" s="2248" t="s">
        <v>1660</v>
      </c>
      <c r="G3624" s="951">
        <v>0.003</v>
      </c>
      <c r="H3624" s="941">
        <v>0.5625</v>
      </c>
      <c r="I3624" s="219"/>
      <c r="J3624" s="219"/>
      <c r="K3624" s="566"/>
      <c r="L3624" s="941">
        <v>0.791666666666667</v>
      </c>
      <c r="M3624" s="901"/>
    </row>
    <row r="3625" spans="3:13">
      <c r="C3625" s="868"/>
      <c r="D3625" s="925">
        <v>45637</v>
      </c>
      <c r="E3625" s="951">
        <v>0.003</v>
      </c>
      <c r="F3625" s="2248" t="s">
        <v>1660</v>
      </c>
      <c r="G3625" s="951">
        <v>0.003</v>
      </c>
      <c r="H3625" s="941">
        <v>0.5625</v>
      </c>
      <c r="I3625" s="219"/>
      <c r="J3625" s="219"/>
      <c r="K3625" s="566"/>
      <c r="L3625" s="941">
        <v>0.791666666666667</v>
      </c>
      <c r="M3625" s="901"/>
    </row>
    <row r="3626" spans="3:13">
      <c r="C3626" s="868"/>
      <c r="D3626" s="925">
        <v>45609</v>
      </c>
      <c r="E3626" s="951">
        <v>0.003</v>
      </c>
      <c r="F3626" s="2248" t="s">
        <v>1660</v>
      </c>
      <c r="G3626" s="951">
        <v>0.003</v>
      </c>
      <c r="H3626" s="941">
        <v>0.5625</v>
      </c>
      <c r="I3626" s="219"/>
      <c r="J3626" s="219"/>
      <c r="K3626" s="566"/>
      <c r="L3626" s="941">
        <v>0.791666666666667</v>
      </c>
      <c r="M3626" s="901"/>
    </row>
    <row r="3627" ht="18.35" spans="3:13">
      <c r="C3627" s="868"/>
      <c r="D3627" s="925">
        <v>45575</v>
      </c>
      <c r="E3627" s="951">
        <v>0.003</v>
      </c>
      <c r="F3627" s="2248" t="s">
        <v>1653</v>
      </c>
      <c r="G3627" s="951">
        <v>0.003</v>
      </c>
      <c r="H3627" s="941">
        <v>0.520833333333333</v>
      </c>
      <c r="I3627" s="258"/>
      <c r="J3627" s="258"/>
      <c r="K3627" s="570"/>
      <c r="L3627" s="941">
        <v>0.75</v>
      </c>
      <c r="M3627" s="906"/>
    </row>
    <row r="3628" ht="18.35" spans="3:13">
      <c r="C3628" s="868">
        <v>1</v>
      </c>
      <c r="D3628" s="873" t="s">
        <v>7</v>
      </c>
      <c r="E3628" s="930" t="s">
        <v>1049</v>
      </c>
      <c r="F3628" s="931"/>
      <c r="G3628" s="932"/>
      <c r="H3628" s="933" t="s">
        <v>2839</v>
      </c>
      <c r="I3628" s="561" t="s">
        <v>1622</v>
      </c>
      <c r="J3628" s="561"/>
      <c r="K3628" s="562"/>
      <c r="L3628" s="878" t="s">
        <v>1623</v>
      </c>
      <c r="M3628" s="943" t="s">
        <v>1624</v>
      </c>
    </row>
    <row r="3629" spans="3:13">
      <c r="C3629" s="868"/>
      <c r="D3629" s="870" t="s">
        <v>1625</v>
      </c>
      <c r="E3629" s="879"/>
      <c r="F3629" s="880"/>
      <c r="G3629" s="881"/>
      <c r="H3629" s="934" t="s">
        <v>2858</v>
      </c>
      <c r="I3629" s="2210" t="s">
        <v>1050</v>
      </c>
      <c r="J3629" s="216"/>
      <c r="K3629" s="564"/>
      <c r="L3629" s="895"/>
      <c r="M3629" s="900" t="s">
        <v>1049</v>
      </c>
    </row>
    <row r="3630" spans="3:13">
      <c r="C3630" s="868"/>
      <c r="D3630" s="871" t="s">
        <v>1626</v>
      </c>
      <c r="E3630" s="935"/>
      <c r="F3630" s="936"/>
      <c r="G3630" s="937"/>
      <c r="H3630" s="938" t="s">
        <v>2859</v>
      </c>
      <c r="I3630" s="219"/>
      <c r="J3630" s="219"/>
      <c r="K3630" s="566"/>
      <c r="L3630" s="895"/>
      <c r="M3630" s="901"/>
    </row>
    <row r="3631" spans="3:13">
      <c r="C3631" s="868"/>
      <c r="D3631" s="871" t="s">
        <v>1627</v>
      </c>
      <c r="E3631" s="944">
        <v>0.028</v>
      </c>
      <c r="F3631" s="945"/>
      <c r="G3631" s="946"/>
      <c r="H3631" s="938"/>
      <c r="I3631" s="219"/>
      <c r="J3631" s="219"/>
      <c r="K3631" s="566"/>
      <c r="L3631" s="895"/>
      <c r="M3631" s="901"/>
    </row>
    <row r="3632" ht="18.35" spans="3:13">
      <c r="C3632" s="868"/>
      <c r="D3632" s="872" t="s">
        <v>1628</v>
      </c>
      <c r="E3632" s="887">
        <v>0.520833333333333</v>
      </c>
      <c r="F3632" s="888"/>
      <c r="G3632" s="889"/>
      <c r="H3632" s="940"/>
      <c r="I3632" s="219"/>
      <c r="J3632" s="219"/>
      <c r="K3632" s="566"/>
      <c r="L3632" s="896">
        <v>0.75</v>
      </c>
      <c r="M3632" s="902">
        <v>0.645833333333333</v>
      </c>
    </row>
    <row r="3633" ht="18.35" spans="3:13">
      <c r="C3633" s="868"/>
      <c r="D3633" s="873" t="s">
        <v>1629</v>
      </c>
      <c r="E3633" s="891" t="s">
        <v>8</v>
      </c>
      <c r="F3633" s="891" t="s">
        <v>9</v>
      </c>
      <c r="G3633" s="892" t="s">
        <v>10</v>
      </c>
      <c r="H3633" s="933" t="s">
        <v>2447</v>
      </c>
      <c r="I3633" s="219"/>
      <c r="J3633" s="219"/>
      <c r="K3633" s="566"/>
      <c r="L3633" s="897" t="s">
        <v>2896</v>
      </c>
      <c r="M3633" s="903"/>
    </row>
    <row r="3634" spans="3:13">
      <c r="C3634" s="868"/>
      <c r="D3634" s="925">
        <v>45728</v>
      </c>
      <c r="E3634" s="951">
        <v>0.028</v>
      </c>
      <c r="F3634" s="2248" t="s">
        <v>1827</v>
      </c>
      <c r="G3634" s="951">
        <v>0.03</v>
      </c>
      <c r="H3634" s="941">
        <v>0.520833333333333</v>
      </c>
      <c r="I3634" s="219"/>
      <c r="J3634" s="219"/>
      <c r="K3634" s="566"/>
      <c r="L3634" s="941">
        <v>0.75</v>
      </c>
      <c r="M3634" s="904"/>
    </row>
    <row r="3635" spans="3:13">
      <c r="C3635" s="868"/>
      <c r="D3635" s="925">
        <v>45700</v>
      </c>
      <c r="E3635" s="951">
        <v>0.03</v>
      </c>
      <c r="F3635" s="2248" t="s">
        <v>1827</v>
      </c>
      <c r="G3635" s="951">
        <v>0.029</v>
      </c>
      <c r="H3635" s="941">
        <v>0.5625</v>
      </c>
      <c r="I3635" s="219"/>
      <c r="J3635" s="219"/>
      <c r="K3635" s="566"/>
      <c r="L3635" s="941">
        <v>0.791666666666667</v>
      </c>
      <c r="M3635" s="905"/>
    </row>
    <row r="3636" spans="3:13">
      <c r="C3636" s="868"/>
      <c r="D3636" s="925">
        <v>45672</v>
      </c>
      <c r="E3636" s="951">
        <v>0.029</v>
      </c>
      <c r="F3636" s="2248" t="s">
        <v>1827</v>
      </c>
      <c r="G3636" s="951">
        <v>0.027</v>
      </c>
      <c r="H3636" s="941">
        <v>0.5625</v>
      </c>
      <c r="I3636" s="219"/>
      <c r="J3636" s="219"/>
      <c r="K3636" s="566"/>
      <c r="L3636" s="941">
        <v>0.791666666666667</v>
      </c>
      <c r="M3636" s="901"/>
    </row>
    <row r="3637" spans="3:13">
      <c r="C3637" s="868"/>
      <c r="D3637" s="925">
        <v>45637</v>
      </c>
      <c r="E3637" s="951">
        <v>0.027</v>
      </c>
      <c r="F3637" s="2248" t="s">
        <v>1825</v>
      </c>
      <c r="G3637" s="951">
        <v>0.026</v>
      </c>
      <c r="H3637" s="941">
        <v>0.5625</v>
      </c>
      <c r="I3637" s="219"/>
      <c r="J3637" s="219"/>
      <c r="K3637" s="566"/>
      <c r="L3637" s="941">
        <v>0.791666666666667</v>
      </c>
      <c r="M3637" s="901"/>
    </row>
    <row r="3638" spans="3:13">
      <c r="C3638" s="868"/>
      <c r="D3638" s="925">
        <v>45609</v>
      </c>
      <c r="E3638" s="951">
        <v>0.026</v>
      </c>
      <c r="F3638" s="2248" t="s">
        <v>1686</v>
      </c>
      <c r="G3638" s="951">
        <v>0.024</v>
      </c>
      <c r="H3638" s="941">
        <v>0.5625</v>
      </c>
      <c r="I3638" s="219"/>
      <c r="J3638" s="219"/>
      <c r="K3638" s="566"/>
      <c r="L3638" s="941">
        <v>0.791666666666667</v>
      </c>
      <c r="M3638" s="901"/>
    </row>
    <row r="3639" ht="18.35" spans="3:13">
      <c r="C3639" s="868"/>
      <c r="D3639" s="925">
        <v>45575</v>
      </c>
      <c r="E3639" s="951">
        <v>0.024</v>
      </c>
      <c r="F3639" s="2248" t="s">
        <v>1943</v>
      </c>
      <c r="G3639" s="951">
        <v>0.025</v>
      </c>
      <c r="H3639" s="941">
        <v>0.520833333333333</v>
      </c>
      <c r="I3639" s="258"/>
      <c r="J3639" s="258"/>
      <c r="K3639" s="570"/>
      <c r="L3639" s="941">
        <v>0.75</v>
      </c>
      <c r="M3639" s="906"/>
    </row>
    <row r="3640" ht="18.35" spans="3:13">
      <c r="C3640" s="868">
        <v>1</v>
      </c>
      <c r="D3640" s="873" t="s">
        <v>7</v>
      </c>
      <c r="E3640" s="930" t="s">
        <v>1051</v>
      </c>
      <c r="F3640" s="931"/>
      <c r="G3640" s="932"/>
      <c r="H3640" s="933" t="s">
        <v>2839</v>
      </c>
      <c r="I3640" s="561" t="s">
        <v>1622</v>
      </c>
      <c r="J3640" s="561"/>
      <c r="K3640" s="562"/>
      <c r="L3640" s="878" t="s">
        <v>1623</v>
      </c>
      <c r="M3640" s="943" t="s">
        <v>1624</v>
      </c>
    </row>
    <row r="3641" spans="3:13">
      <c r="C3641" s="868"/>
      <c r="D3641" s="870" t="s">
        <v>1625</v>
      </c>
      <c r="E3641" s="879"/>
      <c r="F3641" s="880"/>
      <c r="G3641" s="881"/>
      <c r="H3641" s="934" t="s">
        <v>2858</v>
      </c>
      <c r="I3641" s="2210" t="s">
        <v>1052</v>
      </c>
      <c r="J3641" s="216"/>
      <c r="K3641" s="564"/>
      <c r="L3641" s="895"/>
      <c r="M3641" s="900" t="s">
        <v>1051</v>
      </c>
    </row>
    <row r="3642" spans="3:13">
      <c r="C3642" s="868"/>
      <c r="D3642" s="871" t="s">
        <v>1626</v>
      </c>
      <c r="E3642" s="935"/>
      <c r="F3642" s="936"/>
      <c r="G3642" s="937"/>
      <c r="H3642" s="938" t="s">
        <v>2859</v>
      </c>
      <c r="I3642" s="219"/>
      <c r="J3642" s="219"/>
      <c r="K3642" s="566"/>
      <c r="L3642" s="895"/>
      <c r="M3642" s="901"/>
    </row>
    <row r="3643" spans="3:13">
      <c r="C3643" s="868"/>
      <c r="D3643" s="871" t="s">
        <v>1627</v>
      </c>
      <c r="E3643" s="944">
        <v>0.002</v>
      </c>
      <c r="F3643" s="945"/>
      <c r="G3643" s="946"/>
      <c r="H3643" s="938"/>
      <c r="I3643" s="219"/>
      <c r="J3643" s="219"/>
      <c r="K3643" s="566"/>
      <c r="L3643" s="895"/>
      <c r="M3643" s="901"/>
    </row>
    <row r="3644" ht="18.35" spans="3:13">
      <c r="C3644" s="868"/>
      <c r="D3644" s="872" t="s">
        <v>1628</v>
      </c>
      <c r="E3644" s="887">
        <v>0.520833333333333</v>
      </c>
      <c r="F3644" s="888"/>
      <c r="G3644" s="889"/>
      <c r="H3644" s="940"/>
      <c r="I3644" s="219"/>
      <c r="J3644" s="219"/>
      <c r="K3644" s="566"/>
      <c r="L3644" s="896">
        <v>0.75</v>
      </c>
      <c r="M3644" s="902">
        <v>0.645833333333333</v>
      </c>
    </row>
    <row r="3645" ht="18.35" spans="3:13">
      <c r="C3645" s="868"/>
      <c r="D3645" s="873" t="s">
        <v>1629</v>
      </c>
      <c r="E3645" s="891" t="s">
        <v>8</v>
      </c>
      <c r="F3645" s="891" t="s">
        <v>9</v>
      </c>
      <c r="G3645" s="892" t="s">
        <v>10</v>
      </c>
      <c r="H3645" s="933" t="s">
        <v>2447</v>
      </c>
      <c r="I3645" s="219"/>
      <c r="J3645" s="219"/>
      <c r="K3645" s="566"/>
      <c r="L3645" s="897" t="s">
        <v>2896</v>
      </c>
      <c r="M3645" s="903"/>
    </row>
    <row r="3646" spans="3:13">
      <c r="C3646" s="868"/>
      <c r="D3646" s="925">
        <v>45728</v>
      </c>
      <c r="E3646" s="951">
        <v>0.002</v>
      </c>
      <c r="F3646" s="2248" t="s">
        <v>1660</v>
      </c>
      <c r="G3646" s="951">
        <v>0.005</v>
      </c>
      <c r="H3646" s="941">
        <v>0.520833333333333</v>
      </c>
      <c r="I3646" s="219"/>
      <c r="J3646" s="219"/>
      <c r="K3646" s="566"/>
      <c r="L3646" s="941">
        <v>0.75</v>
      </c>
      <c r="M3646" s="904"/>
    </row>
    <row r="3647" spans="3:13">
      <c r="C3647" s="868"/>
      <c r="D3647" s="925">
        <v>45700</v>
      </c>
      <c r="E3647" s="951">
        <v>0.005</v>
      </c>
      <c r="F3647" s="2248" t="s">
        <v>1660</v>
      </c>
      <c r="G3647" s="951">
        <v>0.004</v>
      </c>
      <c r="H3647" s="941">
        <v>0.5625</v>
      </c>
      <c r="I3647" s="219"/>
      <c r="J3647" s="219"/>
      <c r="K3647" s="566"/>
      <c r="L3647" s="941">
        <v>0.791666666666667</v>
      </c>
      <c r="M3647" s="905"/>
    </row>
    <row r="3648" spans="3:13">
      <c r="C3648" s="868"/>
      <c r="D3648" s="925">
        <v>45672</v>
      </c>
      <c r="E3648" s="951">
        <v>0.004</v>
      </c>
      <c r="F3648" s="2248" t="s">
        <v>1645</v>
      </c>
      <c r="G3648" s="951">
        <v>0.003</v>
      </c>
      <c r="H3648" s="941">
        <v>0.5625</v>
      </c>
      <c r="I3648" s="219"/>
      <c r="J3648" s="219"/>
      <c r="K3648" s="566"/>
      <c r="L3648" s="941">
        <v>0.791666666666667</v>
      </c>
      <c r="M3648" s="901"/>
    </row>
    <row r="3649" spans="3:13">
      <c r="C3649" s="868"/>
      <c r="D3649" s="925">
        <v>45637</v>
      </c>
      <c r="E3649" s="951">
        <v>0.003</v>
      </c>
      <c r="F3649" s="2248" t="s">
        <v>1660</v>
      </c>
      <c r="G3649" s="951">
        <v>0.002</v>
      </c>
      <c r="H3649" s="941">
        <v>0.5625</v>
      </c>
      <c r="I3649" s="219"/>
      <c r="J3649" s="219"/>
      <c r="K3649" s="566"/>
      <c r="L3649" s="941">
        <v>0.791666666666667</v>
      </c>
      <c r="M3649" s="901"/>
    </row>
    <row r="3650" spans="3:13">
      <c r="C3650" s="868"/>
      <c r="D3650" s="925">
        <v>45609</v>
      </c>
      <c r="E3650" s="951">
        <v>0.002</v>
      </c>
      <c r="F3650" s="2248" t="s">
        <v>1653</v>
      </c>
      <c r="G3650" s="951">
        <v>0.002</v>
      </c>
      <c r="H3650" s="941">
        <v>0.5625</v>
      </c>
      <c r="I3650" s="219"/>
      <c r="J3650" s="219"/>
      <c r="K3650" s="566"/>
      <c r="L3650" s="941">
        <v>0.791666666666667</v>
      </c>
      <c r="M3650" s="901"/>
    </row>
    <row r="3651" ht="18.35" spans="3:13">
      <c r="C3651" s="868"/>
      <c r="D3651" s="925">
        <v>45575</v>
      </c>
      <c r="E3651" s="951">
        <v>0.002</v>
      </c>
      <c r="F3651" s="2248" t="s">
        <v>1655</v>
      </c>
      <c r="G3651" s="951">
        <v>0.002</v>
      </c>
      <c r="H3651" s="941">
        <v>0.520833333333333</v>
      </c>
      <c r="I3651" s="258"/>
      <c r="J3651" s="258"/>
      <c r="K3651" s="570"/>
      <c r="L3651" s="941">
        <v>0.75</v>
      </c>
      <c r="M3651" s="906"/>
    </row>
    <row r="3652" ht="18.35" spans="3:13">
      <c r="C3652" s="953">
        <v>1</v>
      </c>
      <c r="D3652" s="907" t="s">
        <v>7</v>
      </c>
      <c r="E3652" s="954" t="s">
        <v>803</v>
      </c>
      <c r="F3652" s="955"/>
      <c r="G3652" s="956"/>
      <c r="H3652" s="933" t="s">
        <v>2839</v>
      </c>
      <c r="I3652" s="561" t="s">
        <v>1622</v>
      </c>
      <c r="J3652" s="561"/>
      <c r="K3652" s="562"/>
      <c r="L3652" s="878" t="s">
        <v>1623</v>
      </c>
      <c r="M3652" s="957" t="s">
        <v>1624</v>
      </c>
    </row>
    <row r="3653" spans="3:13">
      <c r="C3653" s="868"/>
      <c r="D3653" s="870" t="s">
        <v>1625</v>
      </c>
      <c r="E3653" s="879"/>
      <c r="F3653" s="880"/>
      <c r="G3653" s="881"/>
      <c r="H3653" s="934" t="s">
        <v>2858</v>
      </c>
      <c r="I3653" s="2210" t="s">
        <v>1053</v>
      </c>
      <c r="J3653" s="216"/>
      <c r="K3653" s="564"/>
      <c r="L3653" s="895"/>
      <c r="M3653" s="900" t="s">
        <v>803</v>
      </c>
    </row>
    <row r="3654" spans="3:13">
      <c r="C3654" s="868"/>
      <c r="D3654" s="871" t="s">
        <v>1626</v>
      </c>
      <c r="E3654" s="935"/>
      <c r="F3654" s="936"/>
      <c r="G3654" s="937"/>
      <c r="H3654" s="938" t="s">
        <v>2859</v>
      </c>
      <c r="I3654" s="219"/>
      <c r="J3654" s="219"/>
      <c r="K3654" s="566"/>
      <c r="L3654" s="895"/>
      <c r="M3654" s="901"/>
    </row>
    <row r="3655" spans="3:13">
      <c r="C3655" s="868"/>
      <c r="D3655" s="871" t="s">
        <v>1627</v>
      </c>
      <c r="E3655" s="944" t="s">
        <v>332</v>
      </c>
      <c r="F3655" s="945"/>
      <c r="G3655" s="946"/>
      <c r="H3655" s="938"/>
      <c r="I3655" s="219"/>
      <c r="J3655" s="219"/>
      <c r="K3655" s="566"/>
      <c r="L3655" s="895"/>
      <c r="M3655" s="901"/>
    </row>
    <row r="3656" ht="18.35" spans="3:13">
      <c r="C3656" s="868"/>
      <c r="D3656" s="872" t="s">
        <v>1628</v>
      </c>
      <c r="E3656" s="887">
        <v>0.520833333333333</v>
      </c>
      <c r="F3656" s="888"/>
      <c r="G3656" s="889"/>
      <c r="H3656" s="940"/>
      <c r="I3656" s="219"/>
      <c r="J3656" s="219"/>
      <c r="K3656" s="566"/>
      <c r="L3656" s="896">
        <v>0.75</v>
      </c>
      <c r="M3656" s="902">
        <v>0.645833333333333</v>
      </c>
    </row>
    <row r="3657" ht="18.35" spans="3:13">
      <c r="C3657" s="868"/>
      <c r="D3657" s="873" t="s">
        <v>1629</v>
      </c>
      <c r="E3657" s="891" t="s">
        <v>8</v>
      </c>
      <c r="F3657" s="891" t="s">
        <v>9</v>
      </c>
      <c r="G3657" s="892" t="s">
        <v>10</v>
      </c>
      <c r="H3657" s="933" t="s">
        <v>2447</v>
      </c>
      <c r="I3657" s="219"/>
      <c r="J3657" s="219"/>
      <c r="K3657" s="566"/>
      <c r="L3657" s="897" t="s">
        <v>2896</v>
      </c>
      <c r="M3657" s="903"/>
    </row>
    <row r="3658" spans="3:13">
      <c r="C3658" s="868"/>
      <c r="D3658" s="925">
        <v>45750</v>
      </c>
      <c r="E3658" s="2248" t="s">
        <v>1959</v>
      </c>
      <c r="F3658" s="2248" t="s">
        <v>1957</v>
      </c>
      <c r="G3658" s="2248" t="s">
        <v>1957</v>
      </c>
      <c r="H3658" s="941">
        <v>0.520833333333333</v>
      </c>
      <c r="I3658" s="219"/>
      <c r="J3658" s="219"/>
      <c r="K3658" s="566"/>
      <c r="L3658" s="898">
        <v>0.75</v>
      </c>
      <c r="M3658" s="904"/>
    </row>
    <row r="3659" spans="3:13">
      <c r="C3659" s="868"/>
      <c r="D3659" s="925">
        <v>45743</v>
      </c>
      <c r="E3659" s="2248" t="s">
        <v>1978</v>
      </c>
      <c r="F3659" s="2248" t="s">
        <v>1957</v>
      </c>
      <c r="G3659" s="2248" t="s">
        <v>1957</v>
      </c>
      <c r="H3659" s="941">
        <v>0.520833333333333</v>
      </c>
      <c r="I3659" s="219"/>
      <c r="J3659" s="219"/>
      <c r="K3659" s="566"/>
      <c r="L3659" s="898">
        <v>0.75</v>
      </c>
      <c r="M3659" s="905"/>
    </row>
    <row r="3660" spans="3:13">
      <c r="C3660" s="868"/>
      <c r="D3660" s="925">
        <v>45736</v>
      </c>
      <c r="E3660" s="2248" t="s">
        <v>1945</v>
      </c>
      <c r="F3660" s="2248" t="s">
        <v>1978</v>
      </c>
      <c r="G3660" s="2248" t="s">
        <v>1944</v>
      </c>
      <c r="H3660" s="941">
        <v>0.520833333333333</v>
      </c>
      <c r="I3660" s="219"/>
      <c r="J3660" s="219"/>
      <c r="K3660" s="566"/>
      <c r="L3660" s="898">
        <v>0.75</v>
      </c>
      <c r="M3660" s="901"/>
    </row>
    <row r="3661" spans="3:13">
      <c r="C3661" s="868"/>
      <c r="D3661" s="925">
        <v>45729</v>
      </c>
      <c r="E3661" s="2248" t="s">
        <v>2023</v>
      </c>
      <c r="F3661" s="2248" t="s">
        <v>2249</v>
      </c>
      <c r="G3661" s="2248" t="s">
        <v>1958</v>
      </c>
      <c r="H3661" s="941">
        <v>0.520833333333333</v>
      </c>
      <c r="I3661" s="219"/>
      <c r="J3661" s="219"/>
      <c r="K3661" s="566"/>
      <c r="L3661" s="898">
        <v>0.75</v>
      </c>
      <c r="M3661" s="901"/>
    </row>
    <row r="3662" spans="3:13">
      <c r="C3662" s="868"/>
      <c r="D3662" s="925">
        <v>45722</v>
      </c>
      <c r="E3662" s="2248" t="s">
        <v>1944</v>
      </c>
      <c r="F3662" s="2248" t="s">
        <v>2250</v>
      </c>
      <c r="G3662" s="2248" t="s">
        <v>1952</v>
      </c>
      <c r="H3662" s="941">
        <v>0.5625</v>
      </c>
      <c r="I3662" s="219"/>
      <c r="J3662" s="219"/>
      <c r="K3662" s="566"/>
      <c r="L3662" s="898">
        <v>0.791666666666667</v>
      </c>
      <c r="M3662" s="901"/>
    </row>
    <row r="3663" ht="18.35" spans="3:13">
      <c r="C3663" s="868"/>
      <c r="D3663" s="925">
        <v>45715</v>
      </c>
      <c r="E3663" s="2248" t="s">
        <v>1952</v>
      </c>
      <c r="F3663" s="2248" t="s">
        <v>1958</v>
      </c>
      <c r="G3663" s="2248" t="s">
        <v>2023</v>
      </c>
      <c r="H3663" s="941">
        <v>0.5625</v>
      </c>
      <c r="I3663" s="258"/>
      <c r="J3663" s="258"/>
      <c r="K3663" s="570"/>
      <c r="L3663" s="898">
        <v>0.791666666666667</v>
      </c>
      <c r="M3663" s="906"/>
    </row>
    <row r="3664" ht="18.35" spans="3:13">
      <c r="C3664" s="953">
        <v>1</v>
      </c>
      <c r="D3664" s="907" t="s">
        <v>7</v>
      </c>
      <c r="E3664" s="954" t="s">
        <v>1054</v>
      </c>
      <c r="F3664" s="955"/>
      <c r="G3664" s="956"/>
      <c r="H3664" s="933" t="s">
        <v>2839</v>
      </c>
      <c r="I3664" s="561" t="s">
        <v>1622</v>
      </c>
      <c r="J3664" s="561"/>
      <c r="K3664" s="562"/>
      <c r="L3664" s="878" t="s">
        <v>1623</v>
      </c>
      <c r="M3664" s="957" t="s">
        <v>1624</v>
      </c>
    </row>
    <row r="3665" spans="3:13">
      <c r="C3665" s="868"/>
      <c r="D3665" s="870" t="s">
        <v>1625</v>
      </c>
      <c r="E3665" s="879"/>
      <c r="F3665" s="880"/>
      <c r="G3665" s="881"/>
      <c r="H3665" s="934" t="s">
        <v>2858</v>
      </c>
      <c r="I3665" s="2210" t="s">
        <v>1055</v>
      </c>
      <c r="J3665" s="216"/>
      <c r="K3665" s="564"/>
      <c r="L3665" s="895"/>
      <c r="M3665" s="900" t="s">
        <v>1054</v>
      </c>
    </row>
    <row r="3666" spans="3:13">
      <c r="C3666" s="868"/>
      <c r="D3666" s="871" t="s">
        <v>1626</v>
      </c>
      <c r="E3666" s="935"/>
      <c r="F3666" s="936"/>
      <c r="G3666" s="937"/>
      <c r="H3666" s="938" t="s">
        <v>2859</v>
      </c>
      <c r="I3666" s="219"/>
      <c r="J3666" s="219"/>
      <c r="K3666" s="566"/>
      <c r="L3666" s="895"/>
      <c r="M3666" s="901"/>
    </row>
    <row r="3667" spans="3:13">
      <c r="C3667" s="868"/>
      <c r="D3667" s="871" t="s">
        <v>1627</v>
      </c>
      <c r="E3667" s="944">
        <v>0.04623</v>
      </c>
      <c r="F3667" s="945"/>
      <c r="G3667" s="946"/>
      <c r="H3667" s="938"/>
      <c r="I3667" s="219"/>
      <c r="J3667" s="219"/>
      <c r="K3667" s="566"/>
      <c r="L3667" s="895"/>
      <c r="M3667" s="901"/>
    </row>
    <row r="3668" ht="18.35" spans="3:13">
      <c r="C3668" s="868"/>
      <c r="D3668" s="872" t="s">
        <v>1628</v>
      </c>
      <c r="E3668" s="887">
        <v>0.708333333333333</v>
      </c>
      <c r="F3668" s="888"/>
      <c r="G3668" s="889"/>
      <c r="H3668" s="940"/>
      <c r="I3668" s="219"/>
      <c r="J3668" s="219"/>
      <c r="K3668" s="566"/>
      <c r="L3668" s="896">
        <v>0.9375</v>
      </c>
      <c r="M3668" s="902">
        <v>0.833333333333333</v>
      </c>
    </row>
    <row r="3669" ht="18.35" spans="3:13">
      <c r="C3669" s="868"/>
      <c r="D3669" s="873" t="s">
        <v>1629</v>
      </c>
      <c r="E3669" s="891" t="s">
        <v>8</v>
      </c>
      <c r="F3669" s="891" t="s">
        <v>9</v>
      </c>
      <c r="G3669" s="892" t="s">
        <v>10</v>
      </c>
      <c r="H3669" s="933" t="s">
        <v>2447</v>
      </c>
      <c r="I3669" s="219"/>
      <c r="J3669" s="219"/>
      <c r="K3669" s="566"/>
      <c r="L3669" s="897" t="s">
        <v>2896</v>
      </c>
      <c r="M3669" s="903"/>
    </row>
    <row r="3670" spans="3:13">
      <c r="C3670" s="868"/>
      <c r="D3670" s="925">
        <v>45729</v>
      </c>
      <c r="E3670" s="951">
        <v>0.04623</v>
      </c>
      <c r="F3670" s="951"/>
      <c r="G3670" s="951">
        <v>0.04748</v>
      </c>
      <c r="H3670" s="941">
        <v>0.708333333333333</v>
      </c>
      <c r="I3670" s="219"/>
      <c r="J3670" s="219"/>
      <c r="K3670" s="566"/>
      <c r="L3670" s="898">
        <v>0.9375</v>
      </c>
      <c r="M3670" s="904"/>
    </row>
    <row r="3671" spans="3:13">
      <c r="C3671" s="868"/>
      <c r="D3671" s="925">
        <v>45701</v>
      </c>
      <c r="E3671" s="951">
        <v>0.04748</v>
      </c>
      <c r="F3671" s="951"/>
      <c r="G3671" s="951">
        <v>0.04913</v>
      </c>
      <c r="H3671" s="941">
        <v>0.75</v>
      </c>
      <c r="I3671" s="219"/>
      <c r="J3671" s="219"/>
      <c r="K3671" s="566"/>
      <c r="L3671" s="898">
        <v>0.979166666666667</v>
      </c>
      <c r="M3671" s="905"/>
    </row>
    <row r="3672" spans="3:13">
      <c r="C3672" s="868"/>
      <c r="D3672" s="925">
        <v>45665</v>
      </c>
      <c r="E3672" s="951">
        <v>0.04913</v>
      </c>
      <c r="F3672" s="951"/>
      <c r="G3672" s="951">
        <v>0.04535</v>
      </c>
      <c r="H3672" s="941">
        <v>0.75</v>
      </c>
      <c r="I3672" s="219"/>
      <c r="J3672" s="219"/>
      <c r="K3672" s="566"/>
      <c r="L3672" s="898">
        <v>0.979166666666667</v>
      </c>
      <c r="M3672" s="901"/>
    </row>
    <row r="3673" spans="3:13">
      <c r="C3673" s="868"/>
      <c r="D3673" s="925">
        <v>45638</v>
      </c>
      <c r="E3673" s="951">
        <v>0.04535</v>
      </c>
      <c r="F3673" s="951"/>
      <c r="G3673" s="951">
        <v>0.04608</v>
      </c>
      <c r="H3673" s="941">
        <v>0.75</v>
      </c>
      <c r="I3673" s="219"/>
      <c r="J3673" s="219"/>
      <c r="K3673" s="566"/>
      <c r="L3673" s="898">
        <v>0.979166666666667</v>
      </c>
      <c r="M3673" s="901"/>
    </row>
    <row r="3674" spans="3:13">
      <c r="C3674" s="868"/>
      <c r="D3674" s="925">
        <v>45602</v>
      </c>
      <c r="E3674" s="951">
        <v>0.04608</v>
      </c>
      <c r="F3674" s="951"/>
      <c r="G3674" s="951">
        <v>0.04389</v>
      </c>
      <c r="H3674" s="941">
        <v>0.75</v>
      </c>
      <c r="I3674" s="219"/>
      <c r="J3674" s="219"/>
      <c r="K3674" s="566"/>
      <c r="L3674" s="898">
        <v>0.979166666666667</v>
      </c>
      <c r="M3674" s="901"/>
    </row>
    <row r="3675" ht="18.35" spans="3:13">
      <c r="C3675" s="868"/>
      <c r="D3675" s="925">
        <v>45575</v>
      </c>
      <c r="E3675" s="951">
        <v>0.04389</v>
      </c>
      <c r="F3675" s="951"/>
      <c r="G3675" s="951">
        <v>0.04015</v>
      </c>
      <c r="H3675" s="941">
        <v>0.708333333333333</v>
      </c>
      <c r="I3675" s="258"/>
      <c r="J3675" s="258"/>
      <c r="K3675" s="570"/>
      <c r="L3675" s="898">
        <v>0.9375</v>
      </c>
      <c r="M3675" s="906"/>
    </row>
    <row r="3676" ht="18.35" spans="3:13">
      <c r="C3676" s="868">
        <v>1</v>
      </c>
      <c r="D3676" s="873" t="s">
        <v>7</v>
      </c>
      <c r="E3676" s="930" t="s">
        <v>1056</v>
      </c>
      <c r="F3676" s="931"/>
      <c r="G3676" s="932"/>
      <c r="H3676" s="933" t="s">
        <v>2839</v>
      </c>
      <c r="I3676" s="561" t="s">
        <v>1622</v>
      </c>
      <c r="J3676" s="561"/>
      <c r="K3676" s="562"/>
      <c r="L3676" s="878" t="s">
        <v>1623</v>
      </c>
      <c r="M3676" s="943" t="s">
        <v>1624</v>
      </c>
    </row>
    <row r="3677" spans="3:13">
      <c r="C3677" s="868"/>
      <c r="D3677" s="870" t="s">
        <v>1625</v>
      </c>
      <c r="E3677" s="879"/>
      <c r="F3677" s="880"/>
      <c r="G3677" s="881"/>
      <c r="H3677" s="934" t="s">
        <v>2879</v>
      </c>
      <c r="I3677" s="2210" t="s">
        <v>1057</v>
      </c>
      <c r="J3677" s="216"/>
      <c r="K3677" s="564"/>
      <c r="L3677" s="895"/>
      <c r="M3677" s="900" t="s">
        <v>1056</v>
      </c>
    </row>
    <row r="3678" spans="3:13">
      <c r="C3678" s="868"/>
      <c r="D3678" s="871" t="s">
        <v>1626</v>
      </c>
      <c r="E3678" s="935"/>
      <c r="F3678" s="936"/>
      <c r="G3678" s="937"/>
      <c r="H3678" s="938" t="s">
        <v>2869</v>
      </c>
      <c r="I3678" s="219"/>
      <c r="J3678" s="219"/>
      <c r="K3678" s="566"/>
      <c r="L3678" s="895"/>
      <c r="M3678" s="901"/>
    </row>
    <row r="3679" spans="3:13">
      <c r="C3679" s="868"/>
      <c r="D3679" s="871" t="s">
        <v>1627</v>
      </c>
      <c r="E3679" s="944">
        <v>-0.001</v>
      </c>
      <c r="F3679" s="945"/>
      <c r="G3679" s="946"/>
      <c r="H3679" s="938"/>
      <c r="I3679" s="219"/>
      <c r="J3679" s="219"/>
      <c r="K3679" s="566"/>
      <c r="L3679" s="895"/>
      <c r="M3679" s="901"/>
    </row>
    <row r="3680" ht="18.35" spans="3:13">
      <c r="C3680" s="868"/>
      <c r="D3680" s="872" t="s">
        <v>1628</v>
      </c>
      <c r="E3680" s="887">
        <v>0.25</v>
      </c>
      <c r="F3680" s="888"/>
      <c r="G3680" s="889"/>
      <c r="H3680" s="940"/>
      <c r="I3680" s="219"/>
      <c r="J3680" s="219"/>
      <c r="K3680" s="566"/>
      <c r="L3680" s="896">
        <v>0.479166666666667</v>
      </c>
      <c r="M3680" s="902">
        <v>0.375</v>
      </c>
    </row>
    <row r="3681" ht="18.35" spans="3:13">
      <c r="C3681" s="868"/>
      <c r="D3681" s="873" t="s">
        <v>1629</v>
      </c>
      <c r="E3681" s="891" t="s">
        <v>8</v>
      </c>
      <c r="F3681" s="891" t="s">
        <v>9</v>
      </c>
      <c r="G3681" s="892" t="s">
        <v>10</v>
      </c>
      <c r="H3681" s="933" t="s">
        <v>2447</v>
      </c>
      <c r="I3681" s="219"/>
      <c r="J3681" s="219"/>
      <c r="K3681" s="566"/>
      <c r="L3681" s="897" t="s">
        <v>2896</v>
      </c>
      <c r="M3681" s="903"/>
    </row>
    <row r="3682" spans="3:13">
      <c r="C3682" s="868"/>
      <c r="D3682" s="925">
        <v>45730</v>
      </c>
      <c r="E3682" s="951">
        <v>-0.001</v>
      </c>
      <c r="F3682" s="2248" t="s">
        <v>1655</v>
      </c>
      <c r="G3682" s="951">
        <v>0.004</v>
      </c>
      <c r="H3682" s="941">
        <v>0.291666666666667</v>
      </c>
      <c r="I3682" s="219"/>
      <c r="J3682" s="219"/>
      <c r="K3682" s="566"/>
      <c r="L3682" s="898">
        <v>0.520833333333333</v>
      </c>
      <c r="M3682" s="904"/>
    </row>
    <row r="3683" spans="3:13">
      <c r="C3683" s="868"/>
      <c r="D3683" s="925">
        <v>45701</v>
      </c>
      <c r="E3683" s="951">
        <v>0.004</v>
      </c>
      <c r="F3683" s="2248" t="s">
        <v>1655</v>
      </c>
      <c r="G3683" s="951">
        <v>0.001</v>
      </c>
      <c r="H3683" s="941">
        <v>0.291666666666667</v>
      </c>
      <c r="I3683" s="219"/>
      <c r="J3683" s="219"/>
      <c r="K3683" s="566"/>
      <c r="L3683" s="898">
        <v>0.520833333333333</v>
      </c>
      <c r="M3683" s="905"/>
    </row>
    <row r="3684" spans="3:13">
      <c r="C3684" s="868"/>
      <c r="D3684" s="925">
        <v>45673</v>
      </c>
      <c r="E3684" s="951">
        <v>0.001</v>
      </c>
      <c r="F3684" s="2248" t="s">
        <v>1653</v>
      </c>
      <c r="G3684" s="951">
        <v>-0.001</v>
      </c>
      <c r="H3684" s="941">
        <v>0.291666666666667</v>
      </c>
      <c r="I3684" s="219"/>
      <c r="J3684" s="219"/>
      <c r="K3684" s="566"/>
      <c r="L3684" s="898">
        <v>0.520833333333333</v>
      </c>
      <c r="M3684" s="901"/>
    </row>
    <row r="3685" spans="3:13">
      <c r="C3685" s="868"/>
      <c r="D3685" s="925">
        <v>45639</v>
      </c>
      <c r="E3685" s="951">
        <v>-0.001</v>
      </c>
      <c r="F3685" s="2248" t="s">
        <v>1655</v>
      </c>
      <c r="G3685" s="951">
        <v>-0.001</v>
      </c>
      <c r="H3685" s="941">
        <v>0.291666666666667</v>
      </c>
      <c r="I3685" s="219"/>
      <c r="J3685" s="219"/>
      <c r="K3685" s="566"/>
      <c r="L3685" s="898">
        <v>0.520833333333333</v>
      </c>
      <c r="M3685" s="901"/>
    </row>
    <row r="3686" spans="3:13">
      <c r="C3686" s="868"/>
      <c r="D3686" s="925">
        <v>45611</v>
      </c>
      <c r="E3686" s="951">
        <v>-0.001</v>
      </c>
      <c r="F3686" s="2248" t="s">
        <v>1653</v>
      </c>
      <c r="G3686" s="951">
        <v>0.002</v>
      </c>
      <c r="H3686" s="941">
        <v>0.291666666666667</v>
      </c>
      <c r="I3686" s="219"/>
      <c r="J3686" s="219"/>
      <c r="K3686" s="566"/>
      <c r="L3686" s="898">
        <v>0.520833333333333</v>
      </c>
      <c r="M3686" s="901"/>
    </row>
    <row r="3687" ht="18.35" spans="3:13">
      <c r="C3687" s="868"/>
      <c r="D3687" s="925">
        <v>45576</v>
      </c>
      <c r="E3687" s="951">
        <v>0.002</v>
      </c>
      <c r="F3687" s="2248" t="s">
        <v>1653</v>
      </c>
      <c r="G3687" s="951">
        <v>0</v>
      </c>
      <c r="H3687" s="941">
        <v>0.25</v>
      </c>
      <c r="I3687" s="258"/>
      <c r="J3687" s="258"/>
      <c r="K3687" s="570"/>
      <c r="L3687" s="898">
        <v>0.479166666666667</v>
      </c>
      <c r="M3687" s="906"/>
    </row>
    <row r="3688" ht="18.35" spans="3:13">
      <c r="C3688" s="868">
        <v>1</v>
      </c>
      <c r="D3688" s="873" t="s">
        <v>7</v>
      </c>
      <c r="E3688" s="930" t="s">
        <v>1058</v>
      </c>
      <c r="F3688" s="931"/>
      <c r="G3688" s="932"/>
      <c r="H3688" s="933" t="s">
        <v>2839</v>
      </c>
      <c r="I3688" s="561" t="s">
        <v>1622</v>
      </c>
      <c r="J3688" s="561"/>
      <c r="K3688" s="562"/>
      <c r="L3688" s="878" t="s">
        <v>1623</v>
      </c>
      <c r="M3688" s="943" t="s">
        <v>1624</v>
      </c>
    </row>
    <row r="3689" spans="3:13">
      <c r="C3689" s="868"/>
      <c r="D3689" s="870" t="s">
        <v>1625</v>
      </c>
      <c r="E3689" s="879"/>
      <c r="F3689" s="880"/>
      <c r="G3689" s="881"/>
      <c r="H3689" s="882" t="s">
        <v>2870</v>
      </c>
      <c r="I3689" s="2210" t="s">
        <v>957</v>
      </c>
      <c r="J3689" s="216"/>
      <c r="K3689" s="564"/>
      <c r="L3689" s="895"/>
      <c r="M3689" s="900" t="s">
        <v>1058</v>
      </c>
    </row>
    <row r="3690" spans="3:13">
      <c r="C3690" s="868"/>
      <c r="D3690" s="871" t="s">
        <v>1626</v>
      </c>
      <c r="E3690" s="935"/>
      <c r="F3690" s="936"/>
      <c r="G3690" s="937"/>
      <c r="H3690" s="882" t="s">
        <v>2871</v>
      </c>
      <c r="I3690" s="219"/>
      <c r="J3690" s="219"/>
      <c r="K3690" s="566"/>
      <c r="L3690" s="895"/>
      <c r="M3690" s="901"/>
    </row>
    <row r="3691" spans="3:13">
      <c r="C3691" s="868"/>
      <c r="D3691" s="871" t="s">
        <v>1627</v>
      </c>
      <c r="E3691" s="947">
        <v>0.004</v>
      </c>
      <c r="F3691" s="948"/>
      <c r="G3691" s="949"/>
      <c r="H3691" s="938"/>
      <c r="I3691" s="219"/>
      <c r="J3691" s="219"/>
      <c r="K3691" s="566"/>
      <c r="L3691" s="895"/>
      <c r="M3691" s="901"/>
    </row>
    <row r="3692" ht="18.35" spans="3:13">
      <c r="C3692" s="868"/>
      <c r="D3692" s="872" t="s">
        <v>1628</v>
      </c>
      <c r="E3692" s="887">
        <v>0.25</v>
      </c>
      <c r="F3692" s="888"/>
      <c r="G3692" s="889"/>
      <c r="H3692" s="940"/>
      <c r="I3692" s="219"/>
      <c r="J3692" s="219"/>
      <c r="K3692" s="566"/>
      <c r="L3692" s="896">
        <v>0.479166666666667</v>
      </c>
      <c r="M3692" s="902">
        <v>0.375</v>
      </c>
    </row>
    <row r="3693" ht="18.35" spans="3:13">
      <c r="C3693" s="868"/>
      <c r="D3693" s="873" t="s">
        <v>1629</v>
      </c>
      <c r="E3693" s="891" t="s">
        <v>8</v>
      </c>
      <c r="F3693" s="891" t="s">
        <v>9</v>
      </c>
      <c r="G3693" s="892" t="s">
        <v>10</v>
      </c>
      <c r="H3693" s="933" t="s">
        <v>2447</v>
      </c>
      <c r="I3693" s="219"/>
      <c r="J3693" s="219"/>
      <c r="K3693" s="566"/>
      <c r="L3693" s="897" t="s">
        <v>2896</v>
      </c>
      <c r="M3693" s="903"/>
    </row>
    <row r="3694" spans="3:13">
      <c r="C3694" s="868"/>
      <c r="D3694" s="925">
        <v>45747</v>
      </c>
      <c r="E3694" s="922">
        <v>0.003</v>
      </c>
      <c r="F3694" s="2246" t="s">
        <v>1660</v>
      </c>
      <c r="G3694" s="922">
        <v>0.004</v>
      </c>
      <c r="H3694" s="941">
        <v>0.5</v>
      </c>
      <c r="I3694" s="219"/>
      <c r="J3694" s="219"/>
      <c r="K3694" s="566"/>
      <c r="L3694" s="898">
        <v>0.729166666666667</v>
      </c>
      <c r="M3694" s="904"/>
    </row>
    <row r="3695" spans="3:13">
      <c r="C3695" s="868"/>
      <c r="D3695" s="925">
        <v>45730</v>
      </c>
      <c r="E3695" s="922">
        <v>0.004</v>
      </c>
      <c r="F3695" s="2246" t="s">
        <v>1645</v>
      </c>
      <c r="G3695" s="922">
        <v>-0.002</v>
      </c>
      <c r="H3695" s="941">
        <v>0.291666666666667</v>
      </c>
      <c r="I3695" s="219"/>
      <c r="J3695" s="219"/>
      <c r="K3695" s="566"/>
      <c r="L3695" s="898">
        <v>0.520833333333333</v>
      </c>
      <c r="M3695" s="905"/>
    </row>
    <row r="3696" spans="3:13">
      <c r="C3696" s="868"/>
      <c r="D3696" s="925">
        <v>45716</v>
      </c>
      <c r="E3696" s="922">
        <v>0.004</v>
      </c>
      <c r="F3696" s="2246" t="s">
        <v>1645</v>
      </c>
      <c r="G3696" s="922">
        <v>-0.002</v>
      </c>
      <c r="H3696" s="941">
        <v>0.541666666666667</v>
      </c>
      <c r="I3696" s="219"/>
      <c r="J3696" s="219"/>
      <c r="K3696" s="566"/>
      <c r="L3696" s="898">
        <v>0.770833333333333</v>
      </c>
      <c r="M3696" s="901"/>
    </row>
    <row r="3697" spans="3:13">
      <c r="C3697" s="868"/>
      <c r="D3697" s="925">
        <v>45701</v>
      </c>
      <c r="E3697" s="922">
        <v>-0.002</v>
      </c>
      <c r="F3697" s="2246" t="s">
        <v>1654</v>
      </c>
      <c r="G3697" s="922">
        <v>0.005</v>
      </c>
      <c r="H3697" s="941">
        <v>0.291666666666667</v>
      </c>
      <c r="I3697" s="219"/>
      <c r="J3697" s="219"/>
      <c r="K3697" s="566"/>
      <c r="L3697" s="898">
        <v>0.520833333333333</v>
      </c>
      <c r="M3697" s="901"/>
    </row>
    <row r="3698" spans="3:13">
      <c r="C3698" s="868"/>
      <c r="D3698" s="925">
        <v>45688</v>
      </c>
      <c r="E3698" s="922">
        <v>-0.002</v>
      </c>
      <c r="F3698" s="2246" t="s">
        <v>1655</v>
      </c>
      <c r="G3698" s="922">
        <v>0.005</v>
      </c>
      <c r="H3698" s="941">
        <v>0.541666666666667</v>
      </c>
      <c r="I3698" s="219"/>
      <c r="J3698" s="219"/>
      <c r="K3698" s="566"/>
      <c r="L3698" s="898">
        <v>0.770833333333333</v>
      </c>
      <c r="M3698" s="901"/>
    </row>
    <row r="3699" ht="18.35" spans="3:13">
      <c r="C3699" s="868"/>
      <c r="D3699" s="925">
        <v>45673</v>
      </c>
      <c r="E3699" s="922">
        <v>0.005</v>
      </c>
      <c r="F3699" s="2246" t="s">
        <v>1645</v>
      </c>
      <c r="G3699" s="922">
        <v>-0.002</v>
      </c>
      <c r="H3699" s="941">
        <v>0.291666666666667</v>
      </c>
      <c r="I3699" s="258"/>
      <c r="J3699" s="258"/>
      <c r="K3699" s="570"/>
      <c r="L3699" s="898">
        <v>0.520833333333333</v>
      </c>
      <c r="M3699" s="906"/>
    </row>
    <row r="3700" ht="18.35" spans="3:13">
      <c r="C3700" s="868">
        <v>1</v>
      </c>
      <c r="D3700" s="873" t="s">
        <v>7</v>
      </c>
      <c r="E3700" s="930" t="s">
        <v>1059</v>
      </c>
      <c r="F3700" s="931"/>
      <c r="G3700" s="932"/>
      <c r="H3700" s="933" t="s">
        <v>2839</v>
      </c>
      <c r="I3700" s="561" t="s">
        <v>1622</v>
      </c>
      <c r="J3700" s="561"/>
      <c r="K3700" s="562"/>
      <c r="L3700" s="878" t="s">
        <v>1623</v>
      </c>
      <c r="M3700" s="943" t="s">
        <v>1624</v>
      </c>
    </row>
    <row r="3701" spans="3:13">
      <c r="C3701" s="868"/>
      <c r="D3701" s="870" t="s">
        <v>1625</v>
      </c>
      <c r="E3701" s="879"/>
      <c r="F3701" s="880"/>
      <c r="G3701" s="881"/>
      <c r="H3701" s="882" t="s">
        <v>2858</v>
      </c>
      <c r="I3701" s="2210" t="s">
        <v>1060</v>
      </c>
      <c r="J3701" s="216"/>
      <c r="K3701" s="564"/>
      <c r="L3701" s="895"/>
      <c r="M3701" s="900" t="s">
        <v>1059</v>
      </c>
    </row>
    <row r="3702" spans="3:13">
      <c r="C3702" s="868"/>
      <c r="D3702" s="871" t="s">
        <v>1626</v>
      </c>
      <c r="E3702" s="935"/>
      <c r="F3702" s="936"/>
      <c r="G3702" s="937"/>
      <c r="H3702" s="882" t="s">
        <v>2859</v>
      </c>
      <c r="I3702" s="219"/>
      <c r="J3702" s="219"/>
      <c r="K3702" s="566"/>
      <c r="L3702" s="895"/>
      <c r="M3702" s="901"/>
    </row>
    <row r="3703" spans="3:13">
      <c r="C3703" s="868"/>
      <c r="D3703" s="871" t="s">
        <v>1627</v>
      </c>
      <c r="E3703" s="947">
        <v>0</v>
      </c>
      <c r="F3703" s="948"/>
      <c r="G3703" s="949"/>
      <c r="H3703" s="938"/>
      <c r="I3703" s="219"/>
      <c r="J3703" s="219"/>
      <c r="K3703" s="566"/>
      <c r="L3703" s="895"/>
      <c r="M3703" s="901"/>
    </row>
    <row r="3704" ht="18.35" spans="3:13">
      <c r="C3704" s="868"/>
      <c r="D3704" s="872" t="s">
        <v>1628</v>
      </c>
      <c r="E3704" s="887">
        <v>0.520833333333333</v>
      </c>
      <c r="F3704" s="888"/>
      <c r="G3704" s="889"/>
      <c r="H3704" s="940"/>
      <c r="I3704" s="219"/>
      <c r="J3704" s="219"/>
      <c r="K3704" s="566"/>
      <c r="L3704" s="896">
        <v>0.75</v>
      </c>
      <c r="M3704" s="902">
        <v>0.645833333333333</v>
      </c>
    </row>
    <row r="3705" ht="18.35" spans="3:13">
      <c r="C3705" s="868"/>
      <c r="D3705" s="873" t="s">
        <v>1628</v>
      </c>
      <c r="E3705" s="891" t="s">
        <v>8</v>
      </c>
      <c r="F3705" s="891" t="s">
        <v>9</v>
      </c>
      <c r="G3705" s="892" t="s">
        <v>10</v>
      </c>
      <c r="H3705" s="933" t="s">
        <v>2447</v>
      </c>
      <c r="I3705" s="219"/>
      <c r="J3705" s="219"/>
      <c r="K3705" s="566"/>
      <c r="L3705" s="897" t="s">
        <v>2896</v>
      </c>
      <c r="M3705" s="903"/>
    </row>
    <row r="3706" spans="3:13">
      <c r="C3706" s="868"/>
      <c r="D3706" s="925">
        <v>45729</v>
      </c>
      <c r="E3706" s="922">
        <v>0</v>
      </c>
      <c r="F3706" s="2246" t="s">
        <v>1660</v>
      </c>
      <c r="G3706" s="922">
        <v>0.006</v>
      </c>
      <c r="H3706" s="941">
        <v>0.520833333333333</v>
      </c>
      <c r="I3706" s="219"/>
      <c r="J3706" s="219"/>
      <c r="K3706" s="566"/>
      <c r="L3706" s="898">
        <v>0.75</v>
      </c>
      <c r="M3706" s="904"/>
    </row>
    <row r="3707" spans="3:13">
      <c r="C3707" s="868"/>
      <c r="D3707" s="925">
        <v>45701</v>
      </c>
      <c r="E3707" s="922">
        <v>0.004</v>
      </c>
      <c r="F3707" s="2246" t="s">
        <v>1660</v>
      </c>
      <c r="G3707" s="922">
        <v>0.005</v>
      </c>
      <c r="H3707" s="941">
        <v>0.5625</v>
      </c>
      <c r="I3707" s="219"/>
      <c r="J3707" s="219"/>
      <c r="K3707" s="566"/>
      <c r="L3707" s="898">
        <v>0.791666666666667</v>
      </c>
      <c r="M3707" s="905"/>
    </row>
    <row r="3708" spans="3:13">
      <c r="C3708" s="868"/>
      <c r="D3708" s="925">
        <v>45671</v>
      </c>
      <c r="E3708" s="922">
        <v>0.002</v>
      </c>
      <c r="F3708" s="2246" t="s">
        <v>1645</v>
      </c>
      <c r="G3708" s="922">
        <v>0.004</v>
      </c>
      <c r="H3708" s="941">
        <v>0.5625</v>
      </c>
      <c r="I3708" s="219"/>
      <c r="J3708" s="219"/>
      <c r="K3708" s="566"/>
      <c r="L3708" s="898">
        <v>0.791666666666667</v>
      </c>
      <c r="M3708" s="901"/>
    </row>
    <row r="3709" spans="3:13">
      <c r="C3709" s="868"/>
      <c r="D3709" s="925">
        <v>45638</v>
      </c>
      <c r="E3709" s="922">
        <v>0.004</v>
      </c>
      <c r="F3709" s="2246" t="s">
        <v>1653</v>
      </c>
      <c r="G3709" s="922">
        <v>0.003</v>
      </c>
      <c r="H3709" s="941">
        <v>0.5625</v>
      </c>
      <c r="I3709" s="219"/>
      <c r="J3709" s="219"/>
      <c r="K3709" s="566"/>
      <c r="L3709" s="898">
        <v>0.791666666666667</v>
      </c>
      <c r="M3709" s="901"/>
    </row>
    <row r="3710" spans="3:13">
      <c r="C3710" s="868"/>
      <c r="D3710" s="925">
        <v>45610</v>
      </c>
      <c r="E3710" s="922">
        <v>0.002</v>
      </c>
      <c r="F3710" s="2246" t="s">
        <v>1653</v>
      </c>
      <c r="G3710" s="922">
        <v>0.001</v>
      </c>
      <c r="H3710" s="941">
        <v>0.5625</v>
      </c>
      <c r="I3710" s="219"/>
      <c r="J3710" s="219"/>
      <c r="K3710" s="566"/>
      <c r="L3710" s="898">
        <v>0.791666666666667</v>
      </c>
      <c r="M3710" s="901"/>
    </row>
    <row r="3711" ht="18.35" spans="3:13">
      <c r="C3711" s="868"/>
      <c r="D3711" s="925">
        <v>45576</v>
      </c>
      <c r="E3711" s="922">
        <v>0</v>
      </c>
      <c r="F3711" s="2246" t="s">
        <v>1655</v>
      </c>
      <c r="G3711" s="922">
        <v>0.002</v>
      </c>
      <c r="H3711" s="941">
        <v>0.520833333333333</v>
      </c>
      <c r="I3711" s="258"/>
      <c r="J3711" s="258"/>
      <c r="K3711" s="570"/>
      <c r="L3711" s="898">
        <v>0.75</v>
      </c>
      <c r="M3711" s="906"/>
    </row>
    <row r="3712" ht="18.35" spans="2:13">
      <c r="B3712" s="3" t="s">
        <v>0</v>
      </c>
      <c r="C3712" s="868">
        <v>1</v>
      </c>
      <c r="D3712" s="873" t="s">
        <v>7</v>
      </c>
      <c r="E3712" s="930" t="s">
        <v>1067</v>
      </c>
      <c r="F3712" s="931"/>
      <c r="G3712" s="932"/>
      <c r="H3712" s="933" t="s">
        <v>2839</v>
      </c>
      <c r="I3712" s="561" t="s">
        <v>1622</v>
      </c>
      <c r="J3712" s="561"/>
      <c r="K3712" s="562"/>
      <c r="L3712" s="878" t="s">
        <v>1623</v>
      </c>
      <c r="M3712" s="943" t="s">
        <v>1624</v>
      </c>
    </row>
    <row r="3713" spans="3:13">
      <c r="C3713" s="868"/>
      <c r="D3713" s="870" t="s">
        <v>1625</v>
      </c>
      <c r="E3713" s="879"/>
      <c r="F3713" s="880"/>
      <c r="G3713" s="881"/>
      <c r="H3713" s="934" t="s">
        <v>2894</v>
      </c>
      <c r="I3713" s="2210" t="s">
        <v>1068</v>
      </c>
      <c r="J3713" s="216"/>
      <c r="K3713" s="564"/>
      <c r="L3713" s="895"/>
      <c r="M3713" s="900" t="s">
        <v>1067</v>
      </c>
    </row>
    <row r="3714" spans="3:13">
      <c r="C3714" s="868"/>
      <c r="D3714" s="871" t="s">
        <v>1626</v>
      </c>
      <c r="E3714" s="935"/>
      <c r="F3714" s="936"/>
      <c r="G3714" s="937"/>
      <c r="H3714" s="938" t="s">
        <v>2895</v>
      </c>
      <c r="I3714" s="219"/>
      <c r="J3714" s="219"/>
      <c r="K3714" s="566"/>
      <c r="L3714" s="895"/>
      <c r="M3714" s="901"/>
    </row>
    <row r="3715" spans="3:13">
      <c r="C3715" s="868"/>
      <c r="D3715" s="871" t="s">
        <v>1627</v>
      </c>
      <c r="E3715" s="944">
        <v>0.054</v>
      </c>
      <c r="F3715" s="945"/>
      <c r="G3715" s="946"/>
      <c r="H3715" s="938"/>
      <c r="I3715" s="219"/>
      <c r="J3715" s="219"/>
      <c r="K3715" s="566"/>
      <c r="L3715" s="895"/>
      <c r="M3715" s="901"/>
    </row>
    <row r="3716" ht="18.35" spans="3:13">
      <c r="C3716" s="868"/>
      <c r="D3716" s="872" t="s">
        <v>1628</v>
      </c>
      <c r="E3716" s="887">
        <v>0.0833333333333333</v>
      </c>
      <c r="F3716" s="888"/>
      <c r="G3716" s="889"/>
      <c r="H3716" s="940"/>
      <c r="I3716" s="219"/>
      <c r="J3716" s="219"/>
      <c r="K3716" s="566"/>
      <c r="L3716" s="896">
        <v>0.3125</v>
      </c>
      <c r="M3716" s="902">
        <v>0.208333333333333</v>
      </c>
    </row>
    <row r="3717" ht="18.35" spans="3:13">
      <c r="C3717" s="868"/>
      <c r="D3717" s="873" t="s">
        <v>1629</v>
      </c>
      <c r="E3717" s="891" t="s">
        <v>8</v>
      </c>
      <c r="F3717" s="891" t="s">
        <v>9</v>
      </c>
      <c r="G3717" s="892" t="s">
        <v>10</v>
      </c>
      <c r="H3717" s="933" t="s">
        <v>2447</v>
      </c>
      <c r="I3717" s="219"/>
      <c r="J3717" s="219"/>
      <c r="K3717" s="566"/>
      <c r="L3717" s="897" t="s">
        <v>2896</v>
      </c>
      <c r="M3717" s="903"/>
    </row>
    <row r="3718" spans="3:13">
      <c r="C3718" s="868"/>
      <c r="D3718" s="925">
        <v>45674</v>
      </c>
      <c r="E3718" s="951">
        <v>0.054</v>
      </c>
      <c r="F3718" s="951">
        <v>0.05</v>
      </c>
      <c r="G3718" s="951">
        <v>0.046</v>
      </c>
      <c r="H3718" s="941">
        <v>0.0833333333333333</v>
      </c>
      <c r="I3718" s="219"/>
      <c r="J3718" s="219"/>
      <c r="K3718" s="566"/>
      <c r="L3718" s="898">
        <v>0.3125</v>
      </c>
      <c r="M3718" s="904"/>
    </row>
    <row r="3719" spans="3:13">
      <c r="C3719" s="868"/>
      <c r="D3719" s="925">
        <v>45583</v>
      </c>
      <c r="E3719" s="951">
        <v>0.046</v>
      </c>
      <c r="F3719" s="951">
        <v>0.046</v>
      </c>
      <c r="G3719" s="951">
        <v>0.047</v>
      </c>
      <c r="H3719" s="941">
        <v>0.0833333333333333</v>
      </c>
      <c r="I3719" s="219"/>
      <c r="J3719" s="219"/>
      <c r="K3719" s="566"/>
      <c r="L3719" s="898">
        <v>0.3125</v>
      </c>
      <c r="M3719" s="905"/>
    </row>
    <row r="3720" spans="3:13">
      <c r="C3720" s="868"/>
      <c r="D3720" s="925">
        <v>45488</v>
      </c>
      <c r="E3720" s="951">
        <v>0.047</v>
      </c>
      <c r="F3720" s="951">
        <v>0.051</v>
      </c>
      <c r="G3720" s="951">
        <v>0.053</v>
      </c>
      <c r="H3720" s="941">
        <v>0.0833333333333333</v>
      </c>
      <c r="I3720" s="219"/>
      <c r="J3720" s="219"/>
      <c r="K3720" s="566"/>
      <c r="L3720" s="898">
        <v>0.3125</v>
      </c>
      <c r="M3720" s="901"/>
    </row>
    <row r="3721" spans="3:13">
      <c r="C3721" s="868"/>
      <c r="D3721" s="925">
        <v>45398</v>
      </c>
      <c r="E3721" s="951">
        <v>0.053</v>
      </c>
      <c r="F3721" s="951">
        <v>0.048</v>
      </c>
      <c r="G3721" s="951">
        <v>0.052</v>
      </c>
      <c r="H3721" s="941">
        <v>0.0833333333333333</v>
      </c>
      <c r="I3721" s="219"/>
      <c r="J3721" s="219"/>
      <c r="K3721" s="566"/>
      <c r="L3721" s="898">
        <v>0.3125</v>
      </c>
      <c r="M3721" s="901"/>
    </row>
    <row r="3722" spans="3:13">
      <c r="C3722" s="868"/>
      <c r="D3722" s="925">
        <v>45308</v>
      </c>
      <c r="E3722" s="951">
        <v>0.052</v>
      </c>
      <c r="F3722" s="951">
        <v>0.053</v>
      </c>
      <c r="G3722" s="951">
        <v>0.049</v>
      </c>
      <c r="H3722" s="941">
        <v>0.0833333333333333</v>
      </c>
      <c r="I3722" s="219"/>
      <c r="J3722" s="219"/>
      <c r="K3722" s="566"/>
      <c r="L3722" s="898">
        <v>0.3125</v>
      </c>
      <c r="M3722" s="901"/>
    </row>
    <row r="3723" ht="18.35" spans="3:13">
      <c r="C3723" s="868"/>
      <c r="D3723" s="925">
        <v>45217</v>
      </c>
      <c r="E3723" s="951">
        <v>0.049</v>
      </c>
      <c r="F3723" s="951">
        <v>0.044</v>
      </c>
      <c r="G3723" s="951">
        <v>0.063</v>
      </c>
      <c r="H3723" s="941">
        <v>0.0833333333333333</v>
      </c>
      <c r="I3723" s="258"/>
      <c r="J3723" s="258"/>
      <c r="K3723" s="570"/>
      <c r="L3723" s="898">
        <v>0.3125</v>
      </c>
      <c r="M3723" s="906"/>
    </row>
    <row r="3724" ht="18.35" spans="3:13">
      <c r="C3724" s="868">
        <v>1</v>
      </c>
      <c r="D3724" s="873" t="s">
        <v>7</v>
      </c>
      <c r="E3724" s="930" t="s">
        <v>1069</v>
      </c>
      <c r="F3724" s="931"/>
      <c r="G3724" s="932"/>
      <c r="H3724" s="933" t="s">
        <v>2839</v>
      </c>
      <c r="I3724" s="561" t="s">
        <v>1622</v>
      </c>
      <c r="J3724" s="561"/>
      <c r="K3724" s="562"/>
      <c r="L3724" s="878" t="s">
        <v>1623</v>
      </c>
      <c r="M3724" s="943" t="s">
        <v>1624</v>
      </c>
    </row>
    <row r="3725" spans="3:13">
      <c r="C3725" s="868"/>
      <c r="D3725" s="870" t="s">
        <v>1625</v>
      </c>
      <c r="E3725" s="879"/>
      <c r="F3725" s="880"/>
      <c r="G3725" s="881"/>
      <c r="H3725" s="934" t="s">
        <v>2879</v>
      </c>
      <c r="I3725" s="2210" t="s">
        <v>1070</v>
      </c>
      <c r="J3725" s="216"/>
      <c r="K3725" s="564"/>
      <c r="L3725" s="895"/>
      <c r="M3725" s="900" t="s">
        <v>1069</v>
      </c>
    </row>
    <row r="3726" spans="3:13">
      <c r="C3726" s="868"/>
      <c r="D3726" s="871" t="s">
        <v>1626</v>
      </c>
      <c r="E3726" s="935"/>
      <c r="F3726" s="936"/>
      <c r="G3726" s="937"/>
      <c r="H3726" s="938" t="s">
        <v>2869</v>
      </c>
      <c r="I3726" s="219"/>
      <c r="J3726" s="219"/>
      <c r="K3726" s="566"/>
      <c r="L3726" s="895"/>
      <c r="M3726" s="901"/>
    </row>
    <row r="3727" spans="3:13">
      <c r="C3727" s="868"/>
      <c r="D3727" s="871" t="s">
        <v>1627</v>
      </c>
      <c r="E3727" s="944">
        <v>0.028</v>
      </c>
      <c r="F3727" s="945"/>
      <c r="G3727" s="946"/>
      <c r="H3727" s="938"/>
      <c r="I3727" s="219"/>
      <c r="J3727" s="219"/>
      <c r="K3727" s="566"/>
      <c r="L3727" s="895"/>
      <c r="M3727" s="901"/>
    </row>
    <row r="3728" ht="18.35" spans="3:13">
      <c r="C3728" s="868"/>
      <c r="D3728" s="872" t="s">
        <v>1628</v>
      </c>
      <c r="E3728" s="887">
        <v>0.25</v>
      </c>
      <c r="F3728" s="888"/>
      <c r="G3728" s="889"/>
      <c r="H3728" s="940"/>
      <c r="I3728" s="219"/>
      <c r="J3728" s="219"/>
      <c r="K3728" s="566"/>
      <c r="L3728" s="896">
        <v>0.479166666666667</v>
      </c>
      <c r="M3728" s="902">
        <v>0.375</v>
      </c>
    </row>
    <row r="3729" ht="18.35" spans="3:13">
      <c r="C3729" s="868"/>
      <c r="D3729" s="873" t="s">
        <v>1629</v>
      </c>
      <c r="E3729" s="891" t="s">
        <v>8</v>
      </c>
      <c r="F3729" s="891" t="s">
        <v>9</v>
      </c>
      <c r="G3729" s="892" t="s">
        <v>10</v>
      </c>
      <c r="H3729" s="933" t="s">
        <v>2447</v>
      </c>
      <c r="I3729" s="219"/>
      <c r="J3729" s="219"/>
      <c r="K3729" s="566"/>
      <c r="L3729" s="897" t="s">
        <v>2896</v>
      </c>
      <c r="M3729" s="903"/>
    </row>
    <row r="3730" spans="3:13">
      <c r="C3730" s="868"/>
      <c r="D3730" s="925">
        <v>45742</v>
      </c>
      <c r="E3730" s="951">
        <v>0.028</v>
      </c>
      <c r="F3730" s="951">
        <v>0.03</v>
      </c>
      <c r="G3730" s="951">
        <v>0.03</v>
      </c>
      <c r="H3730" s="941">
        <v>0.291666666666667</v>
      </c>
      <c r="I3730" s="219"/>
      <c r="J3730" s="219"/>
      <c r="K3730" s="566"/>
      <c r="L3730" s="898">
        <v>0.520833333333333</v>
      </c>
      <c r="M3730" s="904"/>
    </row>
    <row r="3731" spans="3:13">
      <c r="C3731" s="868"/>
      <c r="D3731" s="925">
        <v>45707</v>
      </c>
      <c r="E3731" s="951">
        <v>0.03</v>
      </c>
      <c r="F3731" s="951">
        <v>0.028</v>
      </c>
      <c r="G3731" s="951">
        <v>0.025</v>
      </c>
      <c r="H3731" s="941">
        <v>0.291666666666667</v>
      </c>
      <c r="I3731" s="219"/>
      <c r="J3731" s="219"/>
      <c r="K3731" s="566"/>
      <c r="L3731" s="898">
        <v>0.520833333333333</v>
      </c>
      <c r="M3731" s="905"/>
    </row>
    <row r="3732" spans="3:13">
      <c r="C3732" s="868"/>
      <c r="D3732" s="925">
        <v>45672</v>
      </c>
      <c r="E3732" s="951">
        <v>0.025</v>
      </c>
      <c r="F3732" s="951">
        <v>0.026</v>
      </c>
      <c r="G3732" s="951">
        <v>0.026</v>
      </c>
      <c r="H3732" s="941">
        <v>0.291666666666667</v>
      </c>
      <c r="I3732" s="219"/>
      <c r="J3732" s="219"/>
      <c r="K3732" s="566"/>
      <c r="L3732" s="898">
        <v>0.520833333333333</v>
      </c>
      <c r="M3732" s="901"/>
    </row>
    <row r="3733" spans="3:13">
      <c r="C3733" s="868"/>
      <c r="D3733" s="925">
        <v>45644</v>
      </c>
      <c r="E3733" s="951">
        <v>0.026</v>
      </c>
      <c r="F3733" s="951">
        <v>0.026</v>
      </c>
      <c r="G3733" s="951">
        <v>0.023</v>
      </c>
      <c r="H3733" s="941">
        <v>0.291666666666667</v>
      </c>
      <c r="I3733" s="219"/>
      <c r="J3733" s="219"/>
      <c r="K3733" s="566"/>
      <c r="L3733" s="898">
        <v>0.520833333333333</v>
      </c>
      <c r="M3733" s="901"/>
    </row>
    <row r="3734" spans="3:13">
      <c r="C3734" s="868"/>
      <c r="D3734" s="925">
        <v>45616</v>
      </c>
      <c r="E3734" s="951">
        <v>0.023</v>
      </c>
      <c r="F3734" s="951">
        <v>0.022</v>
      </c>
      <c r="G3734" s="951">
        <v>0.017</v>
      </c>
      <c r="H3734" s="941">
        <v>0.291666666666667</v>
      </c>
      <c r="I3734" s="219"/>
      <c r="J3734" s="219"/>
      <c r="K3734" s="566"/>
      <c r="L3734" s="898">
        <v>0.520833333333333</v>
      </c>
      <c r="M3734" s="901"/>
    </row>
    <row r="3735" ht="18.35" spans="3:13">
      <c r="C3735" s="868"/>
      <c r="D3735" s="925">
        <v>45581</v>
      </c>
      <c r="E3735" s="951">
        <v>0.017</v>
      </c>
      <c r="F3735" s="951">
        <v>0.019</v>
      </c>
      <c r="G3735" s="951">
        <v>0.022</v>
      </c>
      <c r="H3735" s="941">
        <v>0.25</v>
      </c>
      <c r="I3735" s="258"/>
      <c r="J3735" s="258"/>
      <c r="K3735" s="570"/>
      <c r="L3735" s="898">
        <v>0.479166666666667</v>
      </c>
      <c r="M3735" s="906"/>
    </row>
    <row r="3736" ht="18.35" spans="3:13">
      <c r="C3736" s="868">
        <v>1</v>
      </c>
      <c r="D3736" s="873" t="s">
        <v>7</v>
      </c>
      <c r="E3736" s="930" t="s">
        <v>1071</v>
      </c>
      <c r="F3736" s="931"/>
      <c r="G3736" s="932"/>
      <c r="H3736" s="933" t="s">
        <v>2839</v>
      </c>
      <c r="I3736" s="561" t="s">
        <v>1622</v>
      </c>
      <c r="J3736" s="561"/>
      <c r="K3736" s="562"/>
      <c r="L3736" s="878" t="s">
        <v>1623</v>
      </c>
      <c r="M3736" s="943" t="s">
        <v>1624</v>
      </c>
    </row>
    <row r="3737" spans="3:13">
      <c r="C3737" s="868"/>
      <c r="D3737" s="870" t="s">
        <v>1625</v>
      </c>
      <c r="E3737" s="879"/>
      <c r="F3737" s="880"/>
      <c r="G3737" s="881"/>
      <c r="H3737" s="934" t="s">
        <v>2870</v>
      </c>
      <c r="I3737" s="2210" t="s">
        <v>1072</v>
      </c>
      <c r="J3737" s="216"/>
      <c r="K3737" s="564"/>
      <c r="L3737" s="895"/>
      <c r="M3737" s="900" t="s">
        <v>1071</v>
      </c>
    </row>
    <row r="3738" spans="3:13">
      <c r="C3738" s="868"/>
      <c r="D3738" s="871" t="s">
        <v>1626</v>
      </c>
      <c r="E3738" s="935"/>
      <c r="F3738" s="936"/>
      <c r="G3738" s="937"/>
      <c r="H3738" s="938" t="s">
        <v>2871</v>
      </c>
      <c r="I3738" s="219"/>
      <c r="J3738" s="219"/>
      <c r="K3738" s="566"/>
      <c r="L3738" s="895"/>
      <c r="M3738" s="901"/>
    </row>
    <row r="3739" spans="3:13">
      <c r="C3739" s="868"/>
      <c r="D3739" s="871" t="s">
        <v>1627</v>
      </c>
      <c r="E3739" s="944">
        <v>0.022</v>
      </c>
      <c r="F3739" s="945"/>
      <c r="G3739" s="946"/>
      <c r="H3739" s="938"/>
      <c r="I3739" s="219"/>
      <c r="J3739" s="219"/>
      <c r="K3739" s="566"/>
      <c r="L3739" s="895"/>
      <c r="M3739" s="901"/>
    </row>
    <row r="3740" ht="18.35" spans="3:13">
      <c r="C3740" s="868"/>
      <c r="D3740" s="872" t="s">
        <v>1628</v>
      </c>
      <c r="E3740" s="887">
        <v>0.375</v>
      </c>
      <c r="F3740" s="888"/>
      <c r="G3740" s="889"/>
      <c r="H3740" s="940"/>
      <c r="I3740" s="219"/>
      <c r="J3740" s="219"/>
      <c r="K3740" s="566"/>
      <c r="L3740" s="896">
        <v>0.604166666666667</v>
      </c>
      <c r="M3740" s="902">
        <v>0.5</v>
      </c>
    </row>
    <row r="3741" ht="18.35" spans="3:13">
      <c r="C3741" s="868"/>
      <c r="D3741" s="873" t="s">
        <v>1629</v>
      </c>
      <c r="E3741" s="891" t="s">
        <v>8</v>
      </c>
      <c r="F3741" s="891" t="s">
        <v>9</v>
      </c>
      <c r="G3741" s="892" t="s">
        <v>10</v>
      </c>
      <c r="H3741" s="933" t="s">
        <v>2447</v>
      </c>
      <c r="I3741" s="219"/>
      <c r="J3741" s="219"/>
      <c r="K3741" s="566"/>
      <c r="L3741" s="897" t="s">
        <v>2896</v>
      </c>
      <c r="M3741" s="903"/>
    </row>
    <row r="3742" spans="3:13">
      <c r="C3742" s="868"/>
      <c r="D3742" s="925">
        <v>45748</v>
      </c>
      <c r="E3742" s="951">
        <v>0.022</v>
      </c>
      <c r="F3742" s="951">
        <v>0.022</v>
      </c>
      <c r="G3742" s="951">
        <v>0.023</v>
      </c>
      <c r="H3742" s="941">
        <v>0.375</v>
      </c>
      <c r="I3742" s="219"/>
      <c r="J3742" s="219"/>
      <c r="K3742" s="566"/>
      <c r="L3742" s="898">
        <v>0.604166666666667</v>
      </c>
      <c r="M3742" s="904"/>
    </row>
    <row r="3743" spans="3:13">
      <c r="C3743" s="868"/>
      <c r="D3743" s="925">
        <v>45735</v>
      </c>
      <c r="E3743" s="951">
        <v>0.023</v>
      </c>
      <c r="F3743" s="951">
        <v>0.024</v>
      </c>
      <c r="G3743" s="951">
        <v>0.025</v>
      </c>
      <c r="H3743" s="941">
        <v>0.416666666666667</v>
      </c>
      <c r="I3743" s="219"/>
      <c r="J3743" s="219"/>
      <c r="K3743" s="566"/>
      <c r="L3743" s="898">
        <v>0.645833333333333</v>
      </c>
      <c r="M3743" s="905"/>
    </row>
    <row r="3744" spans="3:13">
      <c r="C3744" s="868"/>
      <c r="D3744" s="925">
        <v>45719</v>
      </c>
      <c r="E3744" s="951">
        <v>0.024</v>
      </c>
      <c r="F3744" s="951">
        <v>0.023</v>
      </c>
      <c r="G3744" s="951">
        <v>0.025</v>
      </c>
      <c r="H3744" s="941">
        <v>0.416666666666667</v>
      </c>
      <c r="I3744" s="219"/>
      <c r="J3744" s="219"/>
      <c r="K3744" s="566"/>
      <c r="L3744" s="898">
        <v>0.645833333333333</v>
      </c>
      <c r="M3744" s="901"/>
    </row>
    <row r="3745" spans="3:13">
      <c r="C3745" s="868"/>
      <c r="D3745" s="925">
        <v>45712</v>
      </c>
      <c r="E3745" s="951">
        <v>0.025</v>
      </c>
      <c r="F3745" s="951">
        <v>0.025</v>
      </c>
      <c r="G3745" s="951">
        <v>0.024</v>
      </c>
      <c r="H3745" s="941">
        <v>0.416666666666667</v>
      </c>
      <c r="I3745" s="219"/>
      <c r="J3745" s="219"/>
      <c r="K3745" s="566"/>
      <c r="L3745" s="898">
        <v>0.645833333333333</v>
      </c>
      <c r="M3745" s="901"/>
    </row>
    <row r="3746" spans="3:13">
      <c r="C3746" s="868"/>
      <c r="D3746" s="925">
        <v>45691</v>
      </c>
      <c r="E3746" s="951">
        <v>0.025</v>
      </c>
      <c r="F3746" s="951">
        <v>0.024</v>
      </c>
      <c r="G3746" s="951">
        <v>0.024</v>
      </c>
      <c r="H3746" s="941">
        <v>0.416666666666667</v>
      </c>
      <c r="I3746" s="219"/>
      <c r="J3746" s="219"/>
      <c r="K3746" s="566"/>
      <c r="L3746" s="898">
        <v>0.645833333333333</v>
      </c>
      <c r="M3746" s="901"/>
    </row>
    <row r="3747" ht="18.35" spans="3:13">
      <c r="C3747" s="868"/>
      <c r="D3747" s="925">
        <v>45674</v>
      </c>
      <c r="E3747" s="951">
        <v>0.024</v>
      </c>
      <c r="F3747" s="951">
        <v>0.024</v>
      </c>
      <c r="G3747" s="951">
        <v>0.022</v>
      </c>
      <c r="H3747" s="941">
        <v>0.416666666666667</v>
      </c>
      <c r="I3747" s="258"/>
      <c r="J3747" s="258"/>
      <c r="K3747" s="570"/>
      <c r="L3747" s="898">
        <v>0.645833333333333</v>
      </c>
      <c r="M3747" s="906"/>
    </row>
    <row r="3748" ht="18.35" spans="3:13">
      <c r="C3748" s="868">
        <v>1</v>
      </c>
      <c r="D3748" s="873" t="s">
        <v>7</v>
      </c>
      <c r="E3748" s="930" t="s">
        <v>1073</v>
      </c>
      <c r="F3748" s="931"/>
      <c r="G3748" s="932"/>
      <c r="H3748" s="933" t="s">
        <v>2839</v>
      </c>
      <c r="I3748" s="561" t="s">
        <v>1622</v>
      </c>
      <c r="J3748" s="561"/>
      <c r="K3748" s="562"/>
      <c r="L3748" s="878" t="s">
        <v>1623</v>
      </c>
      <c r="M3748" s="943" t="s">
        <v>1624</v>
      </c>
    </row>
    <row r="3749" spans="3:13">
      <c r="C3749" s="868"/>
      <c r="D3749" s="870" t="s">
        <v>1625</v>
      </c>
      <c r="E3749" s="879"/>
      <c r="F3749" s="880"/>
      <c r="G3749" s="881"/>
      <c r="H3749" s="934" t="s">
        <v>2858</v>
      </c>
      <c r="I3749" s="2210" t="s">
        <v>1074</v>
      </c>
      <c r="J3749" s="216"/>
      <c r="K3749" s="564"/>
      <c r="L3749" s="895"/>
      <c r="M3749" s="900" t="s">
        <v>1073</v>
      </c>
    </row>
    <row r="3750" spans="3:13">
      <c r="C3750" s="868"/>
      <c r="D3750" s="871" t="s">
        <v>1626</v>
      </c>
      <c r="E3750" s="935"/>
      <c r="F3750" s="936"/>
      <c r="G3750" s="937"/>
      <c r="H3750" s="938" t="s">
        <v>2859</v>
      </c>
      <c r="I3750" s="219"/>
      <c r="J3750" s="219"/>
      <c r="K3750" s="566"/>
      <c r="L3750" s="895"/>
      <c r="M3750" s="901"/>
    </row>
    <row r="3751" spans="3:13">
      <c r="C3751" s="868"/>
      <c r="D3751" s="871" t="s">
        <v>1627</v>
      </c>
      <c r="E3751" s="944">
        <v>0.003</v>
      </c>
      <c r="F3751" s="945"/>
      <c r="G3751" s="946"/>
      <c r="H3751" s="938"/>
      <c r="I3751" s="219"/>
      <c r="J3751" s="219"/>
      <c r="K3751" s="566"/>
      <c r="L3751" s="895"/>
      <c r="M3751" s="901"/>
    </row>
    <row r="3752" ht="18.35" spans="3:13">
      <c r="C3752" s="868"/>
      <c r="D3752" s="872" t="s">
        <v>1628</v>
      </c>
      <c r="E3752" s="887">
        <v>0.520833333333333</v>
      </c>
      <c r="F3752" s="888"/>
      <c r="G3752" s="889"/>
      <c r="H3752" s="940"/>
      <c r="I3752" s="219"/>
      <c r="J3752" s="219"/>
      <c r="K3752" s="566"/>
      <c r="L3752" s="896">
        <v>0.75</v>
      </c>
      <c r="M3752" s="902">
        <v>0.604166666666667</v>
      </c>
    </row>
    <row r="3753" ht="18.35" spans="3:13">
      <c r="C3753" s="868"/>
      <c r="D3753" s="873" t="s">
        <v>1629</v>
      </c>
      <c r="E3753" s="891" t="s">
        <v>8</v>
      </c>
      <c r="F3753" s="891" t="s">
        <v>9</v>
      </c>
      <c r="G3753" s="892" t="s">
        <v>10</v>
      </c>
      <c r="H3753" s="933" t="s">
        <v>2447</v>
      </c>
      <c r="I3753" s="219"/>
      <c r="J3753" s="219"/>
      <c r="K3753" s="566"/>
      <c r="L3753" s="897" t="s">
        <v>2896</v>
      </c>
      <c r="M3753" s="903"/>
    </row>
    <row r="3754" spans="3:13">
      <c r="C3754" s="868"/>
      <c r="D3754" s="925">
        <v>45733</v>
      </c>
      <c r="E3754" s="951">
        <v>0.003</v>
      </c>
      <c r="F3754" s="951">
        <v>0.003</v>
      </c>
      <c r="G3754" s="951">
        <v>-0.006</v>
      </c>
      <c r="H3754" s="941">
        <v>0.520833333333333</v>
      </c>
      <c r="I3754" s="219"/>
      <c r="J3754" s="219"/>
      <c r="K3754" s="566"/>
      <c r="L3754" s="941">
        <v>0.75</v>
      </c>
      <c r="M3754" s="904"/>
    </row>
    <row r="3755" spans="3:13">
      <c r="C3755" s="868"/>
      <c r="D3755" s="925">
        <v>45702</v>
      </c>
      <c r="E3755" s="951">
        <v>-0.004</v>
      </c>
      <c r="F3755" s="951">
        <v>0.003</v>
      </c>
      <c r="G3755" s="951">
        <v>0.007</v>
      </c>
      <c r="H3755" s="941">
        <v>0.5625</v>
      </c>
      <c r="I3755" s="219"/>
      <c r="J3755" s="219"/>
      <c r="K3755" s="566"/>
      <c r="L3755" s="941">
        <v>0.791666666666667</v>
      </c>
      <c r="M3755" s="905"/>
    </row>
    <row r="3756" spans="3:13">
      <c r="C3756" s="868"/>
      <c r="D3756" s="925">
        <v>45673</v>
      </c>
      <c r="E3756" s="951">
        <v>0.004</v>
      </c>
      <c r="F3756" s="951">
        <v>0.005</v>
      </c>
      <c r="G3756" s="951">
        <v>0.002</v>
      </c>
      <c r="H3756" s="941">
        <v>0.5625</v>
      </c>
      <c r="I3756" s="219"/>
      <c r="J3756" s="219"/>
      <c r="K3756" s="566"/>
      <c r="L3756" s="941">
        <v>0.791666666666667</v>
      </c>
      <c r="M3756" s="901"/>
    </row>
    <row r="3757" spans="3:13">
      <c r="C3757" s="868"/>
      <c r="D3757" s="925">
        <v>45643</v>
      </c>
      <c r="E3757" s="951">
        <v>0.002</v>
      </c>
      <c r="F3757" s="951">
        <v>0.004</v>
      </c>
      <c r="G3757" s="951">
        <v>0.002</v>
      </c>
      <c r="H3757" s="941">
        <v>0.5625</v>
      </c>
      <c r="I3757" s="219"/>
      <c r="J3757" s="219"/>
      <c r="K3757" s="566"/>
      <c r="L3757" s="941">
        <v>0.791666666666667</v>
      </c>
      <c r="M3757" s="901"/>
    </row>
    <row r="3758" spans="3:13">
      <c r="C3758" s="868"/>
      <c r="D3758" s="925">
        <v>45611</v>
      </c>
      <c r="E3758" s="951">
        <v>0.001</v>
      </c>
      <c r="F3758" s="951">
        <v>0.003</v>
      </c>
      <c r="G3758" s="951">
        <v>0.01</v>
      </c>
      <c r="H3758" s="941">
        <v>0.5625</v>
      </c>
      <c r="I3758" s="219"/>
      <c r="J3758" s="219"/>
      <c r="K3758" s="566"/>
      <c r="L3758" s="941">
        <v>0.791666666666667</v>
      </c>
      <c r="M3758" s="901"/>
    </row>
    <row r="3759" ht="18.35" spans="3:13">
      <c r="C3759" s="868"/>
      <c r="D3759" s="925">
        <v>45582</v>
      </c>
      <c r="E3759" s="951">
        <v>0.005</v>
      </c>
      <c r="F3759" s="951">
        <v>0.001</v>
      </c>
      <c r="G3759" s="951">
        <v>0.002</v>
      </c>
      <c r="H3759" s="941">
        <v>0.520833333333333</v>
      </c>
      <c r="I3759" s="258"/>
      <c r="J3759" s="258"/>
      <c r="K3759" s="570"/>
      <c r="L3759" s="941">
        <v>0.75</v>
      </c>
      <c r="M3759" s="906"/>
    </row>
    <row r="3760" ht="18.35" spans="3:13">
      <c r="C3760" s="868">
        <v>1</v>
      </c>
      <c r="D3760" s="873" t="s">
        <v>7</v>
      </c>
      <c r="E3760" s="930" t="s">
        <v>1075</v>
      </c>
      <c r="F3760" s="931"/>
      <c r="G3760" s="932"/>
      <c r="H3760" s="933" t="s">
        <v>2839</v>
      </c>
      <c r="I3760" s="561" t="s">
        <v>1622</v>
      </c>
      <c r="J3760" s="561"/>
      <c r="K3760" s="562"/>
      <c r="L3760" s="878" t="s">
        <v>1623</v>
      </c>
      <c r="M3760" s="943" t="s">
        <v>1624</v>
      </c>
    </row>
    <row r="3761" spans="3:13">
      <c r="C3761" s="868"/>
      <c r="D3761" s="870" t="s">
        <v>1625</v>
      </c>
      <c r="E3761" s="879"/>
      <c r="F3761" s="880"/>
      <c r="G3761" s="881"/>
      <c r="H3761" s="934" t="s">
        <v>2858</v>
      </c>
      <c r="I3761" s="2210" t="s">
        <v>1076</v>
      </c>
      <c r="J3761" s="216"/>
      <c r="K3761" s="564"/>
      <c r="L3761" s="895"/>
      <c r="M3761" s="900" t="s">
        <v>1075</v>
      </c>
    </row>
    <row r="3762" spans="3:13">
      <c r="C3762" s="868"/>
      <c r="D3762" s="871" t="s">
        <v>1626</v>
      </c>
      <c r="E3762" s="935"/>
      <c r="F3762" s="936"/>
      <c r="G3762" s="937"/>
      <c r="H3762" s="938" t="s">
        <v>2859</v>
      </c>
      <c r="I3762" s="219"/>
      <c r="J3762" s="219"/>
      <c r="K3762" s="566"/>
      <c r="L3762" s="895"/>
      <c r="M3762" s="901"/>
    </row>
    <row r="3763" spans="3:13">
      <c r="C3763" s="868"/>
      <c r="D3763" s="871" t="s">
        <v>1627</v>
      </c>
      <c r="E3763" s="944">
        <v>0.002</v>
      </c>
      <c r="F3763" s="945"/>
      <c r="G3763" s="946"/>
      <c r="H3763" s="938"/>
      <c r="I3763" s="219"/>
      <c r="J3763" s="219"/>
      <c r="K3763" s="566"/>
      <c r="L3763" s="895"/>
      <c r="M3763" s="901"/>
    </row>
    <row r="3764" ht="18.35" spans="3:13">
      <c r="C3764" s="868"/>
      <c r="D3764" s="872" t="s">
        <v>1628</v>
      </c>
      <c r="E3764" s="887">
        <v>0.520833333333333</v>
      </c>
      <c r="F3764" s="888"/>
      <c r="G3764" s="889"/>
      <c r="H3764" s="940"/>
      <c r="I3764" s="219"/>
      <c r="J3764" s="219"/>
      <c r="K3764" s="566"/>
      <c r="L3764" s="896">
        <v>0.75</v>
      </c>
      <c r="M3764" s="902">
        <v>0.645833333333333</v>
      </c>
    </row>
    <row r="3765" ht="18.35" spans="3:13">
      <c r="C3765" s="868"/>
      <c r="D3765" s="873" t="s">
        <v>1629</v>
      </c>
      <c r="E3765" s="891" t="s">
        <v>8</v>
      </c>
      <c r="F3765" s="891" t="s">
        <v>9</v>
      </c>
      <c r="G3765" s="892" t="s">
        <v>10</v>
      </c>
      <c r="H3765" s="933" t="s">
        <v>2447</v>
      </c>
      <c r="I3765" s="219"/>
      <c r="J3765" s="219"/>
      <c r="K3765" s="566"/>
      <c r="L3765" s="897" t="s">
        <v>2896</v>
      </c>
      <c r="M3765" s="903"/>
    </row>
    <row r="3766" spans="3:13">
      <c r="C3766" s="868"/>
      <c r="D3766" s="925">
        <v>45733</v>
      </c>
      <c r="E3766" s="951">
        <v>0.002</v>
      </c>
      <c r="F3766" s="951">
        <v>0.006</v>
      </c>
      <c r="G3766" s="951">
        <v>-0.012</v>
      </c>
      <c r="H3766" s="941">
        <v>0.520833333333333</v>
      </c>
      <c r="I3766" s="219"/>
      <c r="J3766" s="219"/>
      <c r="K3766" s="566"/>
      <c r="L3766" s="941">
        <v>0.75</v>
      </c>
      <c r="M3766" s="904"/>
    </row>
    <row r="3767" spans="3:13">
      <c r="C3767" s="868"/>
      <c r="D3767" s="925">
        <v>45702</v>
      </c>
      <c r="E3767" s="951">
        <v>-0.009</v>
      </c>
      <c r="F3767" s="951">
        <v>-0.002</v>
      </c>
      <c r="G3767" s="951">
        <v>0.007</v>
      </c>
      <c r="H3767" s="941">
        <v>0.5625</v>
      </c>
      <c r="I3767" s="219"/>
      <c r="J3767" s="219"/>
      <c r="K3767" s="566"/>
      <c r="L3767" s="941">
        <v>0.791666666666667</v>
      </c>
      <c r="M3767" s="905"/>
    </row>
    <row r="3768" spans="3:13">
      <c r="C3768" s="868"/>
      <c r="D3768" s="925">
        <v>45673</v>
      </c>
      <c r="E3768" s="951">
        <v>0.004</v>
      </c>
      <c r="F3768" s="951">
        <v>0.006</v>
      </c>
      <c r="G3768" s="951">
        <v>0.008</v>
      </c>
      <c r="H3768" s="941">
        <v>0.5625</v>
      </c>
      <c r="I3768" s="219"/>
      <c r="J3768" s="219"/>
      <c r="K3768" s="566"/>
      <c r="L3768" s="941">
        <v>0.791666666666667</v>
      </c>
      <c r="M3768" s="901"/>
    </row>
    <row r="3769" spans="3:13">
      <c r="C3769" s="868"/>
      <c r="D3769" s="925">
        <v>45643</v>
      </c>
      <c r="E3769" s="951">
        <v>0.007</v>
      </c>
      <c r="F3769" s="951">
        <v>0.006</v>
      </c>
      <c r="G3769" s="951">
        <v>0.005</v>
      </c>
      <c r="H3769" s="941">
        <v>0.5625</v>
      </c>
      <c r="I3769" s="219"/>
      <c r="J3769" s="219"/>
      <c r="K3769" s="566"/>
      <c r="L3769" s="941">
        <v>0.791666666666667</v>
      </c>
      <c r="M3769" s="901"/>
    </row>
    <row r="3770" spans="3:13">
      <c r="C3770" s="868"/>
      <c r="D3770" s="925">
        <v>45611</v>
      </c>
      <c r="E3770" s="951">
        <v>0.004</v>
      </c>
      <c r="F3770" s="951">
        <v>0.003</v>
      </c>
      <c r="G3770" s="951">
        <v>0.008</v>
      </c>
      <c r="H3770" s="941">
        <v>0.5625</v>
      </c>
      <c r="I3770" s="219"/>
      <c r="J3770" s="219"/>
      <c r="K3770" s="566"/>
      <c r="L3770" s="941">
        <v>0.791666666666667</v>
      </c>
      <c r="M3770" s="901"/>
    </row>
    <row r="3771" ht="18.35" spans="3:13">
      <c r="C3771" s="868"/>
      <c r="D3771" s="925">
        <v>45582</v>
      </c>
      <c r="E3771" s="951">
        <v>0.004</v>
      </c>
      <c r="F3771" s="951">
        <v>0.003</v>
      </c>
      <c r="G3771" s="951">
        <v>0.001</v>
      </c>
      <c r="H3771" s="941">
        <v>0.520833333333333</v>
      </c>
      <c r="I3771" s="258"/>
      <c r="J3771" s="258"/>
      <c r="K3771" s="570"/>
      <c r="L3771" s="941">
        <v>0.75</v>
      </c>
      <c r="M3771" s="906"/>
    </row>
    <row r="3772" ht="18.35" spans="3:13">
      <c r="C3772" s="868">
        <v>1</v>
      </c>
      <c r="D3772" s="873" t="s">
        <v>7</v>
      </c>
      <c r="E3772" s="930" t="s">
        <v>870</v>
      </c>
      <c r="F3772" s="931"/>
      <c r="G3772" s="932"/>
      <c r="H3772" s="933" t="s">
        <v>2839</v>
      </c>
      <c r="I3772" s="561" t="s">
        <v>1622</v>
      </c>
      <c r="J3772" s="561"/>
      <c r="K3772" s="562"/>
      <c r="L3772" s="878" t="s">
        <v>1623</v>
      </c>
      <c r="M3772" s="943" t="s">
        <v>1624</v>
      </c>
    </row>
    <row r="3773" spans="3:13">
      <c r="C3773" s="868"/>
      <c r="D3773" s="870" t="s">
        <v>1625</v>
      </c>
      <c r="E3773" s="879"/>
      <c r="F3773" s="880"/>
      <c r="G3773" s="881"/>
      <c r="H3773" s="934" t="s">
        <v>2884</v>
      </c>
      <c r="I3773" s="2210" t="s">
        <v>1077</v>
      </c>
      <c r="J3773" s="216"/>
      <c r="K3773" s="564"/>
      <c r="L3773" s="895"/>
      <c r="M3773" s="900" t="s">
        <v>870</v>
      </c>
    </row>
    <row r="3774" spans="3:13">
      <c r="C3774" s="868"/>
      <c r="D3774" s="871" t="s">
        <v>1626</v>
      </c>
      <c r="E3774" s="935"/>
      <c r="F3774" s="936"/>
      <c r="G3774" s="937"/>
      <c r="H3774" s="938" t="s">
        <v>2885</v>
      </c>
      <c r="I3774" s="219"/>
      <c r="J3774" s="219"/>
      <c r="K3774" s="566"/>
      <c r="L3774" s="895"/>
      <c r="M3774" s="901"/>
    </row>
    <row r="3775" spans="3:13">
      <c r="C3775" s="868"/>
      <c r="D3775" s="871" t="s">
        <v>1627</v>
      </c>
      <c r="E3775" s="944">
        <v>0.0275</v>
      </c>
      <c r="F3775" s="945"/>
      <c r="G3775" s="946"/>
      <c r="H3775" s="938"/>
      <c r="I3775" s="219"/>
      <c r="J3775" s="219"/>
      <c r="K3775" s="566"/>
      <c r="L3775" s="895"/>
      <c r="M3775" s="901"/>
    </row>
    <row r="3776" ht="18.35" spans="3:13">
      <c r="C3776" s="868"/>
      <c r="D3776" s="872" t="s">
        <v>1628</v>
      </c>
      <c r="E3776" s="887">
        <v>0.572916666666667</v>
      </c>
      <c r="F3776" s="888"/>
      <c r="G3776" s="889"/>
      <c r="H3776" s="940"/>
      <c r="I3776" s="219"/>
      <c r="J3776" s="219"/>
      <c r="K3776" s="566"/>
      <c r="L3776" s="896">
        <v>0.802083333333333</v>
      </c>
      <c r="M3776" s="902">
        <v>0.697916666666667</v>
      </c>
    </row>
    <row r="3777" ht="18.35" spans="3:13">
      <c r="C3777" s="868"/>
      <c r="D3777" s="873" t="s">
        <v>1629</v>
      </c>
      <c r="E3777" s="891" t="s">
        <v>8</v>
      </c>
      <c r="F3777" s="891" t="s">
        <v>9</v>
      </c>
      <c r="G3777" s="892" t="s">
        <v>10</v>
      </c>
      <c r="H3777" s="933" t="s">
        <v>2447</v>
      </c>
      <c r="I3777" s="219"/>
      <c r="J3777" s="219"/>
      <c r="K3777" s="566"/>
      <c r="L3777" s="897" t="s">
        <v>2896</v>
      </c>
      <c r="M3777" s="903"/>
    </row>
    <row r="3778" spans="3:13">
      <c r="C3778" s="868"/>
      <c r="D3778" s="925">
        <v>45728</v>
      </c>
      <c r="E3778" s="951">
        <v>0.0275</v>
      </c>
      <c r="F3778" s="951">
        <v>0.0275</v>
      </c>
      <c r="G3778" s="951">
        <v>0.03</v>
      </c>
      <c r="H3778" s="941">
        <v>0.729166666666667</v>
      </c>
      <c r="I3778" s="219"/>
      <c r="J3778" s="219"/>
      <c r="K3778" s="566"/>
      <c r="L3778" s="941">
        <v>0.833333333333333</v>
      </c>
      <c r="M3778" s="904"/>
    </row>
    <row r="3779" spans="3:13">
      <c r="C3779" s="868"/>
      <c r="D3779" s="925">
        <v>45686</v>
      </c>
      <c r="E3779" s="951">
        <v>0.03</v>
      </c>
      <c r="F3779" s="951">
        <v>0.03</v>
      </c>
      <c r="G3779" s="951">
        <v>0.0325</v>
      </c>
      <c r="H3779" s="941">
        <v>0.614583333333333</v>
      </c>
      <c r="I3779" s="219"/>
      <c r="J3779" s="219"/>
      <c r="K3779" s="566"/>
      <c r="L3779" s="941">
        <v>0.84375</v>
      </c>
      <c r="M3779" s="905"/>
    </row>
    <row r="3780" spans="3:13">
      <c r="C3780" s="868"/>
      <c r="D3780" s="925">
        <v>45637</v>
      </c>
      <c r="E3780" s="951">
        <v>0.0325</v>
      </c>
      <c r="F3780" s="951">
        <v>0.0325</v>
      </c>
      <c r="G3780" s="951">
        <v>0.0375</v>
      </c>
      <c r="H3780" s="941">
        <v>0.614583333333333</v>
      </c>
      <c r="I3780" s="219"/>
      <c r="J3780" s="219"/>
      <c r="K3780" s="566"/>
      <c r="L3780" s="941">
        <v>0.84375</v>
      </c>
      <c r="M3780" s="901"/>
    </row>
    <row r="3781" spans="3:13">
      <c r="C3781" s="868"/>
      <c r="D3781" s="925">
        <v>45588</v>
      </c>
      <c r="E3781" s="951">
        <v>0.0375</v>
      </c>
      <c r="F3781" s="951">
        <v>0.0375</v>
      </c>
      <c r="G3781" s="951">
        <v>0.0425</v>
      </c>
      <c r="H3781" s="941">
        <v>0.572916666666667</v>
      </c>
      <c r="I3781" s="219"/>
      <c r="J3781" s="219"/>
      <c r="K3781" s="566"/>
      <c r="L3781" s="941">
        <v>0.802083333333333</v>
      </c>
      <c r="M3781" s="901"/>
    </row>
    <row r="3782" spans="3:13">
      <c r="C3782" s="868"/>
      <c r="D3782" s="925">
        <v>45539</v>
      </c>
      <c r="E3782" s="951">
        <v>0.0425</v>
      </c>
      <c r="F3782" s="951">
        <v>0.0425</v>
      </c>
      <c r="G3782" s="951">
        <v>0.045</v>
      </c>
      <c r="H3782" s="941">
        <v>0.572916666666667</v>
      </c>
      <c r="I3782" s="219"/>
      <c r="J3782" s="219"/>
      <c r="K3782" s="566"/>
      <c r="L3782" s="941">
        <v>0.802083333333333</v>
      </c>
      <c r="M3782" s="901"/>
    </row>
    <row r="3783" ht="18.35" spans="3:13">
      <c r="C3783" s="868"/>
      <c r="D3783" s="925">
        <v>45497</v>
      </c>
      <c r="E3783" s="951">
        <v>0.045</v>
      </c>
      <c r="F3783" s="951">
        <v>0.045</v>
      </c>
      <c r="G3783" s="951">
        <v>0.0475</v>
      </c>
      <c r="H3783" s="941">
        <v>0.572916666666667</v>
      </c>
      <c r="I3783" s="258"/>
      <c r="J3783" s="258"/>
      <c r="K3783" s="570"/>
      <c r="L3783" s="941">
        <v>0.802083333333333</v>
      </c>
      <c r="M3783" s="906"/>
    </row>
    <row r="3784" ht="18.35" spans="3:13">
      <c r="C3784" s="868">
        <v>1</v>
      </c>
      <c r="D3784" s="873" t="s">
        <v>7</v>
      </c>
      <c r="E3784" s="930" t="s">
        <v>872</v>
      </c>
      <c r="F3784" s="931"/>
      <c r="G3784" s="932"/>
      <c r="H3784" s="933" t="s">
        <v>2839</v>
      </c>
      <c r="I3784" s="561" t="s">
        <v>1622</v>
      </c>
      <c r="J3784" s="561"/>
      <c r="K3784" s="562"/>
      <c r="L3784" s="878" t="s">
        <v>1623</v>
      </c>
      <c r="M3784" s="943" t="s">
        <v>1624</v>
      </c>
    </row>
    <row r="3785" spans="3:13">
      <c r="C3785" s="868"/>
      <c r="D3785" s="870" t="s">
        <v>1625</v>
      </c>
      <c r="E3785" s="879"/>
      <c r="F3785" s="880"/>
      <c r="G3785" s="881"/>
      <c r="H3785" s="934" t="s">
        <v>2861</v>
      </c>
      <c r="I3785" s="2210" t="s">
        <v>983</v>
      </c>
      <c r="J3785" s="216"/>
      <c r="K3785" s="564"/>
      <c r="L3785" s="895"/>
      <c r="M3785" s="900" t="s">
        <v>872</v>
      </c>
    </row>
    <row r="3786" spans="3:13">
      <c r="C3786" s="868"/>
      <c r="D3786" s="871" t="s">
        <v>1626</v>
      </c>
      <c r="E3786" s="935"/>
      <c r="F3786" s="936"/>
      <c r="G3786" s="937"/>
      <c r="H3786" s="934" t="s">
        <v>2861</v>
      </c>
      <c r="I3786" s="219"/>
      <c r="J3786" s="219"/>
      <c r="K3786" s="566"/>
      <c r="L3786" s="895"/>
      <c r="M3786" s="901"/>
    </row>
    <row r="3787" spans="3:13">
      <c r="C3787" s="868"/>
      <c r="D3787" s="871" t="s">
        <v>1627</v>
      </c>
      <c r="E3787" s="944" t="s">
        <v>1078</v>
      </c>
      <c r="F3787" s="945"/>
      <c r="G3787" s="946"/>
      <c r="H3787" s="938"/>
      <c r="I3787" s="219"/>
      <c r="J3787" s="219"/>
      <c r="K3787" s="566"/>
      <c r="L3787" s="895"/>
      <c r="M3787" s="901"/>
    </row>
    <row r="3788" ht="18.35" spans="3:13">
      <c r="C3788" s="868"/>
      <c r="D3788" s="872" t="s">
        <v>1628</v>
      </c>
      <c r="E3788" s="887">
        <v>0.604166666666667</v>
      </c>
      <c r="F3788" s="888"/>
      <c r="G3788" s="889"/>
      <c r="H3788" s="940"/>
      <c r="I3788" s="219"/>
      <c r="J3788" s="219"/>
      <c r="K3788" s="566"/>
      <c r="L3788" s="896">
        <v>0.833333333333333</v>
      </c>
      <c r="M3788" s="902">
        <v>0.729166666666667</v>
      </c>
    </row>
    <row r="3789" ht="18.35" spans="3:13">
      <c r="C3789" s="868"/>
      <c r="D3789" s="873" t="s">
        <v>1629</v>
      </c>
      <c r="E3789" s="891" t="s">
        <v>8</v>
      </c>
      <c r="F3789" s="891" t="s">
        <v>9</v>
      </c>
      <c r="G3789" s="892" t="s">
        <v>10</v>
      </c>
      <c r="H3789" s="933" t="s">
        <v>2447</v>
      </c>
      <c r="I3789" s="219"/>
      <c r="J3789" s="219"/>
      <c r="K3789" s="566"/>
      <c r="L3789" s="897" t="s">
        <v>2896</v>
      </c>
      <c r="M3789" s="903"/>
    </row>
    <row r="3790" spans="3:13">
      <c r="C3790" s="868"/>
      <c r="D3790" s="925">
        <v>45756</v>
      </c>
      <c r="E3790" s="2248" t="s">
        <v>2295</v>
      </c>
      <c r="F3790" s="2248" t="s">
        <v>2208</v>
      </c>
      <c r="G3790" s="2248" t="s">
        <v>1040</v>
      </c>
      <c r="H3790" s="961">
        <v>0.729166666666667</v>
      </c>
      <c r="I3790" s="219"/>
      <c r="J3790" s="219"/>
      <c r="K3790" s="566"/>
      <c r="L3790" s="941">
        <v>0.833333333333333</v>
      </c>
      <c r="M3790" s="904"/>
    </row>
    <row r="3791" spans="3:13">
      <c r="C3791" s="868"/>
      <c r="D3791" s="925">
        <v>45749</v>
      </c>
      <c r="E3791" s="2248" t="s">
        <v>1040</v>
      </c>
      <c r="F3791" s="2248" t="s">
        <v>2296</v>
      </c>
      <c r="G3791" s="2248" t="s">
        <v>2277</v>
      </c>
      <c r="H3791" s="961">
        <v>0.729166666666667</v>
      </c>
      <c r="I3791" s="219"/>
      <c r="J3791" s="219"/>
      <c r="K3791" s="566"/>
      <c r="L3791" s="941">
        <v>0.833333333333333</v>
      </c>
      <c r="M3791" s="905"/>
    </row>
    <row r="3792" spans="3:13">
      <c r="C3792" s="868"/>
      <c r="D3792" s="925">
        <v>45742</v>
      </c>
      <c r="E3792" s="2248" t="s">
        <v>2277</v>
      </c>
      <c r="F3792" s="2248" t="s">
        <v>1963</v>
      </c>
      <c r="G3792" s="2248" t="s">
        <v>2242</v>
      </c>
      <c r="H3792" s="961">
        <v>0.729166666666667</v>
      </c>
      <c r="I3792" s="219"/>
      <c r="J3792" s="219"/>
      <c r="K3792" s="566"/>
      <c r="L3792" s="941">
        <v>0.833333333333333</v>
      </c>
      <c r="M3792" s="901"/>
    </row>
    <row r="3793" spans="3:13">
      <c r="C3793" s="868"/>
      <c r="D3793" s="925">
        <v>45735</v>
      </c>
      <c r="E3793" s="2248" t="s">
        <v>2242</v>
      </c>
      <c r="F3793" s="2248" t="s">
        <v>1965</v>
      </c>
      <c r="G3793" s="2248" t="s">
        <v>2243</v>
      </c>
      <c r="H3793" s="961">
        <v>0.6875</v>
      </c>
      <c r="I3793" s="219"/>
      <c r="J3793" s="219"/>
      <c r="K3793" s="566"/>
      <c r="L3793" s="941">
        <v>0.791666666666667</v>
      </c>
      <c r="M3793" s="901"/>
    </row>
    <row r="3794" spans="3:13">
      <c r="C3794" s="868"/>
      <c r="D3794" s="925">
        <v>45728</v>
      </c>
      <c r="E3794" s="2248" t="s">
        <v>2243</v>
      </c>
      <c r="F3794" s="2248" t="s">
        <v>2244</v>
      </c>
      <c r="G3794" s="2248" t="s">
        <v>2245</v>
      </c>
      <c r="H3794" s="961">
        <v>0.6875</v>
      </c>
      <c r="I3794" s="219"/>
      <c r="J3794" s="219"/>
      <c r="K3794" s="566"/>
      <c r="L3794" s="941">
        <v>0.791666666666667</v>
      </c>
      <c r="M3794" s="901"/>
    </row>
    <row r="3795" ht="18.35" spans="3:13">
      <c r="C3795" s="868"/>
      <c r="D3795" s="925">
        <v>45721</v>
      </c>
      <c r="E3795" s="2248" t="s">
        <v>2245</v>
      </c>
      <c r="F3795" s="2248" t="s">
        <v>2246</v>
      </c>
      <c r="G3795" s="2248" t="s">
        <v>2247</v>
      </c>
      <c r="H3795" s="961">
        <v>0.770833333333333</v>
      </c>
      <c r="I3795" s="258"/>
      <c r="J3795" s="258"/>
      <c r="K3795" s="570"/>
      <c r="L3795" s="941">
        <v>0.875</v>
      </c>
      <c r="M3795" s="906"/>
    </row>
    <row r="3796" ht="18.35" spans="3:13">
      <c r="C3796" s="868">
        <v>1</v>
      </c>
      <c r="D3796" s="873" t="s">
        <v>7</v>
      </c>
      <c r="E3796" s="930" t="s">
        <v>1035</v>
      </c>
      <c r="F3796" s="931"/>
      <c r="G3796" s="932"/>
      <c r="H3796" s="933" t="s">
        <v>2839</v>
      </c>
      <c r="I3796" s="561" t="s">
        <v>1622</v>
      </c>
      <c r="J3796" s="561"/>
      <c r="K3796" s="562"/>
      <c r="L3796" s="878" t="s">
        <v>1623</v>
      </c>
      <c r="M3796" s="943" t="s">
        <v>1624</v>
      </c>
    </row>
    <row r="3797" spans="3:13">
      <c r="C3797" s="868"/>
      <c r="D3797" s="870" t="s">
        <v>1625</v>
      </c>
      <c r="E3797" s="879"/>
      <c r="F3797" s="880"/>
      <c r="G3797" s="881"/>
      <c r="H3797" s="934" t="s">
        <v>2858</v>
      </c>
      <c r="I3797" s="2210" t="s">
        <v>1079</v>
      </c>
      <c r="J3797" s="216"/>
      <c r="K3797" s="564"/>
      <c r="L3797" s="895"/>
      <c r="M3797" s="900" t="s">
        <v>1035</v>
      </c>
    </row>
    <row r="3798" spans="3:13">
      <c r="C3798" s="868"/>
      <c r="D3798" s="871" t="s">
        <v>1626</v>
      </c>
      <c r="E3798" s="935"/>
      <c r="F3798" s="936"/>
      <c r="G3798" s="937"/>
      <c r="H3798" s="938" t="s">
        <v>2859</v>
      </c>
      <c r="I3798" s="219"/>
      <c r="J3798" s="219"/>
      <c r="K3798" s="566"/>
      <c r="L3798" s="895"/>
      <c r="M3798" s="901"/>
    </row>
    <row r="3799" spans="3:13">
      <c r="C3799" s="868"/>
      <c r="D3799" s="871" t="s">
        <v>1627</v>
      </c>
      <c r="E3799" s="944">
        <v>0</v>
      </c>
      <c r="F3799" s="945"/>
      <c r="G3799" s="946"/>
      <c r="H3799" s="938"/>
      <c r="I3799" s="219"/>
      <c r="J3799" s="219"/>
      <c r="K3799" s="566"/>
      <c r="L3799" s="895"/>
      <c r="M3799" s="901"/>
    </row>
    <row r="3800" ht="18.35" spans="3:13">
      <c r="C3800" s="868"/>
      <c r="D3800" s="872" t="s">
        <v>1628</v>
      </c>
      <c r="E3800" s="887">
        <v>0.71875</v>
      </c>
      <c r="F3800" s="888"/>
      <c r="G3800" s="889"/>
      <c r="H3800" s="940"/>
      <c r="I3800" s="219"/>
      <c r="J3800" s="219"/>
      <c r="K3800" s="566"/>
      <c r="L3800" s="896">
        <v>0.947916666666667</v>
      </c>
      <c r="M3800" s="902">
        <v>0.84375</v>
      </c>
    </row>
    <row r="3801" ht="18.35" spans="3:13">
      <c r="C3801" s="868"/>
      <c r="D3801" s="873" t="s">
        <v>1629</v>
      </c>
      <c r="E3801" s="891" t="s">
        <v>8</v>
      </c>
      <c r="F3801" s="891" t="s">
        <v>9</v>
      </c>
      <c r="G3801" s="892" t="s">
        <v>10</v>
      </c>
      <c r="H3801" s="933" t="s">
        <v>2447</v>
      </c>
      <c r="I3801" s="219"/>
      <c r="J3801" s="219"/>
      <c r="K3801" s="566"/>
      <c r="L3801" s="897" t="s">
        <v>2896</v>
      </c>
      <c r="M3801" s="903"/>
    </row>
    <row r="3802" spans="3:13">
      <c r="C3802" s="868"/>
      <c r="D3802" s="925">
        <v>45763</v>
      </c>
      <c r="E3802" s="951"/>
      <c r="F3802" s="951"/>
      <c r="G3802" s="951"/>
      <c r="H3802" s="941">
        <v>0.71875</v>
      </c>
      <c r="I3802" s="219"/>
      <c r="J3802" s="219"/>
      <c r="K3802" s="566"/>
      <c r="L3802" s="941">
        <v>0.947916666666667</v>
      </c>
      <c r="M3802" s="904"/>
    </row>
    <row r="3803" spans="3:13">
      <c r="C3803" s="868"/>
      <c r="D3803" s="925">
        <v>45751</v>
      </c>
      <c r="E3803" s="951"/>
      <c r="F3803" s="951"/>
      <c r="G3803" s="951"/>
      <c r="H3803" s="941">
        <v>0.642361111111111</v>
      </c>
      <c r="I3803" s="219"/>
      <c r="J3803" s="219"/>
      <c r="K3803" s="566"/>
      <c r="L3803" s="941">
        <v>0.871527777777778</v>
      </c>
      <c r="M3803" s="905"/>
    </row>
    <row r="3804" spans="3:13">
      <c r="C3804" s="868"/>
      <c r="D3804" s="925">
        <v>45723</v>
      </c>
      <c r="E3804" s="951"/>
      <c r="F3804" s="951"/>
      <c r="G3804" s="951"/>
      <c r="H3804" s="941">
        <v>0.729166666666667</v>
      </c>
      <c r="I3804" s="219"/>
      <c r="J3804" s="219"/>
      <c r="K3804" s="566"/>
      <c r="L3804" s="941">
        <v>0.958333333333333</v>
      </c>
      <c r="M3804" s="901"/>
    </row>
    <row r="3805" spans="3:13">
      <c r="C3805" s="868"/>
      <c r="D3805" s="958">
        <v>45630</v>
      </c>
      <c r="E3805" s="951"/>
      <c r="F3805" s="951"/>
      <c r="G3805" s="951"/>
      <c r="H3805" s="941">
        <v>0.78125</v>
      </c>
      <c r="I3805" s="219"/>
      <c r="J3805" s="219"/>
      <c r="K3805" s="566"/>
      <c r="L3805" s="941">
        <v>0.0104166666666667</v>
      </c>
      <c r="M3805" s="901"/>
    </row>
    <row r="3806" spans="3:13">
      <c r="C3806" s="868"/>
      <c r="D3806" s="958">
        <v>45610</v>
      </c>
      <c r="E3806" s="951"/>
      <c r="F3806" s="951"/>
      <c r="G3806" s="951"/>
      <c r="H3806" s="941">
        <v>0.833333333333333</v>
      </c>
      <c r="I3806" s="219"/>
      <c r="J3806" s="219"/>
      <c r="K3806" s="566"/>
      <c r="L3806" s="941">
        <v>0.0625</v>
      </c>
      <c r="M3806" s="901"/>
    </row>
    <row r="3807" ht="18.35" spans="3:13">
      <c r="C3807" s="868"/>
      <c r="D3807" s="925">
        <v>45565</v>
      </c>
      <c r="E3807" s="951"/>
      <c r="F3807" s="951"/>
      <c r="G3807" s="951"/>
      <c r="H3807" s="941">
        <v>0.730555555555556</v>
      </c>
      <c r="I3807" s="258"/>
      <c r="J3807" s="258"/>
      <c r="K3807" s="570"/>
      <c r="L3807" s="941">
        <v>0.959722222222222</v>
      </c>
      <c r="M3807" s="906"/>
    </row>
    <row r="3808" ht="18.35" spans="3:13">
      <c r="C3808" s="959">
        <v>1</v>
      </c>
      <c r="D3808" s="873" t="s">
        <v>7</v>
      </c>
      <c r="E3808" s="930" t="s">
        <v>1085</v>
      </c>
      <c r="F3808" s="931"/>
      <c r="G3808" s="962"/>
      <c r="H3808" s="897" t="s">
        <v>2839</v>
      </c>
      <c r="I3808" s="897" t="s">
        <v>1623</v>
      </c>
      <c r="J3808" s="943" t="s">
        <v>1624</v>
      </c>
      <c r="K3808" s="983" t="s">
        <v>0</v>
      </c>
      <c r="L3808" s="878" t="s">
        <v>1623</v>
      </c>
      <c r="M3808" s="943" t="s">
        <v>1624</v>
      </c>
    </row>
    <row r="3809" spans="3:13">
      <c r="C3809" s="959"/>
      <c r="D3809" s="870" t="s">
        <v>1625</v>
      </c>
      <c r="E3809" s="963"/>
      <c r="F3809" s="964"/>
      <c r="G3809" s="965"/>
      <c r="H3809" s="934" t="s">
        <v>2870</v>
      </c>
      <c r="I3809" s="984"/>
      <c r="J3809" s="985" t="s">
        <v>1085</v>
      </c>
      <c r="K3809" s="983"/>
      <c r="L3809" s="895"/>
      <c r="M3809" s="900" t="s">
        <v>1085</v>
      </c>
    </row>
    <row r="3810" spans="3:13">
      <c r="C3810" s="959"/>
      <c r="D3810" s="870" t="s">
        <v>1626</v>
      </c>
      <c r="E3810" s="966"/>
      <c r="F3810" s="967"/>
      <c r="G3810" s="968"/>
      <c r="H3810" s="938" t="s">
        <v>2871</v>
      </c>
      <c r="I3810" s="986"/>
      <c r="J3810" s="987"/>
      <c r="K3810" s="983"/>
      <c r="L3810" s="895"/>
      <c r="M3810" s="901"/>
    </row>
    <row r="3811" spans="3:13">
      <c r="C3811" s="959"/>
      <c r="D3811" s="870" t="s">
        <v>1627</v>
      </c>
      <c r="E3811" s="969">
        <v>0.025</v>
      </c>
      <c r="F3811" s="970"/>
      <c r="G3811" s="971"/>
      <c r="H3811" s="972"/>
      <c r="I3811" s="986"/>
      <c r="J3811" s="987"/>
      <c r="K3811" s="983"/>
      <c r="L3811" s="895"/>
      <c r="M3811" s="901"/>
    </row>
    <row r="3812" ht="18.35" spans="3:13">
      <c r="C3812" s="959"/>
      <c r="D3812" s="960" t="s">
        <v>1628</v>
      </c>
      <c r="E3812" s="887">
        <v>0.510416666666667</v>
      </c>
      <c r="F3812" s="888"/>
      <c r="G3812" s="973"/>
      <c r="H3812" s="974"/>
      <c r="I3812" s="988">
        <v>0.739583333333333</v>
      </c>
      <c r="J3812" s="989">
        <v>0.635416666666667</v>
      </c>
      <c r="K3812" s="983"/>
      <c r="L3812" s="896">
        <v>0.833333333333333</v>
      </c>
      <c r="M3812" s="902"/>
    </row>
    <row r="3813" ht="18.35" spans="3:13">
      <c r="C3813" s="959"/>
      <c r="D3813" s="873" t="s">
        <v>1628</v>
      </c>
      <c r="E3813" s="975" t="s">
        <v>8</v>
      </c>
      <c r="F3813" s="975" t="s">
        <v>9</v>
      </c>
      <c r="G3813" s="976" t="s">
        <v>10</v>
      </c>
      <c r="H3813" s="897" t="s">
        <v>2447</v>
      </c>
      <c r="I3813" s="897" t="s">
        <v>2896</v>
      </c>
      <c r="J3813" s="903"/>
      <c r="K3813" s="983"/>
      <c r="L3813" s="897" t="s">
        <v>2896</v>
      </c>
      <c r="M3813" s="903"/>
    </row>
    <row r="3814" spans="3:13">
      <c r="C3814" s="959"/>
      <c r="D3814" s="874">
        <v>45729</v>
      </c>
      <c r="E3814" s="977">
        <v>0</v>
      </c>
      <c r="F3814" s="977" t="s">
        <v>1660</v>
      </c>
      <c r="G3814" s="977">
        <v>0.006</v>
      </c>
      <c r="H3814" s="978">
        <v>0.520833333333333</v>
      </c>
      <c r="I3814" s="950">
        <v>0.75</v>
      </c>
      <c r="J3814" s="987"/>
      <c r="K3814" s="983"/>
      <c r="L3814" s="941">
        <v>0.78125</v>
      </c>
      <c r="M3814" s="904"/>
    </row>
    <row r="3815" spans="3:13">
      <c r="C3815" s="959"/>
      <c r="D3815" s="874">
        <v>45701</v>
      </c>
      <c r="E3815" s="977">
        <v>0.004</v>
      </c>
      <c r="F3815" s="977" t="s">
        <v>1660</v>
      </c>
      <c r="G3815" s="977">
        <v>0.005</v>
      </c>
      <c r="H3815" s="979">
        <v>0.5625</v>
      </c>
      <c r="I3815" s="990">
        <v>0.791666666666667</v>
      </c>
      <c r="J3815" s="991"/>
      <c r="K3815" s="983"/>
      <c r="L3815" s="941">
        <v>0.78125</v>
      </c>
      <c r="M3815" s="905"/>
    </row>
    <row r="3816" spans="3:13">
      <c r="C3816" s="959"/>
      <c r="D3816" s="874">
        <v>45671</v>
      </c>
      <c r="E3816" s="977">
        <v>0.002</v>
      </c>
      <c r="F3816" s="977" t="s">
        <v>1645</v>
      </c>
      <c r="G3816" s="977">
        <v>0.004</v>
      </c>
      <c r="H3816" s="979">
        <v>0.5625</v>
      </c>
      <c r="I3816" s="990">
        <v>0.791666666666667</v>
      </c>
      <c r="J3816" s="987"/>
      <c r="K3816" s="983"/>
      <c r="L3816" s="941">
        <v>0.78125</v>
      </c>
      <c r="M3816" s="901"/>
    </row>
    <row r="3817" spans="3:13">
      <c r="C3817" s="959"/>
      <c r="D3817" s="874">
        <v>45638</v>
      </c>
      <c r="E3817" s="977">
        <v>0.004</v>
      </c>
      <c r="F3817" s="977" t="s">
        <v>1653</v>
      </c>
      <c r="G3817" s="977">
        <v>0.003</v>
      </c>
      <c r="H3817" s="979">
        <v>0.5625</v>
      </c>
      <c r="I3817" s="990">
        <v>0.791666666666667</v>
      </c>
      <c r="J3817" s="987"/>
      <c r="K3817" s="983"/>
      <c r="L3817" s="941">
        <v>0.739583333333333</v>
      </c>
      <c r="M3817" s="901"/>
    </row>
    <row r="3818" spans="3:13">
      <c r="C3818" s="959"/>
      <c r="D3818" s="874">
        <v>45610</v>
      </c>
      <c r="E3818" s="977">
        <v>0.002</v>
      </c>
      <c r="F3818" s="977" t="s">
        <v>1653</v>
      </c>
      <c r="G3818" s="977">
        <v>0.001</v>
      </c>
      <c r="H3818" s="979">
        <v>0.5625</v>
      </c>
      <c r="I3818" s="990">
        <v>0.791666666666667</v>
      </c>
      <c r="J3818" s="987"/>
      <c r="K3818" s="983"/>
      <c r="L3818" s="941">
        <v>0.739583333333333</v>
      </c>
      <c r="M3818" s="901"/>
    </row>
    <row r="3819" ht="18.35" spans="3:13">
      <c r="C3819" s="959"/>
      <c r="D3819" s="874">
        <v>45576</v>
      </c>
      <c r="E3819" s="977">
        <v>0</v>
      </c>
      <c r="F3819" s="977" t="s">
        <v>1655</v>
      </c>
      <c r="G3819" s="977">
        <v>0.002</v>
      </c>
      <c r="H3819" s="979">
        <v>0.520833333333333</v>
      </c>
      <c r="I3819" s="990">
        <v>0.75</v>
      </c>
      <c r="J3819" s="992"/>
      <c r="K3819" s="983"/>
      <c r="L3819" s="941">
        <v>0.739583333333333</v>
      </c>
      <c r="M3819" s="906"/>
    </row>
    <row r="3820" ht="18.35" spans="3:13">
      <c r="C3820" s="959">
        <v>1</v>
      </c>
      <c r="D3820" s="873" t="s">
        <v>7</v>
      </c>
      <c r="E3820" s="930" t="s">
        <v>1087</v>
      </c>
      <c r="F3820" s="931"/>
      <c r="G3820" s="962"/>
      <c r="H3820" s="897" t="s">
        <v>2839</v>
      </c>
      <c r="I3820" s="897" t="s">
        <v>1623</v>
      </c>
      <c r="J3820" s="993" t="s">
        <v>1624</v>
      </c>
      <c r="K3820" s="983" t="s">
        <v>0</v>
      </c>
      <c r="L3820" s="878" t="s">
        <v>1623</v>
      </c>
      <c r="M3820" s="943" t="s">
        <v>1624</v>
      </c>
    </row>
    <row r="3821" spans="3:13">
      <c r="C3821" s="959"/>
      <c r="D3821" s="870" t="s">
        <v>1625</v>
      </c>
      <c r="E3821" s="963"/>
      <c r="F3821" s="964"/>
      <c r="G3821" s="965"/>
      <c r="H3821" s="972" t="s">
        <v>2858</v>
      </c>
      <c r="I3821" s="984"/>
      <c r="J3821" s="985" t="s">
        <v>1087</v>
      </c>
      <c r="K3821" s="983"/>
      <c r="L3821" s="895"/>
      <c r="M3821" s="900" t="s">
        <v>1087</v>
      </c>
    </row>
    <row r="3822" spans="3:13">
      <c r="C3822" s="959"/>
      <c r="D3822" s="870" t="s">
        <v>1626</v>
      </c>
      <c r="E3822" s="966"/>
      <c r="F3822" s="967"/>
      <c r="G3822" s="968"/>
      <c r="H3822" s="972" t="s">
        <v>2859</v>
      </c>
      <c r="I3822" s="986"/>
      <c r="J3822" s="987"/>
      <c r="K3822" s="983"/>
      <c r="L3822" s="895"/>
      <c r="M3822" s="901"/>
    </row>
    <row r="3823" spans="3:13">
      <c r="C3823" s="959"/>
      <c r="D3823" s="870" t="s">
        <v>1627</v>
      </c>
      <c r="E3823" s="980">
        <v>0.03</v>
      </c>
      <c r="F3823" s="981"/>
      <c r="G3823" s="982"/>
      <c r="H3823" s="972"/>
      <c r="I3823" s="986"/>
      <c r="J3823" s="987"/>
      <c r="K3823" s="983"/>
      <c r="L3823" s="895"/>
      <c r="M3823" s="901"/>
    </row>
    <row r="3824" ht="18.35" spans="3:13">
      <c r="C3824" s="959"/>
      <c r="D3824" s="960" t="s">
        <v>1628</v>
      </c>
      <c r="E3824" s="887">
        <v>0.510416666666667</v>
      </c>
      <c r="F3824" s="888"/>
      <c r="G3824" s="973"/>
      <c r="H3824" s="974"/>
      <c r="I3824" s="988">
        <v>0.739583333333333</v>
      </c>
      <c r="J3824" s="989">
        <v>0.635416666666667</v>
      </c>
      <c r="K3824" s="983"/>
      <c r="L3824" s="896">
        <v>0.947916666666667</v>
      </c>
      <c r="M3824" s="902"/>
    </row>
    <row r="3825" ht="18.35" spans="3:13">
      <c r="C3825" s="959"/>
      <c r="D3825" s="873" t="s">
        <v>1629</v>
      </c>
      <c r="E3825" s="975" t="s">
        <v>8</v>
      </c>
      <c r="F3825" s="975" t="s">
        <v>9</v>
      </c>
      <c r="G3825" s="976" t="s">
        <v>10</v>
      </c>
      <c r="H3825" s="897" t="s">
        <v>2447</v>
      </c>
      <c r="I3825" s="897" t="s">
        <v>2896</v>
      </c>
      <c r="J3825" s="903"/>
      <c r="K3825" s="983"/>
      <c r="L3825" s="897" t="s">
        <v>2896</v>
      </c>
      <c r="M3825" s="903"/>
    </row>
    <row r="3826" spans="3:13">
      <c r="C3826" s="959"/>
      <c r="D3826" s="874">
        <v>45719</v>
      </c>
      <c r="E3826" s="977">
        <v>50.3</v>
      </c>
      <c r="F3826" s="977" t="s">
        <v>2254</v>
      </c>
      <c r="G3826" s="977">
        <v>50.9</v>
      </c>
      <c r="H3826" s="978">
        <v>0.625</v>
      </c>
      <c r="I3826" s="950">
        <v>0.854166666666667</v>
      </c>
      <c r="J3826" s="987"/>
      <c r="K3826" s="983"/>
      <c r="L3826" s="941">
        <v>0.84375</v>
      </c>
      <c r="M3826" s="904"/>
    </row>
    <row r="3827" spans="3:13">
      <c r="C3827" s="959"/>
      <c r="D3827" s="874">
        <v>45691</v>
      </c>
      <c r="E3827" s="977">
        <v>50.9</v>
      </c>
      <c r="F3827" s="977" t="s">
        <v>2256</v>
      </c>
      <c r="G3827" s="977">
        <v>49.2</v>
      </c>
      <c r="H3827" s="979">
        <v>0.625</v>
      </c>
      <c r="I3827" s="990">
        <v>0.854166666666667</v>
      </c>
      <c r="J3827" s="991"/>
      <c r="K3827" s="983"/>
      <c r="L3827" s="941">
        <v>0.84375</v>
      </c>
      <c r="M3827" s="905"/>
    </row>
    <row r="3828" spans="3:13">
      <c r="C3828" s="959"/>
      <c r="D3828" s="874">
        <v>45660</v>
      </c>
      <c r="E3828" s="977">
        <v>49.3</v>
      </c>
      <c r="F3828" s="977" t="s">
        <v>2258</v>
      </c>
      <c r="G3828" s="977">
        <v>48.4</v>
      </c>
      <c r="H3828" s="979">
        <v>0.625</v>
      </c>
      <c r="I3828" s="990">
        <v>0.854166666666667</v>
      </c>
      <c r="J3828" s="987"/>
      <c r="K3828" s="983"/>
      <c r="L3828" s="941">
        <v>0.84375</v>
      </c>
      <c r="M3828" s="901"/>
    </row>
    <row r="3829" spans="3:13">
      <c r="C3829" s="959"/>
      <c r="D3829" s="874">
        <v>45628</v>
      </c>
      <c r="E3829" s="977">
        <v>48.4</v>
      </c>
      <c r="F3829" s="977" t="s">
        <v>2137</v>
      </c>
      <c r="G3829" s="977">
        <v>46.5</v>
      </c>
      <c r="H3829" s="979">
        <v>0.625</v>
      </c>
      <c r="I3829" s="990">
        <v>0.854166666666667</v>
      </c>
      <c r="J3829" s="987"/>
      <c r="K3829" s="983"/>
      <c r="L3829" s="941">
        <v>0.802083333333333</v>
      </c>
      <c r="M3829" s="901"/>
    </row>
    <row r="3830" spans="3:13">
      <c r="C3830" s="959"/>
      <c r="D3830" s="874">
        <v>45597</v>
      </c>
      <c r="E3830" s="977">
        <v>46.5</v>
      </c>
      <c r="F3830" s="977" t="s">
        <v>1928</v>
      </c>
      <c r="G3830" s="977">
        <v>47.2</v>
      </c>
      <c r="H3830" s="979">
        <v>0.583333333333333</v>
      </c>
      <c r="I3830" s="990">
        <v>0.8125</v>
      </c>
      <c r="J3830" s="987"/>
      <c r="K3830" s="983"/>
      <c r="L3830" s="941">
        <v>0.802083333333333</v>
      </c>
      <c r="M3830" s="901"/>
    </row>
    <row r="3831" ht="18.35" spans="3:13">
      <c r="C3831" s="959"/>
      <c r="D3831" s="874">
        <v>45566</v>
      </c>
      <c r="E3831" s="977">
        <v>47.2</v>
      </c>
      <c r="F3831" s="977" t="s">
        <v>1928</v>
      </c>
      <c r="G3831" s="977">
        <v>47.2</v>
      </c>
      <c r="H3831" s="979">
        <v>0.583333333333333</v>
      </c>
      <c r="I3831" s="990">
        <v>0.8125</v>
      </c>
      <c r="J3831" s="992"/>
      <c r="K3831" s="983"/>
      <c r="L3831" s="941">
        <v>0.802083333333333</v>
      </c>
      <c r="M3831" s="906"/>
    </row>
    <row r="3832" ht="18.35" spans="3:13">
      <c r="C3832" s="868">
        <v>1</v>
      </c>
      <c r="D3832" s="873" t="s">
        <v>7</v>
      </c>
      <c r="E3832" s="930" t="s">
        <v>803</v>
      </c>
      <c r="F3832" s="931"/>
      <c r="G3832" s="932"/>
      <c r="H3832" s="933" t="s">
        <v>2839</v>
      </c>
      <c r="I3832" s="561" t="s">
        <v>1622</v>
      </c>
      <c r="J3832" s="561"/>
      <c r="K3832" s="562"/>
      <c r="L3832" s="878" t="s">
        <v>1623</v>
      </c>
      <c r="M3832" s="943" t="s">
        <v>1624</v>
      </c>
    </row>
    <row r="3833" spans="3:13">
      <c r="C3833" s="868"/>
      <c r="D3833" s="870" t="s">
        <v>1625</v>
      </c>
      <c r="E3833" s="879"/>
      <c r="F3833" s="880"/>
      <c r="G3833" s="881"/>
      <c r="H3833" s="934" t="s">
        <v>2858</v>
      </c>
      <c r="I3833" s="2210" t="s">
        <v>1053</v>
      </c>
      <c r="J3833" s="216"/>
      <c r="K3833" s="564"/>
      <c r="L3833" s="895"/>
      <c r="M3833" s="900" t="s">
        <v>803</v>
      </c>
    </row>
    <row r="3834" spans="3:13">
      <c r="C3834" s="868"/>
      <c r="D3834" s="871" t="s">
        <v>1626</v>
      </c>
      <c r="E3834" s="935"/>
      <c r="F3834" s="936"/>
      <c r="G3834" s="937"/>
      <c r="H3834" s="938" t="s">
        <v>2859</v>
      </c>
      <c r="I3834" s="219"/>
      <c r="J3834" s="219"/>
      <c r="K3834" s="566"/>
      <c r="L3834" s="895"/>
      <c r="M3834" s="901"/>
    </row>
    <row r="3835" spans="3:13">
      <c r="C3835" s="868"/>
      <c r="D3835" s="871" t="s">
        <v>1627</v>
      </c>
      <c r="E3835" s="944">
        <v>0</v>
      </c>
      <c r="F3835" s="945"/>
      <c r="G3835" s="946"/>
      <c r="H3835" s="938"/>
      <c r="I3835" s="219"/>
      <c r="J3835" s="219"/>
      <c r="K3835" s="566"/>
      <c r="L3835" s="895"/>
      <c r="M3835" s="901"/>
    </row>
    <row r="3836" ht="18.35" spans="3:13">
      <c r="C3836" s="868"/>
      <c r="D3836" s="872" t="s">
        <v>1628</v>
      </c>
      <c r="E3836" s="887">
        <v>0.520833333333333</v>
      </c>
      <c r="F3836" s="888"/>
      <c r="G3836" s="889"/>
      <c r="H3836" s="940"/>
      <c r="I3836" s="219"/>
      <c r="J3836" s="219"/>
      <c r="K3836" s="566"/>
      <c r="L3836" s="896">
        <v>0.75</v>
      </c>
      <c r="M3836" s="902">
        <v>0.645833333333333</v>
      </c>
    </row>
    <row r="3837" ht="18.35" spans="3:13">
      <c r="C3837" s="868"/>
      <c r="D3837" s="873" t="s">
        <v>1629</v>
      </c>
      <c r="E3837" s="891" t="s">
        <v>8</v>
      </c>
      <c r="F3837" s="891" t="s">
        <v>9</v>
      </c>
      <c r="G3837" s="892" t="s">
        <v>10</v>
      </c>
      <c r="H3837" s="933" t="s">
        <v>2447</v>
      </c>
      <c r="I3837" s="219"/>
      <c r="J3837" s="219"/>
      <c r="K3837" s="566"/>
      <c r="L3837" s="897" t="s">
        <v>2896</v>
      </c>
      <c r="M3837" s="903"/>
    </row>
    <row r="3838" spans="3:13">
      <c r="C3838" s="868"/>
      <c r="D3838" s="925">
        <v>45750</v>
      </c>
      <c r="E3838" s="2248" t="s">
        <v>1959</v>
      </c>
      <c r="F3838" s="2248" t="s">
        <v>1957</v>
      </c>
      <c r="G3838" s="2248" t="s">
        <v>1957</v>
      </c>
      <c r="H3838" s="941">
        <v>0.520833333333333</v>
      </c>
      <c r="I3838" s="219"/>
      <c r="J3838" s="219"/>
      <c r="K3838" s="566"/>
      <c r="L3838" s="898">
        <v>0.75</v>
      </c>
      <c r="M3838" s="904"/>
    </row>
    <row r="3839" spans="3:13">
      <c r="C3839" s="868"/>
      <c r="D3839" s="925">
        <v>45743</v>
      </c>
      <c r="E3839" s="2248" t="s">
        <v>1978</v>
      </c>
      <c r="F3839" s="2248" t="s">
        <v>1957</v>
      </c>
      <c r="G3839" s="2248" t="s">
        <v>1957</v>
      </c>
      <c r="H3839" s="941">
        <v>0.520833333333333</v>
      </c>
      <c r="I3839" s="219"/>
      <c r="J3839" s="219"/>
      <c r="K3839" s="566"/>
      <c r="L3839" s="898">
        <v>0.75</v>
      </c>
      <c r="M3839" s="905"/>
    </row>
    <row r="3840" spans="3:13">
      <c r="C3840" s="868"/>
      <c r="D3840" s="925">
        <v>45736</v>
      </c>
      <c r="E3840" s="2248" t="s">
        <v>1945</v>
      </c>
      <c r="F3840" s="2248" t="s">
        <v>1978</v>
      </c>
      <c r="G3840" s="2248" t="s">
        <v>1944</v>
      </c>
      <c r="H3840" s="941">
        <v>0.520833333333333</v>
      </c>
      <c r="I3840" s="219"/>
      <c r="J3840" s="219"/>
      <c r="K3840" s="566"/>
      <c r="L3840" s="898">
        <v>0.75</v>
      </c>
      <c r="M3840" s="901"/>
    </row>
    <row r="3841" spans="3:13">
      <c r="C3841" s="868"/>
      <c r="D3841" s="925">
        <v>45729</v>
      </c>
      <c r="E3841" s="2248" t="s">
        <v>2023</v>
      </c>
      <c r="F3841" s="2248" t="s">
        <v>2249</v>
      </c>
      <c r="G3841" s="2248" t="s">
        <v>1958</v>
      </c>
      <c r="H3841" s="941">
        <v>0.520833333333333</v>
      </c>
      <c r="I3841" s="219"/>
      <c r="J3841" s="219"/>
      <c r="K3841" s="566"/>
      <c r="L3841" s="898">
        <v>0.75</v>
      </c>
      <c r="M3841" s="901"/>
    </row>
    <row r="3842" spans="3:13">
      <c r="C3842" s="868"/>
      <c r="D3842" s="925">
        <v>45722</v>
      </c>
      <c r="E3842" s="2248" t="s">
        <v>1944</v>
      </c>
      <c r="F3842" s="2248" t="s">
        <v>2250</v>
      </c>
      <c r="G3842" s="2248" t="s">
        <v>1952</v>
      </c>
      <c r="H3842" s="941">
        <v>0.5625</v>
      </c>
      <c r="I3842" s="219"/>
      <c r="J3842" s="219"/>
      <c r="K3842" s="566"/>
      <c r="L3842" s="898">
        <v>0.791666666666667</v>
      </c>
      <c r="M3842" s="901"/>
    </row>
    <row r="3843" ht="18.35" spans="3:13">
      <c r="C3843" s="868"/>
      <c r="D3843" s="925">
        <v>45715</v>
      </c>
      <c r="E3843" s="2248" t="s">
        <v>1952</v>
      </c>
      <c r="F3843" s="2248" t="s">
        <v>1958</v>
      </c>
      <c r="G3843" s="2248" t="s">
        <v>2023</v>
      </c>
      <c r="H3843" s="941">
        <v>0.5625</v>
      </c>
      <c r="I3843" s="258"/>
      <c r="J3843" s="258"/>
      <c r="K3843" s="570"/>
      <c r="L3843" s="898">
        <v>0.791666666666667</v>
      </c>
      <c r="M3843" s="906"/>
    </row>
    <row r="3844" ht="18.35" spans="3:13">
      <c r="C3844" s="868">
        <v>1</v>
      </c>
      <c r="D3844" s="873" t="s">
        <v>7</v>
      </c>
      <c r="E3844" s="930" t="s">
        <v>1089</v>
      </c>
      <c r="F3844" s="931"/>
      <c r="G3844" s="932"/>
      <c r="H3844" s="933" t="s">
        <v>2839</v>
      </c>
      <c r="I3844" s="561" t="s">
        <v>1622</v>
      </c>
      <c r="J3844" s="561"/>
      <c r="K3844" s="562"/>
      <c r="L3844" s="878" t="s">
        <v>1623</v>
      </c>
      <c r="M3844" s="943" t="s">
        <v>1624</v>
      </c>
    </row>
    <row r="3845" spans="3:13">
      <c r="C3845" s="868"/>
      <c r="D3845" s="870" t="s">
        <v>1625</v>
      </c>
      <c r="E3845" s="879"/>
      <c r="F3845" s="880"/>
      <c r="G3845" s="881"/>
      <c r="H3845" s="934" t="s">
        <v>2858</v>
      </c>
      <c r="I3845" s="2210" t="s">
        <v>1090</v>
      </c>
      <c r="J3845" s="216"/>
      <c r="K3845" s="564"/>
      <c r="L3845" s="895"/>
      <c r="M3845" s="900" t="s">
        <v>1089</v>
      </c>
    </row>
    <row r="3846" spans="3:13">
      <c r="C3846" s="868"/>
      <c r="D3846" s="871" t="s">
        <v>1626</v>
      </c>
      <c r="E3846" s="935"/>
      <c r="F3846" s="936"/>
      <c r="G3846" s="937"/>
      <c r="H3846" s="938" t="s">
        <v>2859</v>
      </c>
      <c r="I3846" s="219"/>
      <c r="J3846" s="219"/>
      <c r="K3846" s="566"/>
      <c r="L3846" s="895"/>
      <c r="M3846" s="901"/>
    </row>
    <row r="3847" spans="3:13">
      <c r="C3847" s="868"/>
      <c r="D3847" s="871" t="s">
        <v>1627</v>
      </c>
      <c r="E3847" s="939">
        <v>12.5</v>
      </c>
      <c r="F3847" s="936"/>
      <c r="G3847" s="937"/>
      <c r="H3847" s="938"/>
      <c r="I3847" s="219"/>
      <c r="J3847" s="219"/>
      <c r="K3847" s="566"/>
      <c r="L3847" s="895"/>
      <c r="M3847" s="901"/>
    </row>
    <row r="3848" ht="18.35" spans="3:13">
      <c r="C3848" s="868"/>
      <c r="D3848" s="872" t="s">
        <v>1628</v>
      </c>
      <c r="E3848" s="887">
        <v>0.520833333333333</v>
      </c>
      <c r="F3848" s="888"/>
      <c r="G3848" s="889"/>
      <c r="H3848" s="940"/>
      <c r="I3848" s="219"/>
      <c r="J3848" s="219"/>
      <c r="K3848" s="566"/>
      <c r="L3848" s="896">
        <v>0.75</v>
      </c>
      <c r="M3848" s="902">
        <v>0.645833333333333</v>
      </c>
    </row>
    <row r="3849" ht="18.35" spans="3:13">
      <c r="C3849" s="868"/>
      <c r="D3849" s="873" t="s">
        <v>1629</v>
      </c>
      <c r="E3849" s="891" t="s">
        <v>8</v>
      </c>
      <c r="F3849" s="891" t="s">
        <v>9</v>
      </c>
      <c r="G3849" s="892" t="s">
        <v>10</v>
      </c>
      <c r="H3849" s="933" t="s">
        <v>2447</v>
      </c>
      <c r="I3849" s="219"/>
      <c r="J3849" s="219"/>
      <c r="K3849" s="566"/>
      <c r="L3849" s="897" t="s">
        <v>2896</v>
      </c>
      <c r="M3849" s="903"/>
    </row>
    <row r="3850" spans="3:13">
      <c r="C3850" s="868"/>
      <c r="D3850" s="925">
        <v>45736</v>
      </c>
      <c r="E3850" s="923">
        <v>12.5</v>
      </c>
      <c r="F3850" s="923">
        <v>8.8</v>
      </c>
      <c r="G3850" s="923">
        <v>18.1</v>
      </c>
      <c r="H3850" s="941">
        <v>0.520833333333333</v>
      </c>
      <c r="I3850" s="219"/>
      <c r="J3850" s="219"/>
      <c r="K3850" s="566"/>
      <c r="L3850" s="898">
        <v>0.75</v>
      </c>
      <c r="M3850" s="904"/>
    </row>
    <row r="3851" spans="3:13">
      <c r="C3851" s="868"/>
      <c r="D3851" s="925">
        <v>45708</v>
      </c>
      <c r="E3851" s="923">
        <v>18.1</v>
      </c>
      <c r="F3851" s="923">
        <v>19.4</v>
      </c>
      <c r="G3851" s="923">
        <v>44.3</v>
      </c>
      <c r="H3851" s="941">
        <v>0.5625</v>
      </c>
      <c r="I3851" s="219"/>
      <c r="J3851" s="219"/>
      <c r="K3851" s="566"/>
      <c r="L3851" s="898">
        <v>0.791666666666667</v>
      </c>
      <c r="M3851" s="905"/>
    </row>
    <row r="3852" spans="3:13">
      <c r="C3852" s="868"/>
      <c r="D3852" s="925">
        <v>45673</v>
      </c>
      <c r="E3852" s="923">
        <v>44.3</v>
      </c>
      <c r="F3852" s="923">
        <v>-5</v>
      </c>
      <c r="G3852" s="923">
        <v>-10.9</v>
      </c>
      <c r="H3852" s="941">
        <v>0.5625</v>
      </c>
      <c r="I3852" s="219"/>
      <c r="J3852" s="219"/>
      <c r="K3852" s="566"/>
      <c r="L3852" s="898">
        <v>0.791666666666667</v>
      </c>
      <c r="M3852" s="901"/>
    </row>
    <row r="3853" spans="3:13">
      <c r="C3853" s="868"/>
      <c r="D3853" s="925">
        <v>45645</v>
      </c>
      <c r="E3853" s="923">
        <v>-16.4</v>
      </c>
      <c r="F3853" s="923">
        <v>2.9</v>
      </c>
      <c r="G3853" s="923">
        <v>-5.5</v>
      </c>
      <c r="H3853" s="941">
        <v>0.5625</v>
      </c>
      <c r="I3853" s="219"/>
      <c r="J3853" s="219"/>
      <c r="K3853" s="566"/>
      <c r="L3853" s="898">
        <v>0.791666666666667</v>
      </c>
      <c r="M3853" s="901"/>
    </row>
    <row r="3854" spans="3:13">
      <c r="C3854" s="868"/>
      <c r="D3854" s="925">
        <v>45617</v>
      </c>
      <c r="E3854" s="923">
        <v>-5.5</v>
      </c>
      <c r="F3854" s="923">
        <v>7.4</v>
      </c>
      <c r="G3854" s="923">
        <v>10.3</v>
      </c>
      <c r="H3854" s="941">
        <v>0.5625</v>
      </c>
      <c r="I3854" s="219"/>
      <c r="J3854" s="219"/>
      <c r="K3854" s="566"/>
      <c r="L3854" s="898">
        <v>0.791666666666667</v>
      </c>
      <c r="M3854" s="901"/>
    </row>
    <row r="3855" ht="18.35" spans="3:13">
      <c r="C3855" s="868"/>
      <c r="D3855" s="925">
        <v>45582</v>
      </c>
      <c r="E3855" s="923">
        <v>10.3</v>
      </c>
      <c r="F3855" s="923">
        <v>4.2</v>
      </c>
      <c r="G3855" s="923">
        <v>1.7</v>
      </c>
      <c r="H3855" s="941">
        <v>0.520833333333333</v>
      </c>
      <c r="I3855" s="258"/>
      <c r="J3855" s="258"/>
      <c r="K3855" s="570"/>
      <c r="L3855" s="898">
        <v>0.75</v>
      </c>
      <c r="M3855" s="906"/>
    </row>
    <row r="3856" ht="18.35" spans="3:13">
      <c r="C3856" s="868">
        <v>1</v>
      </c>
      <c r="D3856" s="873" t="s">
        <v>7</v>
      </c>
      <c r="E3856" s="930" t="s">
        <v>1091</v>
      </c>
      <c r="F3856" s="931"/>
      <c r="G3856" s="932"/>
      <c r="H3856" s="933" t="s">
        <v>2839</v>
      </c>
      <c r="I3856" s="561" t="s">
        <v>1622</v>
      </c>
      <c r="J3856" s="561"/>
      <c r="K3856" s="562"/>
      <c r="L3856" s="878" t="s">
        <v>1623</v>
      </c>
      <c r="M3856" s="943" t="s">
        <v>1624</v>
      </c>
    </row>
    <row r="3857" spans="3:13">
      <c r="C3857" s="868"/>
      <c r="D3857" s="870" t="s">
        <v>1625</v>
      </c>
      <c r="E3857" s="879"/>
      <c r="F3857" s="880"/>
      <c r="G3857" s="881"/>
      <c r="H3857" s="934" t="s">
        <v>2870</v>
      </c>
      <c r="I3857" s="2210" t="s">
        <v>1092</v>
      </c>
      <c r="J3857" s="216"/>
      <c r="K3857" s="564"/>
      <c r="L3857" s="895"/>
      <c r="M3857" s="900" t="s">
        <v>1091</v>
      </c>
    </row>
    <row r="3858" spans="3:13">
      <c r="C3858" s="868"/>
      <c r="D3858" s="871" t="s">
        <v>1626</v>
      </c>
      <c r="E3858" s="935"/>
      <c r="F3858" s="936"/>
      <c r="G3858" s="937"/>
      <c r="H3858" s="938" t="s">
        <v>2871</v>
      </c>
      <c r="I3858" s="219"/>
      <c r="J3858" s="219"/>
      <c r="K3858" s="566"/>
      <c r="L3858" s="895"/>
      <c r="M3858" s="901"/>
    </row>
    <row r="3859" spans="3:13">
      <c r="C3859" s="868"/>
      <c r="D3859" s="871" t="s">
        <v>1627</v>
      </c>
      <c r="E3859" s="939">
        <v>0</v>
      </c>
      <c r="F3859" s="936"/>
      <c r="G3859" s="937"/>
      <c r="H3859" s="938"/>
      <c r="I3859" s="219"/>
      <c r="J3859" s="219"/>
      <c r="K3859" s="566"/>
      <c r="L3859" s="895"/>
      <c r="M3859" s="901"/>
    </row>
    <row r="3860" ht="18.35" spans="3:13">
      <c r="C3860" s="868"/>
      <c r="D3860" s="872" t="s">
        <v>1628</v>
      </c>
      <c r="E3860" s="887">
        <v>0.53125</v>
      </c>
      <c r="F3860" s="888"/>
      <c r="G3860" s="889"/>
      <c r="H3860" s="940"/>
      <c r="I3860" s="219"/>
      <c r="J3860" s="219"/>
      <c r="K3860" s="566"/>
      <c r="L3860" s="896">
        <v>0.760416666666667</v>
      </c>
      <c r="M3860" s="902">
        <v>0.65625</v>
      </c>
    </row>
    <row r="3861" ht="18.35" spans="3:13">
      <c r="C3861" s="868"/>
      <c r="D3861" s="873" t="s">
        <v>1629</v>
      </c>
      <c r="E3861" s="891" t="s">
        <v>8</v>
      </c>
      <c r="F3861" s="891" t="s">
        <v>9</v>
      </c>
      <c r="G3861" s="892" t="s">
        <v>10</v>
      </c>
      <c r="H3861" s="933" t="s">
        <v>2447</v>
      </c>
      <c r="I3861" s="219"/>
      <c r="J3861" s="219"/>
      <c r="K3861" s="566"/>
      <c r="L3861" s="897" t="s">
        <v>2896</v>
      </c>
      <c r="M3861" s="903"/>
    </row>
    <row r="3862" spans="3:13">
      <c r="C3862" s="868"/>
      <c r="D3862" s="925">
        <v>45722</v>
      </c>
      <c r="E3862" s="923">
        <v>0</v>
      </c>
      <c r="F3862" s="923">
        <v>0</v>
      </c>
      <c r="G3862" s="923">
        <v>0</v>
      </c>
      <c r="H3862" s="941">
        <v>0.572916666666667</v>
      </c>
      <c r="I3862" s="219"/>
      <c r="J3862" s="219"/>
      <c r="K3862" s="566"/>
      <c r="L3862" s="898">
        <v>0.802083333333333</v>
      </c>
      <c r="M3862" s="904"/>
    </row>
    <row r="3863" spans="3:13">
      <c r="C3863" s="868"/>
      <c r="D3863" s="925">
        <v>45687</v>
      </c>
      <c r="E3863" s="923">
        <v>0</v>
      </c>
      <c r="F3863" s="923">
        <v>0</v>
      </c>
      <c r="G3863" s="923">
        <v>0</v>
      </c>
      <c r="H3863" s="941">
        <v>0.572916666666667</v>
      </c>
      <c r="I3863" s="219"/>
      <c r="J3863" s="219"/>
      <c r="K3863" s="566"/>
      <c r="L3863" s="898">
        <v>0.802083333333333</v>
      </c>
      <c r="M3863" s="905"/>
    </row>
    <row r="3864" spans="3:13">
      <c r="C3864" s="868"/>
      <c r="D3864" s="925">
        <v>45638</v>
      </c>
      <c r="E3864" s="923">
        <v>0</v>
      </c>
      <c r="F3864" s="923">
        <v>0</v>
      </c>
      <c r="G3864" s="923">
        <v>0</v>
      </c>
      <c r="H3864" s="941">
        <v>0.572916666666667</v>
      </c>
      <c r="I3864" s="219"/>
      <c r="J3864" s="219"/>
      <c r="K3864" s="566"/>
      <c r="L3864" s="898">
        <v>0.802083333333333</v>
      </c>
      <c r="M3864" s="901"/>
    </row>
    <row r="3865" spans="3:13">
      <c r="C3865" s="868"/>
      <c r="D3865" s="925">
        <v>45582</v>
      </c>
      <c r="E3865" s="923">
        <v>0</v>
      </c>
      <c r="F3865" s="923">
        <v>0</v>
      </c>
      <c r="G3865" s="923">
        <v>0</v>
      </c>
      <c r="H3865" s="941">
        <v>0.53125</v>
      </c>
      <c r="I3865" s="219"/>
      <c r="J3865" s="219"/>
      <c r="K3865" s="566"/>
      <c r="L3865" s="898">
        <v>0.760416666666667</v>
      </c>
      <c r="M3865" s="901"/>
    </row>
    <row r="3866" spans="3:13">
      <c r="C3866" s="868"/>
      <c r="D3866" s="925">
        <v>45547</v>
      </c>
      <c r="E3866" s="923">
        <v>0</v>
      </c>
      <c r="F3866" s="923">
        <v>0</v>
      </c>
      <c r="G3866" s="923">
        <v>0</v>
      </c>
      <c r="H3866" s="941">
        <v>0.53125</v>
      </c>
      <c r="I3866" s="219"/>
      <c r="J3866" s="219"/>
      <c r="K3866" s="566"/>
      <c r="L3866" s="898">
        <v>0.760416666666667</v>
      </c>
      <c r="M3866" s="901"/>
    </row>
    <row r="3867" ht="18.35" spans="3:13">
      <c r="C3867" s="868"/>
      <c r="D3867" s="925">
        <v>45491</v>
      </c>
      <c r="E3867" s="923">
        <v>0</v>
      </c>
      <c r="F3867" s="923">
        <v>0</v>
      </c>
      <c r="G3867" s="923">
        <v>0</v>
      </c>
      <c r="H3867" s="941">
        <v>0.53125</v>
      </c>
      <c r="I3867" s="258"/>
      <c r="J3867" s="258"/>
      <c r="K3867" s="570"/>
      <c r="L3867" s="898">
        <v>0.760416666666667</v>
      </c>
      <c r="M3867" s="906"/>
    </row>
    <row r="3868" ht="18.35" spans="2:13">
      <c r="B3868" s="3" t="s">
        <v>0</v>
      </c>
      <c r="C3868" s="868">
        <v>1</v>
      </c>
      <c r="D3868" s="873" t="s">
        <v>7</v>
      </c>
      <c r="E3868" s="930" t="s">
        <v>1104</v>
      </c>
      <c r="F3868" s="931"/>
      <c r="G3868" s="932"/>
      <c r="H3868" s="933" t="s">
        <v>2839</v>
      </c>
      <c r="I3868" s="561" t="s">
        <v>1622</v>
      </c>
      <c r="J3868" s="561"/>
      <c r="K3868" s="562"/>
      <c r="L3868" s="878" t="s">
        <v>1623</v>
      </c>
      <c r="M3868" s="943" t="s">
        <v>1624</v>
      </c>
    </row>
    <row r="3869" spans="3:13">
      <c r="C3869" s="868"/>
      <c r="D3869" s="870" t="s">
        <v>1625</v>
      </c>
      <c r="E3869" s="879"/>
      <c r="F3869" s="880"/>
      <c r="G3869" s="881"/>
      <c r="H3869" s="934" t="s">
        <v>2858</v>
      </c>
      <c r="I3869" s="2210" t="s">
        <v>851</v>
      </c>
      <c r="J3869" s="216"/>
      <c r="K3869" s="564"/>
      <c r="L3869" s="895"/>
      <c r="M3869" s="900" t="s">
        <v>1104</v>
      </c>
    </row>
    <row r="3870" spans="3:13">
      <c r="C3870" s="868"/>
      <c r="D3870" s="871" t="s">
        <v>1626</v>
      </c>
      <c r="E3870" s="935"/>
      <c r="F3870" s="936"/>
      <c r="G3870" s="937"/>
      <c r="H3870" s="934" t="s">
        <v>2859</v>
      </c>
      <c r="I3870" s="219"/>
      <c r="J3870" s="219"/>
      <c r="K3870" s="566"/>
      <c r="L3870" s="895"/>
      <c r="M3870" s="901"/>
    </row>
    <row r="3871" spans="3:13">
      <c r="C3871" s="868"/>
      <c r="D3871" s="871" t="s">
        <v>1627</v>
      </c>
      <c r="E3871" s="944" t="s">
        <v>1105</v>
      </c>
      <c r="F3871" s="945"/>
      <c r="G3871" s="946"/>
      <c r="H3871" s="938"/>
      <c r="I3871" s="219"/>
      <c r="J3871" s="219"/>
      <c r="K3871" s="566"/>
      <c r="L3871" s="895"/>
      <c r="M3871" s="901"/>
    </row>
    <row r="3872" ht="18.35" spans="3:13">
      <c r="C3872" s="868"/>
      <c r="D3872" s="872" t="s">
        <v>1628</v>
      </c>
      <c r="E3872" s="887">
        <v>0.583333333333333</v>
      </c>
      <c r="F3872" s="888"/>
      <c r="G3872" s="889"/>
      <c r="H3872" s="940"/>
      <c r="I3872" s="219"/>
      <c r="J3872" s="219"/>
      <c r="K3872" s="566"/>
      <c r="L3872" s="896">
        <v>0.8125</v>
      </c>
      <c r="M3872" s="902">
        <v>0.708333333333333</v>
      </c>
    </row>
    <row r="3873" ht="18.35" spans="3:13">
      <c r="C3873" s="868"/>
      <c r="D3873" s="873" t="s">
        <v>1629</v>
      </c>
      <c r="E3873" s="891" t="s">
        <v>8</v>
      </c>
      <c r="F3873" s="891" t="s">
        <v>9</v>
      </c>
      <c r="G3873" s="892" t="s">
        <v>10</v>
      </c>
      <c r="H3873" s="933" t="s">
        <v>2447</v>
      </c>
      <c r="I3873" s="219"/>
      <c r="J3873" s="219"/>
      <c r="K3873" s="566"/>
      <c r="L3873" s="897" t="s">
        <v>2896</v>
      </c>
      <c r="M3873" s="903"/>
    </row>
    <row r="3874" spans="3:13">
      <c r="C3874" s="868"/>
      <c r="D3874" s="925">
        <v>45741</v>
      </c>
      <c r="E3874" s="2248" t="s">
        <v>2297</v>
      </c>
      <c r="F3874" s="2248" t="s">
        <v>2298</v>
      </c>
      <c r="G3874" s="2248" t="s">
        <v>2173</v>
      </c>
      <c r="H3874" s="941">
        <v>0.583333333333333</v>
      </c>
      <c r="I3874" s="219"/>
      <c r="J3874" s="219"/>
      <c r="K3874" s="566"/>
      <c r="L3874" s="898">
        <v>0.8125</v>
      </c>
      <c r="M3874" s="904"/>
    </row>
    <row r="3875" spans="3:13">
      <c r="C3875" s="868"/>
      <c r="D3875" s="925">
        <v>45714</v>
      </c>
      <c r="E3875" s="2248" t="s">
        <v>2239</v>
      </c>
      <c r="F3875" s="2248" t="s">
        <v>2240</v>
      </c>
      <c r="G3875" s="2248" t="s">
        <v>2241</v>
      </c>
      <c r="H3875" s="941">
        <v>0.625</v>
      </c>
      <c r="I3875" s="219"/>
      <c r="J3875" s="219"/>
      <c r="K3875" s="566"/>
      <c r="L3875" s="898">
        <v>0.854166666666667</v>
      </c>
      <c r="M3875" s="905"/>
    </row>
    <row r="3876" spans="3:13">
      <c r="C3876" s="868"/>
      <c r="D3876" s="925">
        <v>45684</v>
      </c>
      <c r="E3876" s="2248" t="s">
        <v>2017</v>
      </c>
      <c r="F3876" s="2248" t="s">
        <v>2224</v>
      </c>
      <c r="G3876" s="2248" t="s">
        <v>2225</v>
      </c>
      <c r="H3876" s="941">
        <v>0.625</v>
      </c>
      <c r="I3876" s="219"/>
      <c r="J3876" s="219"/>
      <c r="K3876" s="566"/>
      <c r="L3876" s="898">
        <v>0.854166666666667</v>
      </c>
      <c r="M3876" s="901"/>
    </row>
    <row r="3877" spans="3:13">
      <c r="C3877" s="868"/>
      <c r="D3877" s="925">
        <v>45649</v>
      </c>
      <c r="E3877" s="2248" t="s">
        <v>2173</v>
      </c>
      <c r="F3877" s="2248" t="s">
        <v>2174</v>
      </c>
      <c r="G3877" s="2248" t="s">
        <v>2175</v>
      </c>
      <c r="H3877" s="941">
        <v>0.625</v>
      </c>
      <c r="I3877" s="219"/>
      <c r="J3877" s="219"/>
      <c r="K3877" s="566"/>
      <c r="L3877" s="898">
        <v>0.854166666666667</v>
      </c>
      <c r="M3877" s="901"/>
    </row>
    <row r="3878" spans="3:13">
      <c r="C3878" s="868"/>
      <c r="D3878" s="925">
        <v>45622</v>
      </c>
      <c r="E3878" s="2248" t="s">
        <v>2131</v>
      </c>
      <c r="F3878" s="2248" t="s">
        <v>2132</v>
      </c>
      <c r="G3878" s="2248" t="s">
        <v>2003</v>
      </c>
      <c r="H3878" s="941">
        <v>0.625</v>
      </c>
      <c r="I3878" s="219"/>
      <c r="J3878" s="219"/>
      <c r="K3878" s="566"/>
      <c r="L3878" s="898">
        <v>0.854166666666667</v>
      </c>
      <c r="M3878" s="901"/>
    </row>
    <row r="3879" ht="18.35" spans="3:13">
      <c r="C3879" s="868"/>
      <c r="D3879" s="925">
        <v>45589</v>
      </c>
      <c r="E3879" s="2248" t="s">
        <v>2003</v>
      </c>
      <c r="F3879" s="2248" t="s">
        <v>2004</v>
      </c>
      <c r="G3879" s="2248" t="s">
        <v>2005</v>
      </c>
      <c r="H3879" s="941">
        <v>0.583333333333333</v>
      </c>
      <c r="I3879" s="258"/>
      <c r="J3879" s="258"/>
      <c r="K3879" s="570"/>
      <c r="L3879" s="898">
        <v>0.8125</v>
      </c>
      <c r="M3879" s="906"/>
    </row>
    <row r="3880" ht="18.35" spans="3:13">
      <c r="C3880" s="868">
        <v>1</v>
      </c>
      <c r="D3880" s="873" t="s">
        <v>7</v>
      </c>
      <c r="E3880" s="930" t="s">
        <v>1098</v>
      </c>
      <c r="F3880" s="931"/>
      <c r="G3880" s="932"/>
      <c r="H3880" s="933" t="s">
        <v>2839</v>
      </c>
      <c r="I3880" s="561" t="s">
        <v>1622</v>
      </c>
      <c r="J3880" s="561"/>
      <c r="K3880" s="562"/>
      <c r="L3880" s="878" t="s">
        <v>1623</v>
      </c>
      <c r="M3880" s="943" t="s">
        <v>1624</v>
      </c>
    </row>
    <row r="3881" spans="3:13">
      <c r="C3881" s="868"/>
      <c r="D3881" s="870" t="s">
        <v>1625</v>
      </c>
      <c r="E3881" s="879"/>
      <c r="F3881" s="880"/>
      <c r="G3881" s="881"/>
      <c r="H3881" s="934" t="s">
        <v>2858</v>
      </c>
      <c r="I3881" s="2210" t="s">
        <v>1099</v>
      </c>
      <c r="J3881" s="216"/>
      <c r="K3881" s="564"/>
      <c r="L3881" s="895"/>
      <c r="M3881" s="900" t="s">
        <v>1098</v>
      </c>
    </row>
    <row r="3882" spans="3:13">
      <c r="C3882" s="868"/>
      <c r="D3882" s="871" t="s">
        <v>1626</v>
      </c>
      <c r="E3882" s="935"/>
      <c r="F3882" s="936"/>
      <c r="G3882" s="937"/>
      <c r="H3882" s="934" t="s">
        <v>2859</v>
      </c>
      <c r="I3882" s="219"/>
      <c r="J3882" s="219"/>
      <c r="K3882" s="566"/>
      <c r="L3882" s="895"/>
      <c r="M3882" s="901"/>
    </row>
    <row r="3883" spans="3:13">
      <c r="C3883" s="868"/>
      <c r="D3883" s="871" t="s">
        <v>1627</v>
      </c>
      <c r="E3883" s="944">
        <v>0</v>
      </c>
      <c r="F3883" s="945"/>
      <c r="G3883" s="946"/>
      <c r="H3883" s="938"/>
      <c r="I3883" s="219"/>
      <c r="J3883" s="219"/>
      <c r="K3883" s="566"/>
      <c r="L3883" s="895"/>
      <c r="M3883" s="901"/>
    </row>
    <row r="3884" ht="18.35" spans="3:13">
      <c r="C3884" s="868"/>
      <c r="D3884" s="872" t="s">
        <v>1628</v>
      </c>
      <c r="E3884" s="887">
        <v>0.833333333333333</v>
      </c>
      <c r="F3884" s="888"/>
      <c r="G3884" s="889"/>
      <c r="H3884" s="940"/>
      <c r="I3884" s="219"/>
      <c r="J3884" s="219"/>
      <c r="K3884" s="566"/>
      <c r="L3884" s="896">
        <v>0.0625</v>
      </c>
      <c r="M3884" s="902">
        <v>0.958333333333333</v>
      </c>
    </row>
    <row r="3885" ht="18.35" spans="3:13">
      <c r="C3885" s="868"/>
      <c r="D3885" s="873" t="s">
        <v>1629</v>
      </c>
      <c r="E3885" s="891" t="s">
        <v>8</v>
      </c>
      <c r="F3885" s="891" t="s">
        <v>9</v>
      </c>
      <c r="G3885" s="892" t="s">
        <v>10</v>
      </c>
      <c r="H3885" s="933" t="s">
        <v>2447</v>
      </c>
      <c r="I3885" s="219"/>
      <c r="J3885" s="219"/>
      <c r="K3885" s="566"/>
      <c r="L3885" s="897" t="s">
        <v>2896</v>
      </c>
      <c r="M3885" s="903"/>
    </row>
    <row r="3886" spans="3:13">
      <c r="C3886" s="868"/>
      <c r="D3886" s="925">
        <v>45686</v>
      </c>
      <c r="E3886" s="2248" t="s">
        <v>2299</v>
      </c>
      <c r="F3886" s="2248" t="s">
        <v>2300</v>
      </c>
      <c r="G3886" s="951"/>
      <c r="H3886" s="941">
        <v>0.583333333333333</v>
      </c>
      <c r="I3886" s="219"/>
      <c r="J3886" s="219"/>
      <c r="K3886" s="566"/>
      <c r="L3886" s="898">
        <v>0.8125</v>
      </c>
      <c r="M3886" s="904"/>
    </row>
    <row r="3887" spans="3:13">
      <c r="C3887" s="868"/>
      <c r="D3887" s="925">
        <v>45588</v>
      </c>
      <c r="E3887" s="2248" t="s">
        <v>2300</v>
      </c>
      <c r="F3887" s="2248" t="s">
        <v>2301</v>
      </c>
      <c r="G3887" s="951"/>
      <c r="H3887" s="941">
        <v>0.625</v>
      </c>
      <c r="I3887" s="219"/>
      <c r="J3887" s="219"/>
      <c r="K3887" s="566"/>
      <c r="L3887" s="898">
        <v>0.854166666666667</v>
      </c>
      <c r="M3887" s="905"/>
    </row>
    <row r="3888" spans="3:13">
      <c r="C3888" s="868"/>
      <c r="D3888" s="925">
        <v>45496</v>
      </c>
      <c r="E3888" s="2248" t="s">
        <v>2302</v>
      </c>
      <c r="F3888" s="2248" t="s">
        <v>2301</v>
      </c>
      <c r="G3888" s="951"/>
      <c r="H3888" s="941">
        <v>0.625</v>
      </c>
      <c r="I3888" s="219"/>
      <c r="J3888" s="219"/>
      <c r="K3888" s="566"/>
      <c r="L3888" s="898">
        <v>0.854166666666667</v>
      </c>
      <c r="M3888" s="901"/>
    </row>
    <row r="3889" spans="3:13">
      <c r="C3889" s="868"/>
      <c r="D3889" s="925">
        <v>45405</v>
      </c>
      <c r="E3889" s="2248" t="s">
        <v>2303</v>
      </c>
      <c r="F3889" s="2248" t="s">
        <v>2303</v>
      </c>
      <c r="G3889" s="951"/>
      <c r="H3889" s="941">
        <v>0.625</v>
      </c>
      <c r="I3889" s="219"/>
      <c r="J3889" s="219"/>
      <c r="K3889" s="566"/>
      <c r="L3889" s="898">
        <v>0.854166666666667</v>
      </c>
      <c r="M3889" s="901"/>
    </row>
    <row r="3890" spans="3:13">
      <c r="C3890" s="868"/>
      <c r="D3890" s="925">
        <v>45315</v>
      </c>
      <c r="E3890" s="2248" t="s">
        <v>2304</v>
      </c>
      <c r="F3890" s="2248" t="s">
        <v>2305</v>
      </c>
      <c r="G3890" s="951"/>
      <c r="H3890" s="941">
        <v>0.625</v>
      </c>
      <c r="I3890" s="219"/>
      <c r="J3890" s="219"/>
      <c r="K3890" s="566"/>
      <c r="L3890" s="898">
        <v>0.854166666666667</v>
      </c>
      <c r="M3890" s="901"/>
    </row>
    <row r="3891" ht="18.35" spans="3:13">
      <c r="C3891" s="868"/>
      <c r="D3891" s="925">
        <v>45217</v>
      </c>
      <c r="E3891" s="2248" t="s">
        <v>2306</v>
      </c>
      <c r="F3891" s="2248" t="s">
        <v>2307</v>
      </c>
      <c r="G3891" s="951"/>
      <c r="H3891" s="941">
        <v>0.583333333333333</v>
      </c>
      <c r="I3891" s="258"/>
      <c r="J3891" s="258"/>
      <c r="K3891" s="570"/>
      <c r="L3891" s="898">
        <v>0.8125</v>
      </c>
      <c r="M3891" s="906"/>
    </row>
    <row r="3892" ht="18.35" spans="3:13">
      <c r="C3892" s="868">
        <v>1</v>
      </c>
      <c r="D3892" s="873" t="s">
        <v>7</v>
      </c>
      <c r="E3892" s="930" t="s">
        <v>1100</v>
      </c>
      <c r="F3892" s="931"/>
      <c r="G3892" s="932"/>
      <c r="H3892" s="933" t="s">
        <v>2839</v>
      </c>
      <c r="I3892" s="561" t="s">
        <v>1622</v>
      </c>
      <c r="J3892" s="561"/>
      <c r="K3892" s="562"/>
      <c r="L3892" s="878" t="s">
        <v>1623</v>
      </c>
      <c r="M3892" s="943" t="s">
        <v>1624</v>
      </c>
    </row>
    <row r="3893" spans="3:13">
      <c r="C3893" s="868"/>
      <c r="D3893" s="870" t="s">
        <v>1625</v>
      </c>
      <c r="E3893" s="879"/>
      <c r="F3893" s="880"/>
      <c r="G3893" s="881"/>
      <c r="H3893" s="934" t="s">
        <v>2858</v>
      </c>
      <c r="I3893" s="2210" t="s">
        <v>1101</v>
      </c>
      <c r="J3893" s="216"/>
      <c r="K3893" s="564"/>
      <c r="L3893" s="895"/>
      <c r="M3893" s="900" t="s">
        <v>1100</v>
      </c>
    </row>
    <row r="3894" spans="3:13">
      <c r="C3894" s="868"/>
      <c r="D3894" s="871" t="s">
        <v>1626</v>
      </c>
      <c r="E3894" s="935"/>
      <c r="F3894" s="936"/>
      <c r="G3894" s="937"/>
      <c r="H3894" s="934" t="s">
        <v>2859</v>
      </c>
      <c r="I3894" s="219"/>
      <c r="J3894" s="219"/>
      <c r="K3894" s="566"/>
      <c r="L3894" s="895"/>
      <c r="M3894" s="901"/>
    </row>
    <row r="3895" spans="3:13">
      <c r="C3895" s="868"/>
      <c r="D3895" s="871" t="s">
        <v>1627</v>
      </c>
      <c r="E3895" s="939">
        <v>50.2</v>
      </c>
      <c r="F3895" s="936"/>
      <c r="G3895" s="937"/>
      <c r="H3895" s="938"/>
      <c r="I3895" s="219"/>
      <c r="J3895" s="219"/>
      <c r="K3895" s="566"/>
      <c r="L3895" s="895"/>
      <c r="M3895" s="901"/>
    </row>
    <row r="3896" ht="18.35" spans="3:13">
      <c r="C3896" s="868"/>
      <c r="D3896" s="872" t="s">
        <v>1628</v>
      </c>
      <c r="E3896" s="887">
        <v>0.572916666666667</v>
      </c>
      <c r="F3896" s="888"/>
      <c r="G3896" s="889"/>
      <c r="H3896" s="940"/>
      <c r="I3896" s="219"/>
      <c r="J3896" s="219"/>
      <c r="K3896" s="566"/>
      <c r="L3896" s="896">
        <v>0.802083333333333</v>
      </c>
      <c r="M3896" s="902">
        <v>0.697916666666667</v>
      </c>
    </row>
    <row r="3897" ht="18.35" spans="3:13">
      <c r="C3897" s="868"/>
      <c r="D3897" s="873" t="s">
        <v>1629</v>
      </c>
      <c r="E3897" s="891" t="s">
        <v>8</v>
      </c>
      <c r="F3897" s="891" t="s">
        <v>9</v>
      </c>
      <c r="G3897" s="892" t="s">
        <v>10</v>
      </c>
      <c r="H3897" s="933" t="s">
        <v>2447</v>
      </c>
      <c r="I3897" s="219"/>
      <c r="J3897" s="219"/>
      <c r="K3897" s="566"/>
      <c r="L3897" s="897" t="s">
        <v>2896</v>
      </c>
      <c r="M3897" s="903"/>
    </row>
    <row r="3898" spans="3:13">
      <c r="C3898" s="868"/>
      <c r="D3898" s="925">
        <v>45748</v>
      </c>
      <c r="E3898" s="923">
        <v>50.2</v>
      </c>
      <c r="F3898" s="923">
        <v>49.8</v>
      </c>
      <c r="G3898" s="923">
        <v>52.7</v>
      </c>
      <c r="H3898" s="941">
        <v>0.572916666666667</v>
      </c>
      <c r="I3898" s="219"/>
      <c r="J3898" s="219"/>
      <c r="K3898" s="566"/>
      <c r="L3898" s="898">
        <v>0.802083333333333</v>
      </c>
      <c r="M3898" s="904"/>
    </row>
    <row r="3899" spans="3:13">
      <c r="C3899" s="868"/>
      <c r="D3899" s="925">
        <v>45740</v>
      </c>
      <c r="E3899" s="923">
        <v>49.8</v>
      </c>
      <c r="F3899" s="923">
        <v>51.9</v>
      </c>
      <c r="G3899" s="923">
        <v>52.7</v>
      </c>
      <c r="H3899" s="941">
        <v>0.572916666666667</v>
      </c>
      <c r="I3899" s="219"/>
      <c r="J3899" s="219"/>
      <c r="K3899" s="566"/>
      <c r="L3899" s="898">
        <v>0.802083333333333</v>
      </c>
      <c r="M3899" s="905"/>
    </row>
    <row r="3900" spans="3:13">
      <c r="C3900" s="868"/>
      <c r="D3900" s="925">
        <v>45748</v>
      </c>
      <c r="E3900" s="923">
        <v>50.2</v>
      </c>
      <c r="F3900" s="923">
        <v>49.8</v>
      </c>
      <c r="G3900" s="923">
        <v>52.7</v>
      </c>
      <c r="H3900" s="941">
        <v>0.572916666666667</v>
      </c>
      <c r="I3900" s="219"/>
      <c r="J3900" s="219"/>
      <c r="K3900" s="566"/>
      <c r="L3900" s="898">
        <v>0.802083333333333</v>
      </c>
      <c r="M3900" s="901"/>
    </row>
    <row r="3901" spans="3:13">
      <c r="C3901" s="868"/>
      <c r="D3901" s="925">
        <v>45740</v>
      </c>
      <c r="E3901" s="923">
        <v>49.8</v>
      </c>
      <c r="F3901" s="923">
        <v>51.9</v>
      </c>
      <c r="G3901" s="923">
        <v>52.7</v>
      </c>
      <c r="H3901" s="941">
        <v>0.572916666666667</v>
      </c>
      <c r="I3901" s="219"/>
      <c r="J3901" s="219"/>
      <c r="K3901" s="566"/>
      <c r="L3901" s="898">
        <v>0.802083333333333</v>
      </c>
      <c r="M3901" s="901"/>
    </row>
    <row r="3902" spans="3:13">
      <c r="C3902" s="868"/>
      <c r="D3902" s="925">
        <v>45748</v>
      </c>
      <c r="E3902" s="923">
        <v>50.2</v>
      </c>
      <c r="F3902" s="923">
        <v>49.8</v>
      </c>
      <c r="G3902" s="923">
        <v>52.7</v>
      </c>
      <c r="H3902" s="941">
        <v>0.572916666666667</v>
      </c>
      <c r="I3902" s="219"/>
      <c r="J3902" s="219"/>
      <c r="K3902" s="566"/>
      <c r="L3902" s="898">
        <v>0.802083333333333</v>
      </c>
      <c r="M3902" s="901"/>
    </row>
    <row r="3903" ht="18.35" spans="3:13">
      <c r="C3903" s="868"/>
      <c r="D3903" s="925">
        <v>45740</v>
      </c>
      <c r="E3903" s="923">
        <v>49.8</v>
      </c>
      <c r="F3903" s="923">
        <v>51.9</v>
      </c>
      <c r="G3903" s="923">
        <v>52.7</v>
      </c>
      <c r="H3903" s="941">
        <v>0.572916666666667</v>
      </c>
      <c r="I3903" s="258"/>
      <c r="J3903" s="258"/>
      <c r="K3903" s="570"/>
      <c r="L3903" s="898">
        <v>0.802083333333333</v>
      </c>
      <c r="M3903" s="906"/>
    </row>
    <row r="3904" ht="18.35" spans="3:13">
      <c r="C3904" s="868">
        <v>1</v>
      </c>
      <c r="D3904" s="873" t="s">
        <v>7</v>
      </c>
      <c r="E3904" s="930" t="s">
        <v>1102</v>
      </c>
      <c r="F3904" s="931"/>
      <c r="G3904" s="932"/>
      <c r="H3904" s="933" t="s">
        <v>2839</v>
      </c>
      <c r="I3904" s="561" t="s">
        <v>1622</v>
      </c>
      <c r="J3904" s="561"/>
      <c r="K3904" s="562"/>
      <c r="L3904" s="878" t="s">
        <v>1623</v>
      </c>
      <c r="M3904" s="943" t="s">
        <v>1624</v>
      </c>
    </row>
    <row r="3905" spans="3:13">
      <c r="C3905" s="868"/>
      <c r="D3905" s="870" t="s">
        <v>1625</v>
      </c>
      <c r="E3905" s="879"/>
      <c r="F3905" s="880"/>
      <c r="G3905" s="881"/>
      <c r="H3905" s="934" t="s">
        <v>2858</v>
      </c>
      <c r="I3905" s="2210" t="s">
        <v>1103</v>
      </c>
      <c r="J3905" s="216"/>
      <c r="K3905" s="564"/>
      <c r="L3905" s="895"/>
      <c r="M3905" s="900" t="s">
        <v>1102</v>
      </c>
    </row>
    <row r="3906" spans="3:13">
      <c r="C3906" s="868"/>
      <c r="D3906" s="871" t="s">
        <v>1626</v>
      </c>
      <c r="E3906" s="935"/>
      <c r="F3906" s="936"/>
      <c r="G3906" s="937"/>
      <c r="H3906" s="934" t="s">
        <v>2859</v>
      </c>
      <c r="I3906" s="219"/>
      <c r="J3906" s="219"/>
      <c r="K3906" s="566"/>
      <c r="L3906" s="895"/>
      <c r="M3906" s="901"/>
    </row>
    <row r="3907" spans="3:13">
      <c r="C3907" s="868"/>
      <c r="D3907" s="871" t="s">
        <v>1627</v>
      </c>
      <c r="E3907" s="939">
        <v>54.4</v>
      </c>
      <c r="F3907" s="936"/>
      <c r="G3907" s="937"/>
      <c r="H3907" s="938"/>
      <c r="I3907" s="219"/>
      <c r="J3907" s="219"/>
      <c r="K3907" s="566"/>
      <c r="L3907" s="895"/>
      <c r="M3907" s="901"/>
    </row>
    <row r="3908" ht="18.35" spans="3:13">
      <c r="C3908" s="868"/>
      <c r="D3908" s="872" t="s">
        <v>1628</v>
      </c>
      <c r="E3908" s="887">
        <v>0.572916666666667</v>
      </c>
      <c r="F3908" s="888"/>
      <c r="G3908" s="889"/>
      <c r="H3908" s="940"/>
      <c r="I3908" s="219"/>
      <c r="J3908" s="219"/>
      <c r="K3908" s="566"/>
      <c r="L3908" s="896">
        <v>0.802083333333333</v>
      </c>
      <c r="M3908" s="902">
        <v>0.697916666666667</v>
      </c>
    </row>
    <row r="3909" ht="18.35" spans="3:13">
      <c r="C3909" s="868"/>
      <c r="D3909" s="873" t="s">
        <v>1629</v>
      </c>
      <c r="E3909" s="891" t="s">
        <v>8</v>
      </c>
      <c r="F3909" s="891" t="s">
        <v>9</v>
      </c>
      <c r="G3909" s="892" t="s">
        <v>10</v>
      </c>
      <c r="H3909" s="933" t="s">
        <v>2447</v>
      </c>
      <c r="I3909" s="219"/>
      <c r="J3909" s="219"/>
      <c r="K3909" s="566"/>
      <c r="L3909" s="897" t="s">
        <v>2896</v>
      </c>
      <c r="M3909" s="903"/>
    </row>
    <row r="3910" spans="3:13">
      <c r="C3910" s="868"/>
      <c r="D3910" s="925">
        <v>45750</v>
      </c>
      <c r="E3910" s="923">
        <v>54.4</v>
      </c>
      <c r="F3910" s="923">
        <v>54.3</v>
      </c>
      <c r="G3910" s="923">
        <v>51</v>
      </c>
      <c r="H3910" s="941">
        <v>0.572916666666667</v>
      </c>
      <c r="I3910" s="219"/>
      <c r="J3910" s="219"/>
      <c r="K3910" s="566"/>
      <c r="L3910" s="898">
        <v>0.802083333333333</v>
      </c>
      <c r="M3910" s="904"/>
    </row>
    <row r="3911" spans="3:13">
      <c r="C3911" s="868"/>
      <c r="D3911" s="925">
        <v>45740</v>
      </c>
      <c r="E3911" s="923">
        <v>54.3</v>
      </c>
      <c r="F3911" s="923">
        <v>51.2</v>
      </c>
      <c r="G3911" s="923">
        <v>51</v>
      </c>
      <c r="H3911" s="941">
        <v>0.572916666666667</v>
      </c>
      <c r="I3911" s="219"/>
      <c r="J3911" s="219"/>
      <c r="K3911" s="566"/>
      <c r="L3911" s="898">
        <v>0.802083333333333</v>
      </c>
      <c r="M3911" s="905"/>
    </row>
    <row r="3912" spans="3:13">
      <c r="C3912" s="868"/>
      <c r="D3912" s="925">
        <v>45750</v>
      </c>
      <c r="E3912" s="923">
        <v>54.4</v>
      </c>
      <c r="F3912" s="923">
        <v>54.3</v>
      </c>
      <c r="G3912" s="923">
        <v>51</v>
      </c>
      <c r="H3912" s="941">
        <v>0.572916666666667</v>
      </c>
      <c r="I3912" s="219"/>
      <c r="J3912" s="219"/>
      <c r="K3912" s="566"/>
      <c r="L3912" s="898">
        <v>0.802083333333333</v>
      </c>
      <c r="M3912" s="901"/>
    </row>
    <row r="3913" spans="3:13">
      <c r="C3913" s="868"/>
      <c r="D3913" s="925">
        <v>45740</v>
      </c>
      <c r="E3913" s="923">
        <v>54.3</v>
      </c>
      <c r="F3913" s="923">
        <v>51.2</v>
      </c>
      <c r="G3913" s="923">
        <v>51</v>
      </c>
      <c r="H3913" s="941">
        <v>0.572916666666667</v>
      </c>
      <c r="I3913" s="219"/>
      <c r="J3913" s="219"/>
      <c r="K3913" s="566"/>
      <c r="L3913" s="898">
        <v>0.802083333333333</v>
      </c>
      <c r="M3913" s="901"/>
    </row>
    <row r="3914" spans="3:13">
      <c r="C3914" s="868"/>
      <c r="D3914" s="925">
        <v>45750</v>
      </c>
      <c r="E3914" s="923">
        <v>54.4</v>
      </c>
      <c r="F3914" s="923">
        <v>54.3</v>
      </c>
      <c r="G3914" s="923">
        <v>51</v>
      </c>
      <c r="H3914" s="941">
        <v>0.572916666666667</v>
      </c>
      <c r="I3914" s="219"/>
      <c r="J3914" s="219"/>
      <c r="K3914" s="566"/>
      <c r="L3914" s="898">
        <v>0.802083333333333</v>
      </c>
      <c r="M3914" s="901"/>
    </row>
    <row r="3915" ht="18.35" spans="3:13">
      <c r="C3915" s="868"/>
      <c r="D3915" s="925">
        <v>45740</v>
      </c>
      <c r="E3915" s="923">
        <v>54.3</v>
      </c>
      <c r="F3915" s="923">
        <v>51.2</v>
      </c>
      <c r="G3915" s="923">
        <v>51</v>
      </c>
      <c r="H3915" s="941">
        <v>0.572916666666667</v>
      </c>
      <c r="I3915" s="258"/>
      <c r="J3915" s="258"/>
      <c r="K3915" s="570"/>
      <c r="L3915" s="898">
        <v>0.802083333333333</v>
      </c>
      <c r="M3915" s="906"/>
    </row>
    <row r="3916" ht="18.35" spans="3:13">
      <c r="C3916" s="868">
        <v>1</v>
      </c>
      <c r="D3916" s="873" t="s">
        <v>7</v>
      </c>
      <c r="E3916" s="930" t="s">
        <v>872</v>
      </c>
      <c r="F3916" s="931"/>
      <c r="G3916" s="932"/>
      <c r="H3916" s="933" t="s">
        <v>2839</v>
      </c>
      <c r="I3916" s="561" t="s">
        <v>1622</v>
      </c>
      <c r="J3916" s="561"/>
      <c r="K3916" s="562"/>
      <c r="L3916" s="878" t="s">
        <v>1623</v>
      </c>
      <c r="M3916" s="943" t="s">
        <v>1624</v>
      </c>
    </row>
    <row r="3917" spans="3:13">
      <c r="C3917" s="868"/>
      <c r="D3917" s="870" t="s">
        <v>1625</v>
      </c>
      <c r="E3917" s="879"/>
      <c r="F3917" s="880"/>
      <c r="G3917" s="881"/>
      <c r="H3917" s="934" t="s">
        <v>2858</v>
      </c>
      <c r="I3917" s="2210" t="s">
        <v>953</v>
      </c>
      <c r="J3917" s="216"/>
      <c r="K3917" s="564"/>
      <c r="L3917" s="895"/>
      <c r="M3917" s="900" t="s">
        <v>872</v>
      </c>
    </row>
    <row r="3918" spans="3:13">
      <c r="C3918" s="868"/>
      <c r="D3918" s="871" t="s">
        <v>1626</v>
      </c>
      <c r="E3918" s="935"/>
      <c r="F3918" s="936"/>
      <c r="G3918" s="937"/>
      <c r="H3918" s="934" t="s">
        <v>2859</v>
      </c>
      <c r="I3918" s="219"/>
      <c r="J3918" s="219"/>
      <c r="K3918" s="566"/>
      <c r="L3918" s="895"/>
      <c r="M3918" s="901"/>
    </row>
    <row r="3919" spans="3:13">
      <c r="C3919" s="868"/>
      <c r="D3919" s="871" t="s">
        <v>1627</v>
      </c>
      <c r="E3919" s="939" t="s">
        <v>1106</v>
      </c>
      <c r="F3919" s="936"/>
      <c r="G3919" s="937"/>
      <c r="H3919" s="938"/>
      <c r="I3919" s="219"/>
      <c r="J3919" s="219"/>
      <c r="K3919" s="566"/>
      <c r="L3919" s="895"/>
      <c r="M3919" s="901"/>
    </row>
    <row r="3920" ht="18.35" spans="3:13">
      <c r="C3920" s="868"/>
      <c r="D3920" s="872" t="s">
        <v>1628</v>
      </c>
      <c r="E3920" s="887">
        <v>0.604166666666667</v>
      </c>
      <c r="F3920" s="888"/>
      <c r="G3920" s="889"/>
      <c r="H3920" s="940"/>
      <c r="I3920" s="219"/>
      <c r="J3920" s="219"/>
      <c r="K3920" s="566"/>
      <c r="L3920" s="896">
        <v>0.833333333333333</v>
      </c>
      <c r="M3920" s="902">
        <v>0.729166666666667</v>
      </c>
    </row>
    <row r="3921" ht="18.35" spans="3:13">
      <c r="C3921" s="868"/>
      <c r="D3921" s="873" t="s">
        <v>1629</v>
      </c>
      <c r="E3921" s="891" t="s">
        <v>8</v>
      </c>
      <c r="F3921" s="891" t="s">
        <v>9</v>
      </c>
      <c r="G3921" s="892" t="s">
        <v>10</v>
      </c>
      <c r="H3921" s="933" t="s">
        <v>2447</v>
      </c>
      <c r="I3921" s="219"/>
      <c r="J3921" s="219"/>
      <c r="K3921" s="566"/>
      <c r="L3921" s="897" t="s">
        <v>2896</v>
      </c>
      <c r="M3921" s="903"/>
    </row>
    <row r="3922" spans="3:13">
      <c r="C3922" s="868"/>
      <c r="D3922" s="925">
        <v>45763</v>
      </c>
      <c r="E3922" s="2248" t="s">
        <v>2308</v>
      </c>
      <c r="F3922" s="2248" t="s">
        <v>1976</v>
      </c>
      <c r="G3922" s="2248" t="s">
        <v>2295</v>
      </c>
      <c r="H3922" s="894">
        <v>0.729166666666667</v>
      </c>
      <c r="I3922" s="219"/>
      <c r="J3922" s="219"/>
      <c r="K3922" s="566"/>
      <c r="L3922" s="898">
        <v>0.833333333333333</v>
      </c>
      <c r="M3922" s="904"/>
    </row>
    <row r="3923" spans="3:13">
      <c r="C3923" s="868"/>
      <c r="D3923" s="925">
        <v>45756</v>
      </c>
      <c r="E3923" s="2248" t="s">
        <v>2295</v>
      </c>
      <c r="F3923" s="2248" t="s">
        <v>2208</v>
      </c>
      <c r="G3923" s="2248" t="s">
        <v>1040</v>
      </c>
      <c r="H3923" s="894">
        <v>0.729166666666667</v>
      </c>
      <c r="I3923" s="219"/>
      <c r="J3923" s="219"/>
      <c r="K3923" s="566"/>
      <c r="L3923" s="898">
        <v>0.833333333333333</v>
      </c>
      <c r="M3923" s="905"/>
    </row>
    <row r="3924" spans="3:13">
      <c r="C3924" s="868"/>
      <c r="D3924" s="925">
        <v>45749</v>
      </c>
      <c r="E3924" s="2248" t="s">
        <v>1040</v>
      </c>
      <c r="F3924" s="2248" t="s">
        <v>2296</v>
      </c>
      <c r="G3924" s="2248" t="s">
        <v>2277</v>
      </c>
      <c r="H3924" s="894">
        <v>0.729166666666667</v>
      </c>
      <c r="I3924" s="219"/>
      <c r="J3924" s="219"/>
      <c r="K3924" s="566"/>
      <c r="L3924" s="898">
        <v>0.833333333333333</v>
      </c>
      <c r="M3924" s="901"/>
    </row>
    <row r="3925" spans="3:13">
      <c r="C3925" s="868"/>
      <c r="D3925" s="925">
        <v>45742</v>
      </c>
      <c r="E3925" s="2248" t="s">
        <v>2277</v>
      </c>
      <c r="F3925" s="2248" t="s">
        <v>1963</v>
      </c>
      <c r="G3925" s="2248" t="s">
        <v>2242</v>
      </c>
      <c r="H3925" s="894">
        <v>0.729166666666667</v>
      </c>
      <c r="I3925" s="219"/>
      <c r="J3925" s="219"/>
      <c r="K3925" s="566"/>
      <c r="L3925" s="898">
        <v>0.833333333333333</v>
      </c>
      <c r="M3925" s="901"/>
    </row>
    <row r="3926" spans="3:13">
      <c r="C3926" s="868"/>
      <c r="D3926" s="925">
        <v>45735</v>
      </c>
      <c r="E3926" s="2248" t="s">
        <v>2242</v>
      </c>
      <c r="F3926" s="2248" t="s">
        <v>1965</v>
      </c>
      <c r="G3926" s="2248" t="s">
        <v>2243</v>
      </c>
      <c r="H3926" s="894">
        <v>0.6875</v>
      </c>
      <c r="I3926" s="219"/>
      <c r="J3926" s="219"/>
      <c r="K3926" s="566"/>
      <c r="L3926" s="898">
        <v>0.791666666666667</v>
      </c>
      <c r="M3926" s="901"/>
    </row>
    <row r="3927" ht="18.35" spans="3:13">
      <c r="C3927" s="868"/>
      <c r="D3927" s="925">
        <v>45728</v>
      </c>
      <c r="E3927" s="2248" t="s">
        <v>2243</v>
      </c>
      <c r="F3927" s="2248" t="s">
        <v>2244</v>
      </c>
      <c r="G3927" s="2248" t="s">
        <v>2245</v>
      </c>
      <c r="H3927" s="894">
        <v>0.6875</v>
      </c>
      <c r="I3927" s="258"/>
      <c r="J3927" s="258"/>
      <c r="K3927" s="570"/>
      <c r="L3927" s="898">
        <v>0.791666666666667</v>
      </c>
      <c r="M3927" s="906"/>
    </row>
    <row r="3928" ht="18.35" spans="3:13">
      <c r="C3928" s="868">
        <v>1</v>
      </c>
      <c r="D3928" s="873" t="s">
        <v>7</v>
      </c>
      <c r="E3928" s="930" t="s">
        <v>1107</v>
      </c>
      <c r="F3928" s="931"/>
      <c r="G3928" s="932"/>
      <c r="H3928" s="933" t="s">
        <v>2839</v>
      </c>
      <c r="I3928" s="561" t="s">
        <v>1622</v>
      </c>
      <c r="J3928" s="561"/>
      <c r="K3928" s="562"/>
      <c r="L3928" s="878" t="s">
        <v>1623</v>
      </c>
      <c r="M3928" s="943" t="s">
        <v>1624</v>
      </c>
    </row>
    <row r="3929" spans="3:13">
      <c r="C3929" s="868"/>
      <c r="D3929" s="870" t="s">
        <v>1625</v>
      </c>
      <c r="E3929" s="879"/>
      <c r="F3929" s="880"/>
      <c r="G3929" s="881"/>
      <c r="H3929" s="934" t="s">
        <v>2858</v>
      </c>
      <c r="I3929" s="2210" t="s">
        <v>953</v>
      </c>
      <c r="J3929" s="216"/>
      <c r="K3929" s="564"/>
      <c r="L3929" s="895"/>
      <c r="M3929" s="900" t="s">
        <v>1107</v>
      </c>
    </row>
    <row r="3930" spans="3:13">
      <c r="C3930" s="868"/>
      <c r="D3930" s="871" t="s">
        <v>1626</v>
      </c>
      <c r="E3930" s="935"/>
      <c r="F3930" s="936"/>
      <c r="G3930" s="937"/>
      <c r="H3930" s="934" t="s">
        <v>2859</v>
      </c>
      <c r="I3930" s="219"/>
      <c r="J3930" s="219"/>
      <c r="K3930" s="566"/>
      <c r="L3930" s="895"/>
      <c r="M3930" s="901"/>
    </row>
    <row r="3931" spans="3:13">
      <c r="C3931" s="868"/>
      <c r="D3931" s="871" t="s">
        <v>1627</v>
      </c>
      <c r="E3931" s="944">
        <v>0.01</v>
      </c>
      <c r="F3931" s="945"/>
      <c r="G3931" s="946"/>
      <c r="H3931" s="938"/>
      <c r="I3931" s="219"/>
      <c r="J3931" s="219"/>
      <c r="K3931" s="566"/>
      <c r="L3931" s="895"/>
      <c r="M3931" s="901"/>
    </row>
    <row r="3932" ht="18.35" spans="3:13">
      <c r="C3932" s="868"/>
      <c r="D3932" s="872" t="s">
        <v>1628</v>
      </c>
      <c r="E3932" s="887">
        <v>0.520833333333333</v>
      </c>
      <c r="F3932" s="888"/>
      <c r="G3932" s="889"/>
      <c r="H3932" s="940"/>
      <c r="I3932" s="219"/>
      <c r="J3932" s="219"/>
      <c r="K3932" s="566"/>
      <c r="L3932" s="896">
        <v>0.75</v>
      </c>
      <c r="M3932" s="902">
        <v>0.645833333333333</v>
      </c>
    </row>
    <row r="3933" ht="18.35" spans="3:13">
      <c r="C3933" s="868"/>
      <c r="D3933" s="873" t="s">
        <v>1629</v>
      </c>
      <c r="E3933" s="891" t="s">
        <v>8</v>
      </c>
      <c r="F3933" s="891" t="s">
        <v>9</v>
      </c>
      <c r="G3933" s="892" t="s">
        <v>10</v>
      </c>
      <c r="H3933" s="933" t="s">
        <v>2447</v>
      </c>
      <c r="I3933" s="219"/>
      <c r="J3933" s="219"/>
      <c r="K3933" s="566"/>
      <c r="L3933" s="897" t="s">
        <v>2896</v>
      </c>
      <c r="M3933" s="903"/>
    </row>
    <row r="3934" spans="3:13">
      <c r="C3934" s="868"/>
      <c r="D3934" s="925">
        <v>45742</v>
      </c>
      <c r="E3934" s="951">
        <v>0.009</v>
      </c>
      <c r="F3934" s="951">
        <v>-0.011</v>
      </c>
      <c r="G3934" s="951">
        <v>0.033</v>
      </c>
      <c r="H3934" s="941">
        <v>0.520833333333333</v>
      </c>
      <c r="I3934" s="219"/>
      <c r="J3934" s="219"/>
      <c r="K3934" s="566"/>
      <c r="L3934" s="898">
        <v>0.75</v>
      </c>
      <c r="M3934" s="904"/>
    </row>
    <row r="3935" spans="3:13">
      <c r="C3935" s="868"/>
      <c r="D3935" s="925">
        <v>45715</v>
      </c>
      <c r="E3935" s="951">
        <v>0.031</v>
      </c>
      <c r="F3935" s="951">
        <v>0.02</v>
      </c>
      <c r="G3935" s="951">
        <v>-0.018</v>
      </c>
      <c r="H3935" s="941">
        <v>0.5625</v>
      </c>
      <c r="I3935" s="219"/>
      <c r="J3935" s="219"/>
      <c r="K3935" s="566"/>
      <c r="L3935" s="898">
        <v>0.791666666666667</v>
      </c>
      <c r="M3935" s="905"/>
    </row>
    <row r="3936" spans="3:13">
      <c r="C3936" s="868"/>
      <c r="D3936" s="925">
        <v>45685</v>
      </c>
      <c r="E3936" s="951">
        <v>-0.022</v>
      </c>
      <c r="F3936" s="951">
        <v>0.003</v>
      </c>
      <c r="G3936" s="951">
        <v>-0.02</v>
      </c>
      <c r="H3936" s="941">
        <v>0.5625</v>
      </c>
      <c r="I3936" s="219"/>
      <c r="J3936" s="219"/>
      <c r="K3936" s="566"/>
      <c r="L3936" s="898">
        <v>0.791666666666667</v>
      </c>
      <c r="M3936" s="901"/>
    </row>
    <row r="3937" spans="3:13">
      <c r="C3937" s="868"/>
      <c r="D3937" s="925">
        <v>45649</v>
      </c>
      <c r="E3937" s="951">
        <v>-0.011</v>
      </c>
      <c r="F3937" s="951">
        <v>-0.003</v>
      </c>
      <c r="G3937" s="951">
        <v>0.008</v>
      </c>
      <c r="H3937" s="941">
        <v>0.5625</v>
      </c>
      <c r="I3937" s="219"/>
      <c r="J3937" s="219"/>
      <c r="K3937" s="566"/>
      <c r="L3937" s="898">
        <v>0.791666666666667</v>
      </c>
      <c r="M3937" s="901"/>
    </row>
    <row r="3938" spans="3:13">
      <c r="C3938" s="868"/>
      <c r="D3938" s="925">
        <v>45623</v>
      </c>
      <c r="E3938" s="951">
        <v>0.002</v>
      </c>
      <c r="F3938" s="951">
        <v>-0.008</v>
      </c>
      <c r="G3938" s="951">
        <v>-0.004</v>
      </c>
      <c r="H3938" s="941">
        <v>0.5625</v>
      </c>
      <c r="I3938" s="219"/>
      <c r="J3938" s="219"/>
      <c r="K3938" s="566"/>
      <c r="L3938" s="898">
        <v>0.791666666666667</v>
      </c>
      <c r="M3938" s="901"/>
    </row>
    <row r="3939" ht="18.35" spans="3:13">
      <c r="C3939" s="868"/>
      <c r="D3939" s="925">
        <v>45590</v>
      </c>
      <c r="E3939" s="951">
        <v>-0.008</v>
      </c>
      <c r="F3939" s="951">
        <v>-0.011</v>
      </c>
      <c r="G3939" s="951">
        <v>-0.008</v>
      </c>
      <c r="H3939" s="941">
        <v>0.520833333333333</v>
      </c>
      <c r="I3939" s="258"/>
      <c r="J3939" s="258"/>
      <c r="K3939" s="570"/>
      <c r="L3939" s="898">
        <v>0.75</v>
      </c>
      <c r="M3939" s="906"/>
    </row>
    <row r="3940" ht="18.35" spans="3:13">
      <c r="C3940" s="868">
        <v>1</v>
      </c>
      <c r="D3940" s="873" t="s">
        <v>7</v>
      </c>
      <c r="E3940" s="930" t="s">
        <v>803</v>
      </c>
      <c r="F3940" s="931"/>
      <c r="G3940" s="932"/>
      <c r="H3940" s="933" t="s">
        <v>2839</v>
      </c>
      <c r="I3940" s="561" t="s">
        <v>1622</v>
      </c>
      <c r="J3940" s="561"/>
      <c r="K3940" s="562"/>
      <c r="L3940" s="878" t="s">
        <v>1623</v>
      </c>
      <c r="M3940" s="943" t="s">
        <v>1624</v>
      </c>
    </row>
    <row r="3941" spans="3:13">
      <c r="C3941" s="868"/>
      <c r="D3941" s="870" t="s">
        <v>1625</v>
      </c>
      <c r="E3941" s="879"/>
      <c r="F3941" s="880"/>
      <c r="G3941" s="881"/>
      <c r="H3941" s="934" t="s">
        <v>2858</v>
      </c>
      <c r="I3941" s="2210" t="s">
        <v>829</v>
      </c>
      <c r="J3941" s="216"/>
      <c r="K3941" s="564"/>
      <c r="L3941" s="895"/>
      <c r="M3941" s="900" t="s">
        <v>803</v>
      </c>
    </row>
    <row r="3942" spans="3:13">
      <c r="C3942" s="868"/>
      <c r="D3942" s="871" t="s">
        <v>1626</v>
      </c>
      <c r="E3942" s="935"/>
      <c r="F3942" s="936"/>
      <c r="G3942" s="937"/>
      <c r="H3942" s="934" t="s">
        <v>2859</v>
      </c>
      <c r="I3942" s="219"/>
      <c r="J3942" s="219"/>
      <c r="K3942" s="566"/>
      <c r="L3942" s="895"/>
      <c r="M3942" s="901"/>
    </row>
    <row r="3943" spans="3:13">
      <c r="C3943" s="868"/>
      <c r="D3943" s="871" t="s">
        <v>1627</v>
      </c>
      <c r="E3943" s="944">
        <v>0</v>
      </c>
      <c r="F3943" s="945"/>
      <c r="G3943" s="946"/>
      <c r="H3943" s="938"/>
      <c r="I3943" s="219"/>
      <c r="J3943" s="219"/>
      <c r="K3943" s="566"/>
      <c r="L3943" s="895"/>
      <c r="M3943" s="901"/>
    </row>
    <row r="3944" ht="18.35" spans="3:13">
      <c r="C3944" s="868"/>
      <c r="D3944" s="872" t="s">
        <v>1628</v>
      </c>
      <c r="E3944" s="887">
        <v>0.520833333333333</v>
      </c>
      <c r="F3944" s="888"/>
      <c r="G3944" s="889"/>
      <c r="H3944" s="940"/>
      <c r="I3944" s="219"/>
      <c r="J3944" s="219"/>
      <c r="K3944" s="566"/>
      <c r="L3944" s="896">
        <v>0.75</v>
      </c>
      <c r="M3944" s="902">
        <v>0.645833333333333</v>
      </c>
    </row>
    <row r="3945" ht="18.35" spans="3:13">
      <c r="C3945" s="868"/>
      <c r="D3945" s="873" t="s">
        <v>1629</v>
      </c>
      <c r="E3945" s="891" t="s">
        <v>8</v>
      </c>
      <c r="F3945" s="891" t="s">
        <v>9</v>
      </c>
      <c r="G3945" s="892" t="s">
        <v>10</v>
      </c>
      <c r="H3945" s="933" t="s">
        <v>2447</v>
      </c>
      <c r="I3945" s="219"/>
      <c r="J3945" s="219"/>
      <c r="K3945" s="566"/>
      <c r="L3945" s="897" t="s">
        <v>2896</v>
      </c>
      <c r="M3945" s="903"/>
    </row>
    <row r="3946" spans="3:13">
      <c r="C3946" s="868"/>
      <c r="D3946" s="925">
        <v>45764</v>
      </c>
      <c r="E3946" s="2248" t="s">
        <v>2106</v>
      </c>
      <c r="F3946" s="2248" t="s">
        <v>1957</v>
      </c>
      <c r="G3946" s="2248" t="s">
        <v>1978</v>
      </c>
      <c r="H3946" s="941">
        <v>0.520833333333333</v>
      </c>
      <c r="I3946" s="219"/>
      <c r="J3946" s="219"/>
      <c r="K3946" s="566"/>
      <c r="L3946" s="898">
        <v>0.75</v>
      </c>
      <c r="M3946" s="904"/>
    </row>
    <row r="3947" spans="3:13">
      <c r="C3947" s="868"/>
      <c r="D3947" s="925">
        <v>45757</v>
      </c>
      <c r="E3947" s="2248" t="s">
        <v>1945</v>
      </c>
      <c r="F3947" s="2248" t="s">
        <v>1945</v>
      </c>
      <c r="G3947" s="2248" t="s">
        <v>1959</v>
      </c>
      <c r="H3947" s="941">
        <v>0.520833333333333</v>
      </c>
      <c r="I3947" s="219"/>
      <c r="J3947" s="219"/>
      <c r="K3947" s="566"/>
      <c r="L3947" s="898">
        <v>0.75</v>
      </c>
      <c r="M3947" s="905"/>
    </row>
    <row r="3948" spans="3:13">
      <c r="C3948" s="868"/>
      <c r="D3948" s="925">
        <v>45750</v>
      </c>
      <c r="E3948" s="2248" t="s">
        <v>1959</v>
      </c>
      <c r="F3948" s="2248" t="s">
        <v>1957</v>
      </c>
      <c r="G3948" s="2248" t="s">
        <v>1957</v>
      </c>
      <c r="H3948" s="941">
        <v>0.520833333333333</v>
      </c>
      <c r="I3948" s="219"/>
      <c r="J3948" s="219"/>
      <c r="K3948" s="566"/>
      <c r="L3948" s="898">
        <v>0.75</v>
      </c>
      <c r="M3948" s="901"/>
    </row>
    <row r="3949" spans="3:13">
      <c r="C3949" s="868"/>
      <c r="D3949" s="925">
        <v>45743</v>
      </c>
      <c r="E3949" s="2248" t="s">
        <v>1978</v>
      </c>
      <c r="F3949" s="2248" t="s">
        <v>1957</v>
      </c>
      <c r="G3949" s="2248" t="s">
        <v>1957</v>
      </c>
      <c r="H3949" s="941">
        <v>0.520833333333333</v>
      </c>
      <c r="I3949" s="219"/>
      <c r="J3949" s="219"/>
      <c r="K3949" s="566"/>
      <c r="L3949" s="898">
        <v>0.75</v>
      </c>
      <c r="M3949" s="901"/>
    </row>
    <row r="3950" spans="3:13">
      <c r="C3950" s="868"/>
      <c r="D3950" s="925">
        <v>45736</v>
      </c>
      <c r="E3950" s="2248" t="s">
        <v>1945</v>
      </c>
      <c r="F3950" s="2248" t="s">
        <v>1978</v>
      </c>
      <c r="G3950" s="2248" t="s">
        <v>1944</v>
      </c>
      <c r="H3950" s="941">
        <v>0.520833333333333</v>
      </c>
      <c r="I3950" s="219"/>
      <c r="J3950" s="219"/>
      <c r="K3950" s="566"/>
      <c r="L3950" s="898">
        <v>0.75</v>
      </c>
      <c r="M3950" s="901"/>
    </row>
    <row r="3951" ht="18.35" spans="3:13">
      <c r="C3951" s="868"/>
      <c r="D3951" s="925">
        <v>45729</v>
      </c>
      <c r="E3951" s="2248" t="s">
        <v>2023</v>
      </c>
      <c r="F3951" s="2248" t="s">
        <v>2249</v>
      </c>
      <c r="G3951" s="2248" t="s">
        <v>1958</v>
      </c>
      <c r="H3951" s="941">
        <v>0.520833333333333</v>
      </c>
      <c r="I3951" s="258"/>
      <c r="J3951" s="258"/>
      <c r="K3951" s="570"/>
      <c r="L3951" s="898">
        <v>0.75</v>
      </c>
      <c r="M3951" s="906"/>
    </row>
    <row r="3952" ht="18.35" spans="3:13">
      <c r="C3952" s="868">
        <v>1</v>
      </c>
      <c r="D3952" s="873" t="s">
        <v>7</v>
      </c>
      <c r="E3952" s="930" t="s">
        <v>1108</v>
      </c>
      <c r="F3952" s="931"/>
      <c r="G3952" s="932"/>
      <c r="H3952" s="933" t="s">
        <v>2839</v>
      </c>
      <c r="I3952" s="561" t="s">
        <v>1622</v>
      </c>
      <c r="J3952" s="561"/>
      <c r="K3952" s="562"/>
      <c r="L3952" s="878" t="s">
        <v>1623</v>
      </c>
      <c r="M3952" s="943" t="s">
        <v>1624</v>
      </c>
    </row>
    <row r="3953" spans="3:13">
      <c r="C3953" s="868"/>
      <c r="D3953" s="870" t="s">
        <v>1625</v>
      </c>
      <c r="E3953" s="879"/>
      <c r="F3953" s="880"/>
      <c r="G3953" s="881"/>
      <c r="H3953" s="934" t="s">
        <v>2858</v>
      </c>
      <c r="I3953" s="2210" t="s">
        <v>1110</v>
      </c>
      <c r="J3953" s="216"/>
      <c r="K3953" s="564"/>
      <c r="L3953" s="895"/>
      <c r="M3953" s="900" t="s">
        <v>1108</v>
      </c>
    </row>
    <row r="3954" spans="3:13">
      <c r="C3954" s="868"/>
      <c r="D3954" s="871" t="s">
        <v>1626</v>
      </c>
      <c r="E3954" s="935"/>
      <c r="F3954" s="936"/>
      <c r="G3954" s="937"/>
      <c r="H3954" s="934" t="s">
        <v>2859</v>
      </c>
      <c r="I3954" s="219"/>
      <c r="J3954" s="219"/>
      <c r="K3954" s="566"/>
      <c r="L3954" s="895"/>
      <c r="M3954" s="901"/>
    </row>
    <row r="3955" spans="3:13">
      <c r="C3955" s="868"/>
      <c r="D3955" s="871" t="s">
        <v>1627</v>
      </c>
      <c r="E3955" s="944" t="s">
        <v>1109</v>
      </c>
      <c r="F3955" s="945"/>
      <c r="G3955" s="946"/>
      <c r="H3955" s="938"/>
      <c r="I3955" s="219"/>
      <c r="J3955" s="219"/>
      <c r="K3955" s="566"/>
      <c r="L3955" s="895"/>
      <c r="M3955" s="901"/>
    </row>
    <row r="3956" ht="18.35" spans="3:13">
      <c r="C3956" s="868"/>
      <c r="D3956" s="872" t="s">
        <v>1628</v>
      </c>
      <c r="E3956" s="887">
        <v>0.583333333333333</v>
      </c>
      <c r="F3956" s="888"/>
      <c r="G3956" s="889"/>
      <c r="H3956" s="940"/>
      <c r="I3956" s="219"/>
      <c r="J3956" s="219"/>
      <c r="K3956" s="566"/>
      <c r="L3956" s="896">
        <v>0.8125</v>
      </c>
      <c r="M3956" s="902">
        <v>0.708333333333333</v>
      </c>
    </row>
    <row r="3957" ht="18.35" spans="3:13">
      <c r="C3957" s="868"/>
      <c r="D3957" s="873" t="s">
        <v>1629</v>
      </c>
      <c r="E3957" s="891" t="s">
        <v>8</v>
      </c>
      <c r="F3957" s="891" t="s">
        <v>9</v>
      </c>
      <c r="G3957" s="892" t="s">
        <v>10</v>
      </c>
      <c r="H3957" s="933" t="s">
        <v>2447</v>
      </c>
      <c r="I3957" s="219"/>
      <c r="J3957" s="219"/>
      <c r="K3957" s="566"/>
      <c r="L3957" s="897" t="s">
        <v>2896</v>
      </c>
      <c r="M3957" s="903"/>
    </row>
    <row r="3958" spans="3:13">
      <c r="C3958" s="868"/>
      <c r="D3958" s="925">
        <v>45736</v>
      </c>
      <c r="E3958" s="2248" t="s">
        <v>2309</v>
      </c>
      <c r="F3958" s="2248" t="s">
        <v>1990</v>
      </c>
      <c r="G3958" s="2248" t="s">
        <v>2182</v>
      </c>
      <c r="H3958" s="941">
        <v>0.583333333333333</v>
      </c>
      <c r="I3958" s="219"/>
      <c r="J3958" s="219"/>
      <c r="K3958" s="566"/>
      <c r="L3958" s="898">
        <v>0.8125</v>
      </c>
      <c r="M3958" s="904"/>
    </row>
    <row r="3959" spans="3:13">
      <c r="C3959" s="868"/>
      <c r="D3959" s="925">
        <v>45709</v>
      </c>
      <c r="E3959" s="2248" t="s">
        <v>1996</v>
      </c>
      <c r="F3959" s="2248" t="s">
        <v>2310</v>
      </c>
      <c r="G3959" s="2248" t="s">
        <v>2311</v>
      </c>
      <c r="H3959" s="941">
        <v>0.583333333333333</v>
      </c>
      <c r="I3959" s="219"/>
      <c r="J3959" s="219"/>
      <c r="K3959" s="566"/>
      <c r="L3959" s="898">
        <v>0.8125</v>
      </c>
      <c r="M3959" s="905"/>
    </row>
    <row r="3960" spans="3:13">
      <c r="C3960" s="868"/>
      <c r="D3960" s="925">
        <v>45681</v>
      </c>
      <c r="E3960" s="2248" t="s">
        <v>2312</v>
      </c>
      <c r="F3960" s="2248" t="s">
        <v>2313</v>
      </c>
      <c r="G3960" s="2248" t="s">
        <v>2181</v>
      </c>
      <c r="H3960" s="941">
        <v>0.625</v>
      </c>
      <c r="I3960" s="219"/>
      <c r="J3960" s="219"/>
      <c r="K3960" s="566"/>
      <c r="L3960" s="898">
        <v>0.854166666666667</v>
      </c>
      <c r="M3960" s="901"/>
    </row>
    <row r="3961" spans="3:13">
      <c r="C3961" s="868"/>
      <c r="D3961" s="925">
        <v>45645</v>
      </c>
      <c r="E3961" s="2248" t="s">
        <v>2181</v>
      </c>
      <c r="F3961" s="2248" t="s">
        <v>2182</v>
      </c>
      <c r="G3961" s="2248" t="s">
        <v>1989</v>
      </c>
      <c r="H3961" s="941">
        <v>0.625</v>
      </c>
      <c r="I3961" s="219"/>
      <c r="J3961" s="219"/>
      <c r="K3961" s="566"/>
      <c r="L3961" s="898">
        <v>0.854166666666667</v>
      </c>
      <c r="M3961" s="901"/>
    </row>
    <row r="3962" spans="3:13">
      <c r="C3962" s="868"/>
      <c r="D3962" s="925">
        <v>45617</v>
      </c>
      <c r="E3962" s="2248" t="s">
        <v>1989</v>
      </c>
      <c r="F3962" s="2248" t="s">
        <v>1990</v>
      </c>
      <c r="G3962" s="2248" t="s">
        <v>2128</v>
      </c>
      <c r="H3962" s="941">
        <v>0.625</v>
      </c>
      <c r="I3962" s="219"/>
      <c r="J3962" s="219"/>
      <c r="K3962" s="566"/>
      <c r="L3962" s="898">
        <v>0.854166666666667</v>
      </c>
      <c r="M3962" s="901"/>
    </row>
    <row r="3963" ht="18.35" spans="3:13">
      <c r="C3963" s="868"/>
      <c r="D3963" s="925">
        <v>45588</v>
      </c>
      <c r="E3963" s="2248" t="s">
        <v>1985</v>
      </c>
      <c r="F3963" s="2248" t="s">
        <v>1986</v>
      </c>
      <c r="G3963" s="2248" t="s">
        <v>1986</v>
      </c>
      <c r="H3963" s="941">
        <v>0.625</v>
      </c>
      <c r="I3963" s="258"/>
      <c r="J3963" s="258"/>
      <c r="K3963" s="570"/>
      <c r="L3963" s="898">
        <v>0.854166666666667</v>
      </c>
      <c r="M3963" s="906"/>
    </row>
    <row r="3964" ht="18.35" spans="3:13">
      <c r="C3964" s="868">
        <v>1</v>
      </c>
      <c r="D3964" s="873" t="s">
        <v>7</v>
      </c>
      <c r="E3964" s="930" t="s">
        <v>1111</v>
      </c>
      <c r="F3964" s="931"/>
      <c r="G3964" s="932"/>
      <c r="H3964" s="933" t="s">
        <v>2839</v>
      </c>
      <c r="I3964" s="561" t="s">
        <v>1622</v>
      </c>
      <c r="J3964" s="561"/>
      <c r="K3964" s="562"/>
      <c r="L3964" s="878" t="s">
        <v>1623</v>
      </c>
      <c r="M3964" s="943" t="s">
        <v>1624</v>
      </c>
    </row>
    <row r="3965" spans="3:13">
      <c r="C3965" s="868"/>
      <c r="D3965" s="870" t="s">
        <v>1625</v>
      </c>
      <c r="E3965" s="879"/>
      <c r="F3965" s="880"/>
      <c r="G3965" s="881"/>
      <c r="H3965" s="934" t="s">
        <v>2858</v>
      </c>
      <c r="I3965" s="2210" t="s">
        <v>1099</v>
      </c>
      <c r="J3965" s="216"/>
      <c r="K3965" s="564"/>
      <c r="L3965" s="895"/>
      <c r="M3965" s="900" t="s">
        <v>1111</v>
      </c>
    </row>
    <row r="3966" spans="3:13">
      <c r="C3966" s="868"/>
      <c r="D3966" s="871" t="s">
        <v>1626</v>
      </c>
      <c r="E3966" s="935"/>
      <c r="F3966" s="936"/>
      <c r="G3966" s="937"/>
      <c r="H3966" s="934" t="s">
        <v>2859</v>
      </c>
      <c r="I3966" s="219"/>
      <c r="J3966" s="219"/>
      <c r="K3966" s="566"/>
      <c r="L3966" s="895"/>
      <c r="M3966" s="901"/>
    </row>
    <row r="3967" spans="3:13">
      <c r="C3967" s="868"/>
      <c r="D3967" s="871" t="s">
        <v>1627</v>
      </c>
      <c r="E3967" s="944" t="s">
        <v>887</v>
      </c>
      <c r="F3967" s="945"/>
      <c r="G3967" s="946"/>
      <c r="H3967" s="938"/>
      <c r="I3967" s="219"/>
      <c r="J3967" s="219"/>
      <c r="K3967" s="566"/>
      <c r="L3967" s="895"/>
      <c r="M3967" s="901"/>
    </row>
    <row r="3968" ht="18.35" spans="3:13">
      <c r="C3968" s="868"/>
      <c r="D3968" s="872" t="s">
        <v>1628</v>
      </c>
      <c r="E3968" s="887">
        <v>0.583333333333333</v>
      </c>
      <c r="F3968" s="888"/>
      <c r="G3968" s="889"/>
      <c r="H3968" s="940"/>
      <c r="I3968" s="219"/>
      <c r="J3968" s="219"/>
      <c r="K3968" s="566"/>
      <c r="L3968" s="896">
        <v>0.8125</v>
      </c>
      <c r="M3968" s="902">
        <v>0.708333333333333</v>
      </c>
    </row>
    <row r="3969" ht="18.35" spans="3:13">
      <c r="C3969" s="868"/>
      <c r="D3969" s="873" t="s">
        <v>1629</v>
      </c>
      <c r="E3969" s="891" t="s">
        <v>8</v>
      </c>
      <c r="F3969" s="891" t="s">
        <v>9</v>
      </c>
      <c r="G3969" s="892" t="s">
        <v>10</v>
      </c>
      <c r="H3969" s="933" t="s">
        <v>2447</v>
      </c>
      <c r="I3969" s="219"/>
      <c r="J3969" s="219"/>
      <c r="K3969" s="566"/>
      <c r="L3969" s="897" t="s">
        <v>2896</v>
      </c>
      <c r="M3969" s="903"/>
    </row>
    <row r="3970" spans="3:13">
      <c r="C3970" s="868"/>
      <c r="D3970" s="925">
        <v>45692</v>
      </c>
      <c r="E3970" s="2248" t="s">
        <v>2314</v>
      </c>
      <c r="F3970" s="2248" t="s">
        <v>2315</v>
      </c>
      <c r="G3970" s="951"/>
      <c r="H3970" s="941">
        <v>0.583333333333333</v>
      </c>
      <c r="I3970" s="219"/>
      <c r="J3970" s="219"/>
      <c r="K3970" s="566"/>
      <c r="L3970" s="898">
        <v>0.8125</v>
      </c>
      <c r="M3970" s="904"/>
    </row>
    <row r="3971" spans="3:13">
      <c r="C3971" s="868"/>
      <c r="D3971" s="925">
        <v>45594</v>
      </c>
      <c r="E3971" s="2248" t="s">
        <v>2315</v>
      </c>
      <c r="F3971" s="2248" t="s">
        <v>2316</v>
      </c>
      <c r="G3971" s="951"/>
      <c r="H3971" s="941">
        <v>0.583333333333333</v>
      </c>
      <c r="I3971" s="219"/>
      <c r="J3971" s="219"/>
      <c r="K3971" s="566"/>
      <c r="L3971" s="898">
        <v>0.8125</v>
      </c>
      <c r="M3971" s="905"/>
    </row>
    <row r="3972" spans="3:13">
      <c r="C3972" s="868"/>
      <c r="D3972" s="925">
        <v>45496</v>
      </c>
      <c r="E3972" s="2248" t="s">
        <v>2317</v>
      </c>
      <c r="F3972" s="2248" t="s">
        <v>2318</v>
      </c>
      <c r="G3972" s="951"/>
      <c r="H3972" s="941">
        <v>0.625</v>
      </c>
      <c r="I3972" s="219"/>
      <c r="J3972" s="219"/>
      <c r="K3972" s="566"/>
      <c r="L3972" s="898">
        <v>0.854166666666667</v>
      </c>
      <c r="M3972" s="901"/>
    </row>
    <row r="3973" spans="3:13">
      <c r="C3973" s="868"/>
      <c r="D3973" s="925">
        <v>45407</v>
      </c>
      <c r="E3973" s="2248" t="s">
        <v>2317</v>
      </c>
      <c r="F3973" s="2248" t="s">
        <v>2319</v>
      </c>
      <c r="G3973" s="951"/>
      <c r="H3973" s="941">
        <v>0.625</v>
      </c>
      <c r="I3973" s="219"/>
      <c r="J3973" s="219"/>
      <c r="K3973" s="566"/>
      <c r="L3973" s="898">
        <v>0.854166666666667</v>
      </c>
      <c r="M3973" s="901"/>
    </row>
    <row r="3974" spans="3:13">
      <c r="C3974" s="868"/>
      <c r="D3974" s="925">
        <v>45321</v>
      </c>
      <c r="E3974" s="2248" t="s">
        <v>2320</v>
      </c>
      <c r="F3974" s="2248" t="s">
        <v>2321</v>
      </c>
      <c r="G3974" s="951"/>
      <c r="H3974" s="941">
        <v>0.625</v>
      </c>
      <c r="I3974" s="219"/>
      <c r="J3974" s="219"/>
      <c r="K3974" s="566"/>
      <c r="L3974" s="898">
        <v>0.854166666666667</v>
      </c>
      <c r="M3974" s="901"/>
    </row>
    <row r="3975" ht="18.35" spans="3:13">
      <c r="C3975" s="868"/>
      <c r="D3975" s="925">
        <v>45223</v>
      </c>
      <c r="E3975" s="2248" t="s">
        <v>2322</v>
      </c>
      <c r="F3975" s="2248" t="s">
        <v>2323</v>
      </c>
      <c r="G3975" s="951"/>
      <c r="H3975" s="941">
        <v>0.625</v>
      </c>
      <c r="I3975" s="258"/>
      <c r="J3975" s="258"/>
      <c r="K3975" s="570"/>
      <c r="L3975" s="898">
        <v>0.854166666666667</v>
      </c>
      <c r="M3975" s="906"/>
    </row>
    <row r="3976" ht="18.35" spans="3:13">
      <c r="C3976" s="868">
        <v>1</v>
      </c>
      <c r="D3976" s="873" t="s">
        <v>7</v>
      </c>
      <c r="E3976" s="930" t="s">
        <v>1113</v>
      </c>
      <c r="F3976" s="931"/>
      <c r="G3976" s="932"/>
      <c r="H3976" s="933" t="s">
        <v>2839</v>
      </c>
      <c r="I3976" s="561" t="s">
        <v>1622</v>
      </c>
      <c r="J3976" s="561"/>
      <c r="K3976" s="562"/>
      <c r="L3976" s="878" t="s">
        <v>1623</v>
      </c>
      <c r="M3976" s="943" t="s">
        <v>1624</v>
      </c>
    </row>
    <row r="3977" spans="3:13">
      <c r="C3977" s="868"/>
      <c r="D3977" s="870" t="s">
        <v>1625</v>
      </c>
      <c r="E3977" s="879"/>
      <c r="F3977" s="880"/>
      <c r="G3977" s="881"/>
      <c r="H3977" s="934" t="s">
        <v>2870</v>
      </c>
      <c r="I3977" s="2210" t="s">
        <v>1097</v>
      </c>
      <c r="J3977" s="216"/>
      <c r="K3977" s="564"/>
      <c r="L3977" s="895"/>
      <c r="M3977" s="900" t="s">
        <v>1113</v>
      </c>
    </row>
    <row r="3978" spans="3:13">
      <c r="C3978" s="868"/>
      <c r="D3978" s="871" t="s">
        <v>1626</v>
      </c>
      <c r="E3978" s="935"/>
      <c r="F3978" s="936"/>
      <c r="G3978" s="937"/>
      <c r="H3978" s="938" t="s">
        <v>2871</v>
      </c>
      <c r="I3978" s="219"/>
      <c r="J3978" s="219"/>
      <c r="K3978" s="566"/>
      <c r="L3978" s="895"/>
      <c r="M3978" s="901"/>
    </row>
    <row r="3979" spans="3:13">
      <c r="C3979" s="868"/>
      <c r="D3979" s="871" t="s">
        <v>1627</v>
      </c>
      <c r="E3979" s="944">
        <v>0</v>
      </c>
      <c r="F3979" s="945"/>
      <c r="G3979" s="946"/>
      <c r="H3979" s="938"/>
      <c r="I3979" s="219"/>
      <c r="J3979" s="219"/>
      <c r="K3979" s="566"/>
      <c r="L3979" s="895"/>
      <c r="M3979" s="901"/>
    </row>
    <row r="3980" ht="18.35" spans="3:13">
      <c r="C3980" s="868"/>
      <c r="D3980" s="872" t="s">
        <v>1628</v>
      </c>
      <c r="E3980" s="887" t="e">
        <v>#VALUE!</v>
      </c>
      <c r="F3980" s="888"/>
      <c r="G3980" s="889"/>
      <c r="H3980" s="940"/>
      <c r="I3980" s="219"/>
      <c r="J3980" s="219"/>
      <c r="K3980" s="566"/>
      <c r="L3980" s="896" t="s">
        <v>818</v>
      </c>
      <c r="M3980" s="902" t="e">
        <v>#VALUE!</v>
      </c>
    </row>
    <row r="3981" ht="18.35" spans="3:13">
      <c r="C3981" s="868"/>
      <c r="D3981" s="873" t="s">
        <v>1629</v>
      </c>
      <c r="E3981" s="891" t="s">
        <v>8</v>
      </c>
      <c r="F3981" s="891" t="s">
        <v>9</v>
      </c>
      <c r="G3981" s="892" t="s">
        <v>10</v>
      </c>
      <c r="H3981" s="933" t="s">
        <v>2447</v>
      </c>
      <c r="I3981" s="219"/>
      <c r="J3981" s="219"/>
      <c r="K3981" s="566"/>
      <c r="L3981" s="897" t="s">
        <v>2896</v>
      </c>
      <c r="M3981" s="903"/>
    </row>
    <row r="3982" spans="3:13">
      <c r="C3982" s="868"/>
      <c r="D3982" s="925">
        <v>45748</v>
      </c>
      <c r="E3982" s="951">
        <v>0.022</v>
      </c>
      <c r="F3982" s="951">
        <v>0.022</v>
      </c>
      <c r="G3982" s="951">
        <v>0.023</v>
      </c>
      <c r="H3982" s="941">
        <v>0.375</v>
      </c>
      <c r="I3982" s="219"/>
      <c r="J3982" s="219"/>
      <c r="K3982" s="566"/>
      <c r="L3982" s="898">
        <v>0.604166666666667</v>
      </c>
      <c r="M3982" s="904"/>
    </row>
    <row r="3983" spans="3:13">
      <c r="C3983" s="868"/>
      <c r="D3983" s="925">
        <v>45735</v>
      </c>
      <c r="E3983" s="951">
        <v>0.023</v>
      </c>
      <c r="F3983" s="951">
        <v>0.024</v>
      </c>
      <c r="G3983" s="951">
        <v>0.025</v>
      </c>
      <c r="H3983" s="941">
        <v>0.416666666666667</v>
      </c>
      <c r="I3983" s="219"/>
      <c r="J3983" s="219"/>
      <c r="K3983" s="566"/>
      <c r="L3983" s="898">
        <v>0.645833333333333</v>
      </c>
      <c r="M3983" s="905"/>
    </row>
    <row r="3984" spans="3:13">
      <c r="C3984" s="868"/>
      <c r="D3984" s="925">
        <v>45719</v>
      </c>
      <c r="E3984" s="951">
        <v>0.024</v>
      </c>
      <c r="F3984" s="951">
        <v>0.023</v>
      </c>
      <c r="G3984" s="951">
        <v>0.025</v>
      </c>
      <c r="H3984" s="941">
        <v>0.416666666666667</v>
      </c>
      <c r="I3984" s="219"/>
      <c r="J3984" s="219"/>
      <c r="K3984" s="566"/>
      <c r="L3984" s="898">
        <v>0.645833333333333</v>
      </c>
      <c r="M3984" s="901"/>
    </row>
    <row r="3985" spans="3:13">
      <c r="C3985" s="868"/>
      <c r="D3985" s="925">
        <v>45712</v>
      </c>
      <c r="E3985" s="951">
        <v>0.025</v>
      </c>
      <c r="F3985" s="951">
        <v>0.025</v>
      </c>
      <c r="G3985" s="951">
        <v>0.024</v>
      </c>
      <c r="H3985" s="941">
        <v>0.416666666666667</v>
      </c>
      <c r="I3985" s="219"/>
      <c r="J3985" s="219"/>
      <c r="K3985" s="566"/>
      <c r="L3985" s="898">
        <v>0.645833333333333</v>
      </c>
      <c r="M3985" s="901"/>
    </row>
    <row r="3986" spans="3:13">
      <c r="C3986" s="868"/>
      <c r="D3986" s="925">
        <v>45691</v>
      </c>
      <c r="E3986" s="951">
        <v>0.025</v>
      </c>
      <c r="F3986" s="951">
        <v>0.024</v>
      </c>
      <c r="G3986" s="951">
        <v>0.024</v>
      </c>
      <c r="H3986" s="941">
        <v>0.416666666666667</v>
      </c>
      <c r="I3986" s="219"/>
      <c r="J3986" s="219"/>
      <c r="K3986" s="566"/>
      <c r="L3986" s="898">
        <v>0.645833333333333</v>
      </c>
      <c r="M3986" s="901"/>
    </row>
    <row r="3987" ht="18.35" spans="3:13">
      <c r="C3987" s="868"/>
      <c r="D3987" s="925">
        <v>45674</v>
      </c>
      <c r="E3987" s="951">
        <v>0.024</v>
      </c>
      <c r="F3987" s="951">
        <v>0.024</v>
      </c>
      <c r="G3987" s="951">
        <v>0.022</v>
      </c>
      <c r="H3987" s="941">
        <v>0.416666666666667</v>
      </c>
      <c r="I3987" s="258"/>
      <c r="J3987" s="258"/>
      <c r="K3987" s="570"/>
      <c r="L3987" s="898">
        <v>0.645833333333333</v>
      </c>
      <c r="M3987" s="906"/>
    </row>
    <row r="3988" ht="18.35" spans="3:13">
      <c r="C3988" s="868">
        <v>1</v>
      </c>
      <c r="D3988" s="873" t="s">
        <v>7</v>
      </c>
      <c r="E3988" s="930" t="s">
        <v>1114</v>
      </c>
      <c r="F3988" s="931"/>
      <c r="G3988" s="932"/>
      <c r="H3988" s="933" t="s">
        <v>2839</v>
      </c>
      <c r="I3988" s="561" t="s">
        <v>1622</v>
      </c>
      <c r="J3988" s="561"/>
      <c r="K3988" s="562"/>
      <c r="L3988" s="878" t="s">
        <v>1623</v>
      </c>
      <c r="M3988" s="943" t="s">
        <v>1624</v>
      </c>
    </row>
    <row r="3989" spans="3:13">
      <c r="C3989" s="868"/>
      <c r="D3989" s="870" t="s">
        <v>1625</v>
      </c>
      <c r="E3989" s="879"/>
      <c r="F3989" s="880"/>
      <c r="G3989" s="881"/>
      <c r="H3989" s="934" t="s">
        <v>2858</v>
      </c>
      <c r="I3989" s="2210" t="s">
        <v>1097</v>
      </c>
      <c r="J3989" s="216"/>
      <c r="K3989" s="564"/>
      <c r="L3989" s="895"/>
      <c r="M3989" s="900" t="s">
        <v>1114</v>
      </c>
    </row>
    <row r="3990" spans="3:13">
      <c r="C3990" s="868"/>
      <c r="D3990" s="871" t="s">
        <v>1626</v>
      </c>
      <c r="E3990" s="935"/>
      <c r="F3990" s="936"/>
      <c r="G3990" s="937"/>
      <c r="H3990" s="938" t="s">
        <v>2859</v>
      </c>
      <c r="I3990" s="219"/>
      <c r="J3990" s="219"/>
      <c r="K3990" s="566"/>
      <c r="L3990" s="895"/>
      <c r="M3990" s="901"/>
    </row>
    <row r="3991" spans="3:13">
      <c r="C3991" s="868"/>
      <c r="D3991" s="871" t="s">
        <v>1627</v>
      </c>
      <c r="E3991" s="944">
        <v>0</v>
      </c>
      <c r="F3991" s="945"/>
      <c r="G3991" s="946"/>
      <c r="H3991" s="938"/>
      <c r="I3991" s="219"/>
      <c r="J3991" s="219"/>
      <c r="K3991" s="566"/>
      <c r="L3991" s="895"/>
      <c r="M3991" s="901"/>
    </row>
    <row r="3992" ht="18.35" spans="3:13">
      <c r="C3992" s="868"/>
      <c r="D3992" s="872" t="s">
        <v>1628</v>
      </c>
      <c r="E3992" s="887" t="e">
        <v>#VALUE!</v>
      </c>
      <c r="F3992" s="888"/>
      <c r="G3992" s="889"/>
      <c r="H3992" s="940"/>
      <c r="I3992" s="219"/>
      <c r="J3992" s="219"/>
      <c r="K3992" s="566"/>
      <c r="L3992" s="896" t="s">
        <v>818</v>
      </c>
      <c r="M3992" s="902" t="e">
        <v>#VALUE!</v>
      </c>
    </row>
    <row r="3993" ht="18.35" spans="3:13">
      <c r="C3993" s="868"/>
      <c r="D3993" s="873" t="s">
        <v>1629</v>
      </c>
      <c r="E3993" s="891" t="s">
        <v>8</v>
      </c>
      <c r="F3993" s="891" t="s">
        <v>9</v>
      </c>
      <c r="G3993" s="892" t="s">
        <v>10</v>
      </c>
      <c r="H3993" s="933" t="s">
        <v>2447</v>
      </c>
      <c r="I3993" s="219"/>
      <c r="J3993" s="219"/>
      <c r="K3993" s="566"/>
      <c r="L3993" s="897" t="s">
        <v>2896</v>
      </c>
      <c r="M3993" s="903"/>
    </row>
    <row r="3994" spans="3:13">
      <c r="C3994" s="868"/>
      <c r="D3994" s="925">
        <v>45733</v>
      </c>
      <c r="E3994" s="951">
        <v>0.003</v>
      </c>
      <c r="F3994" s="951">
        <v>0.003</v>
      </c>
      <c r="G3994" s="951">
        <v>-0.006</v>
      </c>
      <c r="H3994" s="941">
        <v>0.520833333333333</v>
      </c>
      <c r="I3994" s="219"/>
      <c r="J3994" s="219"/>
      <c r="K3994" s="566"/>
      <c r="L3994" s="941">
        <v>0.75</v>
      </c>
      <c r="M3994" s="904"/>
    </row>
    <row r="3995" spans="3:13">
      <c r="C3995" s="868"/>
      <c r="D3995" s="925">
        <v>45702</v>
      </c>
      <c r="E3995" s="951">
        <v>-0.004</v>
      </c>
      <c r="F3995" s="951">
        <v>0.003</v>
      </c>
      <c r="G3995" s="951">
        <v>0.007</v>
      </c>
      <c r="H3995" s="941">
        <v>0.5625</v>
      </c>
      <c r="I3995" s="219"/>
      <c r="J3995" s="219"/>
      <c r="K3995" s="566"/>
      <c r="L3995" s="941">
        <v>0.791666666666667</v>
      </c>
      <c r="M3995" s="905"/>
    </row>
    <row r="3996" spans="3:13">
      <c r="C3996" s="868"/>
      <c r="D3996" s="925">
        <v>45673</v>
      </c>
      <c r="E3996" s="951">
        <v>0.004</v>
      </c>
      <c r="F3996" s="951">
        <v>0.005</v>
      </c>
      <c r="G3996" s="951">
        <v>0.002</v>
      </c>
      <c r="H3996" s="941">
        <v>0.5625</v>
      </c>
      <c r="I3996" s="219"/>
      <c r="J3996" s="219"/>
      <c r="K3996" s="566"/>
      <c r="L3996" s="941">
        <v>0.791666666666667</v>
      </c>
      <c r="M3996" s="901"/>
    </row>
    <row r="3997" spans="3:13">
      <c r="C3997" s="868"/>
      <c r="D3997" s="925">
        <v>45643</v>
      </c>
      <c r="E3997" s="951">
        <v>0.002</v>
      </c>
      <c r="F3997" s="951">
        <v>0.004</v>
      </c>
      <c r="G3997" s="951">
        <v>0.002</v>
      </c>
      <c r="H3997" s="941">
        <v>0.5625</v>
      </c>
      <c r="I3997" s="219"/>
      <c r="J3997" s="219"/>
      <c r="K3997" s="566"/>
      <c r="L3997" s="941">
        <v>0.791666666666667</v>
      </c>
      <c r="M3997" s="901"/>
    </row>
    <row r="3998" spans="3:13">
      <c r="C3998" s="868"/>
      <c r="D3998" s="925">
        <v>45611</v>
      </c>
      <c r="E3998" s="951">
        <v>0.001</v>
      </c>
      <c r="F3998" s="951">
        <v>0.003</v>
      </c>
      <c r="G3998" s="951">
        <v>0.01</v>
      </c>
      <c r="H3998" s="941">
        <v>0.5625</v>
      </c>
      <c r="I3998" s="219"/>
      <c r="J3998" s="219"/>
      <c r="K3998" s="566"/>
      <c r="L3998" s="941">
        <v>0.791666666666667</v>
      </c>
      <c r="M3998" s="901"/>
    </row>
    <row r="3999" ht="18.35" spans="3:13">
      <c r="C3999" s="868"/>
      <c r="D3999" s="925">
        <v>45582</v>
      </c>
      <c r="E3999" s="951">
        <v>0.005</v>
      </c>
      <c r="F3999" s="951">
        <v>0.001</v>
      </c>
      <c r="G3999" s="951">
        <v>0.002</v>
      </c>
      <c r="H3999" s="941">
        <v>0.520833333333333</v>
      </c>
      <c r="I3999" s="258"/>
      <c r="J3999" s="258"/>
      <c r="K3999" s="570"/>
      <c r="L3999" s="941">
        <v>0.75</v>
      </c>
      <c r="M3999" s="906"/>
    </row>
    <row r="4000" ht="18.35" spans="3:13">
      <c r="C4000" s="868">
        <v>1</v>
      </c>
      <c r="D4000" s="873" t="s">
        <v>7</v>
      </c>
      <c r="E4000" s="930" t="s">
        <v>1075</v>
      </c>
      <c r="F4000" s="931"/>
      <c r="G4000" s="932"/>
      <c r="H4000" s="933" t="s">
        <v>2839</v>
      </c>
      <c r="I4000" s="561" t="s">
        <v>1622</v>
      </c>
      <c r="J4000" s="561"/>
      <c r="K4000" s="562"/>
      <c r="L4000" s="878" t="s">
        <v>1623</v>
      </c>
      <c r="M4000" s="943" t="s">
        <v>1624</v>
      </c>
    </row>
    <row r="4001" spans="3:13">
      <c r="C4001" s="868"/>
      <c r="D4001" s="870" t="s">
        <v>1625</v>
      </c>
      <c r="E4001" s="879"/>
      <c r="F4001" s="880"/>
      <c r="G4001" s="881"/>
      <c r="H4001" s="934" t="s">
        <v>2858</v>
      </c>
      <c r="I4001" s="2210" t="s">
        <v>1076</v>
      </c>
      <c r="J4001" s="216"/>
      <c r="K4001" s="564"/>
      <c r="L4001" s="895"/>
      <c r="M4001" s="900" t="s">
        <v>1075</v>
      </c>
    </row>
    <row r="4002" spans="3:13">
      <c r="C4002" s="868"/>
      <c r="D4002" s="871" t="s">
        <v>1626</v>
      </c>
      <c r="E4002" s="935"/>
      <c r="F4002" s="936"/>
      <c r="G4002" s="937"/>
      <c r="H4002" s="938" t="s">
        <v>2859</v>
      </c>
      <c r="I4002" s="219"/>
      <c r="J4002" s="219"/>
      <c r="K4002" s="566"/>
      <c r="L4002" s="895"/>
      <c r="M4002" s="901"/>
    </row>
    <row r="4003" spans="3:13">
      <c r="C4003" s="868"/>
      <c r="D4003" s="871" t="s">
        <v>1627</v>
      </c>
      <c r="E4003" s="944">
        <v>0.002</v>
      </c>
      <c r="F4003" s="945"/>
      <c r="G4003" s="946"/>
      <c r="H4003" s="938"/>
      <c r="I4003" s="219"/>
      <c r="J4003" s="219"/>
      <c r="K4003" s="566"/>
      <c r="L4003" s="895"/>
      <c r="M4003" s="901"/>
    </row>
    <row r="4004" ht="18.35" spans="3:13">
      <c r="C4004" s="868"/>
      <c r="D4004" s="872" t="s">
        <v>1628</v>
      </c>
      <c r="E4004" s="887">
        <v>0.520833333333333</v>
      </c>
      <c r="F4004" s="888"/>
      <c r="G4004" s="889"/>
      <c r="H4004" s="940"/>
      <c r="I4004" s="219"/>
      <c r="J4004" s="219"/>
      <c r="K4004" s="566"/>
      <c r="L4004" s="896">
        <v>0.75</v>
      </c>
      <c r="M4004" s="902">
        <v>0.645833333333333</v>
      </c>
    </row>
    <row r="4005" ht="18.35" spans="3:13">
      <c r="C4005" s="868"/>
      <c r="D4005" s="873" t="s">
        <v>1629</v>
      </c>
      <c r="E4005" s="891" t="s">
        <v>8</v>
      </c>
      <c r="F4005" s="891" t="s">
        <v>9</v>
      </c>
      <c r="G4005" s="892" t="s">
        <v>10</v>
      </c>
      <c r="H4005" s="933" t="s">
        <v>2447</v>
      </c>
      <c r="I4005" s="219"/>
      <c r="J4005" s="219"/>
      <c r="K4005" s="566"/>
      <c r="L4005" s="897" t="s">
        <v>2896</v>
      </c>
      <c r="M4005" s="903"/>
    </row>
    <row r="4006" spans="3:13">
      <c r="C4006" s="868"/>
      <c r="D4006" s="925">
        <v>45733</v>
      </c>
      <c r="E4006" s="951">
        <v>0.002</v>
      </c>
      <c r="F4006" s="951">
        <v>0.006</v>
      </c>
      <c r="G4006" s="951">
        <v>-0.012</v>
      </c>
      <c r="H4006" s="941">
        <v>0.520833333333333</v>
      </c>
      <c r="I4006" s="219"/>
      <c r="J4006" s="219"/>
      <c r="K4006" s="566"/>
      <c r="L4006" s="941">
        <v>0.75</v>
      </c>
      <c r="M4006" s="904"/>
    </row>
    <row r="4007" spans="3:13">
      <c r="C4007" s="868"/>
      <c r="D4007" s="925">
        <v>45702</v>
      </c>
      <c r="E4007" s="951">
        <v>-0.009</v>
      </c>
      <c r="F4007" s="951">
        <v>-0.002</v>
      </c>
      <c r="G4007" s="951">
        <v>0.007</v>
      </c>
      <c r="H4007" s="941">
        <v>0.5625</v>
      </c>
      <c r="I4007" s="219"/>
      <c r="J4007" s="219"/>
      <c r="K4007" s="566"/>
      <c r="L4007" s="941">
        <v>0.791666666666667</v>
      </c>
      <c r="M4007" s="905"/>
    </row>
    <row r="4008" spans="3:13">
      <c r="C4008" s="868"/>
      <c r="D4008" s="925">
        <v>45673</v>
      </c>
      <c r="E4008" s="951">
        <v>0.004</v>
      </c>
      <c r="F4008" s="951">
        <v>0.006</v>
      </c>
      <c r="G4008" s="951">
        <v>0.008</v>
      </c>
      <c r="H4008" s="941">
        <v>0.5625</v>
      </c>
      <c r="I4008" s="219"/>
      <c r="J4008" s="219"/>
      <c r="K4008" s="566"/>
      <c r="L4008" s="941">
        <v>0.791666666666667</v>
      </c>
      <c r="M4008" s="901"/>
    </row>
    <row r="4009" spans="3:13">
      <c r="C4009" s="868"/>
      <c r="D4009" s="925">
        <v>45643</v>
      </c>
      <c r="E4009" s="951">
        <v>0.007</v>
      </c>
      <c r="F4009" s="951">
        <v>0.006</v>
      </c>
      <c r="G4009" s="951">
        <v>0.005</v>
      </c>
      <c r="H4009" s="941">
        <v>0.5625</v>
      </c>
      <c r="I4009" s="219"/>
      <c r="J4009" s="219"/>
      <c r="K4009" s="566"/>
      <c r="L4009" s="941">
        <v>0.791666666666667</v>
      </c>
      <c r="M4009" s="901"/>
    </row>
    <row r="4010" spans="3:13">
      <c r="C4010" s="868"/>
      <c r="D4010" s="925">
        <v>45611</v>
      </c>
      <c r="E4010" s="951">
        <v>0.004</v>
      </c>
      <c r="F4010" s="951">
        <v>0.003</v>
      </c>
      <c r="G4010" s="951">
        <v>0.008</v>
      </c>
      <c r="H4010" s="941">
        <v>0.5625</v>
      </c>
      <c r="I4010" s="219"/>
      <c r="J4010" s="219"/>
      <c r="K4010" s="566"/>
      <c r="L4010" s="941">
        <v>0.791666666666667</v>
      </c>
      <c r="M4010" s="901"/>
    </row>
    <row r="4011" ht="18.35" spans="3:13">
      <c r="C4011" s="868"/>
      <c r="D4011" s="925">
        <v>45582</v>
      </c>
      <c r="E4011" s="951">
        <v>0.004</v>
      </c>
      <c r="F4011" s="951">
        <v>0.003</v>
      </c>
      <c r="G4011" s="951">
        <v>0.001</v>
      </c>
      <c r="H4011" s="941">
        <v>0.520833333333333</v>
      </c>
      <c r="I4011" s="258"/>
      <c r="J4011" s="258"/>
      <c r="K4011" s="570"/>
      <c r="L4011" s="941">
        <v>0.75</v>
      </c>
      <c r="M4011" s="906"/>
    </row>
    <row r="4012" ht="18.35" spans="3:13">
      <c r="C4012" s="868">
        <v>1</v>
      </c>
      <c r="D4012" s="873" t="s">
        <v>7</v>
      </c>
      <c r="E4012" s="930" t="s">
        <v>870</v>
      </c>
      <c r="F4012" s="931"/>
      <c r="G4012" s="932"/>
      <c r="H4012" s="933" t="s">
        <v>2839</v>
      </c>
      <c r="I4012" s="561" t="s">
        <v>1622</v>
      </c>
      <c r="J4012" s="561"/>
      <c r="K4012" s="562"/>
      <c r="L4012" s="878" t="s">
        <v>1623</v>
      </c>
      <c r="M4012" s="943" t="s">
        <v>1624</v>
      </c>
    </row>
    <row r="4013" spans="3:13">
      <c r="C4013" s="868"/>
      <c r="D4013" s="870" t="s">
        <v>1625</v>
      </c>
      <c r="E4013" s="879"/>
      <c r="F4013" s="880"/>
      <c r="G4013" s="881"/>
      <c r="H4013" s="934" t="s">
        <v>2884</v>
      </c>
      <c r="I4013" s="2210" t="s">
        <v>1077</v>
      </c>
      <c r="J4013" s="216"/>
      <c r="K4013" s="564"/>
      <c r="L4013" s="895"/>
      <c r="M4013" s="900" t="s">
        <v>870</v>
      </c>
    </row>
    <row r="4014" spans="3:13">
      <c r="C4014" s="868"/>
      <c r="D4014" s="871" t="s">
        <v>1626</v>
      </c>
      <c r="E4014" s="935"/>
      <c r="F4014" s="936"/>
      <c r="G4014" s="937"/>
      <c r="H4014" s="938" t="s">
        <v>2885</v>
      </c>
      <c r="I4014" s="219"/>
      <c r="J4014" s="219"/>
      <c r="K4014" s="566"/>
      <c r="L4014" s="895"/>
      <c r="M4014" s="901"/>
    </row>
    <row r="4015" spans="3:13">
      <c r="C4015" s="868"/>
      <c r="D4015" s="871" t="s">
        <v>1627</v>
      </c>
      <c r="E4015" s="944">
        <v>0.0275</v>
      </c>
      <c r="F4015" s="945"/>
      <c r="G4015" s="946"/>
      <c r="H4015" s="938"/>
      <c r="I4015" s="219"/>
      <c r="J4015" s="219"/>
      <c r="K4015" s="566"/>
      <c r="L4015" s="895"/>
      <c r="M4015" s="901"/>
    </row>
    <row r="4016" ht="18.35" spans="3:13">
      <c r="C4016" s="868"/>
      <c r="D4016" s="872" t="s">
        <v>1628</v>
      </c>
      <c r="E4016" s="887">
        <v>0.572916666666667</v>
      </c>
      <c r="F4016" s="888"/>
      <c r="G4016" s="889"/>
      <c r="H4016" s="940"/>
      <c r="I4016" s="219"/>
      <c r="J4016" s="219"/>
      <c r="K4016" s="566"/>
      <c r="L4016" s="896">
        <v>0.802083333333333</v>
      </c>
      <c r="M4016" s="902">
        <v>0.697916666666667</v>
      </c>
    </row>
    <row r="4017" ht="18.35" spans="3:13">
      <c r="C4017" s="868"/>
      <c r="D4017" s="873" t="s">
        <v>1629</v>
      </c>
      <c r="E4017" s="891" t="s">
        <v>8</v>
      </c>
      <c r="F4017" s="891" t="s">
        <v>9</v>
      </c>
      <c r="G4017" s="892" t="s">
        <v>10</v>
      </c>
      <c r="H4017" s="933" t="s">
        <v>2447</v>
      </c>
      <c r="I4017" s="219"/>
      <c r="J4017" s="219"/>
      <c r="K4017" s="566"/>
      <c r="L4017" s="897" t="s">
        <v>2896</v>
      </c>
      <c r="M4017" s="903"/>
    </row>
    <row r="4018" spans="3:13">
      <c r="C4018" s="868"/>
      <c r="D4018" s="925">
        <v>45728</v>
      </c>
      <c r="E4018" s="951">
        <v>0.0275</v>
      </c>
      <c r="F4018" s="951">
        <v>0.0275</v>
      </c>
      <c r="G4018" s="951">
        <v>0.03</v>
      </c>
      <c r="H4018" s="941">
        <v>0.572916666666667</v>
      </c>
      <c r="I4018" s="219"/>
      <c r="J4018" s="219"/>
      <c r="K4018" s="566"/>
      <c r="L4018" s="941">
        <v>0.802083333333333</v>
      </c>
      <c r="M4018" s="904"/>
    </row>
    <row r="4019" spans="3:13">
      <c r="C4019" s="868"/>
      <c r="D4019" s="925">
        <v>45700</v>
      </c>
      <c r="E4019" s="951">
        <v>0.03</v>
      </c>
      <c r="F4019" s="951">
        <v>0.03</v>
      </c>
      <c r="G4019" s="951">
        <v>0.0325</v>
      </c>
      <c r="H4019" s="941">
        <v>0.614583333333333</v>
      </c>
      <c r="I4019" s="219"/>
      <c r="J4019" s="219"/>
      <c r="K4019" s="566"/>
      <c r="L4019" s="941">
        <v>0.84375</v>
      </c>
      <c r="M4019" s="905"/>
    </row>
    <row r="4020" spans="3:13">
      <c r="C4020" s="868"/>
      <c r="D4020" s="925">
        <v>45664</v>
      </c>
      <c r="E4020" s="951">
        <v>0.0325</v>
      </c>
      <c r="F4020" s="951">
        <v>0.0325</v>
      </c>
      <c r="G4020" s="951">
        <v>0.0375</v>
      </c>
      <c r="H4020" s="941">
        <v>0.614583333333333</v>
      </c>
      <c r="I4020" s="219"/>
      <c r="J4020" s="219"/>
      <c r="K4020" s="566"/>
      <c r="L4020" s="941">
        <v>0.84375</v>
      </c>
      <c r="M4020" s="901"/>
    </row>
    <row r="4021" spans="3:13">
      <c r="C4021" s="868"/>
      <c r="D4021" s="925">
        <v>45637</v>
      </c>
      <c r="E4021" s="951">
        <v>0.0375</v>
      </c>
      <c r="F4021" s="951">
        <v>0.0375</v>
      </c>
      <c r="G4021" s="951">
        <v>0.0425</v>
      </c>
      <c r="H4021" s="941">
        <v>0.572916666666667</v>
      </c>
      <c r="I4021" s="219"/>
      <c r="J4021" s="219"/>
      <c r="K4021" s="566"/>
      <c r="L4021" s="941">
        <v>0.802083333333333</v>
      </c>
      <c r="M4021" s="901"/>
    </row>
    <row r="4022" spans="3:13">
      <c r="C4022" s="868"/>
      <c r="D4022" s="925">
        <v>45601</v>
      </c>
      <c r="E4022" s="951">
        <v>0.0425</v>
      </c>
      <c r="F4022" s="951">
        <v>0.0425</v>
      </c>
      <c r="G4022" s="951">
        <v>0.045</v>
      </c>
      <c r="H4022" s="941">
        <v>0.572916666666667</v>
      </c>
      <c r="I4022" s="219"/>
      <c r="J4022" s="219"/>
      <c r="K4022" s="566"/>
      <c r="L4022" s="941">
        <v>0.802083333333333</v>
      </c>
      <c r="M4022" s="901"/>
    </row>
    <row r="4023" ht="18.35" spans="3:13">
      <c r="C4023" s="868"/>
      <c r="D4023" s="925">
        <v>45574</v>
      </c>
      <c r="E4023" s="951">
        <v>0.045</v>
      </c>
      <c r="F4023" s="951">
        <v>0.045</v>
      </c>
      <c r="G4023" s="951">
        <v>0.0475</v>
      </c>
      <c r="H4023" s="941">
        <v>0.572916666666667</v>
      </c>
      <c r="I4023" s="258"/>
      <c r="J4023" s="258"/>
      <c r="K4023" s="570"/>
      <c r="L4023" s="941">
        <v>0.802083333333333</v>
      </c>
      <c r="M4023" s="906"/>
    </row>
    <row r="4024" ht="18.35" spans="3:13">
      <c r="C4024" s="868">
        <v>1</v>
      </c>
      <c r="D4024" s="873" t="s">
        <v>7</v>
      </c>
      <c r="E4024" s="930" t="s">
        <v>872</v>
      </c>
      <c r="F4024" s="931"/>
      <c r="G4024" s="932"/>
      <c r="H4024" s="933" t="s">
        <v>2839</v>
      </c>
      <c r="I4024" s="561" t="s">
        <v>1622</v>
      </c>
      <c r="J4024" s="561"/>
      <c r="K4024" s="562"/>
      <c r="L4024" s="878" t="s">
        <v>1623</v>
      </c>
      <c r="M4024" s="943" t="s">
        <v>1624</v>
      </c>
    </row>
    <row r="4025" spans="3:13">
      <c r="C4025" s="868"/>
      <c r="D4025" s="870" t="s">
        <v>1625</v>
      </c>
      <c r="E4025" s="879"/>
      <c r="F4025" s="880"/>
      <c r="G4025" s="881"/>
      <c r="H4025" s="934" t="s">
        <v>2861</v>
      </c>
      <c r="I4025" s="2210" t="s">
        <v>983</v>
      </c>
      <c r="J4025" s="216"/>
      <c r="K4025" s="564"/>
      <c r="L4025" s="895"/>
      <c r="M4025" s="900" t="s">
        <v>872</v>
      </c>
    </row>
    <row r="4026" spans="3:13">
      <c r="C4026" s="868"/>
      <c r="D4026" s="871" t="s">
        <v>1626</v>
      </c>
      <c r="E4026" s="935"/>
      <c r="F4026" s="936"/>
      <c r="G4026" s="937"/>
      <c r="H4026" s="934" t="s">
        <v>2861</v>
      </c>
      <c r="I4026" s="219"/>
      <c r="J4026" s="219"/>
      <c r="K4026" s="566"/>
      <c r="L4026" s="895"/>
      <c r="M4026" s="901"/>
    </row>
    <row r="4027" spans="3:13">
      <c r="C4027" s="868"/>
      <c r="D4027" s="871" t="s">
        <v>1627</v>
      </c>
      <c r="E4027" s="944" t="s">
        <v>1078</v>
      </c>
      <c r="F4027" s="945"/>
      <c r="G4027" s="946"/>
      <c r="H4027" s="938"/>
      <c r="I4027" s="219"/>
      <c r="J4027" s="219"/>
      <c r="K4027" s="566"/>
      <c r="L4027" s="895"/>
      <c r="M4027" s="901"/>
    </row>
    <row r="4028" ht="18.35" spans="3:13">
      <c r="C4028" s="868"/>
      <c r="D4028" s="872" t="s">
        <v>1628</v>
      </c>
      <c r="E4028" s="887">
        <v>0.604166666666667</v>
      </c>
      <c r="F4028" s="888"/>
      <c r="G4028" s="889"/>
      <c r="H4028" s="940"/>
      <c r="I4028" s="219"/>
      <c r="J4028" s="219"/>
      <c r="K4028" s="566"/>
      <c r="L4028" s="896">
        <v>0.833333333333333</v>
      </c>
      <c r="M4028" s="902">
        <v>0.729166666666667</v>
      </c>
    </row>
    <row r="4029" ht="18.35" spans="3:13">
      <c r="C4029" s="868"/>
      <c r="D4029" s="873" t="s">
        <v>1629</v>
      </c>
      <c r="E4029" s="891" t="s">
        <v>8</v>
      </c>
      <c r="F4029" s="891" t="s">
        <v>9</v>
      </c>
      <c r="G4029" s="892" t="s">
        <v>10</v>
      </c>
      <c r="H4029" s="933" t="s">
        <v>2447</v>
      </c>
      <c r="I4029" s="219"/>
      <c r="J4029" s="219"/>
      <c r="K4029" s="566"/>
      <c r="L4029" s="897" t="s">
        <v>2896</v>
      </c>
      <c r="M4029" s="903"/>
    </row>
    <row r="4030" spans="3:13">
      <c r="C4030" s="868"/>
      <c r="D4030" s="925">
        <v>45756</v>
      </c>
      <c r="E4030" s="2248" t="s">
        <v>2295</v>
      </c>
      <c r="F4030" s="2248" t="s">
        <v>2208</v>
      </c>
      <c r="G4030" s="2248" t="s">
        <v>1040</v>
      </c>
      <c r="H4030" s="941">
        <v>0.614583333333333</v>
      </c>
      <c r="I4030" s="219"/>
      <c r="J4030" s="219"/>
      <c r="K4030" s="566"/>
      <c r="L4030" s="941">
        <v>0.84375</v>
      </c>
      <c r="M4030" s="904"/>
    </row>
    <row r="4031" spans="3:13">
      <c r="C4031" s="868"/>
      <c r="D4031" s="925">
        <v>45749</v>
      </c>
      <c r="E4031" s="2248" t="s">
        <v>1040</v>
      </c>
      <c r="F4031" s="2248" t="s">
        <v>2296</v>
      </c>
      <c r="G4031" s="2248" t="s">
        <v>2277</v>
      </c>
      <c r="H4031" s="941">
        <v>0.614583333333333</v>
      </c>
      <c r="I4031" s="219"/>
      <c r="J4031" s="219"/>
      <c r="K4031" s="566"/>
      <c r="L4031" s="941">
        <v>0.84375</v>
      </c>
      <c r="M4031" s="905"/>
    </row>
    <row r="4032" spans="3:13">
      <c r="C4032" s="868"/>
      <c r="D4032" s="925">
        <v>45742</v>
      </c>
      <c r="E4032" s="2248" t="s">
        <v>2277</v>
      </c>
      <c r="F4032" s="2248" t="s">
        <v>1963</v>
      </c>
      <c r="G4032" s="2248" t="s">
        <v>2242</v>
      </c>
      <c r="H4032" s="941">
        <v>0.614583333333333</v>
      </c>
      <c r="I4032" s="219"/>
      <c r="J4032" s="219"/>
      <c r="K4032" s="566"/>
      <c r="L4032" s="941">
        <v>0.84375</v>
      </c>
      <c r="M4032" s="901"/>
    </row>
    <row r="4033" spans="3:13">
      <c r="C4033" s="868"/>
      <c r="D4033" s="925">
        <v>45735</v>
      </c>
      <c r="E4033" s="2248" t="s">
        <v>2242</v>
      </c>
      <c r="F4033" s="2248" t="s">
        <v>1965</v>
      </c>
      <c r="G4033" s="2248" t="s">
        <v>2243</v>
      </c>
      <c r="H4033" s="941">
        <v>0.572916666666667</v>
      </c>
      <c r="I4033" s="219"/>
      <c r="J4033" s="219"/>
      <c r="K4033" s="566"/>
      <c r="L4033" s="941">
        <v>0.802083333333333</v>
      </c>
      <c r="M4033" s="901"/>
    </row>
    <row r="4034" spans="3:13">
      <c r="C4034" s="868"/>
      <c r="D4034" s="925">
        <v>45728</v>
      </c>
      <c r="E4034" s="2248" t="s">
        <v>2243</v>
      </c>
      <c r="F4034" s="2248" t="s">
        <v>2244</v>
      </c>
      <c r="G4034" s="2248" t="s">
        <v>2245</v>
      </c>
      <c r="H4034" s="941">
        <v>0.572916666666667</v>
      </c>
      <c r="I4034" s="219"/>
      <c r="J4034" s="219"/>
      <c r="K4034" s="566"/>
      <c r="L4034" s="941">
        <v>0.802083333333333</v>
      </c>
      <c r="M4034" s="901"/>
    </row>
    <row r="4035" ht="18.35" spans="3:13">
      <c r="C4035" s="868"/>
      <c r="D4035" s="925">
        <v>45721</v>
      </c>
      <c r="E4035" s="2248" t="s">
        <v>2245</v>
      </c>
      <c r="F4035" s="2248" t="s">
        <v>2246</v>
      </c>
      <c r="G4035" s="2248" t="s">
        <v>2247</v>
      </c>
      <c r="H4035" s="941">
        <v>0.572916666666667</v>
      </c>
      <c r="I4035" s="258"/>
      <c r="J4035" s="258"/>
      <c r="K4035" s="570"/>
      <c r="L4035" s="941">
        <v>0.802083333333333</v>
      </c>
      <c r="M4035" s="906"/>
    </row>
    <row r="4036" ht="18.35" spans="3:13">
      <c r="C4036" s="868">
        <v>1</v>
      </c>
      <c r="D4036" s="873" t="s">
        <v>7</v>
      </c>
      <c r="E4036" s="930" t="s">
        <v>1035</v>
      </c>
      <c r="F4036" s="931"/>
      <c r="G4036" s="932"/>
      <c r="H4036" s="933" t="s">
        <v>2839</v>
      </c>
      <c r="I4036" s="561" t="s">
        <v>1622</v>
      </c>
      <c r="J4036" s="561"/>
      <c r="K4036" s="562"/>
      <c r="L4036" s="878" t="s">
        <v>1623</v>
      </c>
      <c r="M4036" s="943" t="s">
        <v>1624</v>
      </c>
    </row>
    <row r="4037" spans="3:13">
      <c r="C4037" s="868"/>
      <c r="D4037" s="870" t="s">
        <v>1625</v>
      </c>
      <c r="E4037" s="879"/>
      <c r="F4037" s="880"/>
      <c r="G4037" s="881"/>
      <c r="H4037" s="934" t="s">
        <v>2858</v>
      </c>
      <c r="I4037" s="2210" t="s">
        <v>1079</v>
      </c>
      <c r="J4037" s="216"/>
      <c r="K4037" s="564"/>
      <c r="L4037" s="895"/>
      <c r="M4037" s="900" t="s">
        <v>1035</v>
      </c>
    </row>
    <row r="4038" spans="3:13">
      <c r="C4038" s="868"/>
      <c r="D4038" s="871" t="s">
        <v>1626</v>
      </c>
      <c r="E4038" s="935"/>
      <c r="F4038" s="936"/>
      <c r="G4038" s="937"/>
      <c r="H4038" s="938" t="s">
        <v>2859</v>
      </c>
      <c r="I4038" s="219"/>
      <c r="J4038" s="219"/>
      <c r="K4038" s="566"/>
      <c r="L4038" s="895"/>
      <c r="M4038" s="901"/>
    </row>
    <row r="4039" spans="3:13">
      <c r="C4039" s="868"/>
      <c r="D4039" s="871" t="s">
        <v>1627</v>
      </c>
      <c r="E4039" s="944">
        <v>0</v>
      </c>
      <c r="F4039" s="945"/>
      <c r="G4039" s="946"/>
      <c r="H4039" s="938"/>
      <c r="I4039" s="219"/>
      <c r="J4039" s="219"/>
      <c r="K4039" s="566"/>
      <c r="L4039" s="895"/>
      <c r="M4039" s="901"/>
    </row>
    <row r="4040" ht="18.35" spans="3:13">
      <c r="C4040" s="868"/>
      <c r="D4040" s="872" t="s">
        <v>1628</v>
      </c>
      <c r="E4040" s="887">
        <v>0.71875</v>
      </c>
      <c r="F4040" s="888"/>
      <c r="G4040" s="889"/>
      <c r="H4040" s="940"/>
      <c r="I4040" s="219"/>
      <c r="J4040" s="219"/>
      <c r="K4040" s="566"/>
      <c r="L4040" s="896">
        <v>0.947916666666667</v>
      </c>
      <c r="M4040" s="902">
        <v>0.84375</v>
      </c>
    </row>
    <row r="4041" ht="18.35" spans="3:13">
      <c r="C4041" s="868"/>
      <c r="D4041" s="873" t="s">
        <v>1629</v>
      </c>
      <c r="E4041" s="891" t="s">
        <v>8</v>
      </c>
      <c r="F4041" s="891" t="s">
        <v>9</v>
      </c>
      <c r="G4041" s="892" t="s">
        <v>10</v>
      </c>
      <c r="H4041" s="933" t="s">
        <v>2447</v>
      </c>
      <c r="I4041" s="219"/>
      <c r="J4041" s="219"/>
      <c r="K4041" s="566"/>
      <c r="L4041" s="897" t="s">
        <v>2896</v>
      </c>
      <c r="M4041" s="903"/>
    </row>
    <row r="4042" spans="3:13">
      <c r="C4042" s="868"/>
      <c r="D4042" s="925">
        <v>45763</v>
      </c>
      <c r="E4042" s="951"/>
      <c r="F4042" s="951"/>
      <c r="G4042" s="951"/>
      <c r="H4042" s="941">
        <v>0.71875</v>
      </c>
      <c r="I4042" s="219"/>
      <c r="J4042" s="219"/>
      <c r="K4042" s="566"/>
      <c r="L4042" s="941">
        <v>0.947916666666667</v>
      </c>
      <c r="M4042" s="904"/>
    </row>
    <row r="4043" spans="3:13">
      <c r="C4043" s="868"/>
      <c r="D4043" s="925">
        <v>45751</v>
      </c>
      <c r="E4043" s="951"/>
      <c r="F4043" s="951"/>
      <c r="G4043" s="951"/>
      <c r="H4043" s="941">
        <v>0.642361111111111</v>
      </c>
      <c r="I4043" s="219"/>
      <c r="J4043" s="219"/>
      <c r="K4043" s="566"/>
      <c r="L4043" s="941">
        <v>0.871527777777778</v>
      </c>
      <c r="M4043" s="905"/>
    </row>
    <row r="4044" spans="3:13">
      <c r="C4044" s="868"/>
      <c r="D4044" s="925">
        <v>45723</v>
      </c>
      <c r="E4044" s="951"/>
      <c r="F4044" s="951"/>
      <c r="G4044" s="951"/>
      <c r="H4044" s="941">
        <v>0.729166666666667</v>
      </c>
      <c r="I4044" s="219"/>
      <c r="J4044" s="219"/>
      <c r="K4044" s="566"/>
      <c r="L4044" s="941">
        <v>0.958333333333333</v>
      </c>
      <c r="M4044" s="901"/>
    </row>
    <row r="4045" spans="3:13">
      <c r="C4045" s="868"/>
      <c r="D4045" s="958">
        <v>45630</v>
      </c>
      <c r="E4045" s="951"/>
      <c r="F4045" s="951"/>
      <c r="G4045" s="951"/>
      <c r="H4045" s="941">
        <v>0.78125</v>
      </c>
      <c r="I4045" s="219"/>
      <c r="J4045" s="219"/>
      <c r="K4045" s="566"/>
      <c r="L4045" s="941">
        <v>0.0104166666666667</v>
      </c>
      <c r="M4045" s="901"/>
    </row>
    <row r="4046" spans="3:13">
      <c r="C4046" s="868"/>
      <c r="D4046" s="958">
        <v>45610</v>
      </c>
      <c r="E4046" s="951"/>
      <c r="F4046" s="951"/>
      <c r="G4046" s="951"/>
      <c r="H4046" s="941">
        <v>0.833333333333333</v>
      </c>
      <c r="I4046" s="219"/>
      <c r="J4046" s="219"/>
      <c r="K4046" s="566"/>
      <c r="L4046" s="941">
        <v>0.0625</v>
      </c>
      <c r="M4046" s="901"/>
    </row>
    <row r="4047" ht="18.35" spans="3:13">
      <c r="C4047" s="868"/>
      <c r="D4047" s="925">
        <v>45565</v>
      </c>
      <c r="E4047" s="951"/>
      <c r="F4047" s="951"/>
      <c r="G4047" s="951"/>
      <c r="H4047" s="941">
        <v>0.730555555555556</v>
      </c>
      <c r="I4047" s="258"/>
      <c r="J4047" s="258"/>
      <c r="K4047" s="570"/>
      <c r="L4047" s="941">
        <v>0.959722222222222</v>
      </c>
      <c r="M4047" s="906"/>
    </row>
    <row r="4048" ht="18.35" spans="3:13">
      <c r="C4048" s="959">
        <v>1</v>
      </c>
      <c r="D4048" s="873" t="s">
        <v>7</v>
      </c>
      <c r="E4048" s="930" t="s">
        <v>1085</v>
      </c>
      <c r="F4048" s="931"/>
      <c r="G4048" s="962"/>
      <c r="H4048" s="897" t="s">
        <v>2839</v>
      </c>
      <c r="I4048" s="897" t="s">
        <v>1623</v>
      </c>
      <c r="J4048" s="943" t="s">
        <v>1624</v>
      </c>
      <c r="K4048" s="983" t="s">
        <v>0</v>
      </c>
      <c r="L4048" s="878" t="s">
        <v>1623</v>
      </c>
      <c r="M4048" s="943" t="s">
        <v>1624</v>
      </c>
    </row>
    <row r="4049" spans="3:13">
      <c r="C4049" s="959"/>
      <c r="D4049" s="870" t="s">
        <v>1625</v>
      </c>
      <c r="E4049" s="963"/>
      <c r="F4049" s="964"/>
      <c r="G4049" s="965"/>
      <c r="H4049" s="934" t="s">
        <v>2870</v>
      </c>
      <c r="I4049" s="984"/>
      <c r="J4049" s="985" t="s">
        <v>1085</v>
      </c>
      <c r="K4049" s="983"/>
      <c r="L4049" s="895"/>
      <c r="M4049" s="900" t="s">
        <v>1085</v>
      </c>
    </row>
    <row r="4050" spans="3:13">
      <c r="C4050" s="959"/>
      <c r="D4050" s="870" t="s">
        <v>1626</v>
      </c>
      <c r="E4050" s="966"/>
      <c r="F4050" s="967"/>
      <c r="G4050" s="968"/>
      <c r="H4050" s="938" t="s">
        <v>2871</v>
      </c>
      <c r="I4050" s="986"/>
      <c r="J4050" s="987"/>
      <c r="K4050" s="983"/>
      <c r="L4050" s="895"/>
      <c r="M4050" s="901"/>
    </row>
    <row r="4051" spans="3:13">
      <c r="C4051" s="959"/>
      <c r="D4051" s="870" t="s">
        <v>1627</v>
      </c>
      <c r="E4051" s="969">
        <v>0.025</v>
      </c>
      <c r="F4051" s="970"/>
      <c r="G4051" s="971"/>
      <c r="H4051" s="972"/>
      <c r="I4051" s="986"/>
      <c r="J4051" s="987"/>
      <c r="K4051" s="983"/>
      <c r="L4051" s="895"/>
      <c r="M4051" s="901"/>
    </row>
    <row r="4052" ht="18.35" spans="3:13">
      <c r="C4052" s="959"/>
      <c r="D4052" s="960" t="s">
        <v>1628</v>
      </c>
      <c r="E4052" s="887">
        <v>0.510416666666667</v>
      </c>
      <c r="F4052" s="888"/>
      <c r="G4052" s="973"/>
      <c r="H4052" s="974"/>
      <c r="I4052" s="988">
        <v>0.739583333333333</v>
      </c>
      <c r="J4052" s="989">
        <v>0.635416666666667</v>
      </c>
      <c r="K4052" s="983"/>
      <c r="L4052" s="896">
        <v>0.833333333333333</v>
      </c>
      <c r="M4052" s="902"/>
    </row>
    <row r="4053" ht="18.35" spans="3:13">
      <c r="C4053" s="959"/>
      <c r="D4053" s="873" t="s">
        <v>1628</v>
      </c>
      <c r="E4053" s="975" t="s">
        <v>8</v>
      </c>
      <c r="F4053" s="975" t="s">
        <v>9</v>
      </c>
      <c r="G4053" s="976" t="s">
        <v>10</v>
      </c>
      <c r="H4053" s="897" t="s">
        <v>2447</v>
      </c>
      <c r="I4053" s="897" t="s">
        <v>2896</v>
      </c>
      <c r="J4053" s="903"/>
      <c r="K4053" s="983"/>
      <c r="L4053" s="897" t="s">
        <v>2896</v>
      </c>
      <c r="M4053" s="903"/>
    </row>
    <row r="4054" spans="3:13">
      <c r="C4054" s="959"/>
      <c r="D4054" s="874">
        <v>45729</v>
      </c>
      <c r="E4054" s="977">
        <v>0</v>
      </c>
      <c r="F4054" s="977" t="s">
        <v>1660</v>
      </c>
      <c r="G4054" s="977">
        <v>0.006</v>
      </c>
      <c r="H4054" s="978">
        <v>0.520833333333333</v>
      </c>
      <c r="I4054" s="950">
        <v>0.75</v>
      </c>
      <c r="J4054" s="987"/>
      <c r="K4054" s="983"/>
      <c r="L4054" s="941">
        <v>0.78125</v>
      </c>
      <c r="M4054" s="904"/>
    </row>
    <row r="4055" spans="3:13">
      <c r="C4055" s="959"/>
      <c r="D4055" s="874">
        <v>45701</v>
      </c>
      <c r="E4055" s="977">
        <v>0.004</v>
      </c>
      <c r="F4055" s="977" t="s">
        <v>1660</v>
      </c>
      <c r="G4055" s="977">
        <v>0.005</v>
      </c>
      <c r="H4055" s="979">
        <v>0.5625</v>
      </c>
      <c r="I4055" s="990">
        <v>0.791666666666667</v>
      </c>
      <c r="J4055" s="991"/>
      <c r="K4055" s="983"/>
      <c r="L4055" s="941">
        <v>0.78125</v>
      </c>
      <c r="M4055" s="905"/>
    </row>
    <row r="4056" spans="3:13">
      <c r="C4056" s="959"/>
      <c r="D4056" s="874">
        <v>45671</v>
      </c>
      <c r="E4056" s="977">
        <v>0.002</v>
      </c>
      <c r="F4056" s="977" t="s">
        <v>1645</v>
      </c>
      <c r="G4056" s="977">
        <v>0.004</v>
      </c>
      <c r="H4056" s="979">
        <v>0.5625</v>
      </c>
      <c r="I4056" s="990">
        <v>0.791666666666667</v>
      </c>
      <c r="J4056" s="987"/>
      <c r="K4056" s="983"/>
      <c r="L4056" s="941">
        <v>0.78125</v>
      </c>
      <c r="M4056" s="901"/>
    </row>
    <row r="4057" spans="3:13">
      <c r="C4057" s="959"/>
      <c r="D4057" s="874">
        <v>45638</v>
      </c>
      <c r="E4057" s="977">
        <v>0.004</v>
      </c>
      <c r="F4057" s="977" t="s">
        <v>1653</v>
      </c>
      <c r="G4057" s="977">
        <v>0.003</v>
      </c>
      <c r="H4057" s="979">
        <v>0.5625</v>
      </c>
      <c r="I4057" s="990">
        <v>0.791666666666667</v>
      </c>
      <c r="J4057" s="987"/>
      <c r="K4057" s="983"/>
      <c r="L4057" s="941">
        <v>0.739583333333333</v>
      </c>
      <c r="M4057" s="901"/>
    </row>
    <row r="4058" spans="3:13">
      <c r="C4058" s="959"/>
      <c r="D4058" s="874">
        <v>45610</v>
      </c>
      <c r="E4058" s="977">
        <v>0.002</v>
      </c>
      <c r="F4058" s="977" t="s">
        <v>1653</v>
      </c>
      <c r="G4058" s="977">
        <v>0.001</v>
      </c>
      <c r="H4058" s="979">
        <v>0.5625</v>
      </c>
      <c r="I4058" s="990">
        <v>0.791666666666667</v>
      </c>
      <c r="J4058" s="987"/>
      <c r="K4058" s="983"/>
      <c r="L4058" s="941">
        <v>0.739583333333333</v>
      </c>
      <c r="M4058" s="901"/>
    </row>
    <row r="4059" ht="18.35" spans="3:13">
      <c r="C4059" s="959"/>
      <c r="D4059" s="874">
        <v>45576</v>
      </c>
      <c r="E4059" s="977">
        <v>0</v>
      </c>
      <c r="F4059" s="977" t="s">
        <v>1655</v>
      </c>
      <c r="G4059" s="977">
        <v>0.002</v>
      </c>
      <c r="H4059" s="979">
        <v>0.520833333333333</v>
      </c>
      <c r="I4059" s="990">
        <v>0.75</v>
      </c>
      <c r="J4059" s="992"/>
      <c r="K4059" s="983"/>
      <c r="L4059" s="941">
        <v>0.739583333333333</v>
      </c>
      <c r="M4059" s="906"/>
    </row>
    <row r="4060" ht="18.35" spans="3:13">
      <c r="C4060" s="959">
        <v>1</v>
      </c>
      <c r="D4060" s="873" t="s">
        <v>7</v>
      </c>
      <c r="E4060" s="930" t="s">
        <v>1087</v>
      </c>
      <c r="F4060" s="931"/>
      <c r="G4060" s="962"/>
      <c r="H4060" s="897" t="s">
        <v>2839</v>
      </c>
      <c r="I4060" s="897" t="s">
        <v>1623</v>
      </c>
      <c r="J4060" s="993" t="s">
        <v>1624</v>
      </c>
      <c r="K4060" s="983" t="s">
        <v>0</v>
      </c>
      <c r="L4060" s="878" t="s">
        <v>1623</v>
      </c>
      <c r="M4060" s="943" t="s">
        <v>1624</v>
      </c>
    </row>
    <row r="4061" spans="3:13">
      <c r="C4061" s="959"/>
      <c r="D4061" s="870" t="s">
        <v>1625</v>
      </c>
      <c r="E4061" s="963"/>
      <c r="F4061" s="964"/>
      <c r="G4061" s="965"/>
      <c r="H4061" s="972" t="s">
        <v>2858</v>
      </c>
      <c r="I4061" s="984"/>
      <c r="J4061" s="985" t="s">
        <v>1087</v>
      </c>
      <c r="K4061" s="983"/>
      <c r="L4061" s="895"/>
      <c r="M4061" s="900" t="s">
        <v>1087</v>
      </c>
    </row>
    <row r="4062" spans="3:13">
      <c r="C4062" s="959"/>
      <c r="D4062" s="870" t="s">
        <v>1626</v>
      </c>
      <c r="E4062" s="966"/>
      <c r="F4062" s="967"/>
      <c r="G4062" s="968"/>
      <c r="H4062" s="972" t="s">
        <v>2859</v>
      </c>
      <c r="I4062" s="986"/>
      <c r="J4062" s="987"/>
      <c r="K4062" s="983"/>
      <c r="L4062" s="895"/>
      <c r="M4062" s="901"/>
    </row>
    <row r="4063" spans="3:13">
      <c r="C4063" s="959"/>
      <c r="D4063" s="870" t="s">
        <v>1627</v>
      </c>
      <c r="E4063" s="980">
        <v>0.03</v>
      </c>
      <c r="F4063" s="981"/>
      <c r="G4063" s="982"/>
      <c r="H4063" s="972"/>
      <c r="I4063" s="986"/>
      <c r="J4063" s="987"/>
      <c r="K4063" s="983"/>
      <c r="L4063" s="895"/>
      <c r="M4063" s="901"/>
    </row>
    <row r="4064" ht="18.35" spans="3:13">
      <c r="C4064" s="959"/>
      <c r="D4064" s="960" t="s">
        <v>1628</v>
      </c>
      <c r="E4064" s="887">
        <v>0.510416666666667</v>
      </c>
      <c r="F4064" s="888"/>
      <c r="G4064" s="973"/>
      <c r="H4064" s="974"/>
      <c r="I4064" s="988">
        <v>0.739583333333333</v>
      </c>
      <c r="J4064" s="989">
        <v>0.635416666666667</v>
      </c>
      <c r="K4064" s="983"/>
      <c r="L4064" s="896">
        <v>0.947916666666667</v>
      </c>
      <c r="M4064" s="902"/>
    </row>
    <row r="4065" ht="18.35" spans="3:13">
      <c r="C4065" s="959"/>
      <c r="D4065" s="873" t="s">
        <v>1629</v>
      </c>
      <c r="E4065" s="975" t="s">
        <v>8</v>
      </c>
      <c r="F4065" s="975" t="s">
        <v>9</v>
      </c>
      <c r="G4065" s="976" t="s">
        <v>10</v>
      </c>
      <c r="H4065" s="897" t="s">
        <v>2447</v>
      </c>
      <c r="I4065" s="897" t="s">
        <v>2896</v>
      </c>
      <c r="J4065" s="903"/>
      <c r="K4065" s="983"/>
      <c r="L4065" s="897" t="s">
        <v>2896</v>
      </c>
      <c r="M4065" s="903"/>
    </row>
    <row r="4066" spans="3:13">
      <c r="C4066" s="959"/>
      <c r="D4066" s="874">
        <v>45719</v>
      </c>
      <c r="E4066" s="977">
        <v>50.3</v>
      </c>
      <c r="F4066" s="977" t="s">
        <v>2254</v>
      </c>
      <c r="G4066" s="977">
        <v>50.9</v>
      </c>
      <c r="H4066" s="978">
        <v>0.625</v>
      </c>
      <c r="I4066" s="950">
        <v>0.854166666666667</v>
      </c>
      <c r="J4066" s="987"/>
      <c r="K4066" s="983"/>
      <c r="L4066" s="941">
        <v>0.84375</v>
      </c>
      <c r="M4066" s="904"/>
    </row>
    <row r="4067" spans="3:13">
      <c r="C4067" s="959"/>
      <c r="D4067" s="874">
        <v>45691</v>
      </c>
      <c r="E4067" s="977">
        <v>50.9</v>
      </c>
      <c r="F4067" s="977" t="s">
        <v>2256</v>
      </c>
      <c r="G4067" s="977">
        <v>49.2</v>
      </c>
      <c r="H4067" s="979">
        <v>0.625</v>
      </c>
      <c r="I4067" s="990">
        <v>0.854166666666667</v>
      </c>
      <c r="J4067" s="991"/>
      <c r="K4067" s="983"/>
      <c r="L4067" s="941">
        <v>0.84375</v>
      </c>
      <c r="M4067" s="905"/>
    </row>
    <row r="4068" spans="3:13">
      <c r="C4068" s="959"/>
      <c r="D4068" s="874">
        <v>45660</v>
      </c>
      <c r="E4068" s="977">
        <v>49.3</v>
      </c>
      <c r="F4068" s="977" t="s">
        <v>2258</v>
      </c>
      <c r="G4068" s="977">
        <v>48.4</v>
      </c>
      <c r="H4068" s="979">
        <v>0.625</v>
      </c>
      <c r="I4068" s="990">
        <v>0.854166666666667</v>
      </c>
      <c r="J4068" s="987"/>
      <c r="K4068" s="983"/>
      <c r="L4068" s="941">
        <v>0.84375</v>
      </c>
      <c r="M4068" s="901"/>
    </row>
    <row r="4069" spans="3:13">
      <c r="C4069" s="959"/>
      <c r="D4069" s="874">
        <v>45628</v>
      </c>
      <c r="E4069" s="977">
        <v>48.4</v>
      </c>
      <c r="F4069" s="977" t="s">
        <v>2137</v>
      </c>
      <c r="G4069" s="977">
        <v>46.5</v>
      </c>
      <c r="H4069" s="979">
        <v>0.625</v>
      </c>
      <c r="I4069" s="990">
        <v>0.854166666666667</v>
      </c>
      <c r="J4069" s="987"/>
      <c r="K4069" s="983"/>
      <c r="L4069" s="941">
        <v>0.802083333333333</v>
      </c>
      <c r="M4069" s="901"/>
    </row>
    <row r="4070" spans="3:13">
      <c r="C4070" s="959"/>
      <c r="D4070" s="874">
        <v>45597</v>
      </c>
      <c r="E4070" s="977">
        <v>46.5</v>
      </c>
      <c r="F4070" s="977" t="s">
        <v>1928</v>
      </c>
      <c r="G4070" s="977">
        <v>47.2</v>
      </c>
      <c r="H4070" s="979">
        <v>0.583333333333333</v>
      </c>
      <c r="I4070" s="990">
        <v>0.8125</v>
      </c>
      <c r="J4070" s="987"/>
      <c r="K4070" s="983"/>
      <c r="L4070" s="941">
        <v>0.802083333333333</v>
      </c>
      <c r="M4070" s="901"/>
    </row>
    <row r="4071" ht="18.35" spans="3:13">
      <c r="C4071" s="959"/>
      <c r="D4071" s="874">
        <v>45566</v>
      </c>
      <c r="E4071" s="977">
        <v>47.2</v>
      </c>
      <c r="F4071" s="977" t="s">
        <v>1928</v>
      </c>
      <c r="G4071" s="977">
        <v>47.2</v>
      </c>
      <c r="H4071" s="979">
        <v>0.583333333333333</v>
      </c>
      <c r="I4071" s="990">
        <v>0.8125</v>
      </c>
      <c r="J4071" s="992"/>
      <c r="K4071" s="983"/>
      <c r="L4071" s="941">
        <v>0.802083333333333</v>
      </c>
      <c r="M4071" s="906"/>
    </row>
    <row r="4072" ht="18.35" spans="3:13">
      <c r="C4072" s="868">
        <v>1</v>
      </c>
      <c r="D4072" s="873" t="s">
        <v>7</v>
      </c>
      <c r="E4072" s="930" t="s">
        <v>803</v>
      </c>
      <c r="F4072" s="931"/>
      <c r="G4072" s="932"/>
      <c r="H4072" s="933" t="s">
        <v>2839</v>
      </c>
      <c r="I4072" s="561" t="s">
        <v>1622</v>
      </c>
      <c r="J4072" s="561"/>
      <c r="K4072" s="562"/>
      <c r="L4072" s="878" t="s">
        <v>1623</v>
      </c>
      <c r="M4072" s="943" t="s">
        <v>1624</v>
      </c>
    </row>
    <row r="4073" spans="3:13">
      <c r="C4073" s="868"/>
      <c r="D4073" s="870" t="s">
        <v>1625</v>
      </c>
      <c r="E4073" s="879"/>
      <c r="F4073" s="880"/>
      <c r="G4073" s="881"/>
      <c r="H4073" s="934" t="s">
        <v>2858</v>
      </c>
      <c r="I4073" s="2210" t="s">
        <v>1053</v>
      </c>
      <c r="J4073" s="216"/>
      <c r="K4073" s="564"/>
      <c r="L4073" s="895"/>
      <c r="M4073" s="900" t="s">
        <v>803</v>
      </c>
    </row>
    <row r="4074" spans="3:13">
      <c r="C4074" s="868"/>
      <c r="D4074" s="871" t="s">
        <v>1626</v>
      </c>
      <c r="E4074" s="935"/>
      <c r="F4074" s="936"/>
      <c r="G4074" s="937"/>
      <c r="H4074" s="938" t="s">
        <v>2859</v>
      </c>
      <c r="I4074" s="219"/>
      <c r="J4074" s="219"/>
      <c r="K4074" s="566"/>
      <c r="L4074" s="895"/>
      <c r="M4074" s="901"/>
    </row>
    <row r="4075" spans="3:13">
      <c r="C4075" s="868"/>
      <c r="D4075" s="871" t="s">
        <v>1627</v>
      </c>
      <c r="E4075" s="944">
        <v>0</v>
      </c>
      <c r="F4075" s="945"/>
      <c r="G4075" s="946"/>
      <c r="H4075" s="938"/>
      <c r="I4075" s="219"/>
      <c r="J4075" s="219"/>
      <c r="K4075" s="566"/>
      <c r="L4075" s="895"/>
      <c r="M4075" s="901"/>
    </row>
    <row r="4076" ht="18.35" spans="3:13">
      <c r="C4076" s="868"/>
      <c r="D4076" s="872" t="s">
        <v>1628</v>
      </c>
      <c r="E4076" s="887">
        <v>0.520833333333333</v>
      </c>
      <c r="F4076" s="888"/>
      <c r="G4076" s="889"/>
      <c r="H4076" s="940"/>
      <c r="I4076" s="219"/>
      <c r="J4076" s="219"/>
      <c r="K4076" s="566"/>
      <c r="L4076" s="896">
        <v>0.75</v>
      </c>
      <c r="M4076" s="902">
        <v>0.645833333333333</v>
      </c>
    </row>
    <row r="4077" ht="18.35" spans="3:13">
      <c r="C4077" s="868"/>
      <c r="D4077" s="873" t="s">
        <v>1629</v>
      </c>
      <c r="E4077" s="891" t="s">
        <v>8</v>
      </c>
      <c r="F4077" s="891" t="s">
        <v>9</v>
      </c>
      <c r="G4077" s="892" t="s">
        <v>10</v>
      </c>
      <c r="H4077" s="933" t="s">
        <v>2447</v>
      </c>
      <c r="I4077" s="219"/>
      <c r="J4077" s="219"/>
      <c r="K4077" s="566"/>
      <c r="L4077" s="897" t="s">
        <v>2896</v>
      </c>
      <c r="M4077" s="903"/>
    </row>
    <row r="4078" spans="3:13">
      <c r="C4078" s="868"/>
      <c r="D4078" s="925">
        <v>45750</v>
      </c>
      <c r="E4078" s="2248" t="s">
        <v>1959</v>
      </c>
      <c r="F4078" s="2248" t="s">
        <v>1957</v>
      </c>
      <c r="G4078" s="2248" t="s">
        <v>1957</v>
      </c>
      <c r="H4078" s="941">
        <v>0.520833333333333</v>
      </c>
      <c r="I4078" s="219"/>
      <c r="J4078" s="219"/>
      <c r="K4078" s="566"/>
      <c r="L4078" s="898">
        <v>0.75</v>
      </c>
      <c r="M4078" s="904"/>
    </row>
    <row r="4079" spans="3:13">
      <c r="C4079" s="868"/>
      <c r="D4079" s="925">
        <v>45743</v>
      </c>
      <c r="E4079" s="2248" t="s">
        <v>1978</v>
      </c>
      <c r="F4079" s="2248" t="s">
        <v>1957</v>
      </c>
      <c r="G4079" s="2248" t="s">
        <v>1957</v>
      </c>
      <c r="H4079" s="941">
        <v>0.520833333333333</v>
      </c>
      <c r="I4079" s="219"/>
      <c r="J4079" s="219"/>
      <c r="K4079" s="566"/>
      <c r="L4079" s="898">
        <v>0.75</v>
      </c>
      <c r="M4079" s="905"/>
    </row>
    <row r="4080" spans="3:13">
      <c r="C4080" s="868"/>
      <c r="D4080" s="925">
        <v>45736</v>
      </c>
      <c r="E4080" s="2248" t="s">
        <v>1945</v>
      </c>
      <c r="F4080" s="2248" t="s">
        <v>1978</v>
      </c>
      <c r="G4080" s="2248" t="s">
        <v>1944</v>
      </c>
      <c r="H4080" s="941">
        <v>0.520833333333333</v>
      </c>
      <c r="I4080" s="219"/>
      <c r="J4080" s="219"/>
      <c r="K4080" s="566"/>
      <c r="L4080" s="898">
        <v>0.75</v>
      </c>
      <c r="M4080" s="901"/>
    </row>
    <row r="4081" spans="3:13">
      <c r="C4081" s="868"/>
      <c r="D4081" s="925">
        <v>45729</v>
      </c>
      <c r="E4081" s="2248" t="s">
        <v>2023</v>
      </c>
      <c r="F4081" s="2248" t="s">
        <v>2249</v>
      </c>
      <c r="G4081" s="2248" t="s">
        <v>1958</v>
      </c>
      <c r="H4081" s="941">
        <v>0.520833333333333</v>
      </c>
      <c r="I4081" s="219"/>
      <c r="J4081" s="219"/>
      <c r="K4081" s="566"/>
      <c r="L4081" s="898">
        <v>0.75</v>
      </c>
      <c r="M4081" s="901"/>
    </row>
    <row r="4082" spans="3:13">
      <c r="C4082" s="868"/>
      <c r="D4082" s="925">
        <v>45722</v>
      </c>
      <c r="E4082" s="2248" t="s">
        <v>1944</v>
      </c>
      <c r="F4082" s="2248" t="s">
        <v>2250</v>
      </c>
      <c r="G4082" s="2248" t="s">
        <v>1952</v>
      </c>
      <c r="H4082" s="941">
        <v>0.5625</v>
      </c>
      <c r="I4082" s="219"/>
      <c r="J4082" s="219"/>
      <c r="K4082" s="566"/>
      <c r="L4082" s="898">
        <v>0.791666666666667</v>
      </c>
      <c r="M4082" s="901"/>
    </row>
    <row r="4083" ht="18.35" spans="3:13">
      <c r="C4083" s="868"/>
      <c r="D4083" s="925">
        <v>45715</v>
      </c>
      <c r="E4083" s="2248" t="s">
        <v>1952</v>
      </c>
      <c r="F4083" s="2248" t="s">
        <v>1958</v>
      </c>
      <c r="G4083" s="2248" t="s">
        <v>2023</v>
      </c>
      <c r="H4083" s="941">
        <v>0.5625</v>
      </c>
      <c r="I4083" s="258"/>
      <c r="J4083" s="258"/>
      <c r="K4083" s="570"/>
      <c r="L4083" s="898">
        <v>0.791666666666667</v>
      </c>
      <c r="M4083" s="906"/>
    </row>
    <row r="4084" ht="18.35" spans="3:13">
      <c r="C4084" s="868">
        <v>1</v>
      </c>
      <c r="D4084" s="873" t="s">
        <v>7</v>
      </c>
      <c r="E4084" s="930" t="s">
        <v>1089</v>
      </c>
      <c r="F4084" s="931"/>
      <c r="G4084" s="932"/>
      <c r="H4084" s="933" t="s">
        <v>2839</v>
      </c>
      <c r="I4084" s="561" t="s">
        <v>1622</v>
      </c>
      <c r="J4084" s="561"/>
      <c r="K4084" s="562"/>
      <c r="L4084" s="878" t="s">
        <v>1623</v>
      </c>
      <c r="M4084" s="943" t="s">
        <v>1624</v>
      </c>
    </row>
    <row r="4085" spans="3:13">
      <c r="C4085" s="868"/>
      <c r="D4085" s="870" t="s">
        <v>1625</v>
      </c>
      <c r="E4085" s="879"/>
      <c r="F4085" s="880"/>
      <c r="G4085" s="881"/>
      <c r="H4085" s="934" t="s">
        <v>2858</v>
      </c>
      <c r="I4085" s="2210" t="s">
        <v>1090</v>
      </c>
      <c r="J4085" s="216"/>
      <c r="K4085" s="564"/>
      <c r="L4085" s="895"/>
      <c r="M4085" s="900" t="s">
        <v>1089</v>
      </c>
    </row>
    <row r="4086" spans="3:13">
      <c r="C4086" s="868"/>
      <c r="D4086" s="871" t="s">
        <v>1626</v>
      </c>
      <c r="E4086" s="935"/>
      <c r="F4086" s="936"/>
      <c r="G4086" s="937"/>
      <c r="H4086" s="938" t="s">
        <v>2859</v>
      </c>
      <c r="I4086" s="219"/>
      <c r="J4086" s="219"/>
      <c r="K4086" s="566"/>
      <c r="L4086" s="895"/>
      <c r="M4086" s="901"/>
    </row>
    <row r="4087" spans="3:13">
      <c r="C4087" s="868"/>
      <c r="D4087" s="871" t="s">
        <v>1627</v>
      </c>
      <c r="E4087" s="939">
        <v>12.5</v>
      </c>
      <c r="F4087" s="936"/>
      <c r="G4087" s="937"/>
      <c r="H4087" s="938"/>
      <c r="I4087" s="219"/>
      <c r="J4087" s="219"/>
      <c r="K4087" s="566"/>
      <c r="L4087" s="895"/>
      <c r="M4087" s="901"/>
    </row>
    <row r="4088" ht="18.35" spans="3:13">
      <c r="C4088" s="868"/>
      <c r="D4088" s="872" t="s">
        <v>1628</v>
      </c>
      <c r="E4088" s="887">
        <v>0.520833333333333</v>
      </c>
      <c r="F4088" s="888"/>
      <c r="G4088" s="889"/>
      <c r="H4088" s="940"/>
      <c r="I4088" s="219"/>
      <c r="J4088" s="219"/>
      <c r="K4088" s="566"/>
      <c r="L4088" s="896">
        <v>0.75</v>
      </c>
      <c r="M4088" s="902">
        <v>0.645833333333333</v>
      </c>
    </row>
    <row r="4089" ht="18.35" spans="3:13">
      <c r="C4089" s="868"/>
      <c r="D4089" s="873" t="s">
        <v>1629</v>
      </c>
      <c r="E4089" s="891" t="s">
        <v>8</v>
      </c>
      <c r="F4089" s="891" t="s">
        <v>9</v>
      </c>
      <c r="G4089" s="892" t="s">
        <v>10</v>
      </c>
      <c r="H4089" s="933" t="s">
        <v>2447</v>
      </c>
      <c r="I4089" s="219"/>
      <c r="J4089" s="219"/>
      <c r="K4089" s="566"/>
      <c r="L4089" s="897" t="s">
        <v>2896</v>
      </c>
      <c r="M4089" s="903"/>
    </row>
    <row r="4090" spans="3:13">
      <c r="C4090" s="868"/>
      <c r="D4090" s="925">
        <v>45736</v>
      </c>
      <c r="E4090" s="923">
        <v>12.5</v>
      </c>
      <c r="F4090" s="923">
        <v>8.8</v>
      </c>
      <c r="G4090" s="923">
        <v>18.1</v>
      </c>
      <c r="H4090" s="941">
        <v>0.520833333333333</v>
      </c>
      <c r="I4090" s="219"/>
      <c r="J4090" s="219"/>
      <c r="K4090" s="566"/>
      <c r="L4090" s="898">
        <v>0.75</v>
      </c>
      <c r="M4090" s="904"/>
    </row>
    <row r="4091" spans="3:13">
      <c r="C4091" s="868"/>
      <c r="D4091" s="925">
        <v>45708</v>
      </c>
      <c r="E4091" s="923">
        <v>18.1</v>
      </c>
      <c r="F4091" s="923">
        <v>19.4</v>
      </c>
      <c r="G4091" s="923">
        <v>44.3</v>
      </c>
      <c r="H4091" s="941">
        <v>0.5625</v>
      </c>
      <c r="I4091" s="219"/>
      <c r="J4091" s="219"/>
      <c r="K4091" s="566"/>
      <c r="L4091" s="898">
        <v>0.791666666666667</v>
      </c>
      <c r="M4091" s="905"/>
    </row>
    <row r="4092" spans="3:13">
      <c r="C4092" s="868"/>
      <c r="D4092" s="925">
        <v>45673</v>
      </c>
      <c r="E4092" s="923">
        <v>44.3</v>
      </c>
      <c r="F4092" s="923">
        <v>-5</v>
      </c>
      <c r="G4092" s="923">
        <v>-10.9</v>
      </c>
      <c r="H4092" s="941">
        <v>0.5625</v>
      </c>
      <c r="I4092" s="219"/>
      <c r="J4092" s="219"/>
      <c r="K4092" s="566"/>
      <c r="L4092" s="898">
        <v>0.791666666666667</v>
      </c>
      <c r="M4092" s="901"/>
    </row>
    <row r="4093" spans="3:13">
      <c r="C4093" s="868"/>
      <c r="D4093" s="925">
        <v>45645</v>
      </c>
      <c r="E4093" s="923">
        <v>-16.4</v>
      </c>
      <c r="F4093" s="923">
        <v>2.9</v>
      </c>
      <c r="G4093" s="923">
        <v>-5.5</v>
      </c>
      <c r="H4093" s="941">
        <v>0.5625</v>
      </c>
      <c r="I4093" s="219"/>
      <c r="J4093" s="219"/>
      <c r="K4093" s="566"/>
      <c r="L4093" s="898">
        <v>0.791666666666667</v>
      </c>
      <c r="M4093" s="901"/>
    </row>
    <row r="4094" spans="3:13">
      <c r="C4094" s="868"/>
      <c r="D4094" s="925">
        <v>45617</v>
      </c>
      <c r="E4094" s="923">
        <v>-5.5</v>
      </c>
      <c r="F4094" s="923">
        <v>7.4</v>
      </c>
      <c r="G4094" s="923">
        <v>10.3</v>
      </c>
      <c r="H4094" s="941">
        <v>0.5625</v>
      </c>
      <c r="I4094" s="219"/>
      <c r="J4094" s="219"/>
      <c r="K4094" s="566"/>
      <c r="L4094" s="898">
        <v>0.791666666666667</v>
      </c>
      <c r="M4094" s="901"/>
    </row>
    <row r="4095" ht="18.35" spans="3:13">
      <c r="C4095" s="868"/>
      <c r="D4095" s="925">
        <v>45582</v>
      </c>
      <c r="E4095" s="923">
        <v>10.3</v>
      </c>
      <c r="F4095" s="923">
        <v>4.2</v>
      </c>
      <c r="G4095" s="923">
        <v>1.7</v>
      </c>
      <c r="H4095" s="941">
        <v>0.520833333333333</v>
      </c>
      <c r="I4095" s="258"/>
      <c r="J4095" s="258"/>
      <c r="K4095" s="570"/>
      <c r="L4095" s="898">
        <v>0.75</v>
      </c>
      <c r="M4095" s="906"/>
    </row>
    <row r="4096" ht="18.35" spans="3:13">
      <c r="C4096" s="868">
        <v>1</v>
      </c>
      <c r="D4096" s="873" t="s">
        <v>7</v>
      </c>
      <c r="E4096" s="930" t="s">
        <v>1091</v>
      </c>
      <c r="F4096" s="931"/>
      <c r="G4096" s="932"/>
      <c r="H4096" s="933" t="s">
        <v>2839</v>
      </c>
      <c r="I4096" s="561" t="s">
        <v>1622</v>
      </c>
      <c r="J4096" s="561"/>
      <c r="K4096" s="562"/>
      <c r="L4096" s="878" t="s">
        <v>1623</v>
      </c>
      <c r="M4096" s="943" t="s">
        <v>1624</v>
      </c>
    </row>
    <row r="4097" spans="3:13">
      <c r="C4097" s="868"/>
      <c r="D4097" s="870" t="s">
        <v>1625</v>
      </c>
      <c r="E4097" s="879"/>
      <c r="F4097" s="880"/>
      <c r="G4097" s="881"/>
      <c r="H4097" s="934" t="s">
        <v>2870</v>
      </c>
      <c r="I4097" s="2210" t="s">
        <v>1092</v>
      </c>
      <c r="J4097" s="216"/>
      <c r="K4097" s="564"/>
      <c r="L4097" s="895"/>
      <c r="M4097" s="900" t="s">
        <v>1091</v>
      </c>
    </row>
    <row r="4098" spans="3:13">
      <c r="C4098" s="868"/>
      <c r="D4098" s="871" t="s">
        <v>1626</v>
      </c>
      <c r="E4098" s="935"/>
      <c r="F4098" s="936"/>
      <c r="G4098" s="937"/>
      <c r="H4098" s="938" t="s">
        <v>2871</v>
      </c>
      <c r="I4098" s="219"/>
      <c r="J4098" s="219"/>
      <c r="K4098" s="566"/>
      <c r="L4098" s="895"/>
      <c r="M4098" s="901"/>
    </row>
    <row r="4099" spans="3:13">
      <c r="C4099" s="868"/>
      <c r="D4099" s="871" t="s">
        <v>1627</v>
      </c>
      <c r="E4099" s="939">
        <v>0</v>
      </c>
      <c r="F4099" s="936"/>
      <c r="G4099" s="937"/>
      <c r="H4099" s="938"/>
      <c r="I4099" s="219"/>
      <c r="J4099" s="219"/>
      <c r="K4099" s="566"/>
      <c r="L4099" s="895"/>
      <c r="M4099" s="901"/>
    </row>
    <row r="4100" ht="18.35" spans="3:13">
      <c r="C4100" s="868"/>
      <c r="D4100" s="872" t="s">
        <v>1628</v>
      </c>
      <c r="E4100" s="887">
        <v>0.53125</v>
      </c>
      <c r="F4100" s="888"/>
      <c r="G4100" s="889"/>
      <c r="H4100" s="940"/>
      <c r="I4100" s="219"/>
      <c r="J4100" s="219"/>
      <c r="K4100" s="566"/>
      <c r="L4100" s="896">
        <v>0.760416666666667</v>
      </c>
      <c r="M4100" s="902">
        <v>0.65625</v>
      </c>
    </row>
    <row r="4101" ht="18.35" spans="3:13">
      <c r="C4101" s="868"/>
      <c r="D4101" s="873" t="s">
        <v>1629</v>
      </c>
      <c r="E4101" s="891" t="s">
        <v>8</v>
      </c>
      <c r="F4101" s="891" t="s">
        <v>9</v>
      </c>
      <c r="G4101" s="892" t="s">
        <v>10</v>
      </c>
      <c r="H4101" s="933" t="s">
        <v>2447</v>
      </c>
      <c r="I4101" s="219"/>
      <c r="J4101" s="219"/>
      <c r="K4101" s="566"/>
      <c r="L4101" s="897" t="s">
        <v>2896</v>
      </c>
      <c r="M4101" s="903"/>
    </row>
    <row r="4102" spans="3:13">
      <c r="C4102" s="868"/>
      <c r="D4102" s="925">
        <v>45722</v>
      </c>
      <c r="E4102" s="923">
        <v>0</v>
      </c>
      <c r="F4102" s="923">
        <v>0</v>
      </c>
      <c r="G4102" s="923">
        <v>0</v>
      </c>
      <c r="H4102" s="941">
        <v>0.572916666666667</v>
      </c>
      <c r="I4102" s="219"/>
      <c r="J4102" s="219"/>
      <c r="K4102" s="566"/>
      <c r="L4102" s="898">
        <v>0.802083333333333</v>
      </c>
      <c r="M4102" s="904"/>
    </row>
    <row r="4103" spans="3:13">
      <c r="C4103" s="868"/>
      <c r="D4103" s="925">
        <v>45687</v>
      </c>
      <c r="E4103" s="923">
        <v>0</v>
      </c>
      <c r="F4103" s="923">
        <v>0</v>
      </c>
      <c r="G4103" s="923">
        <v>0</v>
      </c>
      <c r="H4103" s="941">
        <v>0.572916666666667</v>
      </c>
      <c r="I4103" s="219"/>
      <c r="J4103" s="219"/>
      <c r="K4103" s="566"/>
      <c r="L4103" s="898">
        <v>0.802083333333333</v>
      </c>
      <c r="M4103" s="905"/>
    </row>
    <row r="4104" spans="3:13">
      <c r="C4104" s="868"/>
      <c r="D4104" s="925">
        <v>45638</v>
      </c>
      <c r="E4104" s="923">
        <v>0</v>
      </c>
      <c r="F4104" s="923">
        <v>0</v>
      </c>
      <c r="G4104" s="923">
        <v>0</v>
      </c>
      <c r="H4104" s="941">
        <v>0.572916666666667</v>
      </c>
      <c r="I4104" s="219"/>
      <c r="J4104" s="219"/>
      <c r="K4104" s="566"/>
      <c r="L4104" s="898">
        <v>0.802083333333333</v>
      </c>
      <c r="M4104" s="901"/>
    </row>
    <row r="4105" spans="3:13">
      <c r="C4105" s="868"/>
      <c r="D4105" s="925">
        <v>45582</v>
      </c>
      <c r="E4105" s="923">
        <v>0</v>
      </c>
      <c r="F4105" s="923">
        <v>0</v>
      </c>
      <c r="G4105" s="923">
        <v>0</v>
      </c>
      <c r="H4105" s="941">
        <v>0.53125</v>
      </c>
      <c r="I4105" s="219"/>
      <c r="J4105" s="219"/>
      <c r="K4105" s="566"/>
      <c r="L4105" s="898">
        <v>0.760416666666667</v>
      </c>
      <c r="M4105" s="901"/>
    </row>
    <row r="4106" spans="3:13">
      <c r="C4106" s="868"/>
      <c r="D4106" s="925">
        <v>45547</v>
      </c>
      <c r="E4106" s="923">
        <v>0</v>
      </c>
      <c r="F4106" s="923">
        <v>0</v>
      </c>
      <c r="G4106" s="923">
        <v>0</v>
      </c>
      <c r="H4106" s="941">
        <v>0.53125</v>
      </c>
      <c r="I4106" s="219"/>
      <c r="J4106" s="219"/>
      <c r="K4106" s="566"/>
      <c r="L4106" s="898">
        <v>0.760416666666667</v>
      </c>
      <c r="M4106" s="901"/>
    </row>
    <row r="4107" ht="18.35" spans="3:13">
      <c r="C4107" s="868"/>
      <c r="D4107" s="925">
        <v>45491</v>
      </c>
      <c r="E4107" s="923">
        <v>0</v>
      </c>
      <c r="F4107" s="923">
        <v>0</v>
      </c>
      <c r="G4107" s="923">
        <v>0</v>
      </c>
      <c r="H4107" s="941">
        <v>0.53125</v>
      </c>
      <c r="I4107" s="258"/>
      <c r="J4107" s="258"/>
      <c r="K4107" s="570"/>
      <c r="L4107" s="898">
        <v>0.760416666666667</v>
      </c>
      <c r="M4107" s="906"/>
    </row>
    <row r="4108" ht="18.35" spans="3:13">
      <c r="C4108" s="868">
        <v>1</v>
      </c>
      <c r="D4108" s="873" t="s">
        <v>7</v>
      </c>
      <c r="E4108" s="930" t="s">
        <v>1085</v>
      </c>
      <c r="F4108" s="931"/>
      <c r="G4108" s="932"/>
      <c r="H4108" s="933" t="s">
        <v>2839</v>
      </c>
      <c r="I4108" s="561" t="s">
        <v>1622</v>
      </c>
      <c r="J4108" s="561"/>
      <c r="K4108" s="562"/>
      <c r="L4108" s="878" t="s">
        <v>1623</v>
      </c>
      <c r="M4108" s="943" t="s">
        <v>1624</v>
      </c>
    </row>
    <row r="4109" spans="3:13">
      <c r="C4109" s="868"/>
      <c r="D4109" s="870" t="s">
        <v>1625</v>
      </c>
      <c r="E4109" s="879"/>
      <c r="F4109" s="880"/>
      <c r="G4109" s="881"/>
      <c r="H4109" s="934" t="s">
        <v>2870</v>
      </c>
      <c r="I4109" s="2210" t="s">
        <v>1086</v>
      </c>
      <c r="J4109" s="216"/>
      <c r="K4109" s="564"/>
      <c r="L4109" s="895"/>
      <c r="M4109" s="900" t="s">
        <v>1085</v>
      </c>
    </row>
    <row r="4110" spans="3:13">
      <c r="C4110" s="868"/>
      <c r="D4110" s="871" t="s">
        <v>1626</v>
      </c>
      <c r="E4110" s="935"/>
      <c r="F4110" s="936"/>
      <c r="G4110" s="937"/>
      <c r="H4110" s="938" t="s">
        <v>2871</v>
      </c>
      <c r="I4110" s="219"/>
      <c r="J4110" s="219"/>
      <c r="K4110" s="566"/>
      <c r="L4110" s="895"/>
      <c r="M4110" s="901"/>
    </row>
    <row r="4111" spans="3:13">
      <c r="C4111" s="868"/>
      <c r="D4111" s="871" t="s">
        <v>1627</v>
      </c>
      <c r="E4111" s="947">
        <v>0.025</v>
      </c>
      <c r="F4111" s="948"/>
      <c r="G4111" s="949"/>
      <c r="H4111" s="938"/>
      <c r="I4111" s="219"/>
      <c r="J4111" s="219"/>
      <c r="K4111" s="566"/>
      <c r="L4111" s="895"/>
      <c r="M4111" s="901"/>
    </row>
    <row r="4112" ht="18.35" spans="3:13">
      <c r="C4112" s="868"/>
      <c r="D4112" s="872" t="s">
        <v>1628</v>
      </c>
      <c r="E4112" s="887">
        <v>0.510416666666667</v>
      </c>
      <c r="F4112" s="888"/>
      <c r="G4112" s="889"/>
      <c r="H4112" s="940"/>
      <c r="I4112" s="219"/>
      <c r="J4112" s="219"/>
      <c r="K4112" s="566"/>
      <c r="L4112" s="896">
        <v>0.739583333333333</v>
      </c>
      <c r="M4112" s="902">
        <v>0.635416666666667</v>
      </c>
    </row>
    <row r="4113" ht="18.35" spans="3:13">
      <c r="C4113" s="868"/>
      <c r="D4113" s="873" t="s">
        <v>1628</v>
      </c>
      <c r="E4113" s="891" t="s">
        <v>8</v>
      </c>
      <c r="F4113" s="891" t="s">
        <v>9</v>
      </c>
      <c r="G4113" s="892" t="s">
        <v>10</v>
      </c>
      <c r="H4113" s="933" t="s">
        <v>2447</v>
      </c>
      <c r="I4113" s="219"/>
      <c r="J4113" s="219"/>
      <c r="K4113" s="566"/>
      <c r="L4113" s="897" t="s">
        <v>2896</v>
      </c>
      <c r="M4113" s="903"/>
    </row>
    <row r="4114" spans="3:13">
      <c r="C4114" s="868"/>
      <c r="D4114" s="925">
        <v>45722</v>
      </c>
      <c r="E4114" s="922">
        <v>0.025</v>
      </c>
      <c r="F4114" s="922">
        <v>0.025</v>
      </c>
      <c r="G4114" s="922">
        <v>0.0275</v>
      </c>
      <c r="H4114" s="941">
        <v>0.520833333333333</v>
      </c>
      <c r="I4114" s="219"/>
      <c r="J4114" s="219"/>
      <c r="K4114" s="566"/>
      <c r="L4114" s="898">
        <v>0.75</v>
      </c>
      <c r="M4114" s="904"/>
    </row>
    <row r="4115" spans="3:13">
      <c r="C4115" s="868"/>
      <c r="D4115" s="925">
        <v>45687</v>
      </c>
      <c r="E4115" s="922">
        <v>0.0275</v>
      </c>
      <c r="F4115" s="922">
        <v>0.0275</v>
      </c>
      <c r="G4115" s="922">
        <v>0.03</v>
      </c>
      <c r="H4115" s="941">
        <v>0.5625</v>
      </c>
      <c r="I4115" s="219"/>
      <c r="J4115" s="219"/>
      <c r="K4115" s="566"/>
      <c r="L4115" s="898">
        <v>0.791666666666667</v>
      </c>
      <c r="M4115" s="905"/>
    </row>
    <row r="4116" spans="3:13">
      <c r="C4116" s="868"/>
      <c r="D4116" s="925">
        <v>45638</v>
      </c>
      <c r="E4116" s="922">
        <v>0.03</v>
      </c>
      <c r="F4116" s="922">
        <v>0.03</v>
      </c>
      <c r="G4116" s="922">
        <v>0.0325</v>
      </c>
      <c r="H4116" s="941">
        <v>0.5625</v>
      </c>
      <c r="I4116" s="219"/>
      <c r="J4116" s="219"/>
      <c r="K4116" s="566"/>
      <c r="L4116" s="898">
        <v>0.791666666666667</v>
      </c>
      <c r="M4116" s="901"/>
    </row>
    <row r="4117" spans="3:13">
      <c r="C4117" s="868"/>
      <c r="D4117" s="925">
        <v>45582</v>
      </c>
      <c r="E4117" s="922">
        <v>0.0325</v>
      </c>
      <c r="F4117" s="922">
        <v>0.0325</v>
      </c>
      <c r="G4117" s="922">
        <v>0.035</v>
      </c>
      <c r="H4117" s="941">
        <v>0.5625</v>
      </c>
      <c r="I4117" s="219"/>
      <c r="J4117" s="219"/>
      <c r="K4117" s="566"/>
      <c r="L4117" s="898">
        <v>0.791666666666667</v>
      </c>
      <c r="M4117" s="901"/>
    </row>
    <row r="4118" spans="3:13">
      <c r="C4118" s="868"/>
      <c r="D4118" s="925">
        <v>45547</v>
      </c>
      <c r="E4118" s="922">
        <v>0.035</v>
      </c>
      <c r="F4118" s="922">
        <v>0.035</v>
      </c>
      <c r="G4118" s="922">
        <v>0.0375</v>
      </c>
      <c r="H4118" s="941">
        <v>0.5625</v>
      </c>
      <c r="I4118" s="219"/>
      <c r="J4118" s="219"/>
      <c r="K4118" s="566"/>
      <c r="L4118" s="898">
        <v>0.791666666666667</v>
      </c>
      <c r="M4118" s="901"/>
    </row>
    <row r="4119" ht="18.35" spans="3:13">
      <c r="C4119" s="868"/>
      <c r="D4119" s="925">
        <v>45491</v>
      </c>
      <c r="E4119" s="922">
        <v>0.0375</v>
      </c>
      <c r="F4119" s="922">
        <v>0.0375</v>
      </c>
      <c r="G4119" s="922">
        <v>0.0375</v>
      </c>
      <c r="H4119" s="941">
        <v>0.520833333333333</v>
      </c>
      <c r="I4119" s="258"/>
      <c r="J4119" s="258"/>
      <c r="K4119" s="570"/>
      <c r="L4119" s="898">
        <v>0.75</v>
      </c>
      <c r="M4119" s="906"/>
    </row>
    <row r="4120" ht="18.35" spans="3:13">
      <c r="C4120" s="868">
        <v>1</v>
      </c>
      <c r="D4120" s="873" t="s">
        <v>7</v>
      </c>
      <c r="E4120" s="930" t="s">
        <v>1087</v>
      </c>
      <c r="F4120" s="931"/>
      <c r="G4120" s="932"/>
      <c r="H4120" s="933" t="s">
        <v>2839</v>
      </c>
      <c r="I4120" s="561" t="s">
        <v>1622</v>
      </c>
      <c r="J4120" s="561"/>
      <c r="K4120" s="562"/>
      <c r="L4120" s="878" t="s">
        <v>1623</v>
      </c>
      <c r="M4120" s="943" t="s">
        <v>1624</v>
      </c>
    </row>
    <row r="4121" spans="3:13">
      <c r="C4121" s="868"/>
      <c r="D4121" s="870" t="s">
        <v>1625</v>
      </c>
      <c r="E4121" s="879"/>
      <c r="F4121" s="880"/>
      <c r="G4121" s="881"/>
      <c r="H4121" s="934" t="s">
        <v>2870</v>
      </c>
      <c r="I4121" s="2210" t="s">
        <v>1088</v>
      </c>
      <c r="J4121" s="216"/>
      <c r="K4121" s="564"/>
      <c r="L4121" s="895"/>
      <c r="M4121" s="900" t="s">
        <v>1087</v>
      </c>
    </row>
    <row r="4122" spans="3:13">
      <c r="C4122" s="868"/>
      <c r="D4122" s="871" t="s">
        <v>1626</v>
      </c>
      <c r="E4122" s="935"/>
      <c r="F4122" s="936"/>
      <c r="G4122" s="937"/>
      <c r="H4122" s="938" t="s">
        <v>2871</v>
      </c>
      <c r="I4122" s="219"/>
      <c r="J4122" s="219"/>
      <c r="K4122" s="566"/>
      <c r="L4122" s="895"/>
      <c r="M4122" s="901"/>
    </row>
    <row r="4123" spans="3:13">
      <c r="C4123" s="868"/>
      <c r="D4123" s="871" t="s">
        <v>1627</v>
      </c>
      <c r="E4123" s="939">
        <v>0.0265</v>
      </c>
      <c r="F4123" s="936"/>
      <c r="G4123" s="937"/>
      <c r="H4123" s="938"/>
      <c r="I4123" s="219"/>
      <c r="J4123" s="219"/>
      <c r="K4123" s="566"/>
      <c r="L4123" s="895"/>
      <c r="M4123" s="901"/>
    </row>
    <row r="4124" ht="18.35" spans="3:13">
      <c r="C4124" s="868"/>
      <c r="D4124" s="872" t="s">
        <v>1628</v>
      </c>
      <c r="E4124" s="887">
        <v>0.510416666666667</v>
      </c>
      <c r="F4124" s="888"/>
      <c r="G4124" s="889"/>
      <c r="H4124" s="940"/>
      <c r="I4124" s="219"/>
      <c r="J4124" s="219"/>
      <c r="K4124" s="566"/>
      <c r="L4124" s="896">
        <v>0.739583333333333</v>
      </c>
      <c r="M4124" s="902">
        <v>0.635416666666667</v>
      </c>
    </row>
    <row r="4125" ht="18.35" spans="3:13">
      <c r="C4125" s="868"/>
      <c r="D4125" s="873" t="s">
        <v>1629</v>
      </c>
      <c r="E4125" s="891" t="s">
        <v>8</v>
      </c>
      <c r="F4125" s="891" t="s">
        <v>9</v>
      </c>
      <c r="G4125" s="892" t="s">
        <v>10</v>
      </c>
      <c r="H4125" s="933" t="s">
        <v>2447</v>
      </c>
      <c r="I4125" s="219"/>
      <c r="J4125" s="219"/>
      <c r="K4125" s="566"/>
      <c r="L4125" s="897" t="s">
        <v>2896</v>
      </c>
      <c r="M4125" s="903"/>
    </row>
    <row r="4126" spans="3:13">
      <c r="C4126" s="868"/>
      <c r="D4126" s="925">
        <v>45722</v>
      </c>
      <c r="E4126" s="922">
        <v>0.0265</v>
      </c>
      <c r="F4126" s="922">
        <v>0.0265</v>
      </c>
      <c r="G4126" s="922">
        <v>0.029</v>
      </c>
      <c r="H4126" s="941">
        <v>0.625</v>
      </c>
      <c r="I4126" s="219"/>
      <c r="J4126" s="219"/>
      <c r="K4126" s="566"/>
      <c r="L4126" s="898">
        <v>0.854166666666667</v>
      </c>
      <c r="M4126" s="904"/>
    </row>
    <row r="4127" spans="3:13">
      <c r="C4127" s="868"/>
      <c r="D4127" s="925">
        <v>45687</v>
      </c>
      <c r="E4127" s="922">
        <v>0.029</v>
      </c>
      <c r="F4127" s="922">
        <v>0.029</v>
      </c>
      <c r="G4127" s="922">
        <v>0.0315</v>
      </c>
      <c r="H4127" s="941">
        <v>0.625</v>
      </c>
      <c r="I4127" s="219"/>
      <c r="J4127" s="219"/>
      <c r="K4127" s="566"/>
      <c r="L4127" s="898">
        <v>0.854166666666667</v>
      </c>
      <c r="M4127" s="905"/>
    </row>
    <row r="4128" spans="3:13">
      <c r="C4128" s="868"/>
      <c r="D4128" s="925">
        <v>45638</v>
      </c>
      <c r="E4128" s="922">
        <v>0.0315</v>
      </c>
      <c r="F4128" s="922">
        <v>0.0315</v>
      </c>
      <c r="G4128" s="922">
        <v>0.034</v>
      </c>
      <c r="H4128" s="941">
        <v>0.625</v>
      </c>
      <c r="I4128" s="219"/>
      <c r="J4128" s="219"/>
      <c r="K4128" s="566"/>
      <c r="L4128" s="898">
        <v>0.854166666666667</v>
      </c>
      <c r="M4128" s="901"/>
    </row>
    <row r="4129" spans="3:13">
      <c r="C4129" s="868"/>
      <c r="D4129" s="925">
        <v>45582</v>
      </c>
      <c r="E4129" s="922">
        <v>0.034</v>
      </c>
      <c r="F4129" s="922">
        <v>0.034</v>
      </c>
      <c r="G4129" s="922">
        <v>0.0365</v>
      </c>
      <c r="H4129" s="941">
        <v>0.625</v>
      </c>
      <c r="I4129" s="219"/>
      <c r="J4129" s="219"/>
      <c r="K4129" s="566"/>
      <c r="L4129" s="898">
        <v>0.854166666666667</v>
      </c>
      <c r="M4129" s="901"/>
    </row>
    <row r="4130" spans="3:13">
      <c r="C4130" s="868"/>
      <c r="D4130" s="925">
        <v>45547</v>
      </c>
      <c r="E4130" s="922">
        <v>0.0365</v>
      </c>
      <c r="F4130" s="922">
        <v>0.0365</v>
      </c>
      <c r="G4130" s="922">
        <v>0.0425</v>
      </c>
      <c r="H4130" s="941">
        <v>0.583333333333333</v>
      </c>
      <c r="I4130" s="219"/>
      <c r="J4130" s="219"/>
      <c r="K4130" s="566"/>
      <c r="L4130" s="898">
        <v>0.8125</v>
      </c>
      <c r="M4130" s="901"/>
    </row>
    <row r="4131" ht="18.35" spans="3:13">
      <c r="C4131" s="868"/>
      <c r="D4131" s="925">
        <v>45491</v>
      </c>
      <c r="E4131" s="922">
        <v>0.0425</v>
      </c>
      <c r="F4131" s="922">
        <v>0.0425</v>
      </c>
      <c r="G4131" s="922">
        <v>0.0425</v>
      </c>
      <c r="H4131" s="941">
        <v>0.583333333333333</v>
      </c>
      <c r="I4131" s="258"/>
      <c r="J4131" s="258"/>
      <c r="K4131" s="570"/>
      <c r="L4131" s="898">
        <v>0.8125</v>
      </c>
      <c r="M4131" s="906"/>
    </row>
    <row r="4132" ht="18.35" spans="2:13">
      <c r="B4132" s="3" t="s">
        <v>0</v>
      </c>
      <c r="C4132" s="868">
        <v>1</v>
      </c>
      <c r="D4132" s="873" t="s">
        <v>7</v>
      </c>
      <c r="E4132" s="930" t="s">
        <v>1119</v>
      </c>
      <c r="F4132" s="931"/>
      <c r="G4132" s="932"/>
      <c r="H4132" s="933" t="s">
        <v>2839</v>
      </c>
      <c r="I4132" s="561" t="s">
        <v>1622</v>
      </c>
      <c r="J4132" s="561"/>
      <c r="K4132" s="562"/>
      <c r="L4132" s="878" t="s">
        <v>1623</v>
      </c>
      <c r="M4132" s="943" t="s">
        <v>1624</v>
      </c>
    </row>
    <row r="4133" spans="3:13">
      <c r="C4133" s="868"/>
      <c r="D4133" s="870" t="s">
        <v>1625</v>
      </c>
      <c r="E4133" s="879"/>
      <c r="F4133" s="880"/>
      <c r="G4133" s="881"/>
      <c r="H4133" s="934" t="s">
        <v>2858</v>
      </c>
      <c r="I4133" s="2210" t="s">
        <v>941</v>
      </c>
      <c r="J4133" s="216"/>
      <c r="K4133" s="564"/>
      <c r="L4133" s="895"/>
      <c r="M4133" s="900" t="s">
        <v>1119</v>
      </c>
    </row>
    <row r="4134" spans="3:13">
      <c r="C4134" s="868"/>
      <c r="D4134" s="871" t="s">
        <v>1626</v>
      </c>
      <c r="E4134" s="935"/>
      <c r="F4134" s="936"/>
      <c r="G4134" s="937"/>
      <c r="H4134" s="934" t="s">
        <v>2859</v>
      </c>
      <c r="I4134" s="219"/>
      <c r="J4134" s="219"/>
      <c r="K4134" s="566"/>
      <c r="L4134" s="895"/>
      <c r="M4134" s="901"/>
    </row>
    <row r="4135" spans="3:13">
      <c r="C4135" s="868"/>
      <c r="D4135" s="871" t="s">
        <v>1627</v>
      </c>
      <c r="E4135" s="939">
        <v>92.9</v>
      </c>
      <c r="F4135" s="936"/>
      <c r="G4135" s="937"/>
      <c r="H4135" s="938"/>
      <c r="I4135" s="219"/>
      <c r="J4135" s="219"/>
      <c r="K4135" s="566"/>
      <c r="L4135" s="895"/>
      <c r="M4135" s="901"/>
    </row>
    <row r="4136" ht="18.35" spans="3:13">
      <c r="C4136" s="868"/>
      <c r="D4136" s="872" t="s">
        <v>1628</v>
      </c>
      <c r="E4136" s="887">
        <v>0.583333333333333</v>
      </c>
      <c r="F4136" s="888"/>
      <c r="G4136" s="889"/>
      <c r="H4136" s="940"/>
      <c r="I4136" s="219"/>
      <c r="J4136" s="219"/>
      <c r="K4136" s="566"/>
      <c r="L4136" s="896">
        <v>0.8125</v>
      </c>
      <c r="M4136" s="902">
        <v>0.708333333333333</v>
      </c>
    </row>
    <row r="4137" ht="18.35" spans="3:13">
      <c r="C4137" s="868"/>
      <c r="D4137" s="873" t="s">
        <v>1629</v>
      </c>
      <c r="E4137" s="891" t="s">
        <v>8</v>
      </c>
      <c r="F4137" s="891" t="s">
        <v>9</v>
      </c>
      <c r="G4137" s="892" t="s">
        <v>10</v>
      </c>
      <c r="H4137" s="933" t="s">
        <v>2447</v>
      </c>
      <c r="I4137" s="219"/>
      <c r="J4137" s="219"/>
      <c r="K4137" s="566"/>
      <c r="L4137" s="897" t="s">
        <v>2896</v>
      </c>
      <c r="M4137" s="903"/>
    </row>
    <row r="4138" spans="3:13">
      <c r="C4138" s="868"/>
      <c r="D4138" s="925">
        <v>45741</v>
      </c>
      <c r="E4138" s="923">
        <v>92.9</v>
      </c>
      <c r="F4138" s="923">
        <v>94.2</v>
      </c>
      <c r="G4138" s="923">
        <v>100.1</v>
      </c>
      <c r="H4138" s="941">
        <v>0.583333333333333</v>
      </c>
      <c r="I4138" s="219"/>
      <c r="J4138" s="219"/>
      <c r="K4138" s="566"/>
      <c r="L4138" s="898">
        <v>0.8125</v>
      </c>
      <c r="M4138" s="904"/>
    </row>
    <row r="4139" spans="3:13">
      <c r="C4139" s="868"/>
      <c r="D4139" s="925">
        <v>45713</v>
      </c>
      <c r="E4139" s="923">
        <v>98.3</v>
      </c>
      <c r="F4139" s="923">
        <v>102.7</v>
      </c>
      <c r="G4139" s="923">
        <v>105.3</v>
      </c>
      <c r="H4139" s="941">
        <v>0.625</v>
      </c>
      <c r="I4139" s="219"/>
      <c r="J4139" s="219"/>
      <c r="K4139" s="566"/>
      <c r="L4139" s="898">
        <v>0.854166666666667</v>
      </c>
      <c r="M4139" s="905"/>
    </row>
    <row r="4140" spans="3:13">
      <c r="C4140" s="868"/>
      <c r="D4140" s="925">
        <v>45685</v>
      </c>
      <c r="E4140" s="923">
        <v>104.1</v>
      </c>
      <c r="F4140" s="923">
        <v>105.7</v>
      </c>
      <c r="G4140" s="923">
        <v>109.5</v>
      </c>
      <c r="H4140" s="941">
        <v>0.625</v>
      </c>
      <c r="I4140" s="219"/>
      <c r="J4140" s="219"/>
      <c r="K4140" s="566"/>
      <c r="L4140" s="898">
        <v>0.854166666666667</v>
      </c>
      <c r="M4140" s="901"/>
    </row>
    <row r="4141" spans="3:13">
      <c r="C4141" s="868"/>
      <c r="D4141" s="925">
        <v>45649</v>
      </c>
      <c r="E4141" s="923">
        <v>104.7</v>
      </c>
      <c r="F4141" s="923">
        <v>112.9</v>
      </c>
      <c r="G4141" s="923">
        <v>112.8</v>
      </c>
      <c r="H4141" s="941">
        <v>0.625</v>
      </c>
      <c r="I4141" s="219"/>
      <c r="J4141" s="219"/>
      <c r="K4141" s="566"/>
      <c r="L4141" s="898">
        <v>0.854166666666667</v>
      </c>
      <c r="M4141" s="901"/>
    </row>
    <row r="4142" spans="3:13">
      <c r="C4142" s="868"/>
      <c r="D4142" s="925">
        <v>45622</v>
      </c>
      <c r="E4142" s="923">
        <v>111.7</v>
      </c>
      <c r="F4142" s="923">
        <v>111.8</v>
      </c>
      <c r="G4142" s="923">
        <v>109.6</v>
      </c>
      <c r="H4142" s="941">
        <v>0.625</v>
      </c>
      <c r="I4142" s="219"/>
      <c r="J4142" s="219"/>
      <c r="K4142" s="566"/>
      <c r="L4142" s="898">
        <v>0.854166666666667</v>
      </c>
      <c r="M4142" s="901"/>
    </row>
    <row r="4143" ht="18.35" spans="3:13">
      <c r="C4143" s="868"/>
      <c r="D4143" s="925">
        <v>45594</v>
      </c>
      <c r="E4143" s="923">
        <v>108.7</v>
      </c>
      <c r="F4143" s="923">
        <v>99.5</v>
      </c>
      <c r="G4143" s="923">
        <v>99.2</v>
      </c>
      <c r="H4143" s="941">
        <v>0.583333333333333</v>
      </c>
      <c r="I4143" s="258"/>
      <c r="J4143" s="258"/>
      <c r="K4143" s="570"/>
      <c r="L4143" s="898">
        <v>0.8125</v>
      </c>
      <c r="M4143" s="906"/>
    </row>
    <row r="4144" ht="18.35" spans="3:13">
      <c r="C4144" s="868">
        <v>1</v>
      </c>
      <c r="D4144" s="873" t="s">
        <v>7</v>
      </c>
      <c r="E4144" s="930" t="s">
        <v>1120</v>
      </c>
      <c r="F4144" s="931"/>
      <c r="G4144" s="932"/>
      <c r="H4144" s="933" t="s">
        <v>2839</v>
      </c>
      <c r="I4144" s="561" t="s">
        <v>1622</v>
      </c>
      <c r="J4144" s="561"/>
      <c r="K4144" s="562"/>
      <c r="L4144" s="878" t="s">
        <v>1623</v>
      </c>
      <c r="M4144" s="943" t="s">
        <v>1624</v>
      </c>
    </row>
    <row r="4145" spans="3:13">
      <c r="C4145" s="868"/>
      <c r="D4145" s="870" t="s">
        <v>1625</v>
      </c>
      <c r="E4145" s="879"/>
      <c r="F4145" s="880"/>
      <c r="G4145" s="881"/>
      <c r="H4145" s="934" t="s">
        <v>2858</v>
      </c>
      <c r="I4145" s="2210" t="s">
        <v>1122</v>
      </c>
      <c r="J4145" s="216"/>
      <c r="K4145" s="564"/>
      <c r="L4145" s="895"/>
      <c r="M4145" s="900" t="s">
        <v>1120</v>
      </c>
    </row>
    <row r="4146" spans="3:13">
      <c r="C4146" s="868"/>
      <c r="D4146" s="871" t="s">
        <v>1626</v>
      </c>
      <c r="E4146" s="935"/>
      <c r="F4146" s="936"/>
      <c r="G4146" s="937"/>
      <c r="H4146" s="934" t="s">
        <v>2859</v>
      </c>
      <c r="I4146" s="219"/>
      <c r="J4146" s="219"/>
      <c r="K4146" s="566"/>
      <c r="L4146" s="895"/>
      <c r="M4146" s="901"/>
    </row>
    <row r="4147" spans="3:13">
      <c r="C4147" s="868"/>
      <c r="D4147" s="871" t="s">
        <v>1627</v>
      </c>
      <c r="E4147" s="939" t="s">
        <v>1121</v>
      </c>
      <c r="F4147" s="936"/>
      <c r="G4147" s="937"/>
      <c r="H4147" s="938"/>
      <c r="I4147" s="219"/>
      <c r="J4147" s="219"/>
      <c r="K4147" s="566"/>
      <c r="L4147" s="895"/>
      <c r="M4147" s="901"/>
    </row>
    <row r="4148" ht="18.35" spans="3:13">
      <c r="C4148" s="868"/>
      <c r="D4148" s="872" t="s">
        <v>1628</v>
      </c>
      <c r="E4148" s="887">
        <v>0.583333333333333</v>
      </c>
      <c r="F4148" s="888"/>
      <c r="G4148" s="889"/>
      <c r="H4148" s="940"/>
      <c r="I4148" s="219"/>
      <c r="J4148" s="219"/>
      <c r="K4148" s="566"/>
      <c r="L4148" s="896">
        <v>0.8125</v>
      </c>
      <c r="M4148" s="902">
        <v>0.708333333333333</v>
      </c>
    </row>
    <row r="4149" ht="18.35" spans="3:13">
      <c r="C4149" s="868"/>
      <c r="D4149" s="873" t="s">
        <v>1629</v>
      </c>
      <c r="E4149" s="891" t="s">
        <v>8</v>
      </c>
      <c r="F4149" s="891" t="s">
        <v>9</v>
      </c>
      <c r="G4149" s="892" t="s">
        <v>10</v>
      </c>
      <c r="H4149" s="933" t="s">
        <v>2447</v>
      </c>
      <c r="I4149" s="219"/>
      <c r="J4149" s="219"/>
      <c r="K4149" s="566"/>
      <c r="L4149" s="897" t="s">
        <v>2896</v>
      </c>
      <c r="M4149" s="903"/>
    </row>
    <row r="4150" spans="3:13">
      <c r="C4150" s="868"/>
      <c r="D4150" s="925">
        <v>45748</v>
      </c>
      <c r="E4150" s="2248" t="s">
        <v>2324</v>
      </c>
      <c r="F4150" s="2248" t="s">
        <v>2325</v>
      </c>
      <c r="G4150" s="2248" t="s">
        <v>2326</v>
      </c>
      <c r="H4150" s="941">
        <v>0.583333333333333</v>
      </c>
      <c r="I4150" s="219"/>
      <c r="J4150" s="219"/>
      <c r="K4150" s="566"/>
      <c r="L4150" s="898">
        <v>0.8125</v>
      </c>
      <c r="M4150" s="904"/>
    </row>
    <row r="4151" spans="3:13">
      <c r="C4151" s="868"/>
      <c r="D4151" s="925">
        <v>45727</v>
      </c>
      <c r="E4151" s="2248" t="s">
        <v>2262</v>
      </c>
      <c r="F4151" s="2248" t="s">
        <v>2263</v>
      </c>
      <c r="G4151" s="2248" t="s">
        <v>2264</v>
      </c>
      <c r="H4151" s="941">
        <v>0.583333333333333</v>
      </c>
      <c r="I4151" s="219"/>
      <c r="J4151" s="219"/>
      <c r="K4151" s="566"/>
      <c r="L4151" s="898">
        <v>0.8125</v>
      </c>
      <c r="M4151" s="905"/>
    </row>
    <row r="4152" spans="3:13">
      <c r="C4152" s="868"/>
      <c r="D4152" s="925">
        <v>45692</v>
      </c>
      <c r="E4152" s="2248" t="s">
        <v>2265</v>
      </c>
      <c r="F4152" s="2248" t="s">
        <v>2266</v>
      </c>
      <c r="G4152" s="2248" t="s">
        <v>2267</v>
      </c>
      <c r="H4152" s="941">
        <v>0.625</v>
      </c>
      <c r="I4152" s="219"/>
      <c r="J4152" s="219"/>
      <c r="K4152" s="566"/>
      <c r="L4152" s="898">
        <v>0.854166666666667</v>
      </c>
      <c r="M4152" s="901"/>
    </row>
    <row r="4153" spans="3:13">
      <c r="C4153" s="868"/>
      <c r="D4153" s="925">
        <v>45664</v>
      </c>
      <c r="E4153" s="2248" t="s">
        <v>2268</v>
      </c>
      <c r="F4153" s="2248" t="s">
        <v>2269</v>
      </c>
      <c r="G4153" s="2248" t="s">
        <v>2270</v>
      </c>
      <c r="H4153" s="941">
        <v>0.625</v>
      </c>
      <c r="I4153" s="219"/>
      <c r="J4153" s="219"/>
      <c r="K4153" s="566"/>
      <c r="L4153" s="898">
        <v>0.854166666666667</v>
      </c>
      <c r="M4153" s="901"/>
    </row>
    <row r="4154" spans="3:13">
      <c r="C4154" s="868"/>
      <c r="D4154" s="925">
        <v>45629</v>
      </c>
      <c r="E4154" s="2248" t="s">
        <v>2146</v>
      </c>
      <c r="F4154" s="2248" t="s">
        <v>2147</v>
      </c>
      <c r="G4154" s="2248" t="s">
        <v>2148</v>
      </c>
      <c r="H4154" s="941">
        <v>0.625</v>
      </c>
      <c r="I4154" s="219"/>
      <c r="J4154" s="219"/>
      <c r="K4154" s="566"/>
      <c r="L4154" s="898">
        <v>0.854166666666667</v>
      </c>
      <c r="M4154" s="901"/>
    </row>
    <row r="4155" ht="18.35" spans="3:13">
      <c r="C4155" s="868"/>
      <c r="D4155" s="925">
        <v>45594</v>
      </c>
      <c r="E4155" s="2248" t="s">
        <v>2048</v>
      </c>
      <c r="F4155" s="2248" t="s">
        <v>2049</v>
      </c>
      <c r="G4155" s="2248" t="s">
        <v>2050</v>
      </c>
      <c r="H4155" s="941">
        <v>0.583333333333333</v>
      </c>
      <c r="I4155" s="258"/>
      <c r="J4155" s="258"/>
      <c r="K4155" s="570"/>
      <c r="L4155" s="898">
        <v>0.8125</v>
      </c>
      <c r="M4155" s="906"/>
    </row>
    <row r="4156" ht="18.35" spans="3:13">
      <c r="C4156" s="868">
        <v>1</v>
      </c>
      <c r="D4156" s="873" t="s">
        <v>7</v>
      </c>
      <c r="E4156" s="930" t="s">
        <v>1123</v>
      </c>
      <c r="F4156" s="931"/>
      <c r="G4156" s="932"/>
      <c r="H4156" s="933" t="s">
        <v>2839</v>
      </c>
      <c r="I4156" s="561" t="s">
        <v>1622</v>
      </c>
      <c r="J4156" s="561"/>
      <c r="K4156" s="562"/>
      <c r="L4156" s="878" t="s">
        <v>1623</v>
      </c>
      <c r="M4156" s="943" t="s">
        <v>1624</v>
      </c>
    </row>
    <row r="4157" spans="3:13">
      <c r="C4157" s="868"/>
      <c r="D4157" s="870" t="s">
        <v>1625</v>
      </c>
      <c r="E4157" s="879"/>
      <c r="F4157" s="880"/>
      <c r="G4157" s="881"/>
      <c r="H4157" s="934" t="s">
        <v>2894</v>
      </c>
      <c r="I4157" s="2210" t="s">
        <v>1124</v>
      </c>
      <c r="J4157" s="216"/>
      <c r="K4157" s="564"/>
      <c r="L4157" s="895"/>
      <c r="M4157" s="900" t="s">
        <v>1123</v>
      </c>
    </row>
    <row r="4158" spans="3:13">
      <c r="C4158" s="868"/>
      <c r="D4158" s="871" t="s">
        <v>1626</v>
      </c>
      <c r="E4158" s="935"/>
      <c r="F4158" s="936"/>
      <c r="G4158" s="937"/>
      <c r="H4158" s="934" t="s">
        <v>2895</v>
      </c>
      <c r="I4158" s="219"/>
      <c r="J4158" s="219"/>
      <c r="K4158" s="566"/>
      <c r="L4158" s="895"/>
      <c r="M4158" s="901"/>
    </row>
    <row r="4159" spans="3:13">
      <c r="C4159" s="868"/>
      <c r="D4159" s="871" t="s">
        <v>1627</v>
      </c>
      <c r="E4159" s="939">
        <v>49</v>
      </c>
      <c r="F4159" s="936"/>
      <c r="G4159" s="937"/>
      <c r="H4159" s="938"/>
      <c r="I4159" s="219"/>
      <c r="J4159" s="219"/>
      <c r="K4159" s="566"/>
      <c r="L4159" s="895"/>
      <c r="M4159" s="901"/>
    </row>
    <row r="4160" ht="18.35" spans="3:13">
      <c r="C4160" s="868"/>
      <c r="D4160" s="872" t="s">
        <v>1628</v>
      </c>
      <c r="E4160" s="887">
        <v>0.0625</v>
      </c>
      <c r="F4160" s="888"/>
      <c r="G4160" s="889"/>
      <c r="H4160" s="940"/>
      <c r="I4160" s="219"/>
      <c r="J4160" s="219"/>
      <c r="K4160" s="566"/>
      <c r="L4160" s="896">
        <v>0.291666666666667</v>
      </c>
      <c r="M4160" s="902">
        <v>0.1875</v>
      </c>
    </row>
    <row r="4161" ht="18.35" spans="3:13">
      <c r="C4161" s="868"/>
      <c r="D4161" s="873" t="s">
        <v>1629</v>
      </c>
      <c r="E4161" s="891" t="s">
        <v>8</v>
      </c>
      <c r="F4161" s="891" t="s">
        <v>9</v>
      </c>
      <c r="G4161" s="892" t="s">
        <v>10</v>
      </c>
      <c r="H4161" s="933" t="s">
        <v>2447</v>
      </c>
      <c r="I4161" s="219"/>
      <c r="J4161" s="219"/>
      <c r="K4161" s="566"/>
      <c r="L4161" s="897" t="s">
        <v>2896</v>
      </c>
      <c r="M4161" s="903"/>
    </row>
    <row r="4162" spans="3:13">
      <c r="C4162" s="868"/>
      <c r="D4162" s="925">
        <v>45747</v>
      </c>
      <c r="E4162" s="2248" t="s">
        <v>2327</v>
      </c>
      <c r="F4162" s="2248" t="s">
        <v>2328</v>
      </c>
      <c r="G4162" s="2248" t="s">
        <v>2233</v>
      </c>
      <c r="H4162" s="941">
        <v>0.0625</v>
      </c>
      <c r="I4162" s="219"/>
      <c r="J4162" s="219"/>
      <c r="K4162" s="566"/>
      <c r="L4162" s="898">
        <v>0.291666666666667</v>
      </c>
      <c r="M4162" s="904"/>
    </row>
    <row r="4163" spans="3:13">
      <c r="C4163" s="868"/>
      <c r="D4163" s="925">
        <v>45717</v>
      </c>
      <c r="E4163" s="2248" t="s">
        <v>2233</v>
      </c>
      <c r="F4163" s="2248" t="s">
        <v>2329</v>
      </c>
      <c r="G4163" s="2248" t="s">
        <v>2230</v>
      </c>
      <c r="H4163" s="941">
        <v>0.0625</v>
      </c>
      <c r="I4163" s="219"/>
      <c r="J4163" s="219"/>
      <c r="K4163" s="566"/>
      <c r="L4163" s="898">
        <v>0.291666666666667</v>
      </c>
      <c r="M4163" s="905"/>
    </row>
    <row r="4164" spans="3:13">
      <c r="C4164" s="868"/>
      <c r="D4164" s="925">
        <v>45684</v>
      </c>
      <c r="E4164" s="2248" t="s">
        <v>2230</v>
      </c>
      <c r="F4164" s="2248" t="s">
        <v>2231</v>
      </c>
      <c r="G4164" s="2248" t="s">
        <v>2231</v>
      </c>
      <c r="H4164" s="941">
        <v>0.0625</v>
      </c>
      <c r="I4164" s="219"/>
      <c r="J4164" s="219"/>
      <c r="K4164" s="566"/>
      <c r="L4164" s="898">
        <v>0.291666666666667</v>
      </c>
      <c r="M4164" s="901"/>
    </row>
    <row r="4165" spans="3:13">
      <c r="C4165" s="868"/>
      <c r="D4165" s="925">
        <v>45657</v>
      </c>
      <c r="E4165" s="2248" t="s">
        <v>2231</v>
      </c>
      <c r="F4165" s="2248" t="s">
        <v>2232</v>
      </c>
      <c r="G4165" s="2248" t="s">
        <v>2232</v>
      </c>
      <c r="H4165" s="941">
        <v>0.0625</v>
      </c>
      <c r="I4165" s="219"/>
      <c r="J4165" s="219"/>
      <c r="K4165" s="566"/>
      <c r="L4165" s="898">
        <v>0.291666666666667</v>
      </c>
      <c r="M4165" s="901"/>
    </row>
    <row r="4166" spans="3:13">
      <c r="C4166" s="868"/>
      <c r="D4166" s="925">
        <v>45626</v>
      </c>
      <c r="E4166" s="2248" t="s">
        <v>2232</v>
      </c>
      <c r="F4166" s="2248" t="s">
        <v>2233</v>
      </c>
      <c r="G4166" s="2248" t="s">
        <v>2231</v>
      </c>
      <c r="H4166" s="941">
        <v>0.0625</v>
      </c>
      <c r="I4166" s="219"/>
      <c r="J4166" s="219"/>
      <c r="K4166" s="566"/>
      <c r="L4166" s="898">
        <v>0.291666666666667</v>
      </c>
      <c r="M4166" s="901"/>
    </row>
    <row r="4167" ht="18.35" spans="3:13">
      <c r="C4167" s="868"/>
      <c r="D4167" s="925">
        <v>45596</v>
      </c>
      <c r="E4167" s="2248" t="s">
        <v>2231</v>
      </c>
      <c r="F4167" s="2248" t="s">
        <v>2046</v>
      </c>
      <c r="G4167" s="2248" t="s">
        <v>2046</v>
      </c>
      <c r="H4167" s="941">
        <v>0.0625</v>
      </c>
      <c r="I4167" s="258"/>
      <c r="J4167" s="258"/>
      <c r="K4167" s="570"/>
      <c r="L4167" s="898">
        <v>0.291666666666667</v>
      </c>
      <c r="M4167" s="906"/>
    </row>
    <row r="4168" ht="18.35" spans="3:13">
      <c r="C4168" s="868">
        <v>1</v>
      </c>
      <c r="D4168" s="873" t="s">
        <v>7</v>
      </c>
      <c r="E4168" s="930" t="s">
        <v>1125</v>
      </c>
      <c r="F4168" s="931"/>
      <c r="G4168" s="932"/>
      <c r="H4168" s="933" t="s">
        <v>2839</v>
      </c>
      <c r="I4168" s="561" t="s">
        <v>1622</v>
      </c>
      <c r="J4168" s="561"/>
      <c r="K4168" s="562"/>
      <c r="L4168" s="878" t="s">
        <v>1623</v>
      </c>
      <c r="M4168" s="943" t="s">
        <v>1624</v>
      </c>
    </row>
    <row r="4169" spans="3:13">
      <c r="C4169" s="868"/>
      <c r="D4169" s="870" t="s">
        <v>1625</v>
      </c>
      <c r="E4169" s="879"/>
      <c r="F4169" s="880"/>
      <c r="G4169" s="881"/>
      <c r="H4169" s="934" t="s">
        <v>2870</v>
      </c>
      <c r="I4169" s="2210" t="s">
        <v>1128</v>
      </c>
      <c r="J4169" s="216"/>
      <c r="K4169" s="564"/>
      <c r="L4169" s="895"/>
      <c r="M4169" s="900" t="s">
        <v>1125</v>
      </c>
    </row>
    <row r="4170" spans="3:13">
      <c r="C4170" s="868"/>
      <c r="D4170" s="871" t="s">
        <v>1626</v>
      </c>
      <c r="E4170" s="935"/>
      <c r="F4170" s="936"/>
      <c r="G4170" s="937"/>
      <c r="H4170" s="934" t="s">
        <v>2871</v>
      </c>
      <c r="I4170" s="219"/>
      <c r="J4170" s="219"/>
      <c r="K4170" s="566"/>
      <c r="L4170" s="895"/>
      <c r="M4170" s="901"/>
    </row>
    <row r="4171" spans="3:13">
      <c r="C4171" s="868"/>
      <c r="D4171" s="871" t="s">
        <v>1627</v>
      </c>
      <c r="E4171" s="947">
        <v>-0.002</v>
      </c>
      <c r="F4171" s="948"/>
      <c r="G4171" s="949"/>
      <c r="H4171" s="938"/>
      <c r="I4171" s="219"/>
      <c r="J4171" s="219"/>
      <c r="K4171" s="566"/>
      <c r="L4171" s="895"/>
      <c r="M4171" s="901"/>
    </row>
    <row r="4172" ht="18.35" spans="3:13">
      <c r="C4172" s="868"/>
      <c r="D4172" s="872" t="s">
        <v>1628</v>
      </c>
      <c r="E4172" s="887">
        <v>0.333333333333333</v>
      </c>
      <c r="F4172" s="888"/>
      <c r="G4172" s="889"/>
      <c r="H4172" s="940"/>
      <c r="I4172" s="219"/>
      <c r="J4172" s="219"/>
      <c r="K4172" s="566"/>
      <c r="L4172" s="896">
        <v>0.5625</v>
      </c>
      <c r="M4172" s="902">
        <v>0.458333333333333</v>
      </c>
    </row>
    <row r="4173" ht="18.35" spans="3:13">
      <c r="C4173" s="868"/>
      <c r="D4173" s="873" t="s">
        <v>1629</v>
      </c>
      <c r="E4173" s="891" t="s">
        <v>8</v>
      </c>
      <c r="F4173" s="891" t="s">
        <v>9</v>
      </c>
      <c r="G4173" s="892" t="s">
        <v>10</v>
      </c>
      <c r="H4173" s="933" t="s">
        <v>2447</v>
      </c>
      <c r="I4173" s="219"/>
      <c r="J4173" s="219"/>
      <c r="K4173" s="566"/>
      <c r="L4173" s="897" t="s">
        <v>2896</v>
      </c>
      <c r="M4173" s="903"/>
    </row>
    <row r="4174" spans="3:13">
      <c r="C4174" s="868"/>
      <c r="D4174" s="925">
        <v>45713</v>
      </c>
      <c r="E4174" s="951">
        <v>-0.002</v>
      </c>
      <c r="F4174" s="951">
        <v>-0.002</v>
      </c>
      <c r="G4174" s="951">
        <v>0.001</v>
      </c>
      <c r="H4174" s="941">
        <v>0.291666666666667</v>
      </c>
      <c r="I4174" s="219"/>
      <c r="J4174" s="219"/>
      <c r="K4174" s="566"/>
      <c r="L4174" s="898">
        <v>0.520833333333333</v>
      </c>
      <c r="M4174" s="904"/>
    </row>
    <row r="4175" spans="3:13">
      <c r="C4175" s="868"/>
      <c r="D4175" s="925">
        <v>45687</v>
      </c>
      <c r="E4175" s="951">
        <v>-0.002</v>
      </c>
      <c r="F4175" s="951">
        <v>-0.001</v>
      </c>
      <c r="G4175" s="951">
        <v>0.001</v>
      </c>
      <c r="H4175" s="941">
        <v>0.375</v>
      </c>
      <c r="I4175" s="219"/>
      <c r="J4175" s="219"/>
      <c r="K4175" s="566"/>
      <c r="L4175" s="898">
        <v>0.604166666666667</v>
      </c>
      <c r="M4175" s="905"/>
    </row>
    <row r="4176" spans="3:13">
      <c r="C4176" s="868"/>
      <c r="D4176" s="925">
        <v>45618</v>
      </c>
      <c r="E4176" s="951">
        <v>0.001</v>
      </c>
      <c r="F4176" s="951">
        <v>0.002</v>
      </c>
      <c r="G4176" s="951">
        <v>0.002</v>
      </c>
      <c r="H4176" s="941">
        <v>0.291666666666667</v>
      </c>
      <c r="I4176" s="219"/>
      <c r="J4176" s="219"/>
      <c r="K4176" s="566"/>
      <c r="L4176" s="898">
        <v>0.520833333333333</v>
      </c>
      <c r="M4176" s="901"/>
    </row>
    <row r="4177" spans="3:13">
      <c r="C4177" s="868"/>
      <c r="D4177" s="925">
        <v>45595</v>
      </c>
      <c r="E4177" s="951">
        <v>0.002</v>
      </c>
      <c r="F4177" s="951">
        <v>-0.001</v>
      </c>
      <c r="G4177" s="951">
        <v>-0.003</v>
      </c>
      <c r="H4177" s="941">
        <v>0.375</v>
      </c>
      <c r="I4177" s="219"/>
      <c r="J4177" s="219"/>
      <c r="K4177" s="566"/>
      <c r="L4177" s="898">
        <v>0.604166666666667</v>
      </c>
      <c r="M4177" s="901"/>
    </row>
    <row r="4178" spans="3:13">
      <c r="C4178" s="868"/>
      <c r="D4178" s="925">
        <v>45531</v>
      </c>
      <c r="E4178" s="951">
        <v>-0.001</v>
      </c>
      <c r="F4178" s="951">
        <v>-0.001</v>
      </c>
      <c r="G4178" s="951">
        <v>0.002</v>
      </c>
      <c r="H4178" s="941">
        <v>0.25</v>
      </c>
      <c r="I4178" s="219"/>
      <c r="J4178" s="219"/>
      <c r="K4178" s="566"/>
      <c r="L4178" s="898">
        <v>0.479166666666667</v>
      </c>
      <c r="M4178" s="901"/>
    </row>
    <row r="4179" ht="18.35" spans="3:13">
      <c r="C4179" s="868"/>
      <c r="D4179" s="925">
        <v>45503</v>
      </c>
      <c r="E4179" s="951">
        <v>-0.001</v>
      </c>
      <c r="F4179" s="951">
        <v>0.001</v>
      </c>
      <c r="G4179" s="951">
        <v>0.002</v>
      </c>
      <c r="H4179" s="941">
        <v>0.333333333333333</v>
      </c>
      <c r="I4179" s="258"/>
      <c r="J4179" s="258"/>
      <c r="K4179" s="570"/>
      <c r="L4179" s="898">
        <v>0.5625</v>
      </c>
      <c r="M4179" s="906"/>
    </row>
    <row r="4180" ht="18.35" spans="3:13">
      <c r="C4180" s="868">
        <v>1</v>
      </c>
      <c r="D4180" s="873" t="s">
        <v>7</v>
      </c>
      <c r="E4180" s="930" t="s">
        <v>1127</v>
      </c>
      <c r="F4180" s="931"/>
      <c r="G4180" s="932"/>
      <c r="H4180" s="933" t="s">
        <v>2839</v>
      </c>
      <c r="I4180" s="561" t="s">
        <v>1622</v>
      </c>
      <c r="J4180" s="561"/>
      <c r="K4180" s="562"/>
      <c r="L4180" s="878" t="s">
        <v>1623</v>
      </c>
      <c r="M4180" s="943" t="s">
        <v>1624</v>
      </c>
    </row>
    <row r="4181" spans="3:13">
      <c r="C4181" s="868"/>
      <c r="D4181" s="870" t="s">
        <v>1625</v>
      </c>
      <c r="E4181" s="879"/>
      <c r="F4181" s="880"/>
      <c r="G4181" s="881"/>
      <c r="H4181" s="934" t="s">
        <v>2870</v>
      </c>
      <c r="I4181" s="2210" t="s">
        <v>1128</v>
      </c>
      <c r="J4181" s="216"/>
      <c r="K4181" s="564"/>
      <c r="L4181" s="895"/>
      <c r="M4181" s="900" t="s">
        <v>1127</v>
      </c>
    </row>
    <row r="4182" spans="3:13">
      <c r="C4182" s="868"/>
      <c r="D4182" s="871" t="s">
        <v>1626</v>
      </c>
      <c r="E4182" s="935"/>
      <c r="F4182" s="936"/>
      <c r="G4182" s="937"/>
      <c r="H4182" s="934" t="s">
        <v>2871</v>
      </c>
      <c r="I4182" s="219"/>
      <c r="J4182" s="219"/>
      <c r="K4182" s="566"/>
      <c r="L4182" s="895"/>
      <c r="M4182" s="901"/>
    </row>
    <row r="4183" spans="3:13">
      <c r="C4183" s="868"/>
      <c r="D4183" s="871" t="s">
        <v>1627</v>
      </c>
      <c r="E4183" s="944">
        <v>0.003</v>
      </c>
      <c r="F4183" s="945"/>
      <c r="G4183" s="946"/>
      <c r="H4183" s="938"/>
      <c r="I4183" s="219"/>
      <c r="J4183" s="219"/>
      <c r="K4183" s="566"/>
      <c r="L4183" s="895"/>
      <c r="M4183" s="901"/>
    </row>
    <row r="4184" ht="18.35" spans="3:13">
      <c r="C4184" s="868"/>
      <c r="D4184" s="872" t="s">
        <v>1628</v>
      </c>
      <c r="E4184" s="887">
        <v>0.5</v>
      </c>
      <c r="F4184" s="888"/>
      <c r="G4184" s="889"/>
      <c r="H4184" s="940"/>
      <c r="I4184" s="219"/>
      <c r="J4184" s="219"/>
      <c r="K4184" s="566"/>
      <c r="L4184" s="896">
        <v>0.729166666666667</v>
      </c>
      <c r="M4184" s="902">
        <v>0.625</v>
      </c>
    </row>
    <row r="4185" ht="18.35" spans="3:13">
      <c r="C4185" s="868"/>
      <c r="D4185" s="873" t="s">
        <v>1629</v>
      </c>
      <c r="E4185" s="891" t="s">
        <v>8</v>
      </c>
      <c r="F4185" s="891" t="s">
        <v>9</v>
      </c>
      <c r="G4185" s="892" t="s">
        <v>10</v>
      </c>
      <c r="H4185" s="933" t="s">
        <v>2447</v>
      </c>
      <c r="I4185" s="219"/>
      <c r="J4185" s="219"/>
      <c r="K4185" s="566"/>
      <c r="L4185" s="897" t="s">
        <v>2896</v>
      </c>
      <c r="M4185" s="903"/>
    </row>
    <row r="4186" spans="3:13">
      <c r="C4186" s="868"/>
      <c r="D4186" s="925">
        <v>45758</v>
      </c>
      <c r="E4186" s="951">
        <v>0.003</v>
      </c>
      <c r="F4186" s="951">
        <v>0.003</v>
      </c>
      <c r="G4186" s="951">
        <v>0.004</v>
      </c>
      <c r="H4186" s="941">
        <v>0.25</v>
      </c>
      <c r="I4186" s="219"/>
      <c r="J4186" s="219"/>
      <c r="K4186" s="566"/>
      <c r="L4186" s="898">
        <v>0.479166666666667</v>
      </c>
      <c r="M4186" s="904"/>
    </row>
    <row r="4187" spans="3:13">
      <c r="C4187" s="868"/>
      <c r="D4187" s="925">
        <v>45747</v>
      </c>
      <c r="E4187" s="951">
        <v>0.003</v>
      </c>
      <c r="F4187" s="951">
        <v>0.003</v>
      </c>
      <c r="G4187" s="951">
        <v>0.004</v>
      </c>
      <c r="H4187" s="941">
        <v>0.5</v>
      </c>
      <c r="I4187" s="219"/>
      <c r="J4187" s="219"/>
      <c r="K4187" s="566"/>
      <c r="L4187" s="898">
        <v>0.729166666666667</v>
      </c>
      <c r="M4187" s="905"/>
    </row>
    <row r="4188" spans="3:13">
      <c r="C4188" s="868"/>
      <c r="D4188" s="925">
        <v>45730</v>
      </c>
      <c r="E4188" s="951">
        <v>0.004</v>
      </c>
      <c r="F4188" s="951">
        <v>0.004</v>
      </c>
      <c r="G4188" s="951">
        <v>-0.002</v>
      </c>
      <c r="H4188" s="941">
        <v>0.291666666666667</v>
      </c>
      <c r="I4188" s="219"/>
      <c r="J4188" s="219"/>
      <c r="K4188" s="566"/>
      <c r="L4188" s="898">
        <v>0.520833333333333</v>
      </c>
      <c r="M4188" s="901"/>
    </row>
    <row r="4189" spans="3:13">
      <c r="C4189" s="868"/>
      <c r="D4189" s="925">
        <v>45716</v>
      </c>
      <c r="E4189" s="951">
        <v>0.004</v>
      </c>
      <c r="F4189" s="951">
        <v>0.004</v>
      </c>
      <c r="G4189" s="951">
        <v>-0.002</v>
      </c>
      <c r="H4189" s="941">
        <v>0.541666666666667</v>
      </c>
      <c r="I4189" s="219"/>
      <c r="J4189" s="219"/>
      <c r="K4189" s="566"/>
      <c r="L4189" s="898">
        <v>0.770833333333333</v>
      </c>
      <c r="M4189" s="901"/>
    </row>
    <row r="4190" spans="3:13">
      <c r="C4190" s="868"/>
      <c r="D4190" s="925">
        <v>45701</v>
      </c>
      <c r="E4190" s="951">
        <v>-0.002</v>
      </c>
      <c r="F4190" s="951">
        <v>-0.002</v>
      </c>
      <c r="G4190" s="951">
        <v>0.005</v>
      </c>
      <c r="H4190" s="941">
        <v>0.291666666666667</v>
      </c>
      <c r="I4190" s="219"/>
      <c r="J4190" s="219"/>
      <c r="K4190" s="566"/>
      <c r="L4190" s="898">
        <v>0.520833333333333</v>
      </c>
      <c r="M4190" s="901"/>
    </row>
    <row r="4191" ht="18.35" spans="3:13">
      <c r="C4191" s="868"/>
      <c r="D4191" s="925">
        <v>45688</v>
      </c>
      <c r="E4191" s="951">
        <v>-0.002</v>
      </c>
      <c r="F4191" s="951">
        <v>0.001</v>
      </c>
      <c r="G4191" s="951">
        <v>0.005</v>
      </c>
      <c r="H4191" s="941">
        <v>0.541666666666667</v>
      </c>
      <c r="I4191" s="258"/>
      <c r="J4191" s="258"/>
      <c r="K4191" s="570"/>
      <c r="L4191" s="898">
        <v>0.770833333333333</v>
      </c>
      <c r="M4191" s="906"/>
    </row>
    <row r="4192" ht="18.35" spans="3:13">
      <c r="C4192" s="868">
        <v>1</v>
      </c>
      <c r="D4192" s="873" t="s">
        <v>7</v>
      </c>
      <c r="E4192" s="930" t="s">
        <v>1129</v>
      </c>
      <c r="F4192" s="931"/>
      <c r="G4192" s="932"/>
      <c r="H4192" s="933" t="s">
        <v>2839</v>
      </c>
      <c r="I4192" s="561" t="s">
        <v>1622</v>
      </c>
      <c r="J4192" s="561"/>
      <c r="K4192" s="562"/>
      <c r="L4192" s="878" t="s">
        <v>1623</v>
      </c>
      <c r="M4192" s="943" t="s">
        <v>1624</v>
      </c>
    </row>
    <row r="4193" spans="3:13">
      <c r="C4193" s="868"/>
      <c r="D4193" s="870" t="s">
        <v>1625</v>
      </c>
      <c r="E4193" s="879"/>
      <c r="F4193" s="880"/>
      <c r="G4193" s="881"/>
      <c r="H4193" s="934" t="s">
        <v>2858</v>
      </c>
      <c r="I4193" s="2210" t="s">
        <v>1130</v>
      </c>
      <c r="J4193" s="216"/>
      <c r="K4193" s="564"/>
      <c r="L4193" s="895"/>
      <c r="M4193" s="900" t="s">
        <v>1129</v>
      </c>
    </row>
    <row r="4194" spans="3:13">
      <c r="C4194" s="868"/>
      <c r="D4194" s="871" t="s">
        <v>1626</v>
      </c>
      <c r="E4194" s="935"/>
      <c r="F4194" s="936"/>
      <c r="G4194" s="937"/>
      <c r="H4194" s="934" t="s">
        <v>2859</v>
      </c>
      <c r="I4194" s="219"/>
      <c r="J4194" s="219"/>
      <c r="K4194" s="566"/>
      <c r="L4194" s="895"/>
      <c r="M4194" s="901"/>
    </row>
    <row r="4195" spans="3:13">
      <c r="C4195" s="868"/>
      <c r="D4195" s="871" t="s">
        <v>1627</v>
      </c>
      <c r="E4195" s="944" t="s">
        <v>276</v>
      </c>
      <c r="F4195" s="945"/>
      <c r="G4195" s="946"/>
      <c r="H4195" s="938"/>
      <c r="I4195" s="219"/>
      <c r="J4195" s="219"/>
      <c r="K4195" s="566"/>
      <c r="L4195" s="895"/>
      <c r="M4195" s="901"/>
    </row>
    <row r="4196" ht="18.35" spans="3:13">
      <c r="C4196" s="868"/>
      <c r="D4196" s="872" t="s">
        <v>1628</v>
      </c>
      <c r="E4196" s="887">
        <v>0.520833333333333</v>
      </c>
      <c r="F4196" s="888"/>
      <c r="G4196" s="889"/>
      <c r="H4196" s="940"/>
      <c r="I4196" s="219"/>
      <c r="J4196" s="219"/>
      <c r="K4196" s="566"/>
      <c r="L4196" s="896">
        <v>0.739583333333333</v>
      </c>
      <c r="M4196" s="902">
        <v>0.635416666666667</v>
      </c>
    </row>
    <row r="4197" ht="18.35" spans="3:13">
      <c r="C4197" s="868"/>
      <c r="D4197" s="873" t="s">
        <v>1629</v>
      </c>
      <c r="E4197" s="891" t="s">
        <v>8</v>
      </c>
      <c r="F4197" s="891" t="s">
        <v>9</v>
      </c>
      <c r="G4197" s="892" t="s">
        <v>10</v>
      </c>
      <c r="H4197" s="933" t="s">
        <v>2447</v>
      </c>
      <c r="I4197" s="219"/>
      <c r="J4197" s="219"/>
      <c r="K4197" s="566"/>
      <c r="L4197" s="897" t="s">
        <v>2896</v>
      </c>
      <c r="M4197" s="903"/>
    </row>
    <row r="4198" spans="3:13">
      <c r="C4198" s="868"/>
      <c r="D4198" s="925">
        <v>45749</v>
      </c>
      <c r="E4198" s="2248" t="s">
        <v>2077</v>
      </c>
      <c r="F4198" s="2248" t="s">
        <v>2330</v>
      </c>
      <c r="G4198" s="2248" t="s">
        <v>2331</v>
      </c>
      <c r="H4198" s="941">
        <v>0.510416666666667</v>
      </c>
      <c r="I4198" s="219"/>
      <c r="J4198" s="219"/>
      <c r="K4198" s="566"/>
      <c r="L4198" s="898">
        <v>0.739583333333333</v>
      </c>
      <c r="M4198" s="904"/>
    </row>
    <row r="4199" spans="3:13">
      <c r="C4199" s="868"/>
      <c r="D4199" s="925">
        <v>45721</v>
      </c>
      <c r="E4199" s="2248" t="s">
        <v>2271</v>
      </c>
      <c r="F4199" s="2248" t="s">
        <v>2272</v>
      </c>
      <c r="G4199" s="2248" t="s">
        <v>2273</v>
      </c>
      <c r="H4199" s="941">
        <v>0.552083333333333</v>
      </c>
      <c r="I4199" s="219"/>
      <c r="J4199" s="219"/>
      <c r="K4199" s="566"/>
      <c r="L4199" s="898">
        <v>0.78125</v>
      </c>
      <c r="M4199" s="905"/>
    </row>
    <row r="4200" spans="3:13">
      <c r="C4200" s="868"/>
      <c r="D4200" s="925">
        <v>45693</v>
      </c>
      <c r="E4200" s="2248" t="s">
        <v>2274</v>
      </c>
      <c r="F4200" s="2248" t="s">
        <v>2275</v>
      </c>
      <c r="G4200" s="2248" t="s">
        <v>2113</v>
      </c>
      <c r="H4200" s="941">
        <v>0.552083333333333</v>
      </c>
      <c r="I4200" s="219"/>
      <c r="J4200" s="219"/>
      <c r="K4200" s="566"/>
      <c r="L4200" s="898">
        <v>0.78125</v>
      </c>
      <c r="M4200" s="901"/>
    </row>
    <row r="4201" spans="3:13">
      <c r="C4201" s="868"/>
      <c r="D4201" s="925">
        <v>45665</v>
      </c>
      <c r="E4201" s="2248" t="s">
        <v>2075</v>
      </c>
      <c r="F4201" s="2248" t="s">
        <v>2276</v>
      </c>
      <c r="G4201" s="2248" t="s">
        <v>2149</v>
      </c>
      <c r="H4201" s="941">
        <v>0.552083333333333</v>
      </c>
      <c r="I4201" s="219"/>
      <c r="J4201" s="219"/>
      <c r="K4201" s="566"/>
      <c r="L4201" s="898">
        <v>0.78125</v>
      </c>
      <c r="M4201" s="901"/>
    </row>
    <row r="4202" spans="3:13">
      <c r="C4202" s="868"/>
      <c r="D4202" s="925">
        <v>45630</v>
      </c>
      <c r="E4202" s="2248" t="s">
        <v>2149</v>
      </c>
      <c r="F4202" s="2248" t="s">
        <v>2150</v>
      </c>
      <c r="G4202" s="2248" t="s">
        <v>2151</v>
      </c>
      <c r="H4202" s="941">
        <v>0.552083333333333</v>
      </c>
      <c r="I4202" s="219"/>
      <c r="J4202" s="219"/>
      <c r="K4202" s="566"/>
      <c r="L4202" s="898">
        <v>0.78125</v>
      </c>
      <c r="M4202" s="901"/>
    </row>
    <row r="4203" ht="18.35" spans="3:13">
      <c r="C4203" s="868"/>
      <c r="D4203" s="925">
        <v>45595</v>
      </c>
      <c r="E4203" s="2248" t="s">
        <v>2066</v>
      </c>
      <c r="F4203" s="2248" t="s">
        <v>2067</v>
      </c>
      <c r="G4203" s="2248" t="s">
        <v>2068</v>
      </c>
      <c r="H4203" s="941">
        <v>0.510416666666667</v>
      </c>
      <c r="I4203" s="258"/>
      <c r="J4203" s="258"/>
      <c r="K4203" s="570"/>
      <c r="L4203" s="898">
        <v>0.739583333333333</v>
      </c>
      <c r="M4203" s="906"/>
    </row>
    <row r="4204" ht="18.35" spans="3:13">
      <c r="C4204" s="868">
        <v>1</v>
      </c>
      <c r="D4204" s="873" t="s">
        <v>7</v>
      </c>
      <c r="E4204" s="930" t="s">
        <v>1131</v>
      </c>
      <c r="F4204" s="931"/>
      <c r="G4204" s="932"/>
      <c r="H4204" s="933" t="s">
        <v>2839</v>
      </c>
      <c r="I4204" s="561" t="s">
        <v>1622</v>
      </c>
      <c r="J4204" s="561"/>
      <c r="K4204" s="562"/>
      <c r="L4204" s="878" t="s">
        <v>1623</v>
      </c>
      <c r="M4204" s="943" t="s">
        <v>1624</v>
      </c>
    </row>
    <row r="4205" spans="3:13">
      <c r="C4205" s="868"/>
      <c r="D4205" s="870" t="s">
        <v>1625</v>
      </c>
      <c r="E4205" s="879"/>
      <c r="F4205" s="880"/>
      <c r="G4205" s="881"/>
      <c r="H4205" s="934" t="s">
        <v>2858</v>
      </c>
      <c r="I4205" s="2210" t="s">
        <v>954</v>
      </c>
      <c r="J4205" s="216"/>
      <c r="K4205" s="564"/>
      <c r="L4205" s="895"/>
      <c r="M4205" s="900" t="s">
        <v>1131</v>
      </c>
    </row>
    <row r="4206" spans="3:13">
      <c r="C4206" s="868"/>
      <c r="D4206" s="871" t="s">
        <v>1626</v>
      </c>
      <c r="E4206" s="935"/>
      <c r="F4206" s="936"/>
      <c r="G4206" s="937"/>
      <c r="H4206" s="934" t="s">
        <v>2859</v>
      </c>
      <c r="I4206" s="219"/>
      <c r="J4206" s="219"/>
      <c r="K4206" s="566"/>
      <c r="L4206" s="895"/>
      <c r="M4206" s="901"/>
    </row>
    <row r="4207" spans="3:13">
      <c r="C4207" s="868"/>
      <c r="D4207" s="871" t="s">
        <v>1627</v>
      </c>
      <c r="E4207" s="944">
        <v>0.024</v>
      </c>
      <c r="F4207" s="945"/>
      <c r="G4207" s="946"/>
      <c r="H4207" s="938"/>
      <c r="I4207" s="219"/>
      <c r="J4207" s="219"/>
      <c r="K4207" s="566"/>
      <c r="L4207" s="895"/>
      <c r="M4207" s="901"/>
    </row>
    <row r="4208" ht="18.35" spans="3:13">
      <c r="C4208" s="868"/>
      <c r="D4208" s="872" t="s">
        <v>1628</v>
      </c>
      <c r="E4208" s="887">
        <v>0.520833333333333</v>
      </c>
      <c r="F4208" s="888"/>
      <c r="G4208" s="889"/>
      <c r="H4208" s="940"/>
      <c r="I4208" s="219"/>
      <c r="J4208" s="219"/>
      <c r="K4208" s="566"/>
      <c r="L4208" s="896">
        <v>0.75</v>
      </c>
      <c r="M4208" s="902">
        <v>0.645833333333333</v>
      </c>
    </row>
    <row r="4209" ht="18.35" spans="3:13">
      <c r="C4209" s="868"/>
      <c r="D4209" s="873" t="s">
        <v>1629</v>
      </c>
      <c r="E4209" s="891" t="s">
        <v>8</v>
      </c>
      <c r="F4209" s="891" t="s">
        <v>9</v>
      </c>
      <c r="G4209" s="892" t="s">
        <v>10</v>
      </c>
      <c r="H4209" s="933" t="s">
        <v>2447</v>
      </c>
      <c r="I4209" s="219"/>
      <c r="J4209" s="219"/>
      <c r="K4209" s="566"/>
      <c r="L4209" s="897" t="s">
        <v>2896</v>
      </c>
      <c r="M4209" s="903"/>
    </row>
    <row r="4210" spans="3:13">
      <c r="C4210" s="868"/>
      <c r="D4210" s="925">
        <v>45743</v>
      </c>
      <c r="E4210" s="951">
        <v>0.024</v>
      </c>
      <c r="F4210" s="951">
        <v>0.023</v>
      </c>
      <c r="G4210" s="951">
        <v>0.031</v>
      </c>
      <c r="H4210" s="941">
        <v>0.520833333333333</v>
      </c>
      <c r="I4210" s="219"/>
      <c r="J4210" s="219"/>
      <c r="K4210" s="566"/>
      <c r="L4210" s="898">
        <v>0.75</v>
      </c>
      <c r="M4210" s="904"/>
    </row>
    <row r="4211" spans="3:13">
      <c r="C4211" s="868"/>
      <c r="D4211" s="925">
        <v>45715</v>
      </c>
      <c r="E4211" s="951">
        <v>0.023</v>
      </c>
      <c r="F4211" s="951">
        <v>0.023</v>
      </c>
      <c r="G4211" s="951">
        <v>0.031</v>
      </c>
      <c r="H4211" s="941">
        <v>0.5625</v>
      </c>
      <c r="I4211" s="219"/>
      <c r="J4211" s="219"/>
      <c r="K4211" s="566"/>
      <c r="L4211" s="898">
        <v>0.791666666666667</v>
      </c>
      <c r="M4211" s="905"/>
    </row>
    <row r="4212" spans="3:13">
      <c r="C4212" s="868"/>
      <c r="D4212" s="925">
        <v>45687</v>
      </c>
      <c r="E4212" s="951">
        <v>0.023</v>
      </c>
      <c r="F4212" s="951">
        <v>0.027</v>
      </c>
      <c r="G4212" s="951">
        <v>0.031</v>
      </c>
      <c r="H4212" s="941">
        <v>0.5625</v>
      </c>
      <c r="I4212" s="219"/>
      <c r="J4212" s="219"/>
      <c r="K4212" s="566"/>
      <c r="L4212" s="898">
        <v>0.791666666666667</v>
      </c>
      <c r="M4212" s="901"/>
    </row>
    <row r="4213" spans="3:13">
      <c r="C4213" s="868"/>
      <c r="D4213" s="925">
        <v>45645</v>
      </c>
      <c r="E4213" s="951">
        <v>0.031</v>
      </c>
      <c r="F4213" s="951">
        <v>0.028</v>
      </c>
      <c r="G4213" s="951">
        <v>0.03</v>
      </c>
      <c r="H4213" s="941">
        <v>0.5625</v>
      </c>
      <c r="I4213" s="219"/>
      <c r="J4213" s="219"/>
      <c r="K4213" s="566"/>
      <c r="L4213" s="898">
        <v>0.791666666666667</v>
      </c>
      <c r="M4213" s="901"/>
    </row>
    <row r="4214" spans="3:13">
      <c r="C4214" s="868"/>
      <c r="D4214" s="925">
        <v>45623</v>
      </c>
      <c r="E4214" s="951">
        <v>0.028</v>
      </c>
      <c r="F4214" s="951">
        <v>0.028</v>
      </c>
      <c r="G4214" s="951">
        <v>0.03</v>
      </c>
      <c r="H4214" s="941">
        <v>0.5625</v>
      </c>
      <c r="I4214" s="219"/>
      <c r="J4214" s="219"/>
      <c r="K4214" s="566"/>
      <c r="L4214" s="898">
        <v>0.791666666666667</v>
      </c>
      <c r="M4214" s="901"/>
    </row>
    <row r="4215" ht="18.35" spans="3:13">
      <c r="C4215" s="868"/>
      <c r="D4215" s="925">
        <v>45595</v>
      </c>
      <c r="E4215" s="951">
        <v>0.028</v>
      </c>
      <c r="F4215" s="951">
        <v>0.03</v>
      </c>
      <c r="G4215" s="951">
        <v>0.03</v>
      </c>
      <c r="H4215" s="941">
        <v>0.520833333333333</v>
      </c>
      <c r="I4215" s="258"/>
      <c r="J4215" s="258"/>
      <c r="K4215" s="570"/>
      <c r="L4215" s="898">
        <v>0.75</v>
      </c>
      <c r="M4215" s="906"/>
    </row>
    <row r="4216" ht="18.35" spans="3:13">
      <c r="C4216" s="868">
        <v>1</v>
      </c>
      <c r="D4216" s="873" t="s">
        <v>7</v>
      </c>
      <c r="E4216" s="930" t="s">
        <v>1132</v>
      </c>
      <c r="F4216" s="931"/>
      <c r="G4216" s="932"/>
      <c r="H4216" s="933" t="s">
        <v>2839</v>
      </c>
      <c r="I4216" s="561" t="s">
        <v>1622</v>
      </c>
      <c r="J4216" s="561"/>
      <c r="K4216" s="562"/>
      <c r="L4216" s="878" t="s">
        <v>1623</v>
      </c>
      <c r="M4216" s="943" t="s">
        <v>1624</v>
      </c>
    </row>
    <row r="4217" spans="3:13">
      <c r="C4217" s="868"/>
      <c r="D4217" s="870" t="s">
        <v>1625</v>
      </c>
      <c r="E4217" s="879"/>
      <c r="F4217" s="880"/>
      <c r="G4217" s="881"/>
      <c r="H4217" s="934" t="s">
        <v>2858</v>
      </c>
      <c r="I4217" s="2210" t="s">
        <v>962</v>
      </c>
      <c r="J4217" s="216"/>
      <c r="K4217" s="564"/>
      <c r="L4217" s="895"/>
      <c r="M4217" s="900" t="s">
        <v>1132</v>
      </c>
    </row>
    <row r="4218" spans="3:13">
      <c r="C4218" s="868"/>
      <c r="D4218" s="871" t="s">
        <v>1626</v>
      </c>
      <c r="E4218" s="935"/>
      <c r="F4218" s="936"/>
      <c r="G4218" s="937"/>
      <c r="H4218" s="934" t="s">
        <v>2859</v>
      </c>
      <c r="I4218" s="219"/>
      <c r="J4218" s="219"/>
      <c r="K4218" s="566"/>
      <c r="L4218" s="895"/>
      <c r="M4218" s="901"/>
    </row>
    <row r="4219" spans="3:13">
      <c r="C4219" s="868"/>
      <c r="D4219" s="871" t="s">
        <v>1627</v>
      </c>
      <c r="E4219" s="944" t="s">
        <v>887</v>
      </c>
      <c r="F4219" s="945"/>
      <c r="G4219" s="946"/>
      <c r="H4219" s="938"/>
      <c r="I4219" s="219"/>
      <c r="J4219" s="219"/>
      <c r="K4219" s="566"/>
      <c r="L4219" s="895"/>
      <c r="M4219" s="901"/>
    </row>
    <row r="4220" ht="18.35" spans="3:13">
      <c r="C4220" s="868"/>
      <c r="D4220" s="872" t="s">
        <v>1628</v>
      </c>
      <c r="E4220" s="887">
        <v>0.572916666666667</v>
      </c>
      <c r="F4220" s="888"/>
      <c r="G4220" s="889"/>
      <c r="H4220" s="940"/>
      <c r="I4220" s="219"/>
      <c r="J4220" s="219"/>
      <c r="K4220" s="566"/>
      <c r="L4220" s="896">
        <v>0.802083333333333</v>
      </c>
      <c r="M4220" s="902">
        <v>0.697916666666667</v>
      </c>
    </row>
    <row r="4221" ht="18.35" spans="3:13">
      <c r="C4221" s="868"/>
      <c r="D4221" s="873" t="s">
        <v>1629</v>
      </c>
      <c r="E4221" s="891" t="s">
        <v>8</v>
      </c>
      <c r="F4221" s="891" t="s">
        <v>9</v>
      </c>
      <c r="G4221" s="892" t="s">
        <v>10</v>
      </c>
      <c r="H4221" s="933" t="s">
        <v>2447</v>
      </c>
      <c r="I4221" s="219"/>
      <c r="J4221" s="219"/>
      <c r="K4221" s="566"/>
      <c r="L4221" s="897" t="s">
        <v>2896</v>
      </c>
      <c r="M4221" s="903"/>
    </row>
    <row r="4222" spans="3:13">
      <c r="C4222" s="868"/>
      <c r="D4222" s="925">
        <v>45747</v>
      </c>
      <c r="E4222" s="923">
        <v>47.6</v>
      </c>
      <c r="F4222" s="923">
        <v>45.5</v>
      </c>
      <c r="G4222" s="923">
        <v>45.5</v>
      </c>
      <c r="H4222" s="941">
        <v>0.572916666666667</v>
      </c>
      <c r="I4222" s="219"/>
      <c r="J4222" s="219"/>
      <c r="K4222" s="566"/>
      <c r="L4222" s="898">
        <v>0.802083333333333</v>
      </c>
      <c r="M4222" s="904"/>
    </row>
    <row r="4223" spans="3:13">
      <c r="C4223" s="868"/>
      <c r="D4223" s="925">
        <v>45716</v>
      </c>
      <c r="E4223" s="923">
        <v>45.5</v>
      </c>
      <c r="F4223" s="923">
        <v>40.5</v>
      </c>
      <c r="G4223" s="923">
        <v>39.5</v>
      </c>
      <c r="H4223" s="941">
        <v>0.614583333333333</v>
      </c>
      <c r="I4223" s="219"/>
      <c r="J4223" s="219"/>
      <c r="K4223" s="566"/>
      <c r="L4223" s="898">
        <v>0.84375</v>
      </c>
      <c r="M4223" s="905"/>
    </row>
    <row r="4224" spans="3:13">
      <c r="C4224" s="868"/>
      <c r="D4224" s="925">
        <v>45688</v>
      </c>
      <c r="E4224" s="923">
        <v>39.5</v>
      </c>
      <c r="F4224" s="923">
        <v>40.3</v>
      </c>
      <c r="G4224" s="923">
        <v>36.9</v>
      </c>
      <c r="H4224" s="941">
        <v>0.614583333333333</v>
      </c>
      <c r="I4224" s="219"/>
      <c r="J4224" s="219"/>
      <c r="K4224" s="566"/>
      <c r="L4224" s="898">
        <v>0.84375</v>
      </c>
      <c r="M4224" s="901"/>
    </row>
    <row r="4225" spans="3:13">
      <c r="C4225" s="868"/>
      <c r="D4225" s="925">
        <v>45656</v>
      </c>
      <c r="E4225" s="923">
        <v>36.9</v>
      </c>
      <c r="F4225" s="923">
        <v>42.7</v>
      </c>
      <c r="G4225" s="923">
        <v>40.2</v>
      </c>
      <c r="H4225" s="941">
        <v>0.614583333333333</v>
      </c>
      <c r="I4225" s="219"/>
      <c r="J4225" s="219"/>
      <c r="K4225" s="566"/>
      <c r="L4225" s="898">
        <v>0.84375</v>
      </c>
      <c r="M4225" s="901"/>
    </row>
    <row r="4226" spans="3:13">
      <c r="C4226" s="868"/>
      <c r="D4226" s="925">
        <v>45625</v>
      </c>
      <c r="E4226" s="923">
        <v>40.2</v>
      </c>
      <c r="F4226" s="923">
        <v>44.9</v>
      </c>
      <c r="G4226" s="923">
        <v>41.6</v>
      </c>
      <c r="H4226" s="941">
        <v>0.614583333333333</v>
      </c>
      <c r="I4226" s="219"/>
      <c r="J4226" s="219"/>
      <c r="K4226" s="566"/>
      <c r="L4226" s="898">
        <v>0.84375</v>
      </c>
      <c r="M4226" s="901"/>
    </row>
    <row r="4227" ht="18.35" spans="3:13">
      <c r="C4227" s="868"/>
      <c r="D4227" s="925">
        <v>45596</v>
      </c>
      <c r="E4227" s="923">
        <v>41.6</v>
      </c>
      <c r="F4227" s="923">
        <v>46.9</v>
      </c>
      <c r="G4227" s="923">
        <v>46.6</v>
      </c>
      <c r="H4227" s="941">
        <v>0.572916666666667</v>
      </c>
      <c r="I4227" s="258"/>
      <c r="J4227" s="258"/>
      <c r="K4227" s="570"/>
      <c r="L4227" s="898">
        <v>0.802083333333333</v>
      </c>
      <c r="M4227" s="906"/>
    </row>
    <row r="4228" ht="18.35" spans="3:13">
      <c r="C4228" s="868">
        <v>1</v>
      </c>
      <c r="D4228" s="873" t="s">
        <v>7</v>
      </c>
      <c r="E4228" s="930" t="s">
        <v>1133</v>
      </c>
      <c r="F4228" s="931"/>
      <c r="G4228" s="932"/>
      <c r="H4228" s="933" t="s">
        <v>2839</v>
      </c>
      <c r="I4228" s="561" t="s">
        <v>1622</v>
      </c>
      <c r="J4228" s="561"/>
      <c r="K4228" s="562"/>
      <c r="L4228" s="878" t="s">
        <v>1623</v>
      </c>
      <c r="M4228" s="943" t="s">
        <v>1624</v>
      </c>
    </row>
    <row r="4229" spans="3:13">
      <c r="C4229" s="868"/>
      <c r="D4229" s="870" t="s">
        <v>1625</v>
      </c>
      <c r="E4229" s="879"/>
      <c r="F4229" s="880"/>
      <c r="G4229" s="881"/>
      <c r="H4229" s="934" t="s">
        <v>2858</v>
      </c>
      <c r="I4229" s="2210" t="s">
        <v>1134</v>
      </c>
      <c r="J4229" s="216"/>
      <c r="K4229" s="564"/>
      <c r="L4229" s="895"/>
      <c r="M4229" s="900" t="s">
        <v>1133</v>
      </c>
    </row>
    <row r="4230" spans="3:13">
      <c r="C4230" s="868"/>
      <c r="D4230" s="871" t="s">
        <v>1626</v>
      </c>
      <c r="E4230" s="935"/>
      <c r="F4230" s="936"/>
      <c r="G4230" s="937"/>
      <c r="H4230" s="934" t="s">
        <v>2859</v>
      </c>
      <c r="I4230" s="219"/>
      <c r="J4230" s="219"/>
      <c r="K4230" s="566"/>
      <c r="L4230" s="895"/>
      <c r="M4230" s="901"/>
    </row>
    <row r="4231" spans="3:13">
      <c r="C4231" s="868"/>
      <c r="D4231" s="871" t="s">
        <v>1627</v>
      </c>
      <c r="E4231" s="944">
        <v>0.004</v>
      </c>
      <c r="F4231" s="945"/>
      <c r="G4231" s="946"/>
      <c r="H4231" s="938"/>
      <c r="I4231" s="219"/>
      <c r="J4231" s="219"/>
      <c r="K4231" s="566"/>
      <c r="L4231" s="895"/>
      <c r="M4231" s="901"/>
    </row>
    <row r="4232" ht="18.35" spans="3:13">
      <c r="C4232" s="868"/>
      <c r="D4232" s="872" t="s">
        <v>1628</v>
      </c>
      <c r="E4232" s="887">
        <v>0.583333333333333</v>
      </c>
      <c r="F4232" s="888"/>
      <c r="G4232" s="889"/>
      <c r="H4232" s="940"/>
      <c r="I4232" s="219"/>
      <c r="J4232" s="219"/>
      <c r="K4232" s="566"/>
      <c r="L4232" s="896">
        <v>0.8125</v>
      </c>
      <c r="M4232" s="902">
        <v>0.708333333333333</v>
      </c>
    </row>
    <row r="4233" ht="18.35" spans="3:13">
      <c r="C4233" s="868"/>
      <c r="D4233" s="873" t="s">
        <v>1629</v>
      </c>
      <c r="E4233" s="891" t="s">
        <v>8</v>
      </c>
      <c r="F4233" s="891" t="s">
        <v>9</v>
      </c>
      <c r="G4233" s="892" t="s">
        <v>10</v>
      </c>
      <c r="H4233" s="933" t="s">
        <v>2447</v>
      </c>
      <c r="I4233" s="219"/>
      <c r="J4233" s="219"/>
      <c r="K4233" s="566"/>
      <c r="L4233" s="897" t="s">
        <v>2896</v>
      </c>
      <c r="M4233" s="903"/>
    </row>
    <row r="4234" spans="3:13">
      <c r="C4234" s="868"/>
      <c r="D4234" s="925">
        <v>45744</v>
      </c>
      <c r="E4234" s="951">
        <v>0.004</v>
      </c>
      <c r="F4234" s="951">
        <v>0.003</v>
      </c>
      <c r="G4234" s="951">
        <v>0.003</v>
      </c>
      <c r="H4234" s="941">
        <v>0.520833333333333</v>
      </c>
      <c r="I4234" s="219"/>
      <c r="J4234" s="219"/>
      <c r="K4234" s="566"/>
      <c r="L4234" s="898">
        <v>0.75</v>
      </c>
      <c r="M4234" s="904"/>
    </row>
    <row r="4235" spans="3:13">
      <c r="C4235" s="868"/>
      <c r="D4235" s="925">
        <v>45716</v>
      </c>
      <c r="E4235" s="951">
        <v>0.003</v>
      </c>
      <c r="F4235" s="951">
        <v>0.003</v>
      </c>
      <c r="G4235" s="951">
        <v>0.002</v>
      </c>
      <c r="H4235" s="941">
        <v>0.5625</v>
      </c>
      <c r="I4235" s="219"/>
      <c r="J4235" s="219"/>
      <c r="K4235" s="566"/>
      <c r="L4235" s="898">
        <v>0.791666666666667</v>
      </c>
      <c r="M4235" s="905"/>
    </row>
    <row r="4236" spans="3:13">
      <c r="C4236" s="868"/>
      <c r="D4236" s="925">
        <v>45688</v>
      </c>
      <c r="E4236" s="951">
        <v>0.002</v>
      </c>
      <c r="F4236" s="951">
        <v>0.002</v>
      </c>
      <c r="G4236" s="951">
        <v>0.001</v>
      </c>
      <c r="H4236" s="941">
        <v>0.5625</v>
      </c>
      <c r="I4236" s="219"/>
      <c r="J4236" s="219"/>
      <c r="K4236" s="566"/>
      <c r="L4236" s="898">
        <v>0.791666666666667</v>
      </c>
      <c r="M4236" s="901"/>
    </row>
    <row r="4237" spans="3:13">
      <c r="C4237" s="868"/>
      <c r="D4237" s="925">
        <v>45646</v>
      </c>
      <c r="E4237" s="951">
        <v>0.001</v>
      </c>
      <c r="F4237" s="951">
        <v>0.002</v>
      </c>
      <c r="G4237" s="951">
        <v>0.003</v>
      </c>
      <c r="H4237" s="941">
        <v>0.5625</v>
      </c>
      <c r="I4237" s="219"/>
      <c r="J4237" s="219"/>
      <c r="K4237" s="566"/>
      <c r="L4237" s="898">
        <v>0.791666666666667</v>
      </c>
      <c r="M4237" s="901"/>
    </row>
    <row r="4238" spans="3:13">
      <c r="C4238" s="868"/>
      <c r="D4238" s="925">
        <v>45623</v>
      </c>
      <c r="E4238" s="951">
        <v>0.003</v>
      </c>
      <c r="F4238" s="951">
        <v>0.003</v>
      </c>
      <c r="G4238" s="951">
        <v>0.003</v>
      </c>
      <c r="H4238" s="941">
        <v>0.625</v>
      </c>
      <c r="I4238" s="219"/>
      <c r="J4238" s="219"/>
      <c r="K4238" s="566"/>
      <c r="L4238" s="898">
        <v>0.854166666666667</v>
      </c>
      <c r="M4238" s="901"/>
    </row>
    <row r="4239" ht="18.35" spans="3:13">
      <c r="C4239" s="868"/>
      <c r="D4239" s="925">
        <v>45596</v>
      </c>
      <c r="E4239" s="951">
        <v>0.003</v>
      </c>
      <c r="F4239" s="951">
        <v>0.003</v>
      </c>
      <c r="G4239" s="951">
        <v>0.002</v>
      </c>
      <c r="H4239" s="941">
        <v>0.520833333333333</v>
      </c>
      <c r="I4239" s="258"/>
      <c r="J4239" s="258"/>
      <c r="K4239" s="570"/>
      <c r="L4239" s="898">
        <v>0.75</v>
      </c>
      <c r="M4239" s="906"/>
    </row>
    <row r="4240" ht="18.35" spans="3:13">
      <c r="C4240" s="868">
        <v>1</v>
      </c>
      <c r="D4240" s="873" t="s">
        <v>7</v>
      </c>
      <c r="E4240" s="930" t="s">
        <v>1135</v>
      </c>
      <c r="F4240" s="931"/>
      <c r="G4240" s="932"/>
      <c r="H4240" s="933" t="s">
        <v>2839</v>
      </c>
      <c r="I4240" s="561" t="s">
        <v>1622</v>
      </c>
      <c r="J4240" s="561"/>
      <c r="K4240" s="562"/>
      <c r="L4240" s="878" t="s">
        <v>1623</v>
      </c>
      <c r="M4240" s="943" t="s">
        <v>1624</v>
      </c>
    </row>
    <row r="4241" spans="3:13">
      <c r="C4241" s="868"/>
      <c r="D4241" s="870" t="s">
        <v>1625</v>
      </c>
      <c r="E4241" s="879"/>
      <c r="F4241" s="880"/>
      <c r="G4241" s="881"/>
      <c r="H4241" s="934" t="s">
        <v>2858</v>
      </c>
      <c r="I4241" s="2210" t="s">
        <v>1136</v>
      </c>
      <c r="J4241" s="216"/>
      <c r="K4241" s="564"/>
      <c r="L4241" s="895"/>
      <c r="M4241" s="900" t="s">
        <v>1135</v>
      </c>
    </row>
    <row r="4242" spans="3:13">
      <c r="C4242" s="868"/>
      <c r="D4242" s="871" t="s">
        <v>1626</v>
      </c>
      <c r="E4242" s="935"/>
      <c r="F4242" s="936"/>
      <c r="G4242" s="937"/>
      <c r="H4242" s="934" t="s">
        <v>2859</v>
      </c>
      <c r="I4242" s="219"/>
      <c r="J4242" s="219"/>
      <c r="K4242" s="566"/>
      <c r="L4242" s="895"/>
      <c r="M4242" s="901"/>
    </row>
    <row r="4243" spans="3:13">
      <c r="C4243" s="868"/>
      <c r="D4243" s="871" t="s">
        <v>1627</v>
      </c>
      <c r="E4243" s="944">
        <v>0.002</v>
      </c>
      <c r="F4243" s="945"/>
      <c r="G4243" s="946"/>
      <c r="H4243" s="938"/>
      <c r="I4243" s="219"/>
      <c r="J4243" s="219"/>
      <c r="K4243" s="566"/>
      <c r="L4243" s="895"/>
      <c r="M4243" s="901"/>
    </row>
    <row r="4244" ht="18.35" spans="3:13">
      <c r="C4244" s="868"/>
      <c r="D4244" s="872" t="s">
        <v>1628</v>
      </c>
      <c r="E4244" s="887">
        <v>0.583333333333333</v>
      </c>
      <c r="F4244" s="888"/>
      <c r="G4244" s="889"/>
      <c r="H4244" s="940"/>
      <c r="I4244" s="219"/>
      <c r="J4244" s="219"/>
      <c r="K4244" s="566"/>
      <c r="L4244" s="896">
        <v>0.8125</v>
      </c>
      <c r="M4244" s="902">
        <v>0.708333333333333</v>
      </c>
    </row>
    <row r="4245" ht="18.35" spans="3:13">
      <c r="C4245" s="868"/>
      <c r="D4245" s="873" t="s">
        <v>1629</v>
      </c>
      <c r="E4245" s="891" t="s">
        <v>8</v>
      </c>
      <c r="F4245" s="891" t="s">
        <v>9</v>
      </c>
      <c r="G4245" s="892" t="s">
        <v>10</v>
      </c>
      <c r="H4245" s="933" t="s">
        <v>2447</v>
      </c>
      <c r="I4245" s="219"/>
      <c r="J4245" s="219"/>
      <c r="K4245" s="566"/>
      <c r="L4245" s="897" t="s">
        <v>2896</v>
      </c>
      <c r="M4245" s="903"/>
    </row>
    <row r="4246" spans="3:13">
      <c r="C4246" s="868"/>
      <c r="D4246" s="925">
        <v>45744</v>
      </c>
      <c r="E4246" s="951">
        <v>0.028</v>
      </c>
      <c r="F4246" s="951">
        <v>0.027</v>
      </c>
      <c r="G4246" s="951">
        <v>0.027</v>
      </c>
      <c r="H4246" s="941">
        <v>0.520833333333333</v>
      </c>
      <c r="I4246" s="219"/>
      <c r="J4246" s="219"/>
      <c r="K4246" s="566"/>
      <c r="L4246" s="898">
        <v>0.75</v>
      </c>
      <c r="M4246" s="904"/>
    </row>
    <row r="4247" spans="3:13">
      <c r="C4247" s="868"/>
      <c r="D4247" s="925">
        <v>45716</v>
      </c>
      <c r="E4247" s="951">
        <v>0.026</v>
      </c>
      <c r="F4247" s="951">
        <v>0.026</v>
      </c>
      <c r="G4247" s="951">
        <v>0.029</v>
      </c>
      <c r="H4247" s="941">
        <v>0.5625</v>
      </c>
      <c r="I4247" s="219"/>
      <c r="J4247" s="219"/>
      <c r="K4247" s="566"/>
      <c r="L4247" s="898">
        <v>0.791666666666667</v>
      </c>
      <c r="M4247" s="905"/>
    </row>
    <row r="4248" spans="3:13">
      <c r="C4248" s="868"/>
      <c r="D4248" s="925">
        <v>45688</v>
      </c>
      <c r="E4248" s="951">
        <v>0.028</v>
      </c>
      <c r="F4248" s="951">
        <v>0.028</v>
      </c>
      <c r="G4248" s="951">
        <v>0.028</v>
      </c>
      <c r="H4248" s="941">
        <v>0.5625</v>
      </c>
      <c r="I4248" s="219"/>
      <c r="J4248" s="219"/>
      <c r="K4248" s="566"/>
      <c r="L4248" s="898">
        <v>0.791666666666667</v>
      </c>
      <c r="M4248" s="901"/>
    </row>
    <row r="4249" spans="3:13">
      <c r="C4249" s="868"/>
      <c r="D4249" s="925">
        <v>45646</v>
      </c>
      <c r="E4249" s="951">
        <v>0.028</v>
      </c>
      <c r="F4249" s="951">
        <v>0.029</v>
      </c>
      <c r="G4249" s="951">
        <v>0.028</v>
      </c>
      <c r="H4249" s="941">
        <v>0.5625</v>
      </c>
      <c r="I4249" s="219"/>
      <c r="J4249" s="219"/>
      <c r="K4249" s="566"/>
      <c r="L4249" s="898">
        <v>0.791666666666667</v>
      </c>
      <c r="M4249" s="901"/>
    </row>
    <row r="4250" spans="3:13">
      <c r="C4250" s="868"/>
      <c r="D4250" s="925">
        <v>45623</v>
      </c>
      <c r="E4250" s="951">
        <v>0.028</v>
      </c>
      <c r="F4250" s="951">
        <v>0.028</v>
      </c>
      <c r="G4250" s="951">
        <v>0.027</v>
      </c>
      <c r="H4250" s="941">
        <v>0.625</v>
      </c>
      <c r="I4250" s="219"/>
      <c r="J4250" s="219"/>
      <c r="K4250" s="566"/>
      <c r="L4250" s="898">
        <v>0.854166666666667</v>
      </c>
      <c r="M4250" s="901"/>
    </row>
    <row r="4251" ht="18.35" spans="3:13">
      <c r="C4251" s="868"/>
      <c r="D4251" s="925">
        <v>45596</v>
      </c>
      <c r="E4251" s="951">
        <v>0.027</v>
      </c>
      <c r="F4251" s="951">
        <v>0.026</v>
      </c>
      <c r="G4251" s="951">
        <v>0.027</v>
      </c>
      <c r="H4251" s="941">
        <v>0.520833333333333</v>
      </c>
      <c r="I4251" s="258"/>
      <c r="J4251" s="258"/>
      <c r="K4251" s="570"/>
      <c r="L4251" s="898">
        <v>0.75</v>
      </c>
      <c r="M4251" s="906"/>
    </row>
    <row r="4252" ht="18.35" spans="3:13">
      <c r="C4252" s="868">
        <v>1</v>
      </c>
      <c r="D4252" s="873" t="s">
        <v>7</v>
      </c>
      <c r="E4252" s="930" t="s">
        <v>872</v>
      </c>
      <c r="F4252" s="931"/>
      <c r="G4252" s="932"/>
      <c r="H4252" s="933" t="s">
        <v>2839</v>
      </c>
      <c r="I4252" s="561" t="s">
        <v>1622</v>
      </c>
      <c r="J4252" s="561"/>
      <c r="K4252" s="562"/>
      <c r="L4252" s="878" t="s">
        <v>1623</v>
      </c>
      <c r="M4252" s="943" t="s">
        <v>1624</v>
      </c>
    </row>
    <row r="4253" spans="3:13">
      <c r="C4253" s="868"/>
      <c r="D4253" s="870" t="s">
        <v>1625</v>
      </c>
      <c r="E4253" s="879"/>
      <c r="F4253" s="880"/>
      <c r="G4253" s="881"/>
      <c r="H4253" s="934" t="s">
        <v>2861</v>
      </c>
      <c r="I4253" s="2210" t="s">
        <v>874</v>
      </c>
      <c r="J4253" s="216"/>
      <c r="K4253" s="564"/>
      <c r="L4253" s="895"/>
      <c r="M4253" s="900" t="s">
        <v>872</v>
      </c>
    </row>
    <row r="4254" spans="3:13">
      <c r="C4254" s="868"/>
      <c r="D4254" s="871" t="s">
        <v>1626</v>
      </c>
      <c r="E4254" s="935"/>
      <c r="F4254" s="936"/>
      <c r="G4254" s="937"/>
      <c r="H4254" s="934" t="s">
        <v>2861</v>
      </c>
      <c r="I4254" s="219"/>
      <c r="J4254" s="219"/>
      <c r="K4254" s="566"/>
      <c r="L4254" s="895"/>
      <c r="M4254" s="901"/>
    </row>
    <row r="4255" spans="3:13">
      <c r="C4255" s="868"/>
      <c r="D4255" s="871" t="s">
        <v>1627</v>
      </c>
      <c r="E4255" s="944" t="s">
        <v>1137</v>
      </c>
      <c r="F4255" s="945"/>
      <c r="G4255" s="946"/>
      <c r="H4255" s="938"/>
      <c r="I4255" s="219"/>
      <c r="J4255" s="219"/>
      <c r="K4255" s="566"/>
      <c r="L4255" s="895"/>
      <c r="M4255" s="901"/>
    </row>
    <row r="4256" ht="18.35" spans="3:13">
      <c r="C4256" s="868"/>
      <c r="D4256" s="872" t="s">
        <v>1628</v>
      </c>
      <c r="E4256" s="887">
        <v>0.604166666666667</v>
      </c>
      <c r="F4256" s="888"/>
      <c r="G4256" s="889"/>
      <c r="H4256" s="940"/>
      <c r="I4256" s="219"/>
      <c r="J4256" s="219"/>
      <c r="K4256" s="566"/>
      <c r="L4256" s="896">
        <v>0.833333333333333</v>
      </c>
      <c r="M4256" s="902">
        <v>0.729166666666667</v>
      </c>
    </row>
    <row r="4257" ht="18.35" spans="3:13">
      <c r="C4257" s="868"/>
      <c r="D4257" s="873" t="s">
        <v>1629</v>
      </c>
      <c r="E4257" s="891" t="s">
        <v>8</v>
      </c>
      <c r="F4257" s="891" t="s">
        <v>9</v>
      </c>
      <c r="G4257" s="892" t="s">
        <v>10</v>
      </c>
      <c r="H4257" s="933" t="s">
        <v>2447</v>
      </c>
      <c r="I4257" s="219"/>
      <c r="J4257" s="219"/>
      <c r="K4257" s="566"/>
      <c r="L4257" s="897" t="s">
        <v>2896</v>
      </c>
      <c r="M4257" s="903"/>
    </row>
    <row r="4258" spans="3:13">
      <c r="C4258" s="868"/>
      <c r="D4258" s="925">
        <v>45770</v>
      </c>
      <c r="E4258" s="2248" t="s">
        <v>2332</v>
      </c>
      <c r="F4258" s="2248" t="s">
        <v>2333</v>
      </c>
      <c r="G4258" s="2248" t="s">
        <v>2308</v>
      </c>
      <c r="H4258" s="894">
        <v>0.729166666666667</v>
      </c>
      <c r="I4258" s="219"/>
      <c r="J4258" s="219"/>
      <c r="K4258" s="566"/>
      <c r="L4258" s="898">
        <v>0.833333333333333</v>
      </c>
      <c r="M4258" s="904"/>
    </row>
    <row r="4259" spans="3:13">
      <c r="C4259" s="868"/>
      <c r="D4259" s="925">
        <v>45763</v>
      </c>
      <c r="E4259" s="2248" t="s">
        <v>2308</v>
      </c>
      <c r="F4259" s="2248" t="s">
        <v>1976</v>
      </c>
      <c r="G4259" s="2248" t="s">
        <v>2295</v>
      </c>
      <c r="H4259" s="894">
        <v>0.729166666666667</v>
      </c>
      <c r="I4259" s="219"/>
      <c r="J4259" s="219"/>
      <c r="K4259" s="566"/>
      <c r="L4259" s="898">
        <v>0.833333333333333</v>
      </c>
      <c r="M4259" s="905"/>
    </row>
    <row r="4260" spans="3:13">
      <c r="C4260" s="868"/>
      <c r="D4260" s="925">
        <v>45756</v>
      </c>
      <c r="E4260" s="2248" t="s">
        <v>2295</v>
      </c>
      <c r="F4260" s="2248" t="s">
        <v>2208</v>
      </c>
      <c r="G4260" s="2248" t="s">
        <v>1040</v>
      </c>
      <c r="H4260" s="894">
        <v>0.729166666666667</v>
      </c>
      <c r="I4260" s="219"/>
      <c r="J4260" s="219"/>
      <c r="K4260" s="566"/>
      <c r="L4260" s="898">
        <v>0.833333333333333</v>
      </c>
      <c r="M4260" s="901"/>
    </row>
    <row r="4261" spans="3:13">
      <c r="C4261" s="868"/>
      <c r="D4261" s="925">
        <v>45749</v>
      </c>
      <c r="E4261" s="2248" t="s">
        <v>1040</v>
      </c>
      <c r="F4261" s="2248" t="s">
        <v>2296</v>
      </c>
      <c r="G4261" s="2248" t="s">
        <v>2277</v>
      </c>
      <c r="H4261" s="894">
        <v>0.729166666666667</v>
      </c>
      <c r="I4261" s="219"/>
      <c r="J4261" s="219"/>
      <c r="K4261" s="566"/>
      <c r="L4261" s="898">
        <v>0.833333333333333</v>
      </c>
      <c r="M4261" s="901"/>
    </row>
    <row r="4262" spans="3:13">
      <c r="C4262" s="868"/>
      <c r="D4262" s="925">
        <v>45742</v>
      </c>
      <c r="E4262" s="2248" t="s">
        <v>2277</v>
      </c>
      <c r="F4262" s="2248" t="s">
        <v>1963</v>
      </c>
      <c r="G4262" s="2248" t="s">
        <v>2242</v>
      </c>
      <c r="H4262" s="894">
        <v>0.729166666666667</v>
      </c>
      <c r="I4262" s="219"/>
      <c r="J4262" s="219"/>
      <c r="K4262" s="566"/>
      <c r="L4262" s="898">
        <v>0.833333333333333</v>
      </c>
      <c r="M4262" s="901"/>
    </row>
    <row r="4263" ht="18.35" spans="3:13">
      <c r="C4263" s="868"/>
      <c r="D4263" s="925">
        <v>45735</v>
      </c>
      <c r="E4263" s="2248" t="s">
        <v>2242</v>
      </c>
      <c r="F4263" s="2248" t="s">
        <v>1965</v>
      </c>
      <c r="G4263" s="2248" t="s">
        <v>2243</v>
      </c>
      <c r="H4263" s="894">
        <v>0.6875</v>
      </c>
      <c r="I4263" s="258"/>
      <c r="J4263" s="258"/>
      <c r="K4263" s="570"/>
      <c r="L4263" s="898">
        <v>0.791666666666667</v>
      </c>
      <c r="M4263" s="906"/>
    </row>
    <row r="4264" ht="18.35" spans="3:13">
      <c r="C4264" s="868">
        <v>1</v>
      </c>
      <c r="D4264" s="873" t="s">
        <v>7</v>
      </c>
      <c r="E4264" s="930" t="s">
        <v>1138</v>
      </c>
      <c r="F4264" s="931"/>
      <c r="G4264" s="932"/>
      <c r="H4264" s="933" t="s">
        <v>2839</v>
      </c>
      <c r="I4264" s="561" t="s">
        <v>1622</v>
      </c>
      <c r="J4264" s="561"/>
      <c r="K4264" s="562"/>
      <c r="L4264" s="878" t="s">
        <v>1623</v>
      </c>
      <c r="M4264" s="943" t="s">
        <v>1624</v>
      </c>
    </row>
    <row r="4265" spans="3:13">
      <c r="C4265" s="868"/>
      <c r="D4265" s="870" t="s">
        <v>1625</v>
      </c>
      <c r="E4265" s="879"/>
      <c r="F4265" s="880"/>
      <c r="G4265" s="881"/>
      <c r="H4265" s="934" t="s">
        <v>2874</v>
      </c>
      <c r="I4265" s="2210" t="s">
        <v>1139</v>
      </c>
      <c r="J4265" s="216"/>
      <c r="K4265" s="564"/>
      <c r="L4265" s="895"/>
      <c r="M4265" s="900" t="s">
        <v>1138</v>
      </c>
    </row>
    <row r="4266" spans="3:13">
      <c r="C4266" s="868"/>
      <c r="D4266" s="871" t="s">
        <v>1626</v>
      </c>
      <c r="E4266" s="935"/>
      <c r="F4266" s="936"/>
      <c r="G4266" s="937"/>
      <c r="H4266" s="934" t="s">
        <v>2874</v>
      </c>
      <c r="I4266" s="219"/>
      <c r="J4266" s="219"/>
      <c r="K4266" s="566"/>
      <c r="L4266" s="895"/>
      <c r="M4266" s="901"/>
    </row>
    <row r="4267" spans="3:13">
      <c r="C4267" s="868"/>
      <c r="D4267" s="871" t="s">
        <v>1627</v>
      </c>
      <c r="E4267" s="944">
        <v>3.23</v>
      </c>
      <c r="F4267" s="945"/>
      <c r="G4267" s="946"/>
      <c r="H4267" s="938"/>
      <c r="I4267" s="219"/>
      <c r="J4267" s="219"/>
      <c r="K4267" s="566"/>
      <c r="L4267" s="895"/>
      <c r="M4267" s="901"/>
    </row>
    <row r="4268" ht="18.35" spans="3:13">
      <c r="C4268" s="868"/>
      <c r="D4268" s="872" t="s">
        <v>1628</v>
      </c>
      <c r="E4268" s="887">
        <v>0.833333333333333</v>
      </c>
      <c r="F4268" s="888"/>
      <c r="G4268" s="889"/>
      <c r="H4268" s="940"/>
      <c r="I4268" s="219"/>
      <c r="J4268" s="219"/>
      <c r="K4268" s="566"/>
      <c r="L4268" s="896">
        <v>0.0625</v>
      </c>
      <c r="M4268" s="902">
        <v>0.958333333333333</v>
      </c>
    </row>
    <row r="4269" ht="18.35" spans="3:13">
      <c r="C4269" s="868"/>
      <c r="D4269" s="873" t="s">
        <v>1629</v>
      </c>
      <c r="E4269" s="891" t="s">
        <v>8</v>
      </c>
      <c r="F4269" s="891" t="s">
        <v>9</v>
      </c>
      <c r="G4269" s="892" t="s">
        <v>10</v>
      </c>
      <c r="H4269" s="933" t="s">
        <v>2447</v>
      </c>
      <c r="I4269" s="219"/>
      <c r="J4269" s="219"/>
      <c r="K4269" s="566"/>
      <c r="L4269" s="897" t="s">
        <v>2896</v>
      </c>
      <c r="M4269" s="903"/>
    </row>
    <row r="4270" spans="3:13">
      <c r="C4270" s="868"/>
      <c r="D4270" s="925">
        <v>45686</v>
      </c>
      <c r="E4270" s="951">
        <v>3.23</v>
      </c>
      <c r="F4270" s="951">
        <v>3.11</v>
      </c>
      <c r="G4270" s="951">
        <v>2.93</v>
      </c>
      <c r="H4270" s="894">
        <v>0.958333333333333</v>
      </c>
      <c r="I4270" s="219"/>
      <c r="J4270" s="219"/>
      <c r="K4270" s="566"/>
      <c r="L4270" s="994">
        <v>0.0625</v>
      </c>
      <c r="M4270" s="904"/>
    </row>
    <row r="4271" spans="3:13">
      <c r="C4271" s="868"/>
      <c r="D4271" s="925">
        <v>45595</v>
      </c>
      <c r="E4271" s="951">
        <v>3.3</v>
      </c>
      <c r="F4271" s="951">
        <v>3.08</v>
      </c>
      <c r="G4271" s="951">
        <v>2.99</v>
      </c>
      <c r="H4271" s="894">
        <v>0.958333333333333</v>
      </c>
      <c r="I4271" s="219"/>
      <c r="J4271" s="219"/>
      <c r="K4271" s="566"/>
      <c r="L4271" s="994">
        <v>0.0625</v>
      </c>
      <c r="M4271" s="905"/>
    </row>
    <row r="4272" spans="3:13">
      <c r="C4272" s="868"/>
      <c r="D4272" s="925">
        <v>45503</v>
      </c>
      <c r="E4272" s="951">
        <v>2.95</v>
      </c>
      <c r="F4272" s="951">
        <v>2.9</v>
      </c>
      <c r="G4272" s="951">
        <v>2.69</v>
      </c>
      <c r="H4272" s="894">
        <v>0.958333333333333</v>
      </c>
      <c r="I4272" s="219"/>
      <c r="J4272" s="219"/>
      <c r="K4272" s="566"/>
      <c r="L4272" s="994">
        <v>0.0625</v>
      </c>
      <c r="M4272" s="901"/>
    </row>
    <row r="4273" spans="3:13">
      <c r="C4273" s="868"/>
      <c r="D4273" s="925">
        <v>45407</v>
      </c>
      <c r="E4273" s="951">
        <v>2.94</v>
      </c>
      <c r="F4273" s="951">
        <v>2.81</v>
      </c>
      <c r="G4273" s="951">
        <v>2.45</v>
      </c>
      <c r="H4273" s="894">
        <v>0.958333333333333</v>
      </c>
      <c r="I4273" s="219"/>
      <c r="J4273" s="219"/>
      <c r="K4273" s="566"/>
      <c r="L4273" s="994">
        <v>0.0625</v>
      </c>
      <c r="M4273" s="901"/>
    </row>
    <row r="4274" spans="3:13">
      <c r="C4274" s="868"/>
      <c r="D4274" s="925">
        <v>45321</v>
      </c>
      <c r="E4274" s="951">
        <v>2.93</v>
      </c>
      <c r="F4274" s="951">
        <v>2.76</v>
      </c>
      <c r="G4274" s="951">
        <v>2.32</v>
      </c>
      <c r="H4274" s="894">
        <v>0.958333333333333</v>
      </c>
      <c r="I4274" s="219"/>
      <c r="J4274" s="219"/>
      <c r="K4274" s="566"/>
      <c r="L4274" s="994">
        <v>0.0625</v>
      </c>
      <c r="M4274" s="901"/>
    </row>
    <row r="4275" ht="18.35" spans="3:13">
      <c r="C4275" s="868"/>
      <c r="D4275" s="925">
        <v>45223</v>
      </c>
      <c r="E4275" s="951">
        <v>2.99</v>
      </c>
      <c r="F4275" s="951">
        <v>2.65</v>
      </c>
      <c r="G4275" s="951">
        <v>2.35</v>
      </c>
      <c r="H4275" s="894">
        <v>0.958333333333333</v>
      </c>
      <c r="I4275" s="258"/>
      <c r="J4275" s="258"/>
      <c r="K4275" s="570"/>
      <c r="L4275" s="994">
        <v>0.0625</v>
      </c>
      <c r="M4275" s="906"/>
    </row>
    <row r="4276" ht="18.35" spans="3:13">
      <c r="C4276" s="868">
        <v>1</v>
      </c>
      <c r="D4276" s="873" t="s">
        <v>7</v>
      </c>
      <c r="E4276" s="930" t="s">
        <v>1140</v>
      </c>
      <c r="F4276" s="931"/>
      <c r="G4276" s="932"/>
      <c r="H4276" s="933" t="s">
        <v>2839</v>
      </c>
      <c r="I4276" s="561" t="s">
        <v>1622</v>
      </c>
      <c r="J4276" s="561"/>
      <c r="K4276" s="562"/>
      <c r="L4276" s="878" t="s">
        <v>1623</v>
      </c>
      <c r="M4276" s="943" t="s">
        <v>1624</v>
      </c>
    </row>
    <row r="4277" spans="3:13">
      <c r="C4277" s="868"/>
      <c r="D4277" s="870" t="s">
        <v>1625</v>
      </c>
      <c r="E4277" s="879"/>
      <c r="F4277" s="880"/>
      <c r="G4277" s="881"/>
      <c r="H4277" s="934" t="s">
        <v>2874</v>
      </c>
      <c r="I4277" s="2210" t="s">
        <v>1141</v>
      </c>
      <c r="J4277" s="216"/>
      <c r="K4277" s="564"/>
      <c r="L4277" s="895"/>
      <c r="M4277" s="900" t="s">
        <v>1140</v>
      </c>
    </row>
    <row r="4278" spans="3:13">
      <c r="C4278" s="868"/>
      <c r="D4278" s="871" t="s">
        <v>1626</v>
      </c>
      <c r="E4278" s="935"/>
      <c r="F4278" s="936"/>
      <c r="G4278" s="937"/>
      <c r="H4278" s="934" t="s">
        <v>2874</v>
      </c>
      <c r="I4278" s="219"/>
      <c r="J4278" s="219"/>
      <c r="K4278" s="566"/>
      <c r="L4278" s="895"/>
      <c r="M4278" s="901"/>
    </row>
    <row r="4279" spans="3:13">
      <c r="C4279" s="868"/>
      <c r="D4279" s="871" t="s">
        <v>1627</v>
      </c>
      <c r="E4279" s="944">
        <v>5.21</v>
      </c>
      <c r="F4279" s="945"/>
      <c r="G4279" s="946"/>
      <c r="H4279" s="938"/>
      <c r="I4279" s="219"/>
      <c r="J4279" s="219"/>
      <c r="K4279" s="566"/>
      <c r="L4279" s="895"/>
      <c r="M4279" s="901"/>
    </row>
    <row r="4280" ht="18.35" spans="3:13">
      <c r="C4280" s="868"/>
      <c r="D4280" s="872" t="s">
        <v>1628</v>
      </c>
      <c r="E4280" s="887">
        <v>0.854166666666667</v>
      </c>
      <c r="F4280" s="888"/>
      <c r="G4280" s="889"/>
      <c r="H4280" s="940"/>
      <c r="I4280" s="219"/>
      <c r="J4280" s="219"/>
      <c r="K4280" s="566"/>
      <c r="L4280" s="896">
        <v>0.0833333333333333</v>
      </c>
      <c r="M4280" s="902">
        <v>0.979166666666667</v>
      </c>
    </row>
    <row r="4281" ht="18.35" spans="3:13">
      <c r="C4281" s="868"/>
      <c r="D4281" s="873" t="s">
        <v>1629</v>
      </c>
      <c r="E4281" s="891" t="s">
        <v>8</v>
      </c>
      <c r="F4281" s="891" t="s">
        <v>9</v>
      </c>
      <c r="G4281" s="892" t="s">
        <v>10</v>
      </c>
      <c r="H4281" s="933" t="s">
        <v>2447</v>
      </c>
      <c r="I4281" s="219"/>
      <c r="J4281" s="219"/>
      <c r="K4281" s="566"/>
      <c r="L4281" s="897" t="s">
        <v>2896</v>
      </c>
      <c r="M4281" s="903"/>
    </row>
    <row r="4282" spans="3:13">
      <c r="C4282" s="868"/>
      <c r="D4282" s="925">
        <v>45686</v>
      </c>
      <c r="E4282" s="951">
        <v>8.02</v>
      </c>
      <c r="F4282" s="951">
        <v>6.68</v>
      </c>
      <c r="G4282" s="951">
        <v>5.33</v>
      </c>
      <c r="H4282" s="894">
        <v>0.979166666666667</v>
      </c>
      <c r="I4282" s="219"/>
      <c r="J4282" s="219"/>
      <c r="K4282" s="566"/>
      <c r="L4282" s="994">
        <v>0.0833333333333333</v>
      </c>
      <c r="M4282" s="904"/>
    </row>
    <row r="4283" spans="3:13">
      <c r="C4283" s="868"/>
      <c r="D4283" s="925">
        <v>45595</v>
      </c>
      <c r="E4283" s="951">
        <v>6.03</v>
      </c>
      <c r="F4283" s="951">
        <v>5.19</v>
      </c>
      <c r="G4283" s="951">
        <v>4.39</v>
      </c>
      <c r="H4283" s="894">
        <v>0.979166666666667</v>
      </c>
      <c r="I4283" s="219"/>
      <c r="J4283" s="219"/>
      <c r="K4283" s="566"/>
      <c r="L4283" s="994">
        <v>0.0833333333333333</v>
      </c>
      <c r="M4283" s="905"/>
    </row>
    <row r="4284" spans="3:13">
      <c r="C4284" s="868"/>
      <c r="D4284" s="925">
        <v>45504</v>
      </c>
      <c r="E4284" s="951">
        <v>5.16</v>
      </c>
      <c r="F4284" s="951">
        <v>4.7</v>
      </c>
      <c r="G4284" s="951">
        <v>3.23</v>
      </c>
      <c r="H4284" s="894">
        <v>0.979166666666667</v>
      </c>
      <c r="I4284" s="219"/>
      <c r="J4284" s="219"/>
      <c r="K4284" s="566"/>
      <c r="L4284" s="994">
        <v>0.0833333333333333</v>
      </c>
      <c r="M4284" s="901"/>
    </row>
    <row r="4285" spans="3:13">
      <c r="C4285" s="868"/>
      <c r="D4285" s="925">
        <v>45406</v>
      </c>
      <c r="E4285" s="951">
        <v>4.71</v>
      </c>
      <c r="F4285" s="951">
        <v>4.32</v>
      </c>
      <c r="G4285" s="951">
        <v>2.64</v>
      </c>
      <c r="H4285" s="894">
        <v>0.979166666666667</v>
      </c>
      <c r="I4285" s="219"/>
      <c r="J4285" s="219"/>
      <c r="K4285" s="566"/>
      <c r="L4285" s="994">
        <v>0.0833333333333333</v>
      </c>
      <c r="M4285" s="901"/>
    </row>
    <row r="4286" spans="3:13">
      <c r="C4286" s="868"/>
      <c r="D4286" s="925">
        <v>45323</v>
      </c>
      <c r="E4286" s="951">
        <v>5.33</v>
      </c>
      <c r="F4286" s="951">
        <v>4.83</v>
      </c>
      <c r="G4286" s="951">
        <v>3</v>
      </c>
      <c r="H4286" s="894">
        <v>0.979166666666667</v>
      </c>
      <c r="I4286" s="219"/>
      <c r="J4286" s="219"/>
      <c r="K4286" s="566"/>
      <c r="L4286" s="994">
        <v>0.0833333333333333</v>
      </c>
      <c r="M4286" s="901"/>
    </row>
    <row r="4287" ht="18.35" spans="3:13">
      <c r="C4287" s="868"/>
      <c r="D4287" s="925">
        <v>45224</v>
      </c>
      <c r="E4287" s="951">
        <v>4.39</v>
      </c>
      <c r="F4287" s="951">
        <v>3.62</v>
      </c>
      <c r="G4287" s="951">
        <v>1.64</v>
      </c>
      <c r="H4287" s="894">
        <v>0.979166666666667</v>
      </c>
      <c r="I4287" s="258"/>
      <c r="J4287" s="258"/>
      <c r="K4287" s="570"/>
      <c r="L4287" s="994">
        <v>0.0833333333333333</v>
      </c>
      <c r="M4287" s="906"/>
    </row>
    <row r="4288" ht="18.35" spans="3:13">
      <c r="C4288" s="868">
        <v>1</v>
      </c>
      <c r="D4288" s="873" t="s">
        <v>7</v>
      </c>
      <c r="E4288" s="930" t="s">
        <v>833</v>
      </c>
      <c r="F4288" s="931"/>
      <c r="G4288" s="932"/>
      <c r="H4288" s="933" t="s">
        <v>2839</v>
      </c>
      <c r="I4288" s="561" t="s">
        <v>1622</v>
      </c>
      <c r="J4288" s="561"/>
      <c r="K4288" s="562"/>
      <c r="L4288" s="878" t="s">
        <v>1623</v>
      </c>
      <c r="M4288" s="943" t="s">
        <v>1624</v>
      </c>
    </row>
    <row r="4289" spans="3:13">
      <c r="C4289" s="868"/>
      <c r="D4289" s="870" t="s">
        <v>1625</v>
      </c>
      <c r="E4289" s="879"/>
      <c r="F4289" s="880"/>
      <c r="G4289" s="881"/>
      <c r="H4289" s="934" t="s">
        <v>2858</v>
      </c>
      <c r="I4289" s="2210" t="s">
        <v>1143</v>
      </c>
      <c r="J4289" s="216"/>
      <c r="K4289" s="564"/>
      <c r="L4289" s="895"/>
      <c r="M4289" s="900" t="s">
        <v>833</v>
      </c>
    </row>
    <row r="4290" spans="3:13">
      <c r="C4290" s="868"/>
      <c r="D4290" s="871" t="s">
        <v>1626</v>
      </c>
      <c r="E4290" s="935"/>
      <c r="F4290" s="936"/>
      <c r="G4290" s="937"/>
      <c r="H4290" s="934" t="s">
        <v>2859</v>
      </c>
      <c r="I4290" s="219"/>
      <c r="J4290" s="219"/>
      <c r="K4290" s="566"/>
      <c r="L4290" s="895"/>
      <c r="M4290" s="901"/>
    </row>
    <row r="4291" spans="3:13">
      <c r="C4291" s="868"/>
      <c r="D4291" s="871" t="s">
        <v>1627</v>
      </c>
      <c r="E4291" s="944">
        <v>0.005</v>
      </c>
      <c r="F4291" s="945"/>
      <c r="G4291" s="946"/>
      <c r="H4291" s="938"/>
      <c r="I4291" s="219"/>
      <c r="J4291" s="219"/>
      <c r="K4291" s="566"/>
      <c r="L4291" s="895"/>
      <c r="M4291" s="901"/>
    </row>
    <row r="4292" ht="18.35" spans="3:13">
      <c r="C4292" s="868"/>
      <c r="D4292" s="872" t="s">
        <v>1628</v>
      </c>
      <c r="E4292" s="887">
        <v>0.125</v>
      </c>
      <c r="F4292" s="888"/>
      <c r="G4292" s="889"/>
      <c r="H4292" s="940"/>
      <c r="I4292" s="219"/>
      <c r="J4292" s="219"/>
      <c r="K4292" s="566"/>
      <c r="L4292" s="896">
        <v>0.354166666666667</v>
      </c>
      <c r="M4292" s="902">
        <v>0.25</v>
      </c>
    </row>
    <row r="4293" ht="18.35" spans="3:13">
      <c r="C4293" s="868"/>
      <c r="D4293" s="873" t="s">
        <v>1629</v>
      </c>
      <c r="E4293" s="891" t="s">
        <v>8</v>
      </c>
      <c r="F4293" s="891" t="s">
        <v>9</v>
      </c>
      <c r="G4293" s="892" t="s">
        <v>10</v>
      </c>
      <c r="H4293" s="933" t="s">
        <v>2447</v>
      </c>
      <c r="I4293" s="219"/>
      <c r="J4293" s="219"/>
      <c r="K4293" s="566"/>
      <c r="L4293" s="897" t="s">
        <v>2896</v>
      </c>
      <c r="M4293" s="903"/>
    </row>
    <row r="4294" spans="3:13">
      <c r="C4294" s="868"/>
      <c r="D4294" s="925">
        <v>45735</v>
      </c>
      <c r="E4294" s="951">
        <v>0.005</v>
      </c>
      <c r="F4294" s="951">
        <v>0.005</v>
      </c>
      <c r="G4294" s="951">
        <v>0.005</v>
      </c>
      <c r="H4294" s="941">
        <v>0.104166666666667</v>
      </c>
      <c r="I4294" s="219"/>
      <c r="J4294" s="219"/>
      <c r="K4294" s="566"/>
      <c r="L4294" s="898">
        <v>0.333333333333333</v>
      </c>
      <c r="M4294" s="904"/>
    </row>
    <row r="4295" spans="3:13">
      <c r="C4295" s="868"/>
      <c r="D4295" s="925">
        <v>45681</v>
      </c>
      <c r="E4295" s="951">
        <v>0.005</v>
      </c>
      <c r="F4295" s="951">
        <v>0.005</v>
      </c>
      <c r="G4295" s="951">
        <v>0.0025</v>
      </c>
      <c r="H4295" s="941">
        <v>0.138888888888889</v>
      </c>
      <c r="I4295" s="219"/>
      <c r="J4295" s="219"/>
      <c r="K4295" s="566"/>
      <c r="L4295" s="898">
        <v>0.368055555555556</v>
      </c>
      <c r="M4295" s="905"/>
    </row>
    <row r="4296" spans="3:13">
      <c r="C4296" s="868"/>
      <c r="D4296" s="925">
        <v>45645</v>
      </c>
      <c r="E4296" s="951">
        <v>0.0025</v>
      </c>
      <c r="F4296" s="951">
        <v>0.0025</v>
      </c>
      <c r="G4296" s="951">
        <v>0.0025</v>
      </c>
      <c r="H4296" s="941">
        <v>0.121527777777778</v>
      </c>
      <c r="I4296" s="219"/>
      <c r="J4296" s="219"/>
      <c r="K4296" s="566"/>
      <c r="L4296" s="898">
        <v>0.350694444444444</v>
      </c>
      <c r="M4296" s="901"/>
    </row>
    <row r="4297" spans="3:13">
      <c r="C4297" s="868"/>
      <c r="D4297" s="925">
        <v>45596</v>
      </c>
      <c r="E4297" s="951">
        <v>0.0025</v>
      </c>
      <c r="F4297" s="951">
        <v>0.0025</v>
      </c>
      <c r="G4297" s="951">
        <v>0.0025</v>
      </c>
      <c r="H4297" s="941">
        <v>0.125</v>
      </c>
      <c r="I4297" s="219"/>
      <c r="J4297" s="219"/>
      <c r="K4297" s="566"/>
      <c r="L4297" s="898">
        <v>0.354166666666667</v>
      </c>
      <c r="M4297" s="901"/>
    </row>
    <row r="4298" spans="3:13">
      <c r="C4298" s="868"/>
      <c r="D4298" s="925">
        <v>45555</v>
      </c>
      <c r="E4298" s="951">
        <v>0.0025</v>
      </c>
      <c r="F4298" s="951">
        <v>0.0025</v>
      </c>
      <c r="G4298" s="951">
        <v>0.0025</v>
      </c>
      <c r="H4298" s="941">
        <v>0.125</v>
      </c>
      <c r="I4298" s="219"/>
      <c r="J4298" s="219"/>
      <c r="K4298" s="566"/>
      <c r="L4298" s="898">
        <v>0.354166666666667</v>
      </c>
      <c r="M4298" s="901"/>
    </row>
    <row r="4299" ht="18.35" spans="3:13">
      <c r="C4299" s="868"/>
      <c r="D4299" s="925">
        <v>45504</v>
      </c>
      <c r="E4299" s="951">
        <v>0.0025</v>
      </c>
      <c r="F4299" s="951">
        <v>0.001</v>
      </c>
      <c r="G4299" s="951">
        <v>0.001</v>
      </c>
      <c r="H4299" s="941">
        <v>0.166666666666667</v>
      </c>
      <c r="I4299" s="258"/>
      <c r="J4299" s="258"/>
      <c r="K4299" s="570"/>
      <c r="L4299" s="898">
        <v>0.395833333333333</v>
      </c>
      <c r="M4299" s="906"/>
    </row>
    <row r="4300" ht="18.35" spans="3:13">
      <c r="C4300" s="868">
        <v>1</v>
      </c>
      <c r="D4300" s="873" t="s">
        <v>7</v>
      </c>
      <c r="E4300" s="930" t="s">
        <v>803</v>
      </c>
      <c r="F4300" s="931"/>
      <c r="G4300" s="932"/>
      <c r="H4300" s="933" t="s">
        <v>2839</v>
      </c>
      <c r="I4300" s="561" t="s">
        <v>1622</v>
      </c>
      <c r="J4300" s="561"/>
      <c r="K4300" s="562"/>
      <c r="L4300" s="878" t="s">
        <v>1623</v>
      </c>
      <c r="M4300" s="943" t="s">
        <v>1624</v>
      </c>
    </row>
    <row r="4301" spans="3:13">
      <c r="C4301" s="868"/>
      <c r="D4301" s="870" t="s">
        <v>1625</v>
      </c>
      <c r="E4301" s="879"/>
      <c r="F4301" s="880"/>
      <c r="G4301" s="881"/>
      <c r="H4301" s="934" t="s">
        <v>2858</v>
      </c>
      <c r="I4301" s="2210" t="s">
        <v>1144</v>
      </c>
      <c r="J4301" s="216"/>
      <c r="K4301" s="564"/>
      <c r="L4301" s="895"/>
      <c r="M4301" s="900" t="s">
        <v>803</v>
      </c>
    </row>
    <row r="4302" spans="3:13">
      <c r="C4302" s="868"/>
      <c r="D4302" s="871" t="s">
        <v>1626</v>
      </c>
      <c r="E4302" s="935"/>
      <c r="F4302" s="936"/>
      <c r="G4302" s="937"/>
      <c r="H4302" s="934" t="s">
        <v>2859</v>
      </c>
      <c r="I4302" s="219"/>
      <c r="J4302" s="219"/>
      <c r="K4302" s="566"/>
      <c r="L4302" s="895"/>
      <c r="M4302" s="901"/>
    </row>
    <row r="4303" spans="3:13">
      <c r="C4303" s="868"/>
      <c r="D4303" s="871" t="s">
        <v>1627</v>
      </c>
      <c r="E4303" s="944"/>
      <c r="F4303" s="945"/>
      <c r="G4303" s="946"/>
      <c r="H4303" s="938"/>
      <c r="I4303" s="219"/>
      <c r="J4303" s="219"/>
      <c r="K4303" s="566"/>
      <c r="L4303" s="895"/>
      <c r="M4303" s="901"/>
    </row>
    <row r="4304" ht="18.35" spans="3:13">
      <c r="C4304" s="868"/>
      <c r="D4304" s="872" t="s">
        <v>1628</v>
      </c>
      <c r="E4304" s="887">
        <v>0.520833333333333</v>
      </c>
      <c r="F4304" s="888"/>
      <c r="G4304" s="889"/>
      <c r="H4304" s="940"/>
      <c r="I4304" s="219"/>
      <c r="J4304" s="219"/>
      <c r="K4304" s="566"/>
      <c r="L4304" s="896">
        <v>0.75</v>
      </c>
      <c r="M4304" s="902">
        <v>0.645833333333333</v>
      </c>
    </row>
    <row r="4305" ht="18.35" spans="3:13">
      <c r="C4305" s="868"/>
      <c r="D4305" s="873" t="s">
        <v>1629</v>
      </c>
      <c r="E4305" s="891" t="s">
        <v>8</v>
      </c>
      <c r="F4305" s="891" t="s">
        <v>9</v>
      </c>
      <c r="G4305" s="892" t="s">
        <v>10</v>
      </c>
      <c r="H4305" s="933" t="s">
        <v>2447</v>
      </c>
      <c r="I4305" s="219"/>
      <c r="J4305" s="219"/>
      <c r="K4305" s="566"/>
      <c r="L4305" s="897" t="s">
        <v>2896</v>
      </c>
      <c r="M4305" s="903"/>
    </row>
    <row r="4306" spans="3:13">
      <c r="C4306" s="868"/>
      <c r="D4306" s="925">
        <v>45764</v>
      </c>
      <c r="E4306" s="2248" t="s">
        <v>2106</v>
      </c>
      <c r="F4306" s="2248" t="s">
        <v>1957</v>
      </c>
      <c r="G4306" s="2248" t="s">
        <v>1978</v>
      </c>
      <c r="H4306" s="941">
        <v>0.520833333333333</v>
      </c>
      <c r="I4306" s="219"/>
      <c r="J4306" s="219"/>
      <c r="K4306" s="566"/>
      <c r="L4306" s="898">
        <v>0.75</v>
      </c>
      <c r="M4306" s="904"/>
    </row>
    <row r="4307" spans="3:13">
      <c r="C4307" s="868"/>
      <c r="D4307" s="925">
        <v>45757</v>
      </c>
      <c r="E4307" s="2248" t="s">
        <v>1945</v>
      </c>
      <c r="F4307" s="2248" t="s">
        <v>1945</v>
      </c>
      <c r="G4307" s="2248" t="s">
        <v>1959</v>
      </c>
      <c r="H4307" s="941">
        <v>0.520833333333333</v>
      </c>
      <c r="I4307" s="219"/>
      <c r="J4307" s="219"/>
      <c r="K4307" s="566"/>
      <c r="L4307" s="898">
        <v>0.75</v>
      </c>
      <c r="M4307" s="905"/>
    </row>
    <row r="4308" spans="3:13">
      <c r="C4308" s="868"/>
      <c r="D4308" s="925">
        <v>45750</v>
      </c>
      <c r="E4308" s="2248" t="s">
        <v>1959</v>
      </c>
      <c r="F4308" s="2248" t="s">
        <v>1957</v>
      </c>
      <c r="G4308" s="2248" t="s">
        <v>1957</v>
      </c>
      <c r="H4308" s="941">
        <v>0.520833333333333</v>
      </c>
      <c r="I4308" s="219"/>
      <c r="J4308" s="219"/>
      <c r="K4308" s="566"/>
      <c r="L4308" s="898">
        <v>0.75</v>
      </c>
      <c r="M4308" s="901"/>
    </row>
    <row r="4309" spans="3:13">
      <c r="C4309" s="868"/>
      <c r="D4309" s="925">
        <v>45743</v>
      </c>
      <c r="E4309" s="2248" t="s">
        <v>1978</v>
      </c>
      <c r="F4309" s="2248" t="s">
        <v>1957</v>
      </c>
      <c r="G4309" s="2248" t="s">
        <v>1957</v>
      </c>
      <c r="H4309" s="941">
        <v>0.520833333333333</v>
      </c>
      <c r="I4309" s="219"/>
      <c r="J4309" s="219"/>
      <c r="K4309" s="566"/>
      <c r="L4309" s="898">
        <v>0.75</v>
      </c>
      <c r="M4309" s="901"/>
    </row>
    <row r="4310" spans="3:13">
      <c r="C4310" s="868"/>
      <c r="D4310" s="925">
        <v>45736</v>
      </c>
      <c r="E4310" s="2248" t="s">
        <v>1945</v>
      </c>
      <c r="F4310" s="2248" t="s">
        <v>1978</v>
      </c>
      <c r="G4310" s="2248" t="s">
        <v>1944</v>
      </c>
      <c r="H4310" s="941">
        <v>0.520833333333333</v>
      </c>
      <c r="I4310" s="219"/>
      <c r="J4310" s="219"/>
      <c r="K4310" s="566"/>
      <c r="L4310" s="898">
        <v>0.75</v>
      </c>
      <c r="M4310" s="901"/>
    </row>
    <row r="4311" ht="18.35" spans="3:13">
      <c r="C4311" s="868"/>
      <c r="D4311" s="925">
        <v>45729</v>
      </c>
      <c r="E4311" s="2248" t="s">
        <v>2023</v>
      </c>
      <c r="F4311" s="2248" t="s">
        <v>2249</v>
      </c>
      <c r="G4311" s="2248" t="s">
        <v>1958</v>
      </c>
      <c r="H4311" s="941">
        <v>0.520833333333333</v>
      </c>
      <c r="I4311" s="258"/>
      <c r="J4311" s="258"/>
      <c r="K4311" s="570"/>
      <c r="L4311" s="898">
        <v>0.75</v>
      </c>
      <c r="M4311" s="906"/>
    </row>
    <row r="4312" ht="18.35" spans="3:13">
      <c r="C4312" s="868">
        <v>1</v>
      </c>
      <c r="D4312" s="873" t="s">
        <v>7</v>
      </c>
      <c r="E4312" s="930" t="s">
        <v>1145</v>
      </c>
      <c r="F4312" s="931"/>
      <c r="G4312" s="932"/>
      <c r="H4312" s="933" t="s">
        <v>2839</v>
      </c>
      <c r="I4312" s="561" t="s">
        <v>1622</v>
      </c>
      <c r="J4312" s="561"/>
      <c r="K4312" s="562"/>
      <c r="L4312" s="878" t="s">
        <v>1623</v>
      </c>
      <c r="M4312" s="943" t="s">
        <v>1624</v>
      </c>
    </row>
    <row r="4313" spans="3:13">
      <c r="C4313" s="868"/>
      <c r="D4313" s="870" t="s">
        <v>1625</v>
      </c>
      <c r="E4313" s="879"/>
      <c r="F4313" s="880"/>
      <c r="G4313" s="881"/>
      <c r="H4313" s="934" t="s">
        <v>2858</v>
      </c>
      <c r="I4313" s="2210" t="s">
        <v>1146</v>
      </c>
      <c r="J4313" s="216"/>
      <c r="K4313" s="564"/>
      <c r="L4313" s="895"/>
      <c r="M4313" s="900" t="s">
        <v>1145</v>
      </c>
    </row>
    <row r="4314" spans="3:13">
      <c r="C4314" s="868"/>
      <c r="D4314" s="871" t="s">
        <v>1626</v>
      </c>
      <c r="E4314" s="935"/>
      <c r="F4314" s="936"/>
      <c r="G4314" s="937"/>
      <c r="H4314" s="934" t="s">
        <v>2859</v>
      </c>
      <c r="I4314" s="219"/>
      <c r="J4314" s="219"/>
      <c r="K4314" s="566"/>
      <c r="L4314" s="895"/>
      <c r="M4314" s="901"/>
    </row>
    <row r="4315" spans="3:13">
      <c r="C4315" s="868"/>
      <c r="D4315" s="871" t="s">
        <v>1627</v>
      </c>
      <c r="E4315" s="939">
        <v>49</v>
      </c>
      <c r="F4315" s="936"/>
      <c r="G4315" s="937"/>
      <c r="H4315" s="938"/>
      <c r="I4315" s="219"/>
      <c r="J4315" s="219"/>
      <c r="K4315" s="566"/>
      <c r="L4315" s="895"/>
      <c r="M4315" s="901"/>
    </row>
    <row r="4316" ht="18.35" spans="3:13">
      <c r="C4316" s="868"/>
      <c r="D4316" s="872" t="s">
        <v>1628</v>
      </c>
      <c r="E4316" s="887">
        <v>0.583333333333333</v>
      </c>
      <c r="F4316" s="888"/>
      <c r="G4316" s="889"/>
      <c r="H4316" s="940"/>
      <c r="I4316" s="219"/>
      <c r="J4316" s="219"/>
      <c r="K4316" s="566"/>
      <c r="L4316" s="896">
        <v>0.8125</v>
      </c>
      <c r="M4316" s="902">
        <v>0.708333333333333</v>
      </c>
    </row>
    <row r="4317" ht="18.35" spans="3:13">
      <c r="C4317" s="868"/>
      <c r="D4317" s="873" t="s">
        <v>1629</v>
      </c>
      <c r="E4317" s="891" t="s">
        <v>8</v>
      </c>
      <c r="F4317" s="891" t="s">
        <v>9</v>
      </c>
      <c r="G4317" s="892" t="s">
        <v>10</v>
      </c>
      <c r="H4317" s="933" t="s">
        <v>2447</v>
      </c>
      <c r="I4317" s="219"/>
      <c r="J4317" s="219"/>
      <c r="K4317" s="566"/>
      <c r="L4317" s="897" t="s">
        <v>2896</v>
      </c>
      <c r="M4317" s="903"/>
    </row>
    <row r="4318" spans="3:13">
      <c r="C4318" s="868"/>
      <c r="D4318" s="925">
        <v>45748</v>
      </c>
      <c r="E4318" s="923">
        <v>49</v>
      </c>
      <c r="F4318" s="923">
        <v>49.5</v>
      </c>
      <c r="G4318" s="923">
        <v>50.3</v>
      </c>
      <c r="H4318" s="941">
        <v>0.583333333333333</v>
      </c>
      <c r="I4318" s="219"/>
      <c r="J4318" s="219"/>
      <c r="K4318" s="566"/>
      <c r="L4318" s="898">
        <v>0.8125</v>
      </c>
      <c r="M4318" s="904"/>
    </row>
    <row r="4319" spans="3:13">
      <c r="C4319" s="868"/>
      <c r="D4319" s="925">
        <v>45719</v>
      </c>
      <c r="E4319" s="923">
        <v>50.3</v>
      </c>
      <c r="F4319" s="923">
        <v>50.6</v>
      </c>
      <c r="G4319" s="923">
        <v>50.9</v>
      </c>
      <c r="H4319" s="941">
        <v>0.625</v>
      </c>
      <c r="I4319" s="219"/>
      <c r="J4319" s="219"/>
      <c r="K4319" s="566"/>
      <c r="L4319" s="898">
        <v>0.854166666666667</v>
      </c>
      <c r="M4319" s="905"/>
    </row>
    <row r="4320" spans="3:13">
      <c r="C4320" s="868"/>
      <c r="D4320" s="925">
        <v>45691</v>
      </c>
      <c r="E4320" s="923">
        <v>50.9</v>
      </c>
      <c r="F4320" s="923">
        <v>49.3</v>
      </c>
      <c r="G4320" s="923">
        <v>49.2</v>
      </c>
      <c r="H4320" s="941">
        <v>0.625</v>
      </c>
      <c r="I4320" s="219"/>
      <c r="J4320" s="219"/>
      <c r="K4320" s="566"/>
      <c r="L4320" s="898">
        <v>0.854166666666667</v>
      </c>
      <c r="M4320" s="901"/>
    </row>
    <row r="4321" spans="3:13">
      <c r="C4321" s="868"/>
      <c r="D4321" s="925">
        <v>45660</v>
      </c>
      <c r="E4321" s="923">
        <v>49.3</v>
      </c>
      <c r="F4321" s="923">
        <v>48.2</v>
      </c>
      <c r="G4321" s="923">
        <v>48.4</v>
      </c>
      <c r="H4321" s="941">
        <v>0.625</v>
      </c>
      <c r="I4321" s="219"/>
      <c r="J4321" s="219"/>
      <c r="K4321" s="566"/>
      <c r="L4321" s="898">
        <v>0.854166666666667</v>
      </c>
      <c r="M4321" s="901"/>
    </row>
    <row r="4322" spans="3:13">
      <c r="C4322" s="868"/>
      <c r="D4322" s="925">
        <v>45628</v>
      </c>
      <c r="E4322" s="923">
        <v>48.4</v>
      </c>
      <c r="F4322" s="923">
        <v>47.7</v>
      </c>
      <c r="G4322" s="923">
        <v>46.5</v>
      </c>
      <c r="H4322" s="941">
        <v>0.625</v>
      </c>
      <c r="I4322" s="219"/>
      <c r="J4322" s="219"/>
      <c r="K4322" s="566"/>
      <c r="L4322" s="898">
        <v>0.854166666666667</v>
      </c>
      <c r="M4322" s="901"/>
    </row>
    <row r="4323" ht="18.35" spans="3:13">
      <c r="C4323" s="868"/>
      <c r="D4323" s="925">
        <v>45597</v>
      </c>
      <c r="E4323" s="923">
        <v>46.5</v>
      </c>
      <c r="F4323" s="923">
        <v>47.6</v>
      </c>
      <c r="G4323" s="923">
        <v>47.2</v>
      </c>
      <c r="H4323" s="941">
        <v>0.583333333333333</v>
      </c>
      <c r="I4323" s="258"/>
      <c r="J4323" s="258"/>
      <c r="K4323" s="570"/>
      <c r="L4323" s="898">
        <v>0.8125</v>
      </c>
      <c r="M4323" s="906"/>
    </row>
    <row r="4324" ht="18.35" spans="3:13">
      <c r="C4324" s="868">
        <v>1</v>
      </c>
      <c r="D4324" s="873" t="s">
        <v>7</v>
      </c>
      <c r="E4324" s="930" t="s">
        <v>1147</v>
      </c>
      <c r="F4324" s="931"/>
      <c r="G4324" s="932"/>
      <c r="H4324" s="933" t="s">
        <v>2839</v>
      </c>
      <c r="I4324" s="561" t="s">
        <v>1622</v>
      </c>
      <c r="J4324" s="561"/>
      <c r="K4324" s="562"/>
      <c r="L4324" s="878" t="s">
        <v>1623</v>
      </c>
      <c r="M4324" s="943" t="s">
        <v>1624</v>
      </c>
    </row>
    <row r="4325" spans="3:13">
      <c r="C4325" s="868"/>
      <c r="D4325" s="870" t="s">
        <v>1625</v>
      </c>
      <c r="E4325" s="879"/>
      <c r="F4325" s="880"/>
      <c r="G4325" s="881"/>
      <c r="H4325" s="934" t="s">
        <v>2858</v>
      </c>
      <c r="I4325" s="2210" t="s">
        <v>1148</v>
      </c>
      <c r="J4325" s="216"/>
      <c r="K4325" s="564"/>
      <c r="L4325" s="895"/>
      <c r="M4325" s="900" t="s">
        <v>1147</v>
      </c>
    </row>
    <row r="4326" spans="3:13">
      <c r="C4326" s="868"/>
      <c r="D4326" s="871" t="s">
        <v>1626</v>
      </c>
      <c r="E4326" s="935"/>
      <c r="F4326" s="936"/>
      <c r="G4326" s="937"/>
      <c r="H4326" s="934" t="s">
        <v>2859</v>
      </c>
      <c r="I4326" s="219"/>
      <c r="J4326" s="219"/>
      <c r="K4326" s="566"/>
      <c r="L4326" s="895"/>
      <c r="M4326" s="901"/>
    </row>
    <row r="4327" spans="3:13">
      <c r="C4327" s="868"/>
      <c r="D4327" s="871" t="s">
        <v>1627</v>
      </c>
      <c r="E4327" s="939">
        <v>69.4</v>
      </c>
      <c r="F4327" s="936"/>
      <c r="G4327" s="937"/>
      <c r="H4327" s="938"/>
      <c r="I4327" s="219"/>
      <c r="J4327" s="219"/>
      <c r="K4327" s="566"/>
      <c r="L4327" s="895"/>
      <c r="M4327" s="901"/>
    </row>
    <row r="4328" ht="18.35" spans="3:13">
      <c r="C4328" s="868"/>
      <c r="D4328" s="872" t="s">
        <v>1628</v>
      </c>
      <c r="E4328" s="887">
        <v>0.583333333333333</v>
      </c>
      <c r="F4328" s="888"/>
      <c r="G4328" s="889"/>
      <c r="H4328" s="940"/>
      <c r="I4328" s="219"/>
      <c r="J4328" s="219"/>
      <c r="K4328" s="566"/>
      <c r="L4328" s="896">
        <v>0.8125</v>
      </c>
      <c r="M4328" s="902">
        <v>0.708333333333333</v>
      </c>
    </row>
    <row r="4329" ht="18.35" spans="3:13">
      <c r="C4329" s="868"/>
      <c r="D4329" s="873" t="s">
        <v>1629</v>
      </c>
      <c r="E4329" s="891" t="s">
        <v>8</v>
      </c>
      <c r="F4329" s="891" t="s">
        <v>9</v>
      </c>
      <c r="G4329" s="892" t="s">
        <v>10</v>
      </c>
      <c r="H4329" s="933" t="s">
        <v>2447</v>
      </c>
      <c r="I4329" s="219"/>
      <c r="J4329" s="219"/>
      <c r="K4329" s="566"/>
      <c r="L4329" s="897" t="s">
        <v>2896</v>
      </c>
      <c r="M4329" s="903"/>
    </row>
    <row r="4330" spans="3:13">
      <c r="C4330" s="868"/>
      <c r="D4330" s="925">
        <v>45748</v>
      </c>
      <c r="E4330" s="923">
        <v>69.4</v>
      </c>
      <c r="F4330" s="923">
        <v>64.6</v>
      </c>
      <c r="G4330" s="923">
        <v>62.4</v>
      </c>
      <c r="H4330" s="941">
        <v>0.583333333333333</v>
      </c>
      <c r="I4330" s="219"/>
      <c r="J4330" s="219"/>
      <c r="K4330" s="566"/>
      <c r="L4330" s="898">
        <v>0.8125</v>
      </c>
      <c r="M4330" s="904"/>
    </row>
    <row r="4331" spans="3:13">
      <c r="C4331" s="868"/>
      <c r="D4331" s="925">
        <v>45719</v>
      </c>
      <c r="E4331" s="923">
        <v>62.4</v>
      </c>
      <c r="F4331" s="923">
        <v>56.2</v>
      </c>
      <c r="G4331" s="923">
        <v>54.9</v>
      </c>
      <c r="H4331" s="941">
        <v>0.625</v>
      </c>
      <c r="I4331" s="219"/>
      <c r="J4331" s="219"/>
      <c r="K4331" s="566"/>
      <c r="L4331" s="898">
        <v>0.854166666666667</v>
      </c>
      <c r="M4331" s="905"/>
    </row>
    <row r="4332" spans="3:13">
      <c r="C4332" s="868"/>
      <c r="D4332" s="925">
        <v>45691</v>
      </c>
      <c r="E4332" s="923">
        <v>54.9</v>
      </c>
      <c r="F4332" s="923">
        <v>52.6</v>
      </c>
      <c r="G4332" s="923">
        <v>52.5</v>
      </c>
      <c r="H4332" s="941">
        <v>0.625</v>
      </c>
      <c r="I4332" s="219"/>
      <c r="J4332" s="219"/>
      <c r="K4332" s="566"/>
      <c r="L4332" s="898">
        <v>0.854166666666667</v>
      </c>
      <c r="M4332" s="901"/>
    </row>
    <row r="4333" spans="3:13">
      <c r="C4333" s="868"/>
      <c r="D4333" s="925">
        <v>45660</v>
      </c>
      <c r="E4333" s="923">
        <v>52.5</v>
      </c>
      <c r="F4333" s="923">
        <v>51.5</v>
      </c>
      <c r="G4333" s="923">
        <v>50.3</v>
      </c>
      <c r="H4333" s="941">
        <v>0.625</v>
      </c>
      <c r="I4333" s="219"/>
      <c r="J4333" s="219"/>
      <c r="K4333" s="566"/>
      <c r="L4333" s="898">
        <v>0.854166666666667</v>
      </c>
      <c r="M4333" s="901"/>
    </row>
    <row r="4334" spans="3:13">
      <c r="C4334" s="868"/>
      <c r="D4334" s="925">
        <v>45628</v>
      </c>
      <c r="E4334" s="923">
        <v>50.3</v>
      </c>
      <c r="F4334" s="923">
        <v>55.2</v>
      </c>
      <c r="G4334" s="923">
        <v>54.8</v>
      </c>
      <c r="H4334" s="941">
        <v>0.625</v>
      </c>
      <c r="I4334" s="219"/>
      <c r="J4334" s="219"/>
      <c r="K4334" s="566"/>
      <c r="L4334" s="898">
        <v>0.854166666666667</v>
      </c>
      <c r="M4334" s="901"/>
    </row>
    <row r="4335" ht="18.35" spans="3:13">
      <c r="C4335" s="868"/>
      <c r="D4335" s="925">
        <v>45597</v>
      </c>
      <c r="E4335" s="923">
        <v>54.8</v>
      </c>
      <c r="F4335" s="923">
        <v>49.9</v>
      </c>
      <c r="G4335" s="923">
        <v>48</v>
      </c>
      <c r="H4335" s="941">
        <v>0.583333333333333</v>
      </c>
      <c r="I4335" s="258"/>
      <c r="J4335" s="258"/>
      <c r="K4335" s="570"/>
      <c r="L4335" s="898">
        <v>0.8125</v>
      </c>
      <c r="M4335" s="906"/>
    </row>
    <row r="4336" ht="18.35" spans="3:13">
      <c r="C4336" s="868">
        <v>1</v>
      </c>
      <c r="D4336" s="873" t="s">
        <v>7</v>
      </c>
      <c r="E4336" s="930" t="s">
        <v>1151</v>
      </c>
      <c r="F4336" s="931"/>
      <c r="G4336" s="932"/>
      <c r="H4336" s="933" t="s">
        <v>2839</v>
      </c>
      <c r="I4336" s="561" t="s">
        <v>1622</v>
      </c>
      <c r="J4336" s="561"/>
      <c r="K4336" s="562"/>
      <c r="L4336" s="878" t="s">
        <v>1623</v>
      </c>
      <c r="M4336" s="943" t="s">
        <v>1624</v>
      </c>
    </row>
    <row r="4337" spans="3:13">
      <c r="C4337" s="868"/>
      <c r="D4337" s="870" t="s">
        <v>1625</v>
      </c>
      <c r="E4337" s="879"/>
      <c r="F4337" s="880"/>
      <c r="G4337" s="881"/>
      <c r="H4337" s="934" t="s">
        <v>2874</v>
      </c>
      <c r="I4337" s="2210" t="s">
        <v>1152</v>
      </c>
      <c r="J4337" s="216"/>
      <c r="K4337" s="564"/>
      <c r="L4337" s="895"/>
      <c r="M4337" s="900" t="s">
        <v>1151</v>
      </c>
    </row>
    <row r="4338" spans="3:13">
      <c r="C4338" s="868"/>
      <c r="D4338" s="871" t="s">
        <v>1626</v>
      </c>
      <c r="E4338" s="935"/>
      <c r="F4338" s="936"/>
      <c r="G4338" s="937"/>
      <c r="H4338" s="934" t="s">
        <v>2874</v>
      </c>
      <c r="I4338" s="219"/>
      <c r="J4338" s="219"/>
      <c r="K4338" s="566"/>
      <c r="L4338" s="895"/>
      <c r="M4338" s="901"/>
    </row>
    <row r="4339" spans="3:13">
      <c r="C4339" s="868"/>
      <c r="D4339" s="871" t="s">
        <v>1627</v>
      </c>
      <c r="E4339" s="944">
        <v>1.35</v>
      </c>
      <c r="F4339" s="945"/>
      <c r="G4339" s="946"/>
      <c r="H4339" s="938"/>
      <c r="I4339" s="219"/>
      <c r="J4339" s="219"/>
      <c r="K4339" s="566"/>
      <c r="L4339" s="895"/>
      <c r="M4339" s="901"/>
    </row>
    <row r="4340" ht="18.35" spans="3:13">
      <c r="C4340" s="868"/>
      <c r="D4340" s="872" t="s">
        <v>1628</v>
      </c>
      <c r="E4340" s="887">
        <v>0.833333333333333</v>
      </c>
      <c r="F4340" s="888"/>
      <c r="G4340" s="889"/>
      <c r="H4340" s="940"/>
      <c r="I4340" s="219"/>
      <c r="J4340" s="219"/>
      <c r="K4340" s="566"/>
      <c r="L4340" s="896">
        <v>0.0625</v>
      </c>
      <c r="M4340" s="902">
        <v>0.958333333333333</v>
      </c>
    </row>
    <row r="4341" ht="18.35" spans="3:13">
      <c r="C4341" s="868"/>
      <c r="D4341" s="873" t="s">
        <v>1629</v>
      </c>
      <c r="E4341" s="891" t="s">
        <v>8</v>
      </c>
      <c r="F4341" s="891" t="s">
        <v>9</v>
      </c>
      <c r="G4341" s="892" t="s">
        <v>10</v>
      </c>
      <c r="H4341" s="933" t="s">
        <v>2447</v>
      </c>
      <c r="I4341" s="219"/>
      <c r="J4341" s="219"/>
      <c r="K4341" s="566"/>
      <c r="L4341" s="897" t="s">
        <v>2896</v>
      </c>
      <c r="M4341" s="903"/>
    </row>
    <row r="4342" spans="3:13">
      <c r="C4342" s="868"/>
      <c r="D4342" s="925">
        <v>45694</v>
      </c>
      <c r="E4342" s="951">
        <v>1.86</v>
      </c>
      <c r="F4342" s="951">
        <v>1.52</v>
      </c>
      <c r="G4342" s="951">
        <v>1.01</v>
      </c>
      <c r="H4342" s="894">
        <v>0.958333333333333</v>
      </c>
      <c r="I4342" s="219"/>
      <c r="J4342" s="219"/>
      <c r="K4342" s="566"/>
      <c r="L4342" s="994">
        <v>0.0625</v>
      </c>
      <c r="M4342" s="904"/>
    </row>
    <row r="4343" spans="3:13">
      <c r="C4343" s="868"/>
      <c r="D4343" s="925">
        <v>45596</v>
      </c>
      <c r="E4343" s="951">
        <v>1.43</v>
      </c>
      <c r="F4343" s="951">
        <v>1.14</v>
      </c>
      <c r="G4343" s="951">
        <v>0.85</v>
      </c>
      <c r="H4343" s="894">
        <v>0.958333333333333</v>
      </c>
      <c r="I4343" s="219"/>
      <c r="J4343" s="219"/>
      <c r="K4343" s="566"/>
      <c r="L4343" s="994">
        <v>0.0625</v>
      </c>
      <c r="M4343" s="905"/>
    </row>
    <row r="4344" spans="3:13">
      <c r="C4344" s="868"/>
      <c r="D4344" s="925">
        <v>45505</v>
      </c>
      <c r="E4344" s="951">
        <v>1.23</v>
      </c>
      <c r="F4344" s="951">
        <v>1.05</v>
      </c>
      <c r="G4344" s="951">
        <v>0.63</v>
      </c>
      <c r="H4344" s="894">
        <v>0.958333333333333</v>
      </c>
      <c r="I4344" s="219"/>
      <c r="J4344" s="219"/>
      <c r="K4344" s="566"/>
      <c r="L4344" s="994">
        <v>0.0625</v>
      </c>
      <c r="M4344" s="901"/>
    </row>
    <row r="4345" spans="3:13">
      <c r="C4345" s="868"/>
      <c r="D4345" s="925">
        <v>45412</v>
      </c>
      <c r="E4345" s="951">
        <v>1.13</v>
      </c>
      <c r="F4345" s="951">
        <v>0.83</v>
      </c>
      <c r="G4345" s="951">
        <v>0.31</v>
      </c>
      <c r="H4345" s="894">
        <v>0.958333333333333</v>
      </c>
      <c r="I4345" s="219"/>
      <c r="J4345" s="219"/>
      <c r="K4345" s="566"/>
      <c r="L4345" s="994">
        <v>0.0625</v>
      </c>
      <c r="M4345" s="901"/>
    </row>
    <row r="4346" spans="3:13">
      <c r="C4346" s="868"/>
      <c r="D4346" s="925">
        <v>45323</v>
      </c>
      <c r="E4346" s="951">
        <v>1.01</v>
      </c>
      <c r="F4346" s="951">
        <v>0.81</v>
      </c>
      <c r="G4346" s="951">
        <v>0.21</v>
      </c>
      <c r="H4346" s="894">
        <v>0.958333333333333</v>
      </c>
      <c r="I4346" s="219"/>
      <c r="J4346" s="219"/>
      <c r="K4346" s="566"/>
      <c r="L4346" s="994">
        <v>0.0625</v>
      </c>
      <c r="M4346" s="901"/>
    </row>
    <row r="4347" ht="18.35" spans="3:13">
      <c r="C4347" s="868"/>
      <c r="D4347" s="925">
        <v>45225</v>
      </c>
      <c r="E4347" s="951">
        <v>0.85</v>
      </c>
      <c r="F4347" s="951">
        <v>0.58</v>
      </c>
      <c r="G4347" s="951">
        <v>0.2</v>
      </c>
      <c r="H4347" s="894">
        <v>0.958333333333333</v>
      </c>
      <c r="I4347" s="258"/>
      <c r="J4347" s="258"/>
      <c r="K4347" s="570"/>
      <c r="L4347" s="994">
        <v>0.0625</v>
      </c>
      <c r="M4347" s="906"/>
    </row>
    <row r="4348" ht="18.35" spans="3:13">
      <c r="C4348" s="868">
        <v>1</v>
      </c>
      <c r="D4348" s="873" t="s">
        <v>7</v>
      </c>
      <c r="E4348" s="930" t="s">
        <v>1153</v>
      </c>
      <c r="F4348" s="931"/>
      <c r="G4348" s="932"/>
      <c r="H4348" s="933" t="s">
        <v>2839</v>
      </c>
      <c r="I4348" s="561" t="s">
        <v>1622</v>
      </c>
      <c r="J4348" s="561"/>
      <c r="K4348" s="562"/>
      <c r="L4348" s="878" t="s">
        <v>1623</v>
      </c>
      <c r="M4348" s="943" t="s">
        <v>1624</v>
      </c>
    </row>
    <row r="4349" spans="3:13">
      <c r="C4349" s="868"/>
      <c r="D4349" s="870" t="s">
        <v>1625</v>
      </c>
      <c r="E4349" s="879"/>
      <c r="F4349" s="880"/>
      <c r="G4349" s="881"/>
      <c r="H4349" s="934" t="s">
        <v>2874</v>
      </c>
      <c r="I4349" s="2210" t="s">
        <v>1154</v>
      </c>
      <c r="J4349" s="216"/>
      <c r="K4349" s="564"/>
      <c r="L4349" s="895"/>
      <c r="M4349" s="900" t="s">
        <v>1153</v>
      </c>
    </row>
    <row r="4350" spans="3:13">
      <c r="C4350" s="868"/>
      <c r="D4350" s="871" t="s">
        <v>1626</v>
      </c>
      <c r="E4350" s="935"/>
      <c r="F4350" s="936"/>
      <c r="G4350" s="937"/>
      <c r="H4350" s="934" t="s">
        <v>2874</v>
      </c>
      <c r="I4350" s="219"/>
      <c r="J4350" s="219"/>
      <c r="K4350" s="566"/>
      <c r="L4350" s="895"/>
      <c r="M4350" s="901"/>
    </row>
    <row r="4351" spans="3:13">
      <c r="C4351" s="868"/>
      <c r="D4351" s="871" t="s">
        <v>1627</v>
      </c>
      <c r="E4351" s="939">
        <v>2.4</v>
      </c>
      <c r="F4351" s="936"/>
      <c r="G4351" s="937"/>
      <c r="H4351" s="938"/>
      <c r="I4351" s="219"/>
      <c r="J4351" s="219"/>
      <c r="K4351" s="566"/>
      <c r="L4351" s="895"/>
      <c r="M4351" s="901"/>
    </row>
    <row r="4352" ht="18.35" spans="3:13">
      <c r="C4352" s="868"/>
      <c r="D4352" s="872" t="s">
        <v>1628</v>
      </c>
      <c r="E4352" s="887">
        <v>0.854166666666667</v>
      </c>
      <c r="F4352" s="888"/>
      <c r="G4352" s="889"/>
      <c r="H4352" s="940"/>
      <c r="I4352" s="219"/>
      <c r="J4352" s="219"/>
      <c r="K4352" s="566"/>
      <c r="L4352" s="896">
        <v>0.0833333333333333</v>
      </c>
      <c r="M4352" s="902">
        <v>0.979166666666667</v>
      </c>
    </row>
    <row r="4353" ht="18.35" spans="3:13">
      <c r="C4353" s="868"/>
      <c r="D4353" s="873" t="s">
        <v>1629</v>
      </c>
      <c r="E4353" s="891" t="s">
        <v>8</v>
      </c>
      <c r="F4353" s="891" t="s">
        <v>9</v>
      </c>
      <c r="G4353" s="892" t="s">
        <v>10</v>
      </c>
      <c r="H4353" s="933" t="s">
        <v>2447</v>
      </c>
      <c r="I4353" s="219"/>
      <c r="J4353" s="219"/>
      <c r="K4353" s="566"/>
      <c r="L4353" s="897" t="s">
        <v>2896</v>
      </c>
      <c r="M4353" s="903"/>
    </row>
    <row r="4354" spans="3:13">
      <c r="C4354" s="868"/>
      <c r="D4354" s="925">
        <v>45687</v>
      </c>
      <c r="E4354" s="923">
        <v>2.4</v>
      </c>
      <c r="F4354" s="923">
        <v>2.36</v>
      </c>
      <c r="G4354" s="923">
        <v>2.18</v>
      </c>
      <c r="H4354" s="894">
        <v>0.979166666666667</v>
      </c>
      <c r="I4354" s="219"/>
      <c r="J4354" s="219"/>
      <c r="K4354" s="566"/>
      <c r="L4354" s="994">
        <v>0.0833333333333333</v>
      </c>
      <c r="M4354" s="904"/>
    </row>
    <row r="4355" spans="3:13">
      <c r="C4355" s="868"/>
      <c r="D4355" s="925">
        <v>45596</v>
      </c>
      <c r="E4355" s="923">
        <v>1.64</v>
      </c>
      <c r="F4355" s="923">
        <v>1.49</v>
      </c>
      <c r="G4355" s="923">
        <v>1.46</v>
      </c>
      <c r="H4355" s="894">
        <v>0.979166666666667</v>
      </c>
      <c r="I4355" s="219"/>
      <c r="J4355" s="219"/>
      <c r="K4355" s="566"/>
      <c r="L4355" s="994">
        <v>0.0833333333333333</v>
      </c>
      <c r="M4355" s="905"/>
    </row>
    <row r="4356" spans="3:13">
      <c r="C4356" s="868"/>
      <c r="D4356" s="925">
        <v>45505</v>
      </c>
      <c r="E4356" s="923">
        <v>1.4</v>
      </c>
      <c r="F4356" s="923">
        <v>1.34</v>
      </c>
      <c r="G4356" s="923">
        <v>1.26</v>
      </c>
      <c r="H4356" s="894">
        <v>0.979166666666667</v>
      </c>
      <c r="I4356" s="219"/>
      <c r="J4356" s="219"/>
      <c r="K4356" s="566"/>
      <c r="L4356" s="994">
        <v>0.0833333333333333</v>
      </c>
      <c r="M4356" s="901"/>
    </row>
    <row r="4357" spans="3:13">
      <c r="C4357" s="868"/>
      <c r="D4357" s="925">
        <v>45414</v>
      </c>
      <c r="E4357" s="923">
        <v>1.53</v>
      </c>
      <c r="F4357" s="923">
        <v>1.51</v>
      </c>
      <c r="G4357" s="923">
        <v>1.52</v>
      </c>
      <c r="H4357" s="894">
        <v>0.979166666666667</v>
      </c>
      <c r="I4357" s="219"/>
      <c r="J4357" s="219"/>
      <c r="K4357" s="566"/>
      <c r="L4357" s="994">
        <v>0.0833333333333333</v>
      </c>
      <c r="M4357" s="901"/>
    </row>
    <row r="4358" spans="3:13">
      <c r="C4358" s="868"/>
      <c r="D4358" s="925">
        <v>45323</v>
      </c>
      <c r="E4358" s="923">
        <v>2.18</v>
      </c>
      <c r="F4358" s="923">
        <v>2.09</v>
      </c>
      <c r="G4358" s="923">
        <v>1.88</v>
      </c>
      <c r="H4358" s="894">
        <v>0.979166666666667</v>
      </c>
      <c r="I4358" s="219"/>
      <c r="J4358" s="219"/>
      <c r="K4358" s="566"/>
      <c r="L4358" s="994">
        <v>0.0833333333333333</v>
      </c>
      <c r="M4358" s="901"/>
    </row>
    <row r="4359" ht="18.35" spans="3:13">
      <c r="C4359" s="868"/>
      <c r="D4359" s="925">
        <v>45232</v>
      </c>
      <c r="E4359" s="923">
        <v>1.46</v>
      </c>
      <c r="F4359" s="923">
        <v>1.39</v>
      </c>
      <c r="G4359" s="923">
        <v>1.29</v>
      </c>
      <c r="H4359" s="894">
        <v>0.979166666666667</v>
      </c>
      <c r="I4359" s="258"/>
      <c r="J4359" s="258"/>
      <c r="K4359" s="570"/>
      <c r="L4359" s="994">
        <v>0.0833333333333333</v>
      </c>
      <c r="M4359" s="906"/>
    </row>
    <row r="4360" ht="18.35" spans="3:13">
      <c r="C4360" s="868">
        <v>1</v>
      </c>
      <c r="D4360" s="873" t="s">
        <v>7</v>
      </c>
      <c r="E4360" s="930" t="s">
        <v>1155</v>
      </c>
      <c r="F4360" s="931"/>
      <c r="G4360" s="932"/>
      <c r="H4360" s="933" t="s">
        <v>2839</v>
      </c>
      <c r="I4360" s="561" t="s">
        <v>1622</v>
      </c>
      <c r="J4360" s="561"/>
      <c r="K4360" s="562"/>
      <c r="L4360" s="878" t="s">
        <v>1623</v>
      </c>
      <c r="M4360" s="943" t="s">
        <v>1624</v>
      </c>
    </row>
    <row r="4361" spans="3:13">
      <c r="C4361" s="868"/>
      <c r="D4361" s="870" t="s">
        <v>1625</v>
      </c>
      <c r="E4361" s="879"/>
      <c r="F4361" s="880"/>
      <c r="G4361" s="881"/>
      <c r="H4361" s="934" t="s">
        <v>2870</v>
      </c>
      <c r="I4361" s="2210" t="s">
        <v>1156</v>
      </c>
      <c r="J4361" s="216"/>
      <c r="K4361" s="564"/>
      <c r="L4361" s="895"/>
      <c r="M4361" s="900" t="s">
        <v>1155</v>
      </c>
    </row>
    <row r="4362" spans="3:13">
      <c r="C4362" s="868"/>
      <c r="D4362" s="871" t="s">
        <v>1626</v>
      </c>
      <c r="E4362" s="935"/>
      <c r="F4362" s="936"/>
      <c r="G4362" s="937"/>
      <c r="H4362" s="934" t="s">
        <v>2871</v>
      </c>
      <c r="I4362" s="219"/>
      <c r="J4362" s="219"/>
      <c r="K4362" s="566"/>
      <c r="L4362" s="895"/>
      <c r="M4362" s="901"/>
    </row>
    <row r="4363" spans="3:13">
      <c r="C4363" s="868"/>
      <c r="D4363" s="871" t="s">
        <v>1627</v>
      </c>
      <c r="E4363" s="944">
        <v>0.025</v>
      </c>
      <c r="F4363" s="945"/>
      <c r="G4363" s="946"/>
      <c r="H4363" s="938"/>
      <c r="I4363" s="219"/>
      <c r="J4363" s="219"/>
      <c r="K4363" s="566"/>
      <c r="L4363" s="895"/>
      <c r="M4363" s="901"/>
    </row>
    <row r="4364" ht="18.35" spans="3:13">
      <c r="C4364" s="868"/>
      <c r="D4364" s="872" t="s">
        <v>1628</v>
      </c>
      <c r="E4364" s="887">
        <v>0.375</v>
      </c>
      <c r="F4364" s="888"/>
      <c r="G4364" s="889"/>
      <c r="H4364" s="940"/>
      <c r="I4364" s="219"/>
      <c r="J4364" s="219"/>
      <c r="K4364" s="566"/>
      <c r="L4364" s="896">
        <v>0.604166666666667</v>
      </c>
      <c r="M4364" s="902">
        <v>0.5</v>
      </c>
    </row>
    <row r="4365" ht="18.35" spans="3:13">
      <c r="C4365" s="868"/>
      <c r="D4365" s="873" t="s">
        <v>1629</v>
      </c>
      <c r="E4365" s="891" t="s">
        <v>8</v>
      </c>
      <c r="F4365" s="891" t="s">
        <v>9</v>
      </c>
      <c r="G4365" s="892" t="s">
        <v>10</v>
      </c>
      <c r="H4365" s="933" t="s">
        <v>2447</v>
      </c>
      <c r="I4365" s="219"/>
      <c r="J4365" s="219"/>
      <c r="K4365" s="566"/>
      <c r="L4365" s="897" t="s">
        <v>2896</v>
      </c>
      <c r="M4365" s="903"/>
    </row>
    <row r="4366" spans="3:13">
      <c r="C4366" s="868"/>
      <c r="D4366" s="925">
        <v>45763</v>
      </c>
      <c r="E4366" s="951">
        <v>0.022</v>
      </c>
      <c r="F4366" s="951">
        <v>0.022</v>
      </c>
      <c r="G4366" s="951">
        <v>0.023</v>
      </c>
      <c r="H4366" s="941">
        <v>0.375</v>
      </c>
      <c r="I4366" s="219"/>
      <c r="J4366" s="219"/>
      <c r="K4366" s="566"/>
      <c r="L4366" s="898">
        <v>0.604166666666667</v>
      </c>
      <c r="M4366" s="904"/>
    </row>
    <row r="4367" spans="3:13">
      <c r="C4367" s="868"/>
      <c r="D4367" s="925">
        <v>45748</v>
      </c>
      <c r="E4367" s="951">
        <v>0.022</v>
      </c>
      <c r="F4367" s="951">
        <v>0.022</v>
      </c>
      <c r="G4367" s="951">
        <v>0.023</v>
      </c>
      <c r="H4367" s="941">
        <v>0.375</v>
      </c>
      <c r="I4367" s="219"/>
      <c r="J4367" s="219"/>
      <c r="K4367" s="566"/>
      <c r="L4367" s="898">
        <v>0.604166666666667</v>
      </c>
      <c r="M4367" s="905"/>
    </row>
    <row r="4368" spans="3:13">
      <c r="C4368" s="868"/>
      <c r="D4368" s="925">
        <v>45735</v>
      </c>
      <c r="E4368" s="951">
        <v>0.023</v>
      </c>
      <c r="F4368" s="951">
        <v>0.024</v>
      </c>
      <c r="G4368" s="951">
        <v>0.025</v>
      </c>
      <c r="H4368" s="941">
        <v>0.416666666666667</v>
      </c>
      <c r="I4368" s="219"/>
      <c r="J4368" s="219"/>
      <c r="K4368" s="566"/>
      <c r="L4368" s="898">
        <v>0.645833333333333</v>
      </c>
      <c r="M4368" s="901"/>
    </row>
    <row r="4369" spans="3:13">
      <c r="C4369" s="868"/>
      <c r="D4369" s="925">
        <v>45719</v>
      </c>
      <c r="E4369" s="951">
        <v>0.024</v>
      </c>
      <c r="F4369" s="951">
        <v>0.023</v>
      </c>
      <c r="G4369" s="951">
        <v>0.025</v>
      </c>
      <c r="H4369" s="941">
        <v>0.416666666666667</v>
      </c>
      <c r="I4369" s="219"/>
      <c r="J4369" s="219"/>
      <c r="K4369" s="566"/>
      <c r="L4369" s="898">
        <v>0.645833333333333</v>
      </c>
      <c r="M4369" s="901"/>
    </row>
    <row r="4370" spans="3:13">
      <c r="C4370" s="868"/>
      <c r="D4370" s="925">
        <v>45712</v>
      </c>
      <c r="E4370" s="951">
        <v>0.025</v>
      </c>
      <c r="F4370" s="951">
        <v>0.025</v>
      </c>
      <c r="G4370" s="951">
        <v>0.024</v>
      </c>
      <c r="H4370" s="941">
        <v>0.416666666666667</v>
      </c>
      <c r="I4370" s="219"/>
      <c r="J4370" s="219"/>
      <c r="K4370" s="566"/>
      <c r="L4370" s="898">
        <v>0.645833333333333</v>
      </c>
      <c r="M4370" s="901"/>
    </row>
    <row r="4371" ht="18.35" spans="3:13">
      <c r="C4371" s="868"/>
      <c r="D4371" s="925">
        <v>45691</v>
      </c>
      <c r="E4371" s="951">
        <v>0.025</v>
      </c>
      <c r="F4371" s="951">
        <v>0.024</v>
      </c>
      <c r="G4371" s="951">
        <v>0.024</v>
      </c>
      <c r="H4371" s="941">
        <v>0.416666666666667</v>
      </c>
      <c r="I4371" s="258"/>
      <c r="J4371" s="258"/>
      <c r="K4371" s="570"/>
      <c r="L4371" s="898">
        <v>0.645833333333333</v>
      </c>
      <c r="M4371" s="906"/>
    </row>
    <row r="4372" ht="18.35" spans="3:13">
      <c r="C4372" s="868">
        <v>1</v>
      </c>
      <c r="D4372" s="873" t="s">
        <v>7</v>
      </c>
      <c r="E4372" s="930" t="s">
        <v>1157</v>
      </c>
      <c r="F4372" s="931"/>
      <c r="G4372" s="932"/>
      <c r="H4372" s="933" t="s">
        <v>2839</v>
      </c>
      <c r="I4372" s="561" t="s">
        <v>1622</v>
      </c>
      <c r="J4372" s="561"/>
      <c r="K4372" s="562"/>
      <c r="L4372" s="878" t="s">
        <v>1623</v>
      </c>
      <c r="M4372" s="943" t="s">
        <v>1624</v>
      </c>
    </row>
    <row r="4373" spans="3:13">
      <c r="C4373" s="868"/>
      <c r="D4373" s="870" t="s">
        <v>1625</v>
      </c>
      <c r="E4373" s="879"/>
      <c r="F4373" s="880"/>
      <c r="G4373" s="881"/>
      <c r="H4373" s="934" t="s">
        <v>2858</v>
      </c>
      <c r="I4373" s="2210" t="s">
        <v>1158</v>
      </c>
      <c r="J4373" s="216"/>
      <c r="K4373" s="564"/>
      <c r="L4373" s="895"/>
      <c r="M4373" s="900" t="s">
        <v>1157</v>
      </c>
    </row>
    <row r="4374" spans="3:13">
      <c r="C4374" s="868"/>
      <c r="D4374" s="871" t="s">
        <v>1626</v>
      </c>
      <c r="E4374" s="935"/>
      <c r="F4374" s="936"/>
      <c r="G4374" s="937"/>
      <c r="H4374" s="934" t="s">
        <v>2859</v>
      </c>
      <c r="I4374" s="219"/>
      <c r="J4374" s="219"/>
      <c r="K4374" s="566"/>
      <c r="L4374" s="895"/>
      <c r="M4374" s="901"/>
    </row>
    <row r="4375" spans="3:13">
      <c r="C4375" s="868"/>
      <c r="D4375" s="871" t="s">
        <v>1627</v>
      </c>
      <c r="E4375" s="944">
        <v>0.003</v>
      </c>
      <c r="F4375" s="945"/>
      <c r="G4375" s="946"/>
      <c r="H4375" s="938"/>
      <c r="I4375" s="219"/>
      <c r="J4375" s="219"/>
      <c r="K4375" s="566"/>
      <c r="L4375" s="895"/>
      <c r="M4375" s="901"/>
    </row>
    <row r="4376" ht="18.35" spans="3:13">
      <c r="C4376" s="868"/>
      <c r="D4376" s="872" t="s">
        <v>1628</v>
      </c>
      <c r="E4376" s="887">
        <v>0.520833333333333</v>
      </c>
      <c r="F4376" s="888"/>
      <c r="G4376" s="889"/>
      <c r="H4376" s="940"/>
      <c r="I4376" s="219"/>
      <c r="J4376" s="219"/>
      <c r="K4376" s="566"/>
      <c r="L4376" s="896">
        <v>0.75</v>
      </c>
      <c r="M4376" s="902">
        <v>0.645833333333333</v>
      </c>
    </row>
    <row r="4377" ht="18.35" spans="3:13">
      <c r="C4377" s="868"/>
      <c r="D4377" s="873" t="s">
        <v>1629</v>
      </c>
      <c r="E4377" s="891" t="s">
        <v>8</v>
      </c>
      <c r="F4377" s="891" t="s">
        <v>9</v>
      </c>
      <c r="G4377" s="892" t="s">
        <v>10</v>
      </c>
      <c r="H4377" s="933" t="s">
        <v>2447</v>
      </c>
      <c r="I4377" s="219"/>
      <c r="J4377" s="219"/>
      <c r="K4377" s="566"/>
      <c r="L4377" s="897" t="s">
        <v>2896</v>
      </c>
      <c r="M4377" s="903"/>
    </row>
    <row r="4378" spans="3:13">
      <c r="C4378" s="868"/>
      <c r="D4378" s="925">
        <v>45751</v>
      </c>
      <c r="E4378" s="951">
        <v>0.003</v>
      </c>
      <c r="F4378" s="951">
        <v>0.003</v>
      </c>
      <c r="G4378" s="951">
        <v>0.002</v>
      </c>
      <c r="H4378" s="941">
        <v>0.520833333333333</v>
      </c>
      <c r="I4378" s="219"/>
      <c r="J4378" s="219"/>
      <c r="K4378" s="566"/>
      <c r="L4378" s="898">
        <v>0.75</v>
      </c>
      <c r="M4378" s="904"/>
    </row>
    <row r="4379" spans="3:13">
      <c r="C4379" s="868"/>
      <c r="D4379" s="925">
        <v>45723</v>
      </c>
      <c r="E4379" s="951">
        <v>0.003</v>
      </c>
      <c r="F4379" s="951">
        <v>0.003</v>
      </c>
      <c r="G4379" s="951">
        <v>0.004</v>
      </c>
      <c r="H4379" s="941">
        <v>0.5625</v>
      </c>
      <c r="I4379" s="219"/>
      <c r="J4379" s="219"/>
      <c r="K4379" s="566"/>
      <c r="L4379" s="898">
        <v>0.791666666666667</v>
      </c>
      <c r="M4379" s="905"/>
    </row>
    <row r="4380" spans="3:13">
      <c r="C4380" s="868"/>
      <c r="D4380" s="925">
        <v>45695</v>
      </c>
      <c r="E4380" s="951">
        <v>0.005</v>
      </c>
      <c r="F4380" s="951">
        <v>0.003</v>
      </c>
      <c r="G4380" s="951">
        <v>0.003</v>
      </c>
      <c r="H4380" s="941">
        <v>0.5625</v>
      </c>
      <c r="I4380" s="219"/>
      <c r="J4380" s="219"/>
      <c r="K4380" s="566"/>
      <c r="L4380" s="898">
        <v>0.791666666666667</v>
      </c>
      <c r="M4380" s="901"/>
    </row>
    <row r="4381" spans="3:13">
      <c r="C4381" s="868"/>
      <c r="D4381" s="925">
        <v>45667</v>
      </c>
      <c r="E4381" s="951">
        <v>0.003</v>
      </c>
      <c r="F4381" s="951">
        <v>0.003</v>
      </c>
      <c r="G4381" s="951">
        <v>0.004</v>
      </c>
      <c r="H4381" s="941">
        <v>0.5625</v>
      </c>
      <c r="I4381" s="219"/>
      <c r="J4381" s="219"/>
      <c r="K4381" s="566"/>
      <c r="L4381" s="898">
        <v>0.791666666666667</v>
      </c>
      <c r="M4381" s="901"/>
    </row>
    <row r="4382" spans="3:13">
      <c r="C4382" s="868"/>
      <c r="D4382" s="925">
        <v>45632</v>
      </c>
      <c r="E4382" s="951">
        <v>0.004</v>
      </c>
      <c r="F4382" s="951">
        <v>0.003</v>
      </c>
      <c r="G4382" s="951">
        <v>0.004</v>
      </c>
      <c r="H4382" s="941">
        <v>0.5625</v>
      </c>
      <c r="I4382" s="219"/>
      <c r="J4382" s="219"/>
      <c r="K4382" s="566"/>
      <c r="L4382" s="898">
        <v>0.791666666666667</v>
      </c>
      <c r="M4382" s="901"/>
    </row>
    <row r="4383" ht="18.35" spans="3:13">
      <c r="C4383" s="868"/>
      <c r="D4383" s="925">
        <v>45597</v>
      </c>
      <c r="E4383" s="951">
        <v>0.004</v>
      </c>
      <c r="F4383" s="951">
        <v>0.003</v>
      </c>
      <c r="G4383" s="951">
        <v>0.003</v>
      </c>
      <c r="H4383" s="941">
        <v>0.520833333333333</v>
      </c>
      <c r="I4383" s="258"/>
      <c r="J4383" s="258"/>
      <c r="K4383" s="570"/>
      <c r="L4383" s="898">
        <v>0.75</v>
      </c>
      <c r="M4383" s="906"/>
    </row>
    <row r="4384" ht="18.35" spans="3:13">
      <c r="C4384" s="868">
        <v>1</v>
      </c>
      <c r="D4384" s="873" t="s">
        <v>7</v>
      </c>
      <c r="E4384" s="930" t="s">
        <v>1159</v>
      </c>
      <c r="F4384" s="931"/>
      <c r="G4384" s="932"/>
      <c r="H4384" s="933" t="s">
        <v>2839</v>
      </c>
      <c r="I4384" s="561" t="s">
        <v>1622</v>
      </c>
      <c r="J4384" s="561"/>
      <c r="K4384" s="562"/>
      <c r="L4384" s="878" t="s">
        <v>1623</v>
      </c>
      <c r="M4384" s="943" t="s">
        <v>1624</v>
      </c>
    </row>
    <row r="4385" spans="3:13">
      <c r="C4385" s="868"/>
      <c r="D4385" s="870" t="s">
        <v>1625</v>
      </c>
      <c r="E4385" s="879"/>
      <c r="F4385" s="880"/>
      <c r="G4385" s="881"/>
      <c r="H4385" s="934" t="s">
        <v>2858</v>
      </c>
      <c r="I4385" s="2210" t="s">
        <v>1161</v>
      </c>
      <c r="J4385" s="216"/>
      <c r="K4385" s="564"/>
      <c r="L4385" s="895"/>
      <c r="M4385" s="900" t="s">
        <v>1159</v>
      </c>
    </row>
    <row r="4386" spans="3:13">
      <c r="C4386" s="868"/>
      <c r="D4386" s="871" t="s">
        <v>1626</v>
      </c>
      <c r="E4386" s="935"/>
      <c r="F4386" s="936"/>
      <c r="G4386" s="937"/>
      <c r="H4386" s="934" t="s">
        <v>2859</v>
      </c>
      <c r="I4386" s="219"/>
      <c r="J4386" s="219"/>
      <c r="K4386" s="566"/>
      <c r="L4386" s="895"/>
      <c r="M4386" s="901"/>
    </row>
    <row r="4387" spans="3:13">
      <c r="C4387" s="868"/>
      <c r="D4387" s="871" t="s">
        <v>1627</v>
      </c>
      <c r="E4387" s="944" t="s">
        <v>1160</v>
      </c>
      <c r="F4387" s="945"/>
      <c r="G4387" s="946"/>
      <c r="H4387" s="938"/>
      <c r="I4387" s="219"/>
      <c r="J4387" s="219"/>
      <c r="K4387" s="566"/>
      <c r="L4387" s="895"/>
      <c r="M4387" s="901"/>
    </row>
    <row r="4388" ht="18.35" spans="3:13">
      <c r="C4388" s="868"/>
      <c r="D4388" s="872" t="s">
        <v>1628</v>
      </c>
      <c r="E4388" s="887">
        <v>0.520833333333333</v>
      </c>
      <c r="F4388" s="888"/>
      <c r="G4388" s="889"/>
      <c r="H4388" s="940"/>
      <c r="I4388" s="219"/>
      <c r="J4388" s="219"/>
      <c r="K4388" s="566"/>
      <c r="L4388" s="896">
        <v>0.75</v>
      </c>
      <c r="M4388" s="902">
        <v>0.645833333333333</v>
      </c>
    </row>
    <row r="4389" ht="18.35" spans="3:13">
      <c r="C4389" s="868"/>
      <c r="D4389" s="873" t="s">
        <v>1629</v>
      </c>
      <c r="E4389" s="891" t="s">
        <v>8</v>
      </c>
      <c r="F4389" s="891" t="s">
        <v>9</v>
      </c>
      <c r="G4389" s="892" t="s">
        <v>10</v>
      </c>
      <c r="H4389" s="933" t="s">
        <v>2447</v>
      </c>
      <c r="I4389" s="219"/>
      <c r="J4389" s="219"/>
      <c r="K4389" s="566"/>
      <c r="L4389" s="897" t="s">
        <v>2896</v>
      </c>
      <c r="M4389" s="903"/>
    </row>
    <row r="4390" spans="3:13">
      <c r="C4390" s="868"/>
      <c r="D4390" s="925">
        <v>45751</v>
      </c>
      <c r="E4390" s="2248" t="s">
        <v>1949</v>
      </c>
      <c r="F4390" s="2248" t="s">
        <v>2334</v>
      </c>
      <c r="G4390" s="2248" t="s">
        <v>2335</v>
      </c>
      <c r="H4390" s="941">
        <v>0.520833333333333</v>
      </c>
      <c r="I4390" s="219"/>
      <c r="J4390" s="219"/>
      <c r="K4390" s="566"/>
      <c r="L4390" s="898">
        <v>0.75</v>
      </c>
      <c r="M4390" s="904"/>
    </row>
    <row r="4391" spans="3:13">
      <c r="C4391" s="868"/>
      <c r="D4391" s="925">
        <v>45723</v>
      </c>
      <c r="E4391" s="2248" t="s">
        <v>2283</v>
      </c>
      <c r="F4391" s="2248" t="s">
        <v>2068</v>
      </c>
      <c r="G4391" s="2248" t="s">
        <v>2284</v>
      </c>
      <c r="H4391" s="941">
        <v>0.5625</v>
      </c>
      <c r="I4391" s="219"/>
      <c r="J4391" s="219"/>
      <c r="K4391" s="566"/>
      <c r="L4391" s="898">
        <v>0.791666666666667</v>
      </c>
      <c r="M4391" s="905"/>
    </row>
    <row r="4392" spans="3:13">
      <c r="C4392" s="868"/>
      <c r="D4392" s="925">
        <v>45695</v>
      </c>
      <c r="E4392" s="2248" t="s">
        <v>2069</v>
      </c>
      <c r="F4392" s="2248" t="s">
        <v>2285</v>
      </c>
      <c r="G4392" s="2248" t="s">
        <v>2286</v>
      </c>
      <c r="H4392" s="941">
        <v>0.5625</v>
      </c>
      <c r="I4392" s="219"/>
      <c r="J4392" s="219"/>
      <c r="K4392" s="566"/>
      <c r="L4392" s="898">
        <v>0.791666666666667</v>
      </c>
      <c r="M4392" s="901"/>
    </row>
    <row r="4393" spans="3:13">
      <c r="C4393" s="868"/>
      <c r="D4393" s="925">
        <v>45667</v>
      </c>
      <c r="E4393" s="2248" t="s">
        <v>2287</v>
      </c>
      <c r="F4393" s="2248" t="s">
        <v>2111</v>
      </c>
      <c r="G4393" s="2248" t="s">
        <v>2288</v>
      </c>
      <c r="H4393" s="941">
        <v>0.5625</v>
      </c>
      <c r="I4393" s="219"/>
      <c r="J4393" s="219"/>
      <c r="K4393" s="566"/>
      <c r="L4393" s="898">
        <v>0.791666666666667</v>
      </c>
      <c r="M4393" s="901"/>
    </row>
    <row r="4394" spans="3:13">
      <c r="C4394" s="868"/>
      <c r="D4394" s="925">
        <v>45632</v>
      </c>
      <c r="E4394" s="2248" t="s">
        <v>1950</v>
      </c>
      <c r="F4394" s="2248" t="s">
        <v>2158</v>
      </c>
      <c r="G4394" s="2248" t="s">
        <v>2159</v>
      </c>
      <c r="H4394" s="941">
        <v>0.5625</v>
      </c>
      <c r="I4394" s="219"/>
      <c r="J4394" s="219"/>
      <c r="K4394" s="566"/>
      <c r="L4394" s="898">
        <v>0.791666666666667</v>
      </c>
      <c r="M4394" s="901"/>
    </row>
    <row r="4395" ht="18.35" spans="3:13">
      <c r="C4395" s="868"/>
      <c r="D4395" s="925">
        <v>45597</v>
      </c>
      <c r="E4395" s="2248" t="s">
        <v>2107</v>
      </c>
      <c r="F4395" s="2248" t="s">
        <v>2108</v>
      </c>
      <c r="G4395" s="2248" t="s">
        <v>1945</v>
      </c>
      <c r="H4395" s="941">
        <v>0.520833333333333</v>
      </c>
      <c r="I4395" s="258"/>
      <c r="J4395" s="258"/>
      <c r="K4395" s="570"/>
      <c r="L4395" s="898">
        <v>0.75</v>
      </c>
      <c r="M4395" s="906"/>
    </row>
    <row r="4396" ht="18.35" spans="3:13">
      <c r="C4396" s="868">
        <v>1</v>
      </c>
      <c r="D4396" s="873" t="s">
        <v>7</v>
      </c>
      <c r="E4396" s="930" t="s">
        <v>1162</v>
      </c>
      <c r="F4396" s="931"/>
      <c r="G4396" s="932"/>
      <c r="H4396" s="933" t="s">
        <v>2839</v>
      </c>
      <c r="I4396" s="561" t="s">
        <v>1622</v>
      </c>
      <c r="J4396" s="561"/>
      <c r="K4396" s="562"/>
      <c r="L4396" s="878" t="s">
        <v>1623</v>
      </c>
      <c r="M4396" s="943" t="s">
        <v>1624</v>
      </c>
    </row>
    <row r="4397" spans="3:13">
      <c r="C4397" s="868"/>
      <c r="D4397" s="870" t="s">
        <v>1625</v>
      </c>
      <c r="E4397" s="879"/>
      <c r="F4397" s="880"/>
      <c r="G4397" s="881"/>
      <c r="H4397" s="934" t="s">
        <v>2858</v>
      </c>
      <c r="I4397" s="2210" t="s">
        <v>1163</v>
      </c>
      <c r="J4397" s="216"/>
      <c r="K4397" s="564"/>
      <c r="L4397" s="895"/>
      <c r="M4397" s="900" t="s">
        <v>1162</v>
      </c>
    </row>
    <row r="4398" spans="3:13">
      <c r="C4398" s="868"/>
      <c r="D4398" s="871" t="s">
        <v>1626</v>
      </c>
      <c r="E4398" s="935"/>
      <c r="F4398" s="936"/>
      <c r="G4398" s="937"/>
      <c r="H4398" s="934" t="s">
        <v>2859</v>
      </c>
      <c r="I4398" s="219"/>
      <c r="J4398" s="219"/>
      <c r="K4398" s="566"/>
      <c r="L4398" s="895"/>
      <c r="M4398" s="901"/>
    </row>
    <row r="4399" spans="3:13">
      <c r="C4399" s="868"/>
      <c r="D4399" s="871" t="s">
        <v>1627</v>
      </c>
      <c r="E4399" s="944">
        <v>0.042</v>
      </c>
      <c r="F4399" s="945"/>
      <c r="G4399" s="946"/>
      <c r="H4399" s="938"/>
      <c r="I4399" s="219"/>
      <c r="J4399" s="219"/>
      <c r="K4399" s="566"/>
      <c r="L4399" s="895"/>
      <c r="M4399" s="901"/>
    </row>
    <row r="4400" ht="18.35" spans="3:13">
      <c r="C4400" s="868"/>
      <c r="D4400" s="872" t="s">
        <v>1628</v>
      </c>
      <c r="E4400" s="887">
        <v>0.520833333333333</v>
      </c>
      <c r="F4400" s="888"/>
      <c r="G4400" s="889"/>
      <c r="H4400" s="940"/>
      <c r="I4400" s="219"/>
      <c r="J4400" s="219"/>
      <c r="K4400" s="566"/>
      <c r="L4400" s="896">
        <v>0.75</v>
      </c>
      <c r="M4400" s="902">
        <v>0.645833333333333</v>
      </c>
    </row>
    <row r="4401" ht="18.35" spans="3:13">
      <c r="C4401" s="868"/>
      <c r="D4401" s="873" t="s">
        <v>1629</v>
      </c>
      <c r="E4401" s="891" t="s">
        <v>8</v>
      </c>
      <c r="F4401" s="891" t="s">
        <v>9</v>
      </c>
      <c r="G4401" s="892" t="s">
        <v>10</v>
      </c>
      <c r="H4401" s="933" t="s">
        <v>2447</v>
      </c>
      <c r="I4401" s="219"/>
      <c r="J4401" s="219"/>
      <c r="K4401" s="566"/>
      <c r="L4401" s="897" t="s">
        <v>2896</v>
      </c>
      <c r="M4401" s="903"/>
    </row>
    <row r="4402" spans="3:13">
      <c r="C4402" s="868"/>
      <c r="D4402" s="925">
        <v>45751</v>
      </c>
      <c r="E4402" s="951">
        <v>0.042</v>
      </c>
      <c r="F4402" s="951">
        <v>0.041</v>
      </c>
      <c r="G4402" s="951">
        <v>0.041</v>
      </c>
      <c r="H4402" s="941">
        <v>0.520833333333333</v>
      </c>
      <c r="I4402" s="219"/>
      <c r="J4402" s="219"/>
      <c r="K4402" s="566"/>
      <c r="L4402" s="898">
        <v>0.75</v>
      </c>
      <c r="M4402" s="904"/>
    </row>
    <row r="4403" spans="3:13">
      <c r="C4403" s="868"/>
      <c r="D4403" s="925">
        <v>45723</v>
      </c>
      <c r="E4403" s="951">
        <v>0.041</v>
      </c>
      <c r="F4403" s="951">
        <v>0.04</v>
      </c>
      <c r="G4403" s="951">
        <v>0.04</v>
      </c>
      <c r="H4403" s="941">
        <v>0.5625</v>
      </c>
      <c r="I4403" s="219"/>
      <c r="J4403" s="219"/>
      <c r="K4403" s="566"/>
      <c r="L4403" s="898">
        <v>0.791666666666667</v>
      </c>
      <c r="M4403" s="905"/>
    </row>
    <row r="4404" spans="3:13">
      <c r="C4404" s="868"/>
      <c r="D4404" s="925">
        <v>45695</v>
      </c>
      <c r="E4404" s="951">
        <v>0.04</v>
      </c>
      <c r="F4404" s="951">
        <v>0.041</v>
      </c>
      <c r="G4404" s="951">
        <v>0.041</v>
      </c>
      <c r="H4404" s="941">
        <v>0.5625</v>
      </c>
      <c r="I4404" s="219"/>
      <c r="J4404" s="219"/>
      <c r="K4404" s="566"/>
      <c r="L4404" s="898">
        <v>0.791666666666667</v>
      </c>
      <c r="M4404" s="901"/>
    </row>
    <row r="4405" spans="3:13">
      <c r="C4405" s="868"/>
      <c r="D4405" s="925">
        <v>45667</v>
      </c>
      <c r="E4405" s="951">
        <v>0.041</v>
      </c>
      <c r="F4405" s="951">
        <v>0.042</v>
      </c>
      <c r="G4405" s="951">
        <v>0.042</v>
      </c>
      <c r="H4405" s="941">
        <v>0.5625</v>
      </c>
      <c r="I4405" s="219"/>
      <c r="J4405" s="219"/>
      <c r="K4405" s="566"/>
      <c r="L4405" s="898">
        <v>0.791666666666667</v>
      </c>
      <c r="M4405" s="901"/>
    </row>
    <row r="4406" spans="3:13">
      <c r="C4406" s="868"/>
      <c r="D4406" s="925">
        <v>45632</v>
      </c>
      <c r="E4406" s="951">
        <v>0.042</v>
      </c>
      <c r="F4406" s="951">
        <v>0.042</v>
      </c>
      <c r="G4406" s="951">
        <v>0.041</v>
      </c>
      <c r="H4406" s="941">
        <v>0.5625</v>
      </c>
      <c r="I4406" s="219"/>
      <c r="J4406" s="219"/>
      <c r="K4406" s="566"/>
      <c r="L4406" s="898">
        <v>0.791666666666667</v>
      </c>
      <c r="M4406" s="901"/>
    </row>
    <row r="4407" ht="18.35" spans="3:13">
      <c r="C4407" s="868"/>
      <c r="D4407" s="995">
        <v>45597</v>
      </c>
      <c r="E4407" s="997">
        <v>0.041</v>
      </c>
      <c r="F4407" s="997">
        <v>0.041</v>
      </c>
      <c r="G4407" s="997">
        <v>0.041</v>
      </c>
      <c r="H4407" s="998">
        <v>0.520833333333333</v>
      </c>
      <c r="I4407" s="258"/>
      <c r="J4407" s="258"/>
      <c r="K4407" s="570"/>
      <c r="L4407" s="1009">
        <v>0.75</v>
      </c>
      <c r="M4407" s="906"/>
    </row>
    <row r="4408" ht="18" customHeight="1" spans="2:13">
      <c r="B4408" s="3" t="s">
        <v>0</v>
      </c>
      <c r="C4408" s="3">
        <v>1</v>
      </c>
      <c r="D4408" s="808" t="s">
        <v>7</v>
      </c>
      <c r="E4408" s="999" t="s">
        <v>1168</v>
      </c>
      <c r="F4408" s="1000"/>
      <c r="G4408" s="1001"/>
      <c r="H4408" s="1002" t="s">
        <v>2839</v>
      </c>
      <c r="I4408" s="719" t="s">
        <v>1622</v>
      </c>
      <c r="J4408" s="719"/>
      <c r="K4408" s="720"/>
      <c r="L4408" s="712" t="s">
        <v>1623</v>
      </c>
      <c r="M4408" s="1010" t="s">
        <v>1624</v>
      </c>
    </row>
    <row r="4409" ht="18" spans="3:13">
      <c r="C4409" s="3"/>
      <c r="D4409" s="805" t="s">
        <v>1625</v>
      </c>
      <c r="E4409" s="699"/>
      <c r="F4409" s="700"/>
      <c r="G4409" s="701"/>
      <c r="H4409" s="1003" t="s">
        <v>2858</v>
      </c>
      <c r="I4409" s="2229" t="s">
        <v>1103</v>
      </c>
      <c r="J4409" s="722"/>
      <c r="K4409" s="723"/>
      <c r="L4409" s="819"/>
      <c r="M4409" s="733" t="s">
        <v>1168</v>
      </c>
    </row>
    <row r="4410" ht="18" spans="3:13">
      <c r="C4410" s="3"/>
      <c r="D4410" s="806" t="s">
        <v>1626</v>
      </c>
      <c r="E4410" s="1004">
        <v>51.4</v>
      </c>
      <c r="F4410" s="1005"/>
      <c r="G4410" s="1006"/>
      <c r="H4410" s="1003" t="s">
        <v>2859</v>
      </c>
      <c r="I4410" s="725"/>
      <c r="J4410" s="725"/>
      <c r="K4410" s="726"/>
      <c r="L4410" s="819"/>
      <c r="M4410" s="734"/>
    </row>
    <row r="4411" ht="18" spans="3:13">
      <c r="C4411" s="3"/>
      <c r="D4411" s="806" t="s">
        <v>1627</v>
      </c>
      <c r="E4411" s="1004">
        <v>54.4</v>
      </c>
      <c r="F4411" s="1005"/>
      <c r="G4411" s="1006"/>
      <c r="H4411" s="1007"/>
      <c r="I4411" s="725"/>
      <c r="J4411" s="725"/>
      <c r="K4411" s="726"/>
      <c r="L4411" s="819"/>
      <c r="M4411" s="734"/>
    </row>
    <row r="4412" ht="18.75" spans="3:13">
      <c r="C4412" s="3"/>
      <c r="D4412" s="807" t="s">
        <v>1628</v>
      </c>
      <c r="E4412" s="706">
        <v>0.572916666666667</v>
      </c>
      <c r="F4412" s="707"/>
      <c r="G4412" s="708"/>
      <c r="H4412" s="1008"/>
      <c r="I4412" s="725"/>
      <c r="J4412" s="725"/>
      <c r="K4412" s="726"/>
      <c r="L4412" s="750">
        <v>0.802083333333333</v>
      </c>
      <c r="M4412" s="735">
        <v>0.697916666666667</v>
      </c>
    </row>
    <row r="4413" ht="18.75" spans="3:13">
      <c r="C4413" s="3"/>
      <c r="D4413" s="808" t="s">
        <v>1629</v>
      </c>
      <c r="E4413" s="710" t="s">
        <v>8</v>
      </c>
      <c r="F4413" s="710" t="s">
        <v>9</v>
      </c>
      <c r="G4413" s="711" t="s">
        <v>10</v>
      </c>
      <c r="H4413" s="1002" t="s">
        <v>2447</v>
      </c>
      <c r="I4413" s="725"/>
      <c r="J4413" s="725"/>
      <c r="K4413" s="726"/>
      <c r="L4413" s="820" t="s">
        <v>2896</v>
      </c>
      <c r="M4413" s="736"/>
    </row>
    <row r="4414" ht="18" spans="3:13">
      <c r="C4414" s="3"/>
      <c r="D4414" s="996">
        <v>45770</v>
      </c>
      <c r="E4414" s="2238" t="s">
        <v>2090</v>
      </c>
      <c r="F4414" s="2238" t="s">
        <v>2336</v>
      </c>
      <c r="G4414" s="2238" t="s">
        <v>2337</v>
      </c>
      <c r="H4414" s="714">
        <v>0.572916666666667</v>
      </c>
      <c r="I4414" s="725"/>
      <c r="J4414" s="725"/>
      <c r="K4414" s="726"/>
      <c r="L4414" s="821">
        <v>0.802083333333333</v>
      </c>
      <c r="M4414" s="737"/>
    </row>
    <row r="4415" ht="18" spans="3:13">
      <c r="C4415" s="3"/>
      <c r="D4415" s="996">
        <v>45750</v>
      </c>
      <c r="E4415" s="2238" t="s">
        <v>2337</v>
      </c>
      <c r="F4415" s="2238" t="s">
        <v>2338</v>
      </c>
      <c r="G4415" s="2238" t="s">
        <v>2339</v>
      </c>
      <c r="H4415" s="714">
        <v>0.572916666666667</v>
      </c>
      <c r="I4415" s="725"/>
      <c r="J4415" s="725"/>
      <c r="K4415" s="726"/>
      <c r="L4415" s="821">
        <v>0.802083333333333</v>
      </c>
      <c r="M4415" s="738"/>
    </row>
    <row r="4416" ht="18" spans="3:13">
      <c r="C4416" s="3"/>
      <c r="D4416" s="996">
        <v>45770</v>
      </c>
      <c r="E4416" s="2238" t="s">
        <v>2090</v>
      </c>
      <c r="F4416" s="2238" t="s">
        <v>2336</v>
      </c>
      <c r="G4416" s="2238" t="s">
        <v>2337</v>
      </c>
      <c r="H4416" s="714">
        <v>0.572916666666667</v>
      </c>
      <c r="I4416" s="725"/>
      <c r="J4416" s="725"/>
      <c r="K4416" s="726"/>
      <c r="L4416" s="821">
        <v>0.802083333333333</v>
      </c>
      <c r="M4416" s="734"/>
    </row>
    <row r="4417" ht="18" spans="3:13">
      <c r="C4417" s="3"/>
      <c r="D4417" s="996">
        <v>45750</v>
      </c>
      <c r="E4417" s="2238" t="s">
        <v>2337</v>
      </c>
      <c r="F4417" s="2238" t="s">
        <v>2338</v>
      </c>
      <c r="G4417" s="2238" t="s">
        <v>2339</v>
      </c>
      <c r="H4417" s="714">
        <v>0.572916666666667</v>
      </c>
      <c r="I4417" s="725"/>
      <c r="J4417" s="725"/>
      <c r="K4417" s="726"/>
      <c r="L4417" s="821">
        <v>0.802083333333333</v>
      </c>
      <c r="M4417" s="734"/>
    </row>
    <row r="4418" ht="18" spans="3:13">
      <c r="C4418" s="3"/>
      <c r="D4418" s="996">
        <v>45770</v>
      </c>
      <c r="E4418" s="2238" t="s">
        <v>2090</v>
      </c>
      <c r="F4418" s="2238" t="s">
        <v>2336</v>
      </c>
      <c r="G4418" s="2238" t="s">
        <v>2337</v>
      </c>
      <c r="H4418" s="714">
        <v>0.572916666666667</v>
      </c>
      <c r="I4418" s="725"/>
      <c r="J4418" s="725"/>
      <c r="K4418" s="726"/>
      <c r="L4418" s="821">
        <v>0.802083333333333</v>
      </c>
      <c r="M4418" s="734"/>
    </row>
    <row r="4419" ht="18.75" spans="3:13">
      <c r="C4419" s="3"/>
      <c r="D4419" s="996">
        <v>45750</v>
      </c>
      <c r="E4419" s="2238" t="s">
        <v>2337</v>
      </c>
      <c r="F4419" s="2238" t="s">
        <v>2338</v>
      </c>
      <c r="G4419" s="2238" t="s">
        <v>2339</v>
      </c>
      <c r="H4419" s="714">
        <v>0.572916666666667</v>
      </c>
      <c r="I4419" s="730"/>
      <c r="J4419" s="730"/>
      <c r="K4419" s="731"/>
      <c r="L4419" s="821">
        <v>0.802083333333333</v>
      </c>
      <c r="M4419" s="739"/>
    </row>
    <row r="4420" ht="18" customHeight="1" spans="3:13">
      <c r="C4420" s="3">
        <v>1</v>
      </c>
      <c r="D4420" s="1011" t="s">
        <v>7</v>
      </c>
      <c r="E4420" s="1014" t="s">
        <v>1169</v>
      </c>
      <c r="F4420" s="1015"/>
      <c r="G4420" s="1016"/>
      <c r="H4420" s="1002" t="s">
        <v>2839</v>
      </c>
      <c r="I4420" s="857" t="s">
        <v>1622</v>
      </c>
      <c r="J4420" s="719"/>
      <c r="K4420" s="720"/>
      <c r="L4420" s="712" t="s">
        <v>1623</v>
      </c>
      <c r="M4420" s="1010" t="s">
        <v>1624</v>
      </c>
    </row>
    <row r="4421" ht="18" spans="3:13">
      <c r="C4421" s="3"/>
      <c r="D4421" s="805" t="s">
        <v>1625</v>
      </c>
      <c r="E4421" s="699"/>
      <c r="F4421" s="700"/>
      <c r="G4421" s="701"/>
      <c r="H4421" s="1003" t="s">
        <v>2858</v>
      </c>
      <c r="I4421" s="2242" t="s">
        <v>1172</v>
      </c>
      <c r="J4421" s="722"/>
      <c r="K4421" s="723"/>
      <c r="L4421" s="819"/>
      <c r="M4421" s="733" t="s">
        <v>1169</v>
      </c>
    </row>
    <row r="4422" ht="18" spans="3:13">
      <c r="C4422" s="3"/>
      <c r="D4422" s="806" t="s">
        <v>1626</v>
      </c>
      <c r="E4422" s="813"/>
      <c r="F4422" s="716"/>
      <c r="G4422" s="717"/>
      <c r="H4422" s="1003" t="s">
        <v>2859</v>
      </c>
      <c r="I4422" s="859"/>
      <c r="J4422" s="725"/>
      <c r="K4422" s="726"/>
      <c r="L4422" s="819"/>
      <c r="M4422" s="734"/>
    </row>
    <row r="4423" ht="18" spans="3:13">
      <c r="C4423" s="3"/>
      <c r="D4423" s="806" t="s">
        <v>1627</v>
      </c>
      <c r="E4423" s="715">
        <v>50.8</v>
      </c>
      <c r="F4423" s="716"/>
      <c r="G4423" s="717"/>
      <c r="H4423" s="1007"/>
      <c r="I4423" s="859"/>
      <c r="J4423" s="725"/>
      <c r="K4423" s="726"/>
      <c r="L4423" s="819"/>
      <c r="M4423" s="734"/>
    </row>
    <row r="4424" ht="18.75" spans="3:13">
      <c r="C4424" s="3"/>
      <c r="D4424" s="807" t="s">
        <v>1628</v>
      </c>
      <c r="E4424" s="706">
        <v>0.583333333333333</v>
      </c>
      <c r="F4424" s="707"/>
      <c r="G4424" s="708"/>
      <c r="H4424" s="1008"/>
      <c r="I4424" s="859"/>
      <c r="J4424" s="725"/>
      <c r="K4424" s="726"/>
      <c r="L4424" s="750">
        <v>0.8125</v>
      </c>
      <c r="M4424" s="735">
        <v>0.708333333333333</v>
      </c>
    </row>
    <row r="4425" ht="18.75" spans="3:13">
      <c r="C4425" s="3"/>
      <c r="D4425" s="808" t="s">
        <v>1629</v>
      </c>
      <c r="E4425" s="710" t="s">
        <v>8</v>
      </c>
      <c r="F4425" s="710" t="s">
        <v>9</v>
      </c>
      <c r="G4425" s="711" t="s">
        <v>10</v>
      </c>
      <c r="H4425" s="1002" t="s">
        <v>2447</v>
      </c>
      <c r="I4425" s="859"/>
      <c r="J4425" s="725"/>
      <c r="K4425" s="726"/>
      <c r="L4425" s="820" t="s">
        <v>2896</v>
      </c>
      <c r="M4425" s="736"/>
    </row>
    <row r="4426" spans="3:13">
      <c r="C4426" s="3"/>
      <c r="D4426" s="809">
        <v>45750</v>
      </c>
      <c r="E4426" s="790">
        <v>50.8</v>
      </c>
      <c r="F4426" s="790">
        <v>53</v>
      </c>
      <c r="G4426" s="790">
        <v>53.5</v>
      </c>
      <c r="H4426" s="714">
        <v>0.583333333333333</v>
      </c>
      <c r="I4426" s="859"/>
      <c r="J4426" s="725"/>
      <c r="K4426" s="726"/>
      <c r="L4426" s="821">
        <v>0.8125</v>
      </c>
      <c r="M4426" s="737"/>
    </row>
    <row r="4427" spans="3:13">
      <c r="C4427" s="3"/>
      <c r="D4427" s="809">
        <v>45721</v>
      </c>
      <c r="E4427" s="790">
        <v>53.5</v>
      </c>
      <c r="F4427" s="790">
        <v>52.5</v>
      </c>
      <c r="G4427" s="790">
        <v>52.8</v>
      </c>
      <c r="H4427" s="714">
        <v>0.625</v>
      </c>
      <c r="I4427" s="859"/>
      <c r="J4427" s="725"/>
      <c r="K4427" s="726"/>
      <c r="L4427" s="821">
        <v>0.854166666666667</v>
      </c>
      <c r="M4427" s="738"/>
    </row>
    <row r="4428" spans="3:13">
      <c r="C4428" s="3"/>
      <c r="D4428" s="809">
        <v>45693</v>
      </c>
      <c r="E4428" s="790">
        <v>52.8</v>
      </c>
      <c r="F4428" s="790">
        <v>54.2</v>
      </c>
      <c r="G4428" s="790">
        <v>54</v>
      </c>
      <c r="H4428" s="714">
        <v>0.625</v>
      </c>
      <c r="I4428" s="859"/>
      <c r="J4428" s="725"/>
      <c r="K4428" s="726"/>
      <c r="L4428" s="821">
        <v>0.854166666666667</v>
      </c>
      <c r="M4428" s="734"/>
    </row>
    <row r="4429" spans="3:13">
      <c r="C4429" s="3"/>
      <c r="D4429" s="809">
        <v>45664</v>
      </c>
      <c r="E4429" s="790">
        <v>54.1</v>
      </c>
      <c r="F4429" s="790">
        <v>53.5</v>
      </c>
      <c r="G4429" s="790">
        <v>52.1</v>
      </c>
      <c r="H4429" s="714">
        <v>0.625</v>
      </c>
      <c r="I4429" s="859"/>
      <c r="J4429" s="725"/>
      <c r="K4429" s="726"/>
      <c r="L4429" s="821">
        <v>0.854166666666667</v>
      </c>
      <c r="M4429" s="734"/>
    </row>
    <row r="4430" spans="3:13">
      <c r="C4430" s="3"/>
      <c r="D4430" s="809">
        <v>45630</v>
      </c>
      <c r="E4430" s="790">
        <v>52.1</v>
      </c>
      <c r="F4430" s="790">
        <v>55.5</v>
      </c>
      <c r="G4430" s="790">
        <v>56</v>
      </c>
      <c r="H4430" s="714">
        <v>0.625</v>
      </c>
      <c r="I4430" s="859"/>
      <c r="J4430" s="725"/>
      <c r="K4430" s="726"/>
      <c r="L4430" s="821">
        <v>0.854166666666667</v>
      </c>
      <c r="M4430" s="734"/>
    </row>
    <row r="4431" ht="18.35" spans="3:13">
      <c r="C4431" s="3"/>
      <c r="D4431" s="809">
        <v>45601</v>
      </c>
      <c r="E4431" s="790">
        <v>56</v>
      </c>
      <c r="F4431" s="790">
        <v>53.8</v>
      </c>
      <c r="G4431" s="790">
        <v>54.9</v>
      </c>
      <c r="H4431" s="714">
        <v>0.625</v>
      </c>
      <c r="I4431" s="860"/>
      <c r="J4431" s="730"/>
      <c r="K4431" s="731"/>
      <c r="L4431" s="821">
        <v>0.854166666666667</v>
      </c>
      <c r="M4431" s="739"/>
    </row>
    <row r="4432" ht="18" customHeight="1" spans="3:13">
      <c r="C4432" s="3">
        <v>1</v>
      </c>
      <c r="D4432" s="808" t="s">
        <v>7</v>
      </c>
      <c r="E4432" s="999" t="s">
        <v>1171</v>
      </c>
      <c r="F4432" s="1000"/>
      <c r="G4432" s="1001"/>
      <c r="H4432" s="1002" t="s">
        <v>2839</v>
      </c>
      <c r="I4432" s="719" t="s">
        <v>1622</v>
      </c>
      <c r="J4432" s="719"/>
      <c r="K4432" s="720"/>
      <c r="L4432" s="712" t="s">
        <v>1623</v>
      </c>
      <c r="M4432" s="1010" t="s">
        <v>1624</v>
      </c>
    </row>
    <row r="4433" ht="18" spans="3:13">
      <c r="C4433" s="3"/>
      <c r="D4433" s="805" t="s">
        <v>1625</v>
      </c>
      <c r="E4433" s="699"/>
      <c r="F4433" s="700"/>
      <c r="G4433" s="701"/>
      <c r="H4433" s="1003" t="s">
        <v>2858</v>
      </c>
      <c r="I4433" s="2229" t="s">
        <v>1172</v>
      </c>
      <c r="J4433" s="722"/>
      <c r="K4433" s="723"/>
      <c r="L4433" s="819"/>
      <c r="M4433" s="733" t="s">
        <v>1171</v>
      </c>
    </row>
    <row r="4434" ht="18" spans="3:13">
      <c r="C4434" s="3"/>
      <c r="D4434" s="806" t="s">
        <v>1626</v>
      </c>
      <c r="E4434" s="813"/>
      <c r="F4434" s="716"/>
      <c r="G4434" s="717"/>
      <c r="H4434" s="1003" t="s">
        <v>2859</v>
      </c>
      <c r="I4434" s="725"/>
      <c r="J4434" s="725"/>
      <c r="K4434" s="726"/>
      <c r="L4434" s="819"/>
      <c r="M4434" s="734"/>
    </row>
    <row r="4435" ht="18" spans="3:13">
      <c r="C4435" s="3"/>
      <c r="D4435" s="806" t="s">
        <v>1627</v>
      </c>
      <c r="E4435" s="715">
        <v>60.9</v>
      </c>
      <c r="F4435" s="716"/>
      <c r="G4435" s="717"/>
      <c r="H4435" s="1007"/>
      <c r="I4435" s="725"/>
      <c r="J4435" s="725"/>
      <c r="K4435" s="726"/>
      <c r="L4435" s="819"/>
      <c r="M4435" s="734"/>
    </row>
    <row r="4436" ht="18.75" spans="3:13">
      <c r="C4436" s="3"/>
      <c r="D4436" s="807" t="s">
        <v>1628</v>
      </c>
      <c r="E4436" s="706">
        <v>0.583333333333333</v>
      </c>
      <c r="F4436" s="707"/>
      <c r="G4436" s="708"/>
      <c r="H4436" s="1008"/>
      <c r="I4436" s="725"/>
      <c r="J4436" s="725"/>
      <c r="K4436" s="726"/>
      <c r="L4436" s="750">
        <v>0.8125</v>
      </c>
      <c r="M4436" s="735">
        <v>0.708333333333333</v>
      </c>
    </row>
    <row r="4437" ht="18.75" spans="3:13">
      <c r="C4437" s="3"/>
      <c r="D4437" s="808" t="s">
        <v>1629</v>
      </c>
      <c r="E4437" s="710" t="s">
        <v>8</v>
      </c>
      <c r="F4437" s="710" t="s">
        <v>9</v>
      </c>
      <c r="G4437" s="711" t="s">
        <v>10</v>
      </c>
      <c r="H4437" s="1002" t="s">
        <v>2447</v>
      </c>
      <c r="I4437" s="725"/>
      <c r="J4437" s="725"/>
      <c r="K4437" s="726"/>
      <c r="L4437" s="820" t="s">
        <v>2896</v>
      </c>
      <c r="M4437" s="736"/>
    </row>
    <row r="4438" spans="3:13">
      <c r="C4438" s="3"/>
      <c r="D4438" s="809">
        <v>45750</v>
      </c>
      <c r="E4438" s="790">
        <v>60.9</v>
      </c>
      <c r="F4438" s="790">
        <v>63.1</v>
      </c>
      <c r="G4438" s="790">
        <v>62.6</v>
      </c>
      <c r="H4438" s="714">
        <v>0.583333333333333</v>
      </c>
      <c r="I4438" s="725"/>
      <c r="J4438" s="725"/>
      <c r="K4438" s="726"/>
      <c r="L4438" s="821">
        <v>0.8125</v>
      </c>
      <c r="M4438" s="737"/>
    </row>
    <row r="4439" spans="3:13">
      <c r="C4439" s="3"/>
      <c r="D4439" s="809">
        <v>45721</v>
      </c>
      <c r="E4439" s="790">
        <v>62.6</v>
      </c>
      <c r="F4439" s="790">
        <v>60</v>
      </c>
      <c r="G4439" s="790">
        <v>60.4</v>
      </c>
      <c r="H4439" s="714">
        <v>0.625</v>
      </c>
      <c r="I4439" s="725"/>
      <c r="J4439" s="725"/>
      <c r="K4439" s="726"/>
      <c r="L4439" s="821">
        <v>0.854166666666667</v>
      </c>
      <c r="M4439" s="738"/>
    </row>
    <row r="4440" spans="3:13">
      <c r="C4440" s="3"/>
      <c r="D4440" s="809">
        <v>45693</v>
      </c>
      <c r="E4440" s="790">
        <v>60.4</v>
      </c>
      <c r="F4440" s="790">
        <v>0</v>
      </c>
      <c r="G4440" s="790">
        <v>64.4</v>
      </c>
      <c r="H4440" s="714">
        <v>0.625</v>
      </c>
      <c r="I4440" s="725"/>
      <c r="J4440" s="725"/>
      <c r="K4440" s="726"/>
      <c r="L4440" s="821">
        <v>0.854166666666667</v>
      </c>
      <c r="M4440" s="734"/>
    </row>
    <row r="4441" spans="3:13">
      <c r="C4441" s="3"/>
      <c r="D4441" s="809">
        <v>45664</v>
      </c>
      <c r="E4441" s="790">
        <v>64.4</v>
      </c>
      <c r="F4441" s="790">
        <v>57.5</v>
      </c>
      <c r="G4441" s="790">
        <v>58.2</v>
      </c>
      <c r="H4441" s="714">
        <v>0.625</v>
      </c>
      <c r="I4441" s="725"/>
      <c r="J4441" s="725"/>
      <c r="K4441" s="726"/>
      <c r="L4441" s="821">
        <v>0.854166666666667</v>
      </c>
      <c r="M4441" s="734"/>
    </row>
    <row r="4442" spans="3:13">
      <c r="C4442" s="3"/>
      <c r="D4442" s="809">
        <v>45630</v>
      </c>
      <c r="E4442" s="790">
        <v>58.2</v>
      </c>
      <c r="F4442" s="790">
        <v>56.4</v>
      </c>
      <c r="G4442" s="790">
        <v>58.1</v>
      </c>
      <c r="H4442" s="714">
        <v>0.625</v>
      </c>
      <c r="I4442" s="725"/>
      <c r="J4442" s="725"/>
      <c r="K4442" s="726"/>
      <c r="L4442" s="821">
        <v>0.854166666666667</v>
      </c>
      <c r="M4442" s="734"/>
    </row>
    <row r="4443" ht="18.35" spans="3:13">
      <c r="C4443" s="3"/>
      <c r="D4443" s="809">
        <v>45601</v>
      </c>
      <c r="E4443" s="790">
        <v>58.1</v>
      </c>
      <c r="F4443" s="790">
        <v>58</v>
      </c>
      <c r="G4443" s="790">
        <v>59.4</v>
      </c>
      <c r="H4443" s="714">
        <v>0.625</v>
      </c>
      <c r="I4443" s="730"/>
      <c r="J4443" s="730"/>
      <c r="K4443" s="731"/>
      <c r="L4443" s="821">
        <v>0.854166666666667</v>
      </c>
      <c r="M4443" s="739"/>
    </row>
    <row r="4444" ht="18" customHeight="1" spans="3:13">
      <c r="C4444" s="3">
        <v>1</v>
      </c>
      <c r="D4444" s="808" t="s">
        <v>7</v>
      </c>
      <c r="E4444" s="999" t="s">
        <v>1173</v>
      </c>
      <c r="F4444" s="1000"/>
      <c r="G4444" s="1001"/>
      <c r="H4444" s="1002" t="s">
        <v>2839</v>
      </c>
      <c r="I4444" s="719" t="s">
        <v>1622</v>
      </c>
      <c r="J4444" s="719"/>
      <c r="K4444" s="720"/>
      <c r="L4444" s="712" t="s">
        <v>1623</v>
      </c>
      <c r="M4444" s="1010" t="s">
        <v>1624</v>
      </c>
    </row>
    <row r="4445" ht="18" spans="3:13">
      <c r="C4445" s="3"/>
      <c r="D4445" s="805" t="s">
        <v>1625</v>
      </c>
      <c r="E4445" s="699"/>
      <c r="F4445" s="700"/>
      <c r="G4445" s="701"/>
      <c r="H4445" s="1003" t="s">
        <v>2858</v>
      </c>
      <c r="I4445" s="2229" t="s">
        <v>1150</v>
      </c>
      <c r="J4445" s="722"/>
      <c r="K4445" s="723"/>
      <c r="L4445" s="819"/>
      <c r="M4445" s="733" t="s">
        <v>1173</v>
      </c>
    </row>
    <row r="4446" ht="18" spans="3:13">
      <c r="C4446" s="3"/>
      <c r="D4446" s="806" t="s">
        <v>1626</v>
      </c>
      <c r="E4446" s="1017"/>
      <c r="F4446" s="1005"/>
      <c r="G4446" s="1006"/>
      <c r="H4446" s="1003" t="s">
        <v>2859</v>
      </c>
      <c r="I4446" s="725"/>
      <c r="J4446" s="725"/>
      <c r="K4446" s="726"/>
      <c r="L4446" s="819"/>
      <c r="M4446" s="734"/>
    </row>
    <row r="4447" ht="18" spans="3:13">
      <c r="C4447" s="3"/>
      <c r="D4447" s="806" t="s">
        <v>1627</v>
      </c>
      <c r="E4447" s="1018">
        <v>0</v>
      </c>
      <c r="F4447" s="1019"/>
      <c r="G4447" s="1020"/>
      <c r="H4447" s="1007"/>
      <c r="I4447" s="725"/>
      <c r="J4447" s="725"/>
      <c r="K4447" s="726"/>
      <c r="L4447" s="819"/>
      <c r="M4447" s="734"/>
    </row>
    <row r="4448" ht="18.75" spans="3:13">
      <c r="C4448" s="3"/>
      <c r="D4448" s="807" t="s">
        <v>1628</v>
      </c>
      <c r="E4448" s="706">
        <v>0.520833333333333</v>
      </c>
      <c r="F4448" s="707"/>
      <c r="G4448" s="708"/>
      <c r="H4448" s="1008"/>
      <c r="I4448" s="725"/>
      <c r="J4448" s="725"/>
      <c r="K4448" s="726"/>
      <c r="L4448" s="750" t="s">
        <v>818</v>
      </c>
      <c r="M4448" s="735" t="e">
        <v>#VALUE!</v>
      </c>
    </row>
    <row r="4449" ht="18.75" spans="3:13">
      <c r="C4449" s="3"/>
      <c r="D4449" s="808" t="s">
        <v>1629</v>
      </c>
      <c r="E4449" s="710" t="s">
        <v>8</v>
      </c>
      <c r="F4449" s="710" t="s">
        <v>9</v>
      </c>
      <c r="G4449" s="711" t="s">
        <v>10</v>
      </c>
      <c r="H4449" s="1002" t="s">
        <v>2447</v>
      </c>
      <c r="I4449" s="725"/>
      <c r="J4449" s="725"/>
      <c r="K4449" s="726"/>
      <c r="L4449" s="820" t="s">
        <v>2896</v>
      </c>
      <c r="M4449" s="736"/>
    </row>
    <row r="4450" ht="18" spans="3:13">
      <c r="C4450" s="3"/>
      <c r="D4450" s="996">
        <v>45749</v>
      </c>
      <c r="E4450" s="2238" t="s">
        <v>2077</v>
      </c>
      <c r="F4450" s="2238" t="s">
        <v>2330</v>
      </c>
      <c r="G4450" s="2238" t="s">
        <v>2331</v>
      </c>
      <c r="H4450" s="714">
        <v>0.510416666666667</v>
      </c>
      <c r="I4450" s="725"/>
      <c r="J4450" s="725"/>
      <c r="K4450" s="726"/>
      <c r="L4450" s="821">
        <v>0.739583333333333</v>
      </c>
      <c r="M4450" s="737"/>
    </row>
    <row r="4451" ht="18" spans="3:13">
      <c r="C4451" s="3"/>
      <c r="D4451" s="996">
        <v>45721</v>
      </c>
      <c r="E4451" s="2238" t="s">
        <v>2271</v>
      </c>
      <c r="F4451" s="2238" t="s">
        <v>2272</v>
      </c>
      <c r="G4451" s="2238" t="s">
        <v>2273</v>
      </c>
      <c r="H4451" s="714">
        <v>0.552083333333333</v>
      </c>
      <c r="I4451" s="725"/>
      <c r="J4451" s="725"/>
      <c r="K4451" s="726"/>
      <c r="L4451" s="821">
        <v>0.78125</v>
      </c>
      <c r="M4451" s="738"/>
    </row>
    <row r="4452" ht="18" spans="3:13">
      <c r="C4452" s="3"/>
      <c r="D4452" s="996">
        <v>45693</v>
      </c>
      <c r="E4452" s="2238" t="s">
        <v>2274</v>
      </c>
      <c r="F4452" s="2238" t="s">
        <v>2275</v>
      </c>
      <c r="G4452" s="2238" t="s">
        <v>2113</v>
      </c>
      <c r="H4452" s="714">
        <v>0.552083333333333</v>
      </c>
      <c r="I4452" s="725"/>
      <c r="J4452" s="725"/>
      <c r="K4452" s="726"/>
      <c r="L4452" s="821">
        <v>0.78125</v>
      </c>
      <c r="M4452" s="734"/>
    </row>
    <row r="4453" ht="18" spans="3:13">
      <c r="C4453" s="3"/>
      <c r="D4453" s="996">
        <v>45665</v>
      </c>
      <c r="E4453" s="2238" t="s">
        <v>2075</v>
      </c>
      <c r="F4453" s="2238" t="s">
        <v>2276</v>
      </c>
      <c r="G4453" s="2238" t="s">
        <v>2149</v>
      </c>
      <c r="H4453" s="714">
        <v>0.552083333333333</v>
      </c>
      <c r="I4453" s="725"/>
      <c r="J4453" s="725"/>
      <c r="K4453" s="726"/>
      <c r="L4453" s="821">
        <v>0.78125</v>
      </c>
      <c r="M4453" s="734"/>
    </row>
    <row r="4454" ht="18" spans="3:13">
      <c r="C4454" s="3"/>
      <c r="D4454" s="996">
        <v>45630</v>
      </c>
      <c r="E4454" s="2238" t="s">
        <v>2149</v>
      </c>
      <c r="F4454" s="2238" t="s">
        <v>2150</v>
      </c>
      <c r="G4454" s="2238" t="s">
        <v>2151</v>
      </c>
      <c r="H4454" s="714">
        <v>0.552083333333333</v>
      </c>
      <c r="I4454" s="725"/>
      <c r="J4454" s="725"/>
      <c r="K4454" s="726"/>
      <c r="L4454" s="821">
        <v>0.78125</v>
      </c>
      <c r="M4454" s="734"/>
    </row>
    <row r="4455" ht="18.75" spans="3:13">
      <c r="C4455" s="3"/>
      <c r="D4455" s="996">
        <v>45595</v>
      </c>
      <c r="E4455" s="2238" t="s">
        <v>2066</v>
      </c>
      <c r="F4455" s="2238" t="s">
        <v>2067</v>
      </c>
      <c r="G4455" s="2238" t="s">
        <v>2068</v>
      </c>
      <c r="H4455" s="714">
        <v>0.510416666666667</v>
      </c>
      <c r="I4455" s="730"/>
      <c r="J4455" s="730"/>
      <c r="K4455" s="731"/>
      <c r="L4455" s="821">
        <v>0.739583333333333</v>
      </c>
      <c r="M4455" s="739"/>
    </row>
    <row r="4456" ht="18" customHeight="1" spans="3:13">
      <c r="C4456" s="3">
        <v>1</v>
      </c>
      <c r="D4456" s="808" t="s">
        <v>7</v>
      </c>
      <c r="E4456" s="999" t="s">
        <v>1174</v>
      </c>
      <c r="F4456" s="1000"/>
      <c r="G4456" s="1001"/>
      <c r="H4456" s="1002" t="s">
        <v>2839</v>
      </c>
      <c r="I4456" s="719" t="s">
        <v>1622</v>
      </c>
      <c r="J4456" s="719"/>
      <c r="K4456" s="720"/>
      <c r="L4456" s="712" t="s">
        <v>1623</v>
      </c>
      <c r="M4456" s="1010" t="s">
        <v>1624</v>
      </c>
    </row>
    <row r="4457" ht="18" spans="3:13">
      <c r="C4457" s="3"/>
      <c r="D4457" s="805" t="s">
        <v>1625</v>
      </c>
      <c r="E4457" s="699"/>
      <c r="F4457" s="700"/>
      <c r="G4457" s="701"/>
      <c r="H4457" s="1003" t="s">
        <v>2858</v>
      </c>
      <c r="I4457" s="2229" t="s">
        <v>1150</v>
      </c>
      <c r="J4457" s="722"/>
      <c r="K4457" s="723"/>
      <c r="L4457" s="819"/>
      <c r="M4457" s="733" t="s">
        <v>1174</v>
      </c>
    </row>
    <row r="4458" ht="18" spans="3:13">
      <c r="C4458" s="3"/>
      <c r="D4458" s="806" t="s">
        <v>1626</v>
      </c>
      <c r="E4458" s="1017"/>
      <c r="F4458" s="1005"/>
      <c r="G4458" s="1006"/>
      <c r="H4458" s="1003" t="s">
        <v>2859</v>
      </c>
      <c r="I4458" s="725"/>
      <c r="J4458" s="725"/>
      <c r="K4458" s="726"/>
      <c r="L4458" s="819"/>
      <c r="M4458" s="734"/>
    </row>
    <row r="4459" ht="18" spans="3:13">
      <c r="C4459" s="3"/>
      <c r="D4459" s="806" t="s">
        <v>1627</v>
      </c>
      <c r="E4459" s="1018">
        <v>0</v>
      </c>
      <c r="F4459" s="1019"/>
      <c r="G4459" s="1020"/>
      <c r="H4459" s="1007"/>
      <c r="I4459" s="725"/>
      <c r="J4459" s="725"/>
      <c r="K4459" s="726"/>
      <c r="L4459" s="819"/>
      <c r="M4459" s="734"/>
    </row>
    <row r="4460" ht="18.75" spans="3:13">
      <c r="C4460" s="3"/>
      <c r="D4460" s="807" t="s">
        <v>1628</v>
      </c>
      <c r="E4460" s="706" t="e">
        <v>#VALUE!</v>
      </c>
      <c r="F4460" s="707"/>
      <c r="G4460" s="708"/>
      <c r="H4460" s="1008"/>
      <c r="I4460" s="725"/>
      <c r="J4460" s="725"/>
      <c r="K4460" s="726"/>
      <c r="L4460" s="750" t="s">
        <v>818</v>
      </c>
      <c r="M4460" s="735" t="e">
        <v>#VALUE!</v>
      </c>
    </row>
    <row r="4461" ht="18.75" spans="3:13">
      <c r="C4461" s="3"/>
      <c r="D4461" s="808" t="s">
        <v>1629</v>
      </c>
      <c r="E4461" s="710" t="s">
        <v>8</v>
      </c>
      <c r="F4461" s="710" t="s">
        <v>9</v>
      </c>
      <c r="G4461" s="711" t="s">
        <v>10</v>
      </c>
      <c r="H4461" s="1002" t="s">
        <v>2447</v>
      </c>
      <c r="I4461" s="725"/>
      <c r="J4461" s="725"/>
      <c r="K4461" s="726"/>
      <c r="L4461" s="820" t="s">
        <v>2896</v>
      </c>
      <c r="M4461" s="736"/>
    </row>
    <row r="4462" spans="3:13">
      <c r="C4462" s="3"/>
      <c r="D4462" s="996">
        <v>45743</v>
      </c>
      <c r="E4462" s="791">
        <v>0.024</v>
      </c>
      <c r="F4462" s="791">
        <v>0.023</v>
      </c>
      <c r="G4462" s="791">
        <v>0.031</v>
      </c>
      <c r="H4462" s="714">
        <v>0.520833333333333</v>
      </c>
      <c r="I4462" s="725"/>
      <c r="J4462" s="725"/>
      <c r="K4462" s="726"/>
      <c r="L4462" s="821">
        <v>0.75</v>
      </c>
      <c r="M4462" s="737"/>
    </row>
    <row r="4463" spans="3:13">
      <c r="C4463" s="3"/>
      <c r="D4463" s="996">
        <v>45715</v>
      </c>
      <c r="E4463" s="791">
        <v>0.023</v>
      </c>
      <c r="F4463" s="791">
        <v>0.023</v>
      </c>
      <c r="G4463" s="791">
        <v>0.031</v>
      </c>
      <c r="H4463" s="714">
        <v>0.5625</v>
      </c>
      <c r="I4463" s="725"/>
      <c r="J4463" s="725"/>
      <c r="K4463" s="726"/>
      <c r="L4463" s="821">
        <v>0.791666666666667</v>
      </c>
      <c r="M4463" s="738"/>
    </row>
    <row r="4464" spans="3:13">
      <c r="C4464" s="3"/>
      <c r="D4464" s="996">
        <v>45687</v>
      </c>
      <c r="E4464" s="791">
        <v>0.023</v>
      </c>
      <c r="F4464" s="791">
        <v>0.027</v>
      </c>
      <c r="G4464" s="791">
        <v>0.031</v>
      </c>
      <c r="H4464" s="714">
        <v>0.5625</v>
      </c>
      <c r="I4464" s="725"/>
      <c r="J4464" s="725"/>
      <c r="K4464" s="726"/>
      <c r="L4464" s="821">
        <v>0.791666666666667</v>
      </c>
      <c r="M4464" s="734"/>
    </row>
    <row r="4465" spans="3:13">
      <c r="C4465" s="3"/>
      <c r="D4465" s="996">
        <v>45645</v>
      </c>
      <c r="E4465" s="791">
        <v>0.031</v>
      </c>
      <c r="F4465" s="791">
        <v>0.028</v>
      </c>
      <c r="G4465" s="791">
        <v>0.03</v>
      </c>
      <c r="H4465" s="714">
        <v>0.5625</v>
      </c>
      <c r="I4465" s="725"/>
      <c r="J4465" s="725"/>
      <c r="K4465" s="726"/>
      <c r="L4465" s="821">
        <v>0.791666666666667</v>
      </c>
      <c r="M4465" s="734"/>
    </row>
    <row r="4466" spans="3:13">
      <c r="C4466" s="3"/>
      <c r="D4466" s="996">
        <v>45623</v>
      </c>
      <c r="E4466" s="791">
        <v>0.028</v>
      </c>
      <c r="F4466" s="791">
        <v>0.028</v>
      </c>
      <c r="G4466" s="791">
        <v>0.03</v>
      </c>
      <c r="H4466" s="714">
        <v>0.5625</v>
      </c>
      <c r="I4466" s="725"/>
      <c r="J4466" s="725"/>
      <c r="K4466" s="726"/>
      <c r="L4466" s="821">
        <v>0.791666666666667</v>
      </c>
      <c r="M4466" s="734"/>
    </row>
    <row r="4467" ht="18.35" spans="3:13">
      <c r="C4467" s="3"/>
      <c r="D4467" s="996">
        <v>45595</v>
      </c>
      <c r="E4467" s="791">
        <v>0.028</v>
      </c>
      <c r="F4467" s="791">
        <v>0.03</v>
      </c>
      <c r="G4467" s="791">
        <v>0.03</v>
      </c>
      <c r="H4467" s="714">
        <v>0.520833333333333</v>
      </c>
      <c r="I4467" s="730"/>
      <c r="J4467" s="730"/>
      <c r="K4467" s="731"/>
      <c r="L4467" s="821">
        <v>0.75</v>
      </c>
      <c r="M4467" s="739"/>
    </row>
    <row r="4468" ht="18" customHeight="1" spans="3:13">
      <c r="C4468" s="1012">
        <v>1</v>
      </c>
      <c r="D4468" s="1013" t="s">
        <v>7</v>
      </c>
      <c r="E4468" s="1021" t="s">
        <v>1041</v>
      </c>
      <c r="F4468" s="1022"/>
      <c r="G4468" s="1023"/>
      <c r="H4468" s="1002" t="s">
        <v>2839</v>
      </c>
      <c r="I4468" s="719" t="s">
        <v>1622</v>
      </c>
      <c r="J4468" s="719"/>
      <c r="K4468" s="720"/>
      <c r="L4468" s="712" t="s">
        <v>1623</v>
      </c>
      <c r="M4468" s="1027" t="s">
        <v>1624</v>
      </c>
    </row>
    <row r="4469" ht="18" spans="3:13">
      <c r="C4469" s="3"/>
      <c r="D4469" s="805" t="s">
        <v>1625</v>
      </c>
      <c r="E4469" s="699"/>
      <c r="F4469" s="700"/>
      <c r="G4469" s="701"/>
      <c r="H4469" s="1003" t="s">
        <v>2858</v>
      </c>
      <c r="I4469" s="2229" t="s">
        <v>1175</v>
      </c>
      <c r="J4469" s="722"/>
      <c r="K4469" s="723"/>
      <c r="L4469" s="819"/>
      <c r="M4469" s="733" t="s">
        <v>1041</v>
      </c>
    </row>
    <row r="4470" ht="18" spans="3:13">
      <c r="C4470" s="3"/>
      <c r="D4470" s="806" t="s">
        <v>1626</v>
      </c>
      <c r="E4470" s="1017"/>
      <c r="F4470" s="1005"/>
      <c r="G4470" s="1006"/>
      <c r="H4470" s="1003" t="s">
        <v>2859</v>
      </c>
      <c r="I4470" s="725"/>
      <c r="J4470" s="725"/>
      <c r="K4470" s="726"/>
      <c r="L4470" s="819"/>
      <c r="M4470" s="734"/>
    </row>
    <row r="4471" ht="18" spans="3:13">
      <c r="C4471" s="3"/>
      <c r="D4471" s="806" t="s">
        <v>1627</v>
      </c>
      <c r="E4471" s="1024">
        <v>0.04435</v>
      </c>
      <c r="F4471" s="1025"/>
      <c r="G4471" s="1026"/>
      <c r="H4471" s="1007"/>
      <c r="I4471" s="725"/>
      <c r="J4471" s="725"/>
      <c r="K4471" s="726"/>
      <c r="L4471" s="819"/>
      <c r="M4471" s="734"/>
    </row>
    <row r="4472" ht="18.75" spans="3:13">
      <c r="C4472" s="3"/>
      <c r="D4472" s="807" t="s">
        <v>1628</v>
      </c>
      <c r="E4472" s="706">
        <v>0.708333333333333</v>
      </c>
      <c r="F4472" s="707"/>
      <c r="G4472" s="708"/>
      <c r="H4472" s="1008"/>
      <c r="I4472" s="725"/>
      <c r="J4472" s="725"/>
      <c r="K4472" s="726"/>
      <c r="L4472" s="750">
        <v>0.9375</v>
      </c>
      <c r="M4472" s="735">
        <v>0.833333333333333</v>
      </c>
    </row>
    <row r="4473" ht="18.75" spans="3:13">
      <c r="C4473" s="3"/>
      <c r="D4473" s="808" t="s">
        <v>1629</v>
      </c>
      <c r="E4473" s="710" t="s">
        <v>8</v>
      </c>
      <c r="F4473" s="710" t="s">
        <v>9</v>
      </c>
      <c r="G4473" s="711" t="s">
        <v>10</v>
      </c>
      <c r="H4473" s="1002" t="s">
        <v>2447</v>
      </c>
      <c r="I4473" s="725"/>
      <c r="J4473" s="725"/>
      <c r="K4473" s="726"/>
      <c r="L4473" s="820" t="s">
        <v>2896</v>
      </c>
      <c r="M4473" s="736"/>
    </row>
    <row r="4474" spans="3:13">
      <c r="C4474" s="3"/>
      <c r="D4474" s="996">
        <v>45756</v>
      </c>
      <c r="E4474" s="867">
        <v>0.04435</v>
      </c>
      <c r="F4474" s="867"/>
      <c r="G4474" s="867">
        <v>0.0431</v>
      </c>
      <c r="H4474" s="714">
        <v>0.708333333333333</v>
      </c>
      <c r="I4474" s="725"/>
      <c r="J4474" s="725"/>
      <c r="K4474" s="726"/>
      <c r="L4474" s="821">
        <v>0.9375</v>
      </c>
      <c r="M4474" s="737"/>
    </row>
    <row r="4475" spans="3:13">
      <c r="C4475" s="3"/>
      <c r="D4475" s="996">
        <v>45728</v>
      </c>
      <c r="E4475" s="867">
        <v>0.0431</v>
      </c>
      <c r="F4475" s="867"/>
      <c r="G4475" s="867">
        <v>0.04632</v>
      </c>
      <c r="H4475" s="714">
        <v>0.708333333333333</v>
      </c>
      <c r="I4475" s="725"/>
      <c r="J4475" s="725"/>
      <c r="K4475" s="726"/>
      <c r="L4475" s="821">
        <v>0.9375</v>
      </c>
      <c r="M4475" s="738"/>
    </row>
    <row r="4476" spans="3:13">
      <c r="C4476" s="3"/>
      <c r="D4476" s="996">
        <v>45700</v>
      </c>
      <c r="E4476" s="867">
        <v>0.04632</v>
      </c>
      <c r="F4476" s="867"/>
      <c r="G4476" s="867">
        <v>0.0468</v>
      </c>
      <c r="H4476" s="714">
        <v>0.75</v>
      </c>
      <c r="I4476" s="725"/>
      <c r="J4476" s="725"/>
      <c r="K4476" s="726"/>
      <c r="L4476" s="821">
        <v>0.979166666666667</v>
      </c>
      <c r="M4476" s="734"/>
    </row>
    <row r="4477" spans="3:13">
      <c r="C4477" s="3"/>
      <c r="D4477" s="996">
        <v>45664</v>
      </c>
      <c r="E4477" s="867">
        <v>0.0468</v>
      </c>
      <c r="F4477" s="867"/>
      <c r="G4477" s="867">
        <v>0.04235</v>
      </c>
      <c r="H4477" s="714">
        <v>0.75</v>
      </c>
      <c r="I4477" s="725"/>
      <c r="J4477" s="725"/>
      <c r="K4477" s="726"/>
      <c r="L4477" s="821">
        <v>0.979166666666667</v>
      </c>
      <c r="M4477" s="734"/>
    </row>
    <row r="4478" spans="3:13">
      <c r="C4478" s="3"/>
      <c r="D4478" s="996">
        <v>45637</v>
      </c>
      <c r="E4478" s="867">
        <v>0.04235</v>
      </c>
      <c r="F4478" s="867"/>
      <c r="G4478" s="867">
        <v>0.04347</v>
      </c>
      <c r="H4478" s="714">
        <v>0.75</v>
      </c>
      <c r="I4478" s="725"/>
      <c r="J4478" s="725"/>
      <c r="K4478" s="726"/>
      <c r="L4478" s="821">
        <v>0.979166666666667</v>
      </c>
      <c r="M4478" s="734"/>
    </row>
    <row r="4479" ht="18.35" spans="3:13">
      <c r="C4479" s="3"/>
      <c r="D4479" s="996">
        <v>45601</v>
      </c>
      <c r="E4479" s="867">
        <v>0.04347</v>
      </c>
      <c r="F4479" s="867"/>
      <c r="G4479" s="867">
        <v>0.04066</v>
      </c>
      <c r="H4479" s="714">
        <v>0.75</v>
      </c>
      <c r="I4479" s="730"/>
      <c r="J4479" s="730"/>
      <c r="K4479" s="731"/>
      <c r="L4479" s="821">
        <v>0.979166666666667</v>
      </c>
      <c r="M4479" s="739"/>
    </row>
    <row r="4480" ht="18" customHeight="1" spans="3:13">
      <c r="C4480" s="1012">
        <v>1</v>
      </c>
      <c r="D4480" s="1013" t="s">
        <v>7</v>
      </c>
      <c r="E4480" s="1021" t="s">
        <v>872</v>
      </c>
      <c r="F4480" s="1022"/>
      <c r="G4480" s="1023"/>
      <c r="H4480" s="1002" t="s">
        <v>2839</v>
      </c>
      <c r="I4480" s="719" t="s">
        <v>1622</v>
      </c>
      <c r="J4480" s="719"/>
      <c r="K4480" s="720"/>
      <c r="L4480" s="712" t="s">
        <v>1623</v>
      </c>
      <c r="M4480" s="1027" t="s">
        <v>1624</v>
      </c>
    </row>
    <row r="4481" ht="18" spans="3:13">
      <c r="C4481" s="3"/>
      <c r="D4481" s="805" t="s">
        <v>1625</v>
      </c>
      <c r="E4481" s="699"/>
      <c r="F4481" s="700"/>
      <c r="G4481" s="701"/>
      <c r="H4481" s="1003" t="s">
        <v>2861</v>
      </c>
      <c r="I4481" s="2229" t="s">
        <v>1179</v>
      </c>
      <c r="J4481" s="722"/>
      <c r="K4481" s="723"/>
      <c r="L4481" s="819"/>
      <c r="M4481" s="733" t="s">
        <v>872</v>
      </c>
    </row>
    <row r="4482" ht="18" spans="3:13">
      <c r="C4482" s="3"/>
      <c r="D4482" s="806" t="s">
        <v>1626</v>
      </c>
      <c r="E4482" s="1017"/>
      <c r="F4482" s="1005"/>
      <c r="G4482" s="1006"/>
      <c r="H4482" s="1003" t="s">
        <v>2861</v>
      </c>
      <c r="I4482" s="725"/>
      <c r="J4482" s="725"/>
      <c r="K4482" s="726"/>
      <c r="L4482" s="819"/>
      <c r="M4482" s="734"/>
    </row>
    <row r="4483" ht="18" spans="3:13">
      <c r="C4483" s="3"/>
      <c r="D4483" s="806" t="s">
        <v>1627</v>
      </c>
      <c r="E4483" s="1024" t="s">
        <v>1176</v>
      </c>
      <c r="F4483" s="1025"/>
      <c r="G4483" s="1026"/>
      <c r="H4483" s="1007"/>
      <c r="I4483" s="725"/>
      <c r="J4483" s="725"/>
      <c r="K4483" s="726"/>
      <c r="L4483" s="819"/>
      <c r="M4483" s="734"/>
    </row>
    <row r="4484" ht="18.75" spans="3:13">
      <c r="C4484" s="3"/>
      <c r="D4484" s="807" t="s">
        <v>1628</v>
      </c>
      <c r="E4484" s="706">
        <v>0.604166666666667</v>
      </c>
      <c r="F4484" s="707"/>
      <c r="G4484" s="708"/>
      <c r="H4484" s="1008"/>
      <c r="I4484" s="725"/>
      <c r="J4484" s="725"/>
      <c r="K4484" s="726"/>
      <c r="L4484" s="750">
        <v>0.833333333333333</v>
      </c>
      <c r="M4484" s="735">
        <v>0.729166666666667</v>
      </c>
    </row>
    <row r="4485" ht="18.75" spans="3:13">
      <c r="C4485" s="3"/>
      <c r="D4485" s="808" t="s">
        <v>1629</v>
      </c>
      <c r="E4485" s="710" t="s">
        <v>8</v>
      </c>
      <c r="F4485" s="710" t="s">
        <v>9</v>
      </c>
      <c r="G4485" s="711" t="s">
        <v>10</v>
      </c>
      <c r="H4485" s="1002" t="s">
        <v>2447</v>
      </c>
      <c r="I4485" s="725"/>
      <c r="J4485" s="725"/>
      <c r="K4485" s="726"/>
      <c r="L4485" s="820" t="s">
        <v>2896</v>
      </c>
      <c r="M4485" s="736"/>
    </row>
    <row r="4486" ht="18" spans="3:13">
      <c r="C4486" s="3"/>
      <c r="D4486" s="996">
        <v>45777</v>
      </c>
      <c r="E4486" s="2243" t="s">
        <v>2340</v>
      </c>
      <c r="F4486" s="2243" t="s">
        <v>2341</v>
      </c>
      <c r="G4486" s="2243" t="s">
        <v>2332</v>
      </c>
      <c r="H4486" s="1029">
        <v>0.729166666666667</v>
      </c>
      <c r="I4486" s="725"/>
      <c r="J4486" s="725"/>
      <c r="K4486" s="726"/>
      <c r="L4486" s="821">
        <v>0.833333333333333</v>
      </c>
      <c r="M4486" s="737"/>
    </row>
    <row r="4487" ht="18" spans="3:13">
      <c r="C4487" s="3"/>
      <c r="D4487" s="996">
        <v>45770</v>
      </c>
      <c r="E4487" s="2243" t="s">
        <v>2332</v>
      </c>
      <c r="F4487" s="2243" t="s">
        <v>2333</v>
      </c>
      <c r="G4487" s="2243" t="s">
        <v>2308</v>
      </c>
      <c r="H4487" s="1029">
        <v>0.729166666666667</v>
      </c>
      <c r="I4487" s="725"/>
      <c r="J4487" s="725"/>
      <c r="K4487" s="726"/>
      <c r="L4487" s="821">
        <v>0.833333333333333</v>
      </c>
      <c r="M4487" s="738"/>
    </row>
    <row r="4488" ht="18" spans="3:13">
      <c r="C4488" s="3"/>
      <c r="D4488" s="996">
        <v>45763</v>
      </c>
      <c r="E4488" s="2243" t="s">
        <v>2308</v>
      </c>
      <c r="F4488" s="2243" t="s">
        <v>1976</v>
      </c>
      <c r="G4488" s="2243" t="s">
        <v>2295</v>
      </c>
      <c r="H4488" s="1029">
        <v>0.729166666666667</v>
      </c>
      <c r="I4488" s="725"/>
      <c r="J4488" s="725"/>
      <c r="K4488" s="726"/>
      <c r="L4488" s="821">
        <v>0.833333333333333</v>
      </c>
      <c r="M4488" s="734"/>
    </row>
    <row r="4489" ht="18" spans="3:13">
      <c r="C4489" s="3"/>
      <c r="D4489" s="996">
        <v>45756</v>
      </c>
      <c r="E4489" s="2243" t="s">
        <v>2295</v>
      </c>
      <c r="F4489" s="2243" t="s">
        <v>2208</v>
      </c>
      <c r="G4489" s="2243" t="s">
        <v>1040</v>
      </c>
      <c r="H4489" s="1029">
        <v>0.729166666666667</v>
      </c>
      <c r="I4489" s="725"/>
      <c r="J4489" s="725"/>
      <c r="K4489" s="726"/>
      <c r="L4489" s="821">
        <v>0.833333333333333</v>
      </c>
      <c r="M4489" s="734"/>
    </row>
    <row r="4490" ht="18" spans="3:13">
      <c r="C4490" s="3"/>
      <c r="D4490" s="996">
        <v>45749</v>
      </c>
      <c r="E4490" s="2243" t="s">
        <v>1040</v>
      </c>
      <c r="F4490" s="2243" t="s">
        <v>2296</v>
      </c>
      <c r="G4490" s="2243" t="s">
        <v>2277</v>
      </c>
      <c r="H4490" s="1029">
        <v>0.729166666666667</v>
      </c>
      <c r="I4490" s="725"/>
      <c r="J4490" s="725"/>
      <c r="K4490" s="726"/>
      <c r="L4490" s="821">
        <v>0.833333333333333</v>
      </c>
      <c r="M4490" s="734"/>
    </row>
    <row r="4491" ht="18.75" spans="3:13">
      <c r="C4491" s="3"/>
      <c r="D4491" s="996">
        <v>45742</v>
      </c>
      <c r="E4491" s="2243" t="s">
        <v>2342</v>
      </c>
      <c r="F4491" s="2243" t="s">
        <v>1963</v>
      </c>
      <c r="G4491" s="2243" t="s">
        <v>2242</v>
      </c>
      <c r="H4491" s="1029">
        <v>0.729166666666667</v>
      </c>
      <c r="I4491" s="730"/>
      <c r="J4491" s="730"/>
      <c r="K4491" s="731"/>
      <c r="L4491" s="821">
        <v>0.833333333333333</v>
      </c>
      <c r="M4491" s="739"/>
    </row>
    <row r="4492" ht="18" customHeight="1" spans="3:13">
      <c r="C4492" s="1012">
        <v>1</v>
      </c>
      <c r="D4492" s="1013" t="s">
        <v>7</v>
      </c>
      <c r="E4492" s="1021" t="s">
        <v>875</v>
      </c>
      <c r="F4492" s="1022"/>
      <c r="G4492" s="1023"/>
      <c r="H4492" s="1002" t="s">
        <v>2839</v>
      </c>
      <c r="I4492" s="719" t="s">
        <v>1622</v>
      </c>
      <c r="J4492" s="719"/>
      <c r="K4492" s="720"/>
      <c r="L4492" s="712" t="s">
        <v>1623</v>
      </c>
      <c r="M4492" s="1027" t="s">
        <v>1624</v>
      </c>
    </row>
    <row r="4493" ht="18" spans="3:13">
      <c r="C4493" s="3"/>
      <c r="D4493" s="805" t="s">
        <v>1625</v>
      </c>
      <c r="E4493" s="699"/>
      <c r="F4493" s="700"/>
      <c r="G4493" s="701"/>
      <c r="H4493" s="1003" t="s">
        <v>2858</v>
      </c>
      <c r="I4493" s="2229" t="s">
        <v>1178</v>
      </c>
      <c r="J4493" s="722"/>
      <c r="K4493" s="723"/>
      <c r="L4493" s="819"/>
      <c r="M4493" s="733" t="s">
        <v>875</v>
      </c>
    </row>
    <row r="4494" ht="18" spans="3:13">
      <c r="C4494" s="3"/>
      <c r="D4494" s="806" t="s">
        <v>1626</v>
      </c>
      <c r="E4494" s="1017"/>
      <c r="F4494" s="1005"/>
      <c r="G4494" s="1006"/>
      <c r="H4494" s="1003" t="s">
        <v>2859</v>
      </c>
      <c r="I4494" s="725"/>
      <c r="J4494" s="725"/>
      <c r="K4494" s="726"/>
      <c r="L4494" s="819"/>
      <c r="M4494" s="734"/>
    </row>
    <row r="4495" ht="18" spans="3:13">
      <c r="C4495" s="3"/>
      <c r="D4495" s="806" t="s">
        <v>1627</v>
      </c>
      <c r="E4495" s="1024"/>
      <c r="F4495" s="1025"/>
      <c r="G4495" s="1026"/>
      <c r="H4495" s="1007"/>
      <c r="I4495" s="725"/>
      <c r="J4495" s="725"/>
      <c r="K4495" s="726"/>
      <c r="L4495" s="819"/>
      <c r="M4495" s="734"/>
    </row>
    <row r="4496" ht="18.75" spans="3:13">
      <c r="C4496" s="3"/>
      <c r="D4496" s="807" t="s">
        <v>1628</v>
      </c>
      <c r="E4496" s="706">
        <v>0.75</v>
      </c>
      <c r="F4496" s="707"/>
      <c r="G4496" s="708"/>
      <c r="H4496" s="1008"/>
      <c r="I4496" s="725"/>
      <c r="J4496" s="725"/>
      <c r="K4496" s="726"/>
      <c r="L4496" s="750">
        <v>0.979166666666667</v>
      </c>
      <c r="M4496" s="735">
        <v>0.875</v>
      </c>
    </row>
    <row r="4497" ht="18.75" spans="3:13">
      <c r="C4497" s="3"/>
      <c r="D4497" s="808" t="s">
        <v>1629</v>
      </c>
      <c r="E4497" s="710" t="s">
        <v>8</v>
      </c>
      <c r="F4497" s="710" t="s">
        <v>9</v>
      </c>
      <c r="G4497" s="711" t="s">
        <v>10</v>
      </c>
      <c r="H4497" s="1002" t="s">
        <v>2447</v>
      </c>
      <c r="I4497" s="725"/>
      <c r="J4497" s="725"/>
      <c r="K4497" s="726"/>
      <c r="L4497" s="820" t="s">
        <v>2896</v>
      </c>
      <c r="M4497" s="736"/>
    </row>
    <row r="4498" spans="3:13">
      <c r="C4498" s="3"/>
      <c r="D4498" s="996">
        <v>45735</v>
      </c>
      <c r="E4498" s="867"/>
      <c r="F4498" s="867"/>
      <c r="G4498" s="867"/>
      <c r="H4498" s="714">
        <v>0.75</v>
      </c>
      <c r="I4498" s="725"/>
      <c r="J4498" s="725"/>
      <c r="K4498" s="726"/>
      <c r="L4498" s="821">
        <v>0.979166666666667</v>
      </c>
      <c r="M4498" s="737"/>
    </row>
    <row r="4499" spans="3:13">
      <c r="C4499" s="3"/>
      <c r="D4499" s="1028">
        <v>45686</v>
      </c>
      <c r="E4499" s="867"/>
      <c r="F4499" s="867"/>
      <c r="G4499" s="867"/>
      <c r="H4499" s="714">
        <v>0.791666666666667</v>
      </c>
      <c r="I4499" s="725"/>
      <c r="J4499" s="725"/>
      <c r="K4499" s="726"/>
      <c r="L4499" s="821">
        <v>0.0208333333333333</v>
      </c>
      <c r="M4499" s="738"/>
    </row>
    <row r="4500" spans="3:13">
      <c r="C4500" s="3"/>
      <c r="D4500" s="1028">
        <v>45644</v>
      </c>
      <c r="E4500" s="867"/>
      <c r="F4500" s="867"/>
      <c r="G4500" s="867"/>
      <c r="H4500" s="714">
        <v>0.791666666666667</v>
      </c>
      <c r="I4500" s="725"/>
      <c r="J4500" s="725"/>
      <c r="K4500" s="726"/>
      <c r="L4500" s="821">
        <v>0.0208333333333333</v>
      </c>
      <c r="M4500" s="734"/>
    </row>
    <row r="4501" spans="3:13">
      <c r="C4501" s="3"/>
      <c r="D4501" s="1028">
        <v>45603</v>
      </c>
      <c r="E4501" s="867"/>
      <c r="F4501" s="867"/>
      <c r="G4501" s="867"/>
      <c r="H4501" s="714">
        <v>0.791666666666667</v>
      </c>
      <c r="I4501" s="725"/>
      <c r="J4501" s="725"/>
      <c r="K4501" s="726"/>
      <c r="L4501" s="821">
        <v>0.0208333333333333</v>
      </c>
      <c r="M4501" s="734"/>
    </row>
    <row r="4502" spans="3:13">
      <c r="C4502" s="3"/>
      <c r="D4502" s="996">
        <v>45553</v>
      </c>
      <c r="E4502" s="867"/>
      <c r="F4502" s="867"/>
      <c r="G4502" s="867"/>
      <c r="H4502" s="714">
        <v>0.75</v>
      </c>
      <c r="I4502" s="725"/>
      <c r="J4502" s="725"/>
      <c r="K4502" s="726"/>
      <c r="L4502" s="821">
        <v>0.979166666666667</v>
      </c>
      <c r="M4502" s="734"/>
    </row>
    <row r="4503" ht="18.35" spans="3:13">
      <c r="C4503" s="3"/>
      <c r="D4503" s="996">
        <v>45504</v>
      </c>
      <c r="E4503" s="867"/>
      <c r="F4503" s="867"/>
      <c r="G4503" s="867"/>
      <c r="H4503" s="714">
        <v>0.75</v>
      </c>
      <c r="I4503" s="730"/>
      <c r="J4503" s="730"/>
      <c r="K4503" s="731"/>
      <c r="L4503" s="821">
        <v>0.979166666666667</v>
      </c>
      <c r="M4503" s="739"/>
    </row>
    <row r="4504" ht="18" customHeight="1" spans="3:13">
      <c r="C4504" s="3">
        <v>1</v>
      </c>
      <c r="D4504" s="808" t="s">
        <v>7</v>
      </c>
      <c r="E4504" s="999" t="s">
        <v>877</v>
      </c>
      <c r="F4504" s="1000"/>
      <c r="G4504" s="1001"/>
      <c r="H4504" s="1002" t="s">
        <v>2839</v>
      </c>
      <c r="I4504" s="719" t="s">
        <v>1622</v>
      </c>
      <c r="J4504" s="719"/>
      <c r="K4504" s="720"/>
      <c r="L4504" s="712" t="s">
        <v>1623</v>
      </c>
      <c r="M4504" s="1010" t="s">
        <v>1624</v>
      </c>
    </row>
    <row r="4505" ht="18" spans="3:13">
      <c r="C4505" s="3"/>
      <c r="D4505" s="805" t="s">
        <v>1625</v>
      </c>
      <c r="E4505" s="699"/>
      <c r="F4505" s="700"/>
      <c r="G4505" s="701"/>
      <c r="H4505" s="1003" t="s">
        <v>2858</v>
      </c>
      <c r="I4505" s="2229" t="s">
        <v>1179</v>
      </c>
      <c r="J4505" s="722"/>
      <c r="K4505" s="723"/>
      <c r="L4505" s="819"/>
      <c r="M4505" s="733" t="s">
        <v>877</v>
      </c>
    </row>
    <row r="4506" ht="18" spans="3:13">
      <c r="C4506" s="3"/>
      <c r="D4506" s="806" t="s">
        <v>1626</v>
      </c>
      <c r="E4506" s="1018">
        <v>0.0436</v>
      </c>
      <c r="F4506" s="1019"/>
      <c r="G4506" s="1020"/>
      <c r="H4506" s="1003" t="s">
        <v>2859</v>
      </c>
      <c r="I4506" s="725"/>
      <c r="J4506" s="725"/>
      <c r="K4506" s="726"/>
      <c r="L4506" s="819"/>
      <c r="M4506" s="734"/>
    </row>
    <row r="4507" ht="18" spans="3:13">
      <c r="C4507" s="3"/>
      <c r="D4507" s="806" t="s">
        <v>1627</v>
      </c>
      <c r="E4507" s="1018">
        <v>0.045</v>
      </c>
      <c r="F4507" s="1019"/>
      <c r="G4507" s="1020"/>
      <c r="H4507" s="1007"/>
      <c r="I4507" s="725"/>
      <c r="J4507" s="725"/>
      <c r="K4507" s="726"/>
      <c r="L4507" s="819"/>
      <c r="M4507" s="734"/>
    </row>
    <row r="4508" ht="18.75" spans="3:13">
      <c r="C4508" s="3"/>
      <c r="D4508" s="807" t="s">
        <v>1628</v>
      </c>
      <c r="E4508" s="706">
        <v>0.75</v>
      </c>
      <c r="F4508" s="707"/>
      <c r="G4508" s="708"/>
      <c r="H4508" s="1008"/>
      <c r="I4508" s="725"/>
      <c r="J4508" s="725"/>
      <c r="K4508" s="726"/>
      <c r="L4508" s="750">
        <v>0.979166666666667</v>
      </c>
      <c r="M4508" s="735">
        <v>0.875</v>
      </c>
    </row>
    <row r="4509" ht="18.75" spans="3:13">
      <c r="C4509" s="3"/>
      <c r="D4509" s="808" t="s">
        <v>1629</v>
      </c>
      <c r="E4509" s="710" t="s">
        <v>8</v>
      </c>
      <c r="F4509" s="710" t="s">
        <v>9</v>
      </c>
      <c r="G4509" s="711" t="s">
        <v>10</v>
      </c>
      <c r="H4509" s="1002" t="s">
        <v>2447</v>
      </c>
      <c r="I4509" s="725"/>
      <c r="J4509" s="725"/>
      <c r="K4509" s="726"/>
      <c r="L4509" s="820" t="s">
        <v>2896</v>
      </c>
      <c r="M4509" s="736"/>
    </row>
    <row r="4510" spans="3:13">
      <c r="C4510" s="3"/>
      <c r="D4510" s="996">
        <v>45735</v>
      </c>
      <c r="E4510" s="791">
        <v>0.045</v>
      </c>
      <c r="F4510" s="791">
        <v>0.045</v>
      </c>
      <c r="G4510" s="791">
        <v>0.045</v>
      </c>
      <c r="H4510" s="714">
        <v>0.75</v>
      </c>
      <c r="I4510" s="725"/>
      <c r="J4510" s="725"/>
      <c r="K4510" s="726"/>
      <c r="L4510" s="821">
        <v>0.979166666666667</v>
      </c>
      <c r="M4510" s="737"/>
    </row>
    <row r="4511" spans="3:13">
      <c r="C4511" s="3"/>
      <c r="D4511" s="996">
        <v>45687</v>
      </c>
      <c r="E4511" s="791">
        <v>0.045</v>
      </c>
      <c r="F4511" s="791">
        <v>0.045</v>
      </c>
      <c r="G4511" s="791">
        <v>0.045</v>
      </c>
      <c r="H4511" s="714">
        <v>0.791666666666667</v>
      </c>
      <c r="I4511" s="725"/>
      <c r="J4511" s="725"/>
      <c r="K4511" s="726"/>
      <c r="L4511" s="821">
        <v>0.0208333333333333</v>
      </c>
      <c r="M4511" s="738"/>
    </row>
    <row r="4512" spans="3:13">
      <c r="C4512" s="3"/>
      <c r="D4512" s="996">
        <v>45645</v>
      </c>
      <c r="E4512" s="791">
        <v>0.045</v>
      </c>
      <c r="F4512" s="791">
        <v>0.045</v>
      </c>
      <c r="G4512" s="791">
        <v>0.0475</v>
      </c>
      <c r="H4512" s="714">
        <v>0.791666666666667</v>
      </c>
      <c r="I4512" s="725"/>
      <c r="J4512" s="725"/>
      <c r="K4512" s="726"/>
      <c r="L4512" s="821">
        <v>0.0208333333333333</v>
      </c>
      <c r="M4512" s="734"/>
    </row>
    <row r="4513" spans="3:13">
      <c r="C4513" s="3"/>
      <c r="D4513" s="996">
        <v>45604</v>
      </c>
      <c r="E4513" s="791">
        <v>0.0475</v>
      </c>
      <c r="F4513" s="791">
        <v>0.0475</v>
      </c>
      <c r="G4513" s="791">
        <v>0.05</v>
      </c>
      <c r="H4513" s="714">
        <v>0.791666666666667</v>
      </c>
      <c r="I4513" s="725"/>
      <c r="J4513" s="725"/>
      <c r="K4513" s="726"/>
      <c r="L4513" s="821">
        <v>0.0208333333333333</v>
      </c>
      <c r="M4513" s="734"/>
    </row>
    <row r="4514" spans="3:13">
      <c r="C4514" s="3"/>
      <c r="D4514" s="996">
        <v>45553</v>
      </c>
      <c r="E4514" s="791">
        <v>0.05</v>
      </c>
      <c r="F4514" s="791">
        <v>0.0525</v>
      </c>
      <c r="G4514" s="791">
        <v>0.055</v>
      </c>
      <c r="H4514" s="714">
        <v>0.75</v>
      </c>
      <c r="I4514" s="725"/>
      <c r="J4514" s="725"/>
      <c r="K4514" s="726"/>
      <c r="L4514" s="821">
        <v>0.979166666666667</v>
      </c>
      <c r="M4514" s="734"/>
    </row>
    <row r="4515" ht="18.35" spans="3:13">
      <c r="C4515" s="3"/>
      <c r="D4515" s="996">
        <v>45504</v>
      </c>
      <c r="E4515" s="791">
        <v>0.055</v>
      </c>
      <c r="F4515" s="791">
        <v>0.055</v>
      </c>
      <c r="G4515" s="791">
        <v>0.055</v>
      </c>
      <c r="H4515" s="714">
        <v>0.75</v>
      </c>
      <c r="I4515" s="730"/>
      <c r="J4515" s="730"/>
      <c r="K4515" s="731"/>
      <c r="L4515" s="821">
        <v>0.979166666666667</v>
      </c>
      <c r="M4515" s="739"/>
    </row>
    <row r="4516" ht="18" customHeight="1" spans="3:13">
      <c r="C4516" s="3">
        <v>1</v>
      </c>
      <c r="D4516" s="808" t="s">
        <v>7</v>
      </c>
      <c r="E4516" s="999" t="s">
        <v>878</v>
      </c>
      <c r="F4516" s="1000"/>
      <c r="G4516" s="1001"/>
      <c r="H4516" s="1002" t="s">
        <v>2839</v>
      </c>
      <c r="I4516" s="719" t="s">
        <v>1622</v>
      </c>
      <c r="J4516" s="719"/>
      <c r="K4516" s="720"/>
      <c r="L4516" s="712" t="s">
        <v>1623</v>
      </c>
      <c r="M4516" s="1010" t="s">
        <v>1624</v>
      </c>
    </row>
    <row r="4517" ht="18" spans="3:13">
      <c r="C4517" s="3"/>
      <c r="D4517" s="805" t="s">
        <v>1625</v>
      </c>
      <c r="E4517" s="699"/>
      <c r="F4517" s="700"/>
      <c r="G4517" s="701"/>
      <c r="H4517" s="1003" t="s">
        <v>2858</v>
      </c>
      <c r="I4517" s="2229" t="s">
        <v>1180</v>
      </c>
      <c r="J4517" s="722"/>
      <c r="K4517" s="723"/>
      <c r="L4517" s="819"/>
      <c r="M4517" s="733" t="s">
        <v>878</v>
      </c>
    </row>
    <row r="4518" ht="18" spans="3:13">
      <c r="C4518" s="3"/>
      <c r="D4518" s="806" t="s">
        <v>1626</v>
      </c>
      <c r="E4518" s="1018"/>
      <c r="F4518" s="1019"/>
      <c r="G4518" s="1020"/>
      <c r="H4518" s="1003" t="s">
        <v>2859</v>
      </c>
      <c r="I4518" s="725"/>
      <c r="J4518" s="725"/>
      <c r="K4518" s="726"/>
      <c r="L4518" s="819"/>
      <c r="M4518" s="734"/>
    </row>
    <row r="4519" ht="18" spans="3:13">
      <c r="C4519" s="3"/>
      <c r="D4519" s="806" t="s">
        <v>1627</v>
      </c>
      <c r="E4519" s="1018"/>
      <c r="F4519" s="1019"/>
      <c r="G4519" s="1020"/>
      <c r="H4519" s="1007"/>
      <c r="I4519" s="725"/>
      <c r="J4519" s="725"/>
      <c r="K4519" s="726"/>
      <c r="L4519" s="819"/>
      <c r="M4519" s="734"/>
    </row>
    <row r="4520" ht="18.75" spans="3:13">
      <c r="C4520" s="3"/>
      <c r="D4520" s="807" t="s">
        <v>1628</v>
      </c>
      <c r="E4520" s="706">
        <v>0.770833333333333</v>
      </c>
      <c r="F4520" s="707"/>
      <c r="G4520" s="708"/>
      <c r="H4520" s="1008"/>
      <c r="I4520" s="725"/>
      <c r="J4520" s="725"/>
      <c r="K4520" s="726"/>
      <c r="L4520" s="750">
        <v>0</v>
      </c>
      <c r="M4520" s="735">
        <v>0.895833333333333</v>
      </c>
    </row>
    <row r="4521" ht="18.75" spans="3:13">
      <c r="C4521" s="3"/>
      <c r="D4521" s="808" t="s">
        <v>1629</v>
      </c>
      <c r="E4521" s="710" t="s">
        <v>8</v>
      </c>
      <c r="F4521" s="710" t="s">
        <v>9</v>
      </c>
      <c r="G4521" s="711" t="s">
        <v>10</v>
      </c>
      <c r="H4521" s="1002" t="s">
        <v>2447</v>
      </c>
      <c r="I4521" s="725"/>
      <c r="J4521" s="725"/>
      <c r="K4521" s="726"/>
      <c r="L4521" s="820" t="s">
        <v>2896</v>
      </c>
      <c r="M4521" s="736"/>
    </row>
    <row r="4522" spans="3:13">
      <c r="C4522" s="3"/>
      <c r="D4522" s="1028">
        <v>45735</v>
      </c>
      <c r="E4522" s="791"/>
      <c r="F4522" s="791"/>
      <c r="G4522" s="791"/>
      <c r="H4522" s="714">
        <v>0.770833333333333</v>
      </c>
      <c r="I4522" s="725"/>
      <c r="J4522" s="725"/>
      <c r="K4522" s="726"/>
      <c r="L4522" s="821">
        <v>0</v>
      </c>
      <c r="M4522" s="737"/>
    </row>
    <row r="4523" spans="3:13">
      <c r="C4523" s="3"/>
      <c r="D4523" s="1028">
        <v>45686</v>
      </c>
      <c r="E4523" s="791"/>
      <c r="F4523" s="791"/>
      <c r="G4523" s="791"/>
      <c r="H4523" s="714">
        <v>0.8125</v>
      </c>
      <c r="I4523" s="725"/>
      <c r="J4523" s="725"/>
      <c r="K4523" s="726"/>
      <c r="L4523" s="821">
        <v>0.0416666666666667</v>
      </c>
      <c r="M4523" s="738"/>
    </row>
    <row r="4524" spans="3:13">
      <c r="C4524" s="3"/>
      <c r="D4524" s="1028">
        <v>45644</v>
      </c>
      <c r="E4524" s="791"/>
      <c r="F4524" s="791"/>
      <c r="G4524" s="791"/>
      <c r="H4524" s="714">
        <v>0.8125</v>
      </c>
      <c r="I4524" s="725"/>
      <c r="J4524" s="725"/>
      <c r="K4524" s="726"/>
      <c r="L4524" s="821">
        <v>0.0416666666666667</v>
      </c>
      <c r="M4524" s="734"/>
    </row>
    <row r="4525" spans="3:13">
      <c r="C4525" s="3"/>
      <c r="D4525" s="1028">
        <v>45603</v>
      </c>
      <c r="E4525" s="791"/>
      <c r="F4525" s="791"/>
      <c r="G4525" s="791"/>
      <c r="H4525" s="714">
        <v>0.8125</v>
      </c>
      <c r="I4525" s="725"/>
      <c r="J4525" s="725"/>
      <c r="K4525" s="726"/>
      <c r="L4525" s="821">
        <v>0.0416666666666667</v>
      </c>
      <c r="M4525" s="734"/>
    </row>
    <row r="4526" spans="3:13">
      <c r="C4526" s="3"/>
      <c r="D4526" s="1028">
        <v>45553</v>
      </c>
      <c r="E4526" s="791"/>
      <c r="F4526" s="791"/>
      <c r="G4526" s="791"/>
      <c r="H4526" s="714">
        <v>0.770833333333333</v>
      </c>
      <c r="I4526" s="725"/>
      <c r="J4526" s="725"/>
      <c r="K4526" s="726"/>
      <c r="L4526" s="821">
        <v>0</v>
      </c>
      <c r="M4526" s="734"/>
    </row>
    <row r="4527" ht="18.35" spans="3:13">
      <c r="C4527" s="3"/>
      <c r="D4527" s="1028">
        <v>45504</v>
      </c>
      <c r="E4527" s="791"/>
      <c r="F4527" s="791"/>
      <c r="G4527" s="791"/>
      <c r="H4527" s="714">
        <v>0.770833333333333</v>
      </c>
      <c r="I4527" s="730"/>
      <c r="J4527" s="730"/>
      <c r="K4527" s="731"/>
      <c r="L4527" s="821">
        <v>0</v>
      </c>
      <c r="M4527" s="739"/>
    </row>
    <row r="4528" ht="18" customHeight="1" spans="3:13">
      <c r="C4528" s="3">
        <v>1</v>
      </c>
      <c r="D4528" s="808" t="s">
        <v>7</v>
      </c>
      <c r="E4528" s="999" t="s">
        <v>1181</v>
      </c>
      <c r="F4528" s="1000"/>
      <c r="G4528" s="1001"/>
      <c r="H4528" s="1002" t="s">
        <v>2839</v>
      </c>
      <c r="I4528" s="719" t="s">
        <v>1622</v>
      </c>
      <c r="J4528" s="719"/>
      <c r="K4528" s="720"/>
      <c r="L4528" s="712" t="s">
        <v>1623</v>
      </c>
      <c r="M4528" s="1010" t="s">
        <v>1624</v>
      </c>
    </row>
    <row r="4529" ht="18" spans="3:13">
      <c r="C4529" s="3"/>
      <c r="D4529" s="805" t="s">
        <v>1625</v>
      </c>
      <c r="E4529" s="699"/>
      <c r="F4529" s="700"/>
      <c r="G4529" s="701"/>
      <c r="H4529" s="1003" t="s">
        <v>2879</v>
      </c>
      <c r="I4529" s="2229" t="s">
        <v>1182</v>
      </c>
      <c r="J4529" s="722"/>
      <c r="K4529" s="723"/>
      <c r="L4529" s="819"/>
      <c r="M4529" s="733" t="s">
        <v>1181</v>
      </c>
    </row>
    <row r="4530" ht="18" spans="3:13">
      <c r="C4530" s="3"/>
      <c r="D4530" s="806" t="s">
        <v>1626</v>
      </c>
      <c r="E4530" s="1018"/>
      <c r="F4530" s="1019"/>
      <c r="G4530" s="1020"/>
      <c r="H4530" s="1003" t="s">
        <v>2869</v>
      </c>
      <c r="I4530" s="725"/>
      <c r="J4530" s="725"/>
      <c r="K4530" s="726"/>
      <c r="L4530" s="819"/>
      <c r="M4530" s="734"/>
    </row>
    <row r="4531" ht="18" spans="3:13">
      <c r="C4531" s="3"/>
      <c r="D4531" s="806" t="s">
        <v>1627</v>
      </c>
      <c r="E4531" s="1018">
        <v>0.045</v>
      </c>
      <c r="F4531" s="1019"/>
      <c r="G4531" s="1020"/>
      <c r="H4531" s="1007"/>
      <c r="I4531" s="725"/>
      <c r="J4531" s="725"/>
      <c r="K4531" s="726"/>
      <c r="L4531" s="819"/>
      <c r="M4531" s="734"/>
    </row>
    <row r="4532" ht="18.75" spans="3:13">
      <c r="C4532" s="3"/>
      <c r="D4532" s="807" t="s">
        <v>1628</v>
      </c>
      <c r="E4532" s="706">
        <v>0.458333333333333</v>
      </c>
      <c r="F4532" s="707"/>
      <c r="G4532" s="708"/>
      <c r="H4532" s="1008"/>
      <c r="I4532" s="725"/>
      <c r="J4532" s="725"/>
      <c r="K4532" s="726"/>
      <c r="L4532" s="750">
        <v>0.6875</v>
      </c>
      <c r="M4532" s="735">
        <v>0.583333333333333</v>
      </c>
    </row>
    <row r="4533" ht="18.75" spans="3:13">
      <c r="C4533" s="3"/>
      <c r="D4533" s="808" t="s">
        <v>1629</v>
      </c>
      <c r="E4533" s="710" t="s">
        <v>8</v>
      </c>
      <c r="F4533" s="710" t="s">
        <v>9</v>
      </c>
      <c r="G4533" s="711" t="s">
        <v>10</v>
      </c>
      <c r="H4533" s="1002" t="s">
        <v>2447</v>
      </c>
      <c r="I4533" s="725"/>
      <c r="J4533" s="725"/>
      <c r="K4533" s="726"/>
      <c r="L4533" s="820" t="s">
        <v>2896</v>
      </c>
      <c r="M4533" s="736"/>
    </row>
    <row r="4534" spans="3:13">
      <c r="C4534" s="3"/>
      <c r="D4534" s="996">
        <v>45736</v>
      </c>
      <c r="E4534" s="791">
        <v>0.045</v>
      </c>
      <c r="F4534" s="791">
        <v>0.045</v>
      </c>
      <c r="G4534" s="791">
        <v>0.045</v>
      </c>
      <c r="H4534" s="714">
        <v>0.5</v>
      </c>
      <c r="I4534" s="725"/>
      <c r="J4534" s="725"/>
      <c r="K4534" s="726"/>
      <c r="L4534" s="821">
        <v>0.729166666666667</v>
      </c>
      <c r="M4534" s="737"/>
    </row>
    <row r="4535" spans="3:13">
      <c r="C4535" s="3"/>
      <c r="D4535" s="996">
        <v>45694</v>
      </c>
      <c r="E4535" s="791">
        <v>0.045</v>
      </c>
      <c r="F4535" s="791">
        <v>0.045</v>
      </c>
      <c r="G4535" s="791">
        <v>0.0475</v>
      </c>
      <c r="H4535" s="714">
        <v>0.5</v>
      </c>
      <c r="I4535" s="725"/>
      <c r="J4535" s="725"/>
      <c r="K4535" s="726"/>
      <c r="L4535" s="821">
        <v>0.729166666666667</v>
      </c>
      <c r="M4535" s="738"/>
    </row>
    <row r="4536" spans="3:13">
      <c r="C4536" s="3"/>
      <c r="D4536" s="996">
        <v>45645</v>
      </c>
      <c r="E4536" s="791">
        <v>0.0475</v>
      </c>
      <c r="F4536" s="791">
        <v>0.0475</v>
      </c>
      <c r="G4536" s="791">
        <v>0.0475</v>
      </c>
      <c r="H4536" s="714">
        <v>0.5</v>
      </c>
      <c r="I4536" s="725"/>
      <c r="J4536" s="725"/>
      <c r="K4536" s="726"/>
      <c r="L4536" s="821">
        <v>0.729166666666667</v>
      </c>
      <c r="M4536" s="734"/>
    </row>
    <row r="4537" spans="3:13">
      <c r="C4537" s="3"/>
      <c r="D4537" s="996">
        <v>45603</v>
      </c>
      <c r="E4537" s="791">
        <v>0.0475</v>
      </c>
      <c r="F4537" s="791">
        <v>0.0475</v>
      </c>
      <c r="G4537" s="791">
        <v>0.05</v>
      </c>
      <c r="H4537" s="714">
        <v>0.5</v>
      </c>
      <c r="I4537" s="725"/>
      <c r="J4537" s="725"/>
      <c r="K4537" s="726"/>
      <c r="L4537" s="821">
        <v>0.729166666666667</v>
      </c>
      <c r="M4537" s="734"/>
    </row>
    <row r="4538" spans="3:13">
      <c r="C4538" s="3"/>
      <c r="D4538" s="996">
        <v>45554</v>
      </c>
      <c r="E4538" s="791">
        <v>0.05</v>
      </c>
      <c r="F4538" s="791">
        <v>0.05</v>
      </c>
      <c r="G4538" s="791">
        <v>0.05</v>
      </c>
      <c r="H4538" s="714">
        <v>0.458333333333333</v>
      </c>
      <c r="I4538" s="725"/>
      <c r="J4538" s="725"/>
      <c r="K4538" s="726"/>
      <c r="L4538" s="821">
        <v>0.6875</v>
      </c>
      <c r="M4538" s="734"/>
    </row>
    <row r="4539" ht="18.35" spans="3:13">
      <c r="C4539" s="3"/>
      <c r="D4539" s="996">
        <v>45505</v>
      </c>
      <c r="E4539" s="791">
        <v>0.05</v>
      </c>
      <c r="F4539" s="791">
        <v>0.05</v>
      </c>
      <c r="G4539" s="791">
        <v>0.0525</v>
      </c>
      <c r="H4539" s="714">
        <v>0.458333333333333</v>
      </c>
      <c r="I4539" s="730"/>
      <c r="J4539" s="730"/>
      <c r="K4539" s="731"/>
      <c r="L4539" s="821">
        <v>0.6875</v>
      </c>
      <c r="M4539" s="739"/>
    </row>
    <row r="4540" ht="18" customHeight="1" spans="3:13">
      <c r="C4540" s="3">
        <v>1</v>
      </c>
      <c r="D4540" s="808" t="s">
        <v>7</v>
      </c>
      <c r="E4540" s="999" t="s">
        <v>803</v>
      </c>
      <c r="F4540" s="1000"/>
      <c r="G4540" s="1001"/>
      <c r="H4540" s="1002" t="s">
        <v>2839</v>
      </c>
      <c r="I4540" s="719" t="s">
        <v>1622</v>
      </c>
      <c r="J4540" s="719"/>
      <c r="K4540" s="720"/>
      <c r="L4540" s="712" t="s">
        <v>1623</v>
      </c>
      <c r="M4540" s="1010" t="s">
        <v>1624</v>
      </c>
    </row>
    <row r="4541" ht="18" spans="3:13">
      <c r="C4541" s="3"/>
      <c r="D4541" s="805" t="s">
        <v>1625</v>
      </c>
      <c r="E4541" s="699"/>
      <c r="F4541" s="700"/>
      <c r="G4541" s="701"/>
      <c r="H4541" s="1003" t="s">
        <v>2858</v>
      </c>
      <c r="I4541" s="2229" t="s">
        <v>1183</v>
      </c>
      <c r="J4541" s="722"/>
      <c r="K4541" s="723"/>
      <c r="L4541" s="819"/>
      <c r="M4541" s="733" t="s">
        <v>803</v>
      </c>
    </row>
    <row r="4542" ht="18" spans="3:13">
      <c r="C4542" s="3"/>
      <c r="D4542" s="806" t="s">
        <v>1626</v>
      </c>
      <c r="E4542" s="1017"/>
      <c r="F4542" s="1005"/>
      <c r="G4542" s="1006"/>
      <c r="H4542" s="1003" t="s">
        <v>2859</v>
      </c>
      <c r="I4542" s="725"/>
      <c r="J4542" s="725"/>
      <c r="K4542" s="726"/>
      <c r="L4542" s="819"/>
      <c r="M4542" s="734"/>
    </row>
    <row r="4543" ht="18" spans="3:13">
      <c r="C4543" s="3"/>
      <c r="D4543" s="806" t="s">
        <v>1627</v>
      </c>
      <c r="E4543" s="1018"/>
      <c r="F4543" s="1019"/>
      <c r="G4543" s="1020"/>
      <c r="H4543" s="1007"/>
      <c r="I4543" s="725"/>
      <c r="J4543" s="725"/>
      <c r="K4543" s="726"/>
      <c r="L4543" s="819"/>
      <c r="M4543" s="734"/>
    </row>
    <row r="4544" ht="18.75" spans="3:13">
      <c r="C4544" s="3"/>
      <c r="D4544" s="807" t="s">
        <v>1628</v>
      </c>
      <c r="E4544" s="706">
        <v>0.520833333333333</v>
      </c>
      <c r="F4544" s="707"/>
      <c r="G4544" s="708"/>
      <c r="H4544" s="1008"/>
      <c r="I4544" s="725"/>
      <c r="J4544" s="725"/>
      <c r="K4544" s="726"/>
      <c r="L4544" s="750">
        <v>0.75</v>
      </c>
      <c r="M4544" s="735">
        <v>0.645833333333333</v>
      </c>
    </row>
    <row r="4545" ht="18.75" spans="3:13">
      <c r="C4545" s="3"/>
      <c r="D4545" s="808" t="s">
        <v>1629</v>
      </c>
      <c r="E4545" s="710" t="s">
        <v>8</v>
      </c>
      <c r="F4545" s="710" t="s">
        <v>9</v>
      </c>
      <c r="G4545" s="711" t="s">
        <v>10</v>
      </c>
      <c r="H4545" s="1002" t="s">
        <v>2447</v>
      </c>
      <c r="I4545" s="725"/>
      <c r="J4545" s="725"/>
      <c r="K4545" s="726"/>
      <c r="L4545" s="820" t="s">
        <v>2896</v>
      </c>
      <c r="M4545" s="736"/>
    </row>
    <row r="4546" ht="18" spans="3:13">
      <c r="C4546" s="3"/>
      <c r="D4546" s="996">
        <v>45771</v>
      </c>
      <c r="E4546" s="2238" t="s">
        <v>1958</v>
      </c>
      <c r="F4546" s="2238" t="s">
        <v>1958</v>
      </c>
      <c r="G4546" s="2238" t="s">
        <v>1947</v>
      </c>
      <c r="H4546" s="714">
        <v>0.520833333333333</v>
      </c>
      <c r="I4546" s="725"/>
      <c r="J4546" s="725"/>
      <c r="K4546" s="726"/>
      <c r="L4546" s="821">
        <v>0.75</v>
      </c>
      <c r="M4546" s="737"/>
    </row>
    <row r="4547" ht="18" spans="3:13">
      <c r="C4547" s="3"/>
      <c r="D4547" s="996">
        <v>45764</v>
      </c>
      <c r="E4547" s="2238" t="s">
        <v>2106</v>
      </c>
      <c r="F4547" s="2238" t="s">
        <v>1957</v>
      </c>
      <c r="G4547" s="2238" t="s">
        <v>1978</v>
      </c>
      <c r="H4547" s="714">
        <v>0.520833333333333</v>
      </c>
      <c r="I4547" s="725"/>
      <c r="J4547" s="725"/>
      <c r="K4547" s="726"/>
      <c r="L4547" s="821">
        <v>0.75</v>
      </c>
      <c r="M4547" s="738"/>
    </row>
    <row r="4548" ht="18" spans="3:13">
      <c r="C4548" s="3"/>
      <c r="D4548" s="996">
        <v>45757</v>
      </c>
      <c r="E4548" s="2238" t="s">
        <v>1945</v>
      </c>
      <c r="F4548" s="2238" t="s">
        <v>1945</v>
      </c>
      <c r="G4548" s="2238" t="s">
        <v>1959</v>
      </c>
      <c r="H4548" s="714">
        <v>0.520833333333333</v>
      </c>
      <c r="I4548" s="725"/>
      <c r="J4548" s="725"/>
      <c r="K4548" s="726"/>
      <c r="L4548" s="821">
        <v>0.75</v>
      </c>
      <c r="M4548" s="734"/>
    </row>
    <row r="4549" ht="18" spans="3:13">
      <c r="C4549" s="3"/>
      <c r="D4549" s="996">
        <v>45750</v>
      </c>
      <c r="E4549" s="2238" t="s">
        <v>1959</v>
      </c>
      <c r="F4549" s="2238" t="s">
        <v>1957</v>
      </c>
      <c r="G4549" s="2238" t="s">
        <v>1957</v>
      </c>
      <c r="H4549" s="714">
        <v>0.520833333333333</v>
      </c>
      <c r="I4549" s="725"/>
      <c r="J4549" s="725"/>
      <c r="K4549" s="726"/>
      <c r="L4549" s="821">
        <v>0.75</v>
      </c>
      <c r="M4549" s="734"/>
    </row>
    <row r="4550" ht="18" spans="3:13">
      <c r="C4550" s="3"/>
      <c r="D4550" s="996">
        <v>45743</v>
      </c>
      <c r="E4550" s="2238" t="s">
        <v>1978</v>
      </c>
      <c r="F4550" s="2238" t="s">
        <v>1957</v>
      </c>
      <c r="G4550" s="2238" t="s">
        <v>1957</v>
      </c>
      <c r="H4550" s="714">
        <v>0.520833333333333</v>
      </c>
      <c r="I4550" s="725"/>
      <c r="J4550" s="725"/>
      <c r="K4550" s="726"/>
      <c r="L4550" s="821">
        <v>0.75</v>
      </c>
      <c r="M4550" s="734"/>
    </row>
    <row r="4551" ht="18.75" spans="3:13">
      <c r="C4551" s="3"/>
      <c r="D4551" s="996">
        <v>45736</v>
      </c>
      <c r="E4551" s="2238" t="s">
        <v>1945</v>
      </c>
      <c r="F4551" s="2238" t="s">
        <v>1978</v>
      </c>
      <c r="G4551" s="2238" t="s">
        <v>1944</v>
      </c>
      <c r="H4551" s="714">
        <v>0.520833333333333</v>
      </c>
      <c r="I4551" s="730"/>
      <c r="J4551" s="730"/>
      <c r="K4551" s="731"/>
      <c r="L4551" s="821">
        <v>0.75</v>
      </c>
      <c r="M4551" s="739"/>
    </row>
    <row r="4552" ht="18" customHeight="1" spans="3:13">
      <c r="C4552" s="1012">
        <v>1</v>
      </c>
      <c r="D4552" s="1013" t="s">
        <v>7</v>
      </c>
      <c r="E4552" s="1021" t="s">
        <v>1184</v>
      </c>
      <c r="F4552" s="1022"/>
      <c r="G4552" s="1023"/>
      <c r="H4552" s="1002" t="s">
        <v>2839</v>
      </c>
      <c r="I4552" s="719" t="s">
        <v>1622</v>
      </c>
      <c r="J4552" s="719"/>
      <c r="K4552" s="720"/>
      <c r="L4552" s="712" t="s">
        <v>1623</v>
      </c>
      <c r="M4552" s="1027" t="s">
        <v>1624</v>
      </c>
    </row>
    <row r="4553" ht="18" spans="3:13">
      <c r="C4553" s="1012"/>
      <c r="D4553" s="1030" t="s">
        <v>1625</v>
      </c>
      <c r="E4553" s="1034"/>
      <c r="F4553" s="1035"/>
      <c r="G4553" s="1036"/>
      <c r="H4553" s="1003" t="s">
        <v>2858</v>
      </c>
      <c r="I4553" s="2229" t="s">
        <v>1185</v>
      </c>
      <c r="J4553" s="722"/>
      <c r="K4553" s="723"/>
      <c r="L4553" s="819"/>
      <c r="M4553" s="1049" t="s">
        <v>1184</v>
      </c>
    </row>
    <row r="4554" ht="18" spans="3:13">
      <c r="C4554" s="1012"/>
      <c r="D4554" s="1031" t="s">
        <v>1626</v>
      </c>
      <c r="E4554" s="1037"/>
      <c r="F4554" s="1038"/>
      <c r="G4554" s="1039"/>
      <c r="H4554" s="1003" t="s">
        <v>2859</v>
      </c>
      <c r="I4554" s="725"/>
      <c r="J4554" s="725"/>
      <c r="K4554" s="726"/>
      <c r="L4554" s="819"/>
      <c r="M4554" s="1050"/>
    </row>
    <row r="4555" ht="18" spans="3:13">
      <c r="C4555" s="1012"/>
      <c r="D4555" s="1031" t="s">
        <v>1627</v>
      </c>
      <c r="E4555" s="1040">
        <v>0.04435</v>
      </c>
      <c r="F4555" s="1041"/>
      <c r="G4555" s="1042"/>
      <c r="H4555" s="1007"/>
      <c r="I4555" s="725"/>
      <c r="J4555" s="725"/>
      <c r="K4555" s="726"/>
      <c r="L4555" s="819"/>
      <c r="M4555" s="1050"/>
    </row>
    <row r="4556" ht="18.75" spans="3:13">
      <c r="C4556" s="1012"/>
      <c r="D4556" s="1032" t="s">
        <v>1628</v>
      </c>
      <c r="E4556" s="1043">
        <v>0.708333333333333</v>
      </c>
      <c r="F4556" s="1044"/>
      <c r="G4556" s="1045"/>
      <c r="H4556" s="1008"/>
      <c r="I4556" s="725"/>
      <c r="J4556" s="725"/>
      <c r="K4556" s="726"/>
      <c r="L4556" s="750">
        <v>0.9375</v>
      </c>
      <c r="M4556" s="1051">
        <v>0.833333333333333</v>
      </c>
    </row>
    <row r="4557" ht="18.75" spans="3:13">
      <c r="C4557" s="1012"/>
      <c r="D4557" s="1013" t="s">
        <v>1629</v>
      </c>
      <c r="E4557" s="1046" t="s">
        <v>8</v>
      </c>
      <c r="F4557" s="1046" t="s">
        <v>9</v>
      </c>
      <c r="G4557" s="1047" t="s">
        <v>10</v>
      </c>
      <c r="H4557" s="1002" t="s">
        <v>2447</v>
      </c>
      <c r="I4557" s="725"/>
      <c r="J4557" s="725"/>
      <c r="K4557" s="726"/>
      <c r="L4557" s="820" t="s">
        <v>2896</v>
      </c>
      <c r="M4557" s="1052"/>
    </row>
    <row r="4558" spans="3:13">
      <c r="C4558" s="1012"/>
      <c r="D4558" s="1033">
        <v>45757</v>
      </c>
      <c r="E4558" s="1048">
        <v>0.04813</v>
      </c>
      <c r="F4558" s="1048"/>
      <c r="G4558" s="1048">
        <v>0.04623</v>
      </c>
      <c r="H4558" s="714">
        <v>0.708333333333333</v>
      </c>
      <c r="I4558" s="725"/>
      <c r="J4558" s="725"/>
      <c r="K4558" s="726"/>
      <c r="L4558" s="821">
        <v>0.9375</v>
      </c>
      <c r="M4558" s="1053"/>
    </row>
    <row r="4559" spans="3:13">
      <c r="C4559" s="1012"/>
      <c r="D4559" s="1033">
        <v>45729</v>
      </c>
      <c r="E4559" s="1048">
        <v>0.04623</v>
      </c>
      <c r="F4559" s="1048"/>
      <c r="G4559" s="1048">
        <v>0.04748</v>
      </c>
      <c r="H4559" s="714">
        <v>0.708333333333333</v>
      </c>
      <c r="I4559" s="725"/>
      <c r="J4559" s="725"/>
      <c r="K4559" s="726"/>
      <c r="L4559" s="821">
        <v>0.9375</v>
      </c>
      <c r="M4559" s="1054"/>
    </row>
    <row r="4560" spans="3:13">
      <c r="C4560" s="1012"/>
      <c r="D4560" s="1033">
        <v>45701</v>
      </c>
      <c r="E4560" s="1048">
        <v>0.04748</v>
      </c>
      <c r="F4560" s="1048"/>
      <c r="G4560" s="1048">
        <v>0.04913</v>
      </c>
      <c r="H4560" s="714">
        <v>0.75</v>
      </c>
      <c r="I4560" s="725"/>
      <c r="J4560" s="725"/>
      <c r="K4560" s="726"/>
      <c r="L4560" s="821">
        <v>0.979166666666667</v>
      </c>
      <c r="M4560" s="1050"/>
    </row>
    <row r="4561" spans="3:13">
      <c r="C4561" s="1012"/>
      <c r="D4561" s="1033">
        <v>45665</v>
      </c>
      <c r="E4561" s="1048">
        <v>0.04913</v>
      </c>
      <c r="F4561" s="1048"/>
      <c r="G4561" s="1048">
        <v>0.04535</v>
      </c>
      <c r="H4561" s="714">
        <v>0.75</v>
      </c>
      <c r="I4561" s="725"/>
      <c r="J4561" s="725"/>
      <c r="K4561" s="726"/>
      <c r="L4561" s="821">
        <v>0.979166666666667</v>
      </c>
      <c r="M4561" s="1050"/>
    </row>
    <row r="4562" spans="3:13">
      <c r="C4562" s="1012"/>
      <c r="D4562" s="1033">
        <v>45638</v>
      </c>
      <c r="E4562" s="1048">
        <v>0.04535</v>
      </c>
      <c r="F4562" s="1048"/>
      <c r="G4562" s="1048">
        <v>0.04608</v>
      </c>
      <c r="H4562" s="714">
        <v>0.75</v>
      </c>
      <c r="I4562" s="725"/>
      <c r="J4562" s="725"/>
      <c r="K4562" s="726"/>
      <c r="L4562" s="821">
        <v>0.979166666666667</v>
      </c>
      <c r="M4562" s="1050"/>
    </row>
    <row r="4563" ht="18.35" spans="3:13">
      <c r="C4563" s="1012"/>
      <c r="D4563" s="1033">
        <v>45602</v>
      </c>
      <c r="E4563" s="1048">
        <v>0.04608</v>
      </c>
      <c r="F4563" s="1048"/>
      <c r="G4563" s="1048">
        <v>0.04389</v>
      </c>
      <c r="H4563" s="714">
        <v>0.75</v>
      </c>
      <c r="I4563" s="730"/>
      <c r="J4563" s="730"/>
      <c r="K4563" s="731"/>
      <c r="L4563" s="821">
        <v>0.979166666666667</v>
      </c>
      <c r="M4563" s="1055"/>
    </row>
    <row r="4564" ht="18" customHeight="1" spans="3:13">
      <c r="C4564" s="1012">
        <v>1</v>
      </c>
      <c r="D4564" s="1013" t="s">
        <v>7</v>
      </c>
      <c r="E4564" s="1021" t="s">
        <v>2910</v>
      </c>
      <c r="F4564" s="1022"/>
      <c r="G4564" s="1023"/>
      <c r="H4564" s="1002" t="s">
        <v>2839</v>
      </c>
      <c r="I4564" s="719" t="s">
        <v>1622</v>
      </c>
      <c r="J4564" s="719"/>
      <c r="K4564" s="720"/>
      <c r="L4564" s="712" t="s">
        <v>1623</v>
      </c>
      <c r="M4564" s="1027" t="s">
        <v>1624</v>
      </c>
    </row>
    <row r="4565" ht="18" spans="3:13">
      <c r="C4565" s="3"/>
      <c r="D4565" s="805" t="s">
        <v>1625</v>
      </c>
      <c r="E4565" s="699"/>
      <c r="F4565" s="700"/>
      <c r="G4565" s="701"/>
      <c r="H4565" s="1003" t="s">
        <v>2867</v>
      </c>
      <c r="I4565" s="2229" t="s">
        <v>1175</v>
      </c>
      <c r="J4565" s="722"/>
      <c r="K4565" s="723"/>
      <c r="L4565" s="819"/>
      <c r="M4565" s="733" t="s">
        <v>1041</v>
      </c>
    </row>
    <row r="4566" ht="18" spans="3:13">
      <c r="C4566" s="3"/>
      <c r="D4566" s="806" t="s">
        <v>1626</v>
      </c>
      <c r="E4566" s="1017"/>
      <c r="F4566" s="1005"/>
      <c r="G4566" s="1006"/>
      <c r="H4566" s="1003" t="s">
        <v>2868</v>
      </c>
      <c r="I4566" s="725"/>
      <c r="J4566" s="725"/>
      <c r="K4566" s="726"/>
      <c r="L4566" s="819"/>
      <c r="M4566" s="734"/>
    </row>
    <row r="4567" ht="18" spans="3:13">
      <c r="C4567" s="3"/>
      <c r="D4567" s="806" t="s">
        <v>1627</v>
      </c>
      <c r="E4567" s="1024">
        <v>0.04435</v>
      </c>
      <c r="F4567" s="1025"/>
      <c r="G4567" s="1026"/>
      <c r="H4567" s="1007"/>
      <c r="I4567" s="725"/>
      <c r="J4567" s="725"/>
      <c r="K4567" s="726"/>
      <c r="L4567" s="819"/>
      <c r="M4567" s="734"/>
    </row>
    <row r="4568" ht="18.75" spans="3:13">
      <c r="C4568" s="3"/>
      <c r="D4568" s="807" t="s">
        <v>1628</v>
      </c>
      <c r="E4568" s="706">
        <v>0.708333333333333</v>
      </c>
      <c r="F4568" s="707"/>
      <c r="G4568" s="708"/>
      <c r="H4568" s="1008"/>
      <c r="I4568" s="725"/>
      <c r="J4568" s="725"/>
      <c r="K4568" s="726"/>
      <c r="L4568" s="750">
        <v>0.9375</v>
      </c>
      <c r="M4568" s="735">
        <v>0.833333333333333</v>
      </c>
    </row>
    <row r="4569" ht="18.75" spans="3:13">
      <c r="C4569" s="3"/>
      <c r="D4569" s="808" t="s">
        <v>1629</v>
      </c>
      <c r="E4569" s="710" t="s">
        <v>8</v>
      </c>
      <c r="F4569" s="710" t="s">
        <v>9</v>
      </c>
      <c r="G4569" s="711" t="s">
        <v>10</v>
      </c>
      <c r="H4569" s="1002" t="s">
        <v>2447</v>
      </c>
      <c r="I4569" s="725"/>
      <c r="J4569" s="725"/>
      <c r="K4569" s="726"/>
      <c r="L4569" s="820" t="s">
        <v>2896</v>
      </c>
      <c r="M4569" s="736"/>
    </row>
    <row r="4570" spans="3:13">
      <c r="C4570" s="3"/>
      <c r="D4570" s="996">
        <v>45756</v>
      </c>
      <c r="E4570" s="867">
        <v>0.04435</v>
      </c>
      <c r="F4570" s="867"/>
      <c r="G4570" s="867">
        <v>0.0431</v>
      </c>
      <c r="H4570" s="714">
        <v>0.708333333333333</v>
      </c>
      <c r="I4570" s="725"/>
      <c r="J4570" s="725"/>
      <c r="K4570" s="726"/>
      <c r="L4570" s="821">
        <v>0.9375</v>
      </c>
      <c r="M4570" s="737"/>
    </row>
    <row r="4571" spans="3:13">
      <c r="C4571" s="3"/>
      <c r="D4571" s="996">
        <v>45728</v>
      </c>
      <c r="E4571" s="867">
        <v>0.0431</v>
      </c>
      <c r="F4571" s="867"/>
      <c r="G4571" s="867">
        <v>0.04632</v>
      </c>
      <c r="H4571" s="714">
        <v>0.708333333333333</v>
      </c>
      <c r="I4571" s="725"/>
      <c r="J4571" s="725"/>
      <c r="K4571" s="726"/>
      <c r="L4571" s="821">
        <v>0.9375</v>
      </c>
      <c r="M4571" s="738"/>
    </row>
    <row r="4572" spans="3:13">
      <c r="C4572" s="3"/>
      <c r="D4572" s="996">
        <v>45700</v>
      </c>
      <c r="E4572" s="867">
        <v>0.04632</v>
      </c>
      <c r="F4572" s="867"/>
      <c r="G4572" s="867">
        <v>0.0468</v>
      </c>
      <c r="H4572" s="714">
        <v>0.75</v>
      </c>
      <c r="I4572" s="725"/>
      <c r="J4572" s="725"/>
      <c r="K4572" s="726"/>
      <c r="L4572" s="821">
        <v>0.979166666666667</v>
      </c>
      <c r="M4572" s="734"/>
    </row>
    <row r="4573" spans="3:13">
      <c r="C4573" s="3"/>
      <c r="D4573" s="996">
        <v>45664</v>
      </c>
      <c r="E4573" s="867">
        <v>0.0468</v>
      </c>
      <c r="F4573" s="867"/>
      <c r="G4573" s="867">
        <v>0.04235</v>
      </c>
      <c r="H4573" s="714">
        <v>0.75</v>
      </c>
      <c r="I4573" s="725"/>
      <c r="J4573" s="725"/>
      <c r="K4573" s="726"/>
      <c r="L4573" s="821">
        <v>0.979166666666667</v>
      </c>
      <c r="M4573" s="734"/>
    </row>
    <row r="4574" spans="3:13">
      <c r="C4574" s="3"/>
      <c r="D4574" s="996">
        <v>45637</v>
      </c>
      <c r="E4574" s="867">
        <v>0.04235</v>
      </c>
      <c r="F4574" s="867"/>
      <c r="G4574" s="867">
        <v>0.04347</v>
      </c>
      <c r="H4574" s="714">
        <v>0.75</v>
      </c>
      <c r="I4574" s="725"/>
      <c r="J4574" s="725"/>
      <c r="K4574" s="726"/>
      <c r="L4574" s="821">
        <v>0.979166666666667</v>
      </c>
      <c r="M4574" s="734"/>
    </row>
    <row r="4575" ht="18.35" spans="3:13">
      <c r="C4575" s="3"/>
      <c r="D4575" s="996">
        <v>45601</v>
      </c>
      <c r="E4575" s="867">
        <v>0.04347</v>
      </c>
      <c r="F4575" s="867"/>
      <c r="G4575" s="867">
        <v>0.04066</v>
      </c>
      <c r="H4575" s="714">
        <v>0.75</v>
      </c>
      <c r="I4575" s="730"/>
      <c r="J4575" s="730"/>
      <c r="K4575" s="731"/>
      <c r="L4575" s="821">
        <v>0.979166666666667</v>
      </c>
      <c r="M4575" s="739"/>
    </row>
    <row r="4576" ht="18" customHeight="1" spans="3:13">
      <c r="C4576" s="1012">
        <v>1</v>
      </c>
      <c r="D4576" s="1013" t="s">
        <v>7</v>
      </c>
      <c r="E4576" s="1021" t="s">
        <v>2911</v>
      </c>
      <c r="F4576" s="1022"/>
      <c r="G4576" s="1023"/>
      <c r="H4576" s="1002" t="s">
        <v>2839</v>
      </c>
      <c r="I4576" s="719" t="s">
        <v>1622</v>
      </c>
      <c r="J4576" s="719"/>
      <c r="K4576" s="720"/>
      <c r="L4576" s="712" t="s">
        <v>1623</v>
      </c>
      <c r="M4576" s="1027" t="s">
        <v>1624</v>
      </c>
    </row>
    <row r="4577" ht="18" spans="3:13">
      <c r="C4577" s="3"/>
      <c r="D4577" s="805" t="s">
        <v>1625</v>
      </c>
      <c r="E4577" s="699"/>
      <c r="F4577" s="700"/>
      <c r="G4577" s="701"/>
      <c r="H4577" s="1003" t="s">
        <v>2867</v>
      </c>
      <c r="I4577" s="2229" t="s">
        <v>1178</v>
      </c>
      <c r="J4577" s="722"/>
      <c r="K4577" s="723"/>
      <c r="L4577" s="819"/>
      <c r="M4577" s="733" t="s">
        <v>875</v>
      </c>
    </row>
    <row r="4578" ht="18" spans="3:13">
      <c r="C4578" s="3"/>
      <c r="D4578" s="806" t="s">
        <v>1626</v>
      </c>
      <c r="E4578" s="1017"/>
      <c r="F4578" s="1005"/>
      <c r="G4578" s="1006"/>
      <c r="H4578" s="1003" t="s">
        <v>2868</v>
      </c>
      <c r="I4578" s="725"/>
      <c r="J4578" s="725"/>
      <c r="K4578" s="726"/>
      <c r="L4578" s="819"/>
      <c r="M4578" s="734"/>
    </row>
    <row r="4579" ht="18" spans="3:13">
      <c r="C4579" s="3"/>
      <c r="D4579" s="806" t="s">
        <v>1627</v>
      </c>
      <c r="E4579" s="1024"/>
      <c r="F4579" s="1025"/>
      <c r="G4579" s="1026"/>
      <c r="H4579" s="1007"/>
      <c r="I4579" s="725"/>
      <c r="J4579" s="725"/>
      <c r="K4579" s="726"/>
      <c r="L4579" s="819"/>
      <c r="M4579" s="734"/>
    </row>
    <row r="4580" ht="18.75" spans="3:13">
      <c r="C4580" s="3"/>
      <c r="D4580" s="807" t="s">
        <v>1628</v>
      </c>
      <c r="E4580" s="706">
        <v>0.75</v>
      </c>
      <c r="F4580" s="707"/>
      <c r="G4580" s="708"/>
      <c r="H4580" s="1008"/>
      <c r="I4580" s="725"/>
      <c r="J4580" s="725"/>
      <c r="K4580" s="726"/>
      <c r="L4580" s="750">
        <v>0.979166666666667</v>
      </c>
      <c r="M4580" s="735">
        <v>0.875</v>
      </c>
    </row>
    <row r="4581" ht="18.75" spans="3:13">
      <c r="C4581" s="3"/>
      <c r="D4581" s="808" t="s">
        <v>1629</v>
      </c>
      <c r="E4581" s="710" t="s">
        <v>8</v>
      </c>
      <c r="F4581" s="710" t="s">
        <v>9</v>
      </c>
      <c r="G4581" s="711" t="s">
        <v>10</v>
      </c>
      <c r="H4581" s="1002" t="s">
        <v>2447</v>
      </c>
      <c r="I4581" s="725"/>
      <c r="J4581" s="725"/>
      <c r="K4581" s="726"/>
      <c r="L4581" s="820" t="s">
        <v>2896</v>
      </c>
      <c r="M4581" s="736"/>
    </row>
    <row r="4582" spans="3:13">
      <c r="C4582" s="3"/>
      <c r="D4582" s="996">
        <v>45735</v>
      </c>
      <c r="E4582" s="867"/>
      <c r="F4582" s="867"/>
      <c r="G4582" s="867"/>
      <c r="H4582" s="714">
        <v>0.75</v>
      </c>
      <c r="I4582" s="725"/>
      <c r="J4582" s="725"/>
      <c r="K4582" s="726"/>
      <c r="L4582" s="821">
        <v>0.979166666666667</v>
      </c>
      <c r="M4582" s="737"/>
    </row>
    <row r="4583" spans="3:13">
      <c r="C4583" s="3"/>
      <c r="D4583" s="1028">
        <v>45686</v>
      </c>
      <c r="E4583" s="867"/>
      <c r="F4583" s="867"/>
      <c r="G4583" s="867"/>
      <c r="H4583" s="714">
        <v>0.791666666666667</v>
      </c>
      <c r="I4583" s="725"/>
      <c r="J4583" s="725"/>
      <c r="K4583" s="726"/>
      <c r="L4583" s="821">
        <v>0.0208333333333333</v>
      </c>
      <c r="M4583" s="738"/>
    </row>
    <row r="4584" spans="3:13">
      <c r="C4584" s="3"/>
      <c r="D4584" s="1028">
        <v>45644</v>
      </c>
      <c r="E4584" s="867"/>
      <c r="F4584" s="867"/>
      <c r="G4584" s="867"/>
      <c r="H4584" s="714">
        <v>0.791666666666667</v>
      </c>
      <c r="I4584" s="725"/>
      <c r="J4584" s="725"/>
      <c r="K4584" s="726"/>
      <c r="L4584" s="821">
        <v>0.0208333333333333</v>
      </c>
      <c r="M4584" s="734"/>
    </row>
    <row r="4585" spans="3:13">
      <c r="C4585" s="3"/>
      <c r="D4585" s="1028">
        <v>45603</v>
      </c>
      <c r="E4585" s="867"/>
      <c r="F4585" s="867"/>
      <c r="G4585" s="867"/>
      <c r="H4585" s="714">
        <v>0.791666666666667</v>
      </c>
      <c r="I4585" s="725"/>
      <c r="J4585" s="725"/>
      <c r="K4585" s="726"/>
      <c r="L4585" s="821">
        <v>0.0208333333333333</v>
      </c>
      <c r="M4585" s="734"/>
    </row>
    <row r="4586" spans="3:13">
      <c r="C4586" s="3"/>
      <c r="D4586" s="996">
        <v>45553</v>
      </c>
      <c r="E4586" s="867"/>
      <c r="F4586" s="867"/>
      <c r="G4586" s="867"/>
      <c r="H4586" s="714">
        <v>0.75</v>
      </c>
      <c r="I4586" s="725"/>
      <c r="J4586" s="725"/>
      <c r="K4586" s="726"/>
      <c r="L4586" s="821">
        <v>0.979166666666667</v>
      </c>
      <c r="M4586" s="734"/>
    </row>
    <row r="4587" ht="18.35" spans="3:13">
      <c r="C4587" s="3"/>
      <c r="D4587" s="996">
        <v>45504</v>
      </c>
      <c r="E4587" s="867"/>
      <c r="F4587" s="867"/>
      <c r="G4587" s="867"/>
      <c r="H4587" s="714">
        <v>0.75</v>
      </c>
      <c r="I4587" s="730"/>
      <c r="J4587" s="730"/>
      <c r="K4587" s="731"/>
      <c r="L4587" s="821">
        <v>0.979166666666667</v>
      </c>
      <c r="M4587" s="739"/>
    </row>
    <row r="4588" ht="18" customHeight="1" spans="3:13">
      <c r="C4588" s="3">
        <v>1</v>
      </c>
      <c r="D4588" s="808" t="s">
        <v>7</v>
      </c>
      <c r="E4588" s="999" t="s">
        <v>2912</v>
      </c>
      <c r="F4588" s="1000"/>
      <c r="G4588" s="1001"/>
      <c r="H4588" s="1002" t="s">
        <v>2839</v>
      </c>
      <c r="I4588" s="719" t="s">
        <v>1622</v>
      </c>
      <c r="J4588" s="719"/>
      <c r="K4588" s="720"/>
      <c r="L4588" s="712" t="s">
        <v>1623</v>
      </c>
      <c r="M4588" s="1010" t="s">
        <v>1624</v>
      </c>
    </row>
    <row r="4589" ht="18" spans="3:13">
      <c r="C4589" s="3"/>
      <c r="D4589" s="805" t="s">
        <v>1625</v>
      </c>
      <c r="E4589" s="699"/>
      <c r="F4589" s="700"/>
      <c r="G4589" s="701"/>
      <c r="H4589" s="812" t="s">
        <v>2867</v>
      </c>
      <c r="I4589" s="2229" t="s">
        <v>1180</v>
      </c>
      <c r="J4589" s="722"/>
      <c r="K4589" s="723"/>
      <c r="L4589" s="819"/>
      <c r="M4589" s="733" t="s">
        <v>878</v>
      </c>
    </row>
    <row r="4590" ht="18" spans="3:13">
      <c r="C4590" s="3"/>
      <c r="D4590" s="806" t="s">
        <v>1626</v>
      </c>
      <c r="E4590" s="1018"/>
      <c r="F4590" s="1019"/>
      <c r="G4590" s="1020"/>
      <c r="H4590" s="812" t="s">
        <v>2868</v>
      </c>
      <c r="I4590" s="725"/>
      <c r="J4590" s="725"/>
      <c r="K4590" s="726"/>
      <c r="L4590" s="819"/>
      <c r="M4590" s="734"/>
    </row>
    <row r="4591" ht="18" spans="3:13">
      <c r="C4591" s="3"/>
      <c r="D4591" s="806" t="s">
        <v>1627</v>
      </c>
      <c r="E4591" s="1018"/>
      <c r="F4591" s="1019"/>
      <c r="G4591" s="1020"/>
      <c r="H4591" s="1007"/>
      <c r="I4591" s="725"/>
      <c r="J4591" s="725"/>
      <c r="K4591" s="726"/>
      <c r="L4591" s="819"/>
      <c r="M4591" s="734"/>
    </row>
    <row r="4592" ht="18.75" spans="3:13">
      <c r="C4592" s="3"/>
      <c r="D4592" s="807" t="s">
        <v>1628</v>
      </c>
      <c r="E4592" s="706">
        <v>0.770833333333333</v>
      </c>
      <c r="F4592" s="707"/>
      <c r="G4592" s="708"/>
      <c r="H4592" s="1008"/>
      <c r="I4592" s="725"/>
      <c r="J4592" s="725"/>
      <c r="K4592" s="726"/>
      <c r="L4592" s="750">
        <v>0</v>
      </c>
      <c r="M4592" s="735">
        <v>0.895833333333333</v>
      </c>
    </row>
    <row r="4593" ht="18.75" spans="3:13">
      <c r="C4593" s="3"/>
      <c r="D4593" s="808" t="s">
        <v>1629</v>
      </c>
      <c r="E4593" s="710" t="s">
        <v>8</v>
      </c>
      <c r="F4593" s="710" t="s">
        <v>9</v>
      </c>
      <c r="G4593" s="711" t="s">
        <v>10</v>
      </c>
      <c r="H4593" s="1002" t="s">
        <v>2447</v>
      </c>
      <c r="I4593" s="725"/>
      <c r="J4593" s="725"/>
      <c r="K4593" s="726"/>
      <c r="L4593" s="820" t="s">
        <v>2896</v>
      </c>
      <c r="M4593" s="736"/>
    </row>
    <row r="4594" spans="3:13">
      <c r="C4594" s="3"/>
      <c r="D4594" s="1028">
        <v>45735</v>
      </c>
      <c r="E4594" s="791"/>
      <c r="F4594" s="791"/>
      <c r="G4594" s="791"/>
      <c r="H4594" s="714">
        <v>0.770833333333333</v>
      </c>
      <c r="I4594" s="725"/>
      <c r="J4594" s="725"/>
      <c r="K4594" s="726"/>
      <c r="L4594" s="821">
        <v>0</v>
      </c>
      <c r="M4594" s="737"/>
    </row>
    <row r="4595" spans="3:13">
      <c r="C4595" s="3"/>
      <c r="D4595" s="1028">
        <v>45686</v>
      </c>
      <c r="E4595" s="791"/>
      <c r="F4595" s="791"/>
      <c r="G4595" s="791"/>
      <c r="H4595" s="714">
        <v>0.8125</v>
      </c>
      <c r="I4595" s="725"/>
      <c r="J4595" s="725"/>
      <c r="K4595" s="726"/>
      <c r="L4595" s="821">
        <v>0.0416666666666667</v>
      </c>
      <c r="M4595" s="738"/>
    </row>
    <row r="4596" spans="3:13">
      <c r="C4596" s="3"/>
      <c r="D4596" s="1028">
        <v>45644</v>
      </c>
      <c r="E4596" s="791"/>
      <c r="F4596" s="791"/>
      <c r="G4596" s="791"/>
      <c r="H4596" s="714">
        <v>0.8125</v>
      </c>
      <c r="I4596" s="725"/>
      <c r="J4596" s="725"/>
      <c r="K4596" s="726"/>
      <c r="L4596" s="821">
        <v>0.0416666666666667</v>
      </c>
      <c r="M4596" s="734"/>
    </row>
    <row r="4597" spans="3:13">
      <c r="C4597" s="3"/>
      <c r="D4597" s="1028">
        <v>45603</v>
      </c>
      <c r="E4597" s="791"/>
      <c r="F4597" s="791"/>
      <c r="G4597" s="791"/>
      <c r="H4597" s="714">
        <v>0.8125</v>
      </c>
      <c r="I4597" s="725"/>
      <c r="J4597" s="725"/>
      <c r="K4597" s="726"/>
      <c r="L4597" s="821">
        <v>0.0416666666666667</v>
      </c>
      <c r="M4597" s="734"/>
    </row>
    <row r="4598" spans="3:13">
      <c r="C4598" s="3"/>
      <c r="D4598" s="1028">
        <v>45553</v>
      </c>
      <c r="E4598" s="791"/>
      <c r="F4598" s="791"/>
      <c r="G4598" s="791"/>
      <c r="H4598" s="714">
        <v>0.770833333333333</v>
      </c>
      <c r="I4598" s="725"/>
      <c r="J4598" s="725"/>
      <c r="K4598" s="726"/>
      <c r="L4598" s="821">
        <v>0</v>
      </c>
      <c r="M4598" s="734"/>
    </row>
    <row r="4599" ht="18.35" spans="3:13">
      <c r="C4599" s="3"/>
      <c r="D4599" s="1028">
        <v>45504</v>
      </c>
      <c r="E4599" s="791"/>
      <c r="F4599" s="791"/>
      <c r="G4599" s="791"/>
      <c r="H4599" s="714">
        <v>0.770833333333333</v>
      </c>
      <c r="I4599" s="730"/>
      <c r="J4599" s="730"/>
      <c r="K4599" s="731"/>
      <c r="L4599" s="821">
        <v>0</v>
      </c>
      <c r="M4599" s="739"/>
    </row>
    <row r="4600" ht="18" customHeight="1" spans="3:13">
      <c r="C4600" s="1012">
        <v>1</v>
      </c>
      <c r="D4600" s="1013" t="s">
        <v>7</v>
      </c>
      <c r="E4600" s="1021" t="s">
        <v>2913</v>
      </c>
      <c r="F4600" s="1022"/>
      <c r="G4600" s="1023"/>
      <c r="H4600" s="1002" t="s">
        <v>2839</v>
      </c>
      <c r="I4600" s="719" t="s">
        <v>1622</v>
      </c>
      <c r="J4600" s="719"/>
      <c r="K4600" s="720"/>
      <c r="L4600" s="712" t="s">
        <v>1623</v>
      </c>
      <c r="M4600" s="1027" t="s">
        <v>1624</v>
      </c>
    </row>
    <row r="4601" ht="18" spans="3:13">
      <c r="C4601" s="1012"/>
      <c r="D4601" s="1030" t="s">
        <v>1625</v>
      </c>
      <c r="E4601" s="1034"/>
      <c r="F4601" s="1035"/>
      <c r="G4601" s="1036"/>
      <c r="H4601" s="812" t="s">
        <v>2867</v>
      </c>
      <c r="I4601" s="2229" t="s">
        <v>1185</v>
      </c>
      <c r="J4601" s="722"/>
      <c r="K4601" s="723"/>
      <c r="L4601" s="819"/>
      <c r="M4601" s="1049" t="s">
        <v>1184</v>
      </c>
    </row>
    <row r="4602" ht="18" spans="3:13">
      <c r="C4602" s="1012"/>
      <c r="D4602" s="1031" t="s">
        <v>1626</v>
      </c>
      <c r="E4602" s="1037"/>
      <c r="F4602" s="1038"/>
      <c r="G4602" s="1039"/>
      <c r="H4602" s="812" t="s">
        <v>2868</v>
      </c>
      <c r="I4602" s="725"/>
      <c r="J4602" s="725"/>
      <c r="K4602" s="726"/>
      <c r="L4602" s="819"/>
      <c r="M4602" s="1050"/>
    </row>
    <row r="4603" ht="18" spans="3:13">
      <c r="C4603" s="1012"/>
      <c r="D4603" s="1031" t="s">
        <v>1627</v>
      </c>
      <c r="E4603" s="1040">
        <v>0.04435</v>
      </c>
      <c r="F4603" s="1041"/>
      <c r="G4603" s="1042"/>
      <c r="H4603" s="1007"/>
      <c r="I4603" s="725"/>
      <c r="J4603" s="725"/>
      <c r="K4603" s="726"/>
      <c r="L4603" s="819"/>
      <c r="M4603" s="1050"/>
    </row>
    <row r="4604" ht="18.75" spans="3:13">
      <c r="C4604" s="1012"/>
      <c r="D4604" s="1032" t="s">
        <v>1628</v>
      </c>
      <c r="E4604" s="1043">
        <v>0.708333333333333</v>
      </c>
      <c r="F4604" s="1044"/>
      <c r="G4604" s="1045"/>
      <c r="H4604" s="1008"/>
      <c r="I4604" s="725"/>
      <c r="J4604" s="725"/>
      <c r="K4604" s="726"/>
      <c r="L4604" s="750">
        <v>0.9375</v>
      </c>
      <c r="M4604" s="1051">
        <v>0.833333333333333</v>
      </c>
    </row>
    <row r="4605" ht="18.75" spans="3:13">
      <c r="C4605" s="1012"/>
      <c r="D4605" s="1013" t="s">
        <v>1629</v>
      </c>
      <c r="E4605" s="1046" t="s">
        <v>8</v>
      </c>
      <c r="F4605" s="1046" t="s">
        <v>9</v>
      </c>
      <c r="G4605" s="1047" t="s">
        <v>10</v>
      </c>
      <c r="H4605" s="1002" t="s">
        <v>2447</v>
      </c>
      <c r="I4605" s="725"/>
      <c r="J4605" s="725"/>
      <c r="K4605" s="726"/>
      <c r="L4605" s="820" t="s">
        <v>2896</v>
      </c>
      <c r="M4605" s="1052"/>
    </row>
    <row r="4606" spans="3:13">
      <c r="C4606" s="1012"/>
      <c r="D4606" s="1033">
        <v>45757</v>
      </c>
      <c r="E4606" s="1048">
        <v>0.04813</v>
      </c>
      <c r="F4606" s="1048"/>
      <c r="G4606" s="1048">
        <v>0.04623</v>
      </c>
      <c r="H4606" s="714">
        <v>0.708333333333333</v>
      </c>
      <c r="I4606" s="725"/>
      <c r="J4606" s="725"/>
      <c r="K4606" s="726"/>
      <c r="L4606" s="821">
        <v>0.9375</v>
      </c>
      <c r="M4606" s="1053"/>
    </row>
    <row r="4607" spans="3:13">
      <c r="C4607" s="1012"/>
      <c r="D4607" s="1033">
        <v>45729</v>
      </c>
      <c r="E4607" s="1048">
        <v>0.04623</v>
      </c>
      <c r="F4607" s="1048"/>
      <c r="G4607" s="1048">
        <v>0.04748</v>
      </c>
      <c r="H4607" s="714">
        <v>0.708333333333333</v>
      </c>
      <c r="I4607" s="725"/>
      <c r="J4607" s="725"/>
      <c r="K4607" s="726"/>
      <c r="L4607" s="821">
        <v>0.9375</v>
      </c>
      <c r="M4607" s="1054"/>
    </row>
    <row r="4608" spans="3:13">
      <c r="C4608" s="1012"/>
      <c r="D4608" s="1033">
        <v>45701</v>
      </c>
      <c r="E4608" s="1048">
        <v>0.04748</v>
      </c>
      <c r="F4608" s="1048"/>
      <c r="G4608" s="1048">
        <v>0.04913</v>
      </c>
      <c r="H4608" s="714">
        <v>0.75</v>
      </c>
      <c r="I4608" s="725"/>
      <c r="J4608" s="725"/>
      <c r="K4608" s="726"/>
      <c r="L4608" s="821">
        <v>0.979166666666667</v>
      </c>
      <c r="M4608" s="1050"/>
    </row>
    <row r="4609" spans="3:13">
      <c r="C4609" s="1012"/>
      <c r="D4609" s="1033">
        <v>45665</v>
      </c>
      <c r="E4609" s="1048">
        <v>0.04913</v>
      </c>
      <c r="F4609" s="1048"/>
      <c r="G4609" s="1048">
        <v>0.04535</v>
      </c>
      <c r="H4609" s="714">
        <v>0.75</v>
      </c>
      <c r="I4609" s="725"/>
      <c r="J4609" s="725"/>
      <c r="K4609" s="726"/>
      <c r="L4609" s="821">
        <v>0.979166666666667</v>
      </c>
      <c r="M4609" s="1050"/>
    </row>
    <row r="4610" spans="3:13">
      <c r="C4610" s="1012"/>
      <c r="D4610" s="1033">
        <v>45638</v>
      </c>
      <c r="E4610" s="1048">
        <v>0.04535</v>
      </c>
      <c r="F4610" s="1048"/>
      <c r="G4610" s="1048">
        <v>0.04608</v>
      </c>
      <c r="H4610" s="714">
        <v>0.75</v>
      </c>
      <c r="I4610" s="725"/>
      <c r="J4610" s="725"/>
      <c r="K4610" s="726"/>
      <c r="L4610" s="821">
        <v>0.979166666666667</v>
      </c>
      <c r="M4610" s="1050"/>
    </row>
    <row r="4611" ht="18.35" spans="3:13">
      <c r="C4611" s="1012"/>
      <c r="D4611" s="1033">
        <v>45602</v>
      </c>
      <c r="E4611" s="1048">
        <v>0.04608</v>
      </c>
      <c r="F4611" s="1048"/>
      <c r="G4611" s="1048">
        <v>0.04389</v>
      </c>
      <c r="H4611" s="714">
        <v>0.75</v>
      </c>
      <c r="I4611" s="730"/>
      <c r="J4611" s="730"/>
      <c r="K4611" s="731"/>
      <c r="L4611" s="821">
        <v>0.979166666666667</v>
      </c>
      <c r="M4611" s="1055"/>
    </row>
    <row r="4612" ht="18.75" spans="2:13">
      <c r="B4612" s="3" t="s">
        <v>0</v>
      </c>
      <c r="C4612" s="3">
        <v>1</v>
      </c>
      <c r="D4612" s="808" t="s">
        <v>7</v>
      </c>
      <c r="E4612" s="999" t="s">
        <v>1209</v>
      </c>
      <c r="F4612" s="1000"/>
      <c r="G4612" s="1001"/>
      <c r="H4612" s="1002" t="s">
        <v>2839</v>
      </c>
      <c r="I4612" s="719" t="s">
        <v>1622</v>
      </c>
      <c r="J4612" s="719"/>
      <c r="K4612" s="720"/>
      <c r="L4612" s="712" t="s">
        <v>1623</v>
      </c>
      <c r="M4612" s="1010" t="s">
        <v>1624</v>
      </c>
    </row>
    <row r="4613" ht="18" spans="3:13">
      <c r="C4613" s="3"/>
      <c r="D4613" s="805" t="s">
        <v>1625</v>
      </c>
      <c r="E4613" s="853"/>
      <c r="F4613" s="854"/>
      <c r="G4613" s="855"/>
      <c r="H4613" s="1003" t="s">
        <v>2870</v>
      </c>
      <c r="I4613" s="2229" t="s">
        <v>1072</v>
      </c>
      <c r="J4613" s="722"/>
      <c r="K4613" s="723"/>
      <c r="L4613" s="819"/>
      <c r="M4613" s="733" t="s">
        <v>1209</v>
      </c>
    </row>
    <row r="4614" ht="18" spans="3:13">
      <c r="C4614" s="3"/>
      <c r="D4614" s="806" t="s">
        <v>1626</v>
      </c>
      <c r="E4614" s="1017"/>
      <c r="F4614" s="1056"/>
      <c r="G4614" s="1057"/>
      <c r="H4614" s="1003" t="s">
        <v>2871</v>
      </c>
      <c r="I4614" s="725"/>
      <c r="J4614" s="725"/>
      <c r="K4614" s="726"/>
      <c r="L4614" s="819"/>
      <c r="M4614" s="734"/>
    </row>
    <row r="4615" ht="18" spans="3:13">
      <c r="C4615" s="3"/>
      <c r="D4615" s="806" t="s">
        <v>1627</v>
      </c>
      <c r="E4615" s="1018">
        <v>0.022</v>
      </c>
      <c r="F4615" s="1019"/>
      <c r="G4615" s="1020"/>
      <c r="H4615" s="1007"/>
      <c r="I4615" s="725"/>
      <c r="J4615" s="725"/>
      <c r="K4615" s="726"/>
      <c r="L4615" s="819"/>
      <c r="M4615" s="734"/>
    </row>
    <row r="4616" ht="18.75" spans="3:13">
      <c r="C4616" s="3"/>
      <c r="D4616" s="807" t="s">
        <v>1628</v>
      </c>
      <c r="E4616" s="706">
        <v>0.375</v>
      </c>
      <c r="F4616" s="707"/>
      <c r="G4616" s="708"/>
      <c r="H4616" s="1008"/>
      <c r="I4616" s="725"/>
      <c r="J4616" s="725"/>
      <c r="K4616" s="726"/>
      <c r="L4616" s="750">
        <v>0.604166666666667</v>
      </c>
      <c r="M4616" s="735">
        <v>0.5</v>
      </c>
    </row>
    <row r="4617" ht="18.75" spans="3:13">
      <c r="C4617" s="3"/>
      <c r="D4617" s="808" t="s">
        <v>1629</v>
      </c>
      <c r="E4617" s="710" t="s">
        <v>8</v>
      </c>
      <c r="F4617" s="710" t="s">
        <v>9</v>
      </c>
      <c r="G4617" s="711" t="s">
        <v>10</v>
      </c>
      <c r="H4617" s="1002" t="s">
        <v>2447</v>
      </c>
      <c r="I4617" s="725"/>
      <c r="J4617" s="725"/>
      <c r="K4617" s="726"/>
      <c r="L4617" s="820" t="s">
        <v>2896</v>
      </c>
      <c r="M4617" s="736"/>
    </row>
    <row r="4618" spans="3:13">
      <c r="C4618" s="3"/>
      <c r="D4618" s="996">
        <v>45779</v>
      </c>
      <c r="E4618" s="791">
        <v>0.022</v>
      </c>
      <c r="F4618" s="791">
        <v>0.021</v>
      </c>
      <c r="G4618" s="791">
        <v>0.022</v>
      </c>
      <c r="H4618" s="714">
        <v>0.375</v>
      </c>
      <c r="I4618" s="725"/>
      <c r="J4618" s="725"/>
      <c r="K4618" s="726"/>
      <c r="L4618" s="821">
        <v>0.604166666666667</v>
      </c>
      <c r="M4618" s="737"/>
    </row>
    <row r="4619" spans="3:13">
      <c r="C4619" s="3"/>
      <c r="D4619" s="996">
        <v>45763</v>
      </c>
      <c r="E4619" s="791">
        <v>0.022</v>
      </c>
      <c r="F4619" s="791">
        <v>0.022</v>
      </c>
      <c r="G4619" s="791">
        <v>0.023</v>
      </c>
      <c r="H4619" s="714">
        <v>0.375</v>
      </c>
      <c r="I4619" s="725"/>
      <c r="J4619" s="725"/>
      <c r="K4619" s="726"/>
      <c r="L4619" s="821">
        <v>0.604166666666667</v>
      </c>
      <c r="M4619" s="738"/>
    </row>
    <row r="4620" spans="3:13">
      <c r="C4620" s="3"/>
      <c r="D4620" s="996">
        <v>45748</v>
      </c>
      <c r="E4620" s="791">
        <v>0.022</v>
      </c>
      <c r="F4620" s="791">
        <v>0.022</v>
      </c>
      <c r="G4620" s="791">
        <v>0.023</v>
      </c>
      <c r="H4620" s="714">
        <v>0.375</v>
      </c>
      <c r="I4620" s="725"/>
      <c r="J4620" s="725"/>
      <c r="K4620" s="726"/>
      <c r="L4620" s="821">
        <v>0.604166666666667</v>
      </c>
      <c r="M4620" s="734"/>
    </row>
    <row r="4621" spans="3:13">
      <c r="C4621" s="3"/>
      <c r="D4621" s="996">
        <v>45735</v>
      </c>
      <c r="E4621" s="791">
        <v>0.023</v>
      </c>
      <c r="F4621" s="791">
        <v>0.024</v>
      </c>
      <c r="G4621" s="791">
        <v>0.025</v>
      </c>
      <c r="H4621" s="714">
        <v>0.416666666666667</v>
      </c>
      <c r="I4621" s="725"/>
      <c r="J4621" s="725"/>
      <c r="K4621" s="726"/>
      <c r="L4621" s="821">
        <v>0.645833333333333</v>
      </c>
      <c r="M4621" s="734"/>
    </row>
    <row r="4622" spans="3:13">
      <c r="C4622" s="3"/>
      <c r="D4622" s="996">
        <v>45719</v>
      </c>
      <c r="E4622" s="791">
        <v>0.024</v>
      </c>
      <c r="F4622" s="791">
        <v>0.023</v>
      </c>
      <c r="G4622" s="791">
        <v>0.025</v>
      </c>
      <c r="H4622" s="714">
        <v>0.416666666666667</v>
      </c>
      <c r="I4622" s="725"/>
      <c r="J4622" s="725"/>
      <c r="K4622" s="726"/>
      <c r="L4622" s="821">
        <v>0.645833333333333</v>
      </c>
      <c r="M4622" s="734"/>
    </row>
    <row r="4623" ht="18.35" spans="3:13">
      <c r="C4623" s="3"/>
      <c r="D4623" s="996">
        <v>45712</v>
      </c>
      <c r="E4623" s="791">
        <v>0.025</v>
      </c>
      <c r="F4623" s="791">
        <v>0.025</v>
      </c>
      <c r="G4623" s="791">
        <v>0.024</v>
      </c>
      <c r="H4623" s="714">
        <v>0.416666666666667</v>
      </c>
      <c r="I4623" s="730"/>
      <c r="J4623" s="730"/>
      <c r="K4623" s="731"/>
      <c r="L4623" s="821">
        <v>0.645833333333333</v>
      </c>
      <c r="M4623" s="739"/>
    </row>
    <row r="4624" ht="18.75" spans="3:13">
      <c r="C4624" s="3">
        <v>1</v>
      </c>
      <c r="D4624" s="808" t="s">
        <v>7</v>
      </c>
      <c r="E4624" s="999" t="s">
        <v>1210</v>
      </c>
      <c r="F4624" s="1000"/>
      <c r="G4624" s="1001"/>
      <c r="H4624" s="1002" t="s">
        <v>2839</v>
      </c>
      <c r="I4624" s="719" t="s">
        <v>1622</v>
      </c>
      <c r="J4624" s="719"/>
      <c r="K4624" s="720"/>
      <c r="L4624" s="712" t="s">
        <v>1623</v>
      </c>
      <c r="M4624" s="1010" t="s">
        <v>1624</v>
      </c>
    </row>
    <row r="4625" ht="18" spans="3:13">
      <c r="C4625" s="3"/>
      <c r="D4625" s="805" t="s">
        <v>1625</v>
      </c>
      <c r="E4625" s="853"/>
      <c r="F4625" s="854"/>
      <c r="G4625" s="855"/>
      <c r="H4625" s="1003" t="s">
        <v>2865</v>
      </c>
      <c r="I4625" s="2229" t="s">
        <v>1211</v>
      </c>
      <c r="J4625" s="722"/>
      <c r="K4625" s="723"/>
      <c r="L4625" s="819"/>
      <c r="M4625" s="733" t="s">
        <v>1210</v>
      </c>
    </row>
    <row r="4626" ht="18" spans="3:13">
      <c r="C4626" s="3"/>
      <c r="D4626" s="806" t="s">
        <v>1626</v>
      </c>
      <c r="E4626" s="1017"/>
      <c r="F4626" s="1056"/>
      <c r="G4626" s="1057"/>
      <c r="H4626" s="1003" t="s">
        <v>2866</v>
      </c>
      <c r="I4626" s="725"/>
      <c r="J4626" s="725"/>
      <c r="K4626" s="726"/>
      <c r="L4626" s="819"/>
      <c r="M4626" s="734"/>
    </row>
    <row r="4627" ht="18" spans="3:13">
      <c r="C4627" s="3"/>
      <c r="D4627" s="806" t="s">
        <v>1627</v>
      </c>
      <c r="E4627" s="1018">
        <v>0.041</v>
      </c>
      <c r="F4627" s="1019"/>
      <c r="G4627" s="1020"/>
      <c r="H4627" s="1007"/>
      <c r="I4627" s="725"/>
      <c r="J4627" s="725"/>
      <c r="K4627" s="726"/>
      <c r="L4627" s="819"/>
      <c r="M4627" s="734"/>
    </row>
    <row r="4628" ht="18.75" spans="3:13">
      <c r="C4628" s="3"/>
      <c r="D4628" s="807" t="s">
        <v>1628</v>
      </c>
      <c r="E4628" s="706">
        <v>0.1875</v>
      </c>
      <c r="F4628" s="707"/>
      <c r="G4628" s="708"/>
      <c r="H4628" s="1008"/>
      <c r="I4628" s="725"/>
      <c r="J4628" s="725"/>
      <c r="K4628" s="726"/>
      <c r="L4628" s="750">
        <v>0.416666666666667</v>
      </c>
      <c r="M4628" s="735">
        <v>0.3125</v>
      </c>
    </row>
    <row r="4629" ht="18.75" spans="3:13">
      <c r="C4629" s="3"/>
      <c r="D4629" s="808" t="s">
        <v>1629</v>
      </c>
      <c r="E4629" s="710" t="s">
        <v>8</v>
      </c>
      <c r="F4629" s="710" t="s">
        <v>9</v>
      </c>
      <c r="G4629" s="711" t="s">
        <v>10</v>
      </c>
      <c r="H4629" s="1002" t="s">
        <v>2447</v>
      </c>
      <c r="I4629" s="725"/>
      <c r="J4629" s="725"/>
      <c r="K4629" s="726"/>
      <c r="L4629" s="820" t="s">
        <v>2896</v>
      </c>
      <c r="M4629" s="736"/>
    </row>
    <row r="4630" spans="3:13">
      <c r="C4630" s="3"/>
      <c r="D4630" s="996">
        <v>45748</v>
      </c>
      <c r="E4630" s="791">
        <v>0.041</v>
      </c>
      <c r="F4630" s="791">
        <v>0.041</v>
      </c>
      <c r="G4630" s="791">
        <v>0.041</v>
      </c>
      <c r="H4630" s="714">
        <v>0.145833333333333</v>
      </c>
      <c r="I4630" s="725"/>
      <c r="J4630" s="725"/>
      <c r="K4630" s="726"/>
      <c r="L4630" s="821">
        <v>0.375</v>
      </c>
      <c r="M4630" s="737"/>
    </row>
    <row r="4631" spans="3:13">
      <c r="C4631" s="3"/>
      <c r="D4631" s="996">
        <v>45706</v>
      </c>
      <c r="E4631" s="791">
        <v>0.041</v>
      </c>
      <c r="F4631" s="791">
        <v>0.041</v>
      </c>
      <c r="G4631" s="791">
        <v>0.0435</v>
      </c>
      <c r="H4631" s="714">
        <v>0.145833333333333</v>
      </c>
      <c r="I4631" s="725"/>
      <c r="J4631" s="725"/>
      <c r="K4631" s="726"/>
      <c r="L4631" s="821">
        <v>0.375</v>
      </c>
      <c r="M4631" s="738"/>
    </row>
    <row r="4632" spans="3:13">
      <c r="C4632" s="3"/>
      <c r="D4632" s="996">
        <v>45636</v>
      </c>
      <c r="E4632" s="791">
        <v>0.0435</v>
      </c>
      <c r="F4632" s="791">
        <v>0.0435</v>
      </c>
      <c r="G4632" s="791">
        <v>0.0435</v>
      </c>
      <c r="H4632" s="714">
        <v>0.145833333333333</v>
      </c>
      <c r="I4632" s="725"/>
      <c r="J4632" s="725"/>
      <c r="K4632" s="726"/>
      <c r="L4632" s="821">
        <v>0.375</v>
      </c>
      <c r="M4632" s="734"/>
    </row>
    <row r="4633" spans="3:13">
      <c r="C4633" s="3"/>
      <c r="D4633" s="996">
        <v>45601</v>
      </c>
      <c r="E4633" s="791">
        <v>0.0435</v>
      </c>
      <c r="F4633" s="791">
        <v>0.0435</v>
      </c>
      <c r="G4633" s="791">
        <v>0.0435</v>
      </c>
      <c r="H4633" s="714">
        <v>0.145833333333333</v>
      </c>
      <c r="I4633" s="725"/>
      <c r="J4633" s="725"/>
      <c r="K4633" s="726"/>
      <c r="L4633" s="821">
        <v>0.375</v>
      </c>
      <c r="M4633" s="734"/>
    </row>
    <row r="4634" spans="3:13">
      <c r="C4634" s="3"/>
      <c r="D4634" s="996">
        <v>45559</v>
      </c>
      <c r="E4634" s="791">
        <v>0.0435</v>
      </c>
      <c r="F4634" s="791">
        <v>0.0435</v>
      </c>
      <c r="G4634" s="791">
        <v>0.0435</v>
      </c>
      <c r="H4634" s="714">
        <v>0.1875</v>
      </c>
      <c r="I4634" s="725"/>
      <c r="J4634" s="725"/>
      <c r="K4634" s="726"/>
      <c r="L4634" s="821">
        <v>0.416666666666667</v>
      </c>
      <c r="M4634" s="734"/>
    </row>
    <row r="4635" ht="18.35" spans="3:13">
      <c r="C4635" s="3"/>
      <c r="D4635" s="996">
        <v>45510</v>
      </c>
      <c r="E4635" s="791">
        <v>0.0435</v>
      </c>
      <c r="F4635" s="791">
        <v>0.0435</v>
      </c>
      <c r="G4635" s="791">
        <v>0.0435</v>
      </c>
      <c r="H4635" s="714">
        <v>0.1875</v>
      </c>
      <c r="I4635" s="730"/>
      <c r="J4635" s="730"/>
      <c r="K4635" s="731"/>
      <c r="L4635" s="821">
        <v>0.416666666666667</v>
      </c>
      <c r="M4635" s="739"/>
    </row>
    <row r="4636" ht="18.75" spans="3:13">
      <c r="C4636" s="3">
        <v>1</v>
      </c>
      <c r="D4636" s="808" t="s">
        <v>7</v>
      </c>
      <c r="E4636" s="999" t="s">
        <v>1212</v>
      </c>
      <c r="F4636" s="1000"/>
      <c r="G4636" s="1001"/>
      <c r="H4636" s="1002" t="s">
        <v>2839</v>
      </c>
      <c r="I4636" s="719" t="s">
        <v>1622</v>
      </c>
      <c r="J4636" s="719"/>
      <c r="K4636" s="720"/>
      <c r="L4636" s="712" t="s">
        <v>1623</v>
      </c>
      <c r="M4636" s="1010" t="s">
        <v>1624</v>
      </c>
    </row>
    <row r="4637" ht="18" spans="3:13">
      <c r="C4637" s="3"/>
      <c r="D4637" s="805" t="s">
        <v>1625</v>
      </c>
      <c r="E4637" s="853"/>
      <c r="F4637" s="854"/>
      <c r="G4637" s="855"/>
      <c r="H4637" s="1003" t="s">
        <v>2879</v>
      </c>
      <c r="I4637" s="2229" t="s">
        <v>977</v>
      </c>
      <c r="J4637" s="722"/>
      <c r="K4637" s="723"/>
      <c r="L4637" s="819"/>
      <c r="M4637" s="733" t="s">
        <v>1212</v>
      </c>
    </row>
    <row r="4638" ht="18" spans="3:13">
      <c r="C4638" s="3"/>
      <c r="D4638" s="806" t="s">
        <v>1626</v>
      </c>
      <c r="E4638" s="1017"/>
      <c r="F4638" s="1056"/>
      <c r="G4638" s="1057"/>
      <c r="H4638" s="1003" t="s">
        <v>2869</v>
      </c>
      <c r="I4638" s="725"/>
      <c r="J4638" s="725"/>
      <c r="K4638" s="726"/>
      <c r="L4638" s="819"/>
      <c r="M4638" s="734"/>
    </row>
    <row r="4639" ht="18" spans="3:13">
      <c r="C4639" s="3"/>
      <c r="D4639" s="806" t="s">
        <v>1627</v>
      </c>
      <c r="E4639" s="1018">
        <v>0.026</v>
      </c>
      <c r="F4639" s="1019"/>
      <c r="G4639" s="1020"/>
      <c r="H4639" s="1007"/>
      <c r="I4639" s="725"/>
      <c r="J4639" s="725"/>
      <c r="K4639" s="726"/>
      <c r="L4639" s="819"/>
      <c r="M4639" s="734"/>
    </row>
    <row r="4640" ht="18.75" spans="3:13">
      <c r="C4640" s="3"/>
      <c r="D4640" s="807" t="s">
        <v>1628</v>
      </c>
      <c r="E4640" s="706">
        <v>0.25</v>
      </c>
      <c r="F4640" s="707"/>
      <c r="G4640" s="708"/>
      <c r="H4640" s="1008"/>
      <c r="I4640" s="725"/>
      <c r="J4640" s="725"/>
      <c r="K4640" s="726"/>
      <c r="L4640" s="750">
        <v>0.479166666666667</v>
      </c>
      <c r="M4640" s="735">
        <v>0.375</v>
      </c>
    </row>
    <row r="4641" ht="18.75" spans="3:13">
      <c r="C4641" s="3"/>
      <c r="D4641" s="808" t="s">
        <v>1629</v>
      </c>
      <c r="E4641" s="710" t="s">
        <v>8</v>
      </c>
      <c r="F4641" s="710" t="s">
        <v>9</v>
      </c>
      <c r="G4641" s="711" t="s">
        <v>10</v>
      </c>
      <c r="H4641" s="1002" t="s">
        <v>2447</v>
      </c>
      <c r="I4641" s="725"/>
      <c r="J4641" s="725"/>
      <c r="K4641" s="726"/>
      <c r="L4641" s="820" t="s">
        <v>2896</v>
      </c>
      <c r="M4641" s="736"/>
    </row>
    <row r="4642" spans="3:13">
      <c r="C4642" s="3"/>
      <c r="D4642" s="996">
        <v>45763</v>
      </c>
      <c r="E4642" s="791">
        <v>0.026</v>
      </c>
      <c r="F4642" s="791">
        <v>0.027</v>
      </c>
      <c r="G4642" s="791">
        <v>0.028</v>
      </c>
      <c r="H4642" s="714">
        <v>0.25</v>
      </c>
      <c r="I4642" s="725"/>
      <c r="J4642" s="725"/>
      <c r="K4642" s="726"/>
      <c r="L4642" s="821">
        <v>0.479166666666667</v>
      </c>
      <c r="M4642" s="737"/>
    </row>
    <row r="4643" spans="3:13">
      <c r="C4643" s="3"/>
      <c r="D4643" s="996">
        <v>45742</v>
      </c>
      <c r="E4643" s="791">
        <v>0.028</v>
      </c>
      <c r="F4643" s="791">
        <v>0.03</v>
      </c>
      <c r="G4643" s="791">
        <v>0.03</v>
      </c>
      <c r="H4643" s="714">
        <v>0.291666666666667</v>
      </c>
      <c r="I4643" s="725"/>
      <c r="J4643" s="725"/>
      <c r="K4643" s="726"/>
      <c r="L4643" s="821">
        <v>0.520833333333333</v>
      </c>
      <c r="M4643" s="738"/>
    </row>
    <row r="4644" spans="3:13">
      <c r="C4644" s="3"/>
      <c r="D4644" s="996">
        <v>45707</v>
      </c>
      <c r="E4644" s="791">
        <v>0.03</v>
      </c>
      <c r="F4644" s="791">
        <v>0.028</v>
      </c>
      <c r="G4644" s="791">
        <v>0.025</v>
      </c>
      <c r="H4644" s="714">
        <v>0.291666666666667</v>
      </c>
      <c r="I4644" s="725"/>
      <c r="J4644" s="725"/>
      <c r="K4644" s="726"/>
      <c r="L4644" s="821">
        <v>0.520833333333333</v>
      </c>
      <c r="M4644" s="734"/>
    </row>
    <row r="4645" spans="3:13">
      <c r="C4645" s="3"/>
      <c r="D4645" s="996">
        <v>45672</v>
      </c>
      <c r="E4645" s="791">
        <v>0.025</v>
      </c>
      <c r="F4645" s="791">
        <v>0.026</v>
      </c>
      <c r="G4645" s="791">
        <v>0.026</v>
      </c>
      <c r="H4645" s="714">
        <v>0.291666666666667</v>
      </c>
      <c r="I4645" s="725"/>
      <c r="J4645" s="725"/>
      <c r="K4645" s="726"/>
      <c r="L4645" s="821">
        <v>0.520833333333333</v>
      </c>
      <c r="M4645" s="734"/>
    </row>
    <row r="4646" spans="3:13">
      <c r="C4646" s="3"/>
      <c r="D4646" s="996">
        <v>45644</v>
      </c>
      <c r="E4646" s="791">
        <v>0.026</v>
      </c>
      <c r="F4646" s="791">
        <v>0.026</v>
      </c>
      <c r="G4646" s="791">
        <v>0.023</v>
      </c>
      <c r="H4646" s="714">
        <v>0.291666666666667</v>
      </c>
      <c r="I4646" s="725"/>
      <c r="J4646" s="725"/>
      <c r="K4646" s="726"/>
      <c r="L4646" s="821">
        <v>0.520833333333333</v>
      </c>
      <c r="M4646" s="734"/>
    </row>
    <row r="4647" ht="18.35" spans="3:13">
      <c r="C4647" s="3"/>
      <c r="D4647" s="996">
        <v>45616</v>
      </c>
      <c r="E4647" s="791">
        <v>0.023</v>
      </c>
      <c r="F4647" s="791">
        <v>0.022</v>
      </c>
      <c r="G4647" s="791">
        <v>0.017</v>
      </c>
      <c r="H4647" s="714">
        <v>0.291666666666667</v>
      </c>
      <c r="I4647" s="730"/>
      <c r="J4647" s="730"/>
      <c r="K4647" s="731"/>
      <c r="L4647" s="821">
        <v>0.520833333333333</v>
      </c>
      <c r="M4647" s="739"/>
    </row>
    <row r="4648" ht="18.75" spans="3:13">
      <c r="C4648" s="3">
        <v>1</v>
      </c>
      <c r="D4648" s="808" t="s">
        <v>7</v>
      </c>
      <c r="E4648" s="999" t="s">
        <v>872</v>
      </c>
      <c r="F4648" s="1000"/>
      <c r="G4648" s="1001"/>
      <c r="H4648" s="1002" t="s">
        <v>2839</v>
      </c>
      <c r="I4648" s="719" t="s">
        <v>1622</v>
      </c>
      <c r="J4648" s="719"/>
      <c r="K4648" s="720"/>
      <c r="L4648" s="712" t="s">
        <v>1623</v>
      </c>
      <c r="M4648" s="1010" t="s">
        <v>1624</v>
      </c>
    </row>
    <row r="4649" ht="18" spans="3:13">
      <c r="C4649" s="3"/>
      <c r="D4649" s="805" t="s">
        <v>1625</v>
      </c>
      <c r="E4649" s="853"/>
      <c r="F4649" s="854"/>
      <c r="G4649" s="855"/>
      <c r="H4649" s="1003" t="s">
        <v>2861</v>
      </c>
      <c r="I4649" s="2229" t="s">
        <v>983</v>
      </c>
      <c r="J4649" s="722"/>
      <c r="K4649" s="723"/>
      <c r="L4649" s="819"/>
      <c r="M4649" s="733" t="s">
        <v>872</v>
      </c>
    </row>
    <row r="4650" ht="18" spans="3:13">
      <c r="C4650" s="3"/>
      <c r="D4650" s="806" t="s">
        <v>1626</v>
      </c>
      <c r="E4650" s="1017"/>
      <c r="F4650" s="1056"/>
      <c r="G4650" s="1057"/>
      <c r="H4650" s="1003" t="s">
        <v>2861</v>
      </c>
      <c r="I4650" s="725"/>
      <c r="J4650" s="725"/>
      <c r="K4650" s="726"/>
      <c r="L4650" s="819"/>
      <c r="M4650" s="734"/>
    </row>
    <row r="4651" ht="18" spans="3:13">
      <c r="C4651" s="3"/>
      <c r="D4651" s="806" t="s">
        <v>1627</v>
      </c>
      <c r="E4651" s="1018" t="s">
        <v>1213</v>
      </c>
      <c r="F4651" s="1019"/>
      <c r="G4651" s="1020"/>
      <c r="H4651" s="1007"/>
      <c r="I4651" s="725"/>
      <c r="J4651" s="725"/>
      <c r="K4651" s="726"/>
      <c r="L4651" s="819"/>
      <c r="M4651" s="734"/>
    </row>
    <row r="4652" ht="18.75" spans="3:13">
      <c r="C4652" s="3"/>
      <c r="D4652" s="807" t="s">
        <v>1628</v>
      </c>
      <c r="E4652" s="706">
        <v>0.604166666666667</v>
      </c>
      <c r="F4652" s="707"/>
      <c r="G4652" s="708"/>
      <c r="H4652" s="1008"/>
      <c r="I4652" s="725"/>
      <c r="J4652" s="725"/>
      <c r="K4652" s="726"/>
      <c r="L4652" s="750">
        <v>0.833333333333333</v>
      </c>
      <c r="M4652" s="735">
        <v>0.729166666666667</v>
      </c>
    </row>
    <row r="4653" ht="18.75" spans="3:13">
      <c r="C4653" s="3"/>
      <c r="D4653" s="808" t="s">
        <v>1629</v>
      </c>
      <c r="E4653" s="710" t="s">
        <v>8</v>
      </c>
      <c r="F4653" s="710" t="s">
        <v>9</v>
      </c>
      <c r="G4653" s="711" t="s">
        <v>10</v>
      </c>
      <c r="H4653" s="1002" t="s">
        <v>2447</v>
      </c>
      <c r="I4653" s="725"/>
      <c r="J4653" s="725"/>
      <c r="K4653" s="726"/>
      <c r="L4653" s="820" t="s">
        <v>2896</v>
      </c>
      <c r="M4653" s="736"/>
    </row>
    <row r="4654" ht="18" spans="3:13">
      <c r="C4654" s="3"/>
      <c r="D4654" s="996">
        <v>45791</v>
      </c>
      <c r="E4654" s="2238" t="s">
        <v>2343</v>
      </c>
      <c r="F4654" s="2238" t="s">
        <v>2344</v>
      </c>
      <c r="G4654" s="2238" t="s">
        <v>2345</v>
      </c>
      <c r="H4654" s="714">
        <v>0.729166666666667</v>
      </c>
      <c r="I4654" s="725"/>
      <c r="J4654" s="725"/>
      <c r="K4654" s="726"/>
      <c r="L4654" s="821">
        <v>0.833333333333333</v>
      </c>
      <c r="M4654" s="737"/>
    </row>
    <row r="4655" ht="18" spans="3:13">
      <c r="C4655" s="3"/>
      <c r="D4655" s="996">
        <v>45784</v>
      </c>
      <c r="E4655" s="2238" t="s">
        <v>2345</v>
      </c>
      <c r="F4655" s="2238" t="s">
        <v>2346</v>
      </c>
      <c r="G4655" s="2238" t="s">
        <v>2347</v>
      </c>
      <c r="H4655" s="714">
        <v>0.729166666666667</v>
      </c>
      <c r="I4655" s="725"/>
      <c r="J4655" s="725"/>
      <c r="K4655" s="726"/>
      <c r="L4655" s="821">
        <v>0.833333333333333</v>
      </c>
      <c r="M4655" s="738"/>
    </row>
    <row r="4656" ht="18" spans="3:13">
      <c r="C4656" s="3"/>
      <c r="D4656" s="996">
        <v>45777</v>
      </c>
      <c r="E4656" s="2238" t="s">
        <v>2347</v>
      </c>
      <c r="F4656" s="2238" t="s">
        <v>2341</v>
      </c>
      <c r="G4656" s="2238" t="s">
        <v>2332</v>
      </c>
      <c r="H4656" s="714">
        <v>0.729166666666667</v>
      </c>
      <c r="I4656" s="725"/>
      <c r="J4656" s="725"/>
      <c r="K4656" s="726"/>
      <c r="L4656" s="821">
        <v>0.833333333333333</v>
      </c>
      <c r="M4656" s="734"/>
    </row>
    <row r="4657" ht="18" spans="3:13">
      <c r="C4657" s="3"/>
      <c r="D4657" s="996">
        <v>45770</v>
      </c>
      <c r="E4657" s="2238" t="s">
        <v>2332</v>
      </c>
      <c r="F4657" s="2238" t="s">
        <v>2333</v>
      </c>
      <c r="G4657" s="2238" t="s">
        <v>2308</v>
      </c>
      <c r="H4657" s="714">
        <v>0.729166666666667</v>
      </c>
      <c r="I4657" s="725"/>
      <c r="J4657" s="725"/>
      <c r="K4657" s="726"/>
      <c r="L4657" s="821">
        <v>0.833333333333333</v>
      </c>
      <c r="M4657" s="734"/>
    </row>
    <row r="4658" ht="18" spans="3:13">
      <c r="C4658" s="3"/>
      <c r="D4658" s="996">
        <v>45763</v>
      </c>
      <c r="E4658" s="2238" t="s">
        <v>2308</v>
      </c>
      <c r="F4658" s="2238" t="s">
        <v>1976</v>
      </c>
      <c r="G4658" s="2238" t="s">
        <v>2295</v>
      </c>
      <c r="H4658" s="714">
        <v>0.729166666666667</v>
      </c>
      <c r="I4658" s="725"/>
      <c r="J4658" s="725"/>
      <c r="K4658" s="726"/>
      <c r="L4658" s="821">
        <v>0.833333333333333</v>
      </c>
      <c r="M4658" s="734"/>
    </row>
    <row r="4659" ht="18.75" spans="3:13">
      <c r="C4659" s="3"/>
      <c r="D4659" s="996">
        <v>45756</v>
      </c>
      <c r="E4659" s="2238" t="s">
        <v>2295</v>
      </c>
      <c r="F4659" s="2238" t="s">
        <v>2208</v>
      </c>
      <c r="G4659" s="2238" t="s">
        <v>1040</v>
      </c>
      <c r="H4659" s="714">
        <v>0.729166666666667</v>
      </c>
      <c r="I4659" s="730"/>
      <c r="J4659" s="730"/>
      <c r="K4659" s="731"/>
      <c r="L4659" s="821">
        <v>0.833333333333333</v>
      </c>
      <c r="M4659" s="739"/>
    </row>
    <row r="4660" ht="18.75" spans="3:13">
      <c r="C4660" s="3">
        <v>1</v>
      </c>
      <c r="D4660" s="808" t="s">
        <v>7</v>
      </c>
      <c r="E4660" s="999" t="s">
        <v>803</v>
      </c>
      <c r="F4660" s="1000"/>
      <c r="G4660" s="1001"/>
      <c r="H4660" s="1002" t="s">
        <v>2839</v>
      </c>
      <c r="I4660" s="719" t="s">
        <v>1622</v>
      </c>
      <c r="J4660" s="719"/>
      <c r="K4660" s="720"/>
      <c r="L4660" s="712" t="s">
        <v>1623</v>
      </c>
      <c r="M4660" s="1010" t="s">
        <v>1624</v>
      </c>
    </row>
    <row r="4661" ht="18" spans="3:13">
      <c r="C4661" s="3"/>
      <c r="D4661" s="805" t="s">
        <v>1625</v>
      </c>
      <c r="E4661" s="853"/>
      <c r="F4661" s="854"/>
      <c r="G4661" s="855"/>
      <c r="H4661" s="1003" t="s">
        <v>2858</v>
      </c>
      <c r="I4661" s="2229" t="s">
        <v>829</v>
      </c>
      <c r="J4661" s="722"/>
      <c r="K4661" s="723"/>
      <c r="L4661" s="819"/>
      <c r="M4661" s="733" t="s">
        <v>803</v>
      </c>
    </row>
    <row r="4662" ht="18" spans="3:13">
      <c r="C4662" s="3"/>
      <c r="D4662" s="806" t="s">
        <v>1626</v>
      </c>
      <c r="E4662" s="1017"/>
      <c r="F4662" s="1056"/>
      <c r="G4662" s="1057"/>
      <c r="H4662" s="1003" t="s">
        <v>2859</v>
      </c>
      <c r="I4662" s="725"/>
      <c r="J4662" s="725"/>
      <c r="K4662" s="726"/>
      <c r="L4662" s="819"/>
      <c r="M4662" s="734"/>
    </row>
    <row r="4663" ht="18" spans="3:13">
      <c r="C4663" s="3"/>
      <c r="D4663" s="806" t="s">
        <v>1627</v>
      </c>
      <c r="E4663" s="1018"/>
      <c r="F4663" s="1019"/>
      <c r="G4663" s="1020"/>
      <c r="H4663" s="1007"/>
      <c r="I4663" s="725"/>
      <c r="J4663" s="725"/>
      <c r="K4663" s="726"/>
      <c r="L4663" s="819"/>
      <c r="M4663" s="734"/>
    </row>
    <row r="4664" ht="18.75" spans="3:13">
      <c r="C4664" s="3"/>
      <c r="D4664" s="807" t="s">
        <v>1628</v>
      </c>
      <c r="E4664" s="706">
        <v>0.520833333333333</v>
      </c>
      <c r="F4664" s="707"/>
      <c r="G4664" s="708"/>
      <c r="H4664" s="1008"/>
      <c r="I4664" s="725"/>
      <c r="J4664" s="725"/>
      <c r="K4664" s="726"/>
      <c r="L4664" s="750">
        <v>0.75</v>
      </c>
      <c r="M4664" s="735">
        <v>0.645833333333333</v>
      </c>
    </row>
    <row r="4665" ht="18.75" spans="3:13">
      <c r="C4665" s="3"/>
      <c r="D4665" s="808" t="s">
        <v>1629</v>
      </c>
      <c r="E4665" s="710" t="s">
        <v>8</v>
      </c>
      <c r="F4665" s="710" t="s">
        <v>9</v>
      </c>
      <c r="G4665" s="711" t="s">
        <v>10</v>
      </c>
      <c r="H4665" s="1002" t="s">
        <v>2447</v>
      </c>
      <c r="I4665" s="725"/>
      <c r="J4665" s="725"/>
      <c r="K4665" s="726"/>
      <c r="L4665" s="820" t="s">
        <v>2896</v>
      </c>
      <c r="M4665" s="736"/>
    </row>
    <row r="4666" ht="18" spans="3:13">
      <c r="C4666" s="3"/>
      <c r="D4666" s="996">
        <v>45792</v>
      </c>
      <c r="E4666" s="791"/>
      <c r="F4666" s="2238" t="s">
        <v>1948</v>
      </c>
      <c r="G4666" s="2238" t="s">
        <v>1949</v>
      </c>
      <c r="H4666" s="714">
        <v>0.520833333333333</v>
      </c>
      <c r="I4666" s="725"/>
      <c r="J4666" s="725"/>
      <c r="K4666" s="726"/>
      <c r="L4666" s="821">
        <v>0.75</v>
      </c>
      <c r="M4666" s="737"/>
    </row>
    <row r="4667" ht="18" spans="3:13">
      <c r="C4667" s="3"/>
      <c r="D4667" s="996">
        <v>45785</v>
      </c>
      <c r="E4667" s="2238" t="s">
        <v>1949</v>
      </c>
      <c r="F4667" s="2238" t="s">
        <v>1956</v>
      </c>
      <c r="G4667" s="2238" t="s">
        <v>1953</v>
      </c>
      <c r="H4667" s="714">
        <v>0.520833333333333</v>
      </c>
      <c r="I4667" s="725"/>
      <c r="J4667" s="725"/>
      <c r="K4667" s="726"/>
      <c r="L4667" s="821">
        <v>0.75</v>
      </c>
      <c r="M4667" s="738"/>
    </row>
    <row r="4668" ht="18" spans="3:13">
      <c r="C4668" s="3"/>
      <c r="D4668" s="996">
        <v>45778</v>
      </c>
      <c r="E4668" s="2238" t="s">
        <v>1953</v>
      </c>
      <c r="F4668" s="2238" t="s">
        <v>1978</v>
      </c>
      <c r="G4668" s="2238" t="s">
        <v>1945</v>
      </c>
      <c r="H4668" s="714">
        <v>0.520833333333333</v>
      </c>
      <c r="I4668" s="725"/>
      <c r="J4668" s="725"/>
      <c r="K4668" s="726"/>
      <c r="L4668" s="821">
        <v>0.75</v>
      </c>
      <c r="M4668" s="734"/>
    </row>
    <row r="4669" ht="18" spans="3:13">
      <c r="C4669" s="3"/>
      <c r="D4669" s="996">
        <v>45771</v>
      </c>
      <c r="E4669" s="2238" t="s">
        <v>1958</v>
      </c>
      <c r="F4669" s="2238" t="s">
        <v>1958</v>
      </c>
      <c r="G4669" s="2238" t="s">
        <v>1947</v>
      </c>
      <c r="H4669" s="714">
        <v>0.520833333333333</v>
      </c>
      <c r="I4669" s="725"/>
      <c r="J4669" s="725"/>
      <c r="K4669" s="726"/>
      <c r="L4669" s="821">
        <v>0.75</v>
      </c>
      <c r="M4669" s="734"/>
    </row>
    <row r="4670" ht="18" spans="3:13">
      <c r="C4670" s="3"/>
      <c r="D4670" s="996">
        <v>45764</v>
      </c>
      <c r="E4670" s="2238" t="s">
        <v>2106</v>
      </c>
      <c r="F4670" s="2238" t="s">
        <v>1957</v>
      </c>
      <c r="G4670" s="2238" t="s">
        <v>1978</v>
      </c>
      <c r="H4670" s="714">
        <v>0.520833333333333</v>
      </c>
      <c r="I4670" s="725"/>
      <c r="J4670" s="725"/>
      <c r="K4670" s="726"/>
      <c r="L4670" s="821">
        <v>0.75</v>
      </c>
      <c r="M4670" s="734"/>
    </row>
    <row r="4671" ht="18.75" spans="3:13">
      <c r="C4671" s="3"/>
      <c r="D4671" s="996">
        <v>45757</v>
      </c>
      <c r="E4671" s="2238" t="s">
        <v>1945</v>
      </c>
      <c r="F4671" s="2238" t="s">
        <v>1945</v>
      </c>
      <c r="G4671" s="2238" t="s">
        <v>1959</v>
      </c>
      <c r="H4671" s="714">
        <v>0.520833333333333</v>
      </c>
      <c r="I4671" s="730"/>
      <c r="J4671" s="730"/>
      <c r="K4671" s="731"/>
      <c r="L4671" s="821">
        <v>0.75</v>
      </c>
      <c r="M4671" s="739"/>
    </row>
    <row r="4672" ht="18.75" spans="3:13">
      <c r="C4672" s="3">
        <v>1</v>
      </c>
      <c r="D4672" s="808" t="s">
        <v>7</v>
      </c>
      <c r="E4672" s="999" t="s">
        <v>1214</v>
      </c>
      <c r="F4672" s="1000"/>
      <c r="G4672" s="1001"/>
      <c r="H4672" s="1002" t="s">
        <v>2839</v>
      </c>
      <c r="I4672" s="719" t="s">
        <v>1622</v>
      </c>
      <c r="J4672" s="719"/>
      <c r="K4672" s="720"/>
      <c r="L4672" s="712" t="s">
        <v>1623</v>
      </c>
      <c r="M4672" s="1010" t="s">
        <v>1624</v>
      </c>
    </row>
    <row r="4673" ht="18" spans="3:13">
      <c r="C4673" s="3"/>
      <c r="D4673" s="805" t="s">
        <v>1625</v>
      </c>
      <c r="E4673" s="853"/>
      <c r="F4673" s="854"/>
      <c r="G4673" s="855"/>
      <c r="H4673" s="1003" t="s">
        <v>2858</v>
      </c>
      <c r="I4673" s="2229" t="s">
        <v>1215</v>
      </c>
      <c r="J4673" s="722"/>
      <c r="K4673" s="723"/>
      <c r="L4673" s="819"/>
      <c r="M4673" s="733" t="s">
        <v>1214</v>
      </c>
    </row>
    <row r="4674" ht="18" spans="3:13">
      <c r="C4674" s="3"/>
      <c r="D4674" s="806" t="s">
        <v>1626</v>
      </c>
      <c r="E4674" s="1017"/>
      <c r="F4674" s="1056"/>
      <c r="G4674" s="1057"/>
      <c r="H4674" s="1003" t="s">
        <v>2859</v>
      </c>
      <c r="I4674" s="725"/>
      <c r="J4674" s="725"/>
      <c r="K4674" s="726"/>
      <c r="L4674" s="819"/>
      <c r="M4674" s="734"/>
    </row>
    <row r="4675" ht="18.75" spans="3:13">
      <c r="C4675" s="3"/>
      <c r="D4675" s="806" t="s">
        <v>1627</v>
      </c>
      <c r="E4675" s="1058">
        <v>50.2</v>
      </c>
      <c r="F4675" s="1059"/>
      <c r="G4675" s="1060"/>
      <c r="H4675" s="1007"/>
      <c r="I4675" s="725"/>
      <c r="J4675" s="725"/>
      <c r="K4675" s="726"/>
      <c r="L4675" s="819"/>
      <c r="M4675" s="734"/>
    </row>
    <row r="4676" ht="18.75" spans="3:13">
      <c r="C4676" s="3"/>
      <c r="D4676" s="807" t="s">
        <v>1628</v>
      </c>
      <c r="E4676" s="706">
        <v>0.572916666666667</v>
      </c>
      <c r="F4676" s="707"/>
      <c r="G4676" s="708"/>
      <c r="H4676" s="1008"/>
      <c r="I4676" s="725"/>
      <c r="J4676" s="725"/>
      <c r="K4676" s="726"/>
      <c r="L4676" s="750">
        <v>0.802083333333333</v>
      </c>
      <c r="M4676" s="735">
        <v>0.697916666666667</v>
      </c>
    </row>
    <row r="4677" ht="18.75" spans="3:13">
      <c r="C4677" s="3"/>
      <c r="D4677" s="808" t="s">
        <v>1629</v>
      </c>
      <c r="E4677" s="710" t="s">
        <v>8</v>
      </c>
      <c r="F4677" s="710" t="s">
        <v>9</v>
      </c>
      <c r="G4677" s="711" t="s">
        <v>10</v>
      </c>
      <c r="H4677" s="1002" t="s">
        <v>2447</v>
      </c>
      <c r="I4677" s="725"/>
      <c r="J4677" s="725"/>
      <c r="K4677" s="726"/>
      <c r="L4677" s="820" t="s">
        <v>2896</v>
      </c>
      <c r="M4677" s="736"/>
    </row>
    <row r="4678" spans="3:13">
      <c r="C4678" s="3"/>
      <c r="D4678" s="996">
        <v>45778</v>
      </c>
      <c r="E4678" s="755"/>
      <c r="F4678" s="755">
        <v>50.7</v>
      </c>
      <c r="G4678" s="755">
        <v>50.2</v>
      </c>
      <c r="H4678" s="714">
        <v>0.572916666666667</v>
      </c>
      <c r="I4678" s="725"/>
      <c r="J4678" s="725"/>
      <c r="K4678" s="726"/>
      <c r="L4678" s="821">
        <v>0.802083333333333</v>
      </c>
      <c r="M4678" s="737"/>
    </row>
    <row r="4679" spans="3:13">
      <c r="C4679" s="3"/>
      <c r="D4679" s="996">
        <v>45770</v>
      </c>
      <c r="E4679" s="755">
        <v>50.7</v>
      </c>
      <c r="F4679" s="755">
        <v>49</v>
      </c>
      <c r="G4679" s="755">
        <v>50.2</v>
      </c>
      <c r="H4679" s="714">
        <v>0.572916666666667</v>
      </c>
      <c r="I4679" s="725"/>
      <c r="J4679" s="725"/>
      <c r="K4679" s="726"/>
      <c r="L4679" s="821">
        <v>0.802083333333333</v>
      </c>
      <c r="M4679" s="738"/>
    </row>
    <row r="4680" spans="3:13">
      <c r="C4680" s="3"/>
      <c r="D4680" s="996">
        <v>45778</v>
      </c>
      <c r="E4680" s="755">
        <v>50.2</v>
      </c>
      <c r="F4680" s="755">
        <v>50.7</v>
      </c>
      <c r="G4680" s="755">
        <v>50.2</v>
      </c>
      <c r="H4680" s="714">
        <v>0.572916666666667</v>
      </c>
      <c r="I4680" s="725"/>
      <c r="J4680" s="725"/>
      <c r="K4680" s="726"/>
      <c r="L4680" s="821">
        <v>0.802083333333333</v>
      </c>
      <c r="M4680" s="734"/>
    </row>
    <row r="4681" spans="3:13">
      <c r="C4681" s="3"/>
      <c r="D4681" s="996">
        <v>45770</v>
      </c>
      <c r="E4681" s="755">
        <v>50.7</v>
      </c>
      <c r="F4681" s="755">
        <v>49</v>
      </c>
      <c r="G4681" s="755">
        <v>50.2</v>
      </c>
      <c r="H4681" s="714">
        <v>0.572916666666667</v>
      </c>
      <c r="I4681" s="725"/>
      <c r="J4681" s="725"/>
      <c r="K4681" s="726"/>
      <c r="L4681" s="821">
        <v>0.802083333333333</v>
      </c>
      <c r="M4681" s="734"/>
    </row>
    <row r="4682" spans="3:13">
      <c r="C4682" s="3"/>
      <c r="D4682" s="996">
        <v>45778</v>
      </c>
      <c r="E4682" s="755">
        <v>50.2</v>
      </c>
      <c r="F4682" s="755">
        <v>50.7</v>
      </c>
      <c r="G4682" s="755">
        <v>50.2</v>
      </c>
      <c r="H4682" s="714">
        <v>0.572916666666667</v>
      </c>
      <c r="I4682" s="725"/>
      <c r="J4682" s="725"/>
      <c r="K4682" s="726"/>
      <c r="L4682" s="821">
        <v>0.802083333333333</v>
      </c>
      <c r="M4682" s="734"/>
    </row>
    <row r="4683" ht="18.35" spans="3:13">
      <c r="C4683" s="3"/>
      <c r="D4683" s="996">
        <v>45770</v>
      </c>
      <c r="E4683" s="755">
        <v>50.7</v>
      </c>
      <c r="F4683" s="755">
        <v>49</v>
      </c>
      <c r="G4683" s="755">
        <v>50.2</v>
      </c>
      <c r="H4683" s="714">
        <v>0.572916666666667</v>
      </c>
      <c r="I4683" s="730"/>
      <c r="J4683" s="730"/>
      <c r="K4683" s="731"/>
      <c r="L4683" s="821">
        <v>0.802083333333333</v>
      </c>
      <c r="M4683" s="739"/>
    </row>
    <row r="4684" ht="18.75" spans="3:13">
      <c r="C4684" s="3">
        <v>1</v>
      </c>
      <c r="D4684" s="808" t="s">
        <v>7</v>
      </c>
      <c r="E4684" s="999" t="s">
        <v>1216</v>
      </c>
      <c r="F4684" s="1000"/>
      <c r="G4684" s="1001"/>
      <c r="H4684" s="1002" t="s">
        <v>2839</v>
      </c>
      <c r="I4684" s="719" t="s">
        <v>1622</v>
      </c>
      <c r="J4684" s="719"/>
      <c r="K4684" s="720"/>
      <c r="L4684" s="712" t="s">
        <v>1623</v>
      </c>
      <c r="M4684" s="1010" t="s">
        <v>1624</v>
      </c>
    </row>
    <row r="4685" ht="18" spans="3:13">
      <c r="C4685" s="3"/>
      <c r="D4685" s="805" t="s">
        <v>1625</v>
      </c>
      <c r="E4685" s="853"/>
      <c r="F4685" s="854"/>
      <c r="G4685" s="855"/>
      <c r="H4685" s="1003" t="s">
        <v>2858</v>
      </c>
      <c r="I4685" s="2229" t="s">
        <v>1103</v>
      </c>
      <c r="J4685" s="722"/>
      <c r="K4685" s="723"/>
      <c r="L4685" s="819"/>
      <c r="M4685" s="733" t="s">
        <v>1216</v>
      </c>
    </row>
    <row r="4686" ht="18" spans="3:13">
      <c r="C4686" s="3"/>
      <c r="D4686" s="806" t="s">
        <v>1626</v>
      </c>
      <c r="E4686" s="1017"/>
      <c r="F4686" s="1056"/>
      <c r="G4686" s="1057"/>
      <c r="H4686" s="1003" t="s">
        <v>2859</v>
      </c>
      <c r="I4686" s="725"/>
      <c r="J4686" s="725"/>
      <c r="K4686" s="726"/>
      <c r="L4686" s="819"/>
      <c r="M4686" s="734"/>
    </row>
    <row r="4687" ht="18.75" spans="3:13">
      <c r="C4687" s="3"/>
      <c r="D4687" s="806" t="s">
        <v>1627</v>
      </c>
      <c r="E4687" s="1058">
        <v>50.8</v>
      </c>
      <c r="F4687" s="1059"/>
      <c r="G4687" s="1060"/>
      <c r="H4687" s="1007"/>
      <c r="I4687" s="725"/>
      <c r="J4687" s="725"/>
      <c r="K4687" s="726"/>
      <c r="L4687" s="819"/>
      <c r="M4687" s="734"/>
    </row>
    <row r="4688" ht="18.75" spans="3:13">
      <c r="C4688" s="3"/>
      <c r="D4688" s="807" t="s">
        <v>1628</v>
      </c>
      <c r="E4688" s="706">
        <v>0.572916666666667</v>
      </c>
      <c r="F4688" s="707"/>
      <c r="G4688" s="708"/>
      <c r="H4688" s="1008"/>
      <c r="I4688" s="725"/>
      <c r="J4688" s="725"/>
      <c r="K4688" s="726"/>
      <c r="L4688" s="750">
        <v>0.802083333333333</v>
      </c>
      <c r="M4688" s="735">
        <v>0.697916666666667</v>
      </c>
    </row>
    <row r="4689" ht="18.75" spans="3:13">
      <c r="C4689" s="3"/>
      <c r="D4689" s="808" t="s">
        <v>1629</v>
      </c>
      <c r="E4689" s="710" t="s">
        <v>8</v>
      </c>
      <c r="F4689" s="710" t="s">
        <v>9</v>
      </c>
      <c r="G4689" s="711" t="s">
        <v>10</v>
      </c>
      <c r="H4689" s="1002" t="s">
        <v>2447</v>
      </c>
      <c r="I4689" s="725"/>
      <c r="J4689" s="725"/>
      <c r="K4689" s="726"/>
      <c r="L4689" s="820" t="s">
        <v>2896</v>
      </c>
      <c r="M4689" s="736"/>
    </row>
    <row r="4690" spans="3:13">
      <c r="C4690" s="3"/>
      <c r="D4690" s="996">
        <v>45782</v>
      </c>
      <c r="E4690" s="755"/>
      <c r="F4690" s="755">
        <v>51.4</v>
      </c>
      <c r="G4690" s="755">
        <v>54.4</v>
      </c>
      <c r="H4690" s="714">
        <v>0.572916666666667</v>
      </c>
      <c r="I4690" s="725"/>
      <c r="J4690" s="725"/>
      <c r="K4690" s="726"/>
      <c r="L4690" s="821">
        <v>0.802083333333333</v>
      </c>
      <c r="M4690" s="737"/>
    </row>
    <row r="4691" spans="3:13">
      <c r="C4691" s="3"/>
      <c r="D4691" s="996">
        <v>45770</v>
      </c>
      <c r="E4691" s="755">
        <v>51.4</v>
      </c>
      <c r="F4691" s="755">
        <v>52.8</v>
      </c>
      <c r="G4691" s="755">
        <v>54.4</v>
      </c>
      <c r="H4691" s="714">
        <v>0.572916666666667</v>
      </c>
      <c r="I4691" s="725"/>
      <c r="J4691" s="725"/>
      <c r="K4691" s="726"/>
      <c r="L4691" s="821">
        <v>0.802083333333333</v>
      </c>
      <c r="M4691" s="738"/>
    </row>
    <row r="4692" spans="3:13">
      <c r="C4692" s="3"/>
      <c r="D4692" s="996">
        <v>45782</v>
      </c>
      <c r="E4692" s="755">
        <v>50.8</v>
      </c>
      <c r="F4692" s="755">
        <v>51.4</v>
      </c>
      <c r="G4692" s="755">
        <v>54.4</v>
      </c>
      <c r="H4692" s="714">
        <v>0.572916666666667</v>
      </c>
      <c r="I4692" s="725"/>
      <c r="J4692" s="725"/>
      <c r="K4692" s="726"/>
      <c r="L4692" s="821">
        <v>0.802083333333333</v>
      </c>
      <c r="M4692" s="734"/>
    </row>
    <row r="4693" spans="3:13">
      <c r="C4693" s="3"/>
      <c r="D4693" s="996">
        <v>45770</v>
      </c>
      <c r="E4693" s="755">
        <v>51.4</v>
      </c>
      <c r="F4693" s="755">
        <v>52.8</v>
      </c>
      <c r="G4693" s="755">
        <v>54.4</v>
      </c>
      <c r="H4693" s="714">
        <v>0.572916666666667</v>
      </c>
      <c r="I4693" s="725"/>
      <c r="J4693" s="725"/>
      <c r="K4693" s="726"/>
      <c r="L4693" s="821">
        <v>0.802083333333333</v>
      </c>
      <c r="M4693" s="734"/>
    </row>
    <row r="4694" spans="3:13">
      <c r="C4694" s="3"/>
      <c r="D4694" s="996">
        <v>45782</v>
      </c>
      <c r="E4694" s="755">
        <v>50.8</v>
      </c>
      <c r="F4694" s="755">
        <v>51.4</v>
      </c>
      <c r="G4694" s="755">
        <v>54.4</v>
      </c>
      <c r="H4694" s="714">
        <v>0.572916666666667</v>
      </c>
      <c r="I4694" s="725"/>
      <c r="J4694" s="725"/>
      <c r="K4694" s="726"/>
      <c r="L4694" s="821">
        <v>0.802083333333333</v>
      </c>
      <c r="M4694" s="734"/>
    </row>
    <row r="4695" ht="18.35" spans="3:13">
      <c r="C4695" s="3"/>
      <c r="D4695" s="996">
        <v>45770</v>
      </c>
      <c r="E4695" s="755">
        <v>51.4</v>
      </c>
      <c r="F4695" s="755">
        <v>52.8</v>
      </c>
      <c r="G4695" s="755">
        <v>54.4</v>
      </c>
      <c r="H4695" s="714">
        <v>0.572916666666667</v>
      </c>
      <c r="I4695" s="730"/>
      <c r="J4695" s="730"/>
      <c r="K4695" s="731"/>
      <c r="L4695" s="821">
        <v>0.802083333333333</v>
      </c>
      <c r="M4695" s="739"/>
    </row>
    <row r="4696" ht="18.75" spans="3:13">
      <c r="C4696" s="3">
        <v>1</v>
      </c>
      <c r="D4696" s="808" t="s">
        <v>7</v>
      </c>
      <c r="E4696" s="999" t="s">
        <v>1217</v>
      </c>
      <c r="F4696" s="1000"/>
      <c r="G4696" s="1001"/>
      <c r="H4696" s="1002" t="s">
        <v>2839</v>
      </c>
      <c r="I4696" s="719" t="s">
        <v>1622</v>
      </c>
      <c r="J4696" s="719"/>
      <c r="K4696" s="720"/>
      <c r="L4696" s="712" t="s">
        <v>1623</v>
      </c>
      <c r="M4696" s="1010" t="s">
        <v>1624</v>
      </c>
    </row>
    <row r="4697" ht="18" spans="3:13">
      <c r="C4697" s="3"/>
      <c r="D4697" s="805" t="s">
        <v>1625</v>
      </c>
      <c r="E4697" s="853"/>
      <c r="F4697" s="854"/>
      <c r="G4697" s="855"/>
      <c r="H4697" s="1003" t="s">
        <v>2858</v>
      </c>
      <c r="I4697" s="2229" t="s">
        <v>1110</v>
      </c>
      <c r="J4697" s="722"/>
      <c r="K4697" s="723"/>
      <c r="L4697" s="819"/>
      <c r="M4697" s="733" t="s">
        <v>1217</v>
      </c>
    </row>
    <row r="4698" ht="18" spans="3:13">
      <c r="C4698" s="3"/>
      <c r="D4698" s="806" t="s">
        <v>1626</v>
      </c>
      <c r="E4698" s="1017"/>
      <c r="F4698" s="1056"/>
      <c r="G4698" s="1057"/>
      <c r="H4698" s="1003" t="s">
        <v>2859</v>
      </c>
      <c r="I4698" s="725"/>
      <c r="J4698" s="725"/>
      <c r="K4698" s="726"/>
      <c r="L4698" s="819"/>
      <c r="M4698" s="734"/>
    </row>
    <row r="4699" ht="18" spans="3:13">
      <c r="C4699" s="3"/>
      <c r="D4699" s="806" t="s">
        <v>1627</v>
      </c>
      <c r="E4699" s="1018" t="s">
        <v>1218</v>
      </c>
      <c r="F4699" s="1019"/>
      <c r="G4699" s="1020"/>
      <c r="H4699" s="1007"/>
      <c r="I4699" s="725"/>
      <c r="J4699" s="725"/>
      <c r="K4699" s="726"/>
      <c r="L4699" s="819"/>
      <c r="M4699" s="734"/>
    </row>
    <row r="4700" ht="18.75" spans="3:13">
      <c r="C4700" s="3"/>
      <c r="D4700" s="807" t="s">
        <v>1628</v>
      </c>
      <c r="E4700" s="706">
        <v>0.583333333333333</v>
      </c>
      <c r="F4700" s="707"/>
      <c r="G4700" s="708"/>
      <c r="H4700" s="1008"/>
      <c r="I4700" s="725"/>
      <c r="J4700" s="725"/>
      <c r="K4700" s="726"/>
      <c r="L4700" s="750">
        <v>0.8125</v>
      </c>
      <c r="M4700" s="735">
        <v>0.708333333333333</v>
      </c>
    </row>
    <row r="4701" ht="18.75" spans="3:13">
      <c r="C4701" s="3"/>
      <c r="D4701" s="808" t="s">
        <v>1629</v>
      </c>
      <c r="E4701" s="710" t="s">
        <v>8</v>
      </c>
      <c r="F4701" s="710" t="s">
        <v>9</v>
      </c>
      <c r="G4701" s="711" t="s">
        <v>10</v>
      </c>
      <c r="H4701" s="1002" t="s">
        <v>2447</v>
      </c>
      <c r="I4701" s="725"/>
      <c r="J4701" s="725"/>
      <c r="K4701" s="726"/>
      <c r="L4701" s="820" t="s">
        <v>2896</v>
      </c>
      <c r="M4701" s="736"/>
    </row>
    <row r="4702" ht="18" spans="3:13">
      <c r="C4702" s="3"/>
      <c r="D4702" s="996">
        <v>45771</v>
      </c>
      <c r="E4702" s="2238" t="s">
        <v>2348</v>
      </c>
      <c r="F4702" s="2238" t="s">
        <v>1997</v>
      </c>
      <c r="G4702" s="2238" t="s">
        <v>2349</v>
      </c>
      <c r="H4702" s="714">
        <v>0.583333333333333</v>
      </c>
      <c r="I4702" s="725"/>
      <c r="J4702" s="725"/>
      <c r="K4702" s="726"/>
      <c r="L4702" s="821">
        <v>0.8125</v>
      </c>
      <c r="M4702" s="737"/>
    </row>
    <row r="4703" ht="18" spans="3:13">
      <c r="C4703" s="3"/>
      <c r="D4703" s="996">
        <v>45736</v>
      </c>
      <c r="E4703" s="2238" t="s">
        <v>2309</v>
      </c>
      <c r="F4703" s="2238" t="s">
        <v>1990</v>
      </c>
      <c r="G4703" s="2238" t="s">
        <v>2182</v>
      </c>
      <c r="H4703" s="714">
        <v>0.583333333333333</v>
      </c>
      <c r="I4703" s="725"/>
      <c r="J4703" s="725"/>
      <c r="K4703" s="726"/>
      <c r="L4703" s="821">
        <v>0.8125</v>
      </c>
      <c r="M4703" s="738"/>
    </row>
    <row r="4704" ht="18" spans="3:13">
      <c r="C4704" s="3"/>
      <c r="D4704" s="996">
        <v>45709</v>
      </c>
      <c r="E4704" s="2238" t="s">
        <v>1996</v>
      </c>
      <c r="F4704" s="2238" t="s">
        <v>2310</v>
      </c>
      <c r="G4704" s="2238" t="s">
        <v>2311</v>
      </c>
      <c r="H4704" s="714">
        <v>0.625</v>
      </c>
      <c r="I4704" s="725"/>
      <c r="J4704" s="725"/>
      <c r="K4704" s="726"/>
      <c r="L4704" s="821">
        <v>0.854166666666667</v>
      </c>
      <c r="M4704" s="734"/>
    </row>
    <row r="4705" ht="18" spans="3:13">
      <c r="C4705" s="3"/>
      <c r="D4705" s="996">
        <v>45681</v>
      </c>
      <c r="E4705" s="2238" t="s">
        <v>2312</v>
      </c>
      <c r="F4705" s="2238" t="s">
        <v>2313</v>
      </c>
      <c r="G4705" s="2238" t="s">
        <v>2181</v>
      </c>
      <c r="H4705" s="714">
        <v>0.625</v>
      </c>
      <c r="I4705" s="725"/>
      <c r="J4705" s="725"/>
      <c r="K4705" s="726"/>
      <c r="L4705" s="821">
        <v>0.854166666666667</v>
      </c>
      <c r="M4705" s="734"/>
    </row>
    <row r="4706" ht="18" spans="3:13">
      <c r="C4706" s="3"/>
      <c r="D4706" s="996">
        <v>45645</v>
      </c>
      <c r="E4706" s="2238" t="s">
        <v>2181</v>
      </c>
      <c r="F4706" s="2238" t="s">
        <v>2182</v>
      </c>
      <c r="G4706" s="2238" t="s">
        <v>1989</v>
      </c>
      <c r="H4706" s="714">
        <v>0.625</v>
      </c>
      <c r="I4706" s="725"/>
      <c r="J4706" s="725"/>
      <c r="K4706" s="726"/>
      <c r="L4706" s="821">
        <v>0.854166666666667</v>
      </c>
      <c r="M4706" s="734"/>
    </row>
    <row r="4707" ht="18.75" spans="3:13">
      <c r="C4707" s="3"/>
      <c r="D4707" s="996">
        <v>45617</v>
      </c>
      <c r="E4707" s="2238" t="s">
        <v>1989</v>
      </c>
      <c r="F4707" s="2238" t="s">
        <v>1990</v>
      </c>
      <c r="G4707" s="2238" t="s">
        <v>2128</v>
      </c>
      <c r="H4707" s="714">
        <v>0.625</v>
      </c>
      <c r="I4707" s="730"/>
      <c r="J4707" s="730"/>
      <c r="K4707" s="731"/>
      <c r="L4707" s="821">
        <v>0.854166666666667</v>
      </c>
      <c r="M4707" s="739"/>
    </row>
    <row r="4708" ht="18.75" spans="3:13">
      <c r="C4708" s="3">
        <v>1</v>
      </c>
      <c r="D4708" s="808" t="s">
        <v>7</v>
      </c>
      <c r="E4708" s="999" t="s">
        <v>1219</v>
      </c>
      <c r="F4708" s="1000"/>
      <c r="G4708" s="1001"/>
      <c r="H4708" s="1002" t="s">
        <v>2839</v>
      </c>
      <c r="I4708" s="719" t="s">
        <v>1622</v>
      </c>
      <c r="J4708" s="719"/>
      <c r="K4708" s="720"/>
      <c r="L4708" s="712" t="s">
        <v>1623</v>
      </c>
      <c r="M4708" s="1010" t="s">
        <v>1624</v>
      </c>
    </row>
    <row r="4709" ht="18" spans="3:13">
      <c r="C4709" s="3"/>
      <c r="D4709" s="805" t="s">
        <v>1625</v>
      </c>
      <c r="E4709" s="853"/>
      <c r="F4709" s="854"/>
      <c r="G4709" s="855"/>
      <c r="H4709" s="1003" t="s">
        <v>2870</v>
      </c>
      <c r="I4709" s="2229" t="s">
        <v>939</v>
      </c>
      <c r="J4709" s="722"/>
      <c r="K4709" s="723"/>
      <c r="L4709" s="819"/>
      <c r="M4709" s="733" t="s">
        <v>1219</v>
      </c>
    </row>
    <row r="4710" ht="18" spans="3:13">
      <c r="C4710" s="3"/>
      <c r="D4710" s="806" t="s">
        <v>1626</v>
      </c>
      <c r="E4710" s="1004">
        <v>0</v>
      </c>
      <c r="F4710" s="1005"/>
      <c r="G4710" s="1006"/>
      <c r="H4710" s="1003" t="s">
        <v>2871</v>
      </c>
      <c r="I4710" s="725"/>
      <c r="J4710" s="725"/>
      <c r="K4710" s="726"/>
      <c r="L4710" s="819"/>
      <c r="M4710" s="734"/>
    </row>
    <row r="4711" ht="18" spans="3:13">
      <c r="C4711" s="3"/>
      <c r="D4711" s="806" t="s">
        <v>1627</v>
      </c>
      <c r="E4711" s="1018">
        <v>0.002</v>
      </c>
      <c r="F4711" s="1019"/>
      <c r="G4711" s="1020"/>
      <c r="H4711" s="1007"/>
      <c r="I4711" s="725"/>
      <c r="J4711" s="725"/>
      <c r="K4711" s="726"/>
      <c r="L4711" s="819"/>
      <c r="M4711" s="734"/>
    </row>
    <row r="4712" ht="18.75" spans="3:13">
      <c r="C4712" s="3"/>
      <c r="D4712" s="807" t="s">
        <v>1628</v>
      </c>
      <c r="E4712" s="706">
        <v>0.25</v>
      </c>
      <c r="F4712" s="707"/>
      <c r="G4712" s="708"/>
      <c r="H4712" s="1008"/>
      <c r="I4712" s="725"/>
      <c r="J4712" s="725"/>
      <c r="K4712" s="726"/>
      <c r="L4712" s="750">
        <v>0.479166666666667</v>
      </c>
      <c r="M4712" s="735">
        <v>0.375</v>
      </c>
    </row>
    <row r="4713" ht="18.75" spans="3:13">
      <c r="C4713" s="3"/>
      <c r="D4713" s="808" t="s">
        <v>1629</v>
      </c>
      <c r="E4713" s="710" t="s">
        <v>8</v>
      </c>
      <c r="F4713" s="710" t="s">
        <v>9</v>
      </c>
      <c r="G4713" s="711" t="s">
        <v>10</v>
      </c>
      <c r="H4713" s="1002" t="s">
        <v>2447</v>
      </c>
      <c r="I4713" s="725"/>
      <c r="J4713" s="725"/>
      <c r="K4713" s="726"/>
      <c r="L4713" s="820" t="s">
        <v>2896</v>
      </c>
      <c r="M4713" s="736"/>
    </row>
    <row r="4714" spans="3:13">
      <c r="C4714" s="3"/>
      <c r="D4714" s="996">
        <v>45777</v>
      </c>
      <c r="E4714" s="791">
        <v>0.002</v>
      </c>
      <c r="F4714" s="791">
        <v>0.002</v>
      </c>
      <c r="G4714" s="791">
        <v>-0.002</v>
      </c>
      <c r="H4714" s="714">
        <v>0.333333333333333</v>
      </c>
      <c r="I4714" s="725"/>
      <c r="J4714" s="725"/>
      <c r="K4714" s="726"/>
      <c r="L4714" s="821">
        <v>0.5625</v>
      </c>
      <c r="M4714" s="737"/>
    </row>
    <row r="4715" spans="3:13">
      <c r="C4715" s="3"/>
      <c r="D4715" s="996">
        <v>45713</v>
      </c>
      <c r="E4715" s="791">
        <v>-0.002</v>
      </c>
      <c r="F4715" s="791">
        <v>-0.002</v>
      </c>
      <c r="G4715" s="791">
        <v>0.001</v>
      </c>
      <c r="H4715" s="714">
        <v>0.291666666666667</v>
      </c>
      <c r="I4715" s="725"/>
      <c r="J4715" s="725"/>
      <c r="K4715" s="726"/>
      <c r="L4715" s="821">
        <v>0.520833333333333</v>
      </c>
      <c r="M4715" s="738"/>
    </row>
    <row r="4716" spans="3:13">
      <c r="C4716" s="3"/>
      <c r="D4716" s="996">
        <v>45687</v>
      </c>
      <c r="E4716" s="791">
        <v>-0.002</v>
      </c>
      <c r="F4716" s="791">
        <v>-0.001</v>
      </c>
      <c r="G4716" s="791">
        <v>0.001</v>
      </c>
      <c r="H4716" s="714">
        <v>0.375</v>
      </c>
      <c r="I4716" s="725"/>
      <c r="J4716" s="725"/>
      <c r="K4716" s="726"/>
      <c r="L4716" s="821">
        <v>0.604166666666667</v>
      </c>
      <c r="M4716" s="734"/>
    </row>
    <row r="4717" spans="3:13">
      <c r="C4717" s="3"/>
      <c r="D4717" s="996">
        <v>45618</v>
      </c>
      <c r="E4717" s="791">
        <v>0.001</v>
      </c>
      <c r="F4717" s="791">
        <v>0.002</v>
      </c>
      <c r="G4717" s="791">
        <v>0.002</v>
      </c>
      <c r="H4717" s="714">
        <v>0.291666666666667</v>
      </c>
      <c r="I4717" s="725"/>
      <c r="J4717" s="725"/>
      <c r="K4717" s="726"/>
      <c r="L4717" s="821">
        <v>0.520833333333333</v>
      </c>
      <c r="M4717" s="734"/>
    </row>
    <row r="4718" spans="3:13">
      <c r="C4718" s="3"/>
      <c r="D4718" s="996">
        <v>45595</v>
      </c>
      <c r="E4718" s="791">
        <v>0.002</v>
      </c>
      <c r="F4718" s="791">
        <v>-0.001</v>
      </c>
      <c r="G4718" s="791">
        <v>-0.003</v>
      </c>
      <c r="H4718" s="714">
        <v>0.375</v>
      </c>
      <c r="I4718" s="725"/>
      <c r="J4718" s="725"/>
      <c r="K4718" s="726"/>
      <c r="L4718" s="821">
        <v>0.604166666666667</v>
      </c>
      <c r="M4718" s="734"/>
    </row>
    <row r="4719" ht="18.35" spans="3:13">
      <c r="C4719" s="3"/>
      <c r="D4719" s="996">
        <v>45531</v>
      </c>
      <c r="E4719" s="791">
        <v>-0.001</v>
      </c>
      <c r="F4719" s="791">
        <v>-0.001</v>
      </c>
      <c r="G4719" s="791">
        <v>0.002</v>
      </c>
      <c r="H4719" s="714">
        <v>0.25</v>
      </c>
      <c r="I4719" s="730"/>
      <c r="J4719" s="730"/>
      <c r="K4719" s="731"/>
      <c r="L4719" s="821">
        <v>0.479166666666667</v>
      </c>
      <c r="M4719" s="739"/>
    </row>
    <row r="4720" ht="18.75" spans="3:13">
      <c r="C4720" s="3">
        <v>1</v>
      </c>
      <c r="D4720" s="1011" t="s">
        <v>7</v>
      </c>
      <c r="E4720" s="1014" t="s">
        <v>1220</v>
      </c>
      <c r="F4720" s="1015"/>
      <c r="G4720" s="1016"/>
      <c r="H4720" s="1002" t="s">
        <v>2839</v>
      </c>
      <c r="I4720" s="857" t="s">
        <v>1622</v>
      </c>
      <c r="J4720" s="719"/>
      <c r="K4720" s="720"/>
      <c r="L4720" s="712" t="s">
        <v>1623</v>
      </c>
      <c r="M4720" s="1010" t="s">
        <v>1624</v>
      </c>
    </row>
    <row r="4721" ht="18" spans="3:13">
      <c r="C4721" s="3"/>
      <c r="D4721" s="805" t="s">
        <v>1625</v>
      </c>
      <c r="E4721" s="853"/>
      <c r="F4721" s="854"/>
      <c r="G4721" s="855"/>
      <c r="H4721" s="1003" t="s">
        <v>2858</v>
      </c>
      <c r="I4721" s="2242" t="s">
        <v>987</v>
      </c>
      <c r="J4721" s="722"/>
      <c r="K4721" s="723"/>
      <c r="L4721" s="819"/>
      <c r="M4721" s="733" t="s">
        <v>1220</v>
      </c>
    </row>
    <row r="4722" ht="18" spans="3:13">
      <c r="C4722" s="3"/>
      <c r="D4722" s="806" t="s">
        <v>1626</v>
      </c>
      <c r="E4722" s="813"/>
      <c r="F4722" s="1061"/>
      <c r="G4722" s="1062"/>
      <c r="H4722" s="1003" t="s">
        <v>2859</v>
      </c>
      <c r="I4722" s="859"/>
      <c r="J4722" s="725"/>
      <c r="K4722" s="726"/>
      <c r="L4722" s="819"/>
      <c r="M4722" s="734"/>
    </row>
    <row r="4723" ht="18" spans="3:13">
      <c r="C4723" s="3"/>
      <c r="D4723" s="806" t="s">
        <v>1627</v>
      </c>
      <c r="E4723" s="1018" t="s">
        <v>1221</v>
      </c>
      <c r="F4723" s="1019"/>
      <c r="G4723" s="1020"/>
      <c r="H4723" s="1007"/>
      <c r="I4723" s="859"/>
      <c r="J4723" s="725"/>
      <c r="K4723" s="726"/>
      <c r="L4723" s="819"/>
      <c r="M4723" s="734"/>
    </row>
    <row r="4724" ht="18.75" spans="3:13">
      <c r="C4724" s="3"/>
      <c r="D4724" s="807" t="s">
        <v>1628</v>
      </c>
      <c r="E4724" s="706">
        <v>0.583333333333333</v>
      </c>
      <c r="F4724" s="707"/>
      <c r="G4724" s="708"/>
      <c r="H4724" s="1008"/>
      <c r="I4724" s="859"/>
      <c r="J4724" s="725"/>
      <c r="K4724" s="726"/>
      <c r="L4724" s="750">
        <v>0.8125</v>
      </c>
      <c r="M4724" s="735">
        <v>0.708333333333333</v>
      </c>
    </row>
    <row r="4725" ht="18.75" spans="3:13">
      <c r="C4725" s="3"/>
      <c r="D4725" s="808" t="s">
        <v>1629</v>
      </c>
      <c r="E4725" s="710" t="s">
        <v>8</v>
      </c>
      <c r="F4725" s="710" t="s">
        <v>9</v>
      </c>
      <c r="G4725" s="711" t="s">
        <v>10</v>
      </c>
      <c r="H4725" s="1002" t="s">
        <v>2447</v>
      </c>
      <c r="I4725" s="859"/>
      <c r="J4725" s="725"/>
      <c r="K4725" s="726"/>
      <c r="L4725" s="820" t="s">
        <v>2896</v>
      </c>
      <c r="M4725" s="736"/>
    </row>
    <row r="4726" ht="18" spans="3:13">
      <c r="C4726" s="3"/>
      <c r="D4726" s="809">
        <v>45770</v>
      </c>
      <c r="E4726" s="2238" t="s">
        <v>2350</v>
      </c>
      <c r="F4726" s="2238" t="s">
        <v>2351</v>
      </c>
      <c r="G4726" s="2238" t="s">
        <v>2225</v>
      </c>
      <c r="H4726" s="714">
        <v>0.583333333333333</v>
      </c>
      <c r="I4726" s="859"/>
      <c r="J4726" s="725"/>
      <c r="K4726" s="726"/>
      <c r="L4726" s="821">
        <v>0.8125</v>
      </c>
      <c r="M4726" s="737"/>
    </row>
    <row r="4727" ht="18" spans="3:13">
      <c r="C4727" s="3"/>
      <c r="D4727" s="809">
        <v>45741</v>
      </c>
      <c r="E4727" s="2238" t="s">
        <v>2297</v>
      </c>
      <c r="F4727" s="2238" t="s">
        <v>2298</v>
      </c>
      <c r="G4727" s="2238" t="s">
        <v>2173</v>
      </c>
      <c r="H4727" s="714">
        <v>0.583333333333333</v>
      </c>
      <c r="I4727" s="859"/>
      <c r="J4727" s="725"/>
      <c r="K4727" s="726"/>
      <c r="L4727" s="821">
        <v>0.8125</v>
      </c>
      <c r="M4727" s="738"/>
    </row>
    <row r="4728" ht="18" spans="3:13">
      <c r="C4728" s="3"/>
      <c r="D4728" s="809">
        <v>45714</v>
      </c>
      <c r="E4728" s="2238" t="s">
        <v>2239</v>
      </c>
      <c r="F4728" s="2238" t="s">
        <v>2240</v>
      </c>
      <c r="G4728" s="2238" t="s">
        <v>2241</v>
      </c>
      <c r="H4728" s="714">
        <v>0.625</v>
      </c>
      <c r="I4728" s="859"/>
      <c r="J4728" s="725"/>
      <c r="K4728" s="726"/>
      <c r="L4728" s="821">
        <v>0.854166666666667</v>
      </c>
      <c r="M4728" s="734"/>
    </row>
    <row r="4729" ht="18" spans="3:13">
      <c r="C4729" s="3"/>
      <c r="D4729" s="809">
        <v>45684</v>
      </c>
      <c r="E4729" s="2238" t="s">
        <v>2017</v>
      </c>
      <c r="F4729" s="2238" t="s">
        <v>2224</v>
      </c>
      <c r="G4729" s="2238" t="s">
        <v>2225</v>
      </c>
      <c r="H4729" s="714">
        <v>0.625</v>
      </c>
      <c r="I4729" s="859"/>
      <c r="J4729" s="725"/>
      <c r="K4729" s="726"/>
      <c r="L4729" s="821">
        <v>0.854166666666667</v>
      </c>
      <c r="M4729" s="734"/>
    </row>
    <row r="4730" ht="18" spans="3:13">
      <c r="C4730" s="3"/>
      <c r="D4730" s="809">
        <v>45649</v>
      </c>
      <c r="E4730" s="2238" t="s">
        <v>2173</v>
      </c>
      <c r="F4730" s="2238" t="s">
        <v>2174</v>
      </c>
      <c r="G4730" s="2238" t="s">
        <v>2175</v>
      </c>
      <c r="H4730" s="714">
        <v>0.625</v>
      </c>
      <c r="I4730" s="859"/>
      <c r="J4730" s="725"/>
      <c r="K4730" s="726"/>
      <c r="L4730" s="821">
        <v>0.854166666666667</v>
      </c>
      <c r="M4730" s="734"/>
    </row>
    <row r="4731" ht="18.75" spans="3:13">
      <c r="C4731" s="3"/>
      <c r="D4731" s="809">
        <v>45622</v>
      </c>
      <c r="E4731" s="2238" t="s">
        <v>2131</v>
      </c>
      <c r="F4731" s="2238" t="s">
        <v>2132</v>
      </c>
      <c r="G4731" s="2238" t="s">
        <v>2003</v>
      </c>
      <c r="H4731" s="714">
        <v>0.625</v>
      </c>
      <c r="I4731" s="860"/>
      <c r="J4731" s="730"/>
      <c r="K4731" s="731"/>
      <c r="L4731" s="821">
        <v>0.854166666666667</v>
      </c>
      <c r="M4731" s="739"/>
    </row>
    <row r="4732" ht="18.75" spans="2:13">
      <c r="B4732" s="3" t="s">
        <v>0</v>
      </c>
      <c r="C4732" s="3">
        <v>1</v>
      </c>
      <c r="D4732" s="808" t="s">
        <v>7</v>
      </c>
      <c r="E4732" s="999" t="s">
        <v>1225</v>
      </c>
      <c r="F4732" s="1000"/>
      <c r="G4732" s="1001"/>
      <c r="H4732" s="1002" t="s">
        <v>2839</v>
      </c>
      <c r="I4732" s="857" t="s">
        <v>1622</v>
      </c>
      <c r="J4732" s="719"/>
      <c r="K4732" s="720"/>
      <c r="L4732" s="712" t="s">
        <v>1623</v>
      </c>
      <c r="M4732" s="1010" t="s">
        <v>1624</v>
      </c>
    </row>
    <row r="4733" ht="18" spans="3:13">
      <c r="C4733" s="3"/>
      <c r="D4733" s="805" t="s">
        <v>1625</v>
      </c>
      <c r="E4733" s="699"/>
      <c r="F4733" s="700"/>
      <c r="G4733" s="701"/>
      <c r="H4733" s="1003" t="s">
        <v>2858</v>
      </c>
      <c r="I4733" s="2242" t="s">
        <v>1226</v>
      </c>
      <c r="J4733" s="722"/>
      <c r="K4733" s="723"/>
      <c r="L4733" s="819"/>
      <c r="M4733" s="733" t="s">
        <v>1225</v>
      </c>
    </row>
    <row r="4734" ht="18" spans="3:13">
      <c r="C4734" s="3"/>
      <c r="D4734" s="806" t="s">
        <v>1626</v>
      </c>
      <c r="E4734" s="1017"/>
      <c r="F4734" s="1005"/>
      <c r="G4734" s="1006"/>
      <c r="H4734" s="1003" t="s">
        <v>2859</v>
      </c>
      <c r="I4734" s="859"/>
      <c r="J4734" s="725"/>
      <c r="K4734" s="726"/>
      <c r="L4734" s="819"/>
      <c r="M4734" s="734"/>
    </row>
    <row r="4735" ht="18" spans="3:13">
      <c r="C4735" s="3"/>
      <c r="D4735" s="806" t="s">
        <v>1627</v>
      </c>
      <c r="E4735" s="1018"/>
      <c r="F4735" s="1019"/>
      <c r="G4735" s="1020"/>
      <c r="H4735" s="1007"/>
      <c r="I4735" s="859"/>
      <c r="J4735" s="725"/>
      <c r="K4735" s="726"/>
      <c r="L4735" s="819"/>
      <c r="M4735" s="734"/>
    </row>
    <row r="4736" ht="18.75" spans="3:13">
      <c r="C4736" s="3"/>
      <c r="D4736" s="807" t="s">
        <v>1628</v>
      </c>
      <c r="E4736" s="706">
        <v>0.777777777777778</v>
      </c>
      <c r="F4736" s="707"/>
      <c r="G4736" s="708"/>
      <c r="H4736" s="1008"/>
      <c r="I4736" s="859"/>
      <c r="J4736" s="725"/>
      <c r="K4736" s="726"/>
      <c r="L4736" s="750">
        <v>0.00694444444444444</v>
      </c>
      <c r="M4736" s="735">
        <v>0.902777777777778</v>
      </c>
    </row>
    <row r="4737" ht="18.75" spans="3:13">
      <c r="C4737" s="3"/>
      <c r="D4737" s="808" t="s">
        <v>1629</v>
      </c>
      <c r="E4737" s="710" t="s">
        <v>8</v>
      </c>
      <c r="F4737" s="710" t="s">
        <v>9</v>
      </c>
      <c r="G4737" s="711" t="s">
        <v>10</v>
      </c>
      <c r="H4737" s="1002" t="s">
        <v>2447</v>
      </c>
      <c r="I4737" s="859"/>
      <c r="J4737" s="725"/>
      <c r="K4737" s="726"/>
      <c r="L4737" s="820" t="s">
        <v>2896</v>
      </c>
      <c r="M4737" s="736"/>
    </row>
    <row r="4738" spans="3:13">
      <c r="C4738" s="3"/>
      <c r="D4738" s="809">
        <v>45792</v>
      </c>
      <c r="E4738" s="791"/>
      <c r="F4738" s="791"/>
      <c r="G4738" s="791"/>
      <c r="H4738" s="714">
        <v>0.527777777777778</v>
      </c>
      <c r="I4738" s="859"/>
      <c r="J4738" s="725"/>
      <c r="K4738" s="726"/>
      <c r="L4738" s="821">
        <v>0.756944444444444</v>
      </c>
      <c r="M4738" s="737"/>
    </row>
    <row r="4739" spans="3:13">
      <c r="C4739" s="3"/>
      <c r="D4739" s="809">
        <v>45763</v>
      </c>
      <c r="E4739" s="791"/>
      <c r="F4739" s="791"/>
      <c r="G4739" s="791"/>
      <c r="H4739" s="714">
        <v>0.729166666666667</v>
      </c>
      <c r="I4739" s="859"/>
      <c r="J4739" s="725"/>
      <c r="K4739" s="726"/>
      <c r="L4739" s="821">
        <v>0.958333333333333</v>
      </c>
      <c r="M4739" s="738"/>
    </row>
    <row r="4740" spans="3:13">
      <c r="C4740" s="3"/>
      <c r="D4740" s="809">
        <v>45751</v>
      </c>
      <c r="E4740" s="791"/>
      <c r="F4740" s="791"/>
      <c r="G4740" s="791"/>
      <c r="H4740" s="714">
        <v>0.642361111111111</v>
      </c>
      <c r="I4740" s="859"/>
      <c r="J4740" s="725"/>
      <c r="K4740" s="726"/>
      <c r="L4740" s="821">
        <v>0.871527777777778</v>
      </c>
      <c r="M4740" s="734"/>
    </row>
    <row r="4741" spans="3:13">
      <c r="C4741" s="3"/>
      <c r="D4741" s="809">
        <v>45723</v>
      </c>
      <c r="E4741" s="791"/>
      <c r="F4741" s="791"/>
      <c r="G4741" s="791"/>
      <c r="H4741" s="714">
        <v>0.729166666666667</v>
      </c>
      <c r="I4741" s="859"/>
      <c r="J4741" s="725"/>
      <c r="K4741" s="726"/>
      <c r="L4741" s="821">
        <v>0.958333333333333</v>
      </c>
      <c r="M4741" s="734"/>
    </row>
    <row r="4742" spans="3:13">
      <c r="C4742" s="3"/>
      <c r="D4742" s="1063">
        <v>45630</v>
      </c>
      <c r="E4742" s="791"/>
      <c r="F4742" s="791"/>
      <c r="G4742" s="791"/>
      <c r="H4742" s="714">
        <v>0.78125</v>
      </c>
      <c r="I4742" s="859"/>
      <c r="J4742" s="725"/>
      <c r="K4742" s="726"/>
      <c r="L4742" s="821">
        <v>0.0104166666666667</v>
      </c>
      <c r="M4742" s="734"/>
    </row>
    <row r="4743" ht="18.35" spans="3:13">
      <c r="C4743" s="3"/>
      <c r="D4743" s="1063">
        <v>45610</v>
      </c>
      <c r="E4743" s="791"/>
      <c r="F4743" s="791"/>
      <c r="G4743" s="791"/>
      <c r="H4743" s="714">
        <v>0.833333333333333</v>
      </c>
      <c r="I4743" s="860"/>
      <c r="J4743" s="730"/>
      <c r="K4743" s="731"/>
      <c r="L4743" s="821">
        <v>0.0625</v>
      </c>
      <c r="M4743" s="739"/>
    </row>
    <row r="4744" ht="18.75" spans="3:13">
      <c r="C4744" s="3">
        <v>1</v>
      </c>
      <c r="D4744" s="808" t="s">
        <v>7</v>
      </c>
      <c r="E4744" s="999" t="s">
        <v>1227</v>
      </c>
      <c r="F4744" s="1000"/>
      <c r="G4744" s="1001"/>
      <c r="H4744" s="1002" t="s">
        <v>2839</v>
      </c>
      <c r="I4744" s="857" t="s">
        <v>1622</v>
      </c>
      <c r="J4744" s="719"/>
      <c r="K4744" s="720"/>
      <c r="L4744" s="712" t="s">
        <v>1623</v>
      </c>
      <c r="M4744" s="1010" t="s">
        <v>1624</v>
      </c>
    </row>
    <row r="4745" ht="18" spans="3:13">
      <c r="C4745" s="3"/>
      <c r="D4745" s="805" t="s">
        <v>1625</v>
      </c>
      <c r="E4745" s="699"/>
      <c r="F4745" s="700"/>
      <c r="G4745" s="701"/>
      <c r="H4745" s="1003" t="s">
        <v>2858</v>
      </c>
      <c r="I4745" s="2242" t="s">
        <v>953</v>
      </c>
      <c r="J4745" s="722"/>
      <c r="K4745" s="723"/>
      <c r="L4745" s="819"/>
      <c r="M4745" s="733" t="s">
        <v>1227</v>
      </c>
    </row>
    <row r="4746" ht="18" spans="3:13">
      <c r="C4746" s="3"/>
      <c r="D4746" s="806" t="s">
        <v>1626</v>
      </c>
      <c r="E4746" s="1017"/>
      <c r="F4746" s="1005"/>
      <c r="G4746" s="1006"/>
      <c r="H4746" s="1003" t="s">
        <v>2859</v>
      </c>
      <c r="I4746" s="859"/>
      <c r="J4746" s="725"/>
      <c r="K4746" s="726"/>
      <c r="L4746" s="819"/>
      <c r="M4746" s="734"/>
    </row>
    <row r="4747" ht="18" spans="3:13">
      <c r="C4747" s="3"/>
      <c r="D4747" s="806" t="s">
        <v>1627</v>
      </c>
      <c r="E4747" s="1018">
        <v>0.092</v>
      </c>
      <c r="F4747" s="1019"/>
      <c r="G4747" s="1020"/>
      <c r="H4747" s="1007"/>
      <c r="I4747" s="859"/>
      <c r="J4747" s="725"/>
      <c r="K4747" s="726"/>
      <c r="L4747" s="819"/>
      <c r="M4747" s="734"/>
    </row>
    <row r="4748" ht="18.75" spans="3:13">
      <c r="C4748" s="3"/>
      <c r="D4748" s="807" t="s">
        <v>1628</v>
      </c>
      <c r="E4748" s="706">
        <v>0.520833333333333</v>
      </c>
      <c r="F4748" s="707"/>
      <c r="G4748" s="708"/>
      <c r="H4748" s="1008"/>
      <c r="I4748" s="859"/>
      <c r="J4748" s="725"/>
      <c r="K4748" s="726"/>
      <c r="L4748" s="750">
        <v>0.75</v>
      </c>
      <c r="M4748" s="735">
        <v>0.645833333333333</v>
      </c>
    </row>
    <row r="4749" ht="18.75" spans="3:13">
      <c r="C4749" s="3"/>
      <c r="D4749" s="808" t="s">
        <v>1629</v>
      </c>
      <c r="E4749" s="710" t="s">
        <v>8</v>
      </c>
      <c r="F4749" s="710" t="s">
        <v>9</v>
      </c>
      <c r="G4749" s="711" t="s">
        <v>10</v>
      </c>
      <c r="H4749" s="1002" t="s">
        <v>2447</v>
      </c>
      <c r="I4749" s="859"/>
      <c r="J4749" s="725"/>
      <c r="K4749" s="726"/>
      <c r="L4749" s="820" t="s">
        <v>2896</v>
      </c>
      <c r="M4749" s="736"/>
    </row>
    <row r="4750" spans="3:13">
      <c r="C4750" s="3"/>
      <c r="D4750" s="809">
        <v>45771</v>
      </c>
      <c r="E4750" s="791">
        <v>0.092</v>
      </c>
      <c r="F4750" s="791">
        <v>0.021</v>
      </c>
      <c r="G4750" s="791">
        <v>0.009</v>
      </c>
      <c r="H4750" s="714">
        <v>0.520833333333333</v>
      </c>
      <c r="I4750" s="859"/>
      <c r="J4750" s="725"/>
      <c r="K4750" s="726"/>
      <c r="L4750" s="821">
        <v>0.75</v>
      </c>
      <c r="M4750" s="737"/>
    </row>
    <row r="4751" spans="3:13">
      <c r="C4751" s="3"/>
      <c r="D4751" s="809">
        <v>45742</v>
      </c>
      <c r="E4751" s="791">
        <v>0.009</v>
      </c>
      <c r="F4751" s="791">
        <v>-0.011</v>
      </c>
      <c r="G4751" s="791">
        <v>0.033</v>
      </c>
      <c r="H4751" s="714">
        <v>0.520833333333333</v>
      </c>
      <c r="I4751" s="859"/>
      <c r="J4751" s="725"/>
      <c r="K4751" s="726"/>
      <c r="L4751" s="821">
        <v>0.75</v>
      </c>
      <c r="M4751" s="738"/>
    </row>
    <row r="4752" spans="3:13">
      <c r="C4752" s="3"/>
      <c r="D4752" s="809">
        <v>45715</v>
      </c>
      <c r="E4752" s="791">
        <v>0.031</v>
      </c>
      <c r="F4752" s="791">
        <v>0.02</v>
      </c>
      <c r="G4752" s="791">
        <v>-0.018</v>
      </c>
      <c r="H4752" s="714">
        <v>0.5625</v>
      </c>
      <c r="I4752" s="859"/>
      <c r="J4752" s="725"/>
      <c r="K4752" s="726"/>
      <c r="L4752" s="821">
        <v>0.791666666666667</v>
      </c>
      <c r="M4752" s="734"/>
    </row>
    <row r="4753" spans="3:13">
      <c r="C4753" s="3"/>
      <c r="D4753" s="809">
        <v>45685</v>
      </c>
      <c r="E4753" s="791">
        <v>-0.022</v>
      </c>
      <c r="F4753" s="791">
        <v>0.003</v>
      </c>
      <c r="G4753" s="791">
        <v>-0.02</v>
      </c>
      <c r="H4753" s="714">
        <v>0.5625</v>
      </c>
      <c r="I4753" s="859"/>
      <c r="J4753" s="725"/>
      <c r="K4753" s="726"/>
      <c r="L4753" s="821">
        <v>0.791666666666667</v>
      </c>
      <c r="M4753" s="734"/>
    </row>
    <row r="4754" spans="3:13">
      <c r="C4754" s="3"/>
      <c r="D4754" s="809">
        <v>45649</v>
      </c>
      <c r="E4754" s="791">
        <v>-0.011</v>
      </c>
      <c r="F4754" s="791">
        <v>-0.003</v>
      </c>
      <c r="G4754" s="791">
        <v>0.008</v>
      </c>
      <c r="H4754" s="714">
        <v>0.5625</v>
      </c>
      <c r="I4754" s="859"/>
      <c r="J4754" s="725"/>
      <c r="K4754" s="726"/>
      <c r="L4754" s="821">
        <v>0.791666666666667</v>
      </c>
      <c r="M4754" s="734"/>
    </row>
    <row r="4755" ht="18.35" spans="3:13">
      <c r="C4755" s="3"/>
      <c r="D4755" s="809">
        <v>45623</v>
      </c>
      <c r="E4755" s="791">
        <v>0.002</v>
      </c>
      <c r="F4755" s="791">
        <v>-0.008</v>
      </c>
      <c r="G4755" s="791">
        <v>-0.004</v>
      </c>
      <c r="H4755" s="714">
        <v>0.5625</v>
      </c>
      <c r="I4755" s="860"/>
      <c r="J4755" s="730"/>
      <c r="K4755" s="731"/>
      <c r="L4755" s="821">
        <v>0.791666666666667</v>
      </c>
      <c r="M4755" s="739"/>
    </row>
    <row r="4756" ht="18.75" spans="3:13">
      <c r="C4756" s="3">
        <v>1</v>
      </c>
      <c r="D4756" s="808" t="s">
        <v>7</v>
      </c>
      <c r="E4756" s="999" t="s">
        <v>1228</v>
      </c>
      <c r="F4756" s="1000"/>
      <c r="G4756" s="1001"/>
      <c r="H4756" s="1002" t="s">
        <v>2839</v>
      </c>
      <c r="I4756" s="857" t="s">
        <v>1622</v>
      </c>
      <c r="J4756" s="719"/>
      <c r="K4756" s="720"/>
      <c r="L4756" s="712" t="s">
        <v>1623</v>
      </c>
      <c r="M4756" s="1010" t="s">
        <v>1624</v>
      </c>
    </row>
    <row r="4757" ht="18" spans="3:13">
      <c r="C4757" s="3"/>
      <c r="D4757" s="805" t="s">
        <v>1625</v>
      </c>
      <c r="E4757" s="699"/>
      <c r="F4757" s="700"/>
      <c r="G4757" s="701"/>
      <c r="H4757" s="1003" t="s">
        <v>2858</v>
      </c>
      <c r="I4757" s="2242" t="s">
        <v>1229</v>
      </c>
      <c r="J4757" s="722"/>
      <c r="K4757" s="723"/>
      <c r="L4757" s="819"/>
      <c r="M4757" s="733" t="s">
        <v>1228</v>
      </c>
    </row>
    <row r="4758" ht="18" spans="3:13">
      <c r="C4758" s="3"/>
      <c r="D4758" s="806" t="s">
        <v>1626</v>
      </c>
      <c r="E4758" s="1017"/>
      <c r="F4758" s="1005"/>
      <c r="G4758" s="1006"/>
      <c r="H4758" s="1003" t="s">
        <v>2859</v>
      </c>
      <c r="I4758" s="859"/>
      <c r="J4758" s="725"/>
      <c r="K4758" s="726"/>
      <c r="L4758" s="819"/>
      <c r="M4758" s="734"/>
    </row>
    <row r="4759" ht="18" spans="3:13">
      <c r="C4759" s="3"/>
      <c r="D4759" s="806" t="s">
        <v>1627</v>
      </c>
      <c r="E4759" s="1004">
        <v>86</v>
      </c>
      <c r="F4759" s="1005"/>
      <c r="G4759" s="1006"/>
      <c r="H4759" s="1007"/>
      <c r="I4759" s="859"/>
      <c r="J4759" s="725"/>
      <c r="K4759" s="726"/>
      <c r="L4759" s="819"/>
      <c r="M4759" s="734"/>
    </row>
    <row r="4760" ht="18.75" spans="3:13">
      <c r="C4760" s="3"/>
      <c r="D4760" s="807" t="s">
        <v>1628</v>
      </c>
      <c r="E4760" s="706">
        <v>0.583333333333333</v>
      </c>
      <c r="F4760" s="707"/>
      <c r="G4760" s="708"/>
      <c r="H4760" s="1008"/>
      <c r="I4760" s="859"/>
      <c r="J4760" s="725"/>
      <c r="K4760" s="726"/>
      <c r="L4760" s="750">
        <v>0.8125</v>
      </c>
      <c r="M4760" s="735">
        <v>0.708333333333333</v>
      </c>
    </row>
    <row r="4761" ht="18.75" spans="3:13">
      <c r="C4761" s="3"/>
      <c r="D4761" s="808" t="s">
        <v>1629</v>
      </c>
      <c r="E4761" s="710" t="s">
        <v>8</v>
      </c>
      <c r="F4761" s="710" t="s">
        <v>9</v>
      </c>
      <c r="G4761" s="711" t="s">
        <v>10</v>
      </c>
      <c r="H4761" s="1002" t="s">
        <v>2447</v>
      </c>
      <c r="I4761" s="859"/>
      <c r="J4761" s="725"/>
      <c r="K4761" s="726"/>
      <c r="L4761" s="820" t="s">
        <v>2896</v>
      </c>
      <c r="M4761" s="736"/>
    </row>
    <row r="4762" spans="3:13">
      <c r="C4762" s="3"/>
      <c r="D4762" s="809">
        <v>45776</v>
      </c>
      <c r="E4762" s="755">
        <v>86</v>
      </c>
      <c r="F4762" s="755">
        <v>87.7</v>
      </c>
      <c r="G4762" s="755">
        <v>93.9</v>
      </c>
      <c r="H4762" s="714">
        <v>0.583333333333333</v>
      </c>
      <c r="I4762" s="859"/>
      <c r="J4762" s="725"/>
      <c r="K4762" s="726"/>
      <c r="L4762" s="821">
        <v>0.8125</v>
      </c>
      <c r="M4762" s="737"/>
    </row>
    <row r="4763" spans="3:13">
      <c r="C4763" s="3"/>
      <c r="D4763" s="809">
        <v>45741</v>
      </c>
      <c r="E4763" s="755">
        <v>92.9</v>
      </c>
      <c r="F4763" s="755">
        <v>94.2</v>
      </c>
      <c r="G4763" s="755">
        <v>100.1</v>
      </c>
      <c r="H4763" s="714">
        <v>0.583333333333333</v>
      </c>
      <c r="I4763" s="859"/>
      <c r="J4763" s="725"/>
      <c r="K4763" s="726"/>
      <c r="L4763" s="821">
        <v>0.8125</v>
      </c>
      <c r="M4763" s="738"/>
    </row>
    <row r="4764" spans="3:13">
      <c r="C4764" s="3"/>
      <c r="D4764" s="809">
        <v>45713</v>
      </c>
      <c r="E4764" s="755">
        <v>98.3</v>
      </c>
      <c r="F4764" s="755">
        <v>102.7</v>
      </c>
      <c r="G4764" s="755">
        <v>105.3</v>
      </c>
      <c r="H4764" s="714">
        <v>0.625</v>
      </c>
      <c r="I4764" s="859"/>
      <c r="J4764" s="725"/>
      <c r="K4764" s="726"/>
      <c r="L4764" s="821">
        <v>0.854166666666667</v>
      </c>
      <c r="M4764" s="734"/>
    </row>
    <row r="4765" spans="3:13">
      <c r="C4765" s="3"/>
      <c r="D4765" s="809">
        <v>45685</v>
      </c>
      <c r="E4765" s="755">
        <v>104.1</v>
      </c>
      <c r="F4765" s="755">
        <v>105.7</v>
      </c>
      <c r="G4765" s="755">
        <v>109.5</v>
      </c>
      <c r="H4765" s="714">
        <v>0.625</v>
      </c>
      <c r="I4765" s="859"/>
      <c r="J4765" s="725"/>
      <c r="K4765" s="726"/>
      <c r="L4765" s="821">
        <v>0.854166666666667</v>
      </c>
      <c r="M4765" s="734"/>
    </row>
    <row r="4766" spans="3:13">
      <c r="C4766" s="3"/>
      <c r="D4766" s="809">
        <v>45649</v>
      </c>
      <c r="E4766" s="755">
        <v>104.7</v>
      </c>
      <c r="F4766" s="755">
        <v>112.9</v>
      </c>
      <c r="G4766" s="755">
        <v>112.8</v>
      </c>
      <c r="H4766" s="714">
        <v>0.625</v>
      </c>
      <c r="I4766" s="859"/>
      <c r="J4766" s="725"/>
      <c r="K4766" s="726"/>
      <c r="L4766" s="821">
        <v>0.854166666666667</v>
      </c>
      <c r="M4766" s="734"/>
    </row>
    <row r="4767" ht="18.35" spans="3:13">
      <c r="C4767" s="3"/>
      <c r="D4767" s="809">
        <v>45622</v>
      </c>
      <c r="E4767" s="755">
        <v>111.7</v>
      </c>
      <c r="F4767" s="755">
        <v>111.8</v>
      </c>
      <c r="G4767" s="755">
        <v>109.6</v>
      </c>
      <c r="H4767" s="714">
        <v>0.625</v>
      </c>
      <c r="I4767" s="860"/>
      <c r="J4767" s="730"/>
      <c r="K4767" s="731"/>
      <c r="L4767" s="821">
        <v>0.854166666666667</v>
      </c>
      <c r="M4767" s="739"/>
    </row>
    <row r="4768" ht="18.75" spans="3:13">
      <c r="C4768" s="3">
        <v>1</v>
      </c>
      <c r="D4768" s="808" t="s">
        <v>7</v>
      </c>
      <c r="E4768" s="999" t="s">
        <v>1038</v>
      </c>
      <c r="F4768" s="1000"/>
      <c r="G4768" s="1001"/>
      <c r="H4768" s="1002" t="s">
        <v>2839</v>
      </c>
      <c r="I4768" s="857" t="s">
        <v>1622</v>
      </c>
      <c r="J4768" s="719"/>
      <c r="K4768" s="720"/>
      <c r="L4768" s="712" t="s">
        <v>1623</v>
      </c>
      <c r="M4768" s="1010" t="s">
        <v>1624</v>
      </c>
    </row>
    <row r="4769" ht="18" spans="3:13">
      <c r="C4769" s="3"/>
      <c r="D4769" s="805" t="s">
        <v>1625</v>
      </c>
      <c r="E4769" s="699"/>
      <c r="F4769" s="700"/>
      <c r="G4769" s="701"/>
      <c r="H4769" s="1003" t="s">
        <v>2908</v>
      </c>
      <c r="I4769" s="2242" t="s">
        <v>1230</v>
      </c>
      <c r="J4769" s="722"/>
      <c r="K4769" s="723"/>
      <c r="L4769" s="819"/>
      <c r="M4769" s="733" t="s">
        <v>1038</v>
      </c>
    </row>
    <row r="4770" ht="18" spans="3:13">
      <c r="C4770" s="3"/>
      <c r="D4770" s="806" t="s">
        <v>1626</v>
      </c>
      <c r="E4770" s="1017"/>
      <c r="F4770" s="1005"/>
      <c r="G4770" s="1006"/>
      <c r="H4770" s="1003" t="s">
        <v>2909</v>
      </c>
      <c r="I4770" s="859"/>
      <c r="J4770" s="725"/>
      <c r="K4770" s="726"/>
      <c r="L4770" s="819"/>
      <c r="M4770" s="734"/>
    </row>
    <row r="4771" ht="18" spans="3:13">
      <c r="C4771" s="3"/>
      <c r="D4771" s="806" t="s">
        <v>1627</v>
      </c>
      <c r="E4771" s="1018">
        <v>0.035</v>
      </c>
      <c r="F4771" s="1019"/>
      <c r="G4771" s="1020"/>
      <c r="H4771" s="1007"/>
      <c r="I4771" s="859"/>
      <c r="J4771" s="725"/>
      <c r="K4771" s="726"/>
      <c r="L4771" s="819"/>
      <c r="M4771" s="734"/>
    </row>
    <row r="4772" ht="18.75" spans="3:13">
      <c r="C4772" s="3"/>
      <c r="D4772" s="807" t="s">
        <v>1628</v>
      </c>
      <c r="E4772" s="706">
        <v>0.0833333333333333</v>
      </c>
      <c r="F4772" s="707"/>
      <c r="G4772" s="708"/>
      <c r="H4772" s="1008"/>
      <c r="I4772" s="859"/>
      <c r="J4772" s="725"/>
      <c r="K4772" s="726"/>
      <c r="L4772" s="750">
        <v>0.3125</v>
      </c>
      <c r="M4772" s="735">
        <v>0.208333333333333</v>
      </c>
    </row>
    <row r="4773" ht="18.75" spans="3:13">
      <c r="C4773" s="3"/>
      <c r="D4773" s="808" t="s">
        <v>1629</v>
      </c>
      <c r="E4773" s="710" t="s">
        <v>8</v>
      </c>
      <c r="F4773" s="710" t="s">
        <v>9</v>
      </c>
      <c r="G4773" s="711" t="s">
        <v>10</v>
      </c>
      <c r="H4773" s="1002" t="s">
        <v>2447</v>
      </c>
      <c r="I4773" s="859"/>
      <c r="J4773" s="725"/>
      <c r="K4773" s="726"/>
      <c r="L4773" s="820" t="s">
        <v>2896</v>
      </c>
      <c r="M4773" s="736"/>
    </row>
    <row r="4774" spans="3:13">
      <c r="C4774" s="3"/>
      <c r="D4774" s="809">
        <v>45756</v>
      </c>
      <c r="E4774" s="791">
        <v>0.035</v>
      </c>
      <c r="F4774" s="791">
        <v>0.035</v>
      </c>
      <c r="G4774" s="791">
        <v>0.0375</v>
      </c>
      <c r="H4774" s="714">
        <v>0.0833333333333333</v>
      </c>
      <c r="I4774" s="859"/>
      <c r="J4774" s="725"/>
      <c r="K4774" s="726"/>
      <c r="L4774" s="821">
        <v>0.3125</v>
      </c>
      <c r="M4774" s="737"/>
    </row>
    <row r="4775" spans="3:13">
      <c r="C4775" s="3"/>
      <c r="D4775" s="809">
        <v>45707</v>
      </c>
      <c r="E4775" s="791">
        <v>0.0375</v>
      </c>
      <c r="F4775" s="791">
        <v>0.0375</v>
      </c>
      <c r="G4775" s="791">
        <v>0.0425</v>
      </c>
      <c r="H4775" s="714">
        <v>0.0416666666666667</v>
      </c>
      <c r="I4775" s="859"/>
      <c r="J4775" s="725"/>
      <c r="K4775" s="726"/>
      <c r="L4775" s="821">
        <v>0.270833333333333</v>
      </c>
      <c r="M4775" s="738"/>
    </row>
    <row r="4776" spans="3:13">
      <c r="C4776" s="3"/>
      <c r="D4776" s="809">
        <v>45623</v>
      </c>
      <c r="E4776" s="791">
        <v>0.0425</v>
      </c>
      <c r="F4776" s="791">
        <v>0.0425</v>
      </c>
      <c r="G4776" s="791">
        <v>0.0475</v>
      </c>
      <c r="H4776" s="714">
        <v>0.0416666666666667</v>
      </c>
      <c r="I4776" s="859"/>
      <c r="J4776" s="725"/>
      <c r="K4776" s="726"/>
      <c r="L4776" s="821">
        <v>0.270833333333333</v>
      </c>
      <c r="M4776" s="734"/>
    </row>
    <row r="4777" spans="3:13">
      <c r="C4777" s="3"/>
      <c r="D4777" s="809">
        <v>45574</v>
      </c>
      <c r="E4777" s="791">
        <v>0.0475</v>
      </c>
      <c r="F4777" s="791">
        <v>0.0475</v>
      </c>
      <c r="G4777" s="791">
        <v>0.0525</v>
      </c>
      <c r="H4777" s="714">
        <v>0.0416666666666667</v>
      </c>
      <c r="I4777" s="859"/>
      <c r="J4777" s="725"/>
      <c r="K4777" s="726"/>
      <c r="L4777" s="821">
        <v>0.270833333333333</v>
      </c>
      <c r="M4777" s="734"/>
    </row>
    <row r="4778" spans="3:13">
      <c r="C4778" s="3"/>
      <c r="D4778" s="809">
        <v>45518</v>
      </c>
      <c r="E4778" s="791">
        <v>0.0525</v>
      </c>
      <c r="F4778" s="791">
        <v>0.055</v>
      </c>
      <c r="G4778" s="791">
        <v>0.055</v>
      </c>
      <c r="H4778" s="714">
        <v>0.0833333333333333</v>
      </c>
      <c r="I4778" s="859"/>
      <c r="J4778" s="725"/>
      <c r="K4778" s="726"/>
      <c r="L4778" s="821">
        <v>0.3125</v>
      </c>
      <c r="M4778" s="734"/>
    </row>
    <row r="4779" ht="18.35" spans="3:13">
      <c r="C4779" s="3"/>
      <c r="D4779" s="809">
        <v>45483</v>
      </c>
      <c r="E4779" s="791">
        <v>0.055</v>
      </c>
      <c r="F4779" s="791">
        <v>0.055</v>
      </c>
      <c r="G4779" s="791">
        <v>0.055</v>
      </c>
      <c r="H4779" s="714">
        <v>0.0833333333333333</v>
      </c>
      <c r="I4779" s="860"/>
      <c r="J4779" s="730"/>
      <c r="K4779" s="731"/>
      <c r="L4779" s="821">
        <v>0.3125</v>
      </c>
      <c r="M4779" s="739"/>
    </row>
    <row r="4780" ht="18.75" spans="3:13">
      <c r="C4780" s="3">
        <v>1</v>
      </c>
      <c r="D4780" s="808" t="s">
        <v>7</v>
      </c>
      <c r="E4780" s="999" t="s">
        <v>1043</v>
      </c>
      <c r="F4780" s="1000"/>
      <c r="G4780" s="1001"/>
      <c r="H4780" s="1002" t="s">
        <v>2839</v>
      </c>
      <c r="I4780" s="857" t="s">
        <v>1622</v>
      </c>
      <c r="J4780" s="719"/>
      <c r="K4780" s="720"/>
      <c r="L4780" s="712" t="s">
        <v>1623</v>
      </c>
      <c r="M4780" s="1010" t="s">
        <v>1624</v>
      </c>
    </row>
    <row r="4781" ht="18" spans="3:13">
      <c r="C4781" s="3"/>
      <c r="D4781" s="805" t="s">
        <v>1625</v>
      </c>
      <c r="E4781" s="699"/>
      <c r="F4781" s="700"/>
      <c r="G4781" s="701"/>
      <c r="H4781" s="1003" t="s">
        <v>2858</v>
      </c>
      <c r="I4781" s="2242" t="s">
        <v>1231</v>
      </c>
      <c r="J4781" s="722"/>
      <c r="K4781" s="723"/>
      <c r="L4781" s="819"/>
      <c r="M4781" s="733" t="s">
        <v>1043</v>
      </c>
    </row>
    <row r="4782" ht="18" spans="3:13">
      <c r="C4782" s="3"/>
      <c r="D4782" s="806" t="s">
        <v>1626</v>
      </c>
      <c r="E4782" s="1017"/>
      <c r="F4782" s="1005"/>
      <c r="G4782" s="1006"/>
      <c r="H4782" s="1003" t="s">
        <v>2859</v>
      </c>
      <c r="I4782" s="859"/>
      <c r="J4782" s="725"/>
      <c r="K4782" s="726"/>
      <c r="L4782" s="819"/>
      <c r="M4782" s="734"/>
    </row>
    <row r="4783" ht="18" spans="3:13">
      <c r="C4783" s="3"/>
      <c r="D4783" s="806" t="s">
        <v>1627</v>
      </c>
      <c r="E4783" s="1018">
        <v>0</v>
      </c>
      <c r="F4783" s="1019"/>
      <c r="G4783" s="1020"/>
      <c r="H4783" s="1007"/>
      <c r="I4783" s="859"/>
      <c r="J4783" s="725"/>
      <c r="K4783" s="726"/>
      <c r="L4783" s="819"/>
      <c r="M4783" s="734"/>
    </row>
    <row r="4784" ht="18.75" spans="3:13">
      <c r="C4784" s="3"/>
      <c r="D4784" s="807" t="s">
        <v>1628</v>
      </c>
      <c r="E4784" s="706">
        <v>0.75</v>
      </c>
      <c r="F4784" s="707"/>
      <c r="G4784" s="708"/>
      <c r="H4784" s="1008"/>
      <c r="I4784" s="859"/>
      <c r="J4784" s="725"/>
      <c r="K4784" s="726"/>
      <c r="L4784" s="750">
        <v>0.979166666666667</v>
      </c>
      <c r="M4784" s="735">
        <v>0.875</v>
      </c>
    </row>
    <row r="4785" ht="18.75" spans="3:13">
      <c r="C4785" s="3"/>
      <c r="D4785" s="808" t="s">
        <v>1629</v>
      </c>
      <c r="E4785" s="710" t="s">
        <v>8</v>
      </c>
      <c r="F4785" s="710" t="s">
        <v>9</v>
      </c>
      <c r="G4785" s="711" t="s">
        <v>10</v>
      </c>
      <c r="H4785" s="1002" t="s">
        <v>2447</v>
      </c>
      <c r="I4785" s="859"/>
      <c r="J4785" s="725"/>
      <c r="K4785" s="726"/>
      <c r="L4785" s="820" t="s">
        <v>2896</v>
      </c>
      <c r="M4785" s="736"/>
    </row>
    <row r="4786" spans="3:13">
      <c r="C4786" s="3"/>
      <c r="D4786" s="809">
        <v>45756</v>
      </c>
      <c r="E4786" s="791">
        <v>0</v>
      </c>
      <c r="F4786" s="791">
        <v>0</v>
      </c>
      <c r="G4786" s="791">
        <v>0</v>
      </c>
      <c r="H4786" s="714">
        <v>0.75</v>
      </c>
      <c r="I4786" s="859"/>
      <c r="J4786" s="725"/>
      <c r="K4786" s="726"/>
      <c r="L4786" s="821">
        <v>0.979166666666667</v>
      </c>
      <c r="M4786" s="737"/>
    </row>
    <row r="4787" spans="3:13">
      <c r="C4787" s="3"/>
      <c r="D4787" s="809">
        <v>45707</v>
      </c>
      <c r="E4787" s="791">
        <v>0</v>
      </c>
      <c r="F4787" s="791">
        <v>0</v>
      </c>
      <c r="G4787" s="791">
        <v>0</v>
      </c>
      <c r="H4787" s="714">
        <v>0.791666666666667</v>
      </c>
      <c r="I4787" s="859"/>
      <c r="J4787" s="725"/>
      <c r="K4787" s="726"/>
      <c r="L4787" s="821">
        <v>0.0208333333333333</v>
      </c>
      <c r="M4787" s="738"/>
    </row>
    <row r="4788" spans="3:13">
      <c r="C4788" s="3"/>
      <c r="D4788" s="809">
        <v>45665</v>
      </c>
      <c r="E4788" s="791">
        <v>0</v>
      </c>
      <c r="F4788" s="791">
        <v>0</v>
      </c>
      <c r="G4788" s="791">
        <v>0</v>
      </c>
      <c r="H4788" s="714">
        <v>0.791666666666667</v>
      </c>
      <c r="I4788" s="859"/>
      <c r="J4788" s="725"/>
      <c r="K4788" s="726"/>
      <c r="L4788" s="821">
        <v>0.0208333333333333</v>
      </c>
      <c r="M4788" s="734"/>
    </row>
    <row r="4789" spans="3:13">
      <c r="C4789" s="3"/>
      <c r="D4789" s="809">
        <v>45622</v>
      </c>
      <c r="E4789" s="791">
        <v>0</v>
      </c>
      <c r="F4789" s="791">
        <v>0</v>
      </c>
      <c r="G4789" s="791">
        <v>0</v>
      </c>
      <c r="H4789" s="714">
        <v>0.791666666666667</v>
      </c>
      <c r="I4789" s="859"/>
      <c r="J4789" s="725"/>
      <c r="K4789" s="726"/>
      <c r="L4789" s="821">
        <v>0.0208333333333333</v>
      </c>
      <c r="M4789" s="734"/>
    </row>
    <row r="4790" spans="3:13">
      <c r="C4790" s="3"/>
      <c r="D4790" s="809">
        <v>45574</v>
      </c>
      <c r="E4790" s="791">
        <v>0</v>
      </c>
      <c r="F4790" s="791">
        <v>0</v>
      </c>
      <c r="G4790" s="791">
        <v>0</v>
      </c>
      <c r="H4790" s="714">
        <v>0.75</v>
      </c>
      <c r="I4790" s="859"/>
      <c r="J4790" s="725"/>
      <c r="K4790" s="726"/>
      <c r="L4790" s="821">
        <v>0.979166666666667</v>
      </c>
      <c r="M4790" s="734"/>
    </row>
    <row r="4791" ht="18.35" spans="3:13">
      <c r="C4791" s="3"/>
      <c r="D4791" s="809">
        <v>45525</v>
      </c>
      <c r="E4791" s="791">
        <v>0</v>
      </c>
      <c r="F4791" s="791">
        <v>0</v>
      </c>
      <c r="G4791" s="791">
        <v>0</v>
      </c>
      <c r="H4791" s="714">
        <v>0.75</v>
      </c>
      <c r="I4791" s="860"/>
      <c r="J4791" s="730"/>
      <c r="K4791" s="731"/>
      <c r="L4791" s="821">
        <v>0.979166666666667</v>
      </c>
      <c r="M4791" s="739"/>
    </row>
    <row r="4792" ht="18.75" spans="3:13">
      <c r="C4792" s="3">
        <v>1</v>
      </c>
      <c r="D4792" s="808" t="s">
        <v>7</v>
      </c>
      <c r="E4792" s="999" t="s">
        <v>1232</v>
      </c>
      <c r="F4792" s="1000"/>
      <c r="G4792" s="1001"/>
      <c r="H4792" s="1002" t="s">
        <v>2839</v>
      </c>
      <c r="I4792" s="857" t="s">
        <v>1622</v>
      </c>
      <c r="J4792" s="719"/>
      <c r="K4792" s="720"/>
      <c r="L4792" s="712" t="s">
        <v>1623</v>
      </c>
      <c r="M4792" s="1010" t="s">
        <v>1624</v>
      </c>
    </row>
    <row r="4793" ht="18" spans="3:13">
      <c r="C4793" s="3"/>
      <c r="D4793" s="805" t="s">
        <v>1625</v>
      </c>
      <c r="E4793" s="699"/>
      <c r="F4793" s="700"/>
      <c r="G4793" s="701"/>
      <c r="H4793" s="1003" t="s">
        <v>2858</v>
      </c>
      <c r="I4793" s="2242" t="s">
        <v>1097</v>
      </c>
      <c r="J4793" s="722"/>
      <c r="K4793" s="723"/>
      <c r="L4793" s="819"/>
      <c r="M4793" s="733" t="s">
        <v>1232</v>
      </c>
    </row>
    <row r="4794" ht="18" spans="3:13">
      <c r="C4794" s="3"/>
      <c r="D4794" s="806" t="s">
        <v>1626</v>
      </c>
      <c r="E4794" s="1017"/>
      <c r="F4794" s="1005"/>
      <c r="G4794" s="1006"/>
      <c r="H4794" s="1003" t="s">
        <v>2859</v>
      </c>
      <c r="I4794" s="859"/>
      <c r="J4794" s="725"/>
      <c r="K4794" s="726"/>
      <c r="L4794" s="819"/>
      <c r="M4794" s="734"/>
    </row>
    <row r="4795" ht="18" spans="3:13">
      <c r="C4795" s="3"/>
      <c r="D4795" s="806" t="s">
        <v>1627</v>
      </c>
      <c r="E4795" s="1018"/>
      <c r="F4795" s="1019"/>
      <c r="G4795" s="1020"/>
      <c r="H4795" s="1007"/>
      <c r="I4795" s="859"/>
      <c r="J4795" s="725"/>
      <c r="K4795" s="726"/>
      <c r="L4795" s="819"/>
      <c r="M4795" s="734"/>
    </row>
    <row r="4796" ht="18.75" spans="3:13">
      <c r="C4796" s="3"/>
      <c r="D4796" s="807" t="s">
        <v>1628</v>
      </c>
      <c r="E4796" s="706" t="e">
        <v>#VALUE!</v>
      </c>
      <c r="F4796" s="707"/>
      <c r="G4796" s="708"/>
      <c r="H4796" s="1008"/>
      <c r="I4796" s="859"/>
      <c r="J4796" s="725"/>
      <c r="K4796" s="726"/>
      <c r="L4796" s="750" t="s">
        <v>818</v>
      </c>
      <c r="M4796" s="735" t="e">
        <v>#VALUE!</v>
      </c>
    </row>
    <row r="4797" ht="18.75" spans="3:13">
      <c r="C4797" s="3"/>
      <c r="D4797" s="808" t="s">
        <v>1629</v>
      </c>
      <c r="E4797" s="710" t="s">
        <v>8</v>
      </c>
      <c r="F4797" s="710" t="s">
        <v>9</v>
      </c>
      <c r="G4797" s="711" t="s">
        <v>10</v>
      </c>
      <c r="H4797" s="1002" t="s">
        <v>2447</v>
      </c>
      <c r="I4797" s="859"/>
      <c r="J4797" s="725"/>
      <c r="K4797" s="726"/>
      <c r="L4797" s="820" t="s">
        <v>2896</v>
      </c>
      <c r="M4797" s="736"/>
    </row>
    <row r="4798" ht="18" spans="3:13">
      <c r="C4798" s="3"/>
      <c r="D4798" s="809">
        <v>45792</v>
      </c>
      <c r="E4798" s="791"/>
      <c r="F4798" s="2238" t="s">
        <v>1948</v>
      </c>
      <c r="G4798" s="2238" t="s">
        <v>1949</v>
      </c>
      <c r="H4798" s="714">
        <v>0.520833333333333</v>
      </c>
      <c r="I4798" s="859"/>
      <c r="J4798" s="725"/>
      <c r="K4798" s="726"/>
      <c r="L4798" s="821">
        <v>0.75</v>
      </c>
      <c r="M4798" s="737"/>
    </row>
    <row r="4799" ht="18" spans="3:13">
      <c r="C4799" s="3"/>
      <c r="D4799" s="1064">
        <v>45785</v>
      </c>
      <c r="E4799" s="2238" t="s">
        <v>1949</v>
      </c>
      <c r="F4799" s="2238" t="s">
        <v>1956</v>
      </c>
      <c r="G4799" s="2238" t="s">
        <v>1953</v>
      </c>
      <c r="H4799" s="714">
        <v>0.520833333333333</v>
      </c>
      <c r="I4799" s="859"/>
      <c r="J4799" s="725"/>
      <c r="K4799" s="726"/>
      <c r="L4799" s="821">
        <v>0.75</v>
      </c>
      <c r="M4799" s="738"/>
    </row>
    <row r="4800" ht="18" spans="3:13">
      <c r="C4800" s="3"/>
      <c r="D4800" s="1064">
        <v>45778</v>
      </c>
      <c r="E4800" s="2238" t="s">
        <v>1953</v>
      </c>
      <c r="F4800" s="2238" t="s">
        <v>1978</v>
      </c>
      <c r="G4800" s="2238" t="s">
        <v>1945</v>
      </c>
      <c r="H4800" s="714">
        <v>0.520833333333333</v>
      </c>
      <c r="I4800" s="859"/>
      <c r="J4800" s="725"/>
      <c r="K4800" s="726"/>
      <c r="L4800" s="821">
        <v>0.75</v>
      </c>
      <c r="M4800" s="734"/>
    </row>
    <row r="4801" ht="18" spans="3:13">
      <c r="C4801" s="3"/>
      <c r="D4801" s="1064">
        <v>45771</v>
      </c>
      <c r="E4801" s="2238" t="s">
        <v>1958</v>
      </c>
      <c r="F4801" s="2238" t="s">
        <v>1958</v>
      </c>
      <c r="G4801" s="2238" t="s">
        <v>1947</v>
      </c>
      <c r="H4801" s="714">
        <v>0.520833333333333</v>
      </c>
      <c r="I4801" s="859"/>
      <c r="J4801" s="725"/>
      <c r="K4801" s="726"/>
      <c r="L4801" s="821">
        <v>0.75</v>
      </c>
      <c r="M4801" s="734"/>
    </row>
    <row r="4802" ht="18" spans="3:13">
      <c r="C4802" s="3"/>
      <c r="D4802" s="809">
        <v>45764</v>
      </c>
      <c r="E4802" s="2238" t="s">
        <v>2106</v>
      </c>
      <c r="F4802" s="2238" t="s">
        <v>1957</v>
      </c>
      <c r="G4802" s="2238" t="s">
        <v>1978</v>
      </c>
      <c r="H4802" s="714">
        <v>0.520833333333333</v>
      </c>
      <c r="I4802" s="859"/>
      <c r="J4802" s="725"/>
      <c r="K4802" s="726"/>
      <c r="L4802" s="821">
        <v>0.75</v>
      </c>
      <c r="M4802" s="734"/>
    </row>
    <row r="4803" ht="18.75" spans="3:13">
      <c r="C4803" s="3"/>
      <c r="D4803" s="809">
        <v>45757</v>
      </c>
      <c r="E4803" s="2238" t="s">
        <v>1945</v>
      </c>
      <c r="F4803" s="2238" t="s">
        <v>1945</v>
      </c>
      <c r="G4803" s="2238" t="s">
        <v>1959</v>
      </c>
      <c r="H4803" s="714">
        <v>0.520833333333333</v>
      </c>
      <c r="I4803" s="860"/>
      <c r="J4803" s="730"/>
      <c r="K4803" s="731"/>
      <c r="L4803" s="821">
        <v>0.75</v>
      </c>
      <c r="M4803" s="739"/>
    </row>
    <row r="4804" ht="18.75" spans="3:13">
      <c r="C4804" s="3">
        <v>1</v>
      </c>
      <c r="D4804" s="1013" t="s">
        <v>7</v>
      </c>
      <c r="E4804" s="1021" t="s">
        <v>1233</v>
      </c>
      <c r="F4804" s="1022"/>
      <c r="G4804" s="1023"/>
      <c r="H4804" s="1002" t="s">
        <v>2839</v>
      </c>
      <c r="I4804" s="857" t="s">
        <v>1622</v>
      </c>
      <c r="J4804" s="719"/>
      <c r="K4804" s="720"/>
      <c r="L4804" s="712" t="s">
        <v>1623</v>
      </c>
      <c r="M4804" s="1010" t="s">
        <v>1624</v>
      </c>
    </row>
    <row r="4805" ht="18" spans="3:13">
      <c r="C4805" s="3"/>
      <c r="D4805" s="1030" t="s">
        <v>1625</v>
      </c>
      <c r="E4805" s="1034"/>
      <c r="F4805" s="1035"/>
      <c r="G4805" s="1036"/>
      <c r="H4805" s="1003" t="s">
        <v>2858</v>
      </c>
      <c r="I4805" s="2242" t="s">
        <v>1097</v>
      </c>
      <c r="J4805" s="722"/>
      <c r="K4805" s="723"/>
      <c r="L4805" s="819"/>
      <c r="M4805" s="733" t="s">
        <v>1233</v>
      </c>
    </row>
    <row r="4806" ht="18" spans="3:13">
      <c r="C4806" s="3"/>
      <c r="D4806" s="1031" t="s">
        <v>1626</v>
      </c>
      <c r="E4806" s="1037"/>
      <c r="F4806" s="1038"/>
      <c r="G4806" s="1039"/>
      <c r="H4806" s="1003" t="s">
        <v>2859</v>
      </c>
      <c r="I4806" s="859"/>
      <c r="J4806" s="725"/>
      <c r="K4806" s="726"/>
      <c r="L4806" s="819"/>
      <c r="M4806" s="734"/>
    </row>
    <row r="4807" ht="18" spans="3:13">
      <c r="C4807" s="3"/>
      <c r="D4807" s="1031" t="s">
        <v>1627</v>
      </c>
      <c r="E4807" s="1066">
        <v>0</v>
      </c>
      <c r="F4807" s="1067"/>
      <c r="G4807" s="1068"/>
      <c r="H4807" s="1007"/>
      <c r="I4807" s="859"/>
      <c r="J4807" s="725"/>
      <c r="K4807" s="726"/>
      <c r="L4807" s="819"/>
      <c r="M4807" s="734"/>
    </row>
    <row r="4808" ht="18.75" spans="3:13">
      <c r="C4808" s="3"/>
      <c r="D4808" s="1032" t="s">
        <v>1628</v>
      </c>
      <c r="E4808" s="1043" t="e">
        <v>#VALUE!</v>
      </c>
      <c r="F4808" s="1044"/>
      <c r="G4808" s="1045"/>
      <c r="H4808" s="1008"/>
      <c r="I4808" s="859"/>
      <c r="J4808" s="725"/>
      <c r="K4808" s="726"/>
      <c r="L4808" s="750" t="s">
        <v>818</v>
      </c>
      <c r="M4808" s="735" t="e">
        <v>#VALUE!</v>
      </c>
    </row>
    <row r="4809" ht="18.75" spans="3:13">
      <c r="C4809" s="3"/>
      <c r="D4809" s="1013" t="s">
        <v>1629</v>
      </c>
      <c r="E4809" s="1046" t="s">
        <v>8</v>
      </c>
      <c r="F4809" s="1046" t="s">
        <v>9</v>
      </c>
      <c r="G4809" s="1047" t="s">
        <v>10</v>
      </c>
      <c r="H4809" s="1002" t="s">
        <v>2447</v>
      </c>
      <c r="I4809" s="859"/>
      <c r="J4809" s="725"/>
      <c r="K4809" s="726"/>
      <c r="L4809" s="820" t="s">
        <v>2896</v>
      </c>
      <c r="M4809" s="736"/>
    </row>
    <row r="4810" spans="3:13">
      <c r="C4810" s="3"/>
      <c r="D4810" s="1065">
        <v>45778</v>
      </c>
      <c r="E4810" s="1069"/>
      <c r="F4810" s="1069">
        <v>50.7</v>
      </c>
      <c r="G4810" s="1069">
        <v>50.2</v>
      </c>
      <c r="H4810" s="714">
        <v>0.572916666666667</v>
      </c>
      <c r="I4810" s="859"/>
      <c r="J4810" s="725"/>
      <c r="K4810" s="726"/>
      <c r="L4810" s="821">
        <v>0.802083333333333</v>
      </c>
      <c r="M4810" s="737"/>
    </row>
    <row r="4811" spans="3:13">
      <c r="C4811" s="3"/>
      <c r="D4811" s="1065">
        <v>45770</v>
      </c>
      <c r="E4811" s="1069">
        <v>50.7</v>
      </c>
      <c r="F4811" s="1069">
        <v>49</v>
      </c>
      <c r="G4811" s="1069">
        <v>50.2</v>
      </c>
      <c r="H4811" s="714">
        <v>0.572916666666667</v>
      </c>
      <c r="I4811" s="859"/>
      <c r="J4811" s="725"/>
      <c r="K4811" s="726"/>
      <c r="L4811" s="821">
        <v>0.802083333333333</v>
      </c>
      <c r="M4811" s="738"/>
    </row>
    <row r="4812" spans="3:13">
      <c r="C4812" s="3"/>
      <c r="D4812" s="1065">
        <v>45778</v>
      </c>
      <c r="E4812" s="1069">
        <v>50.2</v>
      </c>
      <c r="F4812" s="1069">
        <v>50.7</v>
      </c>
      <c r="G4812" s="1069">
        <v>50.2</v>
      </c>
      <c r="H4812" s="714">
        <v>0.572916666666667</v>
      </c>
      <c r="I4812" s="859"/>
      <c r="J4812" s="725"/>
      <c r="K4812" s="726"/>
      <c r="L4812" s="821">
        <v>0.802083333333333</v>
      </c>
      <c r="M4812" s="734"/>
    </row>
    <row r="4813" spans="3:13">
      <c r="C4813" s="3"/>
      <c r="D4813" s="1065">
        <v>45770</v>
      </c>
      <c r="E4813" s="1069">
        <v>50.7</v>
      </c>
      <c r="F4813" s="1069">
        <v>49</v>
      </c>
      <c r="G4813" s="1069">
        <v>50.2</v>
      </c>
      <c r="H4813" s="714">
        <v>0.572916666666667</v>
      </c>
      <c r="I4813" s="859"/>
      <c r="J4813" s="725"/>
      <c r="K4813" s="726"/>
      <c r="L4813" s="821">
        <v>0.802083333333333</v>
      </c>
      <c r="M4813" s="734"/>
    </row>
    <row r="4814" spans="3:13">
      <c r="C4814" s="3"/>
      <c r="D4814" s="1065">
        <v>45778</v>
      </c>
      <c r="E4814" s="1069">
        <v>50.2</v>
      </c>
      <c r="F4814" s="1069">
        <v>50.7</v>
      </c>
      <c r="G4814" s="1069">
        <v>50.2</v>
      </c>
      <c r="H4814" s="714">
        <v>0.572916666666667</v>
      </c>
      <c r="I4814" s="859"/>
      <c r="J4814" s="725"/>
      <c r="K4814" s="726"/>
      <c r="L4814" s="821">
        <v>0.802083333333333</v>
      </c>
      <c r="M4814" s="734"/>
    </row>
    <row r="4815" ht="18.35" spans="3:13">
      <c r="C4815" s="3"/>
      <c r="D4815" s="1065">
        <v>45770</v>
      </c>
      <c r="E4815" s="1069">
        <v>50.7</v>
      </c>
      <c r="F4815" s="1069">
        <v>49</v>
      </c>
      <c r="G4815" s="1069">
        <v>50.2</v>
      </c>
      <c r="H4815" s="714">
        <v>0.572916666666667</v>
      </c>
      <c r="I4815" s="860"/>
      <c r="J4815" s="730"/>
      <c r="K4815" s="731"/>
      <c r="L4815" s="821">
        <v>0.802083333333333</v>
      </c>
      <c r="M4815" s="739"/>
    </row>
    <row r="4816" ht="18.75" spans="3:13">
      <c r="C4816" s="3">
        <v>1</v>
      </c>
      <c r="D4816" s="808" t="s">
        <v>7</v>
      </c>
      <c r="E4816" s="999" t="s">
        <v>1234</v>
      </c>
      <c r="F4816" s="1000"/>
      <c r="G4816" s="1001"/>
      <c r="H4816" s="1002" t="s">
        <v>2839</v>
      </c>
      <c r="I4816" s="857" t="s">
        <v>1622</v>
      </c>
      <c r="J4816" s="719"/>
      <c r="K4816" s="720"/>
      <c r="L4816" s="712" t="s">
        <v>1623</v>
      </c>
      <c r="M4816" s="1010" t="s">
        <v>1624</v>
      </c>
    </row>
    <row r="4817" ht="18" spans="3:13">
      <c r="C4817" s="3"/>
      <c r="D4817" s="805" t="s">
        <v>1625</v>
      </c>
      <c r="E4817" s="853"/>
      <c r="F4817" s="854"/>
      <c r="G4817" s="855"/>
      <c r="H4817" s="1003" t="s">
        <v>2874</v>
      </c>
      <c r="I4817" s="2242" t="s">
        <v>1235</v>
      </c>
      <c r="J4817" s="722"/>
      <c r="K4817" s="723"/>
      <c r="L4817" s="819"/>
      <c r="M4817" s="733" t="s">
        <v>1234</v>
      </c>
    </row>
    <row r="4818" ht="18" spans="3:13">
      <c r="C4818" s="3"/>
      <c r="D4818" s="806" t="s">
        <v>1626</v>
      </c>
      <c r="E4818" s="1004">
        <v>0.89</v>
      </c>
      <c r="F4818" s="1005"/>
      <c r="G4818" s="1006"/>
      <c r="H4818" s="1003" t="s">
        <v>2874</v>
      </c>
      <c r="I4818" s="859"/>
      <c r="J4818" s="725"/>
      <c r="K4818" s="726"/>
      <c r="L4818" s="819"/>
      <c r="M4818" s="734"/>
    </row>
    <row r="4819" ht="18" spans="3:13">
      <c r="C4819" s="3"/>
      <c r="D4819" s="806" t="s">
        <v>1627</v>
      </c>
      <c r="E4819" s="1004">
        <v>0.58</v>
      </c>
      <c r="F4819" s="1005"/>
      <c r="G4819" s="1006"/>
      <c r="H4819" s="1007"/>
      <c r="I4819" s="859"/>
      <c r="J4819" s="725"/>
      <c r="K4819" s="726"/>
      <c r="L4819" s="819"/>
      <c r="M4819" s="734"/>
    </row>
    <row r="4820" ht="18.75" spans="3:13">
      <c r="C4820" s="3"/>
      <c r="D4820" s="807" t="s">
        <v>1628</v>
      </c>
      <c r="E4820" s="706">
        <v>0.833333333333333</v>
      </c>
      <c r="F4820" s="707"/>
      <c r="G4820" s="708"/>
      <c r="H4820" s="1008"/>
      <c r="I4820" s="859"/>
      <c r="J4820" s="725"/>
      <c r="K4820" s="726"/>
      <c r="L4820" s="750">
        <v>0.0625</v>
      </c>
      <c r="M4820" s="735">
        <v>0.958333333333333</v>
      </c>
    </row>
    <row r="4821" ht="18.75" spans="3:13">
      <c r="C4821" s="3"/>
      <c r="D4821" s="808" t="s">
        <v>1629</v>
      </c>
      <c r="E4821" s="710" t="s">
        <v>8</v>
      </c>
      <c r="F4821" s="710" t="s">
        <v>9</v>
      </c>
      <c r="G4821" s="711" t="s">
        <v>10</v>
      </c>
      <c r="H4821" s="1002" t="s">
        <v>2447</v>
      </c>
      <c r="I4821" s="859"/>
      <c r="J4821" s="725"/>
      <c r="K4821" s="726"/>
      <c r="L4821" s="820" t="s">
        <v>2896</v>
      </c>
      <c r="M4821" s="736"/>
    </row>
    <row r="4822" ht="18" spans="3:13">
      <c r="C4822" s="3"/>
      <c r="D4822" s="809">
        <v>45714</v>
      </c>
      <c r="E4822" s="2238" t="s">
        <v>2352</v>
      </c>
      <c r="F4822" s="2238" t="s">
        <v>2353</v>
      </c>
      <c r="G4822" s="2238" t="s">
        <v>2354</v>
      </c>
      <c r="H4822" s="1029">
        <v>0.958333333333333</v>
      </c>
      <c r="I4822" s="859"/>
      <c r="J4822" s="725"/>
      <c r="K4822" s="726"/>
      <c r="L4822" s="821">
        <v>0.0625</v>
      </c>
      <c r="M4822" s="737"/>
    </row>
    <row r="4823" ht="18" spans="3:13">
      <c r="C4823" s="3"/>
      <c r="D4823" s="809">
        <v>45616</v>
      </c>
      <c r="E4823" s="2238" t="s">
        <v>2353</v>
      </c>
      <c r="F4823" s="2238" t="s">
        <v>2353</v>
      </c>
      <c r="G4823" s="2238" t="s">
        <v>2355</v>
      </c>
      <c r="H4823" s="1029">
        <v>0.958333333333333</v>
      </c>
      <c r="I4823" s="859"/>
      <c r="J4823" s="725"/>
      <c r="K4823" s="726"/>
      <c r="L4823" s="821">
        <v>0.0625</v>
      </c>
      <c r="M4823" s="738"/>
    </row>
    <row r="4824" ht="18" spans="3:13">
      <c r="C4824" s="3"/>
      <c r="D4824" s="809">
        <v>45532</v>
      </c>
      <c r="E4824" s="2238" t="s">
        <v>2356</v>
      </c>
      <c r="F4824" s="2238" t="s">
        <v>2356</v>
      </c>
      <c r="G4824" s="2238" t="s">
        <v>2357</v>
      </c>
      <c r="H4824" s="1029">
        <v>0.958333333333333</v>
      </c>
      <c r="I4824" s="859"/>
      <c r="J4824" s="725"/>
      <c r="K4824" s="726"/>
      <c r="L4824" s="821">
        <v>0.0625</v>
      </c>
      <c r="M4824" s="734"/>
    </row>
    <row r="4825" ht="18" spans="3:13">
      <c r="C4825" s="3"/>
      <c r="D4825" s="809">
        <v>45434</v>
      </c>
      <c r="E4825" s="2238" t="s">
        <v>2358</v>
      </c>
      <c r="F4825" s="2238" t="s">
        <v>2358</v>
      </c>
      <c r="G4825" s="2238" t="s">
        <v>2359</v>
      </c>
      <c r="H4825" s="1029">
        <v>0.958333333333333</v>
      </c>
      <c r="I4825" s="859"/>
      <c r="J4825" s="725"/>
      <c r="K4825" s="726"/>
      <c r="L4825" s="821">
        <v>0.0625</v>
      </c>
      <c r="M4825" s="734"/>
    </row>
    <row r="4826" ht="18" spans="3:13">
      <c r="C4826" s="3"/>
      <c r="D4826" s="809">
        <v>45343</v>
      </c>
      <c r="E4826" s="2238" t="s">
        <v>2354</v>
      </c>
      <c r="F4826" s="2238" t="s">
        <v>2354</v>
      </c>
      <c r="G4826" s="2238" t="s">
        <v>2360</v>
      </c>
      <c r="H4826" s="1029">
        <v>0.958333333333333</v>
      </c>
      <c r="I4826" s="859"/>
      <c r="J4826" s="725"/>
      <c r="K4826" s="726"/>
      <c r="L4826" s="821">
        <v>0.0625</v>
      </c>
      <c r="M4826" s="734"/>
    </row>
    <row r="4827" ht="18.75" spans="3:13">
      <c r="C4827" s="3"/>
      <c r="D4827" s="809">
        <v>45251</v>
      </c>
      <c r="E4827" s="2238" t="s">
        <v>2355</v>
      </c>
      <c r="F4827" s="2238" t="s">
        <v>2355</v>
      </c>
      <c r="G4827" s="2238" t="s">
        <v>2361</v>
      </c>
      <c r="H4827" s="1029">
        <v>0.958333333333333</v>
      </c>
      <c r="I4827" s="860"/>
      <c r="J4827" s="730"/>
      <c r="K4827" s="731"/>
      <c r="L4827" s="821">
        <v>0.0625</v>
      </c>
      <c r="M4827" s="739"/>
    </row>
    <row r="4828" ht="18.75" spans="3:13">
      <c r="C4828" s="3">
        <v>1</v>
      </c>
      <c r="D4828" s="808" t="s">
        <v>7</v>
      </c>
      <c r="E4828" s="999" t="s">
        <v>1236</v>
      </c>
      <c r="F4828" s="1000"/>
      <c r="G4828" s="1001"/>
      <c r="H4828" s="1002" t="s">
        <v>2839</v>
      </c>
      <c r="I4828" s="857" t="s">
        <v>1622</v>
      </c>
      <c r="J4828" s="719"/>
      <c r="K4828" s="720"/>
      <c r="L4828" s="712" t="s">
        <v>1623</v>
      </c>
      <c r="M4828" s="1010" t="s">
        <v>1624</v>
      </c>
    </row>
    <row r="4829" ht="18" spans="3:13">
      <c r="C4829" s="3"/>
      <c r="D4829" s="805" t="s">
        <v>1625</v>
      </c>
      <c r="E4829" s="699"/>
      <c r="F4829" s="700"/>
      <c r="G4829" s="701"/>
      <c r="H4829" s="1003" t="s">
        <v>2858</v>
      </c>
      <c r="I4829" s="2242" t="s">
        <v>1237</v>
      </c>
      <c r="J4829" s="722"/>
      <c r="K4829" s="723"/>
      <c r="L4829" s="819"/>
      <c r="M4829" s="733" t="s">
        <v>1236</v>
      </c>
    </row>
    <row r="4830" ht="18" spans="3:13">
      <c r="C4830" s="3"/>
      <c r="D4830" s="806" t="s">
        <v>1626</v>
      </c>
      <c r="E4830" s="1017"/>
      <c r="F4830" s="1005"/>
      <c r="G4830" s="1006"/>
      <c r="H4830" s="1003" t="s">
        <v>2859</v>
      </c>
      <c r="I4830" s="859"/>
      <c r="J4830" s="725"/>
      <c r="K4830" s="726"/>
      <c r="L4830" s="819"/>
      <c r="M4830" s="734"/>
    </row>
    <row r="4831" ht="18" spans="3:13">
      <c r="C4831" s="3"/>
      <c r="D4831" s="806" t="s">
        <v>1627</v>
      </c>
      <c r="E4831" s="1018">
        <v>0.024</v>
      </c>
      <c r="F4831" s="1019"/>
      <c r="G4831" s="1020"/>
      <c r="H4831" s="1007"/>
      <c r="I4831" s="859"/>
      <c r="J4831" s="725"/>
      <c r="K4831" s="726"/>
      <c r="L4831" s="819"/>
      <c r="M4831" s="734"/>
    </row>
    <row r="4832" ht="18.75" spans="3:13">
      <c r="C4832" s="3"/>
      <c r="D4832" s="807" t="s">
        <v>1628</v>
      </c>
      <c r="E4832" s="706">
        <v>0.520833333333333</v>
      </c>
      <c r="F4832" s="707"/>
      <c r="G4832" s="708"/>
      <c r="H4832" s="1008"/>
      <c r="I4832" s="859"/>
      <c r="J4832" s="725"/>
      <c r="K4832" s="726"/>
      <c r="L4832" s="750">
        <v>0.75</v>
      </c>
      <c r="M4832" s="735">
        <v>0.645833333333333</v>
      </c>
    </row>
    <row r="4833" ht="18.75" spans="3:13">
      <c r="C4833" s="3"/>
      <c r="D4833" s="808" t="s">
        <v>1629</v>
      </c>
      <c r="E4833" s="710" t="s">
        <v>8</v>
      </c>
      <c r="F4833" s="710" t="s">
        <v>9</v>
      </c>
      <c r="G4833" s="711" t="s">
        <v>10</v>
      </c>
      <c r="H4833" s="1002" t="s">
        <v>2447</v>
      </c>
      <c r="I4833" s="859"/>
      <c r="J4833" s="725"/>
      <c r="K4833" s="726"/>
      <c r="L4833" s="820" t="s">
        <v>2896</v>
      </c>
      <c r="M4833" s="736"/>
    </row>
    <row r="4834" spans="3:13">
      <c r="C4834" s="3"/>
      <c r="D4834" s="809">
        <v>45777</v>
      </c>
      <c r="E4834" s="791"/>
      <c r="F4834" s="791">
        <v>0.002</v>
      </c>
      <c r="G4834" s="791">
        <v>0.024</v>
      </c>
      <c r="H4834" s="714">
        <v>0.520833333333333</v>
      </c>
      <c r="I4834" s="859"/>
      <c r="J4834" s="725"/>
      <c r="K4834" s="726"/>
      <c r="L4834" s="821">
        <v>0.75</v>
      </c>
      <c r="M4834" s="737"/>
    </row>
    <row r="4835" spans="3:13">
      <c r="C4835" s="3"/>
      <c r="D4835" s="809">
        <v>45743</v>
      </c>
      <c r="E4835" s="791">
        <v>0.024</v>
      </c>
      <c r="F4835" s="791">
        <v>0.023</v>
      </c>
      <c r="G4835" s="791">
        <v>0.031</v>
      </c>
      <c r="H4835" s="714">
        <v>0.520833333333333</v>
      </c>
      <c r="I4835" s="859"/>
      <c r="J4835" s="725"/>
      <c r="K4835" s="726"/>
      <c r="L4835" s="821">
        <v>0.75</v>
      </c>
      <c r="M4835" s="738"/>
    </row>
    <row r="4836" spans="3:13">
      <c r="C4836" s="3"/>
      <c r="D4836" s="809">
        <v>45715</v>
      </c>
      <c r="E4836" s="791">
        <v>0.023</v>
      </c>
      <c r="F4836" s="791">
        <v>0.023</v>
      </c>
      <c r="G4836" s="791">
        <v>0.031</v>
      </c>
      <c r="H4836" s="714">
        <v>0.5625</v>
      </c>
      <c r="I4836" s="859"/>
      <c r="J4836" s="725"/>
      <c r="K4836" s="726"/>
      <c r="L4836" s="821">
        <v>0.791666666666667</v>
      </c>
      <c r="M4836" s="734"/>
    </row>
    <row r="4837" spans="3:13">
      <c r="C4837" s="3"/>
      <c r="D4837" s="809">
        <v>45687</v>
      </c>
      <c r="E4837" s="791">
        <v>0.023</v>
      </c>
      <c r="F4837" s="791">
        <v>0.027</v>
      </c>
      <c r="G4837" s="791">
        <v>0.031</v>
      </c>
      <c r="H4837" s="714">
        <v>0.5625</v>
      </c>
      <c r="I4837" s="859"/>
      <c r="J4837" s="725"/>
      <c r="K4837" s="726"/>
      <c r="L4837" s="821">
        <v>0.791666666666667</v>
      </c>
      <c r="M4837" s="734"/>
    </row>
    <row r="4838" spans="3:13">
      <c r="C4838" s="3"/>
      <c r="D4838" s="809">
        <v>45645</v>
      </c>
      <c r="E4838" s="791">
        <v>0.031</v>
      </c>
      <c r="F4838" s="791">
        <v>0.028</v>
      </c>
      <c r="G4838" s="791">
        <v>0.03</v>
      </c>
      <c r="H4838" s="714">
        <v>0.5625</v>
      </c>
      <c r="I4838" s="859"/>
      <c r="J4838" s="725"/>
      <c r="K4838" s="726"/>
      <c r="L4838" s="821">
        <v>0.791666666666667</v>
      </c>
      <c r="M4838" s="734"/>
    </row>
    <row r="4839" ht="18.35" spans="3:13">
      <c r="C4839" s="3"/>
      <c r="D4839" s="809">
        <v>45623</v>
      </c>
      <c r="E4839" s="791">
        <v>0.028</v>
      </c>
      <c r="F4839" s="791">
        <v>0.028</v>
      </c>
      <c r="G4839" s="791">
        <v>0.03</v>
      </c>
      <c r="H4839" s="714">
        <v>0.5625</v>
      </c>
      <c r="I4839" s="860"/>
      <c r="J4839" s="730"/>
      <c r="K4839" s="731"/>
      <c r="L4839" s="821">
        <v>0.791666666666667</v>
      </c>
      <c r="M4839" s="739"/>
    </row>
    <row r="4840" ht="18.75" spans="3:13">
      <c r="C4840" s="3">
        <v>1</v>
      </c>
      <c r="D4840" s="808" t="s">
        <v>7</v>
      </c>
      <c r="E4840" s="999" t="s">
        <v>828</v>
      </c>
      <c r="F4840" s="1000"/>
      <c r="G4840" s="1001"/>
      <c r="H4840" s="1002" t="s">
        <v>2839</v>
      </c>
      <c r="I4840" s="857" t="s">
        <v>1622</v>
      </c>
      <c r="J4840" s="719"/>
      <c r="K4840" s="720"/>
      <c r="L4840" s="712" t="s">
        <v>1623</v>
      </c>
      <c r="M4840" s="1010" t="s">
        <v>1624</v>
      </c>
    </row>
    <row r="4841" ht="18" spans="3:13">
      <c r="C4841" s="3"/>
      <c r="D4841" s="805" t="s">
        <v>1625</v>
      </c>
      <c r="E4841" s="699"/>
      <c r="F4841" s="700"/>
      <c r="G4841" s="701"/>
      <c r="H4841" s="1003" t="s">
        <v>2858</v>
      </c>
      <c r="I4841" s="2242" t="s">
        <v>1238</v>
      </c>
      <c r="J4841" s="722"/>
      <c r="K4841" s="723"/>
      <c r="L4841" s="819"/>
      <c r="M4841" s="733" t="s">
        <v>828</v>
      </c>
    </row>
    <row r="4842" ht="18" spans="3:13">
      <c r="C4842" s="3"/>
      <c r="D4842" s="806" t="s">
        <v>1626</v>
      </c>
      <c r="E4842" s="1017"/>
      <c r="F4842" s="1005"/>
      <c r="G4842" s="1006"/>
      <c r="H4842" s="1003" t="s">
        <v>2859</v>
      </c>
      <c r="I4842" s="859"/>
      <c r="J4842" s="725"/>
      <c r="K4842" s="726"/>
      <c r="L4842" s="819"/>
      <c r="M4842" s="734"/>
    </row>
    <row r="4843" ht="18" spans="3:13">
      <c r="C4843" s="3"/>
      <c r="D4843" s="806" t="s">
        <v>1627</v>
      </c>
      <c r="E4843" s="1018"/>
      <c r="F4843" s="1019"/>
      <c r="G4843" s="1020"/>
      <c r="H4843" s="1007"/>
      <c r="I4843" s="859"/>
      <c r="J4843" s="725"/>
      <c r="K4843" s="726"/>
      <c r="L4843" s="819"/>
      <c r="M4843" s="734"/>
    </row>
    <row r="4844" ht="18.75" spans="3:13">
      <c r="C4844" s="3"/>
      <c r="D4844" s="807" t="s">
        <v>1628</v>
      </c>
      <c r="E4844" s="706">
        <v>0.520833333333333</v>
      </c>
      <c r="F4844" s="707"/>
      <c r="G4844" s="708"/>
      <c r="H4844" s="1008"/>
      <c r="I4844" s="859"/>
      <c r="J4844" s="725"/>
      <c r="K4844" s="726"/>
      <c r="L4844" s="750">
        <v>0.75</v>
      </c>
      <c r="M4844" s="735">
        <v>0.645833333333333</v>
      </c>
    </row>
    <row r="4845" ht="18.75" spans="3:13">
      <c r="C4845" s="3"/>
      <c r="D4845" s="808" t="s">
        <v>1629</v>
      </c>
      <c r="E4845" s="710" t="s">
        <v>8</v>
      </c>
      <c r="F4845" s="710" t="s">
        <v>9</v>
      </c>
      <c r="G4845" s="711" t="s">
        <v>10</v>
      </c>
      <c r="H4845" s="1002" t="s">
        <v>2447</v>
      </c>
      <c r="I4845" s="859"/>
      <c r="J4845" s="725"/>
      <c r="K4845" s="726"/>
      <c r="L4845" s="820" t="s">
        <v>2896</v>
      </c>
      <c r="M4845" s="736"/>
    </row>
    <row r="4846" ht="18" spans="3:13">
      <c r="C4846" s="3"/>
      <c r="D4846" s="809">
        <v>45799</v>
      </c>
      <c r="E4846" s="791"/>
      <c r="F4846" s="2238" t="s">
        <v>1950</v>
      </c>
      <c r="G4846" s="2238" t="s">
        <v>1948</v>
      </c>
      <c r="H4846" s="714">
        <v>0.520833333333333</v>
      </c>
      <c r="I4846" s="859"/>
      <c r="J4846" s="725"/>
      <c r="K4846" s="726"/>
      <c r="L4846" s="821">
        <v>0.75</v>
      </c>
      <c r="M4846" s="737"/>
    </row>
    <row r="4847" ht="18" spans="3:13">
      <c r="C4847" s="3"/>
      <c r="D4847" s="809">
        <v>45792</v>
      </c>
      <c r="E4847" s="2238" t="s">
        <v>1948</v>
      </c>
      <c r="F4847" s="2238" t="s">
        <v>1948</v>
      </c>
      <c r="G4847" s="2238" t="s">
        <v>1948</v>
      </c>
      <c r="H4847" s="714">
        <v>0.520833333333333</v>
      </c>
      <c r="I4847" s="859"/>
      <c r="J4847" s="725"/>
      <c r="K4847" s="726"/>
      <c r="L4847" s="821">
        <v>0.75</v>
      </c>
      <c r="M4847" s="738"/>
    </row>
    <row r="4848" ht="18" spans="3:13">
      <c r="C4848" s="3"/>
      <c r="D4848" s="809">
        <v>45785</v>
      </c>
      <c r="E4848" s="2238" t="s">
        <v>1949</v>
      </c>
      <c r="F4848" s="2238" t="s">
        <v>1956</v>
      </c>
      <c r="G4848" s="2238" t="s">
        <v>1953</v>
      </c>
      <c r="H4848" s="714">
        <v>0.520833333333333</v>
      </c>
      <c r="I4848" s="859"/>
      <c r="J4848" s="725"/>
      <c r="K4848" s="726"/>
      <c r="L4848" s="821">
        <v>0.75</v>
      </c>
      <c r="M4848" s="734"/>
    </row>
    <row r="4849" ht="18" spans="3:13">
      <c r="C4849" s="3"/>
      <c r="D4849" s="809">
        <v>45778</v>
      </c>
      <c r="E4849" s="2238" t="s">
        <v>1953</v>
      </c>
      <c r="F4849" s="2238" t="s">
        <v>1978</v>
      </c>
      <c r="G4849" s="2238" t="s">
        <v>1945</v>
      </c>
      <c r="H4849" s="714">
        <v>0.520833333333333</v>
      </c>
      <c r="I4849" s="859"/>
      <c r="J4849" s="725"/>
      <c r="K4849" s="726"/>
      <c r="L4849" s="821">
        <v>0.75</v>
      </c>
      <c r="M4849" s="734"/>
    </row>
    <row r="4850" ht="18" spans="3:13">
      <c r="C4850" s="3"/>
      <c r="D4850" s="809">
        <v>45771</v>
      </c>
      <c r="E4850" s="2238" t="s">
        <v>1958</v>
      </c>
      <c r="F4850" s="2238" t="s">
        <v>1958</v>
      </c>
      <c r="G4850" s="2238" t="s">
        <v>1947</v>
      </c>
      <c r="H4850" s="714">
        <v>0.520833333333333</v>
      </c>
      <c r="I4850" s="859"/>
      <c r="J4850" s="725"/>
      <c r="K4850" s="726"/>
      <c r="L4850" s="821">
        <v>0.75</v>
      </c>
      <c r="M4850" s="734"/>
    </row>
    <row r="4851" ht="18.75" spans="3:13">
      <c r="C4851" s="3"/>
      <c r="D4851" s="809">
        <v>45764</v>
      </c>
      <c r="E4851" s="2238" t="s">
        <v>2106</v>
      </c>
      <c r="F4851" s="2238" t="s">
        <v>1957</v>
      </c>
      <c r="G4851" s="2238" t="s">
        <v>1978</v>
      </c>
      <c r="H4851" s="714">
        <v>0.520833333333333</v>
      </c>
      <c r="I4851" s="860"/>
      <c r="J4851" s="730"/>
      <c r="K4851" s="731"/>
      <c r="L4851" s="821">
        <v>0.75</v>
      </c>
      <c r="M4851" s="739"/>
    </row>
    <row r="4852" ht="18.75" spans="3:13">
      <c r="C4852" s="3">
        <v>1</v>
      </c>
      <c r="D4852" s="808" t="s">
        <v>7</v>
      </c>
      <c r="E4852" s="999" t="s">
        <v>830</v>
      </c>
      <c r="F4852" s="1000"/>
      <c r="G4852" s="1001"/>
      <c r="H4852" s="1002" t="s">
        <v>2839</v>
      </c>
      <c r="I4852" s="857" t="s">
        <v>1622</v>
      </c>
      <c r="J4852" s="719"/>
      <c r="K4852" s="720"/>
      <c r="L4852" s="712" t="s">
        <v>1623</v>
      </c>
      <c r="M4852" s="1010" t="s">
        <v>1624</v>
      </c>
    </row>
    <row r="4853" ht="18" spans="3:13">
      <c r="C4853" s="3"/>
      <c r="D4853" s="805" t="s">
        <v>1625</v>
      </c>
      <c r="E4853" s="699"/>
      <c r="F4853" s="700"/>
      <c r="G4853" s="701"/>
      <c r="H4853" s="1003" t="s">
        <v>2858</v>
      </c>
      <c r="I4853" s="2242" t="s">
        <v>983</v>
      </c>
      <c r="J4853" s="722"/>
      <c r="K4853" s="723"/>
      <c r="L4853" s="819"/>
      <c r="M4853" s="733" t="s">
        <v>830</v>
      </c>
    </row>
    <row r="4854" ht="18" spans="3:13">
      <c r="C4854" s="3"/>
      <c r="D4854" s="806" t="s">
        <v>1626</v>
      </c>
      <c r="E4854" s="1017"/>
      <c r="F4854" s="1005"/>
      <c r="G4854" s="1006"/>
      <c r="H4854" s="1003" t="s">
        <v>2859</v>
      </c>
      <c r="I4854" s="859"/>
      <c r="J4854" s="725"/>
      <c r="K4854" s="726"/>
      <c r="L4854" s="819"/>
      <c r="M4854" s="734"/>
    </row>
    <row r="4855" ht="18" spans="3:13">
      <c r="C4855" s="3"/>
      <c r="D4855" s="806" t="s">
        <v>1627</v>
      </c>
      <c r="E4855" s="1018"/>
      <c r="F4855" s="1019"/>
      <c r="G4855" s="1020"/>
      <c r="H4855" s="1007"/>
      <c r="I4855" s="859"/>
      <c r="J4855" s="725"/>
      <c r="K4855" s="726"/>
      <c r="L4855" s="819"/>
      <c r="M4855" s="734"/>
    </row>
    <row r="4856" ht="18.75" spans="3:13">
      <c r="C4856" s="3"/>
      <c r="D4856" s="807" t="s">
        <v>1628</v>
      </c>
      <c r="E4856" s="706">
        <v>0.625</v>
      </c>
      <c r="F4856" s="707"/>
      <c r="G4856" s="708"/>
      <c r="H4856" s="1008"/>
      <c r="I4856" s="859"/>
      <c r="J4856" s="725"/>
      <c r="K4856" s="726"/>
      <c r="L4856" s="750">
        <v>0.854166666666667</v>
      </c>
      <c r="M4856" s="735">
        <v>0.75</v>
      </c>
    </row>
    <row r="4857" ht="18.75" spans="3:13">
      <c r="C4857" s="3"/>
      <c r="D4857" s="808" t="s">
        <v>1629</v>
      </c>
      <c r="E4857" s="710" t="s">
        <v>8</v>
      </c>
      <c r="F4857" s="710" t="s">
        <v>9</v>
      </c>
      <c r="G4857" s="711" t="s">
        <v>10</v>
      </c>
      <c r="H4857" s="1002" t="s">
        <v>2447</v>
      </c>
      <c r="I4857" s="859"/>
      <c r="J4857" s="725"/>
      <c r="K4857" s="726"/>
      <c r="L4857" s="820" t="s">
        <v>2896</v>
      </c>
      <c r="M4857" s="736"/>
    </row>
    <row r="4858" ht="18" spans="3:13">
      <c r="C4858" s="3"/>
      <c r="D4858" s="809">
        <v>45798</v>
      </c>
      <c r="E4858" s="791"/>
      <c r="F4858" s="2238" t="s">
        <v>2363</v>
      </c>
      <c r="G4858" s="2238" t="s">
        <v>2343</v>
      </c>
      <c r="H4858" s="714">
        <v>0.604166666666667</v>
      </c>
      <c r="I4858" s="859"/>
      <c r="J4858" s="725"/>
      <c r="K4858" s="726"/>
      <c r="L4858" s="821">
        <v>0.833333333333333</v>
      </c>
      <c r="M4858" s="737"/>
    </row>
    <row r="4859" ht="18" spans="3:13">
      <c r="C4859" s="3"/>
      <c r="D4859" s="809">
        <v>45791</v>
      </c>
      <c r="E4859" s="2238" t="s">
        <v>2343</v>
      </c>
      <c r="F4859" s="2238" t="s">
        <v>2344</v>
      </c>
      <c r="G4859" s="2238" t="s">
        <v>2345</v>
      </c>
      <c r="H4859" s="714">
        <v>0.604166666666667</v>
      </c>
      <c r="I4859" s="859"/>
      <c r="J4859" s="725"/>
      <c r="K4859" s="726"/>
      <c r="L4859" s="821">
        <v>0.833333333333333</v>
      </c>
      <c r="M4859" s="738"/>
    </row>
    <row r="4860" ht="18" spans="3:13">
      <c r="C4860" s="3"/>
      <c r="D4860" s="809">
        <v>45784</v>
      </c>
      <c r="E4860" s="2238" t="s">
        <v>2345</v>
      </c>
      <c r="F4860" s="2238" t="s">
        <v>2346</v>
      </c>
      <c r="G4860" s="2238" t="s">
        <v>2347</v>
      </c>
      <c r="H4860" s="714">
        <v>0.604166666666667</v>
      </c>
      <c r="I4860" s="859"/>
      <c r="J4860" s="725"/>
      <c r="K4860" s="726"/>
      <c r="L4860" s="821">
        <v>0.833333333333333</v>
      </c>
      <c r="M4860" s="734"/>
    </row>
    <row r="4861" ht="18" spans="3:13">
      <c r="C4861" s="3"/>
      <c r="D4861" s="809">
        <v>45777</v>
      </c>
      <c r="E4861" s="2238" t="s">
        <v>2347</v>
      </c>
      <c r="F4861" s="2238" t="s">
        <v>2341</v>
      </c>
      <c r="G4861" s="2238" t="s">
        <v>2332</v>
      </c>
      <c r="H4861" s="714">
        <v>0.604166666666667</v>
      </c>
      <c r="I4861" s="859"/>
      <c r="J4861" s="725"/>
      <c r="K4861" s="726"/>
      <c r="L4861" s="821">
        <v>0.833333333333333</v>
      </c>
      <c r="M4861" s="734"/>
    </row>
    <row r="4862" ht="18" spans="3:13">
      <c r="C4862" s="3"/>
      <c r="D4862" s="809">
        <v>45770</v>
      </c>
      <c r="E4862" s="2238" t="s">
        <v>2332</v>
      </c>
      <c r="F4862" s="2238" t="s">
        <v>2333</v>
      </c>
      <c r="G4862" s="2238" t="s">
        <v>2308</v>
      </c>
      <c r="H4862" s="714">
        <v>0.604166666666667</v>
      </c>
      <c r="I4862" s="859"/>
      <c r="J4862" s="725"/>
      <c r="K4862" s="726"/>
      <c r="L4862" s="821">
        <v>0.833333333333333</v>
      </c>
      <c r="M4862" s="734"/>
    </row>
    <row r="4863" ht="18.75" spans="3:13">
      <c r="C4863" s="3"/>
      <c r="D4863" s="809">
        <v>45763</v>
      </c>
      <c r="E4863" s="2238" t="s">
        <v>2308</v>
      </c>
      <c r="F4863" s="2238" t="s">
        <v>1976</v>
      </c>
      <c r="G4863" s="2238" t="s">
        <v>2295</v>
      </c>
      <c r="H4863" s="714">
        <v>0.604166666666667</v>
      </c>
      <c r="I4863" s="860"/>
      <c r="J4863" s="730"/>
      <c r="K4863" s="731"/>
      <c r="L4863" s="821">
        <v>0.833333333333333</v>
      </c>
      <c r="M4863" s="739"/>
    </row>
    <row r="4864" ht="18.75" spans="3:13">
      <c r="C4864" s="3">
        <v>1</v>
      </c>
      <c r="D4864" s="808" t="s">
        <v>7</v>
      </c>
      <c r="E4864" s="999" t="s">
        <v>1240</v>
      </c>
      <c r="F4864" s="1000"/>
      <c r="G4864" s="1001"/>
      <c r="H4864" s="1002" t="s">
        <v>2839</v>
      </c>
      <c r="I4864" s="857" t="s">
        <v>1622</v>
      </c>
      <c r="J4864" s="719"/>
      <c r="K4864" s="720"/>
      <c r="L4864" s="712" t="s">
        <v>1623</v>
      </c>
      <c r="M4864" s="1010" t="s">
        <v>1624</v>
      </c>
    </row>
    <row r="4865" ht="18" spans="3:13">
      <c r="C4865" s="3"/>
      <c r="D4865" s="805" t="s">
        <v>1625</v>
      </c>
      <c r="E4865" s="699"/>
      <c r="F4865" s="700"/>
      <c r="G4865" s="701"/>
      <c r="H4865" s="1003" t="s">
        <v>2914</v>
      </c>
      <c r="I4865" s="2242" t="s">
        <v>1241</v>
      </c>
      <c r="J4865" s="722"/>
      <c r="K4865" s="723"/>
      <c r="L4865" s="819"/>
      <c r="M4865" s="733" t="s">
        <v>1240</v>
      </c>
    </row>
    <row r="4866" ht="18" spans="3:13">
      <c r="C4866" s="3"/>
      <c r="D4866" s="806" t="s">
        <v>1626</v>
      </c>
      <c r="E4866" s="1017"/>
      <c r="F4866" s="1005"/>
      <c r="G4866" s="1006"/>
      <c r="H4866" s="1003" t="s">
        <v>2871</v>
      </c>
      <c r="I4866" s="859"/>
      <c r="J4866" s="725"/>
      <c r="K4866" s="726"/>
      <c r="L4866" s="819"/>
      <c r="M4866" s="734"/>
    </row>
    <row r="4867" ht="18" spans="3:13">
      <c r="C4867" s="3"/>
      <c r="D4867" s="806" t="s">
        <v>1627</v>
      </c>
      <c r="E4867" s="1018">
        <v>0.004</v>
      </c>
      <c r="F4867" s="1019"/>
      <c r="G4867" s="1020"/>
      <c r="H4867" s="1007"/>
      <c r="I4867" s="859"/>
      <c r="J4867" s="725"/>
      <c r="K4867" s="726"/>
      <c r="L4867" s="819"/>
      <c r="M4867" s="734"/>
    </row>
    <row r="4868" ht="18.75" spans="3:13">
      <c r="C4868" s="3"/>
      <c r="D4868" s="807" t="s">
        <v>1628</v>
      </c>
      <c r="E4868" s="706">
        <v>0.5</v>
      </c>
      <c r="F4868" s="707"/>
      <c r="G4868" s="708"/>
      <c r="H4868" s="1008"/>
      <c r="I4868" s="859"/>
      <c r="J4868" s="725"/>
      <c r="K4868" s="726"/>
      <c r="L4868" s="750">
        <v>0.729166666666667</v>
      </c>
      <c r="M4868" s="735">
        <v>0.625</v>
      </c>
    </row>
    <row r="4869" ht="18.75" spans="3:13">
      <c r="C4869" s="3"/>
      <c r="D4869" s="808" t="s">
        <v>1629</v>
      </c>
      <c r="E4869" s="710" t="s">
        <v>8</v>
      </c>
      <c r="F4869" s="710" t="s">
        <v>9</v>
      </c>
      <c r="G4869" s="711" t="s">
        <v>10</v>
      </c>
      <c r="H4869" s="1002" t="s">
        <v>2447</v>
      </c>
      <c r="I4869" s="859"/>
      <c r="J4869" s="725"/>
      <c r="K4869" s="726"/>
      <c r="L4869" s="820" t="s">
        <v>2896</v>
      </c>
      <c r="M4869" s="736"/>
    </row>
    <row r="4870" spans="3:13">
      <c r="C4870" s="3"/>
      <c r="D4870" s="809">
        <v>45791</v>
      </c>
      <c r="E4870" s="791">
        <v>0.004</v>
      </c>
      <c r="F4870" s="791">
        <v>0.004</v>
      </c>
      <c r="G4870" s="791">
        <v>0.003</v>
      </c>
      <c r="H4870" s="714">
        <v>0.25</v>
      </c>
      <c r="I4870" s="859"/>
      <c r="J4870" s="725"/>
      <c r="K4870" s="726"/>
      <c r="L4870" s="821">
        <v>0.479166666666667</v>
      </c>
      <c r="M4870" s="737"/>
    </row>
    <row r="4871" spans="3:13">
      <c r="C4871" s="3"/>
      <c r="D4871" s="809">
        <v>45777</v>
      </c>
      <c r="E4871" s="791">
        <v>0.004</v>
      </c>
      <c r="F4871" s="791">
        <v>0.003</v>
      </c>
      <c r="G4871" s="791">
        <v>0.003</v>
      </c>
      <c r="H4871" s="714">
        <v>0.5</v>
      </c>
      <c r="I4871" s="859"/>
      <c r="J4871" s="725"/>
      <c r="K4871" s="726"/>
      <c r="L4871" s="821">
        <v>0.729166666666667</v>
      </c>
      <c r="M4871" s="738"/>
    </row>
    <row r="4872" spans="3:13">
      <c r="C4872" s="3"/>
      <c r="D4872" s="809">
        <v>45758</v>
      </c>
      <c r="E4872" s="791">
        <v>0.003</v>
      </c>
      <c r="F4872" s="791">
        <v>0.003</v>
      </c>
      <c r="G4872" s="791">
        <v>0.004</v>
      </c>
      <c r="H4872" s="714">
        <v>0.25</v>
      </c>
      <c r="I4872" s="859"/>
      <c r="J4872" s="725"/>
      <c r="K4872" s="726"/>
      <c r="L4872" s="821">
        <v>0.479166666666667</v>
      </c>
      <c r="M4872" s="734"/>
    </row>
    <row r="4873" spans="3:13">
      <c r="C4873" s="3"/>
      <c r="D4873" s="809">
        <v>45747</v>
      </c>
      <c r="E4873" s="791">
        <v>0.003</v>
      </c>
      <c r="F4873" s="791">
        <v>0.003</v>
      </c>
      <c r="G4873" s="791">
        <v>0.004</v>
      </c>
      <c r="H4873" s="714">
        <v>0.5</v>
      </c>
      <c r="I4873" s="859"/>
      <c r="J4873" s="725"/>
      <c r="K4873" s="726"/>
      <c r="L4873" s="821">
        <v>0.729166666666667</v>
      </c>
      <c r="M4873" s="734"/>
    </row>
    <row r="4874" spans="3:13">
      <c r="C4874" s="3"/>
      <c r="D4874" s="809">
        <v>45730</v>
      </c>
      <c r="E4874" s="791">
        <v>0.004</v>
      </c>
      <c r="F4874" s="791">
        <v>0.004</v>
      </c>
      <c r="G4874" s="791">
        <v>-0.002</v>
      </c>
      <c r="H4874" s="714">
        <v>0.291666666666667</v>
      </c>
      <c r="I4874" s="859"/>
      <c r="J4874" s="725"/>
      <c r="K4874" s="726"/>
      <c r="L4874" s="821">
        <v>0.520833333333333</v>
      </c>
      <c r="M4874" s="734"/>
    </row>
    <row r="4875" ht="18.35" spans="3:13">
      <c r="C4875" s="3"/>
      <c r="D4875" s="809">
        <v>45716</v>
      </c>
      <c r="E4875" s="791">
        <v>0.004</v>
      </c>
      <c r="F4875" s="791">
        <v>0.004</v>
      </c>
      <c r="G4875" s="791">
        <v>-0.002</v>
      </c>
      <c r="H4875" s="714">
        <v>0.541666666666667</v>
      </c>
      <c r="I4875" s="860"/>
      <c r="J4875" s="730"/>
      <c r="K4875" s="731"/>
      <c r="L4875" s="821">
        <v>0.770833333333333</v>
      </c>
      <c r="M4875" s="739"/>
    </row>
    <row r="4876" ht="18.75" spans="3:13">
      <c r="C4876" s="3">
        <v>1</v>
      </c>
      <c r="D4876" s="808" t="s">
        <v>7</v>
      </c>
      <c r="E4876" s="999" t="s">
        <v>1242</v>
      </c>
      <c r="F4876" s="1000"/>
      <c r="G4876" s="1001"/>
      <c r="H4876" s="1002" t="s">
        <v>2839</v>
      </c>
      <c r="I4876" s="857" t="s">
        <v>1622</v>
      </c>
      <c r="J4876" s="719"/>
      <c r="K4876" s="720"/>
      <c r="L4876" s="712" t="s">
        <v>1623</v>
      </c>
      <c r="M4876" s="1010" t="s">
        <v>1624</v>
      </c>
    </row>
    <row r="4877" ht="18" spans="3:13">
      <c r="C4877" s="3"/>
      <c r="D4877" s="805" t="s">
        <v>1625</v>
      </c>
      <c r="E4877" s="699"/>
      <c r="F4877" s="700"/>
      <c r="G4877" s="701"/>
      <c r="H4877" s="1003" t="s">
        <v>2858</v>
      </c>
      <c r="I4877" s="2242" t="s">
        <v>1243</v>
      </c>
      <c r="J4877" s="722"/>
      <c r="K4877" s="723"/>
      <c r="L4877" s="819"/>
      <c r="M4877" s="733" t="s">
        <v>1242</v>
      </c>
    </row>
    <row r="4878" ht="18" spans="3:13">
      <c r="C4878" s="3"/>
      <c r="D4878" s="806" t="s">
        <v>1626</v>
      </c>
      <c r="E4878" s="1017"/>
      <c r="F4878" s="1005"/>
      <c r="G4878" s="1006"/>
      <c r="H4878" s="1003" t="s">
        <v>2859</v>
      </c>
      <c r="I4878" s="859"/>
      <c r="J4878" s="725"/>
      <c r="K4878" s="726"/>
      <c r="L4878" s="819"/>
      <c r="M4878" s="734"/>
    </row>
    <row r="4879" ht="18" spans="3:13">
      <c r="C4879" s="3"/>
      <c r="D4879" s="806" t="s">
        <v>1627</v>
      </c>
      <c r="E4879" s="1018">
        <v>0</v>
      </c>
      <c r="F4879" s="1019"/>
      <c r="G4879" s="1020"/>
      <c r="H4879" s="1007"/>
      <c r="I4879" s="859"/>
      <c r="J4879" s="725"/>
      <c r="K4879" s="726"/>
      <c r="L4879" s="819"/>
      <c r="M4879" s="734"/>
    </row>
    <row r="4880" ht="18.75" spans="3:13">
      <c r="C4880" s="3"/>
      <c r="D4880" s="807" t="s">
        <v>1628</v>
      </c>
      <c r="E4880" s="706">
        <v>0.520833333333333</v>
      </c>
      <c r="F4880" s="707"/>
      <c r="G4880" s="708"/>
      <c r="H4880" s="1008"/>
      <c r="I4880" s="859"/>
      <c r="J4880" s="725"/>
      <c r="K4880" s="726"/>
      <c r="L4880" s="750">
        <v>0.75</v>
      </c>
      <c r="M4880" s="735">
        <v>0.645833333333333</v>
      </c>
    </row>
    <row r="4881" ht="18.75" spans="3:13">
      <c r="C4881" s="3"/>
      <c r="D4881" s="808" t="s">
        <v>1629</v>
      </c>
      <c r="E4881" s="710" t="s">
        <v>8</v>
      </c>
      <c r="F4881" s="710" t="s">
        <v>9</v>
      </c>
      <c r="G4881" s="711" t="s">
        <v>10</v>
      </c>
      <c r="H4881" s="1002" t="s">
        <v>2447</v>
      </c>
      <c r="I4881" s="859"/>
      <c r="J4881" s="725"/>
      <c r="K4881" s="726"/>
      <c r="L4881" s="820" t="s">
        <v>2896</v>
      </c>
      <c r="M4881" s="736"/>
    </row>
    <row r="4882" spans="3:13">
      <c r="C4882" s="3"/>
      <c r="D4882" s="809">
        <v>45777</v>
      </c>
      <c r="E4882" s="791">
        <v>0</v>
      </c>
      <c r="F4882" s="791">
        <v>0.001</v>
      </c>
      <c r="G4882" s="791">
        <v>0.005</v>
      </c>
      <c r="H4882" s="714">
        <v>0.583333333333333</v>
      </c>
      <c r="I4882" s="859"/>
      <c r="J4882" s="725"/>
      <c r="K4882" s="726"/>
      <c r="L4882" s="821">
        <v>0.8125</v>
      </c>
      <c r="M4882" s="737"/>
    </row>
    <row r="4883" spans="3:13">
      <c r="C4883" s="3"/>
      <c r="D4883" s="809">
        <v>45744</v>
      </c>
      <c r="E4883" s="791">
        <v>0.004</v>
      </c>
      <c r="F4883" s="791">
        <v>0.003</v>
      </c>
      <c r="G4883" s="791">
        <v>0.003</v>
      </c>
      <c r="H4883" s="714">
        <v>0.520833333333333</v>
      </c>
      <c r="I4883" s="859"/>
      <c r="J4883" s="725"/>
      <c r="K4883" s="726"/>
      <c r="L4883" s="821">
        <v>0.75</v>
      </c>
      <c r="M4883" s="738"/>
    </row>
    <row r="4884" spans="3:13">
      <c r="C4884" s="3"/>
      <c r="D4884" s="809">
        <v>45716</v>
      </c>
      <c r="E4884" s="791">
        <v>0.003</v>
      </c>
      <c r="F4884" s="791">
        <v>0.003</v>
      </c>
      <c r="G4884" s="791">
        <v>0.002</v>
      </c>
      <c r="H4884" s="714">
        <v>0.5625</v>
      </c>
      <c r="I4884" s="859"/>
      <c r="J4884" s="725"/>
      <c r="K4884" s="726"/>
      <c r="L4884" s="821">
        <v>0.791666666666667</v>
      </c>
      <c r="M4884" s="734"/>
    </row>
    <row r="4885" spans="3:13">
      <c r="C4885" s="3"/>
      <c r="D4885" s="809">
        <v>45688</v>
      </c>
      <c r="E4885" s="791">
        <v>0.002</v>
      </c>
      <c r="F4885" s="791">
        <v>0.002</v>
      </c>
      <c r="G4885" s="791">
        <v>0.001</v>
      </c>
      <c r="H4885" s="714">
        <v>0.5625</v>
      </c>
      <c r="I4885" s="859"/>
      <c r="J4885" s="725"/>
      <c r="K4885" s="726"/>
      <c r="L4885" s="821">
        <v>0.791666666666667</v>
      </c>
      <c r="M4885" s="734"/>
    </row>
    <row r="4886" spans="3:13">
      <c r="C4886" s="3"/>
      <c r="D4886" s="809">
        <v>45646</v>
      </c>
      <c r="E4886" s="791">
        <v>0.001</v>
      </c>
      <c r="F4886" s="791">
        <v>0.002</v>
      </c>
      <c r="G4886" s="791">
        <v>0.003</v>
      </c>
      <c r="H4886" s="714">
        <v>0.5625</v>
      </c>
      <c r="I4886" s="859"/>
      <c r="J4886" s="725"/>
      <c r="K4886" s="726"/>
      <c r="L4886" s="821">
        <v>0.791666666666667</v>
      </c>
      <c r="M4886" s="734"/>
    </row>
    <row r="4887" ht="18.35" spans="3:13">
      <c r="C4887" s="3"/>
      <c r="D4887" s="809">
        <v>45623</v>
      </c>
      <c r="E4887" s="791">
        <v>0.003</v>
      </c>
      <c r="F4887" s="791">
        <v>0.003</v>
      </c>
      <c r="G4887" s="791">
        <v>0.003</v>
      </c>
      <c r="H4887" s="714">
        <v>0.625</v>
      </c>
      <c r="I4887" s="860"/>
      <c r="J4887" s="730"/>
      <c r="K4887" s="731"/>
      <c r="L4887" s="821">
        <v>0.854166666666667</v>
      </c>
      <c r="M4887" s="739"/>
    </row>
    <row r="4888" ht="18.75" spans="3:13">
      <c r="C4888" s="3">
        <v>1</v>
      </c>
      <c r="D4888" s="808" t="s">
        <v>7</v>
      </c>
      <c r="E4888" s="999" t="s">
        <v>1244</v>
      </c>
      <c r="F4888" s="1000"/>
      <c r="G4888" s="1001"/>
      <c r="H4888" s="1002" t="s">
        <v>2839</v>
      </c>
      <c r="I4888" s="857" t="s">
        <v>1622</v>
      </c>
      <c r="J4888" s="719"/>
      <c r="K4888" s="720"/>
      <c r="L4888" s="712" t="s">
        <v>1623</v>
      </c>
      <c r="M4888" s="1010" t="s">
        <v>1624</v>
      </c>
    </row>
    <row r="4889" ht="18" spans="3:13">
      <c r="C4889" s="3"/>
      <c r="D4889" s="805" t="s">
        <v>1625</v>
      </c>
      <c r="E4889" s="699"/>
      <c r="F4889" s="700"/>
      <c r="G4889" s="701"/>
      <c r="H4889" s="1003" t="s">
        <v>2858</v>
      </c>
      <c r="I4889" s="2242" t="s">
        <v>1247</v>
      </c>
      <c r="J4889" s="722"/>
      <c r="K4889" s="723"/>
      <c r="L4889" s="819"/>
      <c r="M4889" s="733" t="s">
        <v>1244</v>
      </c>
    </row>
    <row r="4890" ht="18" spans="3:13">
      <c r="C4890" s="3"/>
      <c r="D4890" s="806" t="s">
        <v>1626</v>
      </c>
      <c r="E4890" s="1017"/>
      <c r="F4890" s="1005"/>
      <c r="G4890" s="1006"/>
      <c r="H4890" s="1003" t="s">
        <v>2859</v>
      </c>
      <c r="I4890" s="859"/>
      <c r="J4890" s="725"/>
      <c r="K4890" s="726"/>
      <c r="L4890" s="819"/>
      <c r="M4890" s="734"/>
    </row>
    <row r="4891" ht="18" spans="3:13">
      <c r="C4891" s="3"/>
      <c r="D4891" s="806" t="s">
        <v>1627</v>
      </c>
      <c r="E4891" s="1018">
        <v>0.026</v>
      </c>
      <c r="F4891" s="1019"/>
      <c r="G4891" s="1020"/>
      <c r="H4891" s="1007"/>
      <c r="I4891" s="859"/>
      <c r="J4891" s="725"/>
      <c r="K4891" s="726"/>
      <c r="L4891" s="819"/>
      <c r="M4891" s="734"/>
    </row>
    <row r="4892" ht="18.75" spans="3:13">
      <c r="C4892" s="3"/>
      <c r="D4892" s="807" t="s">
        <v>1628</v>
      </c>
      <c r="E4892" s="706">
        <v>0.520833333333333</v>
      </c>
      <c r="F4892" s="707"/>
      <c r="G4892" s="708"/>
      <c r="H4892" s="1008"/>
      <c r="I4892" s="859"/>
      <c r="J4892" s="725"/>
      <c r="K4892" s="726"/>
      <c r="L4892" s="750">
        <v>0.75</v>
      </c>
      <c r="M4892" s="735">
        <v>0.645833333333333</v>
      </c>
    </row>
    <row r="4893" ht="18.75" spans="3:13">
      <c r="C4893" s="3"/>
      <c r="D4893" s="808" t="s">
        <v>1629</v>
      </c>
      <c r="E4893" s="710" t="s">
        <v>8</v>
      </c>
      <c r="F4893" s="710" t="s">
        <v>9</v>
      </c>
      <c r="G4893" s="711" t="s">
        <v>10</v>
      </c>
      <c r="H4893" s="1002" t="s">
        <v>2447</v>
      </c>
      <c r="I4893" s="859"/>
      <c r="J4893" s="725"/>
      <c r="K4893" s="726"/>
      <c r="L4893" s="820" t="s">
        <v>2896</v>
      </c>
      <c r="M4893" s="736"/>
    </row>
    <row r="4894" spans="3:13">
      <c r="C4894" s="3"/>
      <c r="D4894" s="809">
        <v>45777</v>
      </c>
      <c r="E4894" s="791">
        <v>0.026</v>
      </c>
      <c r="F4894" s="791">
        <v>0.026</v>
      </c>
      <c r="G4894" s="791">
        <v>0.03</v>
      </c>
      <c r="H4894" s="714">
        <v>0.583333333333333</v>
      </c>
      <c r="I4894" s="859"/>
      <c r="J4894" s="725"/>
      <c r="K4894" s="726"/>
      <c r="L4894" s="821">
        <v>0.8125</v>
      </c>
      <c r="M4894" s="737"/>
    </row>
    <row r="4895" spans="3:13">
      <c r="C4895" s="3"/>
      <c r="D4895" s="809">
        <v>45744</v>
      </c>
      <c r="E4895" s="791">
        <v>0.028</v>
      </c>
      <c r="F4895" s="791">
        <v>0.027</v>
      </c>
      <c r="G4895" s="791">
        <v>0.027</v>
      </c>
      <c r="H4895" s="714">
        <v>0.520833333333333</v>
      </c>
      <c r="I4895" s="859"/>
      <c r="J4895" s="725"/>
      <c r="K4895" s="726"/>
      <c r="L4895" s="821">
        <v>0.75</v>
      </c>
      <c r="M4895" s="738"/>
    </row>
    <row r="4896" spans="3:13">
      <c r="C4896" s="3"/>
      <c r="D4896" s="809">
        <v>45716</v>
      </c>
      <c r="E4896" s="791">
        <v>0.026</v>
      </c>
      <c r="F4896" s="791">
        <v>0.026</v>
      </c>
      <c r="G4896" s="791">
        <v>0.029</v>
      </c>
      <c r="H4896" s="714">
        <v>0.5625</v>
      </c>
      <c r="I4896" s="859"/>
      <c r="J4896" s="725"/>
      <c r="K4896" s="726"/>
      <c r="L4896" s="821">
        <v>0.791666666666667</v>
      </c>
      <c r="M4896" s="734"/>
    </row>
    <row r="4897" spans="3:13">
      <c r="C4897" s="3"/>
      <c r="D4897" s="809">
        <v>45688</v>
      </c>
      <c r="E4897" s="791">
        <v>0.028</v>
      </c>
      <c r="F4897" s="791">
        <v>0.028</v>
      </c>
      <c r="G4897" s="791">
        <v>0.028</v>
      </c>
      <c r="H4897" s="714">
        <v>0.5625</v>
      </c>
      <c r="I4897" s="859"/>
      <c r="J4897" s="725"/>
      <c r="K4897" s="726"/>
      <c r="L4897" s="821">
        <v>0.791666666666667</v>
      </c>
      <c r="M4897" s="734"/>
    </row>
    <row r="4898" spans="3:13">
      <c r="C4898" s="3"/>
      <c r="D4898" s="809">
        <v>45646</v>
      </c>
      <c r="E4898" s="791">
        <v>0.028</v>
      </c>
      <c r="F4898" s="791">
        <v>0.029</v>
      </c>
      <c r="G4898" s="791">
        <v>0.028</v>
      </c>
      <c r="H4898" s="714">
        <v>0.5625</v>
      </c>
      <c r="I4898" s="859"/>
      <c r="J4898" s="725"/>
      <c r="K4898" s="726"/>
      <c r="L4898" s="821">
        <v>0.791666666666667</v>
      </c>
      <c r="M4898" s="734"/>
    </row>
    <row r="4899" ht="18.35" spans="3:13">
      <c r="C4899" s="3"/>
      <c r="D4899" s="809">
        <v>45623</v>
      </c>
      <c r="E4899" s="791">
        <v>0.028</v>
      </c>
      <c r="F4899" s="791">
        <v>0.028</v>
      </c>
      <c r="G4899" s="791">
        <v>0.027</v>
      </c>
      <c r="H4899" s="714">
        <v>0.625</v>
      </c>
      <c r="I4899" s="860"/>
      <c r="J4899" s="730"/>
      <c r="K4899" s="731"/>
      <c r="L4899" s="821">
        <v>0.854166666666667</v>
      </c>
      <c r="M4899" s="739"/>
    </row>
    <row r="4900" ht="18.75" spans="3:13">
      <c r="C4900" s="1012">
        <v>1</v>
      </c>
      <c r="D4900" s="808" t="s">
        <v>7</v>
      </c>
      <c r="E4900" s="999" t="s">
        <v>1246</v>
      </c>
      <c r="F4900" s="1000"/>
      <c r="G4900" s="1001"/>
      <c r="H4900" s="1002" t="s">
        <v>2839</v>
      </c>
      <c r="I4900" s="857" t="s">
        <v>1622</v>
      </c>
      <c r="J4900" s="719"/>
      <c r="K4900" s="720"/>
      <c r="L4900" s="712" t="s">
        <v>1623</v>
      </c>
      <c r="M4900" s="1027" t="s">
        <v>1624</v>
      </c>
    </row>
    <row r="4901" ht="18" spans="3:13">
      <c r="C4901" s="1012"/>
      <c r="D4901" s="805" t="s">
        <v>1625</v>
      </c>
      <c r="E4901" s="699"/>
      <c r="F4901" s="700"/>
      <c r="G4901" s="701"/>
      <c r="H4901" s="1003" t="s">
        <v>2858</v>
      </c>
      <c r="I4901" s="2242" t="s">
        <v>1247</v>
      </c>
      <c r="J4901" s="722"/>
      <c r="K4901" s="723"/>
      <c r="L4901" s="819"/>
      <c r="M4901" s="1049" t="s">
        <v>1246</v>
      </c>
    </row>
    <row r="4902" ht="18" spans="3:13">
      <c r="C4902" s="1012"/>
      <c r="D4902" s="806" t="s">
        <v>1626</v>
      </c>
      <c r="E4902" s="1004"/>
      <c r="F4902" s="1005"/>
      <c r="G4902" s="1006"/>
      <c r="H4902" s="1003" t="s">
        <v>2859</v>
      </c>
      <c r="I4902" s="859"/>
      <c r="J4902" s="725"/>
      <c r="K4902" s="726"/>
      <c r="L4902" s="819"/>
      <c r="M4902" s="1050"/>
    </row>
    <row r="4903" ht="18" spans="3:13">
      <c r="C4903" s="1012"/>
      <c r="D4903" s="806" t="s">
        <v>1627</v>
      </c>
      <c r="E4903" s="1004">
        <v>44.6</v>
      </c>
      <c r="F4903" s="1005"/>
      <c r="G4903" s="1006"/>
      <c r="H4903" s="1007"/>
      <c r="I4903" s="859"/>
      <c r="J4903" s="725"/>
      <c r="K4903" s="726"/>
      <c r="L4903" s="819"/>
      <c r="M4903" s="1050"/>
    </row>
    <row r="4904" ht="18.75" spans="3:13">
      <c r="C4904" s="1012"/>
      <c r="D4904" s="807" t="s">
        <v>1628</v>
      </c>
      <c r="E4904" s="706">
        <v>0.572916666666667</v>
      </c>
      <c r="F4904" s="707"/>
      <c r="G4904" s="708"/>
      <c r="H4904" s="1008"/>
      <c r="I4904" s="859"/>
      <c r="J4904" s="725"/>
      <c r="K4904" s="726"/>
      <c r="L4904" s="750">
        <v>0.802083333333333</v>
      </c>
      <c r="M4904" s="1051">
        <v>0.697916666666667</v>
      </c>
    </row>
    <row r="4905" ht="18.75" spans="3:13">
      <c r="C4905" s="1012"/>
      <c r="D4905" s="808" t="s">
        <v>1629</v>
      </c>
      <c r="E4905" s="710" t="s">
        <v>8</v>
      </c>
      <c r="F4905" s="710" t="s">
        <v>9</v>
      </c>
      <c r="G4905" s="711" t="s">
        <v>10</v>
      </c>
      <c r="H4905" s="1002" t="s">
        <v>2447</v>
      </c>
      <c r="I4905" s="859"/>
      <c r="J4905" s="725"/>
      <c r="K4905" s="726"/>
      <c r="L4905" s="820" t="s">
        <v>2896</v>
      </c>
      <c r="M4905" s="1052"/>
    </row>
    <row r="4906" spans="3:13">
      <c r="C4906" s="1012"/>
      <c r="D4906" s="809">
        <v>45777</v>
      </c>
      <c r="E4906" s="755">
        <v>44.6</v>
      </c>
      <c r="F4906" s="755">
        <v>45.9</v>
      </c>
      <c r="G4906" s="755">
        <v>47.6</v>
      </c>
      <c r="H4906" s="714">
        <v>0.572916666666667</v>
      </c>
      <c r="I4906" s="859"/>
      <c r="J4906" s="725"/>
      <c r="K4906" s="726"/>
      <c r="L4906" s="821">
        <v>0.802083333333333</v>
      </c>
      <c r="M4906" s="1053"/>
    </row>
    <row r="4907" spans="3:13">
      <c r="C4907" s="1012"/>
      <c r="D4907" s="809">
        <v>45747</v>
      </c>
      <c r="E4907" s="755">
        <v>47.6</v>
      </c>
      <c r="F4907" s="755">
        <v>45.5</v>
      </c>
      <c r="G4907" s="755">
        <v>45.5</v>
      </c>
      <c r="H4907" s="714">
        <v>0.572916666666667</v>
      </c>
      <c r="I4907" s="859"/>
      <c r="J4907" s="725"/>
      <c r="K4907" s="726"/>
      <c r="L4907" s="821">
        <v>0.802083333333333</v>
      </c>
      <c r="M4907" s="1054"/>
    </row>
    <row r="4908" spans="3:13">
      <c r="C4908" s="1012"/>
      <c r="D4908" s="809">
        <v>45716</v>
      </c>
      <c r="E4908" s="755">
        <v>45.5</v>
      </c>
      <c r="F4908" s="755">
        <v>40.5</v>
      </c>
      <c r="G4908" s="755">
        <v>39.5</v>
      </c>
      <c r="H4908" s="714">
        <v>0.614583333333333</v>
      </c>
      <c r="I4908" s="859"/>
      <c r="J4908" s="725"/>
      <c r="K4908" s="726"/>
      <c r="L4908" s="821">
        <v>0.84375</v>
      </c>
      <c r="M4908" s="1050"/>
    </row>
    <row r="4909" spans="3:13">
      <c r="C4909" s="1012"/>
      <c r="D4909" s="809">
        <v>45688</v>
      </c>
      <c r="E4909" s="755">
        <v>39.5</v>
      </c>
      <c r="F4909" s="755">
        <v>40.3</v>
      </c>
      <c r="G4909" s="755">
        <v>36.9</v>
      </c>
      <c r="H4909" s="714">
        <v>0.614583333333333</v>
      </c>
      <c r="I4909" s="859"/>
      <c r="J4909" s="725"/>
      <c r="K4909" s="726"/>
      <c r="L4909" s="821">
        <v>0.84375</v>
      </c>
      <c r="M4909" s="1050"/>
    </row>
    <row r="4910" spans="3:13">
      <c r="C4910" s="1012"/>
      <c r="D4910" s="809">
        <v>45656</v>
      </c>
      <c r="E4910" s="755">
        <v>36.9</v>
      </c>
      <c r="F4910" s="755">
        <v>42.7</v>
      </c>
      <c r="G4910" s="755">
        <v>40.2</v>
      </c>
      <c r="H4910" s="714">
        <v>0.614583333333333</v>
      </c>
      <c r="I4910" s="859"/>
      <c r="J4910" s="725"/>
      <c r="K4910" s="726"/>
      <c r="L4910" s="821">
        <v>0.84375</v>
      </c>
      <c r="M4910" s="1050"/>
    </row>
    <row r="4911" ht="18.35" spans="3:13">
      <c r="C4911" s="1012"/>
      <c r="D4911" s="809">
        <v>45625</v>
      </c>
      <c r="E4911" s="755">
        <v>40.2</v>
      </c>
      <c r="F4911" s="755">
        <v>44.9</v>
      </c>
      <c r="G4911" s="755">
        <v>41.6</v>
      </c>
      <c r="H4911" s="714">
        <v>0.614583333333333</v>
      </c>
      <c r="I4911" s="860"/>
      <c r="J4911" s="730"/>
      <c r="K4911" s="731"/>
      <c r="L4911" s="821">
        <v>0.84375</v>
      </c>
      <c r="M4911" s="1055"/>
    </row>
    <row r="4912" ht="18.75" spans="3:13">
      <c r="C4912" s="1012">
        <v>1</v>
      </c>
      <c r="D4912" s="808" t="s">
        <v>7</v>
      </c>
      <c r="E4912" s="999" t="s">
        <v>1248</v>
      </c>
      <c r="F4912" s="1000"/>
      <c r="G4912" s="1001"/>
      <c r="H4912" s="1002" t="s">
        <v>2839</v>
      </c>
      <c r="I4912" s="857" t="s">
        <v>1622</v>
      </c>
      <c r="J4912" s="719"/>
      <c r="K4912" s="720"/>
      <c r="L4912" s="712" t="s">
        <v>1623</v>
      </c>
      <c r="M4912" s="1027" t="s">
        <v>1624</v>
      </c>
    </row>
    <row r="4913" ht="18" spans="3:13">
      <c r="C4913" s="1012"/>
      <c r="D4913" s="805" t="s">
        <v>1625</v>
      </c>
      <c r="E4913" s="699"/>
      <c r="F4913" s="700"/>
      <c r="G4913" s="701"/>
      <c r="H4913" s="1003" t="s">
        <v>2858</v>
      </c>
      <c r="I4913" s="2242" t="s">
        <v>1250</v>
      </c>
      <c r="J4913" s="722"/>
      <c r="K4913" s="723"/>
      <c r="L4913" s="819"/>
      <c r="M4913" s="1049" t="s">
        <v>1248</v>
      </c>
    </row>
    <row r="4914" ht="18" spans="3:13">
      <c r="C4914" s="1012"/>
      <c r="D4914" s="806" t="s">
        <v>1626</v>
      </c>
      <c r="E4914" s="1004"/>
      <c r="F4914" s="1005"/>
      <c r="G4914" s="1006"/>
      <c r="H4914" s="1003" t="s">
        <v>2859</v>
      </c>
      <c r="I4914" s="859"/>
      <c r="J4914" s="725"/>
      <c r="K4914" s="726"/>
      <c r="L4914" s="819"/>
      <c r="M4914" s="1050"/>
    </row>
    <row r="4915" ht="18" spans="3:13">
      <c r="C4915" s="1012"/>
      <c r="D4915" s="806" t="s">
        <v>1627</v>
      </c>
      <c r="E4915" s="1070">
        <v>0</v>
      </c>
      <c r="F4915" s="1071"/>
      <c r="G4915" s="1072"/>
      <c r="H4915" s="1007"/>
      <c r="I4915" s="859"/>
      <c r="J4915" s="725"/>
      <c r="K4915" s="726"/>
      <c r="L4915" s="819"/>
      <c r="M4915" s="1050"/>
    </row>
    <row r="4916" ht="18.75" spans="3:13">
      <c r="C4916" s="1012"/>
      <c r="D4916" s="807" t="s">
        <v>1628</v>
      </c>
      <c r="E4916" s="706">
        <v>0.520833333333333</v>
      </c>
      <c r="F4916" s="707"/>
      <c r="G4916" s="708"/>
      <c r="H4916" s="1008"/>
      <c r="I4916" s="859"/>
      <c r="J4916" s="725"/>
      <c r="K4916" s="726"/>
      <c r="L4916" s="750">
        <v>0.291666666666667</v>
      </c>
      <c r="M4916" s="1051">
        <v>0.1875</v>
      </c>
    </row>
    <row r="4917" ht="18.75" spans="3:13">
      <c r="C4917" s="1012"/>
      <c r="D4917" s="808" t="s">
        <v>1629</v>
      </c>
      <c r="E4917" s="710" t="s">
        <v>8</v>
      </c>
      <c r="F4917" s="710" t="s">
        <v>9</v>
      </c>
      <c r="G4917" s="711" t="s">
        <v>10</v>
      </c>
      <c r="H4917" s="1002" t="s">
        <v>2447</v>
      </c>
      <c r="I4917" s="859"/>
      <c r="J4917" s="725"/>
      <c r="K4917" s="726"/>
      <c r="L4917" s="820" t="s">
        <v>2896</v>
      </c>
      <c r="M4917" s="1052"/>
    </row>
    <row r="4918" spans="3:13">
      <c r="C4918" s="1012"/>
      <c r="D4918" s="809">
        <v>45763</v>
      </c>
      <c r="E4918" s="791">
        <v>0.005</v>
      </c>
      <c r="F4918" s="791">
        <v>0.004</v>
      </c>
      <c r="G4918" s="791">
        <v>0.007</v>
      </c>
      <c r="H4918" s="714">
        <v>0.520833333333333</v>
      </c>
      <c r="I4918" s="859"/>
      <c r="J4918" s="725"/>
      <c r="K4918" s="726"/>
      <c r="L4918" s="821">
        <v>0.75</v>
      </c>
      <c r="M4918" s="1053"/>
    </row>
    <row r="4919" spans="3:13">
      <c r="C4919" s="1012"/>
      <c r="D4919" s="809">
        <v>45733</v>
      </c>
      <c r="E4919" s="791">
        <v>0.003</v>
      </c>
      <c r="F4919" s="791">
        <v>0.003</v>
      </c>
      <c r="G4919" s="791">
        <v>-0.006</v>
      </c>
      <c r="H4919" s="714">
        <v>0.520833333333333</v>
      </c>
      <c r="I4919" s="859"/>
      <c r="J4919" s="725"/>
      <c r="K4919" s="726"/>
      <c r="L4919" s="821">
        <v>0.75</v>
      </c>
      <c r="M4919" s="1054"/>
    </row>
    <row r="4920" spans="3:13">
      <c r="C4920" s="1012"/>
      <c r="D4920" s="809">
        <v>45702</v>
      </c>
      <c r="E4920" s="791">
        <v>-0.004</v>
      </c>
      <c r="F4920" s="791">
        <v>0.003</v>
      </c>
      <c r="G4920" s="791">
        <v>0.007</v>
      </c>
      <c r="H4920" s="714">
        <v>0.5625</v>
      </c>
      <c r="I4920" s="859"/>
      <c r="J4920" s="725"/>
      <c r="K4920" s="726"/>
      <c r="L4920" s="821">
        <v>0.791666666666667</v>
      </c>
      <c r="M4920" s="1050"/>
    </row>
    <row r="4921" spans="3:13">
      <c r="C4921" s="1012"/>
      <c r="D4921" s="809">
        <v>45673</v>
      </c>
      <c r="E4921" s="791">
        <v>0.004</v>
      </c>
      <c r="F4921" s="791">
        <v>0.005</v>
      </c>
      <c r="G4921" s="791">
        <v>0.002</v>
      </c>
      <c r="H4921" s="714">
        <v>0.5625</v>
      </c>
      <c r="I4921" s="859"/>
      <c r="J4921" s="725"/>
      <c r="K4921" s="726"/>
      <c r="L4921" s="821">
        <v>0.791666666666667</v>
      </c>
      <c r="M4921" s="1050"/>
    </row>
    <row r="4922" spans="3:13">
      <c r="C4922" s="1012"/>
      <c r="D4922" s="809">
        <v>45643</v>
      </c>
      <c r="E4922" s="791">
        <v>0.002</v>
      </c>
      <c r="F4922" s="791">
        <v>0.004</v>
      </c>
      <c r="G4922" s="791">
        <v>0.002</v>
      </c>
      <c r="H4922" s="714">
        <v>0.5625</v>
      </c>
      <c r="I4922" s="859"/>
      <c r="J4922" s="725"/>
      <c r="K4922" s="726"/>
      <c r="L4922" s="821">
        <v>0.791666666666667</v>
      </c>
      <c r="M4922" s="1050"/>
    </row>
    <row r="4923" ht="18.35" spans="3:13">
      <c r="C4923" s="1012"/>
      <c r="D4923" s="809">
        <v>45611</v>
      </c>
      <c r="E4923" s="791">
        <v>0.001</v>
      </c>
      <c r="F4923" s="791">
        <v>0.003</v>
      </c>
      <c r="G4923" s="791">
        <v>0.01</v>
      </c>
      <c r="H4923" s="714">
        <v>0.5625</v>
      </c>
      <c r="I4923" s="860"/>
      <c r="J4923" s="730"/>
      <c r="K4923" s="731"/>
      <c r="L4923" s="821">
        <v>0.791666666666667</v>
      </c>
      <c r="M4923" s="1055"/>
    </row>
    <row r="4924" ht="18.75" spans="3:13">
      <c r="C4924" s="1012">
        <v>1</v>
      </c>
      <c r="D4924" s="808" t="s">
        <v>7</v>
      </c>
      <c r="E4924" s="999" t="s">
        <v>1249</v>
      </c>
      <c r="F4924" s="1000"/>
      <c r="G4924" s="1001"/>
      <c r="H4924" s="1002" t="s">
        <v>2839</v>
      </c>
      <c r="I4924" s="857" t="s">
        <v>1622</v>
      </c>
      <c r="J4924" s="719"/>
      <c r="K4924" s="720"/>
      <c r="L4924" s="712" t="s">
        <v>1623</v>
      </c>
      <c r="M4924" s="1027" t="s">
        <v>1624</v>
      </c>
    </row>
    <row r="4925" ht="18" spans="3:13">
      <c r="C4925" s="1012"/>
      <c r="D4925" s="805" t="s">
        <v>1625</v>
      </c>
      <c r="E4925" s="699"/>
      <c r="F4925" s="700"/>
      <c r="G4925" s="701"/>
      <c r="H4925" s="1003" t="s">
        <v>2894</v>
      </c>
      <c r="I4925" s="2242" t="s">
        <v>1250</v>
      </c>
      <c r="J4925" s="722"/>
      <c r="K4925" s="723"/>
      <c r="L4925" s="819"/>
      <c r="M4925" s="1049" t="s">
        <v>1249</v>
      </c>
    </row>
    <row r="4926" ht="18" spans="3:13">
      <c r="C4926" s="1012"/>
      <c r="D4926" s="806" t="s">
        <v>1626</v>
      </c>
      <c r="E4926" s="1017"/>
      <c r="F4926" s="1005"/>
      <c r="G4926" s="1006"/>
      <c r="H4926" s="1003" t="s">
        <v>2895</v>
      </c>
      <c r="I4926" s="859"/>
      <c r="J4926" s="725"/>
      <c r="K4926" s="726"/>
      <c r="L4926" s="819"/>
      <c r="M4926" s="1050"/>
    </row>
    <row r="4927" ht="18" spans="3:13">
      <c r="C4927" s="1012"/>
      <c r="D4927" s="806" t="s">
        <v>1627</v>
      </c>
      <c r="E4927" s="1004">
        <v>49</v>
      </c>
      <c r="F4927" s="1005"/>
      <c r="G4927" s="1006"/>
      <c r="H4927" s="1007"/>
      <c r="I4927" s="859"/>
      <c r="J4927" s="725"/>
      <c r="K4927" s="726"/>
      <c r="L4927" s="819"/>
      <c r="M4927" s="1050"/>
    </row>
    <row r="4928" ht="18.75" spans="3:13">
      <c r="C4928" s="1012"/>
      <c r="D4928" s="807" t="s">
        <v>1628</v>
      </c>
      <c r="E4928" s="706">
        <v>0.520833333333333</v>
      </c>
      <c r="F4928" s="707"/>
      <c r="G4928" s="708"/>
      <c r="H4928" s="1008"/>
      <c r="I4928" s="859"/>
      <c r="J4928" s="725"/>
      <c r="K4928" s="726"/>
      <c r="L4928" s="750">
        <v>0.291666666666667</v>
      </c>
      <c r="M4928" s="1051">
        <v>0.1875</v>
      </c>
    </row>
    <row r="4929" ht="18.75" spans="3:13">
      <c r="C4929" s="1012"/>
      <c r="D4929" s="808" t="s">
        <v>1629</v>
      </c>
      <c r="E4929" s="710" t="s">
        <v>8</v>
      </c>
      <c r="F4929" s="710" t="s">
        <v>9</v>
      </c>
      <c r="G4929" s="711" t="s">
        <v>10</v>
      </c>
      <c r="H4929" s="1002" t="s">
        <v>2447</v>
      </c>
      <c r="I4929" s="859"/>
      <c r="J4929" s="725"/>
      <c r="K4929" s="726"/>
      <c r="L4929" s="820" t="s">
        <v>2896</v>
      </c>
      <c r="M4929" s="1052"/>
    </row>
    <row r="4930" spans="3:13">
      <c r="C4930" s="1012"/>
      <c r="D4930" s="809">
        <v>45777</v>
      </c>
      <c r="E4930" s="755">
        <v>49</v>
      </c>
      <c r="F4930" s="755">
        <v>49.7</v>
      </c>
      <c r="G4930" s="755">
        <v>50.5</v>
      </c>
      <c r="H4930" s="714">
        <v>0.0625</v>
      </c>
      <c r="I4930" s="859"/>
      <c r="J4930" s="725"/>
      <c r="K4930" s="726"/>
      <c r="L4930" s="821">
        <v>0.291666666666667</v>
      </c>
      <c r="M4930" s="1053"/>
    </row>
    <row r="4931" spans="3:13">
      <c r="C4931" s="1012"/>
      <c r="D4931" s="809">
        <v>45747</v>
      </c>
      <c r="E4931" s="755">
        <v>50.5</v>
      </c>
      <c r="F4931" s="755">
        <v>50.4</v>
      </c>
      <c r="G4931" s="755">
        <v>50.2</v>
      </c>
      <c r="H4931" s="714">
        <v>0.0625</v>
      </c>
      <c r="I4931" s="859"/>
      <c r="J4931" s="725"/>
      <c r="K4931" s="726"/>
      <c r="L4931" s="821">
        <v>0.291666666666667</v>
      </c>
      <c r="M4931" s="1054"/>
    </row>
    <row r="4932" spans="3:13">
      <c r="C4932" s="1012"/>
      <c r="D4932" s="809">
        <v>45717</v>
      </c>
      <c r="E4932" s="755">
        <v>50.2</v>
      </c>
      <c r="F4932" s="755">
        <v>50</v>
      </c>
      <c r="G4932" s="755">
        <v>49.1</v>
      </c>
      <c r="H4932" s="714">
        <v>0.0625</v>
      </c>
      <c r="I4932" s="859"/>
      <c r="J4932" s="725"/>
      <c r="K4932" s="726"/>
      <c r="L4932" s="821">
        <v>0.291666666666667</v>
      </c>
      <c r="M4932" s="1050"/>
    </row>
    <row r="4933" spans="3:13">
      <c r="C4933" s="1012"/>
      <c r="D4933" s="809">
        <v>45684</v>
      </c>
      <c r="E4933" s="755">
        <v>49.1</v>
      </c>
      <c r="F4933" s="755">
        <v>50.1</v>
      </c>
      <c r="G4933" s="755">
        <v>50.1</v>
      </c>
      <c r="H4933" s="714">
        <v>0.0625</v>
      </c>
      <c r="I4933" s="859"/>
      <c r="J4933" s="725"/>
      <c r="K4933" s="726"/>
      <c r="L4933" s="821">
        <v>0.291666666666667</v>
      </c>
      <c r="M4933" s="1050"/>
    </row>
    <row r="4934" spans="3:13">
      <c r="C4934" s="1012"/>
      <c r="D4934" s="809">
        <v>45657</v>
      </c>
      <c r="E4934" s="755">
        <v>50.1</v>
      </c>
      <c r="F4934" s="755">
        <v>50.3</v>
      </c>
      <c r="G4934" s="755">
        <v>50.3</v>
      </c>
      <c r="H4934" s="714">
        <v>0.0625</v>
      </c>
      <c r="I4934" s="859"/>
      <c r="J4934" s="725"/>
      <c r="K4934" s="726"/>
      <c r="L4934" s="821">
        <v>0.291666666666667</v>
      </c>
      <c r="M4934" s="1050"/>
    </row>
    <row r="4935" ht="18.35" spans="3:13">
      <c r="C4935" s="1012"/>
      <c r="D4935" s="809">
        <v>45626</v>
      </c>
      <c r="E4935" s="755">
        <v>50.3</v>
      </c>
      <c r="F4935" s="755">
        <v>50.2</v>
      </c>
      <c r="G4935" s="755">
        <v>50.1</v>
      </c>
      <c r="H4935" s="714">
        <v>0.0625</v>
      </c>
      <c r="I4935" s="860"/>
      <c r="J4935" s="730"/>
      <c r="K4935" s="731"/>
      <c r="L4935" s="821">
        <v>0.291666666666667</v>
      </c>
      <c r="M4935" s="1055"/>
    </row>
    <row r="4936" ht="18.35" spans="2:13">
      <c r="B4936" s="3" t="s">
        <v>0</v>
      </c>
      <c r="C4936" s="868">
        <v>1</v>
      </c>
      <c r="D4936" s="873" t="s">
        <v>7</v>
      </c>
      <c r="E4936" s="930" t="s">
        <v>1253</v>
      </c>
      <c r="F4936" s="931"/>
      <c r="G4936" s="932"/>
      <c r="H4936" s="933" t="s">
        <v>2839</v>
      </c>
      <c r="I4936" s="1074" t="s">
        <v>1622</v>
      </c>
      <c r="J4936" s="561"/>
      <c r="K4936" s="562"/>
      <c r="L4936" s="878" t="s">
        <v>1623</v>
      </c>
      <c r="M4936" s="943" t="s">
        <v>1624</v>
      </c>
    </row>
    <row r="4937" spans="3:13">
      <c r="C4937" s="868"/>
      <c r="D4937" s="870" t="s">
        <v>1625</v>
      </c>
      <c r="E4937" s="879"/>
      <c r="F4937" s="880"/>
      <c r="G4937" s="881"/>
      <c r="H4937" s="934" t="s">
        <v>2858</v>
      </c>
      <c r="I4937" s="2250" t="s">
        <v>1101</v>
      </c>
      <c r="J4937" s="216"/>
      <c r="K4937" s="564"/>
      <c r="L4937" s="895"/>
      <c r="M4937" s="900" t="s">
        <v>1253</v>
      </c>
    </row>
    <row r="4938" spans="3:13">
      <c r="C4938" s="868"/>
      <c r="D4938" s="871" t="s">
        <v>1626</v>
      </c>
      <c r="E4938" s="939">
        <v>52.3</v>
      </c>
      <c r="F4938" s="936"/>
      <c r="G4938" s="937"/>
      <c r="H4938" s="934" t="s">
        <v>2859</v>
      </c>
      <c r="I4938" s="1076"/>
      <c r="J4938" s="219"/>
      <c r="K4938" s="566"/>
      <c r="L4938" s="895"/>
      <c r="M4938" s="901"/>
    </row>
    <row r="4939" spans="3:13">
      <c r="C4939" s="868"/>
      <c r="D4939" s="871" t="s">
        <v>1627</v>
      </c>
      <c r="E4939" s="939">
        <v>50.2</v>
      </c>
      <c r="F4939" s="936"/>
      <c r="G4939" s="937"/>
      <c r="H4939" s="938"/>
      <c r="I4939" s="1076"/>
      <c r="J4939" s="219"/>
      <c r="K4939" s="566"/>
      <c r="L4939" s="895"/>
      <c r="M4939" s="901"/>
    </row>
    <row r="4940" ht="18.35" spans="3:13">
      <c r="C4940" s="868"/>
      <c r="D4940" s="872" t="s">
        <v>1628</v>
      </c>
      <c r="E4940" s="887">
        <v>0.572916666666667</v>
      </c>
      <c r="F4940" s="888"/>
      <c r="G4940" s="889"/>
      <c r="H4940" s="940"/>
      <c r="I4940" s="1076"/>
      <c r="J4940" s="219"/>
      <c r="K4940" s="566"/>
      <c r="L4940" s="896">
        <v>0.802083333333333</v>
      </c>
      <c r="M4940" s="902">
        <v>0.697916666666667</v>
      </c>
    </row>
    <row r="4941" ht="18.35" spans="3:13">
      <c r="C4941" s="868"/>
      <c r="D4941" s="873" t="s">
        <v>1629</v>
      </c>
      <c r="E4941" s="891" t="s">
        <v>8</v>
      </c>
      <c r="F4941" s="891" t="s">
        <v>9</v>
      </c>
      <c r="G4941" s="892" t="s">
        <v>10</v>
      </c>
      <c r="H4941" s="933" t="s">
        <v>2447</v>
      </c>
      <c r="I4941" s="1076"/>
      <c r="J4941" s="219"/>
      <c r="K4941" s="566"/>
      <c r="L4941" s="897" t="s">
        <v>2896</v>
      </c>
      <c r="M4941" s="903"/>
    </row>
    <row r="4942" spans="3:13">
      <c r="C4942" s="868"/>
      <c r="D4942" s="874">
        <v>45799</v>
      </c>
      <c r="E4942" s="2247" t="s">
        <v>2364</v>
      </c>
      <c r="F4942" s="2247" t="s">
        <v>2365</v>
      </c>
      <c r="G4942" s="2247" t="s">
        <v>2233</v>
      </c>
      <c r="H4942" s="941">
        <v>0.572916666666667</v>
      </c>
      <c r="I4942" s="1076"/>
      <c r="J4942" s="219"/>
      <c r="K4942" s="566"/>
      <c r="L4942" s="898">
        <v>0.802083333333333</v>
      </c>
      <c r="M4942" s="904"/>
    </row>
    <row r="4943" spans="3:13">
      <c r="C4943" s="868"/>
      <c r="D4943" s="874">
        <v>45778</v>
      </c>
      <c r="E4943" s="2247" t="s">
        <v>2233</v>
      </c>
      <c r="F4943" s="2247" t="s">
        <v>2366</v>
      </c>
      <c r="G4943" s="2247" t="s">
        <v>2233</v>
      </c>
      <c r="H4943" s="941">
        <v>0.572916666666667</v>
      </c>
      <c r="I4943" s="1076"/>
      <c r="J4943" s="219"/>
      <c r="K4943" s="566"/>
      <c r="L4943" s="898">
        <v>0.802083333333333</v>
      </c>
      <c r="M4943" s="905"/>
    </row>
    <row r="4944" spans="3:13">
      <c r="C4944" s="868"/>
      <c r="D4944" s="874">
        <v>45799</v>
      </c>
      <c r="E4944" s="2247" t="s">
        <v>2364</v>
      </c>
      <c r="F4944" s="2247" t="s">
        <v>2365</v>
      </c>
      <c r="G4944" s="2247" t="s">
        <v>2233</v>
      </c>
      <c r="H4944" s="941">
        <v>0.572916666666667</v>
      </c>
      <c r="I4944" s="1076"/>
      <c r="J4944" s="219"/>
      <c r="K4944" s="566"/>
      <c r="L4944" s="898">
        <v>0.802083333333333</v>
      </c>
      <c r="M4944" s="901"/>
    </row>
    <row r="4945" spans="3:13">
      <c r="C4945" s="868"/>
      <c r="D4945" s="874">
        <v>45778</v>
      </c>
      <c r="E4945" s="2247" t="s">
        <v>2233</v>
      </c>
      <c r="F4945" s="2247" t="s">
        <v>2366</v>
      </c>
      <c r="G4945" s="2247" t="s">
        <v>2233</v>
      </c>
      <c r="H4945" s="941">
        <v>0.572916666666667</v>
      </c>
      <c r="I4945" s="1076"/>
      <c r="J4945" s="219"/>
      <c r="K4945" s="566"/>
      <c r="L4945" s="898">
        <v>0.802083333333333</v>
      </c>
      <c r="M4945" s="901"/>
    </row>
    <row r="4946" spans="3:13">
      <c r="C4946" s="868"/>
      <c r="D4946" s="874">
        <v>45798</v>
      </c>
      <c r="E4946" s="2247" t="s">
        <v>2364</v>
      </c>
      <c r="F4946" s="2247" t="s">
        <v>2365</v>
      </c>
      <c r="G4946" s="2247" t="s">
        <v>2233</v>
      </c>
      <c r="H4946" s="941">
        <v>0.572916666666667</v>
      </c>
      <c r="I4946" s="1076"/>
      <c r="J4946" s="219"/>
      <c r="K4946" s="566"/>
      <c r="L4946" s="898">
        <v>0.802083333333333</v>
      </c>
      <c r="M4946" s="901"/>
    </row>
    <row r="4947" ht="18.35" spans="3:13">
      <c r="C4947" s="868"/>
      <c r="D4947" s="874">
        <v>45777</v>
      </c>
      <c r="E4947" s="2247" t="s">
        <v>2233</v>
      </c>
      <c r="F4947" s="2247" t="s">
        <v>2366</v>
      </c>
      <c r="G4947" s="2247" t="s">
        <v>2233</v>
      </c>
      <c r="H4947" s="941">
        <v>0.572916666666667</v>
      </c>
      <c r="I4947" s="1077"/>
      <c r="J4947" s="258"/>
      <c r="K4947" s="570"/>
      <c r="L4947" s="898">
        <v>0.802083333333333</v>
      </c>
      <c r="M4947" s="906"/>
    </row>
    <row r="4948" ht="18.35" spans="3:13">
      <c r="C4948" s="868">
        <v>1</v>
      </c>
      <c r="D4948" s="873" t="s">
        <v>7</v>
      </c>
      <c r="E4948" s="930" t="s">
        <v>1254</v>
      </c>
      <c r="F4948" s="931"/>
      <c r="G4948" s="932"/>
      <c r="H4948" s="933" t="s">
        <v>2839</v>
      </c>
      <c r="I4948" s="1074" t="s">
        <v>1622</v>
      </c>
      <c r="J4948" s="561"/>
      <c r="K4948" s="562"/>
      <c r="L4948" s="878" t="s">
        <v>1623</v>
      </c>
      <c r="M4948" s="943" t="s">
        <v>1624</v>
      </c>
    </row>
    <row r="4949" spans="3:13">
      <c r="C4949" s="868"/>
      <c r="D4949" s="870" t="s">
        <v>1625</v>
      </c>
      <c r="E4949" s="879"/>
      <c r="F4949" s="880"/>
      <c r="G4949" s="881"/>
      <c r="H4949" s="934" t="s">
        <v>2858</v>
      </c>
      <c r="I4949" s="2250" t="s">
        <v>1255</v>
      </c>
      <c r="J4949" s="216"/>
      <c r="K4949" s="564"/>
      <c r="L4949" s="895"/>
      <c r="M4949" s="900" t="s">
        <v>1254</v>
      </c>
    </row>
    <row r="4950" spans="3:13">
      <c r="C4950" s="868"/>
      <c r="D4950" s="871" t="s">
        <v>1626</v>
      </c>
      <c r="E4950" s="939">
        <v>0</v>
      </c>
      <c r="F4950" s="936"/>
      <c r="G4950" s="937"/>
      <c r="H4950" s="934" t="s">
        <v>2859</v>
      </c>
      <c r="I4950" s="1076"/>
      <c r="J4950" s="219"/>
      <c r="K4950" s="566"/>
      <c r="L4950" s="895"/>
      <c r="M4950" s="901"/>
    </row>
    <row r="4951" spans="3:13">
      <c r="C4951" s="868"/>
      <c r="D4951" s="871" t="s">
        <v>1627</v>
      </c>
      <c r="E4951" s="939">
        <v>48.7</v>
      </c>
      <c r="F4951" s="936"/>
      <c r="G4951" s="937"/>
      <c r="H4951" s="938"/>
      <c r="I4951" s="1076"/>
      <c r="J4951" s="219"/>
      <c r="K4951" s="566"/>
      <c r="L4951" s="895"/>
      <c r="M4951" s="901"/>
    </row>
    <row r="4952" ht="18.35" spans="3:13">
      <c r="C4952" s="868"/>
      <c r="D4952" s="872" t="s">
        <v>1628</v>
      </c>
      <c r="E4952" s="887">
        <v>0.583333333333333</v>
      </c>
      <c r="F4952" s="888"/>
      <c r="G4952" s="889"/>
      <c r="H4952" s="940"/>
      <c r="I4952" s="1076"/>
      <c r="J4952" s="219"/>
      <c r="K4952" s="566"/>
      <c r="L4952" s="896">
        <v>0.8125</v>
      </c>
      <c r="M4952" s="902">
        <v>0.708333333333333</v>
      </c>
    </row>
    <row r="4953" ht="18.35" spans="3:13">
      <c r="C4953" s="868"/>
      <c r="D4953" s="873" t="s">
        <v>1629</v>
      </c>
      <c r="E4953" s="891" t="s">
        <v>8</v>
      </c>
      <c r="F4953" s="891" t="s">
        <v>9</v>
      </c>
      <c r="G4953" s="892" t="s">
        <v>10</v>
      </c>
      <c r="H4953" s="933" t="s">
        <v>2447</v>
      </c>
      <c r="I4953" s="1076"/>
      <c r="J4953" s="219"/>
      <c r="K4953" s="566"/>
      <c r="L4953" s="897" t="s">
        <v>2896</v>
      </c>
      <c r="M4953" s="903"/>
    </row>
    <row r="4954" spans="3:13">
      <c r="C4954" s="868"/>
      <c r="D4954" s="874">
        <v>45778</v>
      </c>
      <c r="E4954" s="923">
        <v>48.7</v>
      </c>
      <c r="F4954" s="923">
        <v>48</v>
      </c>
      <c r="G4954" s="923">
        <v>49</v>
      </c>
      <c r="H4954" s="941">
        <v>0.583333333333333</v>
      </c>
      <c r="I4954" s="1076"/>
      <c r="J4954" s="219"/>
      <c r="K4954" s="566"/>
      <c r="L4954" s="898">
        <v>0.8125</v>
      </c>
      <c r="M4954" s="904"/>
    </row>
    <row r="4955" spans="3:13">
      <c r="C4955" s="868"/>
      <c r="D4955" s="874">
        <v>45748</v>
      </c>
      <c r="E4955" s="923">
        <v>49</v>
      </c>
      <c r="F4955" s="923">
        <v>49.5</v>
      </c>
      <c r="G4955" s="923">
        <v>50.3</v>
      </c>
      <c r="H4955" s="941">
        <v>0.583333333333333</v>
      </c>
      <c r="I4955" s="1076"/>
      <c r="J4955" s="219"/>
      <c r="K4955" s="566"/>
      <c r="L4955" s="898">
        <v>0.8125</v>
      </c>
      <c r="M4955" s="905"/>
    </row>
    <row r="4956" spans="3:13">
      <c r="C4956" s="868"/>
      <c r="D4956" s="874">
        <v>45719</v>
      </c>
      <c r="E4956" s="923">
        <v>50.3</v>
      </c>
      <c r="F4956" s="923">
        <v>50.6</v>
      </c>
      <c r="G4956" s="923">
        <v>50.9</v>
      </c>
      <c r="H4956" s="941">
        <v>0.625</v>
      </c>
      <c r="I4956" s="1076"/>
      <c r="J4956" s="219"/>
      <c r="K4956" s="566"/>
      <c r="L4956" s="898">
        <v>0.854166666666667</v>
      </c>
      <c r="M4956" s="901"/>
    </row>
    <row r="4957" spans="3:13">
      <c r="C4957" s="868"/>
      <c r="D4957" s="874">
        <v>45691</v>
      </c>
      <c r="E4957" s="923">
        <v>50.9</v>
      </c>
      <c r="F4957" s="923">
        <v>49.3</v>
      </c>
      <c r="G4957" s="923">
        <v>49.2</v>
      </c>
      <c r="H4957" s="941">
        <v>0.625</v>
      </c>
      <c r="I4957" s="1076"/>
      <c r="J4957" s="219"/>
      <c r="K4957" s="566"/>
      <c r="L4957" s="898">
        <v>0.854166666666667</v>
      </c>
      <c r="M4957" s="901"/>
    </row>
    <row r="4958" spans="3:13">
      <c r="C4958" s="868"/>
      <c r="D4958" s="874">
        <v>45660</v>
      </c>
      <c r="E4958" s="923">
        <v>49.3</v>
      </c>
      <c r="F4958" s="923">
        <v>48.2</v>
      </c>
      <c r="G4958" s="923">
        <v>48.4</v>
      </c>
      <c r="H4958" s="941">
        <v>0.625</v>
      </c>
      <c r="I4958" s="1076"/>
      <c r="J4958" s="219"/>
      <c r="K4958" s="566"/>
      <c r="L4958" s="898">
        <v>0.854166666666667</v>
      </c>
      <c r="M4958" s="901"/>
    </row>
    <row r="4959" ht="18.35" spans="3:13">
      <c r="C4959" s="868"/>
      <c r="D4959" s="874">
        <v>45628</v>
      </c>
      <c r="E4959" s="923">
        <v>48.4</v>
      </c>
      <c r="F4959" s="923">
        <v>47.7</v>
      </c>
      <c r="G4959" s="923">
        <v>46.5</v>
      </c>
      <c r="H4959" s="941">
        <v>0.625</v>
      </c>
      <c r="I4959" s="1077"/>
      <c r="J4959" s="258"/>
      <c r="K4959" s="570"/>
      <c r="L4959" s="898">
        <v>0.854166666666667</v>
      </c>
      <c r="M4959" s="906"/>
    </row>
    <row r="4960" ht="18.35" spans="3:13">
      <c r="C4960" s="868">
        <v>1</v>
      </c>
      <c r="D4960" s="873" t="s">
        <v>7</v>
      </c>
      <c r="E4960" s="930" t="s">
        <v>1256</v>
      </c>
      <c r="F4960" s="931"/>
      <c r="G4960" s="932"/>
      <c r="H4960" s="933" t="s">
        <v>2839</v>
      </c>
      <c r="I4960" s="1074" t="s">
        <v>1622</v>
      </c>
      <c r="J4960" s="561"/>
      <c r="K4960" s="562"/>
      <c r="L4960" s="878" t="s">
        <v>1623</v>
      </c>
      <c r="M4960" s="943" t="s">
        <v>1624</v>
      </c>
    </row>
    <row r="4961" spans="3:13">
      <c r="C4961" s="868"/>
      <c r="D4961" s="870" t="s">
        <v>1625</v>
      </c>
      <c r="E4961" s="879"/>
      <c r="F4961" s="880"/>
      <c r="G4961" s="881"/>
      <c r="H4961" s="934" t="s">
        <v>2858</v>
      </c>
      <c r="I4961" s="2250" t="s">
        <v>1257</v>
      </c>
      <c r="J4961" s="216"/>
      <c r="K4961" s="564"/>
      <c r="L4961" s="895"/>
      <c r="M4961" s="900" t="s">
        <v>1256</v>
      </c>
    </row>
    <row r="4962" spans="3:13">
      <c r="C4962" s="868"/>
      <c r="D4962" s="871" t="s">
        <v>1626</v>
      </c>
      <c r="E4962" s="939">
        <v>0</v>
      </c>
      <c r="F4962" s="936"/>
      <c r="G4962" s="937"/>
      <c r="H4962" s="934" t="s">
        <v>2859</v>
      </c>
      <c r="I4962" s="1076"/>
      <c r="J4962" s="219"/>
      <c r="K4962" s="566"/>
      <c r="L4962" s="895"/>
      <c r="M4962" s="901"/>
    </row>
    <row r="4963" spans="3:13">
      <c r="C4963" s="868"/>
      <c r="D4963" s="871" t="s">
        <v>1627</v>
      </c>
      <c r="E4963" s="939">
        <v>69.8</v>
      </c>
      <c r="F4963" s="936"/>
      <c r="G4963" s="937"/>
      <c r="H4963" s="938"/>
      <c r="I4963" s="1076"/>
      <c r="J4963" s="219"/>
      <c r="K4963" s="566"/>
      <c r="L4963" s="895"/>
      <c r="M4963" s="901"/>
    </row>
    <row r="4964" ht="18.35" spans="3:13">
      <c r="C4964" s="868"/>
      <c r="D4964" s="872" t="s">
        <v>1628</v>
      </c>
      <c r="E4964" s="887">
        <v>0.583333333333333</v>
      </c>
      <c r="F4964" s="888"/>
      <c r="G4964" s="889"/>
      <c r="H4964" s="940"/>
      <c r="I4964" s="1076"/>
      <c r="J4964" s="219"/>
      <c r="K4964" s="566"/>
      <c r="L4964" s="896">
        <v>0.8125</v>
      </c>
      <c r="M4964" s="902">
        <v>0.708333333333333</v>
      </c>
    </row>
    <row r="4965" ht="18.35" spans="3:13">
      <c r="C4965" s="868"/>
      <c r="D4965" s="873" t="s">
        <v>1629</v>
      </c>
      <c r="E4965" s="891" t="s">
        <v>8</v>
      </c>
      <c r="F4965" s="891" t="s">
        <v>9</v>
      </c>
      <c r="G4965" s="892" t="s">
        <v>10</v>
      </c>
      <c r="H4965" s="933" t="s">
        <v>2447</v>
      </c>
      <c r="I4965" s="1076"/>
      <c r="J4965" s="219"/>
      <c r="K4965" s="566"/>
      <c r="L4965" s="897" t="s">
        <v>2896</v>
      </c>
      <c r="M4965" s="903"/>
    </row>
    <row r="4966" spans="3:13">
      <c r="C4966" s="868"/>
      <c r="D4966" s="874">
        <v>45778</v>
      </c>
      <c r="E4966" s="923">
        <v>69.8</v>
      </c>
      <c r="F4966" s="923">
        <v>72.9</v>
      </c>
      <c r="G4966" s="923">
        <v>69.4</v>
      </c>
      <c r="H4966" s="941">
        <v>0.583333333333333</v>
      </c>
      <c r="I4966" s="1076"/>
      <c r="J4966" s="219"/>
      <c r="K4966" s="566"/>
      <c r="L4966" s="898">
        <v>0.8125</v>
      </c>
      <c r="M4966" s="904"/>
    </row>
    <row r="4967" spans="3:13">
      <c r="C4967" s="868"/>
      <c r="D4967" s="874">
        <v>45748</v>
      </c>
      <c r="E4967" s="923">
        <v>69.4</v>
      </c>
      <c r="F4967" s="923">
        <v>64.6</v>
      </c>
      <c r="G4967" s="923">
        <v>62.4</v>
      </c>
      <c r="H4967" s="941">
        <v>0.583333333333333</v>
      </c>
      <c r="I4967" s="1076"/>
      <c r="J4967" s="219"/>
      <c r="K4967" s="566"/>
      <c r="L4967" s="898">
        <v>0.8125</v>
      </c>
      <c r="M4967" s="905"/>
    </row>
    <row r="4968" spans="3:13">
      <c r="C4968" s="868"/>
      <c r="D4968" s="874">
        <v>45719</v>
      </c>
      <c r="E4968" s="923">
        <v>62.4</v>
      </c>
      <c r="F4968" s="923">
        <v>56.2</v>
      </c>
      <c r="G4968" s="923">
        <v>54.9</v>
      </c>
      <c r="H4968" s="941">
        <v>0.625</v>
      </c>
      <c r="I4968" s="1076"/>
      <c r="J4968" s="219"/>
      <c r="K4968" s="566"/>
      <c r="L4968" s="898">
        <v>0.854166666666667</v>
      </c>
      <c r="M4968" s="901"/>
    </row>
    <row r="4969" spans="3:13">
      <c r="C4969" s="868"/>
      <c r="D4969" s="874">
        <v>45691</v>
      </c>
      <c r="E4969" s="923">
        <v>54.9</v>
      </c>
      <c r="F4969" s="923">
        <v>52.6</v>
      </c>
      <c r="G4969" s="923">
        <v>52.5</v>
      </c>
      <c r="H4969" s="941">
        <v>0.625</v>
      </c>
      <c r="I4969" s="1076"/>
      <c r="J4969" s="219"/>
      <c r="K4969" s="566"/>
      <c r="L4969" s="898">
        <v>0.854166666666667</v>
      </c>
      <c r="M4969" s="901"/>
    </row>
    <row r="4970" spans="3:13">
      <c r="C4970" s="868"/>
      <c r="D4970" s="874">
        <v>45660</v>
      </c>
      <c r="E4970" s="923">
        <v>52.5</v>
      </c>
      <c r="F4970" s="923">
        <v>51.5</v>
      </c>
      <c r="G4970" s="923">
        <v>50.3</v>
      </c>
      <c r="H4970" s="941">
        <v>0.625</v>
      </c>
      <c r="I4970" s="1076"/>
      <c r="J4970" s="219"/>
      <c r="K4970" s="566"/>
      <c r="L4970" s="898">
        <v>0.854166666666667</v>
      </c>
      <c r="M4970" s="901"/>
    </row>
    <row r="4971" ht="18.35" spans="3:13">
      <c r="C4971" s="868"/>
      <c r="D4971" s="874">
        <v>45628</v>
      </c>
      <c r="E4971" s="923">
        <v>50.3</v>
      </c>
      <c r="F4971" s="923">
        <v>55.2</v>
      </c>
      <c r="G4971" s="923">
        <v>54.8</v>
      </c>
      <c r="H4971" s="941">
        <v>0.625</v>
      </c>
      <c r="I4971" s="1077"/>
      <c r="J4971" s="258"/>
      <c r="K4971" s="570"/>
      <c r="L4971" s="898">
        <v>0.854166666666667</v>
      </c>
      <c r="M4971" s="906"/>
    </row>
    <row r="4972" ht="18.35" spans="3:13">
      <c r="C4972" s="868">
        <v>1</v>
      </c>
      <c r="D4972" s="873" t="s">
        <v>7</v>
      </c>
      <c r="E4972" s="930" t="s">
        <v>1035</v>
      </c>
      <c r="F4972" s="931"/>
      <c r="G4972" s="932"/>
      <c r="H4972" s="933" t="s">
        <v>2839</v>
      </c>
      <c r="I4972" s="1074" t="s">
        <v>1622</v>
      </c>
      <c r="J4972" s="561"/>
      <c r="K4972" s="562"/>
      <c r="L4972" s="878" t="s">
        <v>1623</v>
      </c>
      <c r="M4972" s="943" t="s">
        <v>1624</v>
      </c>
    </row>
    <row r="4973" spans="3:13">
      <c r="C4973" s="868"/>
      <c r="D4973" s="870" t="s">
        <v>1625</v>
      </c>
      <c r="E4973" s="879"/>
      <c r="F4973" s="880"/>
      <c r="G4973" s="881"/>
      <c r="H4973" s="934" t="s">
        <v>2858</v>
      </c>
      <c r="I4973" s="2250" t="s">
        <v>1226</v>
      </c>
      <c r="J4973" s="216"/>
      <c r="K4973" s="564"/>
      <c r="L4973" s="895"/>
      <c r="M4973" s="900" t="s">
        <v>1035</v>
      </c>
    </row>
    <row r="4974" spans="3:13">
      <c r="C4974" s="868"/>
      <c r="D4974" s="871" t="s">
        <v>1626</v>
      </c>
      <c r="E4974" s="939">
        <v>0</v>
      </c>
      <c r="F4974" s="936"/>
      <c r="G4974" s="937"/>
      <c r="H4974" s="934" t="s">
        <v>2859</v>
      </c>
      <c r="I4974" s="1076"/>
      <c r="J4974" s="219"/>
      <c r="K4974" s="566"/>
      <c r="L4974" s="895"/>
      <c r="M4974" s="901"/>
    </row>
    <row r="4975" spans="3:13">
      <c r="C4975" s="868"/>
      <c r="D4975" s="871" t="s">
        <v>1627</v>
      </c>
      <c r="E4975" s="939">
        <v>0</v>
      </c>
      <c r="F4975" s="936"/>
      <c r="G4975" s="937"/>
      <c r="H4975" s="938"/>
      <c r="I4975" s="1076"/>
      <c r="J4975" s="219"/>
      <c r="K4975" s="566"/>
      <c r="L4975" s="895"/>
      <c r="M4975" s="901"/>
    </row>
    <row r="4976" ht="18.35" spans="3:13">
      <c r="C4976" s="868"/>
      <c r="D4976" s="872" t="s">
        <v>1628</v>
      </c>
      <c r="E4976" s="887">
        <v>0.708333333333333</v>
      </c>
      <c r="F4976" s="888"/>
      <c r="G4976" s="889"/>
      <c r="H4976" s="940"/>
      <c r="I4976" s="1076"/>
      <c r="J4976" s="219"/>
      <c r="K4976" s="566"/>
      <c r="L4976" s="896">
        <v>0.9375</v>
      </c>
      <c r="M4976" s="902">
        <v>0.833333333333333</v>
      </c>
    </row>
    <row r="4977" ht="18.35" spans="3:13">
      <c r="C4977" s="868"/>
      <c r="D4977" s="873" t="s">
        <v>1629</v>
      </c>
      <c r="E4977" s="891" t="s">
        <v>8</v>
      </c>
      <c r="F4977" s="891" t="s">
        <v>9</v>
      </c>
      <c r="G4977" s="892" t="s">
        <v>10</v>
      </c>
      <c r="H4977" s="933" t="s">
        <v>2447</v>
      </c>
      <c r="I4977" s="1076"/>
      <c r="J4977" s="219"/>
      <c r="K4977" s="566"/>
      <c r="L4977" s="897" t="s">
        <v>2896</v>
      </c>
      <c r="M4977" s="903"/>
    </row>
    <row r="4978" spans="3:13">
      <c r="C4978" s="868"/>
      <c r="D4978" s="1073">
        <v>45802</v>
      </c>
      <c r="E4978" s="923">
        <v>0</v>
      </c>
      <c r="F4978" s="923">
        <v>0</v>
      </c>
      <c r="G4978" s="923">
        <v>0</v>
      </c>
      <c r="H4978" s="941">
        <v>0.777777777777778</v>
      </c>
      <c r="I4978" s="1076"/>
      <c r="J4978" s="219"/>
      <c r="K4978" s="566"/>
      <c r="L4978" s="898">
        <v>0.00694444444444444</v>
      </c>
      <c r="M4978" s="904"/>
    </row>
    <row r="4979" spans="3:13">
      <c r="C4979" s="868"/>
      <c r="D4979" s="874">
        <v>45792</v>
      </c>
      <c r="E4979" s="923">
        <v>0</v>
      </c>
      <c r="F4979" s="923">
        <v>0</v>
      </c>
      <c r="G4979" s="923">
        <v>0</v>
      </c>
      <c r="H4979" s="941">
        <v>0.527777777777778</v>
      </c>
      <c r="I4979" s="1076"/>
      <c r="J4979" s="219"/>
      <c r="K4979" s="566"/>
      <c r="L4979" s="898">
        <v>0.756944444444444</v>
      </c>
      <c r="M4979" s="905"/>
    </row>
    <row r="4980" spans="3:13">
      <c r="C4980" s="868"/>
      <c r="D4980" s="874">
        <v>45763</v>
      </c>
      <c r="E4980" s="923">
        <v>0</v>
      </c>
      <c r="F4980" s="923">
        <v>0</v>
      </c>
      <c r="G4980" s="923">
        <v>0</v>
      </c>
      <c r="H4980" s="941">
        <v>0.729166666666667</v>
      </c>
      <c r="I4980" s="1076"/>
      <c r="J4980" s="219"/>
      <c r="K4980" s="566"/>
      <c r="L4980" s="898">
        <v>0.958333333333333</v>
      </c>
      <c r="M4980" s="901"/>
    </row>
    <row r="4981" spans="3:13">
      <c r="C4981" s="868"/>
      <c r="D4981" s="874">
        <v>45751</v>
      </c>
      <c r="E4981" s="923">
        <v>0</v>
      </c>
      <c r="F4981" s="923">
        <v>0</v>
      </c>
      <c r="G4981" s="923">
        <v>0</v>
      </c>
      <c r="H4981" s="941">
        <v>0.642361111111111</v>
      </c>
      <c r="I4981" s="1076"/>
      <c r="J4981" s="219"/>
      <c r="K4981" s="566"/>
      <c r="L4981" s="898">
        <v>0.871527777777778</v>
      </c>
      <c r="M4981" s="901"/>
    </row>
    <row r="4982" spans="3:13">
      <c r="C4982" s="868"/>
      <c r="D4982" s="874">
        <v>45723</v>
      </c>
      <c r="E4982" s="923">
        <v>0</v>
      </c>
      <c r="F4982" s="923">
        <v>0</v>
      </c>
      <c r="G4982" s="923">
        <v>0</v>
      </c>
      <c r="H4982" s="941">
        <v>0.729166666666667</v>
      </c>
      <c r="I4982" s="1076"/>
      <c r="J4982" s="219"/>
      <c r="K4982" s="566"/>
      <c r="L4982" s="898">
        <v>0.958333333333333</v>
      </c>
      <c r="M4982" s="901"/>
    </row>
    <row r="4983" ht="18.35" spans="3:13">
      <c r="C4983" s="868"/>
      <c r="D4983" s="1073">
        <v>45630</v>
      </c>
      <c r="E4983" s="923">
        <v>0</v>
      </c>
      <c r="F4983" s="923">
        <v>0</v>
      </c>
      <c r="G4983" s="923">
        <v>0</v>
      </c>
      <c r="H4983" s="941">
        <v>0.78125</v>
      </c>
      <c r="I4983" s="1077"/>
      <c r="J4983" s="258"/>
      <c r="K4983" s="570"/>
      <c r="L4983" s="898">
        <v>0.0104166666666667</v>
      </c>
      <c r="M4983" s="906"/>
    </row>
    <row r="4984" ht="18.35" spans="3:13">
      <c r="C4984" s="868">
        <v>1</v>
      </c>
      <c r="D4984" s="907" t="s">
        <v>7</v>
      </c>
      <c r="E4984" s="954" t="s">
        <v>1258</v>
      </c>
      <c r="F4984" s="955"/>
      <c r="G4984" s="956"/>
      <c r="H4984" s="933" t="s">
        <v>2839</v>
      </c>
      <c r="I4984" s="1074" t="s">
        <v>1622</v>
      </c>
      <c r="J4984" s="561"/>
      <c r="K4984" s="562"/>
      <c r="L4984" s="878" t="s">
        <v>1623</v>
      </c>
      <c r="M4984" s="943" t="s">
        <v>1624</v>
      </c>
    </row>
    <row r="4985" spans="3:13">
      <c r="C4985" s="868"/>
      <c r="D4985" s="908" t="s">
        <v>1625</v>
      </c>
      <c r="E4985" s="879"/>
      <c r="F4985" s="880"/>
      <c r="G4985" s="881"/>
      <c r="H4985" s="934" t="s">
        <v>2908</v>
      </c>
      <c r="I4985" s="2250" t="s">
        <v>1097</v>
      </c>
      <c r="J4985" s="216"/>
      <c r="K4985" s="564"/>
      <c r="L4985" s="895"/>
      <c r="M4985" s="900" t="s">
        <v>1258</v>
      </c>
    </row>
    <row r="4986" spans="3:13">
      <c r="C4986" s="868"/>
      <c r="D4986" s="909" t="s">
        <v>1626</v>
      </c>
      <c r="E4986" s="939">
        <v>0</v>
      </c>
      <c r="F4986" s="936"/>
      <c r="G4986" s="937"/>
      <c r="H4986" s="934" t="s">
        <v>2909</v>
      </c>
      <c r="I4986" s="1076"/>
      <c r="J4986" s="219"/>
      <c r="K4986" s="566"/>
      <c r="L4986" s="895"/>
      <c r="M4986" s="901"/>
    </row>
    <row r="4987" spans="3:13">
      <c r="C4987" s="868"/>
      <c r="D4987" s="909" t="s">
        <v>1627</v>
      </c>
      <c r="E4987" s="939">
        <v>0</v>
      </c>
      <c r="F4987" s="936"/>
      <c r="G4987" s="937"/>
      <c r="H4987" s="938"/>
      <c r="I4987" s="1076"/>
      <c r="J4987" s="219"/>
      <c r="K4987" s="566"/>
      <c r="L4987" s="895"/>
      <c r="M4987" s="901"/>
    </row>
    <row r="4988" ht="18.35" spans="3:13">
      <c r="C4988" s="868"/>
      <c r="D4988" s="910" t="s">
        <v>1628</v>
      </c>
      <c r="E4988" s="887" t="e">
        <v>#VALUE!</v>
      </c>
      <c r="F4988" s="888"/>
      <c r="G4988" s="889"/>
      <c r="H4988" s="940"/>
      <c r="I4988" s="1076"/>
      <c r="J4988" s="219"/>
      <c r="K4988" s="566"/>
      <c r="L4988" s="896" t="s">
        <v>818</v>
      </c>
      <c r="M4988" s="902" t="e">
        <v>#VALUE!</v>
      </c>
    </row>
    <row r="4989" ht="18.35" spans="3:13">
      <c r="C4989" s="868"/>
      <c r="D4989" s="907" t="s">
        <v>1629</v>
      </c>
      <c r="E4989" s="891" t="s">
        <v>8</v>
      </c>
      <c r="F4989" s="891" t="s">
        <v>9</v>
      </c>
      <c r="G4989" s="892" t="s">
        <v>10</v>
      </c>
      <c r="H4989" s="933" t="s">
        <v>2447</v>
      </c>
      <c r="I4989" s="1076"/>
      <c r="J4989" s="219"/>
      <c r="K4989" s="566"/>
      <c r="L4989" s="897" t="s">
        <v>2896</v>
      </c>
      <c r="M4989" s="903"/>
    </row>
    <row r="4990" spans="3:13">
      <c r="C4990" s="868"/>
      <c r="D4990" s="911">
        <v>45756</v>
      </c>
      <c r="E4990" s="923">
        <v>0.035</v>
      </c>
      <c r="F4990" s="923">
        <v>0.035</v>
      </c>
      <c r="G4990" s="923">
        <v>0.0375</v>
      </c>
      <c r="H4990" s="941">
        <v>0.0833333333333333</v>
      </c>
      <c r="I4990" s="1076"/>
      <c r="J4990" s="219"/>
      <c r="K4990" s="566"/>
      <c r="L4990" s="898">
        <v>0.3125</v>
      </c>
      <c r="M4990" s="904"/>
    </row>
    <row r="4991" spans="3:13">
      <c r="C4991" s="868"/>
      <c r="D4991" s="911">
        <v>45707</v>
      </c>
      <c r="E4991" s="923">
        <v>0.0375</v>
      </c>
      <c r="F4991" s="923">
        <v>0.0375</v>
      </c>
      <c r="G4991" s="923">
        <v>0.0425</v>
      </c>
      <c r="H4991" s="941">
        <v>0.0416666666666667</v>
      </c>
      <c r="I4991" s="1076"/>
      <c r="J4991" s="219"/>
      <c r="K4991" s="566"/>
      <c r="L4991" s="898">
        <v>0.270833333333333</v>
      </c>
      <c r="M4991" s="905"/>
    </row>
    <row r="4992" spans="3:13">
      <c r="C4992" s="868"/>
      <c r="D4992" s="911">
        <v>45623</v>
      </c>
      <c r="E4992" s="923">
        <v>0.0425</v>
      </c>
      <c r="F4992" s="923">
        <v>0.0425</v>
      </c>
      <c r="G4992" s="923">
        <v>0.0475</v>
      </c>
      <c r="H4992" s="941">
        <v>0.0416666666666667</v>
      </c>
      <c r="I4992" s="1076"/>
      <c r="J4992" s="219"/>
      <c r="K4992" s="566"/>
      <c r="L4992" s="898">
        <v>0.270833333333333</v>
      </c>
      <c r="M4992" s="901"/>
    </row>
    <row r="4993" spans="3:13">
      <c r="C4993" s="868"/>
      <c r="D4993" s="911">
        <v>45574</v>
      </c>
      <c r="E4993" s="923">
        <v>0.0475</v>
      </c>
      <c r="F4993" s="923">
        <v>0.0475</v>
      </c>
      <c r="G4993" s="923">
        <v>0.0525</v>
      </c>
      <c r="H4993" s="941">
        <v>0.0416666666666667</v>
      </c>
      <c r="I4993" s="1076"/>
      <c r="J4993" s="219"/>
      <c r="K4993" s="566"/>
      <c r="L4993" s="898">
        <v>0.270833333333333</v>
      </c>
      <c r="M4993" s="901"/>
    </row>
    <row r="4994" spans="3:13">
      <c r="C4994" s="868"/>
      <c r="D4994" s="911">
        <v>45518</v>
      </c>
      <c r="E4994" s="923">
        <v>0.0525</v>
      </c>
      <c r="F4994" s="923">
        <v>0.055</v>
      </c>
      <c r="G4994" s="923">
        <v>0.055</v>
      </c>
      <c r="H4994" s="941">
        <v>0.0833333333333333</v>
      </c>
      <c r="I4994" s="1076"/>
      <c r="J4994" s="219"/>
      <c r="K4994" s="566"/>
      <c r="L4994" s="898">
        <v>0.3125</v>
      </c>
      <c r="M4994" s="901"/>
    </row>
    <row r="4995" ht="18.35" spans="3:13">
      <c r="C4995" s="868"/>
      <c r="D4995" s="911">
        <v>45483</v>
      </c>
      <c r="E4995" s="923">
        <v>0.055</v>
      </c>
      <c r="F4995" s="923">
        <v>0.055</v>
      </c>
      <c r="G4995" s="923">
        <v>0.055</v>
      </c>
      <c r="H4995" s="941">
        <v>0.0833333333333333</v>
      </c>
      <c r="I4995" s="1077"/>
      <c r="J4995" s="258"/>
      <c r="K4995" s="570"/>
      <c r="L4995" s="898">
        <v>0.3125</v>
      </c>
      <c r="M4995" s="906"/>
    </row>
    <row r="4996" ht="18.35" spans="3:13">
      <c r="C4996" s="868">
        <v>1</v>
      </c>
      <c r="D4996" s="873" t="s">
        <v>7</v>
      </c>
      <c r="E4996" s="930" t="s">
        <v>1259</v>
      </c>
      <c r="F4996" s="931"/>
      <c r="G4996" s="932"/>
      <c r="H4996" s="933" t="s">
        <v>2839</v>
      </c>
      <c r="I4996" s="1074" t="s">
        <v>1622</v>
      </c>
      <c r="J4996" s="561"/>
      <c r="K4996" s="562"/>
      <c r="L4996" s="878" t="s">
        <v>1623</v>
      </c>
      <c r="M4996" s="943" t="s">
        <v>1624</v>
      </c>
    </row>
    <row r="4997" spans="3:13">
      <c r="C4997" s="868"/>
      <c r="D4997" s="870" t="s">
        <v>1625</v>
      </c>
      <c r="E4997" s="879"/>
      <c r="F4997" s="880"/>
      <c r="G4997" s="881"/>
      <c r="H4997" s="934" t="s">
        <v>2870</v>
      </c>
      <c r="I4997" s="2250" t="s">
        <v>1072</v>
      </c>
      <c r="J4997" s="216"/>
      <c r="K4997" s="564"/>
      <c r="L4997" s="895"/>
      <c r="M4997" s="900" t="s">
        <v>1259</v>
      </c>
    </row>
    <row r="4998" spans="3:13">
      <c r="C4998" s="868"/>
      <c r="D4998" s="871" t="s">
        <v>1626</v>
      </c>
      <c r="E4998" s="935"/>
      <c r="F4998" s="936"/>
      <c r="G4998" s="937"/>
      <c r="H4998" s="934" t="s">
        <v>2871</v>
      </c>
      <c r="I4998" s="1076"/>
      <c r="J4998" s="219"/>
      <c r="K4998" s="566"/>
      <c r="L4998" s="895"/>
      <c r="M4998" s="901"/>
    </row>
    <row r="4999" spans="3:13">
      <c r="C4999" s="868"/>
      <c r="D4999" s="871" t="s">
        <v>1627</v>
      </c>
      <c r="E4999" s="944">
        <v>0.022</v>
      </c>
      <c r="F4999" s="945"/>
      <c r="G4999" s="946"/>
      <c r="H4999" s="938"/>
      <c r="I4999" s="1076"/>
      <c r="J4999" s="219"/>
      <c r="K4999" s="566"/>
      <c r="L4999" s="895"/>
      <c r="M4999" s="901"/>
    </row>
    <row r="5000" ht="18.35" spans="3:13">
      <c r="C5000" s="868"/>
      <c r="D5000" s="872" t="s">
        <v>1628</v>
      </c>
      <c r="E5000" s="887">
        <v>0.375</v>
      </c>
      <c r="F5000" s="888"/>
      <c r="G5000" s="889"/>
      <c r="H5000" s="940"/>
      <c r="I5000" s="1076"/>
      <c r="J5000" s="219"/>
      <c r="K5000" s="566"/>
      <c r="L5000" s="896">
        <v>0.604166666666667</v>
      </c>
      <c r="M5000" s="902">
        <v>0.5</v>
      </c>
    </row>
    <row r="5001" ht="18.35" spans="3:13">
      <c r="C5001" s="868"/>
      <c r="D5001" s="873" t="s">
        <v>1629</v>
      </c>
      <c r="E5001" s="891" t="s">
        <v>8</v>
      </c>
      <c r="F5001" s="891" t="s">
        <v>9</v>
      </c>
      <c r="G5001" s="892" t="s">
        <v>10</v>
      </c>
      <c r="H5001" s="933" t="s">
        <v>2447</v>
      </c>
      <c r="I5001" s="1076"/>
      <c r="J5001" s="219"/>
      <c r="K5001" s="566"/>
      <c r="L5001" s="897" t="s">
        <v>2896</v>
      </c>
      <c r="M5001" s="903"/>
    </row>
    <row r="5002" spans="3:13">
      <c r="C5002" s="868"/>
      <c r="D5002" s="874">
        <v>45796</v>
      </c>
      <c r="E5002" s="951">
        <v>0.022</v>
      </c>
      <c r="F5002" s="951">
        <v>0.022</v>
      </c>
      <c r="G5002" s="951">
        <v>0.022</v>
      </c>
      <c r="H5002" s="941">
        <v>0.375</v>
      </c>
      <c r="I5002" s="1076"/>
      <c r="J5002" s="219"/>
      <c r="K5002" s="566"/>
      <c r="L5002" s="898">
        <v>0.604166666666667</v>
      </c>
      <c r="M5002" s="904"/>
    </row>
    <row r="5003" spans="3:13">
      <c r="C5003" s="868"/>
      <c r="D5003" s="874">
        <v>45779</v>
      </c>
      <c r="E5003" s="951">
        <v>0.022</v>
      </c>
      <c r="F5003" s="951">
        <v>0.021</v>
      </c>
      <c r="G5003" s="951">
        <v>0.022</v>
      </c>
      <c r="H5003" s="941">
        <v>0.375</v>
      </c>
      <c r="I5003" s="1076"/>
      <c r="J5003" s="219"/>
      <c r="K5003" s="566"/>
      <c r="L5003" s="898">
        <v>0.604166666666667</v>
      </c>
      <c r="M5003" s="905"/>
    </row>
    <row r="5004" spans="3:13">
      <c r="C5004" s="868"/>
      <c r="D5004" s="874">
        <v>45763</v>
      </c>
      <c r="E5004" s="951">
        <v>0.022</v>
      </c>
      <c r="F5004" s="951">
        <v>0.022</v>
      </c>
      <c r="G5004" s="951">
        <v>0.023</v>
      </c>
      <c r="H5004" s="941">
        <v>0.375</v>
      </c>
      <c r="I5004" s="1076"/>
      <c r="J5004" s="219"/>
      <c r="K5004" s="566"/>
      <c r="L5004" s="898">
        <v>0.604166666666667</v>
      </c>
      <c r="M5004" s="901"/>
    </row>
    <row r="5005" spans="3:13">
      <c r="C5005" s="868"/>
      <c r="D5005" s="874">
        <v>45748</v>
      </c>
      <c r="E5005" s="951">
        <v>0.022</v>
      </c>
      <c r="F5005" s="951">
        <v>0.022</v>
      </c>
      <c r="G5005" s="951">
        <v>0.023</v>
      </c>
      <c r="H5005" s="941">
        <v>0.375</v>
      </c>
      <c r="I5005" s="1076"/>
      <c r="J5005" s="219"/>
      <c r="K5005" s="566"/>
      <c r="L5005" s="898">
        <v>0.604166666666667</v>
      </c>
      <c r="M5005" s="901"/>
    </row>
    <row r="5006" spans="3:13">
      <c r="C5006" s="868"/>
      <c r="D5006" s="874">
        <v>45735</v>
      </c>
      <c r="E5006" s="951">
        <v>0.023</v>
      </c>
      <c r="F5006" s="951">
        <v>0.024</v>
      </c>
      <c r="G5006" s="951">
        <v>0.025</v>
      </c>
      <c r="H5006" s="941">
        <v>0.416666666666667</v>
      </c>
      <c r="I5006" s="1076"/>
      <c r="J5006" s="219"/>
      <c r="K5006" s="566"/>
      <c r="L5006" s="898">
        <v>0.645833333333333</v>
      </c>
      <c r="M5006" s="901"/>
    </row>
    <row r="5007" ht="18.35" spans="3:13">
      <c r="C5007" s="868"/>
      <c r="D5007" s="874">
        <v>45719</v>
      </c>
      <c r="E5007" s="951">
        <v>0.024</v>
      </c>
      <c r="F5007" s="951">
        <v>0.023</v>
      </c>
      <c r="G5007" s="951">
        <v>0.025</v>
      </c>
      <c r="H5007" s="941">
        <v>0.416666666666667</v>
      </c>
      <c r="I5007" s="1077"/>
      <c r="J5007" s="258"/>
      <c r="K5007" s="570"/>
      <c r="L5007" s="898">
        <v>0.645833333333333</v>
      </c>
      <c r="M5007" s="906"/>
    </row>
    <row r="5008" ht="18.35" spans="3:13">
      <c r="C5008" s="868">
        <v>1</v>
      </c>
      <c r="D5008" s="873" t="s">
        <v>7</v>
      </c>
      <c r="E5008" s="930" t="s">
        <v>1260</v>
      </c>
      <c r="F5008" s="931"/>
      <c r="G5008" s="932"/>
      <c r="H5008" s="933" t="s">
        <v>2839</v>
      </c>
      <c r="I5008" s="1074" t="s">
        <v>1622</v>
      </c>
      <c r="J5008" s="561"/>
      <c r="K5008" s="562"/>
      <c r="L5008" s="878" t="s">
        <v>1623</v>
      </c>
      <c r="M5008" s="943" t="s">
        <v>1624</v>
      </c>
    </row>
    <row r="5009" spans="3:13">
      <c r="C5009" s="868"/>
      <c r="D5009" s="870" t="s">
        <v>1625</v>
      </c>
      <c r="E5009" s="879"/>
      <c r="F5009" s="880"/>
      <c r="G5009" s="881"/>
      <c r="H5009" s="934" t="s">
        <v>2858</v>
      </c>
      <c r="I5009" s="2250" t="s">
        <v>1122</v>
      </c>
      <c r="J5009" s="216"/>
      <c r="K5009" s="564"/>
      <c r="L5009" s="895"/>
      <c r="M5009" s="900" t="s">
        <v>1260</v>
      </c>
    </row>
    <row r="5010" spans="3:13">
      <c r="C5010" s="868"/>
      <c r="D5010" s="871" t="s">
        <v>1626</v>
      </c>
      <c r="E5010" s="935"/>
      <c r="F5010" s="936"/>
      <c r="G5010" s="937"/>
      <c r="H5010" s="934" t="s">
        <v>2859</v>
      </c>
      <c r="I5010" s="1076"/>
      <c r="J5010" s="219"/>
      <c r="K5010" s="566"/>
      <c r="L5010" s="895"/>
      <c r="M5010" s="901"/>
    </row>
    <row r="5011" spans="3:13">
      <c r="C5011" s="868"/>
      <c r="D5011" s="871" t="s">
        <v>1627</v>
      </c>
      <c r="E5011" s="944"/>
      <c r="F5011" s="945"/>
      <c r="G5011" s="946"/>
      <c r="H5011" s="938"/>
      <c r="I5011" s="1076"/>
      <c r="J5011" s="219"/>
      <c r="K5011" s="566"/>
      <c r="L5011" s="895"/>
      <c r="M5011" s="901"/>
    </row>
    <row r="5012" ht="18.35" spans="3:13">
      <c r="C5012" s="868"/>
      <c r="D5012" s="872" t="s">
        <v>1628</v>
      </c>
      <c r="E5012" s="887">
        <v>0.583333333333333</v>
      </c>
      <c r="F5012" s="888"/>
      <c r="G5012" s="889"/>
      <c r="H5012" s="940"/>
      <c r="I5012" s="1076"/>
      <c r="J5012" s="219"/>
      <c r="K5012" s="566"/>
      <c r="L5012" s="896">
        <v>0.8125</v>
      </c>
      <c r="M5012" s="902">
        <v>0.708333333333333</v>
      </c>
    </row>
    <row r="5013" ht="18.35" spans="3:13">
      <c r="C5013" s="868"/>
      <c r="D5013" s="873" t="s">
        <v>1629</v>
      </c>
      <c r="E5013" s="891" t="s">
        <v>8</v>
      </c>
      <c r="F5013" s="891" t="s">
        <v>9</v>
      </c>
      <c r="G5013" s="892" t="s">
        <v>10</v>
      </c>
      <c r="H5013" s="933" t="s">
        <v>2447</v>
      </c>
      <c r="I5013" s="1076"/>
      <c r="J5013" s="219"/>
      <c r="K5013" s="566"/>
      <c r="L5013" s="897" t="s">
        <v>2896</v>
      </c>
      <c r="M5013" s="903"/>
    </row>
    <row r="5014" spans="3:13">
      <c r="C5014" s="868"/>
      <c r="D5014" s="874">
        <v>45776</v>
      </c>
      <c r="E5014" s="951"/>
      <c r="F5014" s="2248" t="s">
        <v>2368</v>
      </c>
      <c r="G5014" s="2248" t="s">
        <v>2369</v>
      </c>
      <c r="H5014" s="941">
        <v>0.583333333333333</v>
      </c>
      <c r="I5014" s="1076"/>
      <c r="J5014" s="219"/>
      <c r="K5014" s="566"/>
      <c r="L5014" s="898">
        <v>0.8125</v>
      </c>
      <c r="M5014" s="904"/>
    </row>
    <row r="5015" spans="3:13">
      <c r="C5015" s="868"/>
      <c r="D5015" s="874">
        <v>45748</v>
      </c>
      <c r="E5015" s="2248" t="s">
        <v>2324</v>
      </c>
      <c r="F5015" s="2248" t="s">
        <v>2325</v>
      </c>
      <c r="G5015" s="2248" t="s">
        <v>2326</v>
      </c>
      <c r="H5015" s="941">
        <v>0.583333333333333</v>
      </c>
      <c r="I5015" s="1076"/>
      <c r="J5015" s="219"/>
      <c r="K5015" s="566"/>
      <c r="L5015" s="898">
        <v>0.8125</v>
      </c>
      <c r="M5015" s="905"/>
    </row>
    <row r="5016" spans="3:13">
      <c r="C5016" s="868"/>
      <c r="D5016" s="874">
        <v>45727</v>
      </c>
      <c r="E5016" s="2248" t="s">
        <v>2262</v>
      </c>
      <c r="F5016" s="2248" t="s">
        <v>2263</v>
      </c>
      <c r="G5016" s="2248" t="s">
        <v>2264</v>
      </c>
      <c r="H5016" s="941">
        <v>0.583333333333333</v>
      </c>
      <c r="I5016" s="1076"/>
      <c r="J5016" s="219"/>
      <c r="K5016" s="566"/>
      <c r="L5016" s="898">
        <v>0.8125</v>
      </c>
      <c r="M5016" s="901"/>
    </row>
    <row r="5017" spans="3:13">
      <c r="C5017" s="868"/>
      <c r="D5017" s="874">
        <v>45692</v>
      </c>
      <c r="E5017" s="2248" t="s">
        <v>2265</v>
      </c>
      <c r="F5017" s="2248" t="s">
        <v>2266</v>
      </c>
      <c r="G5017" s="2248" t="s">
        <v>2267</v>
      </c>
      <c r="H5017" s="941">
        <v>0.625</v>
      </c>
      <c r="I5017" s="1076"/>
      <c r="J5017" s="219"/>
      <c r="K5017" s="566"/>
      <c r="L5017" s="898">
        <v>0.854166666666667</v>
      </c>
      <c r="M5017" s="901"/>
    </row>
    <row r="5018" spans="3:13">
      <c r="C5018" s="868"/>
      <c r="D5018" s="874">
        <v>45664</v>
      </c>
      <c r="E5018" s="2248" t="s">
        <v>2268</v>
      </c>
      <c r="F5018" s="2248" t="s">
        <v>2269</v>
      </c>
      <c r="G5018" s="2248" t="s">
        <v>2270</v>
      </c>
      <c r="H5018" s="941">
        <v>0.625</v>
      </c>
      <c r="I5018" s="1076"/>
      <c r="J5018" s="219"/>
      <c r="K5018" s="566"/>
      <c r="L5018" s="898">
        <v>0.854166666666667</v>
      </c>
      <c r="M5018" s="901"/>
    </row>
    <row r="5019" ht="18.35" spans="3:13">
      <c r="C5019" s="868"/>
      <c r="D5019" s="874">
        <v>45629</v>
      </c>
      <c r="E5019" s="2248" t="s">
        <v>2146</v>
      </c>
      <c r="F5019" s="2248" t="s">
        <v>2147</v>
      </c>
      <c r="G5019" s="2248" t="s">
        <v>2148</v>
      </c>
      <c r="H5019" s="941">
        <v>0.625</v>
      </c>
      <c r="I5019" s="1077"/>
      <c r="J5019" s="258"/>
      <c r="K5019" s="570"/>
      <c r="L5019" s="898">
        <v>0.854166666666667</v>
      </c>
      <c r="M5019" s="906"/>
    </row>
    <row r="5020" ht="18.35" spans="3:13">
      <c r="C5020" s="868">
        <v>1</v>
      </c>
      <c r="D5020" s="873" t="s">
        <v>7</v>
      </c>
      <c r="E5020" s="930" t="s">
        <v>1262</v>
      </c>
      <c r="F5020" s="931"/>
      <c r="G5020" s="932"/>
      <c r="H5020" s="933" t="s">
        <v>2839</v>
      </c>
      <c r="I5020" s="1074" t="s">
        <v>1622</v>
      </c>
      <c r="J5020" s="561"/>
      <c r="K5020" s="562"/>
      <c r="L5020" s="878" t="s">
        <v>1623</v>
      </c>
      <c r="M5020" s="943" t="s">
        <v>1624</v>
      </c>
    </row>
    <row r="5021" spans="3:13">
      <c r="C5021" s="868"/>
      <c r="D5021" s="870" t="s">
        <v>1625</v>
      </c>
      <c r="E5021" s="963"/>
      <c r="F5021" s="964"/>
      <c r="G5021" s="1078"/>
      <c r="H5021" s="934" t="s">
        <v>2858</v>
      </c>
      <c r="I5021" s="2250" t="s">
        <v>1265</v>
      </c>
      <c r="J5021" s="216"/>
      <c r="K5021" s="564"/>
      <c r="L5021" s="895"/>
      <c r="M5021" s="900" t="s">
        <v>1262</v>
      </c>
    </row>
    <row r="5022" spans="3:13">
      <c r="C5022" s="868"/>
      <c r="D5022" s="871" t="s">
        <v>1626</v>
      </c>
      <c r="E5022" s="935"/>
      <c r="F5022" s="1079"/>
      <c r="G5022" s="1080"/>
      <c r="H5022" s="934" t="s">
        <v>2859</v>
      </c>
      <c r="I5022" s="1076"/>
      <c r="J5022" s="219"/>
      <c r="K5022" s="566"/>
      <c r="L5022" s="895"/>
      <c r="M5022" s="901"/>
    </row>
    <row r="5023" spans="3:13">
      <c r="C5023" s="868"/>
      <c r="D5023" s="871" t="s">
        <v>1627</v>
      </c>
      <c r="E5023" s="1081" t="s">
        <v>1264</v>
      </c>
      <c r="F5023" s="1082"/>
      <c r="G5023" s="1083"/>
      <c r="H5023" s="938"/>
      <c r="I5023" s="1076"/>
      <c r="J5023" s="219"/>
      <c r="K5023" s="566"/>
      <c r="L5023" s="895"/>
      <c r="M5023" s="901"/>
    </row>
    <row r="5024" ht="18.35" spans="3:13">
      <c r="C5024" s="868"/>
      <c r="D5024" s="872" t="s">
        <v>1628</v>
      </c>
      <c r="E5024" s="887">
        <v>0.510416666666667</v>
      </c>
      <c r="F5024" s="888"/>
      <c r="G5024" s="889"/>
      <c r="H5024" s="940"/>
      <c r="I5024" s="1076"/>
      <c r="J5024" s="219"/>
      <c r="K5024" s="566"/>
      <c r="L5024" s="896">
        <v>0.739583333333333</v>
      </c>
      <c r="M5024" s="902">
        <v>0.635416666666667</v>
      </c>
    </row>
    <row r="5025" ht="18.35" spans="3:13">
      <c r="C5025" s="868"/>
      <c r="D5025" s="873" t="s">
        <v>1629</v>
      </c>
      <c r="E5025" s="891" t="s">
        <v>8</v>
      </c>
      <c r="F5025" s="891" t="s">
        <v>9</v>
      </c>
      <c r="G5025" s="892" t="s">
        <v>10</v>
      </c>
      <c r="H5025" s="933" t="s">
        <v>2447</v>
      </c>
      <c r="I5025" s="1076"/>
      <c r="J5025" s="219"/>
      <c r="K5025" s="566"/>
      <c r="L5025" s="897" t="s">
        <v>2896</v>
      </c>
      <c r="M5025" s="903"/>
    </row>
    <row r="5026" spans="3:13">
      <c r="C5026" s="868"/>
      <c r="D5026" s="874">
        <v>45749</v>
      </c>
      <c r="E5026" s="923"/>
      <c r="F5026" s="2247" t="s">
        <v>2330</v>
      </c>
      <c r="G5026" s="2247" t="s">
        <v>2331</v>
      </c>
      <c r="H5026" s="941">
        <v>0.510416666666667</v>
      </c>
      <c r="I5026" s="1076"/>
      <c r="J5026" s="219"/>
      <c r="K5026" s="566"/>
      <c r="L5026" s="898">
        <v>0.739583333333333</v>
      </c>
      <c r="M5026" s="904"/>
    </row>
    <row r="5027" spans="3:13">
      <c r="C5027" s="868"/>
      <c r="D5027" s="874">
        <v>45721</v>
      </c>
      <c r="E5027" s="2247" t="s">
        <v>2271</v>
      </c>
      <c r="F5027" s="2247" t="s">
        <v>2272</v>
      </c>
      <c r="G5027" s="2247" t="s">
        <v>2273</v>
      </c>
      <c r="H5027" s="941">
        <v>0.552083333333333</v>
      </c>
      <c r="I5027" s="1076"/>
      <c r="J5027" s="219"/>
      <c r="K5027" s="566"/>
      <c r="L5027" s="898">
        <v>0.78125</v>
      </c>
      <c r="M5027" s="905"/>
    </row>
    <row r="5028" spans="3:13">
      <c r="C5028" s="868"/>
      <c r="D5028" s="874">
        <v>45693</v>
      </c>
      <c r="E5028" s="2247" t="s">
        <v>2274</v>
      </c>
      <c r="F5028" s="2247" t="s">
        <v>2275</v>
      </c>
      <c r="G5028" s="2247" t="s">
        <v>2113</v>
      </c>
      <c r="H5028" s="941">
        <v>0.552083333333333</v>
      </c>
      <c r="I5028" s="1076"/>
      <c r="J5028" s="219"/>
      <c r="K5028" s="566"/>
      <c r="L5028" s="898">
        <v>0.78125</v>
      </c>
      <c r="M5028" s="901"/>
    </row>
    <row r="5029" spans="3:13">
      <c r="C5029" s="868"/>
      <c r="D5029" s="874">
        <v>45665</v>
      </c>
      <c r="E5029" s="2247" t="s">
        <v>2075</v>
      </c>
      <c r="F5029" s="2247" t="s">
        <v>2276</v>
      </c>
      <c r="G5029" s="2247" t="s">
        <v>2149</v>
      </c>
      <c r="H5029" s="941">
        <v>0.552083333333333</v>
      </c>
      <c r="I5029" s="1076"/>
      <c r="J5029" s="219"/>
      <c r="K5029" s="566"/>
      <c r="L5029" s="898">
        <v>0.78125</v>
      </c>
      <c r="M5029" s="901"/>
    </row>
    <row r="5030" spans="3:13">
      <c r="C5030" s="868"/>
      <c r="D5030" s="874">
        <v>45630</v>
      </c>
      <c r="E5030" s="2247" t="s">
        <v>2149</v>
      </c>
      <c r="F5030" s="2247" t="s">
        <v>2150</v>
      </c>
      <c r="G5030" s="2247" t="s">
        <v>2151</v>
      </c>
      <c r="H5030" s="941">
        <v>0.552083333333333</v>
      </c>
      <c r="I5030" s="1076"/>
      <c r="J5030" s="219"/>
      <c r="K5030" s="566"/>
      <c r="L5030" s="898">
        <v>0.78125</v>
      </c>
      <c r="M5030" s="901"/>
    </row>
    <row r="5031" ht="18.35" spans="3:13">
      <c r="C5031" s="868"/>
      <c r="D5031" s="874">
        <v>45595</v>
      </c>
      <c r="E5031" s="2247" t="s">
        <v>2066</v>
      </c>
      <c r="F5031" s="2247" t="s">
        <v>2067</v>
      </c>
      <c r="G5031" s="2247" t="s">
        <v>2068</v>
      </c>
      <c r="H5031" s="941">
        <v>0.510416666666667</v>
      </c>
      <c r="I5031" s="1077"/>
      <c r="J5031" s="258"/>
      <c r="K5031" s="570"/>
      <c r="L5031" s="898">
        <v>0.739583333333333</v>
      </c>
      <c r="M5031" s="906"/>
    </row>
    <row r="5032" ht="18.35" spans="3:13">
      <c r="C5032" s="868">
        <v>1</v>
      </c>
      <c r="D5032" s="873" t="s">
        <v>7</v>
      </c>
      <c r="E5032" s="930" t="s">
        <v>1266</v>
      </c>
      <c r="F5032" s="931"/>
      <c r="G5032" s="932"/>
      <c r="H5032" s="933" t="s">
        <v>2839</v>
      </c>
      <c r="I5032" s="1074" t="s">
        <v>1622</v>
      </c>
      <c r="J5032" s="561"/>
      <c r="K5032" s="562"/>
      <c r="L5032" s="878" t="s">
        <v>1623</v>
      </c>
      <c r="M5032" s="943" t="s">
        <v>1624</v>
      </c>
    </row>
    <row r="5033" spans="3:13">
      <c r="C5033" s="868"/>
      <c r="D5033" s="870" t="s">
        <v>1625</v>
      </c>
      <c r="E5033" s="879"/>
      <c r="F5033" s="880"/>
      <c r="G5033" s="881"/>
      <c r="H5033" s="934" t="s">
        <v>2858</v>
      </c>
      <c r="I5033" s="2250" t="s">
        <v>1103</v>
      </c>
      <c r="J5033" s="216"/>
      <c r="K5033" s="564"/>
      <c r="L5033" s="895"/>
      <c r="M5033" s="900" t="s">
        <v>1266</v>
      </c>
    </row>
    <row r="5034" spans="3:13">
      <c r="C5034" s="868"/>
      <c r="D5034" s="871" t="s">
        <v>1626</v>
      </c>
      <c r="E5034" s="939"/>
      <c r="F5034" s="936"/>
      <c r="G5034" s="937"/>
      <c r="H5034" s="934" t="s">
        <v>2859</v>
      </c>
      <c r="I5034" s="1076"/>
      <c r="J5034" s="219"/>
      <c r="K5034" s="566"/>
      <c r="L5034" s="895"/>
      <c r="M5034" s="901"/>
    </row>
    <row r="5035" spans="3:13">
      <c r="C5035" s="868"/>
      <c r="D5035" s="871" t="s">
        <v>1627</v>
      </c>
      <c r="E5035" s="939">
        <v>50.8</v>
      </c>
      <c r="F5035" s="936"/>
      <c r="G5035" s="937"/>
      <c r="H5035" s="938"/>
      <c r="I5035" s="1076"/>
      <c r="J5035" s="219"/>
      <c r="K5035" s="566"/>
      <c r="L5035" s="895"/>
      <c r="M5035" s="901"/>
    </row>
    <row r="5036" ht="18.35" spans="3:13">
      <c r="C5036" s="868"/>
      <c r="D5036" s="872" t="s">
        <v>1628</v>
      </c>
      <c r="E5036" s="887">
        <v>0.572916666666667</v>
      </c>
      <c r="F5036" s="888"/>
      <c r="G5036" s="889"/>
      <c r="H5036" s="940"/>
      <c r="I5036" s="1076"/>
      <c r="J5036" s="219"/>
      <c r="K5036" s="566"/>
      <c r="L5036" s="896">
        <v>0.802083333333333</v>
      </c>
      <c r="M5036" s="902">
        <v>0.697916666666667</v>
      </c>
    </row>
    <row r="5037" ht="18.35" spans="3:13">
      <c r="C5037" s="868"/>
      <c r="D5037" s="873" t="s">
        <v>1629</v>
      </c>
      <c r="E5037" s="891" t="s">
        <v>8</v>
      </c>
      <c r="F5037" s="891" t="s">
        <v>9</v>
      </c>
      <c r="G5037" s="892" t="s">
        <v>10</v>
      </c>
      <c r="H5037" s="933" t="s">
        <v>2447</v>
      </c>
      <c r="I5037" s="1076"/>
      <c r="J5037" s="219"/>
      <c r="K5037" s="566"/>
      <c r="L5037" s="897" t="s">
        <v>2896</v>
      </c>
      <c r="M5037" s="903"/>
    </row>
    <row r="5038" spans="3:13">
      <c r="C5038" s="868"/>
      <c r="D5038" s="874">
        <v>45799</v>
      </c>
      <c r="E5038" s="923"/>
      <c r="F5038" s="923">
        <v>51</v>
      </c>
      <c r="G5038" s="923">
        <v>50.8</v>
      </c>
      <c r="H5038" s="941">
        <v>0.572916666666667</v>
      </c>
      <c r="I5038" s="1076"/>
      <c r="J5038" s="219"/>
      <c r="K5038" s="566"/>
      <c r="L5038" s="898">
        <v>0.802083333333333</v>
      </c>
      <c r="M5038" s="904"/>
    </row>
    <row r="5039" spans="3:13">
      <c r="C5039" s="868"/>
      <c r="D5039" s="874">
        <v>45782</v>
      </c>
      <c r="E5039" s="923">
        <v>50.8</v>
      </c>
      <c r="F5039" s="923">
        <v>51.4</v>
      </c>
      <c r="G5039" s="923">
        <v>54.4</v>
      </c>
      <c r="H5039" s="941">
        <v>0.572916666666667</v>
      </c>
      <c r="I5039" s="1076"/>
      <c r="J5039" s="219"/>
      <c r="K5039" s="566"/>
      <c r="L5039" s="898">
        <v>0.802083333333333</v>
      </c>
      <c r="M5039" s="905"/>
    </row>
    <row r="5040" spans="3:13">
      <c r="C5040" s="868"/>
      <c r="D5040" s="874">
        <v>45799</v>
      </c>
      <c r="E5040" s="923">
        <v>52.3</v>
      </c>
      <c r="F5040" s="923">
        <v>51</v>
      </c>
      <c r="G5040" s="923">
        <v>50.8</v>
      </c>
      <c r="H5040" s="941">
        <v>0.572916666666667</v>
      </c>
      <c r="I5040" s="1076"/>
      <c r="J5040" s="219"/>
      <c r="K5040" s="566"/>
      <c r="L5040" s="898">
        <v>0.802083333333333</v>
      </c>
      <c r="M5040" s="901"/>
    </row>
    <row r="5041" spans="3:13">
      <c r="C5041" s="868"/>
      <c r="D5041" s="874">
        <v>45782</v>
      </c>
      <c r="E5041" s="923">
        <v>50.8</v>
      </c>
      <c r="F5041" s="923">
        <v>51.4</v>
      </c>
      <c r="G5041" s="923">
        <v>54.4</v>
      </c>
      <c r="H5041" s="941">
        <v>0.572916666666667</v>
      </c>
      <c r="I5041" s="1076"/>
      <c r="J5041" s="219"/>
      <c r="K5041" s="566"/>
      <c r="L5041" s="898">
        <v>0.802083333333333</v>
      </c>
      <c r="M5041" s="901"/>
    </row>
    <row r="5042" spans="3:13">
      <c r="C5042" s="868"/>
      <c r="D5042" s="874">
        <v>45799</v>
      </c>
      <c r="E5042" s="923">
        <v>52.3</v>
      </c>
      <c r="F5042" s="923">
        <v>51</v>
      </c>
      <c r="G5042" s="923">
        <v>50.8</v>
      </c>
      <c r="H5042" s="941">
        <v>0.572916666666667</v>
      </c>
      <c r="I5042" s="1076"/>
      <c r="J5042" s="219"/>
      <c r="K5042" s="566"/>
      <c r="L5042" s="898">
        <v>0.802083333333333</v>
      </c>
      <c r="M5042" s="901"/>
    </row>
    <row r="5043" ht="18.35" spans="3:13">
      <c r="C5043" s="868"/>
      <c r="D5043" s="874">
        <v>45782</v>
      </c>
      <c r="E5043" s="923">
        <v>50.8</v>
      </c>
      <c r="F5043" s="923">
        <v>51.4</v>
      </c>
      <c r="G5043" s="923">
        <v>54.4</v>
      </c>
      <c r="H5043" s="941">
        <v>0.572916666666667</v>
      </c>
      <c r="I5043" s="1077"/>
      <c r="J5043" s="258"/>
      <c r="K5043" s="570"/>
      <c r="L5043" s="898">
        <v>0.802083333333333</v>
      </c>
      <c r="M5043" s="906"/>
    </row>
    <row r="5044" ht="18.35" spans="3:13">
      <c r="C5044" s="868">
        <v>1</v>
      </c>
      <c r="D5044" s="873" t="s">
        <v>7</v>
      </c>
      <c r="E5044" s="930" t="s">
        <v>870</v>
      </c>
      <c r="F5044" s="931"/>
      <c r="G5044" s="932"/>
      <c r="H5044" s="933" t="s">
        <v>2839</v>
      </c>
      <c r="I5044" s="1074" t="s">
        <v>1622</v>
      </c>
      <c r="J5044" s="561"/>
      <c r="K5044" s="562"/>
      <c r="L5044" s="878" t="s">
        <v>1623</v>
      </c>
      <c r="M5044" s="943" t="s">
        <v>1624</v>
      </c>
    </row>
    <row r="5045" spans="3:13">
      <c r="C5045" s="868"/>
      <c r="D5045" s="870" t="s">
        <v>1625</v>
      </c>
      <c r="E5045" s="879"/>
      <c r="F5045" s="880"/>
      <c r="G5045" s="881"/>
      <c r="H5045" s="934" t="s">
        <v>2884</v>
      </c>
      <c r="I5045" s="2250" t="s">
        <v>1267</v>
      </c>
      <c r="J5045" s="216"/>
      <c r="K5045" s="564"/>
      <c r="L5045" s="895"/>
      <c r="M5045" s="900" t="s">
        <v>870</v>
      </c>
    </row>
    <row r="5046" spans="3:13">
      <c r="C5046" s="868"/>
      <c r="D5046" s="871" t="s">
        <v>1626</v>
      </c>
      <c r="E5046" s="935"/>
      <c r="F5046" s="936"/>
      <c r="G5046" s="937"/>
      <c r="H5046" s="934" t="s">
        <v>2885</v>
      </c>
      <c r="I5046" s="1076"/>
      <c r="J5046" s="219"/>
      <c r="K5046" s="566"/>
      <c r="L5046" s="895"/>
      <c r="M5046" s="901"/>
    </row>
    <row r="5047" spans="3:13">
      <c r="C5047" s="868"/>
      <c r="D5047" s="871" t="s">
        <v>1627</v>
      </c>
      <c r="E5047" s="944"/>
      <c r="F5047" s="945"/>
      <c r="G5047" s="946"/>
      <c r="H5047" s="938"/>
      <c r="I5047" s="1076"/>
      <c r="J5047" s="219"/>
      <c r="K5047" s="566"/>
      <c r="L5047" s="895"/>
      <c r="M5047" s="901"/>
    </row>
    <row r="5048" ht="18.35" spans="3:13">
      <c r="C5048" s="868"/>
      <c r="D5048" s="872" t="s">
        <v>1628</v>
      </c>
      <c r="E5048" s="887">
        <v>0.572916666666667</v>
      </c>
      <c r="F5048" s="888"/>
      <c r="G5048" s="889"/>
      <c r="H5048" s="940"/>
      <c r="I5048" s="1076"/>
      <c r="J5048" s="219"/>
      <c r="K5048" s="566"/>
      <c r="L5048" s="896">
        <v>0.802083333333333</v>
      </c>
      <c r="M5048" s="902">
        <v>0.697916666666667</v>
      </c>
    </row>
    <row r="5049" ht="18.35" spans="3:13">
      <c r="C5049" s="868"/>
      <c r="D5049" s="873" t="s">
        <v>1629</v>
      </c>
      <c r="E5049" s="891" t="s">
        <v>8</v>
      </c>
      <c r="F5049" s="891" t="s">
        <v>9</v>
      </c>
      <c r="G5049" s="892" t="s">
        <v>10</v>
      </c>
      <c r="H5049" s="933" t="s">
        <v>2447</v>
      </c>
      <c r="I5049" s="1076"/>
      <c r="J5049" s="219"/>
      <c r="K5049" s="566"/>
      <c r="L5049" s="897" t="s">
        <v>2896</v>
      </c>
      <c r="M5049" s="903"/>
    </row>
    <row r="5050" spans="3:13">
      <c r="C5050" s="868"/>
      <c r="D5050" s="874">
        <v>45763</v>
      </c>
      <c r="E5050" s="951"/>
      <c r="F5050" s="951">
        <v>0.0275</v>
      </c>
      <c r="G5050" s="951">
        <v>0.0275</v>
      </c>
      <c r="H5050" s="941">
        <v>0.572916666666667</v>
      </c>
      <c r="I5050" s="1076"/>
      <c r="J5050" s="219"/>
      <c r="K5050" s="566"/>
      <c r="L5050" s="898">
        <v>0.802083333333333</v>
      </c>
      <c r="M5050" s="904"/>
    </row>
    <row r="5051" spans="3:13">
      <c r="C5051" s="868"/>
      <c r="D5051" s="874">
        <v>45728</v>
      </c>
      <c r="E5051" s="951">
        <v>0.0275</v>
      </c>
      <c r="F5051" s="951">
        <v>0.0275</v>
      </c>
      <c r="G5051" s="951">
        <v>0.03</v>
      </c>
      <c r="H5051" s="941">
        <v>0.572916666666667</v>
      </c>
      <c r="I5051" s="1076"/>
      <c r="J5051" s="219"/>
      <c r="K5051" s="566"/>
      <c r="L5051" s="898">
        <v>0.802083333333333</v>
      </c>
      <c r="M5051" s="905"/>
    </row>
    <row r="5052" spans="3:13">
      <c r="C5052" s="868"/>
      <c r="D5052" s="874">
        <v>45686</v>
      </c>
      <c r="E5052" s="951">
        <v>0.03</v>
      </c>
      <c r="F5052" s="951">
        <v>0.03</v>
      </c>
      <c r="G5052" s="951">
        <v>0.0325</v>
      </c>
      <c r="H5052" s="941">
        <v>0.614583333333333</v>
      </c>
      <c r="I5052" s="1076"/>
      <c r="J5052" s="219"/>
      <c r="K5052" s="566"/>
      <c r="L5052" s="898">
        <v>0.84375</v>
      </c>
      <c r="M5052" s="901"/>
    </row>
    <row r="5053" spans="3:13">
      <c r="C5053" s="868"/>
      <c r="D5053" s="874">
        <v>45637</v>
      </c>
      <c r="E5053" s="951">
        <v>0.0325</v>
      </c>
      <c r="F5053" s="951">
        <v>0.0325</v>
      </c>
      <c r="G5053" s="951">
        <v>0.0375</v>
      </c>
      <c r="H5053" s="941">
        <v>0.614583333333333</v>
      </c>
      <c r="I5053" s="1076"/>
      <c r="J5053" s="219"/>
      <c r="K5053" s="566"/>
      <c r="L5053" s="898">
        <v>0.84375</v>
      </c>
      <c r="M5053" s="901"/>
    </row>
    <row r="5054" spans="3:13">
      <c r="C5054" s="868"/>
      <c r="D5054" s="874">
        <v>45588</v>
      </c>
      <c r="E5054" s="951">
        <v>0.0375</v>
      </c>
      <c r="F5054" s="951">
        <v>0.0375</v>
      </c>
      <c r="G5054" s="951">
        <v>0.0425</v>
      </c>
      <c r="H5054" s="941">
        <v>0.572916666666667</v>
      </c>
      <c r="I5054" s="1076"/>
      <c r="J5054" s="219"/>
      <c r="K5054" s="566"/>
      <c r="L5054" s="898">
        <v>0.802083333333333</v>
      </c>
      <c r="M5054" s="901"/>
    </row>
    <row r="5055" ht="18.35" spans="3:13">
      <c r="C5055" s="868"/>
      <c r="D5055" s="874">
        <v>45539</v>
      </c>
      <c r="E5055" s="951">
        <v>0.0425</v>
      </c>
      <c r="F5055" s="951">
        <v>0.0425</v>
      </c>
      <c r="G5055" s="951">
        <v>0.045</v>
      </c>
      <c r="H5055" s="941">
        <v>0.572916666666667</v>
      </c>
      <c r="I5055" s="1077"/>
      <c r="J5055" s="258"/>
      <c r="K5055" s="570"/>
      <c r="L5055" s="898">
        <v>0.802083333333333</v>
      </c>
      <c r="M5055" s="906"/>
    </row>
    <row r="5056" ht="18.35" spans="3:13">
      <c r="C5056" s="868">
        <v>1</v>
      </c>
      <c r="D5056" s="873" t="s">
        <v>7</v>
      </c>
      <c r="E5056" s="930" t="s">
        <v>1268</v>
      </c>
      <c r="F5056" s="931"/>
      <c r="G5056" s="932"/>
      <c r="H5056" s="933" t="s">
        <v>2839</v>
      </c>
      <c r="I5056" s="1074" t="s">
        <v>1622</v>
      </c>
      <c r="J5056" s="561"/>
      <c r="K5056" s="562"/>
      <c r="L5056" s="878" t="s">
        <v>1623</v>
      </c>
      <c r="M5056" s="943" t="s">
        <v>1624</v>
      </c>
    </row>
    <row r="5057" spans="3:13">
      <c r="C5057" s="868"/>
      <c r="D5057" s="870" t="s">
        <v>1625</v>
      </c>
      <c r="E5057" s="879"/>
      <c r="F5057" s="880"/>
      <c r="G5057" s="881"/>
      <c r="H5057" s="934" t="s">
        <v>2858</v>
      </c>
      <c r="I5057" s="2250" t="s">
        <v>1269</v>
      </c>
      <c r="J5057" s="216"/>
      <c r="K5057" s="564"/>
      <c r="L5057" s="895"/>
      <c r="M5057" s="900" t="s">
        <v>1268</v>
      </c>
    </row>
    <row r="5058" spans="3:13">
      <c r="C5058" s="868"/>
      <c r="D5058" s="871" t="s">
        <v>1626</v>
      </c>
      <c r="E5058" s="939"/>
      <c r="F5058" s="936"/>
      <c r="G5058" s="937"/>
      <c r="H5058" s="934" t="s">
        <v>2859</v>
      </c>
      <c r="I5058" s="1076"/>
      <c r="J5058" s="219"/>
      <c r="K5058" s="566"/>
      <c r="L5058" s="895"/>
      <c r="M5058" s="901"/>
    </row>
    <row r="5059" spans="3:13">
      <c r="C5059" s="868"/>
      <c r="D5059" s="871" t="s">
        <v>1627</v>
      </c>
      <c r="E5059" s="939"/>
      <c r="F5059" s="936"/>
      <c r="G5059" s="937"/>
      <c r="H5059" s="938"/>
      <c r="I5059" s="1076"/>
      <c r="J5059" s="219"/>
      <c r="K5059" s="566"/>
      <c r="L5059" s="895"/>
      <c r="M5059" s="901"/>
    </row>
    <row r="5060" ht="18.35" spans="3:13">
      <c r="C5060" s="868"/>
      <c r="D5060" s="872" t="s">
        <v>1628</v>
      </c>
      <c r="E5060" s="887">
        <v>0.583333333333333</v>
      </c>
      <c r="F5060" s="888"/>
      <c r="G5060" s="889"/>
      <c r="H5060" s="940"/>
      <c r="I5060" s="1076"/>
      <c r="J5060" s="219"/>
      <c r="K5060" s="566"/>
      <c r="L5060" s="896">
        <v>0.8125</v>
      </c>
      <c r="M5060" s="902">
        <v>0.708333333333333</v>
      </c>
    </row>
    <row r="5061" ht="18.35" spans="3:13">
      <c r="C5061" s="868"/>
      <c r="D5061" s="873" t="s">
        <v>1629</v>
      </c>
      <c r="E5061" s="891" t="s">
        <v>8</v>
      </c>
      <c r="F5061" s="891" t="s">
        <v>9</v>
      </c>
      <c r="G5061" s="892" t="s">
        <v>10</v>
      </c>
      <c r="H5061" s="933" t="s">
        <v>2447</v>
      </c>
      <c r="I5061" s="1076"/>
      <c r="J5061" s="219"/>
      <c r="K5061" s="566"/>
      <c r="L5061" s="897" t="s">
        <v>2896</v>
      </c>
      <c r="M5061" s="903"/>
    </row>
    <row r="5062" spans="3:13">
      <c r="C5062" s="868"/>
      <c r="D5062" s="874">
        <v>45782</v>
      </c>
      <c r="E5062" s="951"/>
      <c r="F5062" s="2248" t="s">
        <v>2233</v>
      </c>
      <c r="G5062" s="2248" t="s">
        <v>2371</v>
      </c>
      <c r="H5062" s="941">
        <v>0.583333333333333</v>
      </c>
      <c r="I5062" s="1076"/>
      <c r="J5062" s="219"/>
      <c r="K5062" s="566"/>
      <c r="L5062" s="898">
        <v>0.8125</v>
      </c>
      <c r="M5062" s="904"/>
    </row>
    <row r="5063" spans="3:13">
      <c r="C5063" s="868"/>
      <c r="D5063" s="874">
        <v>45750</v>
      </c>
      <c r="E5063" s="2248" t="s">
        <v>2371</v>
      </c>
      <c r="F5063" s="2248" t="s">
        <v>2372</v>
      </c>
      <c r="G5063" s="2248" t="s">
        <v>2373</v>
      </c>
      <c r="H5063" s="941">
        <v>0.583333333333333</v>
      </c>
      <c r="I5063" s="1076"/>
      <c r="J5063" s="219"/>
      <c r="K5063" s="566"/>
      <c r="L5063" s="898">
        <v>0.8125</v>
      </c>
      <c r="M5063" s="905"/>
    </row>
    <row r="5064" spans="3:13">
      <c r="C5064" s="868"/>
      <c r="D5064" s="874">
        <v>45721</v>
      </c>
      <c r="E5064" s="2248" t="s">
        <v>2373</v>
      </c>
      <c r="F5064" s="2248" t="s">
        <v>2374</v>
      </c>
      <c r="G5064" s="2248" t="s">
        <v>2336</v>
      </c>
      <c r="H5064" s="941">
        <v>0.625</v>
      </c>
      <c r="I5064" s="1076"/>
      <c r="J5064" s="219"/>
      <c r="K5064" s="566"/>
      <c r="L5064" s="898">
        <v>0.854166666666667</v>
      </c>
      <c r="M5064" s="901"/>
    </row>
    <row r="5065" spans="3:13">
      <c r="C5065" s="868"/>
      <c r="D5065" s="874">
        <v>45693</v>
      </c>
      <c r="E5065" s="2248" t="s">
        <v>2336</v>
      </c>
      <c r="F5065" s="2248" t="s">
        <v>2375</v>
      </c>
      <c r="G5065" s="2248" t="s">
        <v>2376</v>
      </c>
      <c r="H5065" s="941">
        <v>0.625</v>
      </c>
      <c r="I5065" s="1076"/>
      <c r="J5065" s="219"/>
      <c r="K5065" s="566"/>
      <c r="L5065" s="898">
        <v>0.854166666666667</v>
      </c>
      <c r="M5065" s="901"/>
    </row>
    <row r="5066" spans="3:13">
      <c r="C5066" s="868"/>
      <c r="D5066" s="874">
        <v>45664</v>
      </c>
      <c r="E5066" s="2248" t="s">
        <v>2377</v>
      </c>
      <c r="F5066" s="2248" t="s">
        <v>2373</v>
      </c>
      <c r="G5066" s="2248" t="s">
        <v>2378</v>
      </c>
      <c r="H5066" s="941">
        <v>0.625</v>
      </c>
      <c r="I5066" s="1076"/>
      <c r="J5066" s="219"/>
      <c r="K5066" s="566"/>
      <c r="L5066" s="898">
        <v>0.854166666666667</v>
      </c>
      <c r="M5066" s="901"/>
    </row>
    <row r="5067" ht="18.35" spans="3:13">
      <c r="C5067" s="868"/>
      <c r="D5067" s="874">
        <v>45630</v>
      </c>
      <c r="E5067" s="2248" t="s">
        <v>2378</v>
      </c>
      <c r="F5067" s="2248" t="s">
        <v>2379</v>
      </c>
      <c r="G5067" s="2248" t="s">
        <v>2084</v>
      </c>
      <c r="H5067" s="941">
        <v>0.625</v>
      </c>
      <c r="I5067" s="1077"/>
      <c r="J5067" s="258"/>
      <c r="K5067" s="570"/>
      <c r="L5067" s="898">
        <v>0.854166666666667</v>
      </c>
      <c r="M5067" s="906"/>
    </row>
    <row r="5068" ht="18.35" spans="3:13">
      <c r="C5068" s="868">
        <v>1</v>
      </c>
      <c r="D5068" s="873" t="s">
        <v>7</v>
      </c>
      <c r="E5068" s="930" t="s">
        <v>1270</v>
      </c>
      <c r="F5068" s="931"/>
      <c r="G5068" s="932"/>
      <c r="H5068" s="933" t="s">
        <v>2839</v>
      </c>
      <c r="I5068" s="1074" t="s">
        <v>1622</v>
      </c>
      <c r="J5068" s="561"/>
      <c r="K5068" s="562"/>
      <c r="L5068" s="878" t="s">
        <v>1623</v>
      </c>
      <c r="M5068" s="943" t="s">
        <v>1624</v>
      </c>
    </row>
    <row r="5069" spans="3:13">
      <c r="C5069" s="868"/>
      <c r="D5069" s="870" t="s">
        <v>1625</v>
      </c>
      <c r="E5069" s="879"/>
      <c r="F5069" s="880"/>
      <c r="G5069" s="881"/>
      <c r="H5069" s="934" t="s">
        <v>2915</v>
      </c>
      <c r="I5069" s="2250" t="s">
        <v>1271</v>
      </c>
      <c r="J5069" s="216"/>
      <c r="K5069" s="564"/>
      <c r="L5069" s="895"/>
      <c r="M5069" s="900" t="s">
        <v>1270</v>
      </c>
    </row>
    <row r="5070" spans="3:13">
      <c r="C5070" s="868"/>
      <c r="D5070" s="871" t="s">
        <v>1626</v>
      </c>
      <c r="E5070" s="935"/>
      <c r="F5070" s="936"/>
      <c r="G5070" s="937"/>
      <c r="H5070" s="934" t="s">
        <v>2859</v>
      </c>
      <c r="I5070" s="1076"/>
      <c r="J5070" s="219"/>
      <c r="K5070" s="566"/>
      <c r="L5070" s="895"/>
      <c r="M5070" s="901"/>
    </row>
    <row r="5071" spans="3:13">
      <c r="C5071" s="868"/>
      <c r="D5071" s="871" t="s">
        <v>1627</v>
      </c>
      <c r="E5071" s="939">
        <v>65.1</v>
      </c>
      <c r="F5071" s="936"/>
      <c r="G5071" s="937"/>
      <c r="H5071" s="938"/>
      <c r="I5071" s="1076"/>
      <c r="J5071" s="219"/>
      <c r="K5071" s="566"/>
      <c r="L5071" s="895"/>
      <c r="M5071" s="901"/>
    </row>
    <row r="5072" ht="18.35" spans="3:13">
      <c r="C5072" s="868"/>
      <c r="D5072" s="872" t="s">
        <v>1628</v>
      </c>
      <c r="E5072" s="887">
        <v>0.583333333333333</v>
      </c>
      <c r="F5072" s="888"/>
      <c r="G5072" s="889"/>
      <c r="H5072" s="940"/>
      <c r="I5072" s="1076"/>
      <c r="J5072" s="219"/>
      <c r="K5072" s="566"/>
      <c r="L5072" s="896">
        <v>0.8125</v>
      </c>
      <c r="M5072" s="902">
        <v>0.708333333333333</v>
      </c>
    </row>
    <row r="5073" ht="18.35" spans="3:13">
      <c r="C5073" s="868"/>
      <c r="D5073" s="873" t="s">
        <v>1629</v>
      </c>
      <c r="E5073" s="891" t="s">
        <v>8</v>
      </c>
      <c r="F5073" s="891" t="s">
        <v>9</v>
      </c>
      <c r="G5073" s="892" t="s">
        <v>10</v>
      </c>
      <c r="H5073" s="933" t="s">
        <v>2447</v>
      </c>
      <c r="I5073" s="1076"/>
      <c r="J5073" s="219"/>
      <c r="K5073" s="566"/>
      <c r="L5073" s="897" t="s">
        <v>2896</v>
      </c>
      <c r="M5073" s="903"/>
    </row>
    <row r="5074" spans="3:13">
      <c r="C5074" s="868"/>
      <c r="D5074" s="874">
        <v>45782</v>
      </c>
      <c r="E5074" s="923">
        <v>65.1</v>
      </c>
      <c r="F5074" s="923">
        <v>61.2</v>
      </c>
      <c r="G5074" s="923">
        <v>60.9</v>
      </c>
      <c r="H5074" s="941">
        <v>0.583333333333333</v>
      </c>
      <c r="I5074" s="1076"/>
      <c r="J5074" s="219"/>
      <c r="K5074" s="566"/>
      <c r="L5074" s="898">
        <v>0.8125</v>
      </c>
      <c r="M5074" s="904"/>
    </row>
    <row r="5075" spans="3:13">
      <c r="C5075" s="868"/>
      <c r="D5075" s="874">
        <v>45750</v>
      </c>
      <c r="E5075" s="923">
        <v>60.9</v>
      </c>
      <c r="F5075" s="923">
        <v>63.1</v>
      </c>
      <c r="G5075" s="923">
        <v>62.6</v>
      </c>
      <c r="H5075" s="941">
        <v>0.583333333333333</v>
      </c>
      <c r="I5075" s="1076"/>
      <c r="J5075" s="219"/>
      <c r="K5075" s="566"/>
      <c r="L5075" s="898">
        <v>0.8125</v>
      </c>
      <c r="M5075" s="905"/>
    </row>
    <row r="5076" spans="3:13">
      <c r="C5076" s="868"/>
      <c r="D5076" s="874">
        <v>45721</v>
      </c>
      <c r="E5076" s="923">
        <v>62.6</v>
      </c>
      <c r="F5076" s="923">
        <v>60</v>
      </c>
      <c r="G5076" s="923">
        <v>60.4</v>
      </c>
      <c r="H5076" s="941">
        <v>0.625</v>
      </c>
      <c r="I5076" s="1076"/>
      <c r="J5076" s="219"/>
      <c r="K5076" s="566"/>
      <c r="L5076" s="898">
        <v>0.854166666666667</v>
      </c>
      <c r="M5076" s="901"/>
    </row>
    <row r="5077" spans="3:13">
      <c r="C5077" s="868"/>
      <c r="D5077" s="874">
        <v>45693</v>
      </c>
      <c r="E5077" s="923">
        <v>60.4</v>
      </c>
      <c r="F5077" s="923">
        <v>0</v>
      </c>
      <c r="G5077" s="923">
        <v>64.4</v>
      </c>
      <c r="H5077" s="941">
        <v>0.625</v>
      </c>
      <c r="I5077" s="1076"/>
      <c r="J5077" s="219"/>
      <c r="K5077" s="566"/>
      <c r="L5077" s="898">
        <v>0.854166666666667</v>
      </c>
      <c r="M5077" s="901"/>
    </row>
    <row r="5078" spans="3:13">
      <c r="C5078" s="868"/>
      <c r="D5078" s="874">
        <v>45664</v>
      </c>
      <c r="E5078" s="923">
        <v>64.4</v>
      </c>
      <c r="F5078" s="923">
        <v>57.5</v>
      </c>
      <c r="G5078" s="923">
        <v>58.2</v>
      </c>
      <c r="H5078" s="941">
        <v>0.625</v>
      </c>
      <c r="I5078" s="1076"/>
      <c r="J5078" s="219"/>
      <c r="K5078" s="566"/>
      <c r="L5078" s="898">
        <v>0.854166666666667</v>
      </c>
      <c r="M5078" s="901"/>
    </row>
    <row r="5079" ht="18.35" spans="3:13">
      <c r="C5079" s="868"/>
      <c r="D5079" s="874">
        <v>45630</v>
      </c>
      <c r="E5079" s="923">
        <v>58.2</v>
      </c>
      <c r="F5079" s="923">
        <v>56.4</v>
      </c>
      <c r="G5079" s="923">
        <v>58.1</v>
      </c>
      <c r="H5079" s="941">
        <v>0.625</v>
      </c>
      <c r="I5079" s="1077"/>
      <c r="J5079" s="258"/>
      <c r="K5079" s="570"/>
      <c r="L5079" s="898">
        <v>0.854166666666667</v>
      </c>
      <c r="M5079" s="906"/>
    </row>
    <row r="5080" ht="18.35" spans="3:13">
      <c r="C5080" s="868">
        <v>1</v>
      </c>
      <c r="D5080" s="873" t="s">
        <v>7</v>
      </c>
      <c r="E5080" s="930" t="s">
        <v>872</v>
      </c>
      <c r="F5080" s="931"/>
      <c r="G5080" s="932"/>
      <c r="H5080" s="933" t="s">
        <v>2839</v>
      </c>
      <c r="I5080" s="1074" t="s">
        <v>1622</v>
      </c>
      <c r="J5080" s="561"/>
      <c r="K5080" s="562"/>
      <c r="L5080" s="878" t="s">
        <v>1623</v>
      </c>
      <c r="M5080" s="943" t="s">
        <v>1624</v>
      </c>
    </row>
    <row r="5081" spans="3:13">
      <c r="C5081" s="868"/>
      <c r="D5081" s="870" t="s">
        <v>1625</v>
      </c>
      <c r="E5081" s="879"/>
      <c r="F5081" s="880"/>
      <c r="G5081" s="881"/>
      <c r="H5081" s="934" t="s">
        <v>2861</v>
      </c>
      <c r="I5081" s="2250" t="s">
        <v>983</v>
      </c>
      <c r="J5081" s="216"/>
      <c r="K5081" s="564"/>
      <c r="L5081" s="895"/>
      <c r="M5081" s="900" t="s">
        <v>872</v>
      </c>
    </row>
    <row r="5082" spans="3:13">
      <c r="C5082" s="868"/>
      <c r="D5082" s="871" t="s">
        <v>1626</v>
      </c>
      <c r="E5082" s="935"/>
      <c r="F5082" s="936"/>
      <c r="G5082" s="937"/>
      <c r="H5082" s="934" t="s">
        <v>2861</v>
      </c>
      <c r="I5082" s="1076"/>
      <c r="J5082" s="219"/>
      <c r="K5082" s="566"/>
      <c r="L5082" s="895"/>
      <c r="M5082" s="901"/>
    </row>
    <row r="5083" spans="3:13">
      <c r="C5083" s="868"/>
      <c r="D5083" s="871" t="s">
        <v>1627</v>
      </c>
      <c r="E5083" s="939" t="s">
        <v>1272</v>
      </c>
      <c r="F5083" s="936"/>
      <c r="G5083" s="937"/>
      <c r="H5083" s="938"/>
      <c r="I5083" s="1076"/>
      <c r="J5083" s="219"/>
      <c r="K5083" s="566"/>
      <c r="L5083" s="895"/>
      <c r="M5083" s="901"/>
    </row>
    <row r="5084" ht="18.35" spans="3:13">
      <c r="C5084" s="868"/>
      <c r="D5084" s="872" t="s">
        <v>1628</v>
      </c>
      <c r="E5084" s="887">
        <v>0.604166666666667</v>
      </c>
      <c r="F5084" s="888"/>
      <c r="G5084" s="889"/>
      <c r="H5084" s="941"/>
      <c r="I5084" s="1076"/>
      <c r="J5084" s="219"/>
      <c r="K5084" s="566"/>
      <c r="L5084" s="896">
        <v>0.833333333333333</v>
      </c>
      <c r="M5084" s="902">
        <v>0.729166666666667</v>
      </c>
    </row>
    <row r="5085" ht="18.35" spans="3:13">
      <c r="C5085" s="868"/>
      <c r="D5085" s="873" t="s">
        <v>1629</v>
      </c>
      <c r="E5085" s="891" t="s">
        <v>8</v>
      </c>
      <c r="F5085" s="891" t="s">
        <v>9</v>
      </c>
      <c r="G5085" s="892" t="s">
        <v>10</v>
      </c>
      <c r="H5085" s="933" t="s">
        <v>2447</v>
      </c>
      <c r="I5085" s="1076"/>
      <c r="J5085" s="219"/>
      <c r="K5085" s="566"/>
      <c r="L5085" s="897" t="s">
        <v>2896</v>
      </c>
      <c r="M5085" s="903"/>
    </row>
    <row r="5086" spans="3:13">
      <c r="C5086" s="868"/>
      <c r="D5086" s="874">
        <v>45806</v>
      </c>
      <c r="E5086" s="2247" t="s">
        <v>2380</v>
      </c>
      <c r="F5086" s="2247" t="s">
        <v>2381</v>
      </c>
      <c r="G5086" s="2247" t="s">
        <v>2362</v>
      </c>
      <c r="H5086" s="941">
        <v>0.791666666666667</v>
      </c>
      <c r="I5086" s="1076"/>
      <c r="J5086" s="219"/>
      <c r="K5086" s="566"/>
      <c r="L5086" s="898">
        <v>0.895833333333333</v>
      </c>
      <c r="M5086" s="904"/>
    </row>
    <row r="5087" spans="3:13">
      <c r="C5087" s="868"/>
      <c r="D5087" s="874">
        <v>45798</v>
      </c>
      <c r="E5087" s="2247" t="s">
        <v>2362</v>
      </c>
      <c r="F5087" s="2247" t="s">
        <v>2363</v>
      </c>
      <c r="G5087" s="2247" t="s">
        <v>2343</v>
      </c>
      <c r="H5087" s="941">
        <v>0.729166666666667</v>
      </c>
      <c r="I5087" s="1076"/>
      <c r="J5087" s="219"/>
      <c r="K5087" s="566"/>
      <c r="L5087" s="898">
        <v>0.833333333333333</v>
      </c>
      <c r="M5087" s="905"/>
    </row>
    <row r="5088" spans="3:13">
      <c r="C5088" s="868"/>
      <c r="D5088" s="874">
        <v>45791</v>
      </c>
      <c r="E5088" s="2247" t="s">
        <v>2343</v>
      </c>
      <c r="F5088" s="2247" t="s">
        <v>2344</v>
      </c>
      <c r="G5088" s="2247" t="s">
        <v>2345</v>
      </c>
      <c r="H5088" s="941">
        <v>0.729166666666667</v>
      </c>
      <c r="I5088" s="1076"/>
      <c r="J5088" s="219"/>
      <c r="K5088" s="566"/>
      <c r="L5088" s="898">
        <v>0.833333333333333</v>
      </c>
      <c r="M5088" s="901"/>
    </row>
    <row r="5089" spans="3:13">
      <c r="C5089" s="868"/>
      <c r="D5089" s="874">
        <v>45784</v>
      </c>
      <c r="E5089" s="2247" t="s">
        <v>2345</v>
      </c>
      <c r="F5089" s="2247" t="s">
        <v>2346</v>
      </c>
      <c r="G5089" s="2247" t="s">
        <v>2347</v>
      </c>
      <c r="H5089" s="941">
        <v>0.729166666666667</v>
      </c>
      <c r="I5089" s="1076"/>
      <c r="J5089" s="219"/>
      <c r="K5089" s="566"/>
      <c r="L5089" s="898">
        <v>0.833333333333333</v>
      </c>
      <c r="M5089" s="901"/>
    </row>
    <row r="5090" spans="3:13">
      <c r="C5090" s="868"/>
      <c r="D5090" s="874">
        <v>45777</v>
      </c>
      <c r="E5090" s="2247" t="s">
        <v>2347</v>
      </c>
      <c r="F5090" s="2247" t="s">
        <v>2341</v>
      </c>
      <c r="G5090" s="2247" t="s">
        <v>2332</v>
      </c>
      <c r="H5090" s="941">
        <v>0.729166666666667</v>
      </c>
      <c r="I5090" s="1076"/>
      <c r="J5090" s="219"/>
      <c r="K5090" s="566"/>
      <c r="L5090" s="898">
        <v>0.833333333333333</v>
      </c>
      <c r="M5090" s="901"/>
    </row>
    <row r="5091" ht="18.35" spans="3:13">
      <c r="C5091" s="868"/>
      <c r="D5091" s="874">
        <v>45770</v>
      </c>
      <c r="E5091" s="2247" t="s">
        <v>2332</v>
      </c>
      <c r="F5091" s="2247" t="s">
        <v>2333</v>
      </c>
      <c r="G5091" s="2247" t="s">
        <v>2308</v>
      </c>
      <c r="H5091" s="941">
        <v>0.729166666666667</v>
      </c>
      <c r="I5091" s="1077"/>
      <c r="J5091" s="258"/>
      <c r="K5091" s="570"/>
      <c r="L5091" s="898">
        <v>0.833333333333333</v>
      </c>
      <c r="M5091" s="906"/>
    </row>
    <row r="5092" ht="18.35" spans="3:13">
      <c r="C5092" s="868">
        <v>1</v>
      </c>
      <c r="D5092" s="873" t="s">
        <v>7</v>
      </c>
      <c r="E5092" s="930" t="s">
        <v>1273</v>
      </c>
      <c r="F5092" s="931"/>
      <c r="G5092" s="932"/>
      <c r="H5092" s="933" t="s">
        <v>2839</v>
      </c>
      <c r="I5092" s="1074" t="s">
        <v>1622</v>
      </c>
      <c r="J5092" s="561"/>
      <c r="K5092" s="562"/>
      <c r="L5092" s="878" t="s">
        <v>1623</v>
      </c>
      <c r="M5092" s="943" t="s">
        <v>1624</v>
      </c>
    </row>
    <row r="5093" spans="3:13">
      <c r="C5093" s="868"/>
      <c r="D5093" s="870" t="s">
        <v>1625</v>
      </c>
      <c r="E5093" s="879"/>
      <c r="F5093" s="880"/>
      <c r="G5093" s="881"/>
      <c r="H5093" s="934" t="s">
        <v>2870</v>
      </c>
      <c r="I5093" s="2250" t="s">
        <v>1274</v>
      </c>
      <c r="J5093" s="216"/>
      <c r="K5093" s="564"/>
      <c r="L5093" s="895"/>
      <c r="M5093" s="900" t="s">
        <v>1273</v>
      </c>
    </row>
    <row r="5094" spans="3:13">
      <c r="C5094" s="868"/>
      <c r="D5094" s="871" t="s">
        <v>1626</v>
      </c>
      <c r="E5094" s="935">
        <v>0.02</v>
      </c>
      <c r="F5094" s="936"/>
      <c r="G5094" s="937"/>
      <c r="H5094" s="934" t="s">
        <v>2871</v>
      </c>
      <c r="I5094" s="1076"/>
      <c r="J5094" s="219"/>
      <c r="K5094" s="566"/>
      <c r="L5094" s="895"/>
      <c r="M5094" s="901"/>
    </row>
    <row r="5095" spans="3:13">
      <c r="C5095" s="868"/>
      <c r="D5095" s="871" t="s">
        <v>1627</v>
      </c>
      <c r="E5095" s="935">
        <v>0.0225</v>
      </c>
      <c r="F5095" s="936"/>
      <c r="G5095" s="937"/>
      <c r="H5095" s="938"/>
      <c r="I5095" s="1076"/>
      <c r="J5095" s="219"/>
      <c r="K5095" s="566"/>
      <c r="L5095" s="895"/>
      <c r="M5095" s="901"/>
    </row>
    <row r="5096" ht="18.35" spans="3:13">
      <c r="C5096" s="868"/>
      <c r="D5096" s="872" t="s">
        <v>1628</v>
      </c>
      <c r="E5096" s="887">
        <v>0.510416666666667</v>
      </c>
      <c r="F5096" s="888"/>
      <c r="G5096" s="889"/>
      <c r="H5096" s="940"/>
      <c r="I5096" s="1076"/>
      <c r="J5096" s="219"/>
      <c r="K5096" s="566"/>
      <c r="L5096" s="896">
        <v>0.739583333333333</v>
      </c>
      <c r="M5096" s="902">
        <v>0.635416666666667</v>
      </c>
    </row>
    <row r="5097" ht="18.35" spans="3:13">
      <c r="C5097" s="868"/>
      <c r="D5097" s="873" t="s">
        <v>1629</v>
      </c>
      <c r="E5097" s="891" t="s">
        <v>8</v>
      </c>
      <c r="F5097" s="891" t="s">
        <v>9</v>
      </c>
      <c r="G5097" s="892" t="s">
        <v>10</v>
      </c>
      <c r="H5097" s="933" t="s">
        <v>2447</v>
      </c>
      <c r="I5097" s="1076"/>
      <c r="J5097" s="219"/>
      <c r="K5097" s="566"/>
      <c r="L5097" s="897" t="s">
        <v>2896</v>
      </c>
      <c r="M5097" s="903"/>
    </row>
    <row r="5098" spans="3:13">
      <c r="C5098" s="868"/>
      <c r="D5098" s="874">
        <v>45764</v>
      </c>
      <c r="E5098" s="951">
        <v>0.0225</v>
      </c>
      <c r="F5098" s="951">
        <v>0.0225</v>
      </c>
      <c r="G5098" s="951">
        <v>0.025</v>
      </c>
      <c r="H5098" s="941">
        <v>0.510416666666667</v>
      </c>
      <c r="I5098" s="1076"/>
      <c r="J5098" s="219"/>
      <c r="K5098" s="566"/>
      <c r="L5098" s="898">
        <v>0.739583333333333</v>
      </c>
      <c r="M5098" s="904"/>
    </row>
    <row r="5099" spans="3:13">
      <c r="C5099" s="868"/>
      <c r="D5099" s="874">
        <v>45722</v>
      </c>
      <c r="E5099" s="951">
        <v>0.025</v>
      </c>
      <c r="F5099" s="951">
        <v>0.025</v>
      </c>
      <c r="G5099" s="951">
        <v>0.0275</v>
      </c>
      <c r="H5099" s="941">
        <v>0.552083333333333</v>
      </c>
      <c r="I5099" s="1076"/>
      <c r="J5099" s="219"/>
      <c r="K5099" s="566"/>
      <c r="L5099" s="898">
        <v>0.78125</v>
      </c>
      <c r="M5099" s="905"/>
    </row>
    <row r="5100" spans="3:13">
      <c r="C5100" s="868"/>
      <c r="D5100" s="874">
        <v>45687</v>
      </c>
      <c r="E5100" s="951">
        <v>0.0275</v>
      </c>
      <c r="F5100" s="951">
        <v>0.0275</v>
      </c>
      <c r="G5100" s="951">
        <v>0.03</v>
      </c>
      <c r="H5100" s="941">
        <v>0.552083333333333</v>
      </c>
      <c r="I5100" s="1076"/>
      <c r="J5100" s="219"/>
      <c r="K5100" s="566"/>
      <c r="L5100" s="898">
        <v>0.78125</v>
      </c>
      <c r="M5100" s="901"/>
    </row>
    <row r="5101" spans="3:13">
      <c r="C5101" s="868"/>
      <c r="D5101" s="874">
        <v>45638</v>
      </c>
      <c r="E5101" s="951">
        <v>0.03</v>
      </c>
      <c r="F5101" s="951">
        <v>0.03</v>
      </c>
      <c r="G5101" s="951">
        <v>0.0325</v>
      </c>
      <c r="H5101" s="941">
        <v>0.552083333333333</v>
      </c>
      <c r="I5101" s="1076"/>
      <c r="J5101" s="219"/>
      <c r="K5101" s="566"/>
      <c r="L5101" s="898">
        <v>0.78125</v>
      </c>
      <c r="M5101" s="901"/>
    </row>
    <row r="5102" spans="3:13">
      <c r="C5102" s="868"/>
      <c r="D5102" s="874">
        <v>45582</v>
      </c>
      <c r="E5102" s="951">
        <v>0.0325</v>
      </c>
      <c r="F5102" s="951">
        <v>0.0325</v>
      </c>
      <c r="G5102" s="951">
        <v>0.035</v>
      </c>
      <c r="H5102" s="941">
        <v>0.510416666666667</v>
      </c>
      <c r="I5102" s="1076"/>
      <c r="J5102" s="219"/>
      <c r="K5102" s="566"/>
      <c r="L5102" s="898">
        <v>0.739583333333333</v>
      </c>
      <c r="M5102" s="901"/>
    </row>
    <row r="5103" ht="18.35" spans="3:13">
      <c r="C5103" s="868"/>
      <c r="D5103" s="874">
        <v>45547</v>
      </c>
      <c r="E5103" s="951">
        <v>0.035</v>
      </c>
      <c r="F5103" s="951">
        <v>0.035</v>
      </c>
      <c r="G5103" s="951">
        <v>0.0375</v>
      </c>
      <c r="H5103" s="941">
        <v>0.510416666666667</v>
      </c>
      <c r="I5103" s="1077"/>
      <c r="J5103" s="258"/>
      <c r="K5103" s="570"/>
      <c r="L5103" s="898">
        <v>0.739583333333333</v>
      </c>
      <c r="M5103" s="906"/>
    </row>
    <row r="5104" ht="18.35" spans="3:13">
      <c r="C5104" s="868">
        <v>1</v>
      </c>
      <c r="D5104" s="873" t="s">
        <v>7</v>
      </c>
      <c r="E5104" s="930" t="s">
        <v>1275</v>
      </c>
      <c r="F5104" s="931"/>
      <c r="G5104" s="932"/>
      <c r="H5104" s="933" t="s">
        <v>2839</v>
      </c>
      <c r="I5104" s="1074" t="s">
        <v>1622</v>
      </c>
      <c r="J5104" s="561"/>
      <c r="K5104" s="562"/>
      <c r="L5104" s="878" t="s">
        <v>1623</v>
      </c>
      <c r="M5104" s="943" t="s">
        <v>1624</v>
      </c>
    </row>
    <row r="5105" spans="3:13">
      <c r="C5105" s="868"/>
      <c r="D5105" s="870" t="s">
        <v>1625</v>
      </c>
      <c r="E5105" s="879"/>
      <c r="F5105" s="880"/>
      <c r="G5105" s="881"/>
      <c r="H5105" s="934" t="s">
        <v>2870</v>
      </c>
      <c r="I5105" s="2250" t="s">
        <v>1278</v>
      </c>
      <c r="J5105" s="216"/>
      <c r="K5105" s="564"/>
      <c r="L5105" s="895"/>
      <c r="M5105" s="900" t="s">
        <v>1275</v>
      </c>
    </row>
    <row r="5106" spans="3:13">
      <c r="C5106" s="868"/>
      <c r="D5106" s="871" t="s">
        <v>1626</v>
      </c>
      <c r="E5106" s="944"/>
      <c r="F5106" s="945"/>
      <c r="G5106" s="946"/>
      <c r="H5106" s="934" t="s">
        <v>2871</v>
      </c>
      <c r="I5106" s="1076"/>
      <c r="J5106" s="219"/>
      <c r="K5106" s="566"/>
      <c r="L5106" s="895"/>
      <c r="M5106" s="901"/>
    </row>
    <row r="5107" spans="3:13">
      <c r="C5107" s="868"/>
      <c r="D5107" s="871" t="s">
        <v>1627</v>
      </c>
      <c r="E5107" s="944">
        <v>0.024</v>
      </c>
      <c r="F5107" s="945"/>
      <c r="G5107" s="946"/>
      <c r="H5107" s="938"/>
      <c r="I5107" s="1076"/>
      <c r="J5107" s="219"/>
      <c r="K5107" s="566"/>
      <c r="L5107" s="895"/>
      <c r="M5107" s="901"/>
    </row>
    <row r="5108" ht="18.35" spans="3:13">
      <c r="C5108" s="868"/>
      <c r="D5108" s="872" t="s">
        <v>1628</v>
      </c>
      <c r="E5108" s="887">
        <v>0.510416666666667</v>
      </c>
      <c r="F5108" s="888"/>
      <c r="G5108" s="889"/>
      <c r="H5108" s="940"/>
      <c r="I5108" s="1076"/>
      <c r="J5108" s="219"/>
      <c r="K5108" s="566"/>
      <c r="L5108" s="896">
        <v>0.739583333333333</v>
      </c>
      <c r="M5108" s="902">
        <v>0.635416666666667</v>
      </c>
    </row>
    <row r="5109" ht="18.35" spans="3:13">
      <c r="C5109" s="868"/>
      <c r="D5109" s="873" t="s">
        <v>1629</v>
      </c>
      <c r="E5109" s="891" t="s">
        <v>8</v>
      </c>
      <c r="F5109" s="891" t="s">
        <v>9</v>
      </c>
      <c r="G5109" s="892" t="s">
        <v>10</v>
      </c>
      <c r="H5109" s="933" t="s">
        <v>2447</v>
      </c>
      <c r="I5109" s="1076"/>
      <c r="J5109" s="219"/>
      <c r="K5109" s="566"/>
      <c r="L5109" s="897" t="s">
        <v>2896</v>
      </c>
      <c r="M5109" s="903"/>
    </row>
    <row r="5110" spans="3:13">
      <c r="C5110" s="868"/>
      <c r="D5110" s="874">
        <v>45764</v>
      </c>
      <c r="E5110" s="951">
        <v>0.024</v>
      </c>
      <c r="F5110" s="951">
        <v>0.024</v>
      </c>
      <c r="G5110" s="951">
        <v>0.0265</v>
      </c>
      <c r="H5110" s="941">
        <v>0.510416666666667</v>
      </c>
      <c r="I5110" s="1076"/>
      <c r="J5110" s="219"/>
      <c r="K5110" s="566"/>
      <c r="L5110" s="898">
        <v>0.739583333333333</v>
      </c>
      <c r="M5110" s="904"/>
    </row>
    <row r="5111" spans="3:13">
      <c r="C5111" s="868"/>
      <c r="D5111" s="874">
        <v>45722</v>
      </c>
      <c r="E5111" s="951">
        <v>0.0265</v>
      </c>
      <c r="F5111" s="951">
        <v>0.0265</v>
      </c>
      <c r="G5111" s="951">
        <v>0.029</v>
      </c>
      <c r="H5111" s="941">
        <v>0.552083333333333</v>
      </c>
      <c r="I5111" s="1076"/>
      <c r="J5111" s="219"/>
      <c r="K5111" s="566"/>
      <c r="L5111" s="898">
        <v>0.78125</v>
      </c>
      <c r="M5111" s="905"/>
    </row>
    <row r="5112" spans="3:13">
      <c r="C5112" s="868"/>
      <c r="D5112" s="874">
        <v>45687</v>
      </c>
      <c r="E5112" s="951">
        <v>0.029</v>
      </c>
      <c r="F5112" s="951">
        <v>0.029</v>
      </c>
      <c r="G5112" s="951">
        <v>0.0315</v>
      </c>
      <c r="H5112" s="941">
        <v>0.552083333333333</v>
      </c>
      <c r="I5112" s="1076"/>
      <c r="J5112" s="219"/>
      <c r="K5112" s="566"/>
      <c r="L5112" s="898">
        <v>0.78125</v>
      </c>
      <c r="M5112" s="901"/>
    </row>
    <row r="5113" spans="3:13">
      <c r="C5113" s="868"/>
      <c r="D5113" s="874">
        <v>45638</v>
      </c>
      <c r="E5113" s="951">
        <v>0.0315</v>
      </c>
      <c r="F5113" s="951">
        <v>0.0315</v>
      </c>
      <c r="G5113" s="951">
        <v>0.034</v>
      </c>
      <c r="H5113" s="941">
        <v>0.552083333333333</v>
      </c>
      <c r="I5113" s="1076"/>
      <c r="J5113" s="219"/>
      <c r="K5113" s="566"/>
      <c r="L5113" s="898">
        <v>0.78125</v>
      </c>
      <c r="M5113" s="901"/>
    </row>
    <row r="5114" spans="3:13">
      <c r="C5114" s="868"/>
      <c r="D5114" s="874">
        <v>45582</v>
      </c>
      <c r="E5114" s="951">
        <v>0.034</v>
      </c>
      <c r="F5114" s="951">
        <v>0.034</v>
      </c>
      <c r="G5114" s="951">
        <v>0.0365</v>
      </c>
      <c r="H5114" s="941">
        <v>0.510416666666667</v>
      </c>
      <c r="I5114" s="1076"/>
      <c r="J5114" s="219"/>
      <c r="K5114" s="566"/>
      <c r="L5114" s="898">
        <v>0.739583333333333</v>
      </c>
      <c r="M5114" s="901"/>
    </row>
    <row r="5115" ht="18.35" spans="3:13">
      <c r="C5115" s="868"/>
      <c r="D5115" s="874">
        <v>45547</v>
      </c>
      <c r="E5115" s="951">
        <v>0.0365</v>
      </c>
      <c r="F5115" s="951">
        <v>0.0365</v>
      </c>
      <c r="G5115" s="951">
        <v>0.0425</v>
      </c>
      <c r="H5115" s="941">
        <v>0.510416666666667</v>
      </c>
      <c r="I5115" s="1077"/>
      <c r="J5115" s="258"/>
      <c r="K5115" s="570"/>
      <c r="L5115" s="898">
        <v>0.739583333333333</v>
      </c>
      <c r="M5115" s="906"/>
    </row>
    <row r="5116" ht="18.35" spans="3:13">
      <c r="C5116" s="868">
        <v>1</v>
      </c>
      <c r="D5116" s="873" t="s">
        <v>7</v>
      </c>
      <c r="E5116" s="930" t="s">
        <v>803</v>
      </c>
      <c r="F5116" s="931"/>
      <c r="G5116" s="932"/>
      <c r="H5116" s="933" t="s">
        <v>2839</v>
      </c>
      <c r="I5116" s="1074" t="s">
        <v>1622</v>
      </c>
      <c r="J5116" s="561"/>
      <c r="K5116" s="562"/>
      <c r="L5116" s="878" t="s">
        <v>1623</v>
      </c>
      <c r="M5116" s="957" t="s">
        <v>1624</v>
      </c>
    </row>
    <row r="5117" spans="3:13">
      <c r="C5117" s="868"/>
      <c r="D5117" s="870" t="s">
        <v>1625</v>
      </c>
      <c r="E5117" s="879"/>
      <c r="F5117" s="880"/>
      <c r="G5117" s="881"/>
      <c r="H5117" s="934" t="s">
        <v>2858</v>
      </c>
      <c r="I5117" s="2250" t="s">
        <v>1278</v>
      </c>
      <c r="J5117" s="216"/>
      <c r="K5117" s="564"/>
      <c r="L5117" s="895"/>
      <c r="M5117" s="1084" t="s">
        <v>803</v>
      </c>
    </row>
    <row r="5118" spans="3:13">
      <c r="C5118" s="868"/>
      <c r="D5118" s="871" t="s">
        <v>1626</v>
      </c>
      <c r="E5118" s="935"/>
      <c r="F5118" s="936"/>
      <c r="G5118" s="937"/>
      <c r="H5118" s="934" t="s">
        <v>2859</v>
      </c>
      <c r="I5118" s="1076"/>
      <c r="J5118" s="219"/>
      <c r="K5118" s="566"/>
      <c r="L5118" s="895"/>
      <c r="M5118" s="1085"/>
    </row>
    <row r="5119" spans="3:13">
      <c r="C5119" s="868"/>
      <c r="D5119" s="871" t="s">
        <v>1627</v>
      </c>
      <c r="E5119" s="939" t="s">
        <v>1277</v>
      </c>
      <c r="F5119" s="936"/>
      <c r="G5119" s="937"/>
      <c r="H5119" s="938"/>
      <c r="I5119" s="1076"/>
      <c r="J5119" s="219"/>
      <c r="K5119" s="566"/>
      <c r="L5119" s="895"/>
      <c r="M5119" s="1085"/>
    </row>
    <row r="5120" ht="18.35" spans="3:13">
      <c r="C5120" s="868"/>
      <c r="D5120" s="872" t="s">
        <v>1628</v>
      </c>
      <c r="E5120" s="887">
        <v>0.520833333333333</v>
      </c>
      <c r="F5120" s="888"/>
      <c r="G5120" s="889"/>
      <c r="H5120" s="940"/>
      <c r="I5120" s="1076"/>
      <c r="J5120" s="219"/>
      <c r="K5120" s="566"/>
      <c r="L5120" s="896">
        <v>0.75</v>
      </c>
      <c r="M5120" s="1086">
        <v>0.645833333333333</v>
      </c>
    </row>
    <row r="5121" ht="18.35" spans="3:13">
      <c r="C5121" s="868"/>
      <c r="D5121" s="873" t="s">
        <v>1629</v>
      </c>
      <c r="E5121" s="891" t="s">
        <v>8</v>
      </c>
      <c r="F5121" s="891" t="s">
        <v>9</v>
      </c>
      <c r="G5121" s="892" t="s">
        <v>10</v>
      </c>
      <c r="H5121" s="933" t="s">
        <v>2447</v>
      </c>
      <c r="I5121" s="1076"/>
      <c r="J5121" s="219"/>
      <c r="K5121" s="566"/>
      <c r="L5121" s="897" t="s">
        <v>2896</v>
      </c>
      <c r="M5121" s="1087"/>
    </row>
    <row r="5122" spans="3:13">
      <c r="C5122" s="868"/>
      <c r="D5122" s="874">
        <v>45806</v>
      </c>
      <c r="E5122" s="2247" t="s">
        <v>2382</v>
      </c>
      <c r="F5122" s="2247" t="s">
        <v>1948</v>
      </c>
      <c r="G5122" s="2247" t="s">
        <v>2249</v>
      </c>
      <c r="H5122" s="941">
        <v>0.520833333333333</v>
      </c>
      <c r="I5122" s="1076"/>
      <c r="J5122" s="219"/>
      <c r="K5122" s="566"/>
      <c r="L5122" s="898">
        <v>0.75</v>
      </c>
      <c r="M5122" s="1088"/>
    </row>
    <row r="5123" spans="3:13">
      <c r="C5123" s="868"/>
      <c r="D5123" s="874">
        <v>45799</v>
      </c>
      <c r="E5123" s="2247" t="s">
        <v>1950</v>
      </c>
      <c r="F5123" s="2247" t="s">
        <v>2383</v>
      </c>
      <c r="G5123" s="2247" t="s">
        <v>1948</v>
      </c>
      <c r="H5123" s="941">
        <v>0.520833333333333</v>
      </c>
      <c r="I5123" s="1076"/>
      <c r="J5123" s="219"/>
      <c r="K5123" s="566"/>
      <c r="L5123" s="898">
        <v>0.75</v>
      </c>
      <c r="M5123" s="1089"/>
    </row>
    <row r="5124" spans="3:13">
      <c r="C5124" s="868"/>
      <c r="D5124" s="874">
        <v>45792</v>
      </c>
      <c r="E5124" s="2247" t="s">
        <v>1948</v>
      </c>
      <c r="F5124" s="2247" t="s">
        <v>1948</v>
      </c>
      <c r="G5124" s="2247" t="s">
        <v>1948</v>
      </c>
      <c r="H5124" s="941">
        <v>0.520833333333333</v>
      </c>
      <c r="I5124" s="1076"/>
      <c r="J5124" s="219"/>
      <c r="K5124" s="566"/>
      <c r="L5124" s="898">
        <v>0.75</v>
      </c>
      <c r="M5124" s="1085"/>
    </row>
    <row r="5125" spans="3:13">
      <c r="C5125" s="868"/>
      <c r="D5125" s="874">
        <v>45785</v>
      </c>
      <c r="E5125" s="2247" t="s">
        <v>1949</v>
      </c>
      <c r="F5125" s="2247" t="s">
        <v>1956</v>
      </c>
      <c r="G5125" s="2247" t="s">
        <v>1953</v>
      </c>
      <c r="H5125" s="941">
        <v>0.520833333333333</v>
      </c>
      <c r="I5125" s="1076"/>
      <c r="J5125" s="219"/>
      <c r="K5125" s="566"/>
      <c r="L5125" s="898">
        <v>0.75</v>
      </c>
      <c r="M5125" s="1085"/>
    </row>
    <row r="5126" spans="3:13">
      <c r="C5126" s="868"/>
      <c r="D5126" s="874">
        <v>45778</v>
      </c>
      <c r="E5126" s="2247" t="s">
        <v>1953</v>
      </c>
      <c r="F5126" s="2247" t="s">
        <v>1978</v>
      </c>
      <c r="G5126" s="2247" t="s">
        <v>1945</v>
      </c>
      <c r="H5126" s="941">
        <v>0.520833333333333</v>
      </c>
      <c r="I5126" s="1076"/>
      <c r="J5126" s="219"/>
      <c r="K5126" s="566"/>
      <c r="L5126" s="898">
        <v>0.75</v>
      </c>
      <c r="M5126" s="1085"/>
    </row>
    <row r="5127" ht="18.35" spans="3:13">
      <c r="C5127" s="868"/>
      <c r="D5127" s="874">
        <v>45771</v>
      </c>
      <c r="E5127" s="2247" t="s">
        <v>1958</v>
      </c>
      <c r="F5127" s="2247" t="s">
        <v>1958</v>
      </c>
      <c r="G5127" s="2247" t="s">
        <v>1947</v>
      </c>
      <c r="H5127" s="941">
        <v>0.520833333333333</v>
      </c>
      <c r="I5127" s="1077"/>
      <c r="J5127" s="258"/>
      <c r="K5127" s="570"/>
      <c r="L5127" s="898">
        <v>0.75</v>
      </c>
      <c r="M5127" s="1090"/>
    </row>
    <row r="5128" ht="18.35" spans="3:13">
      <c r="C5128" s="868">
        <v>1</v>
      </c>
      <c r="D5128" s="873" t="s">
        <v>7</v>
      </c>
      <c r="E5128" s="930" t="s">
        <v>889</v>
      </c>
      <c r="F5128" s="931"/>
      <c r="G5128" s="932"/>
      <c r="H5128" s="933" t="s">
        <v>2839</v>
      </c>
      <c r="I5128" s="1074" t="s">
        <v>1622</v>
      </c>
      <c r="J5128" s="561"/>
      <c r="K5128" s="562"/>
      <c r="L5128" s="878" t="s">
        <v>1623</v>
      </c>
      <c r="M5128" s="957" t="s">
        <v>1624</v>
      </c>
    </row>
    <row r="5129" spans="3:13">
      <c r="C5129" s="868"/>
      <c r="D5129" s="870" t="s">
        <v>1625</v>
      </c>
      <c r="E5129" s="879"/>
      <c r="F5129" s="880"/>
      <c r="G5129" s="881"/>
      <c r="H5129" s="938" t="s">
        <v>2867</v>
      </c>
      <c r="I5129" s="2250" t="s">
        <v>1279</v>
      </c>
      <c r="J5129" s="216"/>
      <c r="K5129" s="564"/>
      <c r="L5129" s="895"/>
      <c r="M5129" s="1084" t="s">
        <v>889</v>
      </c>
    </row>
    <row r="5130" spans="3:13">
      <c r="C5130" s="868"/>
      <c r="D5130" s="871" t="s">
        <v>1626</v>
      </c>
      <c r="E5130" s="935"/>
      <c r="F5130" s="936"/>
      <c r="G5130" s="937"/>
      <c r="H5130" s="940" t="s">
        <v>2868</v>
      </c>
      <c r="I5130" s="1076"/>
      <c r="J5130" s="219"/>
      <c r="K5130" s="566"/>
      <c r="L5130" s="895"/>
      <c r="M5130" s="1085"/>
    </row>
    <row r="5131" spans="3:13">
      <c r="C5131" s="868"/>
      <c r="D5131" s="871" t="s">
        <v>1627</v>
      </c>
      <c r="E5131" s="939">
        <v>0</v>
      </c>
      <c r="F5131" s="936"/>
      <c r="G5131" s="937"/>
      <c r="H5131" s="938"/>
      <c r="I5131" s="1076"/>
      <c r="J5131" s="219"/>
      <c r="K5131" s="566"/>
      <c r="L5131" s="895"/>
      <c r="M5131" s="1085"/>
    </row>
    <row r="5132" ht="18.35" spans="3:13">
      <c r="C5132" s="868"/>
      <c r="D5132" s="872" t="s">
        <v>1628</v>
      </c>
      <c r="E5132" s="887">
        <v>0.53125</v>
      </c>
      <c r="F5132" s="888"/>
      <c r="G5132" s="889"/>
      <c r="H5132" s="940"/>
      <c r="I5132" s="1076"/>
      <c r="J5132" s="219"/>
      <c r="K5132" s="566"/>
      <c r="L5132" s="896">
        <v>0.760416666666667</v>
      </c>
      <c r="M5132" s="1086">
        <v>0.65625</v>
      </c>
    </row>
    <row r="5133" ht="18.35" spans="3:13">
      <c r="C5133" s="868"/>
      <c r="D5133" s="873" t="s">
        <v>1629</v>
      </c>
      <c r="E5133" s="891" t="s">
        <v>8</v>
      </c>
      <c r="F5133" s="891" t="s">
        <v>9</v>
      </c>
      <c r="G5133" s="892" t="s">
        <v>10</v>
      </c>
      <c r="H5133" s="933" t="s">
        <v>2447</v>
      </c>
      <c r="I5133" s="1076"/>
      <c r="J5133" s="219"/>
      <c r="K5133" s="566"/>
      <c r="L5133" s="897" t="s">
        <v>2896</v>
      </c>
      <c r="M5133" s="1087"/>
    </row>
    <row r="5134" spans="3:13">
      <c r="C5134" s="868"/>
      <c r="D5134" s="874">
        <v>45764</v>
      </c>
      <c r="E5134" s="923">
        <v>44.6</v>
      </c>
      <c r="F5134" s="923">
        <v>45.9</v>
      </c>
      <c r="G5134" s="923">
        <v>47.6</v>
      </c>
      <c r="H5134" s="941">
        <v>0.53125</v>
      </c>
      <c r="I5134" s="1076"/>
      <c r="J5134" s="219"/>
      <c r="K5134" s="566"/>
      <c r="L5134" s="898">
        <v>0.760416666666667</v>
      </c>
      <c r="M5134" s="1088"/>
    </row>
    <row r="5135" spans="3:13">
      <c r="C5135" s="868"/>
      <c r="D5135" s="874">
        <v>45722</v>
      </c>
      <c r="E5135" s="923">
        <v>47.6</v>
      </c>
      <c r="F5135" s="923">
        <v>45.5</v>
      </c>
      <c r="G5135" s="923">
        <v>45.5</v>
      </c>
      <c r="H5135" s="941">
        <v>0.572916666666667</v>
      </c>
      <c r="I5135" s="1076"/>
      <c r="J5135" s="219"/>
      <c r="K5135" s="566"/>
      <c r="L5135" s="898">
        <v>0.802083333333333</v>
      </c>
      <c r="M5135" s="1089"/>
    </row>
    <row r="5136" spans="3:13">
      <c r="C5136" s="868"/>
      <c r="D5136" s="874">
        <v>45687</v>
      </c>
      <c r="E5136" s="923">
        <v>45.5</v>
      </c>
      <c r="F5136" s="923">
        <v>40.5</v>
      </c>
      <c r="G5136" s="923">
        <v>39.5</v>
      </c>
      <c r="H5136" s="941">
        <v>0.572916666666667</v>
      </c>
      <c r="I5136" s="1076"/>
      <c r="J5136" s="219"/>
      <c r="K5136" s="566"/>
      <c r="L5136" s="898">
        <v>0.802083333333333</v>
      </c>
      <c r="M5136" s="1085"/>
    </row>
    <row r="5137" spans="3:13">
      <c r="C5137" s="868"/>
      <c r="D5137" s="874">
        <v>45638</v>
      </c>
      <c r="E5137" s="923">
        <v>39.5</v>
      </c>
      <c r="F5137" s="923">
        <v>40.3</v>
      </c>
      <c r="G5137" s="923">
        <v>36.9</v>
      </c>
      <c r="H5137" s="941">
        <v>0.572916666666667</v>
      </c>
      <c r="I5137" s="1076"/>
      <c r="J5137" s="219"/>
      <c r="K5137" s="566"/>
      <c r="L5137" s="898">
        <v>0.802083333333333</v>
      </c>
      <c r="M5137" s="1085"/>
    </row>
    <row r="5138" spans="3:13">
      <c r="C5138" s="868"/>
      <c r="D5138" s="874">
        <v>45582</v>
      </c>
      <c r="E5138" s="923">
        <v>36.9</v>
      </c>
      <c r="F5138" s="923">
        <v>42.7</v>
      </c>
      <c r="G5138" s="923">
        <v>40.2</v>
      </c>
      <c r="H5138" s="941">
        <v>0.53125</v>
      </c>
      <c r="I5138" s="1076"/>
      <c r="J5138" s="219"/>
      <c r="K5138" s="566"/>
      <c r="L5138" s="898">
        <v>0.760416666666667</v>
      </c>
      <c r="M5138" s="1085"/>
    </row>
    <row r="5139" ht="18.35" spans="3:13">
      <c r="C5139" s="868"/>
      <c r="D5139" s="874">
        <v>45547</v>
      </c>
      <c r="E5139" s="923">
        <v>40.2</v>
      </c>
      <c r="F5139" s="923">
        <v>44.9</v>
      </c>
      <c r="G5139" s="923">
        <v>41.6</v>
      </c>
      <c r="H5139" s="941">
        <v>0.53125</v>
      </c>
      <c r="I5139" s="1077"/>
      <c r="J5139" s="258"/>
      <c r="K5139" s="570"/>
      <c r="L5139" s="898">
        <v>0.760416666666667</v>
      </c>
      <c r="M5139" s="1090"/>
    </row>
    <row r="5140" ht="18.35" spans="3:13">
      <c r="C5140" s="868">
        <v>1</v>
      </c>
      <c r="D5140" s="873" t="s">
        <v>7</v>
      </c>
      <c r="E5140" s="930" t="s">
        <v>1280</v>
      </c>
      <c r="F5140" s="931"/>
      <c r="G5140" s="932"/>
      <c r="H5140" s="933" t="s">
        <v>2839</v>
      </c>
      <c r="I5140" s="1074" t="s">
        <v>1622</v>
      </c>
      <c r="J5140" s="561"/>
      <c r="K5140" s="562"/>
      <c r="L5140" s="878" t="s">
        <v>1623</v>
      </c>
      <c r="M5140" s="957" t="s">
        <v>1624</v>
      </c>
    </row>
    <row r="5141" spans="3:13">
      <c r="C5141" s="868"/>
      <c r="D5141" s="870" t="s">
        <v>1625</v>
      </c>
      <c r="E5141" s="879"/>
      <c r="F5141" s="880"/>
      <c r="G5141" s="881"/>
      <c r="H5141" s="934" t="s">
        <v>2858</v>
      </c>
      <c r="I5141" s="2250" t="s">
        <v>1097</v>
      </c>
      <c r="J5141" s="216"/>
      <c r="K5141" s="564"/>
      <c r="L5141" s="895"/>
      <c r="M5141" s="1084" t="s">
        <v>1280</v>
      </c>
    </row>
    <row r="5142" spans="3:13">
      <c r="C5142" s="868"/>
      <c r="D5142" s="871" t="s">
        <v>1626</v>
      </c>
      <c r="E5142" s="935"/>
      <c r="F5142" s="936"/>
      <c r="G5142" s="937"/>
      <c r="H5142" s="934" t="s">
        <v>2859</v>
      </c>
      <c r="I5142" s="1076"/>
      <c r="J5142" s="219"/>
      <c r="K5142" s="566"/>
      <c r="L5142" s="895"/>
      <c r="M5142" s="1085"/>
    </row>
    <row r="5143" spans="3:13">
      <c r="C5143" s="868"/>
      <c r="D5143" s="871" t="s">
        <v>1627</v>
      </c>
      <c r="E5143" s="939">
        <v>0</v>
      </c>
      <c r="F5143" s="936"/>
      <c r="G5143" s="937"/>
      <c r="H5143" s="938"/>
      <c r="I5143" s="1076"/>
      <c r="J5143" s="219"/>
      <c r="K5143" s="566"/>
      <c r="L5143" s="895"/>
      <c r="M5143" s="1085"/>
    </row>
    <row r="5144" ht="18.35" spans="3:13">
      <c r="C5144" s="868"/>
      <c r="D5144" s="872" t="s">
        <v>1628</v>
      </c>
      <c r="E5144" s="887">
        <v>0.520833333333333</v>
      </c>
      <c r="F5144" s="888"/>
      <c r="G5144" s="889"/>
      <c r="H5144" s="940"/>
      <c r="I5144" s="1076"/>
      <c r="J5144" s="219"/>
      <c r="K5144" s="566"/>
      <c r="L5144" s="896" t="s">
        <v>818</v>
      </c>
      <c r="M5144" s="1086" t="e">
        <v>#VALUE!</v>
      </c>
    </row>
    <row r="5145" ht="18.35" spans="3:13">
      <c r="C5145" s="868"/>
      <c r="D5145" s="873" t="s">
        <v>1629</v>
      </c>
      <c r="E5145" s="891" t="s">
        <v>8</v>
      </c>
      <c r="F5145" s="891" t="s">
        <v>9</v>
      </c>
      <c r="G5145" s="892" t="s">
        <v>10</v>
      </c>
      <c r="H5145" s="933" t="s">
        <v>2447</v>
      </c>
      <c r="I5145" s="1076"/>
      <c r="J5145" s="219"/>
      <c r="K5145" s="566"/>
      <c r="L5145" s="897" t="s">
        <v>2896</v>
      </c>
      <c r="M5145" s="1087"/>
    </row>
    <row r="5146" spans="3:13">
      <c r="C5146" s="868"/>
      <c r="D5146" s="874">
        <v>45763</v>
      </c>
      <c r="E5146" s="923">
        <v>0.005</v>
      </c>
      <c r="F5146" s="923">
        <v>0.004</v>
      </c>
      <c r="G5146" s="923">
        <v>0.007</v>
      </c>
      <c r="H5146" s="941">
        <v>0.520833333333333</v>
      </c>
      <c r="I5146" s="1076"/>
      <c r="J5146" s="219"/>
      <c r="K5146" s="566"/>
      <c r="L5146" s="898">
        <v>0.75</v>
      </c>
      <c r="M5146" s="1088"/>
    </row>
    <row r="5147" spans="3:13">
      <c r="C5147" s="868"/>
      <c r="D5147" s="874">
        <v>45733</v>
      </c>
      <c r="E5147" s="923">
        <v>0.003</v>
      </c>
      <c r="F5147" s="923">
        <v>0.003</v>
      </c>
      <c r="G5147" s="923">
        <v>-0.006</v>
      </c>
      <c r="H5147" s="941">
        <v>0.520833333333333</v>
      </c>
      <c r="I5147" s="1076"/>
      <c r="J5147" s="219"/>
      <c r="K5147" s="566"/>
      <c r="L5147" s="898">
        <v>0.75</v>
      </c>
      <c r="M5147" s="1089"/>
    </row>
    <row r="5148" spans="3:13">
      <c r="C5148" s="868"/>
      <c r="D5148" s="874">
        <v>45702</v>
      </c>
      <c r="E5148" s="923">
        <v>-0.004</v>
      </c>
      <c r="F5148" s="923">
        <v>0.003</v>
      </c>
      <c r="G5148" s="923">
        <v>0.007</v>
      </c>
      <c r="H5148" s="941">
        <v>0.5625</v>
      </c>
      <c r="I5148" s="1076"/>
      <c r="J5148" s="219"/>
      <c r="K5148" s="566"/>
      <c r="L5148" s="898">
        <v>0.791666666666667</v>
      </c>
      <c r="M5148" s="1085"/>
    </row>
    <row r="5149" spans="3:13">
      <c r="C5149" s="868"/>
      <c r="D5149" s="874">
        <v>45673</v>
      </c>
      <c r="E5149" s="923">
        <v>0.004</v>
      </c>
      <c r="F5149" s="923">
        <v>0.005</v>
      </c>
      <c r="G5149" s="923">
        <v>0.002</v>
      </c>
      <c r="H5149" s="941">
        <v>0.5625</v>
      </c>
      <c r="I5149" s="1076"/>
      <c r="J5149" s="219"/>
      <c r="K5149" s="566"/>
      <c r="L5149" s="898">
        <v>0.791666666666667</v>
      </c>
      <c r="M5149" s="1085"/>
    </row>
    <row r="5150" spans="3:13">
      <c r="C5150" s="868"/>
      <c r="D5150" s="874">
        <v>45643</v>
      </c>
      <c r="E5150" s="923">
        <v>0.002</v>
      </c>
      <c r="F5150" s="923">
        <v>0.004</v>
      </c>
      <c r="G5150" s="923">
        <v>0.002</v>
      </c>
      <c r="H5150" s="941">
        <v>0.5625</v>
      </c>
      <c r="I5150" s="1076"/>
      <c r="J5150" s="219"/>
      <c r="K5150" s="566"/>
      <c r="L5150" s="898">
        <v>0.791666666666667</v>
      </c>
      <c r="M5150" s="1085"/>
    </row>
    <row r="5151" ht="18.35" spans="3:13">
      <c r="C5151" s="868"/>
      <c r="D5151" s="874">
        <v>45611</v>
      </c>
      <c r="E5151" s="923">
        <v>0.001</v>
      </c>
      <c r="F5151" s="923">
        <v>0.003</v>
      </c>
      <c r="G5151" s="923">
        <v>0.01</v>
      </c>
      <c r="H5151" s="941">
        <v>0.5625</v>
      </c>
      <c r="I5151" s="1077"/>
      <c r="J5151" s="258"/>
      <c r="K5151" s="570"/>
      <c r="L5151" s="898">
        <v>0.791666666666667</v>
      </c>
      <c r="M5151" s="1090"/>
    </row>
    <row r="5152" ht="18.35" spans="3:13">
      <c r="C5152" s="868">
        <v>1</v>
      </c>
      <c r="D5152" s="873" t="s">
        <v>7</v>
      </c>
      <c r="E5152" s="930" t="s">
        <v>1282</v>
      </c>
      <c r="F5152" s="931"/>
      <c r="G5152" s="932"/>
      <c r="H5152" s="933" t="s">
        <v>2839</v>
      </c>
      <c r="I5152" s="1074" t="s">
        <v>1622</v>
      </c>
      <c r="J5152" s="561"/>
      <c r="K5152" s="562"/>
      <c r="L5152" s="878" t="s">
        <v>1623</v>
      </c>
      <c r="M5152" s="957" t="s">
        <v>1624</v>
      </c>
    </row>
    <row r="5153" spans="3:13">
      <c r="C5153" s="868"/>
      <c r="D5153" s="870" t="s">
        <v>1625</v>
      </c>
      <c r="E5153" s="879"/>
      <c r="F5153" s="880"/>
      <c r="G5153" s="881"/>
      <c r="H5153" s="934" t="s">
        <v>2858</v>
      </c>
      <c r="I5153" s="2250" t="s">
        <v>1158</v>
      </c>
      <c r="J5153" s="216"/>
      <c r="K5153" s="564"/>
      <c r="L5153" s="895"/>
      <c r="M5153" s="1084" t="s">
        <v>1282</v>
      </c>
    </row>
    <row r="5154" spans="3:13">
      <c r="C5154" s="868"/>
      <c r="D5154" s="871" t="s">
        <v>1626</v>
      </c>
      <c r="E5154" s="944">
        <v>0.003</v>
      </c>
      <c r="F5154" s="945"/>
      <c r="G5154" s="946"/>
      <c r="H5154" s="934" t="s">
        <v>2859</v>
      </c>
      <c r="I5154" s="1076"/>
      <c r="J5154" s="219"/>
      <c r="K5154" s="566"/>
      <c r="L5154" s="895"/>
      <c r="M5154" s="1085"/>
    </row>
    <row r="5155" spans="3:13">
      <c r="C5155" s="868"/>
      <c r="D5155" s="871" t="s">
        <v>1627</v>
      </c>
      <c r="E5155" s="944">
        <v>0.002</v>
      </c>
      <c r="F5155" s="945"/>
      <c r="G5155" s="946"/>
      <c r="H5155" s="938"/>
      <c r="I5155" s="1076"/>
      <c r="J5155" s="219"/>
      <c r="K5155" s="566"/>
      <c r="L5155" s="895"/>
      <c r="M5155" s="1085"/>
    </row>
    <row r="5156" ht="18.35" spans="3:13">
      <c r="C5156" s="868"/>
      <c r="D5156" s="872" t="s">
        <v>1628</v>
      </c>
      <c r="E5156" s="887">
        <v>0.520833333333333</v>
      </c>
      <c r="F5156" s="888"/>
      <c r="G5156" s="889"/>
      <c r="H5156" s="940"/>
      <c r="I5156" s="1076"/>
      <c r="J5156" s="219"/>
      <c r="K5156" s="566"/>
      <c r="L5156" s="896">
        <v>0.75</v>
      </c>
      <c r="M5156" s="1086">
        <v>0.645833333333333</v>
      </c>
    </row>
    <row r="5157" ht="18.35" spans="3:13">
      <c r="C5157" s="868"/>
      <c r="D5157" s="873" t="s">
        <v>1629</v>
      </c>
      <c r="E5157" s="891" t="s">
        <v>8</v>
      </c>
      <c r="F5157" s="891" t="s">
        <v>9</v>
      </c>
      <c r="G5157" s="892" t="s">
        <v>10</v>
      </c>
      <c r="H5157" s="933" t="s">
        <v>2447</v>
      </c>
      <c r="I5157" s="1076"/>
      <c r="J5157" s="219"/>
      <c r="K5157" s="566"/>
      <c r="L5157" s="897" t="s">
        <v>2896</v>
      </c>
      <c r="M5157" s="1087"/>
    </row>
    <row r="5158" spans="3:13">
      <c r="C5158" s="868"/>
      <c r="D5158" s="874">
        <v>45779</v>
      </c>
      <c r="E5158" s="951">
        <v>0.002</v>
      </c>
      <c r="F5158" s="951">
        <v>0.003</v>
      </c>
      <c r="G5158" s="951">
        <v>0.003</v>
      </c>
      <c r="H5158" s="941">
        <v>0.520833333333333</v>
      </c>
      <c r="I5158" s="1076"/>
      <c r="J5158" s="219"/>
      <c r="K5158" s="566"/>
      <c r="L5158" s="898">
        <v>0.75</v>
      </c>
      <c r="M5158" s="1088"/>
    </row>
    <row r="5159" spans="3:13">
      <c r="C5159" s="868"/>
      <c r="D5159" s="874">
        <v>45751</v>
      </c>
      <c r="E5159" s="951">
        <v>0.003</v>
      </c>
      <c r="F5159" s="951">
        <v>0.003</v>
      </c>
      <c r="G5159" s="951">
        <v>0.002</v>
      </c>
      <c r="H5159" s="941">
        <v>0.520833333333333</v>
      </c>
      <c r="I5159" s="1076"/>
      <c r="J5159" s="219"/>
      <c r="K5159" s="566"/>
      <c r="L5159" s="898">
        <v>0.75</v>
      </c>
      <c r="M5159" s="1089"/>
    </row>
    <row r="5160" spans="3:13">
      <c r="C5160" s="868"/>
      <c r="D5160" s="874">
        <v>45723</v>
      </c>
      <c r="E5160" s="951">
        <v>0.003</v>
      </c>
      <c r="F5160" s="951">
        <v>0.003</v>
      </c>
      <c r="G5160" s="951">
        <v>0.004</v>
      </c>
      <c r="H5160" s="941">
        <v>0.5625</v>
      </c>
      <c r="I5160" s="1076"/>
      <c r="J5160" s="219"/>
      <c r="K5160" s="566"/>
      <c r="L5160" s="898">
        <v>0.791666666666667</v>
      </c>
      <c r="M5160" s="1085"/>
    </row>
    <row r="5161" spans="3:13">
      <c r="C5161" s="868"/>
      <c r="D5161" s="874">
        <v>45695</v>
      </c>
      <c r="E5161" s="951">
        <v>0.005</v>
      </c>
      <c r="F5161" s="951">
        <v>0.003</v>
      </c>
      <c r="G5161" s="951">
        <v>0.003</v>
      </c>
      <c r="H5161" s="941">
        <v>0.5625</v>
      </c>
      <c r="I5161" s="1076"/>
      <c r="J5161" s="219"/>
      <c r="K5161" s="566"/>
      <c r="L5161" s="898">
        <v>0.791666666666667</v>
      </c>
      <c r="M5161" s="1085"/>
    </row>
    <row r="5162" spans="3:13">
      <c r="C5162" s="868"/>
      <c r="D5162" s="874">
        <v>45667</v>
      </c>
      <c r="E5162" s="951">
        <v>0.003</v>
      </c>
      <c r="F5162" s="951">
        <v>0.003</v>
      </c>
      <c r="G5162" s="951">
        <v>0.004</v>
      </c>
      <c r="H5162" s="941">
        <v>0.5625</v>
      </c>
      <c r="I5162" s="1076"/>
      <c r="J5162" s="219"/>
      <c r="K5162" s="566"/>
      <c r="L5162" s="898">
        <v>0.791666666666667</v>
      </c>
      <c r="M5162" s="1085"/>
    </row>
    <row r="5163" ht="18.35" spans="3:13">
      <c r="C5163" s="868"/>
      <c r="D5163" s="874">
        <v>45632</v>
      </c>
      <c r="E5163" s="951">
        <v>0.004</v>
      </c>
      <c r="F5163" s="951">
        <v>0.003</v>
      </c>
      <c r="G5163" s="951">
        <v>0.004</v>
      </c>
      <c r="H5163" s="941">
        <v>0.5625</v>
      </c>
      <c r="I5163" s="1077"/>
      <c r="J5163" s="258"/>
      <c r="K5163" s="570"/>
      <c r="L5163" s="898">
        <v>0.791666666666667</v>
      </c>
      <c r="M5163" s="1090"/>
    </row>
    <row r="5164" ht="18.35" spans="3:13">
      <c r="C5164" s="868">
        <v>1</v>
      </c>
      <c r="D5164" s="873" t="s">
        <v>7</v>
      </c>
      <c r="E5164" s="930" t="s">
        <v>1283</v>
      </c>
      <c r="F5164" s="931"/>
      <c r="G5164" s="932"/>
      <c r="H5164" s="933" t="s">
        <v>2839</v>
      </c>
      <c r="I5164" s="1074" t="s">
        <v>1622</v>
      </c>
      <c r="J5164" s="561"/>
      <c r="K5164" s="562"/>
      <c r="L5164" s="878" t="s">
        <v>1623</v>
      </c>
      <c r="M5164" s="957" t="s">
        <v>1624</v>
      </c>
    </row>
    <row r="5165" spans="3:13">
      <c r="C5165" s="868"/>
      <c r="D5165" s="870" t="s">
        <v>1625</v>
      </c>
      <c r="E5165" s="879"/>
      <c r="F5165" s="880"/>
      <c r="G5165" s="881"/>
      <c r="H5165" s="934" t="s">
        <v>2858</v>
      </c>
      <c r="I5165" s="2250" t="s">
        <v>1161</v>
      </c>
      <c r="J5165" s="216"/>
      <c r="K5165" s="564"/>
      <c r="L5165" s="895"/>
      <c r="M5165" s="1084" t="s">
        <v>1283</v>
      </c>
    </row>
    <row r="5166" spans="3:13">
      <c r="C5166" s="868"/>
      <c r="D5166" s="871" t="s">
        <v>1626</v>
      </c>
      <c r="E5166" s="944" t="s">
        <v>1284</v>
      </c>
      <c r="F5166" s="945"/>
      <c r="G5166" s="946"/>
      <c r="H5166" s="934" t="s">
        <v>2859</v>
      </c>
      <c r="I5166" s="1076"/>
      <c r="J5166" s="219"/>
      <c r="K5166" s="566"/>
      <c r="L5166" s="895"/>
      <c r="M5166" s="1085"/>
    </row>
    <row r="5167" spans="3:13">
      <c r="C5167" s="868"/>
      <c r="D5167" s="871" t="s">
        <v>1627</v>
      </c>
      <c r="E5167" s="944" t="s">
        <v>1285</v>
      </c>
      <c r="F5167" s="945"/>
      <c r="G5167" s="946"/>
      <c r="H5167" s="938"/>
      <c r="I5167" s="1076"/>
      <c r="J5167" s="219"/>
      <c r="K5167" s="566"/>
      <c r="L5167" s="895"/>
      <c r="M5167" s="1085"/>
    </row>
    <row r="5168" ht="18.35" spans="3:13">
      <c r="C5168" s="868"/>
      <c r="D5168" s="872" t="s">
        <v>1628</v>
      </c>
      <c r="E5168" s="887">
        <v>0.520833333333333</v>
      </c>
      <c r="F5168" s="888"/>
      <c r="G5168" s="889"/>
      <c r="H5168" s="940"/>
      <c r="I5168" s="1076"/>
      <c r="J5168" s="219"/>
      <c r="K5168" s="566"/>
      <c r="L5168" s="896">
        <v>0.75</v>
      </c>
      <c r="M5168" s="1086">
        <v>0.645833333333333</v>
      </c>
    </row>
    <row r="5169" ht="18.35" spans="3:13">
      <c r="C5169" s="868"/>
      <c r="D5169" s="873" t="s">
        <v>1629</v>
      </c>
      <c r="E5169" s="891" t="s">
        <v>8</v>
      </c>
      <c r="F5169" s="891" t="s">
        <v>9</v>
      </c>
      <c r="G5169" s="892" t="s">
        <v>10</v>
      </c>
      <c r="H5169" s="933" t="s">
        <v>2447</v>
      </c>
      <c r="I5169" s="1076"/>
      <c r="J5169" s="219"/>
      <c r="K5169" s="566"/>
      <c r="L5169" s="897" t="s">
        <v>2896</v>
      </c>
      <c r="M5169" s="1087"/>
    </row>
    <row r="5170" spans="3:13">
      <c r="C5170" s="868"/>
      <c r="D5170" s="874">
        <v>45779</v>
      </c>
      <c r="E5170" s="2248" t="s">
        <v>2384</v>
      </c>
      <c r="F5170" s="2248" t="s">
        <v>2385</v>
      </c>
      <c r="G5170" s="2248" t="s">
        <v>2386</v>
      </c>
      <c r="H5170" s="941">
        <v>0.520833333333333</v>
      </c>
      <c r="I5170" s="1076"/>
      <c r="J5170" s="219"/>
      <c r="K5170" s="566"/>
      <c r="L5170" s="898">
        <v>0.75</v>
      </c>
      <c r="M5170" s="1088"/>
    </row>
    <row r="5171" spans="3:13">
      <c r="C5171" s="868"/>
      <c r="D5171" s="874">
        <v>45751</v>
      </c>
      <c r="E5171" s="2248" t="s">
        <v>2387</v>
      </c>
      <c r="F5171" s="2248" t="s">
        <v>2334</v>
      </c>
      <c r="G5171" s="2248" t="s">
        <v>2335</v>
      </c>
      <c r="H5171" s="941">
        <v>0.520833333333333</v>
      </c>
      <c r="I5171" s="1076"/>
      <c r="J5171" s="219"/>
      <c r="K5171" s="566"/>
      <c r="L5171" s="898">
        <v>0.75</v>
      </c>
      <c r="M5171" s="1089"/>
    </row>
    <row r="5172" spans="3:13">
      <c r="C5172" s="868"/>
      <c r="D5172" s="874">
        <v>45723</v>
      </c>
      <c r="E5172" s="2248" t="s">
        <v>2283</v>
      </c>
      <c r="F5172" s="2248" t="s">
        <v>2068</v>
      </c>
      <c r="G5172" s="2248" t="s">
        <v>2284</v>
      </c>
      <c r="H5172" s="941">
        <v>0.5625</v>
      </c>
      <c r="I5172" s="1076"/>
      <c r="J5172" s="219"/>
      <c r="K5172" s="566"/>
      <c r="L5172" s="898">
        <v>0.791666666666667</v>
      </c>
      <c r="M5172" s="1085"/>
    </row>
    <row r="5173" spans="3:13">
      <c r="C5173" s="868"/>
      <c r="D5173" s="874">
        <v>45695</v>
      </c>
      <c r="E5173" s="2248" t="s">
        <v>2069</v>
      </c>
      <c r="F5173" s="2248" t="s">
        <v>2285</v>
      </c>
      <c r="G5173" s="2248" t="s">
        <v>2286</v>
      </c>
      <c r="H5173" s="941">
        <v>0.5625</v>
      </c>
      <c r="I5173" s="1076"/>
      <c r="J5173" s="219"/>
      <c r="K5173" s="566"/>
      <c r="L5173" s="898">
        <v>0.791666666666667</v>
      </c>
      <c r="M5173" s="1085"/>
    </row>
    <row r="5174" spans="3:13">
      <c r="C5174" s="868"/>
      <c r="D5174" s="874">
        <v>45667</v>
      </c>
      <c r="E5174" s="2248" t="s">
        <v>2287</v>
      </c>
      <c r="F5174" s="2248" t="s">
        <v>2111</v>
      </c>
      <c r="G5174" s="2248" t="s">
        <v>2288</v>
      </c>
      <c r="H5174" s="941">
        <v>0.5625</v>
      </c>
      <c r="I5174" s="1076"/>
      <c r="J5174" s="219"/>
      <c r="K5174" s="566"/>
      <c r="L5174" s="898">
        <v>0.791666666666667</v>
      </c>
      <c r="M5174" s="1085"/>
    </row>
    <row r="5175" ht="18.35" spans="3:13">
      <c r="C5175" s="868"/>
      <c r="D5175" s="874">
        <v>45632</v>
      </c>
      <c r="E5175" s="2248" t="s">
        <v>1950</v>
      </c>
      <c r="F5175" s="2248" t="s">
        <v>2158</v>
      </c>
      <c r="G5175" s="2248" t="s">
        <v>2388</v>
      </c>
      <c r="H5175" s="941">
        <v>0.5625</v>
      </c>
      <c r="I5175" s="1077"/>
      <c r="J5175" s="258"/>
      <c r="K5175" s="570"/>
      <c r="L5175" s="898">
        <v>0.791666666666667</v>
      </c>
      <c r="M5175" s="1090"/>
    </row>
    <row r="5176" ht="18.35" spans="3:13">
      <c r="C5176" s="868">
        <v>1</v>
      </c>
      <c r="D5176" s="873" t="s">
        <v>7</v>
      </c>
      <c r="E5176" s="930" t="s">
        <v>1286</v>
      </c>
      <c r="F5176" s="931"/>
      <c r="G5176" s="932"/>
      <c r="H5176" s="933" t="s">
        <v>2839</v>
      </c>
      <c r="I5176" s="1074" t="s">
        <v>1622</v>
      </c>
      <c r="J5176" s="561"/>
      <c r="K5176" s="562"/>
      <c r="L5176" s="878" t="s">
        <v>1623</v>
      </c>
      <c r="M5176" s="957" t="s">
        <v>1624</v>
      </c>
    </row>
    <row r="5177" spans="3:13">
      <c r="C5177" s="868"/>
      <c r="D5177" s="870" t="s">
        <v>1625</v>
      </c>
      <c r="E5177" s="879"/>
      <c r="F5177" s="880"/>
      <c r="G5177" s="881"/>
      <c r="H5177" s="934" t="s">
        <v>2858</v>
      </c>
      <c r="I5177" s="2250" t="s">
        <v>1287</v>
      </c>
      <c r="J5177" s="216"/>
      <c r="K5177" s="564"/>
      <c r="L5177" s="895"/>
      <c r="M5177" s="1084" t="s">
        <v>1286</v>
      </c>
    </row>
    <row r="5178" spans="3:13">
      <c r="C5178" s="868"/>
      <c r="D5178" s="871" t="s">
        <v>1626</v>
      </c>
      <c r="E5178" s="947">
        <v>0.042</v>
      </c>
      <c r="F5178" s="948"/>
      <c r="G5178" s="949"/>
      <c r="H5178" s="934" t="s">
        <v>2859</v>
      </c>
      <c r="I5178" s="1076"/>
      <c r="J5178" s="219"/>
      <c r="K5178" s="566"/>
      <c r="L5178" s="895"/>
      <c r="M5178" s="1085"/>
    </row>
    <row r="5179" spans="3:13">
      <c r="C5179" s="868"/>
      <c r="D5179" s="871" t="s">
        <v>1627</v>
      </c>
      <c r="E5179" s="947">
        <v>0.042</v>
      </c>
      <c r="F5179" s="948"/>
      <c r="G5179" s="949"/>
      <c r="H5179" s="938"/>
      <c r="I5179" s="1076"/>
      <c r="J5179" s="219"/>
      <c r="K5179" s="566"/>
      <c r="L5179" s="895"/>
      <c r="M5179" s="1085"/>
    </row>
    <row r="5180" ht="18.35" spans="3:13">
      <c r="C5180" s="868"/>
      <c r="D5180" s="872" t="s">
        <v>1628</v>
      </c>
      <c r="E5180" s="887">
        <v>0.520833333333333</v>
      </c>
      <c r="F5180" s="888"/>
      <c r="G5180" s="889"/>
      <c r="H5180" s="940"/>
      <c r="I5180" s="1076"/>
      <c r="J5180" s="219"/>
      <c r="K5180" s="566"/>
      <c r="L5180" s="896">
        <v>0.75</v>
      </c>
      <c r="M5180" s="1086">
        <v>0.645833333333333</v>
      </c>
    </row>
    <row r="5181" ht="18.35" spans="3:13">
      <c r="C5181" s="868"/>
      <c r="D5181" s="873" t="s">
        <v>1629</v>
      </c>
      <c r="E5181" s="891" t="s">
        <v>8</v>
      </c>
      <c r="F5181" s="891" t="s">
        <v>9</v>
      </c>
      <c r="G5181" s="892" t="s">
        <v>10</v>
      </c>
      <c r="H5181" s="933" t="s">
        <v>2447</v>
      </c>
      <c r="I5181" s="1076"/>
      <c r="J5181" s="219"/>
      <c r="K5181" s="566"/>
      <c r="L5181" s="897" t="s">
        <v>2896</v>
      </c>
      <c r="M5181" s="1087"/>
    </row>
    <row r="5182" spans="3:13">
      <c r="C5182" s="868"/>
      <c r="D5182" s="874">
        <v>45779</v>
      </c>
      <c r="E5182" s="951">
        <v>0.042</v>
      </c>
      <c r="F5182" s="951">
        <v>0.042</v>
      </c>
      <c r="G5182" s="951">
        <v>0.042</v>
      </c>
      <c r="H5182" s="941">
        <v>0.520833333333333</v>
      </c>
      <c r="I5182" s="1076"/>
      <c r="J5182" s="219"/>
      <c r="K5182" s="566"/>
      <c r="L5182" s="898">
        <v>0.75</v>
      </c>
      <c r="M5182" s="1088"/>
    </row>
    <row r="5183" spans="3:13">
      <c r="C5183" s="868"/>
      <c r="D5183" s="874">
        <v>45751</v>
      </c>
      <c r="E5183" s="951">
        <v>0.042</v>
      </c>
      <c r="F5183" s="951">
        <v>0.041</v>
      </c>
      <c r="G5183" s="951">
        <v>0.041</v>
      </c>
      <c r="H5183" s="941">
        <v>0.520833333333333</v>
      </c>
      <c r="I5183" s="1076"/>
      <c r="J5183" s="219"/>
      <c r="K5183" s="566"/>
      <c r="L5183" s="898">
        <v>0.75</v>
      </c>
      <c r="M5183" s="1089"/>
    </row>
    <row r="5184" spans="3:13">
      <c r="C5184" s="868"/>
      <c r="D5184" s="874">
        <v>45723</v>
      </c>
      <c r="E5184" s="951">
        <v>0.041</v>
      </c>
      <c r="F5184" s="951">
        <v>0.04</v>
      </c>
      <c r="G5184" s="951">
        <v>0.04</v>
      </c>
      <c r="H5184" s="941">
        <v>0.5625</v>
      </c>
      <c r="I5184" s="1076"/>
      <c r="J5184" s="219"/>
      <c r="K5184" s="566"/>
      <c r="L5184" s="898">
        <v>0.791666666666667</v>
      </c>
      <c r="M5184" s="1085"/>
    </row>
    <row r="5185" spans="3:13">
      <c r="C5185" s="868"/>
      <c r="D5185" s="874">
        <v>45695</v>
      </c>
      <c r="E5185" s="951">
        <v>0.04</v>
      </c>
      <c r="F5185" s="951">
        <v>0.041</v>
      </c>
      <c r="G5185" s="951">
        <v>0.041</v>
      </c>
      <c r="H5185" s="941">
        <v>0.5625</v>
      </c>
      <c r="I5185" s="1076"/>
      <c r="J5185" s="219"/>
      <c r="K5185" s="566"/>
      <c r="L5185" s="898">
        <v>0.791666666666667</v>
      </c>
      <c r="M5185" s="1085"/>
    </row>
    <row r="5186" spans="3:13">
      <c r="C5186" s="868"/>
      <c r="D5186" s="874">
        <v>45667</v>
      </c>
      <c r="E5186" s="951">
        <v>0.041</v>
      </c>
      <c r="F5186" s="951">
        <v>0.042</v>
      </c>
      <c r="G5186" s="951">
        <v>0.042</v>
      </c>
      <c r="H5186" s="941">
        <v>0.5625</v>
      </c>
      <c r="I5186" s="1076"/>
      <c r="J5186" s="219"/>
      <c r="K5186" s="566"/>
      <c r="L5186" s="898">
        <v>0.791666666666667</v>
      </c>
      <c r="M5186" s="1085"/>
    </row>
    <row r="5187" ht="18.35" spans="3:13">
      <c r="C5187" s="868"/>
      <c r="D5187" s="874">
        <v>45632</v>
      </c>
      <c r="E5187" s="951">
        <v>0.042</v>
      </c>
      <c r="F5187" s="951">
        <v>0.042</v>
      </c>
      <c r="G5187" s="951">
        <v>0.041</v>
      </c>
      <c r="H5187" s="941">
        <v>0.5625</v>
      </c>
      <c r="I5187" s="1077"/>
      <c r="J5187" s="258"/>
      <c r="K5187" s="570"/>
      <c r="L5187" s="898">
        <v>0.791666666666667</v>
      </c>
      <c r="M5187" s="1090"/>
    </row>
    <row r="5188" ht="18.35" spans="2:13">
      <c r="B5188" s="3" t="s">
        <v>0</v>
      </c>
      <c r="C5188" s="1091">
        <v>1</v>
      </c>
      <c r="D5188" s="873" t="s">
        <v>7</v>
      </c>
      <c r="E5188" s="930" t="s">
        <v>1205</v>
      </c>
      <c r="F5188" s="931"/>
      <c r="G5188" s="932"/>
      <c r="H5188" s="933" t="s">
        <v>2839</v>
      </c>
      <c r="I5188" s="1074" t="s">
        <v>1622</v>
      </c>
      <c r="J5188" s="561"/>
      <c r="K5188" s="562"/>
      <c r="L5188" s="878" t="s">
        <v>1623</v>
      </c>
      <c r="M5188" s="943" t="s">
        <v>1624</v>
      </c>
    </row>
    <row r="5189" spans="3:13">
      <c r="C5189" s="1091"/>
      <c r="D5189" s="870" t="s">
        <v>1625</v>
      </c>
      <c r="E5189" s="879"/>
      <c r="F5189" s="880"/>
      <c r="G5189" s="881"/>
      <c r="H5189" s="1092" t="s">
        <v>2870</v>
      </c>
      <c r="I5189" s="2250" t="s">
        <v>1292</v>
      </c>
      <c r="J5189" s="216"/>
      <c r="K5189" s="564"/>
      <c r="L5189" s="895"/>
      <c r="M5189" s="900" t="s">
        <v>1205</v>
      </c>
    </row>
    <row r="5190" spans="3:13">
      <c r="C5190" s="1091"/>
      <c r="D5190" s="871" t="s">
        <v>1626</v>
      </c>
      <c r="E5190" s="939">
        <v>0</v>
      </c>
      <c r="F5190" s="936"/>
      <c r="G5190" s="937"/>
      <c r="H5190" s="1092" t="s">
        <v>2871</v>
      </c>
      <c r="I5190" s="1076"/>
      <c r="J5190" s="219"/>
      <c r="K5190" s="566"/>
      <c r="L5190" s="895"/>
      <c r="M5190" s="901"/>
    </row>
    <row r="5191" spans="3:13">
      <c r="C5191" s="1091"/>
      <c r="D5191" s="871" t="s">
        <v>1627</v>
      </c>
      <c r="E5191" s="939">
        <v>0.006</v>
      </c>
      <c r="F5191" s="936"/>
      <c r="G5191" s="937"/>
      <c r="H5191" s="938"/>
      <c r="I5191" s="1076"/>
      <c r="J5191" s="219"/>
      <c r="K5191" s="566"/>
      <c r="L5191" s="895"/>
      <c r="M5191" s="901"/>
    </row>
    <row r="5192" ht="18.35" spans="3:13">
      <c r="C5192" s="1091"/>
      <c r="D5192" s="872" t="s">
        <v>1628</v>
      </c>
      <c r="E5192" s="887">
        <v>0.993055555555556</v>
      </c>
      <c r="F5192" s="888"/>
      <c r="G5192" s="889"/>
      <c r="H5192" s="940"/>
      <c r="I5192" s="1076"/>
      <c r="J5192" s="219"/>
      <c r="K5192" s="566"/>
      <c r="L5192" s="896">
        <v>0.222222222222222</v>
      </c>
      <c r="M5192" s="902">
        <v>0.118055555555556</v>
      </c>
    </row>
    <row r="5193" ht="18.35" spans="3:13">
      <c r="C5193" s="1091"/>
      <c r="D5193" s="873" t="s">
        <v>1629</v>
      </c>
      <c r="E5193" s="891" t="s">
        <v>8</v>
      </c>
      <c r="F5193" s="891" t="s">
        <v>9</v>
      </c>
      <c r="G5193" s="892" t="s">
        <v>10</v>
      </c>
      <c r="H5193" s="933" t="s">
        <v>2447</v>
      </c>
      <c r="I5193" s="1076"/>
      <c r="J5193" s="219"/>
      <c r="K5193" s="566"/>
      <c r="L5193" s="897" t="s">
        <v>2896</v>
      </c>
      <c r="M5193" s="903"/>
    </row>
    <row r="5194" spans="3:13">
      <c r="C5194" s="1091"/>
      <c r="D5194" s="874">
        <v>45793</v>
      </c>
      <c r="E5194" s="923">
        <v>-0.002</v>
      </c>
      <c r="F5194" s="923">
        <v>-0.001</v>
      </c>
      <c r="G5194" s="923">
        <v>0.006</v>
      </c>
      <c r="H5194" s="941">
        <v>0.993055555555556</v>
      </c>
      <c r="I5194" s="1076"/>
      <c r="J5194" s="219"/>
      <c r="K5194" s="566"/>
      <c r="L5194" s="898">
        <v>0.222222222222222</v>
      </c>
      <c r="M5194" s="904"/>
    </row>
    <row r="5195" spans="3:13">
      <c r="C5195" s="1091"/>
      <c r="D5195" s="874">
        <v>45727</v>
      </c>
      <c r="E5195" s="923">
        <v>0.006</v>
      </c>
      <c r="F5195" s="923">
        <v>0.007</v>
      </c>
      <c r="G5195" s="923">
        <v>0.003</v>
      </c>
      <c r="H5195" s="941">
        <v>0.993055555555556</v>
      </c>
      <c r="I5195" s="1076"/>
      <c r="J5195" s="219"/>
      <c r="K5195" s="566"/>
      <c r="L5195" s="898">
        <v>0.222222222222222</v>
      </c>
      <c r="M5195" s="905"/>
    </row>
    <row r="5196" spans="3:13">
      <c r="C5196" s="1091"/>
      <c r="D5196" s="874">
        <v>45705</v>
      </c>
      <c r="E5196" s="923">
        <v>0.007</v>
      </c>
      <c r="F5196" s="923">
        <v>0.003</v>
      </c>
      <c r="G5196" s="923">
        <v>0.004</v>
      </c>
      <c r="H5196" s="941">
        <v>0.993055555555556</v>
      </c>
      <c r="I5196" s="1076"/>
      <c r="J5196" s="219"/>
      <c r="K5196" s="566"/>
      <c r="L5196" s="898">
        <v>0.222222222222222</v>
      </c>
      <c r="M5196" s="901"/>
    </row>
    <row r="5197" spans="3:13">
      <c r="C5197" s="1091"/>
      <c r="D5197" s="874">
        <v>45635</v>
      </c>
      <c r="E5197" s="923">
        <v>0.003</v>
      </c>
      <c r="F5197" s="923">
        <v>0.002</v>
      </c>
      <c r="G5197" s="923">
        <v>0.005</v>
      </c>
      <c r="H5197" s="941">
        <v>0.993055555555556</v>
      </c>
      <c r="I5197" s="1076"/>
      <c r="J5197" s="219"/>
      <c r="K5197" s="566"/>
      <c r="L5197" s="898">
        <v>0.222222222222222</v>
      </c>
      <c r="M5197" s="901"/>
    </row>
    <row r="5198" spans="3:13">
      <c r="C5198" s="1091"/>
      <c r="D5198" s="874">
        <v>45611</v>
      </c>
      <c r="E5198" s="923">
        <v>0.002</v>
      </c>
      <c r="F5198" s="923">
        <v>0.002</v>
      </c>
      <c r="G5198" s="923">
        <v>0.005</v>
      </c>
      <c r="H5198" s="941">
        <v>0.993055555555556</v>
      </c>
      <c r="I5198" s="1076"/>
      <c r="J5198" s="219"/>
      <c r="K5198" s="566"/>
      <c r="L5198" s="898">
        <v>0.222222222222222</v>
      </c>
      <c r="M5198" s="901"/>
    </row>
    <row r="5199" ht="18.35" spans="3:13">
      <c r="C5199" s="1091"/>
      <c r="D5199" s="874">
        <v>45544</v>
      </c>
      <c r="E5199" s="923">
        <v>0.007</v>
      </c>
      <c r="F5199" s="923">
        <v>0.008</v>
      </c>
      <c r="G5199" s="923">
        <v>-0.006</v>
      </c>
      <c r="H5199" s="941">
        <v>0.993055555555556</v>
      </c>
      <c r="I5199" s="1077"/>
      <c r="J5199" s="258"/>
      <c r="K5199" s="570"/>
      <c r="L5199" s="898">
        <v>0.222222222222222</v>
      </c>
      <c r="M5199" s="906"/>
    </row>
    <row r="5200" ht="18.35" spans="3:13">
      <c r="C5200" s="1091">
        <v>1</v>
      </c>
      <c r="D5200" s="873" t="s">
        <v>7</v>
      </c>
      <c r="E5200" s="930" t="s">
        <v>1293</v>
      </c>
      <c r="F5200" s="931"/>
      <c r="G5200" s="932"/>
      <c r="H5200" s="933" t="s">
        <v>2839</v>
      </c>
      <c r="I5200" s="1074" t="s">
        <v>1622</v>
      </c>
      <c r="J5200" s="561"/>
      <c r="K5200" s="562"/>
      <c r="L5200" s="878" t="s">
        <v>1623</v>
      </c>
      <c r="M5200" s="943" t="s">
        <v>1624</v>
      </c>
    </row>
    <row r="5201" spans="3:13">
      <c r="C5201" s="1091"/>
      <c r="D5201" s="870" t="s">
        <v>1625</v>
      </c>
      <c r="E5201" s="879"/>
      <c r="F5201" s="880"/>
      <c r="G5201" s="881"/>
      <c r="H5201" s="934" t="s">
        <v>2858</v>
      </c>
      <c r="I5201" s="2250" t="s">
        <v>1048</v>
      </c>
      <c r="J5201" s="216"/>
      <c r="K5201" s="564"/>
      <c r="L5201" s="895"/>
      <c r="M5201" s="900" t="s">
        <v>1293</v>
      </c>
    </row>
    <row r="5202" spans="3:13">
      <c r="C5202" s="1091"/>
      <c r="D5202" s="871" t="s">
        <v>1626</v>
      </c>
      <c r="E5202" s="939">
        <v>0</v>
      </c>
      <c r="F5202" s="936"/>
      <c r="G5202" s="937"/>
      <c r="H5202" s="934" t="s">
        <v>2859</v>
      </c>
      <c r="I5202" s="1076"/>
      <c r="J5202" s="219"/>
      <c r="K5202" s="566"/>
      <c r="L5202" s="895"/>
      <c r="M5202" s="901"/>
    </row>
    <row r="5203" spans="3:13">
      <c r="C5203" s="1091"/>
      <c r="D5203" s="871" t="s">
        <v>1627</v>
      </c>
      <c r="E5203" s="939">
        <v>0.002</v>
      </c>
      <c r="F5203" s="936"/>
      <c r="G5203" s="937"/>
      <c r="H5203" s="938"/>
      <c r="I5203" s="1076"/>
      <c r="J5203" s="219"/>
      <c r="K5203" s="566"/>
      <c r="L5203" s="895"/>
      <c r="M5203" s="901"/>
    </row>
    <row r="5204" ht="18.35" spans="3:13">
      <c r="C5204" s="1091"/>
      <c r="D5204" s="872" t="s">
        <v>1628</v>
      </c>
      <c r="E5204" s="887">
        <v>0.520833333333333</v>
      </c>
      <c r="F5204" s="888"/>
      <c r="G5204" s="889"/>
      <c r="H5204" s="940"/>
      <c r="I5204" s="1076"/>
      <c r="J5204" s="219"/>
      <c r="K5204" s="566"/>
      <c r="L5204" s="896">
        <v>0.75</v>
      </c>
      <c r="M5204" s="902">
        <v>0.645833333333333</v>
      </c>
    </row>
    <row r="5205" ht="18.35" spans="3:13">
      <c r="C5205" s="1091"/>
      <c r="D5205" s="873" t="s">
        <v>1629</v>
      </c>
      <c r="E5205" s="891" t="s">
        <v>8</v>
      </c>
      <c r="F5205" s="891" t="s">
        <v>9</v>
      </c>
      <c r="G5205" s="892" t="s">
        <v>10</v>
      </c>
      <c r="H5205" s="933" t="s">
        <v>2447</v>
      </c>
      <c r="I5205" s="1076"/>
      <c r="J5205" s="219"/>
      <c r="K5205" s="566"/>
      <c r="L5205" s="897" t="s">
        <v>2896</v>
      </c>
      <c r="M5205" s="903"/>
    </row>
    <row r="5206" spans="3:13">
      <c r="C5206" s="1091"/>
      <c r="D5206" s="874">
        <v>45790</v>
      </c>
      <c r="E5206" s="923">
        <v>0.002</v>
      </c>
      <c r="F5206" s="923">
        <v>0.003</v>
      </c>
      <c r="G5206" s="923">
        <v>0.001</v>
      </c>
      <c r="H5206" s="941">
        <v>0.520833333333333</v>
      </c>
      <c r="I5206" s="1076"/>
      <c r="J5206" s="219"/>
      <c r="K5206" s="566"/>
      <c r="L5206" s="898">
        <v>0.75</v>
      </c>
      <c r="M5206" s="904"/>
    </row>
    <row r="5207" spans="3:13">
      <c r="C5207" s="1091"/>
      <c r="D5207" s="874">
        <v>45757</v>
      </c>
      <c r="E5207" s="923">
        <v>0.001</v>
      </c>
      <c r="F5207" s="923">
        <v>0.003</v>
      </c>
      <c r="G5207" s="923">
        <v>0.002</v>
      </c>
      <c r="H5207" s="941">
        <v>0.520833333333333</v>
      </c>
      <c r="I5207" s="1076"/>
      <c r="J5207" s="219"/>
      <c r="K5207" s="566"/>
      <c r="L5207" s="898">
        <v>0.75</v>
      </c>
      <c r="M5207" s="905"/>
    </row>
    <row r="5208" spans="3:13">
      <c r="C5208" s="1091"/>
      <c r="D5208" s="874">
        <v>45728</v>
      </c>
      <c r="E5208" s="923">
        <v>0.002</v>
      </c>
      <c r="F5208" s="923">
        <v>0.003</v>
      </c>
      <c r="G5208" s="923">
        <v>0.004</v>
      </c>
      <c r="H5208" s="941">
        <v>0.520833333333333</v>
      </c>
      <c r="I5208" s="1076"/>
      <c r="J5208" s="219"/>
      <c r="K5208" s="566"/>
      <c r="L5208" s="898">
        <v>0.75</v>
      </c>
      <c r="M5208" s="901"/>
    </row>
    <row r="5209" spans="3:13">
      <c r="C5209" s="1091"/>
      <c r="D5209" s="874">
        <v>45700</v>
      </c>
      <c r="E5209" s="923">
        <v>0.004</v>
      </c>
      <c r="F5209" s="923">
        <v>0.003</v>
      </c>
      <c r="G5209" s="923">
        <v>0.002</v>
      </c>
      <c r="H5209" s="941">
        <v>0.5625</v>
      </c>
      <c r="I5209" s="1076"/>
      <c r="J5209" s="219"/>
      <c r="K5209" s="566"/>
      <c r="L5209" s="898">
        <v>0.791666666666667</v>
      </c>
      <c r="M5209" s="901"/>
    </row>
    <row r="5210" spans="3:13">
      <c r="C5210" s="1091"/>
      <c r="D5210" s="874">
        <v>45672</v>
      </c>
      <c r="E5210" s="923">
        <v>0.002</v>
      </c>
      <c r="F5210" s="923">
        <v>0.003</v>
      </c>
      <c r="G5210" s="923">
        <v>0.003</v>
      </c>
      <c r="H5210" s="941">
        <v>0.5625</v>
      </c>
      <c r="I5210" s="1076"/>
      <c r="J5210" s="219"/>
      <c r="K5210" s="566"/>
      <c r="L5210" s="898">
        <v>0.791666666666667</v>
      </c>
      <c r="M5210" s="901"/>
    </row>
    <row r="5211" ht="18.35" spans="3:13">
      <c r="C5211" s="1091"/>
      <c r="D5211" s="874">
        <v>45637</v>
      </c>
      <c r="E5211" s="923">
        <v>0.003</v>
      </c>
      <c r="F5211" s="923">
        <v>0.003</v>
      </c>
      <c r="G5211" s="923">
        <v>0.003</v>
      </c>
      <c r="H5211" s="941">
        <v>0.5625</v>
      </c>
      <c r="I5211" s="1077"/>
      <c r="J5211" s="258"/>
      <c r="K5211" s="570"/>
      <c r="L5211" s="898">
        <v>0.791666666666667</v>
      </c>
      <c r="M5211" s="906"/>
    </row>
    <row r="5212" ht="18.35" spans="3:13">
      <c r="C5212" s="1091">
        <v>1</v>
      </c>
      <c r="D5212" s="873" t="s">
        <v>7</v>
      </c>
      <c r="E5212" s="930" t="s">
        <v>1294</v>
      </c>
      <c r="F5212" s="931"/>
      <c r="G5212" s="932"/>
      <c r="H5212" s="933" t="s">
        <v>2839</v>
      </c>
      <c r="I5212" s="1074" t="s">
        <v>1622</v>
      </c>
      <c r="J5212" s="561"/>
      <c r="K5212" s="562"/>
      <c r="L5212" s="878" t="s">
        <v>1623</v>
      </c>
      <c r="M5212" s="943" t="s">
        <v>1624</v>
      </c>
    </row>
    <row r="5213" spans="3:13">
      <c r="C5213" s="1091"/>
      <c r="D5213" s="870" t="s">
        <v>1625</v>
      </c>
      <c r="E5213" s="879"/>
      <c r="F5213" s="880"/>
      <c r="G5213" s="881"/>
      <c r="H5213" s="934" t="s">
        <v>2858</v>
      </c>
      <c r="I5213" s="2250" t="s">
        <v>1052</v>
      </c>
      <c r="J5213" s="216"/>
      <c r="K5213" s="564"/>
      <c r="L5213" s="895"/>
      <c r="M5213" s="900" t="s">
        <v>1294</v>
      </c>
    </row>
    <row r="5214" spans="3:13">
      <c r="C5214" s="1091"/>
      <c r="D5214" s="871" t="s">
        <v>1626</v>
      </c>
      <c r="E5214" s="939">
        <v>0</v>
      </c>
      <c r="F5214" s="936"/>
      <c r="G5214" s="937"/>
      <c r="H5214" s="934" t="s">
        <v>2859</v>
      </c>
      <c r="I5214" s="1076"/>
      <c r="J5214" s="219"/>
      <c r="K5214" s="566"/>
      <c r="L5214" s="895"/>
      <c r="M5214" s="901"/>
    </row>
    <row r="5215" spans="3:13">
      <c r="C5215" s="1091"/>
      <c r="D5215" s="871" t="s">
        <v>1627</v>
      </c>
      <c r="E5215" s="939">
        <v>0.002</v>
      </c>
      <c r="F5215" s="936"/>
      <c r="G5215" s="937"/>
      <c r="H5215" s="938"/>
      <c r="I5215" s="1076"/>
      <c r="J5215" s="219"/>
      <c r="K5215" s="566"/>
      <c r="L5215" s="895"/>
      <c r="M5215" s="901"/>
    </row>
    <row r="5216" ht="18.35" spans="3:13">
      <c r="C5216" s="1091"/>
      <c r="D5216" s="872" t="s">
        <v>1628</v>
      </c>
      <c r="E5216" s="887">
        <v>0.520833333333333</v>
      </c>
      <c r="F5216" s="888"/>
      <c r="G5216" s="889"/>
      <c r="H5216" s="940"/>
      <c r="I5216" s="1076"/>
      <c r="J5216" s="219"/>
      <c r="K5216" s="566"/>
      <c r="L5216" s="896">
        <v>0.75</v>
      </c>
      <c r="M5216" s="902">
        <v>0.645833333333333</v>
      </c>
    </row>
    <row r="5217" ht="18.35" spans="3:13">
      <c r="C5217" s="1091"/>
      <c r="D5217" s="873" t="s">
        <v>1629</v>
      </c>
      <c r="E5217" s="891" t="s">
        <v>8</v>
      </c>
      <c r="F5217" s="891" t="s">
        <v>9</v>
      </c>
      <c r="G5217" s="892" t="s">
        <v>10</v>
      </c>
      <c r="H5217" s="933" t="s">
        <v>2447</v>
      </c>
      <c r="I5217" s="1076"/>
      <c r="J5217" s="219"/>
      <c r="K5217" s="566"/>
      <c r="L5217" s="897" t="s">
        <v>2896</v>
      </c>
      <c r="M5217" s="903"/>
    </row>
    <row r="5218" spans="3:13">
      <c r="C5218" s="1091"/>
      <c r="D5218" s="1073">
        <v>45789</v>
      </c>
      <c r="E5218" s="923">
        <v>0.002</v>
      </c>
      <c r="F5218" s="923">
        <v>0.003</v>
      </c>
      <c r="G5218" s="923">
        <v>-0.001</v>
      </c>
      <c r="H5218" s="941">
        <v>0.520833333333333</v>
      </c>
      <c r="I5218" s="1076"/>
      <c r="J5218" s="219"/>
      <c r="K5218" s="566"/>
      <c r="L5218" s="898">
        <v>0.75</v>
      </c>
      <c r="M5218" s="904"/>
    </row>
    <row r="5219" spans="3:13">
      <c r="C5219" s="1091"/>
      <c r="D5219" s="874">
        <v>45757</v>
      </c>
      <c r="E5219" s="923">
        <v>-0.001</v>
      </c>
      <c r="F5219" s="923">
        <v>0.001</v>
      </c>
      <c r="G5219" s="923">
        <v>0.002</v>
      </c>
      <c r="H5219" s="941">
        <v>0.520833333333333</v>
      </c>
      <c r="I5219" s="1076"/>
      <c r="J5219" s="219"/>
      <c r="K5219" s="566"/>
      <c r="L5219" s="898">
        <v>0.75</v>
      </c>
      <c r="M5219" s="905"/>
    </row>
    <row r="5220" spans="3:13">
      <c r="C5220" s="1091"/>
      <c r="D5220" s="874">
        <v>45728</v>
      </c>
      <c r="E5220" s="923">
        <v>0.002</v>
      </c>
      <c r="F5220" s="923">
        <v>0.003</v>
      </c>
      <c r="G5220" s="923">
        <v>0.005</v>
      </c>
      <c r="H5220" s="941">
        <v>0.520833333333333</v>
      </c>
      <c r="I5220" s="1076"/>
      <c r="J5220" s="219"/>
      <c r="K5220" s="566"/>
      <c r="L5220" s="898">
        <v>0.75</v>
      </c>
      <c r="M5220" s="901"/>
    </row>
    <row r="5221" spans="3:13">
      <c r="C5221" s="1091"/>
      <c r="D5221" s="874">
        <v>45700</v>
      </c>
      <c r="E5221" s="923">
        <v>0.005</v>
      </c>
      <c r="F5221" s="923">
        <v>0.003</v>
      </c>
      <c r="G5221" s="923">
        <v>0.004</v>
      </c>
      <c r="H5221" s="941">
        <v>0.5625</v>
      </c>
      <c r="I5221" s="1076"/>
      <c r="J5221" s="219"/>
      <c r="K5221" s="566"/>
      <c r="L5221" s="898">
        <v>0.791666666666667</v>
      </c>
      <c r="M5221" s="901"/>
    </row>
    <row r="5222" spans="3:13">
      <c r="C5222" s="1091"/>
      <c r="D5222" s="874">
        <v>45672</v>
      </c>
      <c r="E5222" s="923">
        <v>0.004</v>
      </c>
      <c r="F5222" s="923">
        <v>0.004</v>
      </c>
      <c r="G5222" s="923">
        <v>0.003</v>
      </c>
      <c r="H5222" s="941">
        <v>0.5625</v>
      </c>
      <c r="I5222" s="1076"/>
      <c r="J5222" s="219"/>
      <c r="K5222" s="566"/>
      <c r="L5222" s="898">
        <v>0.791666666666667</v>
      </c>
      <c r="M5222" s="901"/>
    </row>
    <row r="5223" ht="18.35" spans="3:13">
      <c r="C5223" s="1091"/>
      <c r="D5223" s="1073">
        <v>45636</v>
      </c>
      <c r="E5223" s="923">
        <v>0.003</v>
      </c>
      <c r="F5223" s="923">
        <v>0.003</v>
      </c>
      <c r="G5223" s="923">
        <v>0.002</v>
      </c>
      <c r="H5223" s="941">
        <v>0.5625</v>
      </c>
      <c r="I5223" s="1077"/>
      <c r="J5223" s="258"/>
      <c r="K5223" s="570"/>
      <c r="L5223" s="898">
        <v>0.791666666666667</v>
      </c>
      <c r="M5223" s="906"/>
    </row>
    <row r="5224" ht="18.35" spans="3:13">
      <c r="C5224" s="1091">
        <v>1</v>
      </c>
      <c r="D5224" s="873" t="s">
        <v>7</v>
      </c>
      <c r="E5224" s="930" t="s">
        <v>1295</v>
      </c>
      <c r="F5224" s="931"/>
      <c r="G5224" s="932"/>
      <c r="H5224" s="933" t="s">
        <v>2839</v>
      </c>
      <c r="I5224" s="1074" t="s">
        <v>1622</v>
      </c>
      <c r="J5224" s="561"/>
      <c r="K5224" s="562"/>
      <c r="L5224" s="878" t="s">
        <v>1623</v>
      </c>
      <c r="M5224" s="943" t="s">
        <v>1624</v>
      </c>
    </row>
    <row r="5225" spans="3:13">
      <c r="C5225" s="1091"/>
      <c r="D5225" s="908" t="s">
        <v>1625</v>
      </c>
      <c r="E5225" s="879"/>
      <c r="F5225" s="880"/>
      <c r="G5225" s="881"/>
      <c r="H5225" s="934" t="s">
        <v>2858</v>
      </c>
      <c r="I5225" s="2250" t="s">
        <v>1052</v>
      </c>
      <c r="J5225" s="216"/>
      <c r="K5225" s="564"/>
      <c r="L5225" s="895"/>
      <c r="M5225" s="900" t="s">
        <v>1295</v>
      </c>
    </row>
    <row r="5226" spans="3:13">
      <c r="C5226" s="1091"/>
      <c r="D5226" s="909" t="s">
        <v>1626</v>
      </c>
      <c r="E5226" s="939">
        <v>0</v>
      </c>
      <c r="F5226" s="936"/>
      <c r="G5226" s="937"/>
      <c r="H5226" s="934" t="s">
        <v>2859</v>
      </c>
      <c r="I5226" s="1076"/>
      <c r="J5226" s="219"/>
      <c r="K5226" s="566"/>
      <c r="L5226" s="895"/>
      <c r="M5226" s="901"/>
    </row>
    <row r="5227" spans="3:13">
      <c r="C5227" s="1091"/>
      <c r="D5227" s="909" t="s">
        <v>1627</v>
      </c>
      <c r="E5227" s="939">
        <v>0.023</v>
      </c>
      <c r="F5227" s="936"/>
      <c r="G5227" s="937"/>
      <c r="H5227" s="938"/>
      <c r="I5227" s="1076"/>
      <c r="J5227" s="219"/>
      <c r="K5227" s="566"/>
      <c r="L5227" s="895"/>
      <c r="M5227" s="901"/>
    </row>
    <row r="5228" ht="18.35" spans="3:13">
      <c r="C5228" s="1091"/>
      <c r="D5228" s="910" t="s">
        <v>1628</v>
      </c>
      <c r="E5228" s="887">
        <v>0.520833333333333</v>
      </c>
      <c r="F5228" s="888"/>
      <c r="G5228" s="889"/>
      <c r="H5228" s="940"/>
      <c r="I5228" s="1076"/>
      <c r="J5228" s="219"/>
      <c r="K5228" s="566"/>
      <c r="L5228" s="896">
        <v>0.75</v>
      </c>
      <c r="M5228" s="902">
        <v>0.645833333333333</v>
      </c>
    </row>
    <row r="5229" ht="18.35" spans="3:13">
      <c r="C5229" s="1091"/>
      <c r="D5229" s="907" t="s">
        <v>1629</v>
      </c>
      <c r="E5229" s="891" t="s">
        <v>8</v>
      </c>
      <c r="F5229" s="891" t="s">
        <v>9</v>
      </c>
      <c r="G5229" s="892" t="s">
        <v>10</v>
      </c>
      <c r="H5229" s="933" t="s">
        <v>2447</v>
      </c>
      <c r="I5229" s="1076"/>
      <c r="J5229" s="219"/>
      <c r="K5229" s="566"/>
      <c r="L5229" s="897" t="s">
        <v>2896</v>
      </c>
      <c r="M5229" s="903"/>
    </row>
    <row r="5230" spans="3:13">
      <c r="C5230" s="1091"/>
      <c r="D5230" s="911">
        <v>45790</v>
      </c>
      <c r="E5230" s="923">
        <v>0.023</v>
      </c>
      <c r="F5230" s="923">
        <v>0.024</v>
      </c>
      <c r="G5230" s="923">
        <v>0.024</v>
      </c>
      <c r="H5230" s="941">
        <v>0.520833333333333</v>
      </c>
      <c r="I5230" s="1076"/>
      <c r="J5230" s="219"/>
      <c r="K5230" s="566"/>
      <c r="L5230" s="898">
        <v>0.75</v>
      </c>
      <c r="M5230" s="904"/>
    </row>
    <row r="5231" spans="3:13">
      <c r="C5231" s="1091"/>
      <c r="D5231" s="911">
        <v>45757</v>
      </c>
      <c r="E5231" s="923">
        <v>0.024</v>
      </c>
      <c r="F5231" s="923">
        <v>0.025</v>
      </c>
      <c r="G5231" s="923">
        <v>0.028</v>
      </c>
      <c r="H5231" s="941">
        <v>0.520833333333333</v>
      </c>
      <c r="I5231" s="1076"/>
      <c r="J5231" s="219"/>
      <c r="K5231" s="566"/>
      <c r="L5231" s="898">
        <v>0.75</v>
      </c>
      <c r="M5231" s="905"/>
    </row>
    <row r="5232" spans="3:13">
      <c r="C5232" s="1091"/>
      <c r="D5232" s="911">
        <v>45728</v>
      </c>
      <c r="E5232" s="923">
        <v>0.028</v>
      </c>
      <c r="F5232" s="923">
        <v>0.029</v>
      </c>
      <c r="G5232" s="923">
        <v>0.03</v>
      </c>
      <c r="H5232" s="941">
        <v>0.520833333333333</v>
      </c>
      <c r="I5232" s="1076"/>
      <c r="J5232" s="219"/>
      <c r="K5232" s="566"/>
      <c r="L5232" s="898">
        <v>0.75</v>
      </c>
      <c r="M5232" s="901"/>
    </row>
    <row r="5233" spans="3:13">
      <c r="C5233" s="1091"/>
      <c r="D5233" s="911">
        <v>45700</v>
      </c>
      <c r="E5233" s="923">
        <v>0.03</v>
      </c>
      <c r="F5233" s="923">
        <v>0.029</v>
      </c>
      <c r="G5233" s="923">
        <v>0.029</v>
      </c>
      <c r="H5233" s="941">
        <v>0.5625</v>
      </c>
      <c r="I5233" s="1076"/>
      <c r="J5233" s="219"/>
      <c r="K5233" s="566"/>
      <c r="L5233" s="898">
        <v>0.791666666666667</v>
      </c>
      <c r="M5233" s="901"/>
    </row>
    <row r="5234" spans="3:13">
      <c r="C5234" s="1091"/>
      <c r="D5234" s="911">
        <v>45672</v>
      </c>
      <c r="E5234" s="923">
        <v>0.029</v>
      </c>
      <c r="F5234" s="923">
        <v>0.029</v>
      </c>
      <c r="G5234" s="923">
        <v>0.027</v>
      </c>
      <c r="H5234" s="941">
        <v>0.5625</v>
      </c>
      <c r="I5234" s="1076"/>
      <c r="J5234" s="219"/>
      <c r="K5234" s="566"/>
      <c r="L5234" s="898">
        <v>0.791666666666667</v>
      </c>
      <c r="M5234" s="901"/>
    </row>
    <row r="5235" ht="18.35" spans="3:13">
      <c r="C5235" s="1091"/>
      <c r="D5235" s="911">
        <v>45637</v>
      </c>
      <c r="E5235" s="923">
        <v>0.027</v>
      </c>
      <c r="F5235" s="923">
        <v>0.027</v>
      </c>
      <c r="G5235" s="923">
        <v>0.026</v>
      </c>
      <c r="H5235" s="941">
        <v>0.5625</v>
      </c>
      <c r="I5235" s="1077"/>
      <c r="J5235" s="258"/>
      <c r="K5235" s="570"/>
      <c r="L5235" s="898">
        <v>0.791666666666667</v>
      </c>
      <c r="M5235" s="906"/>
    </row>
    <row r="5236" ht="18.35" spans="3:13">
      <c r="C5236" s="1091">
        <v>1</v>
      </c>
      <c r="D5236" s="873" t="s">
        <v>7</v>
      </c>
      <c r="E5236" s="930" t="s">
        <v>872</v>
      </c>
      <c r="F5236" s="931"/>
      <c r="G5236" s="932"/>
      <c r="H5236" s="933" t="s">
        <v>2839</v>
      </c>
      <c r="I5236" s="1074" t="s">
        <v>1622</v>
      </c>
      <c r="J5236" s="561"/>
      <c r="K5236" s="562"/>
      <c r="L5236" s="878" t="s">
        <v>1623</v>
      </c>
      <c r="M5236" s="943" t="s">
        <v>1624</v>
      </c>
    </row>
    <row r="5237" spans="3:13">
      <c r="C5237" s="1091"/>
      <c r="D5237" s="908" t="s">
        <v>1625</v>
      </c>
      <c r="E5237" s="879"/>
      <c r="F5237" s="880"/>
      <c r="G5237" s="881"/>
      <c r="H5237" s="934" t="s">
        <v>2861</v>
      </c>
      <c r="I5237" s="2250" t="s">
        <v>1297</v>
      </c>
      <c r="J5237" s="216"/>
      <c r="K5237" s="564"/>
      <c r="L5237" s="895"/>
      <c r="M5237" s="900" t="s">
        <v>872</v>
      </c>
    </row>
    <row r="5238" spans="3:13">
      <c r="C5238" s="1091"/>
      <c r="D5238" s="909" t="s">
        <v>1626</v>
      </c>
      <c r="E5238" s="939">
        <v>0</v>
      </c>
      <c r="F5238" s="936"/>
      <c r="G5238" s="937"/>
      <c r="H5238" s="934" t="s">
        <v>2861</v>
      </c>
      <c r="I5238" s="1076"/>
      <c r="J5238" s="219"/>
      <c r="K5238" s="566"/>
      <c r="L5238" s="895"/>
      <c r="M5238" s="901"/>
    </row>
    <row r="5239" spans="3:13">
      <c r="C5239" s="1091"/>
      <c r="D5239" s="909" t="s">
        <v>1627</v>
      </c>
      <c r="E5239" s="939">
        <v>0</v>
      </c>
      <c r="F5239" s="936"/>
      <c r="G5239" s="937"/>
      <c r="H5239" s="938"/>
      <c r="I5239" s="1076"/>
      <c r="J5239" s="219"/>
      <c r="K5239" s="566"/>
      <c r="L5239" s="895"/>
      <c r="M5239" s="901"/>
    </row>
    <row r="5240" ht="18.35" spans="3:13">
      <c r="C5240" s="1091"/>
      <c r="D5240" s="910" t="s">
        <v>1628</v>
      </c>
      <c r="E5240" s="887" t="e">
        <v>#REF!</v>
      </c>
      <c r="F5240" s="888"/>
      <c r="G5240" s="889"/>
      <c r="H5240" s="940"/>
      <c r="I5240" s="1076"/>
      <c r="J5240" s="219"/>
      <c r="K5240" s="566"/>
      <c r="L5240" s="896" t="e">
        <v>#REF!</v>
      </c>
      <c r="M5240" s="902" t="e">
        <v>#REF!</v>
      </c>
    </row>
    <row r="5241" ht="18.35" spans="3:13">
      <c r="C5241" s="1091"/>
      <c r="D5241" s="907" t="s">
        <v>1629</v>
      </c>
      <c r="E5241" s="891" t="s">
        <v>8</v>
      </c>
      <c r="F5241" s="891" t="s">
        <v>9</v>
      </c>
      <c r="G5241" s="892" t="s">
        <v>10</v>
      </c>
      <c r="H5241" s="933" t="s">
        <v>2447</v>
      </c>
      <c r="I5241" s="1076"/>
      <c r="J5241" s="219"/>
      <c r="K5241" s="566"/>
      <c r="L5241" s="897" t="s">
        <v>2896</v>
      </c>
      <c r="M5241" s="903"/>
    </row>
    <row r="5242" spans="3:13">
      <c r="C5242" s="1091"/>
      <c r="D5242" s="911">
        <v>45812</v>
      </c>
      <c r="E5242" s="2247" t="s">
        <v>2389</v>
      </c>
      <c r="F5242" s="2247" t="s">
        <v>2390</v>
      </c>
      <c r="G5242" s="2247" t="s">
        <v>2380</v>
      </c>
      <c r="H5242" s="941">
        <v>0.729166666666667</v>
      </c>
      <c r="I5242" s="1076"/>
      <c r="J5242" s="219"/>
      <c r="K5242" s="566"/>
      <c r="L5242" s="898">
        <v>0.833333333333333</v>
      </c>
      <c r="M5242" s="904"/>
    </row>
    <row r="5243" spans="3:13">
      <c r="C5243" s="1091"/>
      <c r="D5243" s="911">
        <v>45812</v>
      </c>
      <c r="E5243" s="2247" t="s">
        <v>2389</v>
      </c>
      <c r="F5243" s="2247" t="s">
        <v>2390</v>
      </c>
      <c r="G5243" s="2247" t="s">
        <v>2380</v>
      </c>
      <c r="H5243" s="941">
        <v>0.729166666666667</v>
      </c>
      <c r="I5243" s="1076"/>
      <c r="J5243" s="219"/>
      <c r="K5243" s="566"/>
      <c r="L5243" s="898">
        <v>0.833333333333333</v>
      </c>
      <c r="M5243" s="905"/>
    </row>
    <row r="5244" spans="3:13">
      <c r="C5244" s="1091"/>
      <c r="D5244" s="911">
        <v>45812</v>
      </c>
      <c r="E5244" s="2247" t="s">
        <v>2389</v>
      </c>
      <c r="F5244" s="2247" t="s">
        <v>2390</v>
      </c>
      <c r="G5244" s="2247" t="s">
        <v>2380</v>
      </c>
      <c r="H5244" s="941">
        <v>0.729166666666667</v>
      </c>
      <c r="I5244" s="1076"/>
      <c r="J5244" s="219"/>
      <c r="K5244" s="566"/>
      <c r="L5244" s="898">
        <v>0.833333333333333</v>
      </c>
      <c r="M5244" s="901"/>
    </row>
    <row r="5245" spans="3:13">
      <c r="C5245" s="1091"/>
      <c r="D5245" s="911">
        <v>45806</v>
      </c>
      <c r="E5245" s="2247" t="s">
        <v>2380</v>
      </c>
      <c r="F5245" s="2247" t="s">
        <v>2381</v>
      </c>
      <c r="G5245" s="2247" t="s">
        <v>2362</v>
      </c>
      <c r="H5245" s="941">
        <v>0.791666666666667</v>
      </c>
      <c r="I5245" s="1076"/>
      <c r="J5245" s="219"/>
      <c r="K5245" s="566"/>
      <c r="L5245" s="898">
        <v>0.895833333333333</v>
      </c>
      <c r="M5245" s="901"/>
    </row>
    <row r="5246" spans="3:13">
      <c r="C5246" s="1091"/>
      <c r="D5246" s="911">
        <v>45798</v>
      </c>
      <c r="E5246" s="2247" t="s">
        <v>2362</v>
      </c>
      <c r="F5246" s="2247" t="s">
        <v>2363</v>
      </c>
      <c r="G5246" s="2247" t="s">
        <v>2343</v>
      </c>
      <c r="H5246" s="941">
        <v>0.729166666666667</v>
      </c>
      <c r="I5246" s="1076"/>
      <c r="J5246" s="219"/>
      <c r="K5246" s="566"/>
      <c r="L5246" s="898">
        <v>0.833333333333333</v>
      </c>
      <c r="M5246" s="901"/>
    </row>
    <row r="5247" ht="18.35" spans="3:13">
      <c r="C5247" s="1091"/>
      <c r="D5247" s="911">
        <v>45791</v>
      </c>
      <c r="E5247" s="2247" t="s">
        <v>2343</v>
      </c>
      <c r="F5247" s="2247" t="s">
        <v>2344</v>
      </c>
      <c r="G5247" s="2247" t="s">
        <v>2345</v>
      </c>
      <c r="H5247" s="941">
        <v>0.729166666666667</v>
      </c>
      <c r="I5247" s="1077"/>
      <c r="J5247" s="258"/>
      <c r="K5247" s="570"/>
      <c r="L5247" s="898">
        <v>0.833333333333333</v>
      </c>
      <c r="M5247" s="906"/>
    </row>
    <row r="5248" ht="18.35" spans="3:13">
      <c r="C5248" s="1091">
        <v>1</v>
      </c>
      <c r="D5248" s="873" t="s">
        <v>7</v>
      </c>
      <c r="E5248" s="930" t="s">
        <v>1041</v>
      </c>
      <c r="F5248" s="931"/>
      <c r="G5248" s="932"/>
      <c r="H5248" s="933" t="s">
        <v>2839</v>
      </c>
      <c r="I5248" s="1074" t="s">
        <v>1622</v>
      </c>
      <c r="J5248" s="561"/>
      <c r="K5248" s="562"/>
      <c r="L5248" s="878" t="s">
        <v>1623</v>
      </c>
      <c r="M5248" s="943" t="s">
        <v>1624</v>
      </c>
    </row>
    <row r="5249" spans="3:13">
      <c r="C5249" s="1091"/>
      <c r="D5249" s="870" t="s">
        <v>1625</v>
      </c>
      <c r="E5249" s="879"/>
      <c r="F5249" s="880"/>
      <c r="G5249" s="881"/>
      <c r="H5249" s="934" t="s">
        <v>2858</v>
      </c>
      <c r="I5249" s="2250" t="s">
        <v>1297</v>
      </c>
      <c r="J5249" s="216"/>
      <c r="K5249" s="564"/>
      <c r="L5249" s="895"/>
      <c r="M5249" s="900" t="s">
        <v>1041</v>
      </c>
    </row>
    <row r="5250" spans="3:13">
      <c r="C5250" s="1091"/>
      <c r="D5250" s="871" t="s">
        <v>1626</v>
      </c>
      <c r="E5250" s="935"/>
      <c r="F5250" s="936"/>
      <c r="G5250" s="937"/>
      <c r="H5250" s="934" t="s">
        <v>2859</v>
      </c>
      <c r="I5250" s="1076"/>
      <c r="J5250" s="219"/>
      <c r="K5250" s="566"/>
      <c r="L5250" s="895"/>
      <c r="M5250" s="901"/>
    </row>
    <row r="5251" spans="3:13">
      <c r="C5251" s="1091"/>
      <c r="D5251" s="871" t="s">
        <v>1627</v>
      </c>
      <c r="E5251" s="944">
        <v>0.04342</v>
      </c>
      <c r="F5251" s="945"/>
      <c r="G5251" s="946"/>
      <c r="H5251" s="938"/>
      <c r="I5251" s="1076"/>
      <c r="J5251" s="219"/>
      <c r="K5251" s="566"/>
      <c r="L5251" s="895"/>
      <c r="M5251" s="901"/>
    </row>
    <row r="5252" ht="18.35" spans="3:13">
      <c r="C5252" s="1091"/>
      <c r="D5252" s="872" t="s">
        <v>1628</v>
      </c>
      <c r="E5252" s="887">
        <v>0.708333333333333</v>
      </c>
      <c r="F5252" s="888"/>
      <c r="G5252" s="889"/>
      <c r="H5252" s="940"/>
      <c r="I5252" s="1076"/>
      <c r="J5252" s="219"/>
      <c r="K5252" s="566"/>
      <c r="L5252" s="896">
        <v>0.9375</v>
      </c>
      <c r="M5252" s="902">
        <v>0.833333333333333</v>
      </c>
    </row>
    <row r="5253" ht="18.35" spans="3:13">
      <c r="C5253" s="1091"/>
      <c r="D5253" s="873" t="s">
        <v>1629</v>
      </c>
      <c r="E5253" s="891" t="s">
        <v>8</v>
      </c>
      <c r="F5253" s="891" t="s">
        <v>9</v>
      </c>
      <c r="G5253" s="892" t="s">
        <v>10</v>
      </c>
      <c r="H5253" s="933" t="s">
        <v>2447</v>
      </c>
      <c r="I5253" s="1076"/>
      <c r="J5253" s="219"/>
      <c r="K5253" s="566"/>
      <c r="L5253" s="897" t="s">
        <v>2896</v>
      </c>
      <c r="M5253" s="903"/>
    </row>
    <row r="5254" spans="3:13">
      <c r="C5254" s="1091"/>
      <c r="D5254" s="874">
        <v>45783</v>
      </c>
      <c r="E5254" s="951">
        <v>0.04342</v>
      </c>
      <c r="F5254" s="951">
        <v>0</v>
      </c>
      <c r="G5254" s="951">
        <v>0.04435</v>
      </c>
      <c r="H5254" s="941">
        <v>0.708333333333333</v>
      </c>
      <c r="I5254" s="1076"/>
      <c r="J5254" s="219"/>
      <c r="K5254" s="566"/>
      <c r="L5254" s="898">
        <v>0.9375</v>
      </c>
      <c r="M5254" s="904"/>
    </row>
    <row r="5255" spans="3:13">
      <c r="C5255" s="1091"/>
      <c r="D5255" s="874">
        <v>45756</v>
      </c>
      <c r="E5255" s="951">
        <v>0.04435</v>
      </c>
      <c r="F5255" s="951">
        <v>0</v>
      </c>
      <c r="G5255" s="951">
        <v>0.0431</v>
      </c>
      <c r="H5255" s="941">
        <v>0.708333333333333</v>
      </c>
      <c r="I5255" s="1076"/>
      <c r="J5255" s="219"/>
      <c r="K5255" s="566"/>
      <c r="L5255" s="898">
        <v>0.9375</v>
      </c>
      <c r="M5255" s="905"/>
    </row>
    <row r="5256" spans="3:13">
      <c r="C5256" s="1091"/>
      <c r="D5256" s="874">
        <v>45728</v>
      </c>
      <c r="E5256" s="951">
        <v>0.0431</v>
      </c>
      <c r="F5256" s="951">
        <v>0</v>
      </c>
      <c r="G5256" s="951">
        <v>0.04632</v>
      </c>
      <c r="H5256" s="941">
        <v>0.708333333333333</v>
      </c>
      <c r="I5256" s="1076"/>
      <c r="J5256" s="219"/>
      <c r="K5256" s="566"/>
      <c r="L5256" s="898">
        <v>0.9375</v>
      </c>
      <c r="M5256" s="901"/>
    </row>
    <row r="5257" spans="3:13">
      <c r="C5257" s="1091"/>
      <c r="D5257" s="874">
        <v>45700</v>
      </c>
      <c r="E5257" s="951">
        <v>0.04632</v>
      </c>
      <c r="F5257" s="951">
        <v>0</v>
      </c>
      <c r="G5257" s="951">
        <v>0.0468</v>
      </c>
      <c r="H5257" s="941">
        <v>0.75</v>
      </c>
      <c r="I5257" s="1076"/>
      <c r="J5257" s="219"/>
      <c r="K5257" s="566"/>
      <c r="L5257" s="898">
        <v>0.979166666666667</v>
      </c>
      <c r="M5257" s="901"/>
    </row>
    <row r="5258" spans="3:13">
      <c r="C5258" s="1091"/>
      <c r="D5258" s="874">
        <v>45664</v>
      </c>
      <c r="E5258" s="951">
        <v>0.0468</v>
      </c>
      <c r="F5258" s="951">
        <v>0</v>
      </c>
      <c r="G5258" s="951">
        <v>0.04235</v>
      </c>
      <c r="H5258" s="941">
        <v>0.75</v>
      </c>
      <c r="I5258" s="1076"/>
      <c r="J5258" s="219"/>
      <c r="K5258" s="566"/>
      <c r="L5258" s="898">
        <v>0.979166666666667</v>
      </c>
      <c r="M5258" s="901"/>
    </row>
    <row r="5259" ht="18.35" spans="3:13">
      <c r="C5259" s="1091"/>
      <c r="D5259" s="874">
        <v>45637</v>
      </c>
      <c r="E5259" s="951">
        <v>0.04235</v>
      </c>
      <c r="F5259" s="951">
        <v>0</v>
      </c>
      <c r="G5259" s="951">
        <v>0.04347</v>
      </c>
      <c r="H5259" s="941">
        <v>0.75</v>
      </c>
      <c r="I5259" s="1077"/>
      <c r="J5259" s="258"/>
      <c r="K5259" s="570"/>
      <c r="L5259" s="898">
        <v>0.979166666666667</v>
      </c>
      <c r="M5259" s="906"/>
    </row>
    <row r="5260" ht="18.35" spans="3:13">
      <c r="C5260" s="1091">
        <v>1</v>
      </c>
      <c r="D5260" s="873" t="s">
        <v>7</v>
      </c>
      <c r="E5260" s="930" t="s">
        <v>1298</v>
      </c>
      <c r="F5260" s="931"/>
      <c r="G5260" s="932"/>
      <c r="H5260" s="933" t="s">
        <v>2839</v>
      </c>
      <c r="I5260" s="1074" t="s">
        <v>1622</v>
      </c>
      <c r="J5260" s="561"/>
      <c r="K5260" s="562"/>
      <c r="L5260" s="878" t="s">
        <v>1623</v>
      </c>
      <c r="M5260" s="943" t="s">
        <v>1624</v>
      </c>
    </row>
    <row r="5261" spans="3:13">
      <c r="C5261" s="1091"/>
      <c r="D5261" s="870" t="s">
        <v>1625</v>
      </c>
      <c r="E5261" s="879"/>
      <c r="F5261" s="880"/>
      <c r="G5261" s="881"/>
      <c r="H5261" s="934" t="s">
        <v>2879</v>
      </c>
      <c r="I5261" s="2250" t="s">
        <v>1057</v>
      </c>
      <c r="J5261" s="216"/>
      <c r="K5261" s="564"/>
      <c r="L5261" s="895"/>
      <c r="M5261" s="900" t="s">
        <v>1298</v>
      </c>
    </row>
    <row r="5262" spans="3:13">
      <c r="C5262" s="1091"/>
      <c r="D5262" s="871" t="s">
        <v>1626</v>
      </c>
      <c r="E5262" s="935"/>
      <c r="F5262" s="936"/>
      <c r="G5262" s="937"/>
      <c r="H5262" s="934" t="s">
        <v>2869</v>
      </c>
      <c r="I5262" s="1076"/>
      <c r="J5262" s="219"/>
      <c r="K5262" s="566"/>
      <c r="L5262" s="895"/>
      <c r="M5262" s="901"/>
    </row>
    <row r="5263" spans="3:13">
      <c r="C5263" s="1091"/>
      <c r="D5263" s="871" t="s">
        <v>1627</v>
      </c>
      <c r="E5263" s="944"/>
      <c r="F5263" s="945"/>
      <c r="G5263" s="946"/>
      <c r="H5263" s="938"/>
      <c r="I5263" s="1076"/>
      <c r="J5263" s="219"/>
      <c r="K5263" s="566"/>
      <c r="L5263" s="895"/>
      <c r="M5263" s="901"/>
    </row>
    <row r="5264" ht="18.35" spans="3:13">
      <c r="C5264" s="1091"/>
      <c r="D5264" s="872" t="s">
        <v>1628</v>
      </c>
      <c r="E5264" s="887">
        <v>0.25</v>
      </c>
      <c r="F5264" s="888"/>
      <c r="G5264" s="889"/>
      <c r="H5264" s="940"/>
      <c r="I5264" s="1076"/>
      <c r="J5264" s="219"/>
      <c r="K5264" s="566"/>
      <c r="L5264" s="896">
        <v>0.479166666666667</v>
      </c>
      <c r="M5264" s="902">
        <v>0.375</v>
      </c>
    </row>
    <row r="5265" ht="18.35" spans="3:13">
      <c r="C5265" s="1091"/>
      <c r="D5265" s="873" t="s">
        <v>1629</v>
      </c>
      <c r="E5265" s="891" t="s">
        <v>8</v>
      </c>
      <c r="F5265" s="891" t="s">
        <v>9</v>
      </c>
      <c r="G5265" s="892" t="s">
        <v>10</v>
      </c>
      <c r="H5265" s="933" t="s">
        <v>2447</v>
      </c>
      <c r="I5265" s="1076"/>
      <c r="J5265" s="219"/>
      <c r="K5265" s="566"/>
      <c r="L5265" s="897" t="s">
        <v>2896</v>
      </c>
      <c r="M5265" s="903"/>
    </row>
    <row r="5266" spans="3:13">
      <c r="C5266" s="1091"/>
      <c r="D5266" s="874">
        <v>45792</v>
      </c>
      <c r="E5266" s="951"/>
      <c r="F5266" s="951">
        <v>0</v>
      </c>
      <c r="G5266" s="951">
        <v>0.005</v>
      </c>
      <c r="H5266" s="941">
        <v>0.25</v>
      </c>
      <c r="I5266" s="1076"/>
      <c r="J5266" s="219"/>
      <c r="K5266" s="566"/>
      <c r="L5266" s="898">
        <v>0.479166666666667</v>
      </c>
      <c r="M5266" s="904"/>
    </row>
    <row r="5267" spans="3:13">
      <c r="C5267" s="1091"/>
      <c r="D5267" s="874">
        <v>45758</v>
      </c>
      <c r="E5267" s="951">
        <v>0.005</v>
      </c>
      <c r="F5267" s="951">
        <v>0.001</v>
      </c>
      <c r="G5267" s="951">
        <v>0</v>
      </c>
      <c r="H5267" s="941">
        <v>0.25</v>
      </c>
      <c r="I5267" s="1076"/>
      <c r="J5267" s="219"/>
      <c r="K5267" s="566"/>
      <c r="L5267" s="898">
        <v>0.479166666666667</v>
      </c>
      <c r="M5267" s="905"/>
    </row>
    <row r="5268" spans="3:13">
      <c r="C5268" s="1091"/>
      <c r="D5268" s="874">
        <v>45730</v>
      </c>
      <c r="E5268" s="951">
        <v>-0.001</v>
      </c>
      <c r="F5268" s="951">
        <v>0.001</v>
      </c>
      <c r="G5268" s="951">
        <v>0.004</v>
      </c>
      <c r="H5268" s="941">
        <v>0.291666666666667</v>
      </c>
      <c r="I5268" s="1076"/>
      <c r="J5268" s="219"/>
      <c r="K5268" s="566"/>
      <c r="L5268" s="898">
        <v>0.520833333333333</v>
      </c>
      <c r="M5268" s="901"/>
    </row>
    <row r="5269" spans="3:13">
      <c r="C5269" s="1091"/>
      <c r="D5269" s="874">
        <v>45701</v>
      </c>
      <c r="E5269" s="951">
        <v>0.004</v>
      </c>
      <c r="F5269" s="951">
        <v>0.001</v>
      </c>
      <c r="G5269" s="951">
        <v>0.001</v>
      </c>
      <c r="H5269" s="941">
        <v>0.291666666666667</v>
      </c>
      <c r="I5269" s="1076"/>
      <c r="J5269" s="219"/>
      <c r="K5269" s="566"/>
      <c r="L5269" s="898">
        <v>0.520833333333333</v>
      </c>
      <c r="M5269" s="901"/>
    </row>
    <row r="5270" spans="3:13">
      <c r="C5270" s="1091"/>
      <c r="D5270" s="874">
        <v>45673</v>
      </c>
      <c r="E5270" s="951">
        <v>0.001</v>
      </c>
      <c r="F5270" s="951">
        <v>0.002</v>
      </c>
      <c r="G5270" s="951">
        <v>-0.001</v>
      </c>
      <c r="H5270" s="941">
        <v>0.291666666666667</v>
      </c>
      <c r="I5270" s="1076"/>
      <c r="J5270" s="219"/>
      <c r="K5270" s="566"/>
      <c r="L5270" s="898">
        <v>0.520833333333333</v>
      </c>
      <c r="M5270" s="901"/>
    </row>
    <row r="5271" ht="18.35" spans="3:13">
      <c r="C5271" s="1091"/>
      <c r="D5271" s="874">
        <v>45639</v>
      </c>
      <c r="E5271" s="951">
        <v>-0.001</v>
      </c>
      <c r="F5271" s="951">
        <v>0.001</v>
      </c>
      <c r="G5271" s="951">
        <v>-0.001</v>
      </c>
      <c r="H5271" s="941">
        <v>0.291666666666667</v>
      </c>
      <c r="I5271" s="1077"/>
      <c r="J5271" s="258"/>
      <c r="K5271" s="570"/>
      <c r="L5271" s="898">
        <v>0.520833333333333</v>
      </c>
      <c r="M5271" s="906"/>
    </row>
    <row r="5272" ht="18.35" spans="3:13">
      <c r="C5272" s="1091">
        <v>1</v>
      </c>
      <c r="D5272" s="873" t="s">
        <v>7</v>
      </c>
      <c r="E5272" s="930" t="s">
        <v>803</v>
      </c>
      <c r="F5272" s="931"/>
      <c r="G5272" s="932"/>
      <c r="H5272" s="933" t="s">
        <v>2839</v>
      </c>
      <c r="I5272" s="1074" t="s">
        <v>1622</v>
      </c>
      <c r="J5272" s="561"/>
      <c r="K5272" s="562"/>
      <c r="L5272" s="878" t="s">
        <v>1623</v>
      </c>
      <c r="M5272" s="943" t="s">
        <v>1624</v>
      </c>
    </row>
    <row r="5273" spans="3:13">
      <c r="C5273" s="1091"/>
      <c r="D5273" s="870" t="s">
        <v>1625</v>
      </c>
      <c r="E5273" s="963"/>
      <c r="F5273" s="964"/>
      <c r="G5273" s="1078"/>
      <c r="H5273" s="934" t="s">
        <v>2858</v>
      </c>
      <c r="I5273" s="2250" t="s">
        <v>829</v>
      </c>
      <c r="J5273" s="216"/>
      <c r="K5273" s="564"/>
      <c r="L5273" s="895"/>
      <c r="M5273" s="900" t="s">
        <v>803</v>
      </c>
    </row>
    <row r="5274" spans="3:13">
      <c r="C5274" s="1091"/>
      <c r="D5274" s="871" t="s">
        <v>1626</v>
      </c>
      <c r="E5274" s="935"/>
      <c r="F5274" s="1079"/>
      <c r="G5274" s="1080"/>
      <c r="H5274" s="934" t="s">
        <v>2859</v>
      </c>
      <c r="I5274" s="1076"/>
      <c r="J5274" s="219"/>
      <c r="K5274" s="566"/>
      <c r="L5274" s="895"/>
      <c r="M5274" s="901"/>
    </row>
    <row r="5275" spans="3:13">
      <c r="C5275" s="1091"/>
      <c r="D5275" s="871" t="s">
        <v>1627</v>
      </c>
      <c r="E5275" s="1081">
        <v>0</v>
      </c>
      <c r="F5275" s="1082"/>
      <c r="G5275" s="1083"/>
      <c r="H5275" s="938"/>
      <c r="I5275" s="1076"/>
      <c r="J5275" s="219"/>
      <c r="K5275" s="566"/>
      <c r="L5275" s="895"/>
      <c r="M5275" s="901"/>
    </row>
    <row r="5276" ht="18.35" spans="3:13">
      <c r="C5276" s="1091"/>
      <c r="D5276" s="872" t="s">
        <v>1628</v>
      </c>
      <c r="E5276" s="887">
        <v>0.520833333333333</v>
      </c>
      <c r="F5276" s="888"/>
      <c r="G5276" s="889"/>
      <c r="H5276" s="940"/>
      <c r="I5276" s="1076"/>
      <c r="J5276" s="219"/>
      <c r="K5276" s="566"/>
      <c r="L5276" s="896">
        <v>0.75</v>
      </c>
      <c r="M5276" s="902">
        <v>0.645833333333333</v>
      </c>
    </row>
    <row r="5277" ht="18.35" spans="3:13">
      <c r="C5277" s="1091"/>
      <c r="D5277" s="873" t="s">
        <v>1629</v>
      </c>
      <c r="E5277" s="891" t="s">
        <v>8</v>
      </c>
      <c r="F5277" s="891" t="s">
        <v>9</v>
      </c>
      <c r="G5277" s="892" t="s">
        <v>10</v>
      </c>
      <c r="H5277" s="933" t="s">
        <v>2447</v>
      </c>
      <c r="I5277" s="1076"/>
      <c r="J5277" s="219"/>
      <c r="K5277" s="566"/>
      <c r="L5277" s="897" t="s">
        <v>2896</v>
      </c>
      <c r="M5277" s="903"/>
    </row>
    <row r="5278" spans="3:13">
      <c r="C5278" s="1091"/>
      <c r="D5278" s="874">
        <v>45813</v>
      </c>
      <c r="E5278" s="923"/>
      <c r="F5278" s="2247" t="s">
        <v>2392</v>
      </c>
      <c r="G5278" s="2247" t="s">
        <v>2393</v>
      </c>
      <c r="H5278" s="941">
        <v>0.520833333333333</v>
      </c>
      <c r="I5278" s="1076"/>
      <c r="J5278" s="219"/>
      <c r="K5278" s="566"/>
      <c r="L5278" s="898">
        <v>0.75</v>
      </c>
      <c r="M5278" s="904"/>
    </row>
    <row r="5279" spans="3:13">
      <c r="C5279" s="1091"/>
      <c r="D5279" s="874">
        <v>45806</v>
      </c>
      <c r="E5279" s="2247" t="s">
        <v>2394</v>
      </c>
      <c r="F5279" s="2247" t="s">
        <v>1948</v>
      </c>
      <c r="G5279" s="2247" t="s">
        <v>2249</v>
      </c>
      <c r="H5279" s="941">
        <v>0.520833333333333</v>
      </c>
      <c r="I5279" s="1076"/>
      <c r="J5279" s="219"/>
      <c r="K5279" s="566"/>
      <c r="L5279" s="898">
        <v>0.75</v>
      </c>
      <c r="M5279" s="905"/>
    </row>
    <row r="5280" spans="3:13">
      <c r="C5280" s="1091"/>
      <c r="D5280" s="874">
        <v>45799</v>
      </c>
      <c r="E5280" s="2247" t="s">
        <v>1950</v>
      </c>
      <c r="F5280" s="2247" t="s">
        <v>2383</v>
      </c>
      <c r="G5280" s="2247" t="s">
        <v>1948</v>
      </c>
      <c r="H5280" s="941">
        <v>0.520833333333333</v>
      </c>
      <c r="I5280" s="1076"/>
      <c r="J5280" s="219"/>
      <c r="K5280" s="566"/>
      <c r="L5280" s="898">
        <v>0.75</v>
      </c>
      <c r="M5280" s="901"/>
    </row>
    <row r="5281" spans="3:13">
      <c r="C5281" s="1091"/>
      <c r="D5281" s="874">
        <v>45792</v>
      </c>
      <c r="E5281" s="2247" t="s">
        <v>1948</v>
      </c>
      <c r="F5281" s="2247" t="s">
        <v>1948</v>
      </c>
      <c r="G5281" s="2247" t="s">
        <v>1948</v>
      </c>
      <c r="H5281" s="941">
        <v>0.520833333333333</v>
      </c>
      <c r="I5281" s="1076"/>
      <c r="J5281" s="219"/>
      <c r="K5281" s="566"/>
      <c r="L5281" s="898">
        <v>0.75</v>
      </c>
      <c r="M5281" s="901"/>
    </row>
    <row r="5282" spans="3:13">
      <c r="C5282" s="1091"/>
      <c r="D5282" s="874">
        <v>45785</v>
      </c>
      <c r="E5282" s="2247" t="s">
        <v>1949</v>
      </c>
      <c r="F5282" s="2247" t="s">
        <v>1956</v>
      </c>
      <c r="G5282" s="2247" t="s">
        <v>1953</v>
      </c>
      <c r="H5282" s="941">
        <v>0.520833333333333</v>
      </c>
      <c r="I5282" s="1076"/>
      <c r="J5282" s="219"/>
      <c r="K5282" s="566"/>
      <c r="L5282" s="898">
        <v>0.75</v>
      </c>
      <c r="M5282" s="901"/>
    </row>
    <row r="5283" ht="18.35" spans="3:13">
      <c r="C5283" s="1091"/>
      <c r="D5283" s="874">
        <v>45778</v>
      </c>
      <c r="E5283" s="2247" t="s">
        <v>1953</v>
      </c>
      <c r="F5283" s="2247" t="s">
        <v>1978</v>
      </c>
      <c r="G5283" s="2247" t="s">
        <v>1945</v>
      </c>
      <c r="H5283" s="941">
        <v>0.520833333333333</v>
      </c>
      <c r="I5283" s="1077"/>
      <c r="J5283" s="258"/>
      <c r="K5283" s="570"/>
      <c r="L5283" s="898">
        <v>0.75</v>
      </c>
      <c r="M5283" s="906"/>
    </row>
    <row r="5284" ht="18.35" spans="3:13">
      <c r="C5284" s="1091">
        <v>1</v>
      </c>
      <c r="D5284" s="873" t="s">
        <v>7</v>
      </c>
      <c r="E5284" s="930" t="s">
        <v>1299</v>
      </c>
      <c r="F5284" s="931"/>
      <c r="G5284" s="932"/>
      <c r="H5284" s="933" t="s">
        <v>2839</v>
      </c>
      <c r="I5284" s="1074" t="s">
        <v>1622</v>
      </c>
      <c r="J5284" s="561"/>
      <c r="K5284" s="562"/>
      <c r="L5284" s="878" t="s">
        <v>1623</v>
      </c>
      <c r="M5284" s="943" t="s">
        <v>1624</v>
      </c>
    </row>
    <row r="5285" spans="3:13">
      <c r="C5285" s="1091"/>
      <c r="D5285" s="870" t="s">
        <v>1625</v>
      </c>
      <c r="E5285" s="879"/>
      <c r="F5285" s="880"/>
      <c r="G5285" s="881"/>
      <c r="H5285" s="934" t="s">
        <v>2858</v>
      </c>
      <c r="I5285" s="2250" t="s">
        <v>1300</v>
      </c>
      <c r="J5285" s="216"/>
      <c r="K5285" s="564"/>
      <c r="L5285" s="895"/>
      <c r="M5285" s="900" t="s">
        <v>1299</v>
      </c>
    </row>
    <row r="5286" spans="3:13">
      <c r="C5286" s="1091"/>
      <c r="D5286" s="871" t="s">
        <v>1626</v>
      </c>
      <c r="E5286" s="939"/>
      <c r="F5286" s="936"/>
      <c r="G5286" s="937"/>
      <c r="H5286" s="934" t="s">
        <v>2859</v>
      </c>
      <c r="I5286" s="1076"/>
      <c r="J5286" s="219"/>
      <c r="K5286" s="566"/>
      <c r="L5286" s="895"/>
      <c r="M5286" s="901"/>
    </row>
    <row r="5287" spans="3:13">
      <c r="C5287" s="1091"/>
      <c r="D5287" s="871" t="s">
        <v>1627</v>
      </c>
      <c r="E5287" s="939">
        <v>-0.005</v>
      </c>
      <c r="F5287" s="936"/>
      <c r="G5287" s="937"/>
      <c r="H5287" s="938"/>
      <c r="I5287" s="1076"/>
      <c r="J5287" s="219"/>
      <c r="K5287" s="566"/>
      <c r="L5287" s="895"/>
      <c r="M5287" s="901"/>
    </row>
    <row r="5288" ht="18.35" spans="3:13">
      <c r="C5288" s="1091"/>
      <c r="D5288" s="872" t="s">
        <v>1628</v>
      </c>
      <c r="E5288" s="887">
        <v>0.520833333333333</v>
      </c>
      <c r="F5288" s="888"/>
      <c r="G5288" s="889"/>
      <c r="H5288" s="940"/>
      <c r="I5288" s="1076"/>
      <c r="J5288" s="219"/>
      <c r="K5288" s="566"/>
      <c r="L5288" s="896">
        <v>0.75</v>
      </c>
      <c r="M5288" s="902">
        <v>0.645833333333333</v>
      </c>
    </row>
    <row r="5289" ht="18.35" spans="3:13">
      <c r="C5289" s="1091"/>
      <c r="D5289" s="873" t="s">
        <v>1629</v>
      </c>
      <c r="E5289" s="891" t="s">
        <v>8</v>
      </c>
      <c r="F5289" s="891" t="s">
        <v>9</v>
      </c>
      <c r="G5289" s="892" t="s">
        <v>10</v>
      </c>
      <c r="H5289" s="933" t="s">
        <v>2447</v>
      </c>
      <c r="I5289" s="1076"/>
      <c r="J5289" s="219"/>
      <c r="K5289" s="566"/>
      <c r="L5289" s="897" t="s">
        <v>2896</v>
      </c>
      <c r="M5289" s="903"/>
    </row>
    <row r="5290" spans="3:13">
      <c r="C5290" s="1091"/>
      <c r="D5290" s="874">
        <v>45792</v>
      </c>
      <c r="E5290" s="923"/>
      <c r="F5290" s="923">
        <v>0.002</v>
      </c>
      <c r="G5290" s="923">
        <v>0</v>
      </c>
      <c r="H5290" s="941">
        <v>0.520833333333333</v>
      </c>
      <c r="I5290" s="1076"/>
      <c r="J5290" s="219"/>
      <c r="K5290" s="566"/>
      <c r="L5290" s="898">
        <v>0.75</v>
      </c>
      <c r="M5290" s="904"/>
    </row>
    <row r="5291" spans="3:13">
      <c r="C5291" s="1091"/>
      <c r="D5291" s="874">
        <v>45758</v>
      </c>
      <c r="E5291" s="923">
        <v>-0.004</v>
      </c>
      <c r="F5291" s="923">
        <v>0.002</v>
      </c>
      <c r="G5291" s="923">
        <v>0.001</v>
      </c>
      <c r="H5291" s="941">
        <v>0.520833333333333</v>
      </c>
      <c r="I5291" s="1076"/>
      <c r="J5291" s="219"/>
      <c r="K5291" s="566"/>
      <c r="L5291" s="898">
        <v>0.75</v>
      </c>
      <c r="M5291" s="905"/>
    </row>
    <row r="5292" spans="3:13">
      <c r="C5292" s="1091"/>
      <c r="D5292" s="874">
        <v>45729</v>
      </c>
      <c r="E5292" s="923">
        <v>0</v>
      </c>
      <c r="F5292" s="923">
        <v>0.003</v>
      </c>
      <c r="G5292" s="923">
        <v>0.006</v>
      </c>
      <c r="H5292" s="941">
        <v>0.520833333333333</v>
      </c>
      <c r="I5292" s="1076"/>
      <c r="J5292" s="219"/>
      <c r="K5292" s="566"/>
      <c r="L5292" s="898">
        <v>0.75</v>
      </c>
      <c r="M5292" s="901"/>
    </row>
    <row r="5293" spans="3:13">
      <c r="C5293" s="1091"/>
      <c r="D5293" s="874">
        <v>45701</v>
      </c>
      <c r="E5293" s="923">
        <v>0.004</v>
      </c>
      <c r="F5293" s="923">
        <v>0.003</v>
      </c>
      <c r="G5293" s="923">
        <v>0.005</v>
      </c>
      <c r="H5293" s="941">
        <v>0.5625</v>
      </c>
      <c r="I5293" s="1076"/>
      <c r="J5293" s="219"/>
      <c r="K5293" s="566"/>
      <c r="L5293" s="898">
        <v>0.791666666666667</v>
      </c>
      <c r="M5293" s="901"/>
    </row>
    <row r="5294" spans="3:13">
      <c r="C5294" s="1091"/>
      <c r="D5294" s="874">
        <v>45671</v>
      </c>
      <c r="E5294" s="923">
        <v>0.002</v>
      </c>
      <c r="F5294" s="923">
        <v>0.004</v>
      </c>
      <c r="G5294" s="923">
        <v>0.004</v>
      </c>
      <c r="H5294" s="941">
        <v>0.5625</v>
      </c>
      <c r="I5294" s="1076"/>
      <c r="J5294" s="219"/>
      <c r="K5294" s="566"/>
      <c r="L5294" s="898">
        <v>0.791666666666667</v>
      </c>
      <c r="M5294" s="901"/>
    </row>
    <row r="5295" ht="18.35" spans="3:13">
      <c r="C5295" s="1091"/>
      <c r="D5295" s="874">
        <v>45638</v>
      </c>
      <c r="E5295" s="923">
        <v>0.004</v>
      </c>
      <c r="F5295" s="923">
        <v>0.002</v>
      </c>
      <c r="G5295" s="923">
        <v>0.003</v>
      </c>
      <c r="H5295" s="941">
        <v>0.5625</v>
      </c>
      <c r="I5295" s="1077"/>
      <c r="J5295" s="258"/>
      <c r="K5295" s="570"/>
      <c r="L5295" s="898">
        <v>0.791666666666667</v>
      </c>
      <c r="M5295" s="906"/>
    </row>
    <row r="5296" ht="18.35" spans="3:13">
      <c r="C5296" s="1091">
        <v>1</v>
      </c>
      <c r="D5296" s="873" t="s">
        <v>7</v>
      </c>
      <c r="E5296" s="930" t="s">
        <v>1184</v>
      </c>
      <c r="F5296" s="931"/>
      <c r="G5296" s="932"/>
      <c r="H5296" s="933" t="s">
        <v>2839</v>
      </c>
      <c r="I5296" s="1074" t="s">
        <v>1622</v>
      </c>
      <c r="J5296" s="561"/>
      <c r="K5296" s="562"/>
      <c r="L5296" s="878" t="s">
        <v>1623</v>
      </c>
      <c r="M5296" s="943" t="s">
        <v>1624</v>
      </c>
    </row>
    <row r="5297" spans="3:13">
      <c r="C5297" s="1091"/>
      <c r="D5297" s="870" t="s">
        <v>1625</v>
      </c>
      <c r="E5297" s="879"/>
      <c r="F5297" s="880"/>
      <c r="G5297" s="881"/>
      <c r="H5297" s="934" t="s">
        <v>2858</v>
      </c>
      <c r="I5297" s="2250" t="s">
        <v>1301</v>
      </c>
      <c r="J5297" s="216"/>
      <c r="K5297" s="564"/>
      <c r="L5297" s="895"/>
      <c r="M5297" s="900" t="s">
        <v>1184</v>
      </c>
    </row>
    <row r="5298" spans="3:13">
      <c r="C5298" s="1091"/>
      <c r="D5298" s="871" t="s">
        <v>1626</v>
      </c>
      <c r="E5298" s="935"/>
      <c r="F5298" s="936"/>
      <c r="G5298" s="937"/>
      <c r="H5298" s="934" t="s">
        <v>2859</v>
      </c>
      <c r="I5298" s="1076"/>
      <c r="J5298" s="219"/>
      <c r="K5298" s="566"/>
      <c r="L5298" s="895"/>
      <c r="M5298" s="901"/>
    </row>
    <row r="5299" spans="3:13">
      <c r="C5299" s="1091"/>
      <c r="D5299" s="871" t="s">
        <v>1627</v>
      </c>
      <c r="E5299" s="944"/>
      <c r="F5299" s="945"/>
      <c r="G5299" s="946"/>
      <c r="H5299" s="938"/>
      <c r="I5299" s="1076"/>
      <c r="J5299" s="219"/>
      <c r="K5299" s="566"/>
      <c r="L5299" s="895"/>
      <c r="M5299" s="901"/>
    </row>
    <row r="5300" ht="18.35" spans="3:13">
      <c r="C5300" s="1091"/>
      <c r="D5300" s="872" t="s">
        <v>1628</v>
      </c>
      <c r="E5300" s="887">
        <v>0.708333333333333</v>
      </c>
      <c r="F5300" s="888"/>
      <c r="G5300" s="889"/>
      <c r="H5300" s="940"/>
      <c r="I5300" s="1076"/>
      <c r="J5300" s="219"/>
      <c r="K5300" s="566"/>
      <c r="L5300" s="896">
        <v>0.9375</v>
      </c>
      <c r="M5300" s="902">
        <v>0.833333333333333</v>
      </c>
    </row>
    <row r="5301" ht="18.35" spans="3:13">
      <c r="C5301" s="1091"/>
      <c r="D5301" s="873" t="s">
        <v>1629</v>
      </c>
      <c r="E5301" s="891" t="s">
        <v>8</v>
      </c>
      <c r="F5301" s="891" t="s">
        <v>9</v>
      </c>
      <c r="G5301" s="892" t="s">
        <v>10</v>
      </c>
      <c r="H5301" s="933" t="s">
        <v>2447</v>
      </c>
      <c r="I5301" s="1076"/>
      <c r="J5301" s="219"/>
      <c r="K5301" s="566"/>
      <c r="L5301" s="897" t="s">
        <v>2896</v>
      </c>
      <c r="M5301" s="903"/>
    </row>
    <row r="5302" spans="3:13">
      <c r="C5302" s="1091"/>
      <c r="D5302" s="874">
        <v>45820</v>
      </c>
      <c r="E5302" s="951"/>
      <c r="F5302" s="951">
        <v>0</v>
      </c>
      <c r="G5302" s="951">
        <v>0.04819</v>
      </c>
      <c r="H5302" s="941">
        <v>0.708333333333333</v>
      </c>
      <c r="I5302" s="1076"/>
      <c r="J5302" s="219"/>
      <c r="K5302" s="566"/>
      <c r="L5302" s="898">
        <v>0.9375</v>
      </c>
      <c r="M5302" s="904"/>
    </row>
    <row r="5303" spans="3:13">
      <c r="C5303" s="1091"/>
      <c r="D5303" s="874">
        <v>45785</v>
      </c>
      <c r="E5303" s="951">
        <v>0.04819</v>
      </c>
      <c r="F5303" s="951">
        <v>0</v>
      </c>
      <c r="G5303" s="951">
        <v>0.04813</v>
      </c>
      <c r="H5303" s="941">
        <v>0.708333333333333</v>
      </c>
      <c r="I5303" s="1076"/>
      <c r="J5303" s="219"/>
      <c r="K5303" s="566"/>
      <c r="L5303" s="898">
        <v>0.9375</v>
      </c>
      <c r="M5303" s="905"/>
    </row>
    <row r="5304" spans="3:13">
      <c r="C5304" s="1091"/>
      <c r="D5304" s="874">
        <v>45757</v>
      </c>
      <c r="E5304" s="951">
        <v>0.04813</v>
      </c>
      <c r="F5304" s="951">
        <v>0</v>
      </c>
      <c r="G5304" s="951">
        <v>0.04623</v>
      </c>
      <c r="H5304" s="941">
        <v>0.708333333333333</v>
      </c>
      <c r="I5304" s="1076"/>
      <c r="J5304" s="219"/>
      <c r="K5304" s="566"/>
      <c r="L5304" s="898">
        <v>0.9375</v>
      </c>
      <c r="M5304" s="901"/>
    </row>
    <row r="5305" spans="3:13">
      <c r="C5305" s="1091"/>
      <c r="D5305" s="874">
        <v>45729</v>
      </c>
      <c r="E5305" s="951">
        <v>0.04623</v>
      </c>
      <c r="F5305" s="951">
        <v>0</v>
      </c>
      <c r="G5305" s="951">
        <v>0.04748</v>
      </c>
      <c r="H5305" s="941">
        <v>0.708333333333333</v>
      </c>
      <c r="I5305" s="1076"/>
      <c r="J5305" s="219"/>
      <c r="K5305" s="566"/>
      <c r="L5305" s="898">
        <v>0.9375</v>
      </c>
      <c r="M5305" s="901"/>
    </row>
    <row r="5306" spans="3:13">
      <c r="C5306" s="1091"/>
      <c r="D5306" s="874">
        <v>45701</v>
      </c>
      <c r="E5306" s="951">
        <v>0.04748</v>
      </c>
      <c r="F5306" s="951">
        <v>0</v>
      </c>
      <c r="G5306" s="951">
        <v>0.04913</v>
      </c>
      <c r="H5306" s="941">
        <v>0.75</v>
      </c>
      <c r="I5306" s="1076"/>
      <c r="J5306" s="219"/>
      <c r="K5306" s="566"/>
      <c r="L5306" s="898">
        <v>0.979166666666667</v>
      </c>
      <c r="M5306" s="901"/>
    </row>
    <row r="5307" ht="18.35" spans="3:13">
      <c r="C5307" s="1091"/>
      <c r="D5307" s="874">
        <v>45665</v>
      </c>
      <c r="E5307" s="951">
        <v>0.04913</v>
      </c>
      <c r="F5307" s="951">
        <v>0</v>
      </c>
      <c r="G5307" s="951">
        <v>0.04535</v>
      </c>
      <c r="H5307" s="941">
        <v>0.75</v>
      </c>
      <c r="I5307" s="1077"/>
      <c r="J5307" s="258"/>
      <c r="K5307" s="570"/>
      <c r="L5307" s="898">
        <v>0.979166666666667</v>
      </c>
      <c r="M5307" s="906"/>
    </row>
    <row r="5308" ht="18.35" spans="3:13">
      <c r="C5308" s="1091">
        <v>1</v>
      </c>
      <c r="D5308" s="873" t="s">
        <v>7</v>
      </c>
      <c r="E5308" s="930" t="s">
        <v>1302</v>
      </c>
      <c r="F5308" s="931"/>
      <c r="G5308" s="932"/>
      <c r="H5308" s="933" t="s">
        <v>2839</v>
      </c>
      <c r="I5308" s="1074" t="s">
        <v>1622</v>
      </c>
      <c r="J5308" s="561"/>
      <c r="K5308" s="562"/>
      <c r="L5308" s="878" t="s">
        <v>1623</v>
      </c>
      <c r="M5308" s="943" t="s">
        <v>1624</v>
      </c>
    </row>
    <row r="5309" spans="3:13">
      <c r="C5309" s="1091"/>
      <c r="D5309" s="870" t="s">
        <v>1625</v>
      </c>
      <c r="E5309" s="879"/>
      <c r="F5309" s="880"/>
      <c r="G5309" s="881"/>
      <c r="H5309" s="934" t="s">
        <v>2870</v>
      </c>
      <c r="I5309" s="2250" t="s">
        <v>1303</v>
      </c>
      <c r="J5309" s="216"/>
      <c r="K5309" s="564"/>
      <c r="L5309" s="895"/>
      <c r="M5309" s="900" t="s">
        <v>1302</v>
      </c>
    </row>
    <row r="5310" spans="3:13">
      <c r="C5310" s="1091"/>
      <c r="D5310" s="871" t="s">
        <v>1626</v>
      </c>
      <c r="E5310" s="939"/>
      <c r="F5310" s="936"/>
      <c r="G5310" s="937"/>
      <c r="H5310" s="934" t="s">
        <v>2871</v>
      </c>
      <c r="I5310" s="1076"/>
      <c r="J5310" s="219"/>
      <c r="K5310" s="566"/>
      <c r="L5310" s="895"/>
      <c r="M5310" s="901"/>
    </row>
    <row r="5311" spans="3:13">
      <c r="C5311" s="1091"/>
      <c r="D5311" s="871" t="s">
        <v>1627</v>
      </c>
      <c r="E5311" s="939"/>
      <c r="F5311" s="936"/>
      <c r="G5311" s="937"/>
      <c r="H5311" s="938"/>
      <c r="I5311" s="1076"/>
      <c r="J5311" s="219"/>
      <c r="K5311" s="566"/>
      <c r="L5311" s="895"/>
      <c r="M5311" s="901"/>
    </row>
    <row r="5312" ht="18.35" spans="3:13">
      <c r="C5312" s="1091"/>
      <c r="D5312" s="872" t="s">
        <v>1628</v>
      </c>
      <c r="E5312" s="887">
        <v>0.25</v>
      </c>
      <c r="F5312" s="888"/>
      <c r="G5312" s="889"/>
      <c r="H5312" s="940"/>
      <c r="I5312" s="1076"/>
      <c r="J5312" s="219"/>
      <c r="K5312" s="566"/>
      <c r="L5312" s="896">
        <v>0.479166666666667</v>
      </c>
      <c r="M5312" s="902">
        <v>0.375</v>
      </c>
    </row>
    <row r="5313" ht="18.35" spans="3:13">
      <c r="C5313" s="1091"/>
      <c r="D5313" s="873" t="s">
        <v>1629</v>
      </c>
      <c r="E5313" s="891" t="s">
        <v>8</v>
      </c>
      <c r="F5313" s="891" t="s">
        <v>9</v>
      </c>
      <c r="G5313" s="892" t="s">
        <v>10</v>
      </c>
      <c r="H5313" s="933" t="s">
        <v>2447</v>
      </c>
      <c r="I5313" s="1076"/>
      <c r="J5313" s="219"/>
      <c r="K5313" s="566"/>
      <c r="L5313" s="897" t="s">
        <v>2896</v>
      </c>
      <c r="M5313" s="903"/>
    </row>
    <row r="5314" spans="3:13">
      <c r="C5314" s="1091"/>
      <c r="D5314" s="874">
        <v>45821</v>
      </c>
      <c r="E5314" s="951"/>
      <c r="F5314" s="951">
        <v>0.001</v>
      </c>
      <c r="G5314" s="951">
        <v>0.004</v>
      </c>
      <c r="H5314" s="941">
        <v>0.25</v>
      </c>
      <c r="I5314" s="1076"/>
      <c r="J5314" s="219"/>
      <c r="K5314" s="566"/>
      <c r="L5314" s="898">
        <v>0.479166666666667</v>
      </c>
      <c r="M5314" s="904"/>
    </row>
    <row r="5315" spans="3:13">
      <c r="C5315" s="1091"/>
      <c r="D5315" s="874">
        <v>45807</v>
      </c>
      <c r="E5315" s="951">
        <v>0.001</v>
      </c>
      <c r="F5315" s="951">
        <v>0.001</v>
      </c>
      <c r="G5315" s="951">
        <v>0.004</v>
      </c>
      <c r="H5315" s="941">
        <v>0.5</v>
      </c>
      <c r="I5315" s="1076"/>
      <c r="J5315" s="219"/>
      <c r="K5315" s="566"/>
      <c r="L5315" s="898">
        <v>0.729166666666667</v>
      </c>
      <c r="M5315" s="905"/>
    </row>
    <row r="5316" spans="3:13">
      <c r="C5316" s="1091"/>
      <c r="D5316" s="874">
        <v>45791</v>
      </c>
      <c r="E5316" s="951">
        <v>0.004</v>
      </c>
      <c r="F5316" s="951">
        <v>0.004</v>
      </c>
      <c r="G5316" s="951">
        <v>0.003</v>
      </c>
      <c r="H5316" s="941">
        <v>0.25</v>
      </c>
      <c r="I5316" s="1076"/>
      <c r="J5316" s="219"/>
      <c r="K5316" s="566"/>
      <c r="L5316" s="898">
        <v>0.479166666666667</v>
      </c>
      <c r="M5316" s="901"/>
    </row>
    <row r="5317" spans="3:13">
      <c r="C5317" s="1091"/>
      <c r="D5317" s="874">
        <v>45777</v>
      </c>
      <c r="E5317" s="951">
        <v>0.004</v>
      </c>
      <c r="F5317" s="951">
        <v>0.003</v>
      </c>
      <c r="G5317" s="951">
        <v>0.003</v>
      </c>
      <c r="H5317" s="941">
        <v>0.5</v>
      </c>
      <c r="I5317" s="1076"/>
      <c r="J5317" s="219"/>
      <c r="K5317" s="566"/>
      <c r="L5317" s="898">
        <v>0.729166666666667</v>
      </c>
      <c r="M5317" s="901"/>
    </row>
    <row r="5318" spans="3:13">
      <c r="C5318" s="1091"/>
      <c r="D5318" s="874">
        <v>45758</v>
      </c>
      <c r="E5318" s="951">
        <v>0.003</v>
      </c>
      <c r="F5318" s="951">
        <v>0.003</v>
      </c>
      <c r="G5318" s="951">
        <v>0.004</v>
      </c>
      <c r="H5318" s="941">
        <v>0.25</v>
      </c>
      <c r="I5318" s="1076"/>
      <c r="J5318" s="219"/>
      <c r="K5318" s="566"/>
      <c r="L5318" s="898">
        <v>0.479166666666667</v>
      </c>
      <c r="M5318" s="901"/>
    </row>
    <row r="5319" ht="18.35" spans="3:13">
      <c r="C5319" s="1091"/>
      <c r="D5319" s="874">
        <v>45747</v>
      </c>
      <c r="E5319" s="951">
        <v>0.003</v>
      </c>
      <c r="F5319" s="951">
        <v>0.003</v>
      </c>
      <c r="G5319" s="951">
        <v>0.004</v>
      </c>
      <c r="H5319" s="941">
        <v>0.5</v>
      </c>
      <c r="I5319" s="1077"/>
      <c r="J5319" s="258"/>
      <c r="K5319" s="570"/>
      <c r="L5319" s="898">
        <v>0.729166666666667</v>
      </c>
      <c r="M5319" s="906"/>
    </row>
    <row r="5320" ht="18.35" spans="2:13">
      <c r="B5320" s="3" t="s">
        <v>0</v>
      </c>
      <c r="C5320" s="1093">
        <v>1</v>
      </c>
      <c r="D5320" s="873" t="s">
        <v>7</v>
      </c>
      <c r="E5320" s="930" t="s">
        <v>1306</v>
      </c>
      <c r="F5320" s="931"/>
      <c r="G5320" s="932"/>
      <c r="H5320" s="933" t="s">
        <v>2839</v>
      </c>
      <c r="I5320" s="561" t="s">
        <v>1622</v>
      </c>
      <c r="J5320" s="561"/>
      <c r="K5320" s="562"/>
      <c r="L5320" s="878" t="s">
        <v>1623</v>
      </c>
      <c r="M5320" s="943" t="s">
        <v>1624</v>
      </c>
    </row>
    <row r="5321" spans="3:13">
      <c r="C5321" s="868"/>
      <c r="D5321" s="1094" t="s">
        <v>1625</v>
      </c>
      <c r="E5321" s="1099"/>
      <c r="F5321" s="1100"/>
      <c r="G5321" s="1101"/>
      <c r="H5321" s="1102" t="s">
        <v>2870</v>
      </c>
      <c r="I5321" s="2210" t="s">
        <v>1307</v>
      </c>
      <c r="J5321" s="216"/>
      <c r="K5321" s="564"/>
      <c r="L5321" s="895"/>
      <c r="M5321" s="901" t="s">
        <v>1306</v>
      </c>
    </row>
    <row r="5322" spans="3:13">
      <c r="C5322" s="868"/>
      <c r="D5322" s="1095" t="s">
        <v>1626</v>
      </c>
      <c r="E5322" s="1103"/>
      <c r="F5322" s="1104"/>
      <c r="G5322" s="1105"/>
      <c r="H5322" s="1102" t="s">
        <v>2871</v>
      </c>
      <c r="I5322" s="219"/>
      <c r="J5322" s="219"/>
      <c r="K5322" s="566"/>
      <c r="L5322" s="895"/>
      <c r="M5322" s="901"/>
    </row>
    <row r="5323" spans="3:13">
      <c r="C5323" s="868"/>
      <c r="D5323" s="1095" t="s">
        <v>1627</v>
      </c>
      <c r="E5323" s="1106">
        <v>0.005</v>
      </c>
      <c r="F5323" s="1107"/>
      <c r="G5323" s="1108"/>
      <c r="H5323" s="1109"/>
      <c r="I5323" s="219"/>
      <c r="J5323" s="219"/>
      <c r="K5323" s="566"/>
      <c r="L5323" s="895"/>
      <c r="M5323" s="901"/>
    </row>
    <row r="5324" ht="18.35" spans="3:13">
      <c r="C5324" s="868"/>
      <c r="D5324" s="1096" t="s">
        <v>1628</v>
      </c>
      <c r="E5324" s="1110">
        <v>0.125</v>
      </c>
      <c r="F5324" s="1111"/>
      <c r="G5324" s="1112"/>
      <c r="H5324" s="941"/>
      <c r="I5324" s="219"/>
      <c r="J5324" s="219"/>
      <c r="K5324" s="566"/>
      <c r="L5324" s="1117">
        <v>0.354166666666667</v>
      </c>
      <c r="M5324" s="905">
        <v>0.25</v>
      </c>
    </row>
    <row r="5325" ht="18.35" spans="3:13">
      <c r="C5325" s="868"/>
      <c r="D5325" s="1097" t="s">
        <v>1629</v>
      </c>
      <c r="E5325" s="1113" t="s">
        <v>8</v>
      </c>
      <c r="F5325" s="1113" t="s">
        <v>9</v>
      </c>
      <c r="G5325" s="1114" t="s">
        <v>10</v>
      </c>
      <c r="H5325" s="1115" t="s">
        <v>2447</v>
      </c>
      <c r="I5325" s="219"/>
      <c r="J5325" s="219"/>
      <c r="K5325" s="566"/>
      <c r="L5325" s="1118" t="s">
        <v>2896</v>
      </c>
      <c r="M5325" s="1119"/>
    </row>
    <row r="5326" spans="3:13">
      <c r="C5326" s="868"/>
      <c r="D5326" s="1098">
        <v>45778</v>
      </c>
      <c r="E5326" s="951">
        <v>0.005</v>
      </c>
      <c r="F5326" s="951">
        <v>0.005</v>
      </c>
      <c r="G5326" s="951">
        <v>0.005</v>
      </c>
      <c r="H5326" s="941">
        <v>0.125</v>
      </c>
      <c r="I5326" s="219"/>
      <c r="J5326" s="219"/>
      <c r="K5326" s="566"/>
      <c r="L5326" s="898">
        <v>0.354166666666667</v>
      </c>
      <c r="M5326" s="904"/>
    </row>
    <row r="5327" spans="3:13">
      <c r="C5327" s="868"/>
      <c r="D5327" s="1098">
        <v>45735</v>
      </c>
      <c r="E5327" s="951">
        <v>0.005</v>
      </c>
      <c r="F5327" s="951">
        <v>0.005</v>
      </c>
      <c r="G5327" s="951">
        <v>0.005</v>
      </c>
      <c r="H5327" s="941">
        <v>0.104166666666667</v>
      </c>
      <c r="I5327" s="219"/>
      <c r="J5327" s="219"/>
      <c r="K5327" s="566"/>
      <c r="L5327" s="898">
        <v>0.333333333333333</v>
      </c>
      <c r="M5327" s="905"/>
    </row>
    <row r="5328" spans="3:13">
      <c r="C5328" s="868"/>
      <c r="D5328" s="1098">
        <v>45681</v>
      </c>
      <c r="E5328" s="951">
        <v>0.005</v>
      </c>
      <c r="F5328" s="951">
        <v>0.005</v>
      </c>
      <c r="G5328" s="951">
        <v>0.0025</v>
      </c>
      <c r="H5328" s="941">
        <v>0.138888888888889</v>
      </c>
      <c r="I5328" s="219"/>
      <c r="J5328" s="219"/>
      <c r="K5328" s="566"/>
      <c r="L5328" s="898">
        <v>0.368055555555556</v>
      </c>
      <c r="M5328" s="901"/>
    </row>
    <row r="5329" spans="3:13">
      <c r="C5329" s="868"/>
      <c r="D5329" s="1098">
        <v>45645</v>
      </c>
      <c r="E5329" s="951">
        <v>0.0025</v>
      </c>
      <c r="F5329" s="951">
        <v>0.0025</v>
      </c>
      <c r="G5329" s="951">
        <v>0.0025</v>
      </c>
      <c r="H5329" s="941">
        <v>0.121527777777778</v>
      </c>
      <c r="I5329" s="219"/>
      <c r="J5329" s="219"/>
      <c r="K5329" s="566"/>
      <c r="L5329" s="898">
        <v>0.350694444444444</v>
      </c>
      <c r="M5329" s="901"/>
    </row>
    <row r="5330" spans="3:13">
      <c r="C5330" s="868"/>
      <c r="D5330" s="1098">
        <v>45596</v>
      </c>
      <c r="E5330" s="951">
        <v>0.0025</v>
      </c>
      <c r="F5330" s="951">
        <v>0.0025</v>
      </c>
      <c r="G5330" s="951">
        <v>0.0025</v>
      </c>
      <c r="H5330" s="941">
        <v>0.125</v>
      </c>
      <c r="I5330" s="219"/>
      <c r="J5330" s="219"/>
      <c r="K5330" s="566"/>
      <c r="L5330" s="898">
        <v>0.354166666666667</v>
      </c>
      <c r="M5330" s="901"/>
    </row>
    <row r="5331" ht="18.35" spans="3:13">
      <c r="C5331" s="868"/>
      <c r="D5331" s="1098">
        <v>45555</v>
      </c>
      <c r="E5331" s="951">
        <v>0.0025</v>
      </c>
      <c r="F5331" s="951">
        <v>0.0025</v>
      </c>
      <c r="G5331" s="951">
        <v>0.0025</v>
      </c>
      <c r="H5331" s="941">
        <v>0.125</v>
      </c>
      <c r="I5331" s="258"/>
      <c r="J5331" s="258"/>
      <c r="K5331" s="570"/>
      <c r="L5331" s="898">
        <v>0.354166666666667</v>
      </c>
      <c r="M5331" s="906"/>
    </row>
    <row r="5332" ht="18.35" spans="3:13">
      <c r="C5332" s="1093">
        <v>1</v>
      </c>
      <c r="D5332" s="873" t="s">
        <v>7</v>
      </c>
      <c r="E5332" s="930" t="s">
        <v>1308</v>
      </c>
      <c r="F5332" s="931"/>
      <c r="G5332" s="932"/>
      <c r="H5332" s="933" t="s">
        <v>2839</v>
      </c>
      <c r="I5332" s="1074" t="s">
        <v>1622</v>
      </c>
      <c r="J5332" s="561"/>
      <c r="K5332" s="562"/>
      <c r="L5332" s="878" t="s">
        <v>1623</v>
      </c>
      <c r="M5332" s="943" t="s">
        <v>1624</v>
      </c>
    </row>
    <row r="5333" spans="3:13">
      <c r="C5333" s="868"/>
      <c r="D5333" s="1094" t="s">
        <v>1625</v>
      </c>
      <c r="E5333" s="1099"/>
      <c r="F5333" s="1100"/>
      <c r="G5333" s="1101"/>
      <c r="H5333" s="1102" t="s">
        <v>2858</v>
      </c>
      <c r="I5333" s="2250" t="s">
        <v>1309</v>
      </c>
      <c r="J5333" s="216"/>
      <c r="K5333" s="564"/>
      <c r="L5333" s="895"/>
      <c r="M5333" s="901" t="s">
        <v>1308</v>
      </c>
    </row>
    <row r="5334" spans="3:13">
      <c r="C5334" s="868"/>
      <c r="D5334" s="1095" t="s">
        <v>1626</v>
      </c>
      <c r="E5334" s="1103">
        <v>0.003</v>
      </c>
      <c r="F5334" s="1104"/>
      <c r="G5334" s="1105"/>
      <c r="H5334" s="1102" t="s">
        <v>2859</v>
      </c>
      <c r="I5334" s="1076"/>
      <c r="J5334" s="219"/>
      <c r="K5334" s="566"/>
      <c r="L5334" s="895"/>
      <c r="M5334" s="901"/>
    </row>
    <row r="5335" spans="3:13">
      <c r="C5335" s="868"/>
      <c r="D5335" s="1095" t="s">
        <v>1627</v>
      </c>
      <c r="E5335" s="1103">
        <v>0.001</v>
      </c>
      <c r="F5335" s="1104"/>
      <c r="G5335" s="1105"/>
      <c r="H5335" s="1109"/>
      <c r="I5335" s="1076"/>
      <c r="J5335" s="219"/>
      <c r="K5335" s="566"/>
      <c r="L5335" s="895"/>
      <c r="M5335" s="901"/>
    </row>
    <row r="5336" ht="18.35" spans="3:13">
      <c r="C5336" s="868"/>
      <c r="D5336" s="1096" t="s">
        <v>1628</v>
      </c>
      <c r="E5336" s="1110">
        <v>0.520833333333333</v>
      </c>
      <c r="F5336" s="1111"/>
      <c r="G5336" s="1112"/>
      <c r="H5336" s="941"/>
      <c r="I5336" s="1076"/>
      <c r="J5336" s="219"/>
      <c r="K5336" s="566"/>
      <c r="L5336" s="1117">
        <v>0.75</v>
      </c>
      <c r="M5336" s="905">
        <v>0.645833333333333</v>
      </c>
    </row>
    <row r="5337" ht="18.35" spans="3:13">
      <c r="C5337" s="868"/>
      <c r="D5337" s="1097" t="s">
        <v>1629</v>
      </c>
      <c r="E5337" s="1113" t="s">
        <v>8</v>
      </c>
      <c r="F5337" s="1113" t="s">
        <v>9</v>
      </c>
      <c r="G5337" s="1114" t="s">
        <v>10</v>
      </c>
      <c r="H5337" s="1115" t="s">
        <v>2447</v>
      </c>
      <c r="I5337" s="1076"/>
      <c r="J5337" s="219"/>
      <c r="K5337" s="566"/>
      <c r="L5337" s="1118" t="s">
        <v>2896</v>
      </c>
      <c r="M5337" s="1119"/>
    </row>
    <row r="5338" spans="3:13">
      <c r="C5338" s="868"/>
      <c r="D5338" s="1098">
        <v>45792</v>
      </c>
      <c r="E5338" s="922">
        <v>0.001</v>
      </c>
      <c r="F5338" s="922">
        <v>0.003</v>
      </c>
      <c r="G5338" s="922">
        <v>0.008</v>
      </c>
      <c r="H5338" s="941">
        <v>0.520833333333333</v>
      </c>
      <c r="I5338" s="1076"/>
      <c r="J5338" s="219"/>
      <c r="K5338" s="566"/>
      <c r="L5338" s="898">
        <v>0.75</v>
      </c>
      <c r="M5338" s="904"/>
    </row>
    <row r="5339" spans="3:13">
      <c r="C5339" s="868"/>
      <c r="D5339" s="1098">
        <v>45763</v>
      </c>
      <c r="E5339" s="922">
        <v>0.005</v>
      </c>
      <c r="F5339" s="922">
        <v>0.004</v>
      </c>
      <c r="G5339" s="922">
        <v>0.007</v>
      </c>
      <c r="H5339" s="941">
        <v>0.520833333333333</v>
      </c>
      <c r="I5339" s="1076"/>
      <c r="J5339" s="219"/>
      <c r="K5339" s="566"/>
      <c r="L5339" s="898">
        <v>0.75</v>
      </c>
      <c r="M5339" s="905"/>
    </row>
    <row r="5340" spans="3:13">
      <c r="C5340" s="868"/>
      <c r="D5340" s="1098">
        <v>45733</v>
      </c>
      <c r="E5340" s="922">
        <v>0.003</v>
      </c>
      <c r="F5340" s="922">
        <v>0.003</v>
      </c>
      <c r="G5340" s="922">
        <v>-0.006</v>
      </c>
      <c r="H5340" s="941">
        <v>0.520833333333333</v>
      </c>
      <c r="I5340" s="1076"/>
      <c r="J5340" s="219"/>
      <c r="K5340" s="566"/>
      <c r="L5340" s="898">
        <v>0.75</v>
      </c>
      <c r="M5340" s="901"/>
    </row>
    <row r="5341" spans="3:13">
      <c r="C5341" s="868"/>
      <c r="D5341" s="1098">
        <v>45702</v>
      </c>
      <c r="E5341" s="922">
        <v>-0.004</v>
      </c>
      <c r="F5341" s="922">
        <v>0.003</v>
      </c>
      <c r="G5341" s="922">
        <v>0.007</v>
      </c>
      <c r="H5341" s="941">
        <v>0.5625</v>
      </c>
      <c r="I5341" s="1076"/>
      <c r="J5341" s="219"/>
      <c r="K5341" s="566"/>
      <c r="L5341" s="898">
        <v>0.791666666666667</v>
      </c>
      <c r="M5341" s="901"/>
    </row>
    <row r="5342" spans="3:13">
      <c r="C5342" s="868"/>
      <c r="D5342" s="1098">
        <v>45673</v>
      </c>
      <c r="E5342" s="922">
        <v>0.004</v>
      </c>
      <c r="F5342" s="922">
        <v>0.005</v>
      </c>
      <c r="G5342" s="922">
        <v>0.002</v>
      </c>
      <c r="H5342" s="941">
        <v>0.5625</v>
      </c>
      <c r="I5342" s="1076"/>
      <c r="J5342" s="219"/>
      <c r="K5342" s="566"/>
      <c r="L5342" s="898">
        <v>0.791666666666667</v>
      </c>
      <c r="M5342" s="901"/>
    </row>
    <row r="5343" ht="18.35" spans="3:13">
      <c r="C5343" s="868"/>
      <c r="D5343" s="1098">
        <v>45643</v>
      </c>
      <c r="E5343" s="922">
        <v>0.002</v>
      </c>
      <c r="F5343" s="922">
        <v>0.004</v>
      </c>
      <c r="G5343" s="922">
        <v>0.002</v>
      </c>
      <c r="H5343" s="941">
        <v>0.5625</v>
      </c>
      <c r="I5343" s="1077"/>
      <c r="J5343" s="258"/>
      <c r="K5343" s="570"/>
      <c r="L5343" s="898">
        <v>0.791666666666667</v>
      </c>
      <c r="M5343" s="906"/>
    </row>
    <row r="5344" ht="18.35" spans="3:13">
      <c r="C5344" s="868">
        <v>1</v>
      </c>
      <c r="D5344" s="873" t="s">
        <v>7</v>
      </c>
      <c r="E5344" s="930" t="s">
        <v>1310</v>
      </c>
      <c r="F5344" s="931"/>
      <c r="G5344" s="932"/>
      <c r="H5344" s="933" t="s">
        <v>2839</v>
      </c>
      <c r="I5344" s="1074" t="s">
        <v>1622</v>
      </c>
      <c r="J5344" s="561"/>
      <c r="K5344" s="562"/>
      <c r="L5344" s="878" t="s">
        <v>1623</v>
      </c>
      <c r="M5344" s="943" t="s">
        <v>1624</v>
      </c>
    </row>
    <row r="5345" spans="3:13">
      <c r="C5345" s="868"/>
      <c r="D5345" s="1094" t="s">
        <v>1625</v>
      </c>
      <c r="E5345" s="1099"/>
      <c r="F5345" s="1100"/>
      <c r="G5345" s="1101"/>
      <c r="H5345" s="1102" t="s">
        <v>2858</v>
      </c>
      <c r="I5345" s="2250" t="s">
        <v>1311</v>
      </c>
      <c r="J5345" s="216"/>
      <c r="K5345" s="564"/>
      <c r="L5345" s="895"/>
      <c r="M5345" s="901" t="s">
        <v>1310</v>
      </c>
    </row>
    <row r="5346" spans="3:13">
      <c r="C5346" s="868"/>
      <c r="D5346" s="1095" t="s">
        <v>1626</v>
      </c>
      <c r="E5346" s="1103">
        <v>0.001</v>
      </c>
      <c r="F5346" s="1104"/>
      <c r="G5346" s="1105"/>
      <c r="H5346" s="1102" t="s">
        <v>2859</v>
      </c>
      <c r="I5346" s="1076"/>
      <c r="J5346" s="219"/>
      <c r="K5346" s="566"/>
      <c r="L5346" s="895"/>
      <c r="M5346" s="901"/>
    </row>
    <row r="5347" spans="3:13">
      <c r="C5347" s="868"/>
      <c r="D5347" s="1095" t="s">
        <v>1627</v>
      </c>
      <c r="E5347" s="1103">
        <v>0.001</v>
      </c>
      <c r="F5347" s="1104"/>
      <c r="G5347" s="1105"/>
      <c r="H5347" s="1109"/>
      <c r="I5347" s="1076"/>
      <c r="J5347" s="219"/>
      <c r="K5347" s="566"/>
      <c r="L5347" s="895"/>
      <c r="M5347" s="901"/>
    </row>
    <row r="5348" ht="18.35" spans="3:13">
      <c r="C5348" s="868"/>
      <c r="D5348" s="1096" t="s">
        <v>1628</v>
      </c>
      <c r="E5348" s="1110">
        <v>0.520833333333333</v>
      </c>
      <c r="F5348" s="1111"/>
      <c r="G5348" s="1112"/>
      <c r="H5348" s="941"/>
      <c r="I5348" s="1076"/>
      <c r="J5348" s="219"/>
      <c r="K5348" s="566"/>
      <c r="L5348" s="1117">
        <v>0.75</v>
      </c>
      <c r="M5348" s="905">
        <v>0.645833333333333</v>
      </c>
    </row>
    <row r="5349" ht="18.35" spans="3:13">
      <c r="C5349" s="868"/>
      <c r="D5349" s="1097" t="s">
        <v>1629</v>
      </c>
      <c r="E5349" s="1113" t="s">
        <v>8</v>
      </c>
      <c r="F5349" s="1113" t="s">
        <v>9</v>
      </c>
      <c r="G5349" s="1114" t="s">
        <v>10</v>
      </c>
      <c r="H5349" s="1115" t="s">
        <v>2447</v>
      </c>
      <c r="I5349" s="1076"/>
      <c r="J5349" s="219"/>
      <c r="K5349" s="566"/>
      <c r="L5349" s="1118" t="s">
        <v>2896</v>
      </c>
      <c r="M5349" s="1119"/>
    </row>
    <row r="5350" spans="3:13">
      <c r="C5350" s="868"/>
      <c r="D5350" s="1098">
        <v>45792</v>
      </c>
      <c r="E5350" s="1116">
        <v>0.001</v>
      </c>
      <c r="F5350" s="1116">
        <v>0</v>
      </c>
      <c r="G5350" s="1116">
        <v>0.017</v>
      </c>
      <c r="H5350" s="941">
        <v>0.520833333333333</v>
      </c>
      <c r="I5350" s="1076"/>
      <c r="J5350" s="219"/>
      <c r="K5350" s="566"/>
      <c r="L5350" s="898">
        <v>0.75</v>
      </c>
      <c r="M5350" s="904"/>
    </row>
    <row r="5351" spans="3:13">
      <c r="C5351" s="868"/>
      <c r="D5351" s="1098">
        <v>45763</v>
      </c>
      <c r="E5351" s="1116">
        <v>0.014</v>
      </c>
      <c r="F5351" s="1116">
        <v>0.013</v>
      </c>
      <c r="G5351" s="1116">
        <v>0.002</v>
      </c>
      <c r="H5351" s="941">
        <v>0.520833333333333</v>
      </c>
      <c r="I5351" s="1076"/>
      <c r="J5351" s="219"/>
      <c r="K5351" s="566"/>
      <c r="L5351" s="898">
        <v>0.75</v>
      </c>
      <c r="M5351" s="905"/>
    </row>
    <row r="5352" spans="3:13">
      <c r="C5352" s="868"/>
      <c r="D5352" s="1098">
        <v>45733</v>
      </c>
      <c r="E5352" s="1116">
        <v>0.002</v>
      </c>
      <c r="F5352" s="1116">
        <v>0.006</v>
      </c>
      <c r="G5352" s="1116">
        <v>-0.012</v>
      </c>
      <c r="H5352" s="941">
        <v>0.520833333333333</v>
      </c>
      <c r="I5352" s="1076"/>
      <c r="J5352" s="219"/>
      <c r="K5352" s="566"/>
      <c r="L5352" s="898">
        <v>0.75</v>
      </c>
      <c r="M5352" s="901"/>
    </row>
    <row r="5353" spans="3:13">
      <c r="C5353" s="868"/>
      <c r="D5353" s="1098">
        <v>45702</v>
      </c>
      <c r="E5353" s="1116">
        <v>-0.009</v>
      </c>
      <c r="F5353" s="1116">
        <v>-0.002</v>
      </c>
      <c r="G5353" s="1116">
        <v>0.007</v>
      </c>
      <c r="H5353" s="941">
        <v>0.5625</v>
      </c>
      <c r="I5353" s="1076"/>
      <c r="J5353" s="219"/>
      <c r="K5353" s="566"/>
      <c r="L5353" s="898">
        <v>0.791666666666667</v>
      </c>
      <c r="M5353" s="901"/>
    </row>
    <row r="5354" spans="3:13">
      <c r="C5354" s="868"/>
      <c r="D5354" s="1098">
        <v>45673</v>
      </c>
      <c r="E5354" s="1116">
        <v>0.004</v>
      </c>
      <c r="F5354" s="1116">
        <v>0.006</v>
      </c>
      <c r="G5354" s="1116">
        <v>0.008</v>
      </c>
      <c r="H5354" s="941">
        <v>0.5625</v>
      </c>
      <c r="I5354" s="1076"/>
      <c r="J5354" s="219"/>
      <c r="K5354" s="566"/>
      <c r="L5354" s="898">
        <v>0.791666666666667</v>
      </c>
      <c r="M5354" s="901"/>
    </row>
    <row r="5355" ht="18.35" spans="3:13">
      <c r="C5355" s="868"/>
      <c r="D5355" s="1098">
        <v>45643</v>
      </c>
      <c r="E5355" s="1116">
        <v>0.007</v>
      </c>
      <c r="F5355" s="1116">
        <v>0.006</v>
      </c>
      <c r="G5355" s="1116">
        <v>0.005</v>
      </c>
      <c r="H5355" s="941">
        <v>0.5625</v>
      </c>
      <c r="I5355" s="1077"/>
      <c r="J5355" s="258"/>
      <c r="K5355" s="570"/>
      <c r="L5355" s="898">
        <v>0.791666666666667</v>
      </c>
      <c r="M5355" s="906"/>
    </row>
    <row r="5356" ht="18.35" spans="3:13">
      <c r="C5356" s="1093">
        <v>1</v>
      </c>
      <c r="D5356" s="873" t="s">
        <v>7</v>
      </c>
      <c r="E5356" s="930" t="s">
        <v>1312</v>
      </c>
      <c r="F5356" s="931"/>
      <c r="G5356" s="932"/>
      <c r="H5356" s="933" t="s">
        <v>2839</v>
      </c>
      <c r="I5356" s="1074" t="s">
        <v>1622</v>
      </c>
      <c r="J5356" s="561"/>
      <c r="K5356" s="562"/>
      <c r="L5356" s="878" t="s">
        <v>1623</v>
      </c>
      <c r="M5356" s="943" t="s">
        <v>1624</v>
      </c>
    </row>
    <row r="5357" spans="3:13">
      <c r="C5357" s="868"/>
      <c r="D5357" s="1094" t="s">
        <v>1625</v>
      </c>
      <c r="E5357" s="1099"/>
      <c r="F5357" s="1100"/>
      <c r="G5357" s="1101"/>
      <c r="H5357" s="1102" t="s">
        <v>2879</v>
      </c>
      <c r="I5357" s="2250" t="s">
        <v>1313</v>
      </c>
      <c r="J5357" s="216"/>
      <c r="K5357" s="564"/>
      <c r="L5357" s="895"/>
      <c r="M5357" s="901" t="s">
        <v>1312</v>
      </c>
    </row>
    <row r="5358" spans="3:13">
      <c r="C5358" s="868"/>
      <c r="D5358" s="1095" t="s">
        <v>1626</v>
      </c>
      <c r="E5358" s="1103"/>
      <c r="F5358" s="1104"/>
      <c r="G5358" s="1105"/>
      <c r="H5358" s="1102" t="s">
        <v>2869</v>
      </c>
      <c r="I5358" s="1076"/>
      <c r="J5358" s="219"/>
      <c r="K5358" s="566"/>
      <c r="L5358" s="895"/>
      <c r="M5358" s="901"/>
    </row>
    <row r="5359" spans="3:13">
      <c r="C5359" s="868"/>
      <c r="D5359" s="1095" t="s">
        <v>1627</v>
      </c>
      <c r="E5359" s="1106">
        <v>0.035</v>
      </c>
      <c r="F5359" s="1107"/>
      <c r="G5359" s="1108"/>
      <c r="H5359" s="1109"/>
      <c r="I5359" s="1076"/>
      <c r="J5359" s="219"/>
      <c r="K5359" s="566"/>
      <c r="L5359" s="895"/>
      <c r="M5359" s="901"/>
    </row>
    <row r="5360" ht="18.35" spans="3:13">
      <c r="C5360" s="868"/>
      <c r="D5360" s="1096" t="s">
        <v>1628</v>
      </c>
      <c r="E5360" s="1110">
        <v>0.25</v>
      </c>
      <c r="F5360" s="1111"/>
      <c r="G5360" s="1112"/>
      <c r="H5360" s="941"/>
      <c r="I5360" s="1076"/>
      <c r="J5360" s="219"/>
      <c r="K5360" s="566"/>
      <c r="L5360" s="1117">
        <v>0.479166666666667</v>
      </c>
      <c r="M5360" s="905">
        <v>0.375</v>
      </c>
    </row>
    <row r="5361" ht="18.35" spans="3:13">
      <c r="C5361" s="868"/>
      <c r="D5361" s="1097" t="s">
        <v>1629</v>
      </c>
      <c r="E5361" s="1113" t="s">
        <v>8</v>
      </c>
      <c r="F5361" s="1113" t="s">
        <v>9</v>
      </c>
      <c r="G5361" s="1114" t="s">
        <v>10</v>
      </c>
      <c r="H5361" s="1115" t="s">
        <v>2447</v>
      </c>
      <c r="I5361" s="1076"/>
      <c r="J5361" s="219"/>
      <c r="K5361" s="566"/>
      <c r="L5361" s="1118" t="s">
        <v>2896</v>
      </c>
      <c r="M5361" s="1119"/>
    </row>
    <row r="5362" spans="3:13">
      <c r="C5362" s="868"/>
      <c r="D5362" s="1098">
        <v>45798</v>
      </c>
      <c r="E5362" s="951">
        <v>0.035</v>
      </c>
      <c r="F5362" s="951">
        <v>0.033</v>
      </c>
      <c r="G5362" s="951">
        <v>0.026</v>
      </c>
      <c r="H5362" s="941">
        <v>0.25</v>
      </c>
      <c r="I5362" s="1076"/>
      <c r="J5362" s="219"/>
      <c r="K5362" s="566"/>
      <c r="L5362" s="898">
        <v>0.479166666666667</v>
      </c>
      <c r="M5362" s="904"/>
    </row>
    <row r="5363" spans="3:13">
      <c r="C5363" s="868"/>
      <c r="D5363" s="1098">
        <v>45763</v>
      </c>
      <c r="E5363" s="951">
        <v>0.026</v>
      </c>
      <c r="F5363" s="951">
        <v>0.027</v>
      </c>
      <c r="G5363" s="951">
        <v>0.028</v>
      </c>
      <c r="H5363" s="941">
        <v>0.25</v>
      </c>
      <c r="I5363" s="1076"/>
      <c r="J5363" s="219"/>
      <c r="K5363" s="566"/>
      <c r="L5363" s="898">
        <v>0.479166666666667</v>
      </c>
      <c r="M5363" s="905"/>
    </row>
    <row r="5364" spans="3:13">
      <c r="C5364" s="868"/>
      <c r="D5364" s="1098">
        <v>45742</v>
      </c>
      <c r="E5364" s="951">
        <v>0.028</v>
      </c>
      <c r="F5364" s="951">
        <v>0.03</v>
      </c>
      <c r="G5364" s="951">
        <v>0.03</v>
      </c>
      <c r="H5364" s="941">
        <v>0.291666666666667</v>
      </c>
      <c r="I5364" s="1076"/>
      <c r="J5364" s="219"/>
      <c r="K5364" s="566"/>
      <c r="L5364" s="898">
        <v>0.520833333333333</v>
      </c>
      <c r="M5364" s="901"/>
    </row>
    <row r="5365" spans="3:13">
      <c r="C5365" s="868"/>
      <c r="D5365" s="1098">
        <v>45707</v>
      </c>
      <c r="E5365" s="951">
        <v>0.03</v>
      </c>
      <c r="F5365" s="951">
        <v>0.028</v>
      </c>
      <c r="G5365" s="951">
        <v>0.025</v>
      </c>
      <c r="H5365" s="941">
        <v>0.291666666666667</v>
      </c>
      <c r="I5365" s="1076"/>
      <c r="J5365" s="219"/>
      <c r="K5365" s="566"/>
      <c r="L5365" s="898">
        <v>0.520833333333333</v>
      </c>
      <c r="M5365" s="901"/>
    </row>
    <row r="5366" spans="3:13">
      <c r="C5366" s="868"/>
      <c r="D5366" s="1098">
        <v>45672</v>
      </c>
      <c r="E5366" s="951">
        <v>0.025</v>
      </c>
      <c r="F5366" s="951">
        <v>0.026</v>
      </c>
      <c r="G5366" s="951">
        <v>0.026</v>
      </c>
      <c r="H5366" s="941">
        <v>0.291666666666667</v>
      </c>
      <c r="I5366" s="1076"/>
      <c r="J5366" s="219"/>
      <c r="K5366" s="566"/>
      <c r="L5366" s="898">
        <v>0.520833333333333</v>
      </c>
      <c r="M5366" s="901"/>
    </row>
    <row r="5367" ht="18.35" spans="3:13">
      <c r="C5367" s="868"/>
      <c r="D5367" s="1098">
        <v>45644</v>
      </c>
      <c r="E5367" s="951">
        <v>0.026</v>
      </c>
      <c r="F5367" s="951">
        <v>0.026</v>
      </c>
      <c r="G5367" s="951">
        <v>0.023</v>
      </c>
      <c r="H5367" s="941">
        <v>0.291666666666667</v>
      </c>
      <c r="I5367" s="1077"/>
      <c r="J5367" s="258"/>
      <c r="K5367" s="570"/>
      <c r="L5367" s="898">
        <v>0.520833333333333</v>
      </c>
      <c r="M5367" s="906"/>
    </row>
    <row r="5368" ht="18.35" spans="3:13">
      <c r="C5368" s="1093">
        <v>1</v>
      </c>
      <c r="D5368" s="873" t="s">
        <v>7</v>
      </c>
      <c r="E5368" s="930" t="s">
        <v>1314</v>
      </c>
      <c r="F5368" s="931"/>
      <c r="G5368" s="932"/>
      <c r="H5368" s="933" t="s">
        <v>2839</v>
      </c>
      <c r="I5368" s="1074" t="s">
        <v>1622</v>
      </c>
      <c r="J5368" s="561"/>
      <c r="K5368" s="562"/>
      <c r="L5368" s="878" t="s">
        <v>1623</v>
      </c>
      <c r="M5368" s="943" t="s">
        <v>1624</v>
      </c>
    </row>
    <row r="5369" spans="3:13">
      <c r="C5369" s="868"/>
      <c r="D5369" s="1094" t="s">
        <v>1625</v>
      </c>
      <c r="E5369" s="1099"/>
      <c r="F5369" s="1100"/>
      <c r="G5369" s="1101"/>
      <c r="H5369" s="1102" t="s">
        <v>2870</v>
      </c>
      <c r="I5369" s="2250" t="s">
        <v>1315</v>
      </c>
      <c r="J5369" s="216"/>
      <c r="K5369" s="564"/>
      <c r="L5369" s="895"/>
      <c r="M5369" s="901" t="s">
        <v>1314</v>
      </c>
    </row>
    <row r="5370" spans="3:13">
      <c r="C5370" s="868"/>
      <c r="D5370" s="1095" t="s">
        <v>1626</v>
      </c>
      <c r="E5370" s="1103">
        <v>0.019</v>
      </c>
      <c r="F5370" s="1104"/>
      <c r="G5370" s="1105"/>
      <c r="H5370" s="1102" t="s">
        <v>2871</v>
      </c>
      <c r="I5370" s="1076"/>
      <c r="J5370" s="219"/>
      <c r="K5370" s="566"/>
      <c r="L5370" s="895"/>
      <c r="M5370" s="901"/>
    </row>
    <row r="5371" spans="3:13">
      <c r="C5371" s="868"/>
      <c r="D5371" s="1095" t="s">
        <v>1627</v>
      </c>
      <c r="E5371" s="1103">
        <v>0.019</v>
      </c>
      <c r="F5371" s="1104"/>
      <c r="G5371" s="1105"/>
      <c r="H5371" s="1109"/>
      <c r="I5371" s="1076"/>
      <c r="J5371" s="219"/>
      <c r="K5371" s="566"/>
      <c r="L5371" s="895"/>
      <c r="M5371" s="901"/>
    </row>
    <row r="5372" ht="18.35" spans="3:13">
      <c r="C5372" s="868"/>
      <c r="D5372" s="1096" t="s">
        <v>1628</v>
      </c>
      <c r="E5372" s="1110">
        <v>0.375</v>
      </c>
      <c r="F5372" s="1111"/>
      <c r="G5372" s="1112"/>
      <c r="H5372" s="941"/>
      <c r="I5372" s="1076"/>
      <c r="J5372" s="219"/>
      <c r="K5372" s="566"/>
      <c r="L5372" s="1117">
        <v>0.604166666666667</v>
      </c>
      <c r="M5372" s="905">
        <v>0.5</v>
      </c>
    </row>
    <row r="5373" ht="18.35" spans="3:13">
      <c r="C5373" s="868"/>
      <c r="D5373" s="1097" t="s">
        <v>1629</v>
      </c>
      <c r="E5373" s="1113" t="s">
        <v>8</v>
      </c>
      <c r="F5373" s="1113" t="s">
        <v>9</v>
      </c>
      <c r="G5373" s="1114" t="s">
        <v>10</v>
      </c>
      <c r="H5373" s="1115" t="s">
        <v>2447</v>
      </c>
      <c r="I5373" s="1076"/>
      <c r="J5373" s="219"/>
      <c r="K5373" s="566"/>
      <c r="L5373" s="1118" t="s">
        <v>2896</v>
      </c>
      <c r="M5373" s="1119"/>
    </row>
    <row r="5374" spans="3:13">
      <c r="C5374" s="868"/>
      <c r="D5374" s="1098">
        <v>45810</v>
      </c>
      <c r="E5374" s="1116">
        <v>0.019</v>
      </c>
      <c r="F5374" s="1116">
        <v>0.02</v>
      </c>
      <c r="G5374" s="1116">
        <v>0.022</v>
      </c>
      <c r="H5374" s="941">
        <v>0.375</v>
      </c>
      <c r="I5374" s="1076"/>
      <c r="J5374" s="219"/>
      <c r="K5374" s="566"/>
      <c r="L5374" s="898">
        <v>0.604166666666667</v>
      </c>
      <c r="M5374" s="904"/>
    </row>
    <row r="5375" spans="3:13">
      <c r="C5375" s="868"/>
      <c r="D5375" s="1098">
        <v>45796</v>
      </c>
      <c r="E5375" s="1116">
        <v>0.022</v>
      </c>
      <c r="F5375" s="1116">
        <v>0.022</v>
      </c>
      <c r="G5375" s="1116">
        <v>0.022</v>
      </c>
      <c r="H5375" s="941">
        <v>0.375</v>
      </c>
      <c r="I5375" s="1076"/>
      <c r="J5375" s="219"/>
      <c r="K5375" s="566"/>
      <c r="L5375" s="898">
        <v>0.604166666666667</v>
      </c>
      <c r="M5375" s="905"/>
    </row>
    <row r="5376" spans="3:13">
      <c r="C5376" s="868"/>
      <c r="D5376" s="1098">
        <v>45779</v>
      </c>
      <c r="E5376" s="1116">
        <v>0.022</v>
      </c>
      <c r="F5376" s="1116">
        <v>0.021</v>
      </c>
      <c r="G5376" s="1116">
        <v>0.022</v>
      </c>
      <c r="H5376" s="941">
        <v>0.375</v>
      </c>
      <c r="I5376" s="1076"/>
      <c r="J5376" s="219"/>
      <c r="K5376" s="566"/>
      <c r="L5376" s="898">
        <v>0.604166666666667</v>
      </c>
      <c r="M5376" s="901"/>
    </row>
    <row r="5377" spans="3:13">
      <c r="C5377" s="868"/>
      <c r="D5377" s="1098">
        <v>45763</v>
      </c>
      <c r="E5377" s="1116">
        <v>0.022</v>
      </c>
      <c r="F5377" s="1116">
        <v>0.022</v>
      </c>
      <c r="G5377" s="1116">
        <v>0.023</v>
      </c>
      <c r="H5377" s="941">
        <v>0.375</v>
      </c>
      <c r="I5377" s="1076"/>
      <c r="J5377" s="219"/>
      <c r="K5377" s="566"/>
      <c r="L5377" s="898">
        <v>0.604166666666667</v>
      </c>
      <c r="M5377" s="901"/>
    </row>
    <row r="5378" spans="3:13">
      <c r="C5378" s="868"/>
      <c r="D5378" s="1098">
        <v>45748</v>
      </c>
      <c r="E5378" s="1116">
        <v>0.022</v>
      </c>
      <c r="F5378" s="1116">
        <v>0.022</v>
      </c>
      <c r="G5378" s="1116">
        <v>0.023</v>
      </c>
      <c r="H5378" s="941">
        <v>0.375</v>
      </c>
      <c r="I5378" s="1076"/>
      <c r="J5378" s="219"/>
      <c r="K5378" s="566"/>
      <c r="L5378" s="898">
        <v>0.604166666666667</v>
      </c>
      <c r="M5378" s="901"/>
    </row>
    <row r="5379" ht="18.35" spans="3:13">
      <c r="C5379" s="868"/>
      <c r="D5379" s="1098">
        <v>45734</v>
      </c>
      <c r="E5379" s="1116">
        <v>0.023</v>
      </c>
      <c r="F5379" s="1116">
        <v>0.024</v>
      </c>
      <c r="G5379" s="1116">
        <v>0.025</v>
      </c>
      <c r="H5379" s="941">
        <v>0.416666666666667</v>
      </c>
      <c r="I5379" s="1077"/>
      <c r="J5379" s="258"/>
      <c r="K5379" s="570"/>
      <c r="L5379" s="898">
        <v>0.645833333333333</v>
      </c>
      <c r="M5379" s="906"/>
    </row>
    <row r="5380" ht="18.35" spans="3:13">
      <c r="C5380" s="1093">
        <v>1</v>
      </c>
      <c r="D5380" s="873" t="s">
        <v>7</v>
      </c>
      <c r="E5380" s="930" t="s">
        <v>803</v>
      </c>
      <c r="F5380" s="931"/>
      <c r="G5380" s="932"/>
      <c r="H5380" s="933" t="s">
        <v>2839</v>
      </c>
      <c r="I5380" s="1074" t="s">
        <v>1622</v>
      </c>
      <c r="J5380" s="561"/>
      <c r="K5380" s="562"/>
      <c r="L5380" s="878" t="s">
        <v>1623</v>
      </c>
      <c r="M5380" s="943" t="s">
        <v>1624</v>
      </c>
    </row>
    <row r="5381" spans="3:13">
      <c r="C5381" s="868"/>
      <c r="D5381" s="1094" t="s">
        <v>1625</v>
      </c>
      <c r="E5381" s="1099"/>
      <c r="F5381" s="1100"/>
      <c r="G5381" s="1101"/>
      <c r="H5381" s="1102" t="s">
        <v>2858</v>
      </c>
      <c r="I5381" s="2250" t="s">
        <v>829</v>
      </c>
      <c r="J5381" s="216"/>
      <c r="K5381" s="564"/>
      <c r="L5381" s="895"/>
      <c r="M5381" s="901" t="s">
        <v>803</v>
      </c>
    </row>
    <row r="5382" spans="3:13">
      <c r="C5382" s="868"/>
      <c r="D5382" s="1095" t="s">
        <v>1626</v>
      </c>
      <c r="E5382" s="1103"/>
      <c r="F5382" s="1104"/>
      <c r="G5382" s="1105"/>
      <c r="H5382" s="1102" t="s">
        <v>2859</v>
      </c>
      <c r="I5382" s="1076"/>
      <c r="J5382" s="219"/>
      <c r="K5382" s="566"/>
      <c r="L5382" s="895"/>
      <c r="M5382" s="901"/>
    </row>
    <row r="5383" spans="3:13">
      <c r="C5383" s="868"/>
      <c r="D5383" s="1095" t="s">
        <v>1627</v>
      </c>
      <c r="E5383" s="1103" t="s">
        <v>1316</v>
      </c>
      <c r="F5383" s="1104"/>
      <c r="G5383" s="1105"/>
      <c r="H5383" s="1109"/>
      <c r="I5383" s="1076"/>
      <c r="J5383" s="219"/>
      <c r="K5383" s="566"/>
      <c r="L5383" s="895"/>
      <c r="M5383" s="901"/>
    </row>
    <row r="5384" ht="18.35" spans="3:13">
      <c r="C5384" s="868"/>
      <c r="D5384" s="1096" t="s">
        <v>1628</v>
      </c>
      <c r="E5384" s="1110">
        <v>0.520833333333333</v>
      </c>
      <c r="F5384" s="1111"/>
      <c r="G5384" s="1112"/>
      <c r="H5384" s="941"/>
      <c r="I5384" s="1076"/>
      <c r="J5384" s="219"/>
      <c r="K5384" s="566"/>
      <c r="L5384" s="1117">
        <v>0.75</v>
      </c>
      <c r="M5384" s="905">
        <v>0.645833333333333</v>
      </c>
    </row>
    <row r="5385" ht="18.35" spans="3:13">
      <c r="C5385" s="868"/>
      <c r="D5385" s="1097" t="s">
        <v>1629</v>
      </c>
      <c r="E5385" s="1113" t="s">
        <v>8</v>
      </c>
      <c r="F5385" s="1113" t="s">
        <v>9</v>
      </c>
      <c r="G5385" s="1114" t="s">
        <v>10</v>
      </c>
      <c r="H5385" s="1115" t="s">
        <v>2447</v>
      </c>
      <c r="I5385" s="1076"/>
      <c r="J5385" s="219"/>
      <c r="K5385" s="566"/>
      <c r="L5385" s="1118" t="s">
        <v>2896</v>
      </c>
      <c r="M5385" s="1119"/>
    </row>
    <row r="5386" spans="3:13">
      <c r="C5386" s="868"/>
      <c r="D5386" s="1098">
        <v>45820</v>
      </c>
      <c r="E5386" s="2251" t="s">
        <v>2395</v>
      </c>
      <c r="F5386" s="2251" t="s">
        <v>1952</v>
      </c>
      <c r="G5386" s="2251" t="s">
        <v>2395</v>
      </c>
      <c r="H5386" s="941">
        <v>0.520833333333333</v>
      </c>
      <c r="I5386" s="1076"/>
      <c r="J5386" s="219"/>
      <c r="K5386" s="566"/>
      <c r="L5386" s="898">
        <v>0.75</v>
      </c>
      <c r="M5386" s="904"/>
    </row>
    <row r="5387" spans="3:13">
      <c r="C5387" s="868"/>
      <c r="D5387" s="1098">
        <v>45813</v>
      </c>
      <c r="E5387" s="2251" t="s">
        <v>2391</v>
      </c>
      <c r="F5387" s="2251" t="s">
        <v>2392</v>
      </c>
      <c r="G5387" s="2251" t="s">
        <v>2396</v>
      </c>
      <c r="H5387" s="941">
        <v>0.520833333333333</v>
      </c>
      <c r="I5387" s="1076"/>
      <c r="J5387" s="219"/>
      <c r="K5387" s="566"/>
      <c r="L5387" s="898">
        <v>0.75</v>
      </c>
      <c r="M5387" s="905"/>
    </row>
    <row r="5388" spans="3:13">
      <c r="C5388" s="868"/>
      <c r="D5388" s="1098">
        <v>45806</v>
      </c>
      <c r="E5388" s="2251" t="s">
        <v>2382</v>
      </c>
      <c r="F5388" s="2251" t="s">
        <v>1948</v>
      </c>
      <c r="G5388" s="2251" t="s">
        <v>2249</v>
      </c>
      <c r="H5388" s="941">
        <v>0.520833333333333</v>
      </c>
      <c r="I5388" s="1076"/>
      <c r="J5388" s="219"/>
      <c r="K5388" s="566"/>
      <c r="L5388" s="898">
        <v>0.75</v>
      </c>
      <c r="M5388" s="901"/>
    </row>
    <row r="5389" spans="3:13">
      <c r="C5389" s="868"/>
      <c r="D5389" s="1098">
        <v>45799</v>
      </c>
      <c r="E5389" s="2251" t="s">
        <v>1950</v>
      </c>
      <c r="F5389" s="2251" t="s">
        <v>2383</v>
      </c>
      <c r="G5389" s="2251" t="s">
        <v>1948</v>
      </c>
      <c r="H5389" s="941">
        <v>0.520833333333333</v>
      </c>
      <c r="I5389" s="1076"/>
      <c r="J5389" s="219"/>
      <c r="K5389" s="566"/>
      <c r="L5389" s="898">
        <v>0.75</v>
      </c>
      <c r="M5389" s="901"/>
    </row>
    <row r="5390" spans="3:13">
      <c r="C5390" s="868"/>
      <c r="D5390" s="1098">
        <v>45792</v>
      </c>
      <c r="E5390" s="2251" t="s">
        <v>1948</v>
      </c>
      <c r="F5390" s="2251" t="s">
        <v>1948</v>
      </c>
      <c r="G5390" s="2251" t="s">
        <v>1948</v>
      </c>
      <c r="H5390" s="941">
        <v>0.520833333333333</v>
      </c>
      <c r="I5390" s="1076"/>
      <c r="J5390" s="219"/>
      <c r="K5390" s="566"/>
      <c r="L5390" s="898">
        <v>0.75</v>
      </c>
      <c r="M5390" s="901"/>
    </row>
    <row r="5391" ht="18.35" spans="3:13">
      <c r="C5391" s="868"/>
      <c r="D5391" s="1098">
        <v>45785</v>
      </c>
      <c r="E5391" s="2251" t="s">
        <v>1949</v>
      </c>
      <c r="F5391" s="2251" t="s">
        <v>1956</v>
      </c>
      <c r="G5391" s="2251" t="s">
        <v>1953</v>
      </c>
      <c r="H5391" s="941">
        <v>0.520833333333333</v>
      </c>
      <c r="I5391" s="1077"/>
      <c r="J5391" s="258"/>
      <c r="K5391" s="570"/>
      <c r="L5391" s="898">
        <v>0.75</v>
      </c>
      <c r="M5391" s="906"/>
    </row>
    <row r="5392" ht="18.35" spans="3:13">
      <c r="C5392" s="1093">
        <v>1</v>
      </c>
      <c r="D5392" s="873" t="s">
        <v>7</v>
      </c>
      <c r="E5392" s="930" t="s">
        <v>872</v>
      </c>
      <c r="F5392" s="931"/>
      <c r="G5392" s="932"/>
      <c r="H5392" s="933" t="s">
        <v>2839</v>
      </c>
      <c r="I5392" s="1074" t="s">
        <v>1622</v>
      </c>
      <c r="J5392" s="561"/>
      <c r="K5392" s="562"/>
      <c r="L5392" s="878" t="s">
        <v>1623</v>
      </c>
      <c r="M5392" s="943" t="s">
        <v>1624</v>
      </c>
    </row>
    <row r="5393" spans="3:13">
      <c r="C5393" s="868"/>
      <c r="D5393" s="1094" t="s">
        <v>1625</v>
      </c>
      <c r="E5393" s="1099"/>
      <c r="F5393" s="1100"/>
      <c r="G5393" s="1101"/>
      <c r="H5393" s="1102" t="s">
        <v>2861</v>
      </c>
      <c r="I5393" s="2250" t="s">
        <v>983</v>
      </c>
      <c r="J5393" s="216"/>
      <c r="K5393" s="564"/>
      <c r="L5393" s="895"/>
      <c r="M5393" s="901" t="s">
        <v>872</v>
      </c>
    </row>
    <row r="5394" spans="3:13">
      <c r="C5394" s="868"/>
      <c r="D5394" s="1095" t="s">
        <v>1626</v>
      </c>
      <c r="E5394" s="1103"/>
      <c r="F5394" s="1104"/>
      <c r="G5394" s="1105"/>
      <c r="H5394" s="1102" t="s">
        <v>2861</v>
      </c>
      <c r="I5394" s="1076"/>
      <c r="J5394" s="219"/>
      <c r="K5394" s="566"/>
      <c r="L5394" s="895"/>
      <c r="M5394" s="901"/>
    </row>
    <row r="5395" spans="3:13">
      <c r="C5395" s="868"/>
      <c r="D5395" s="1095" t="s">
        <v>1627</v>
      </c>
      <c r="E5395" s="1103" t="s">
        <v>1317</v>
      </c>
      <c r="F5395" s="1104"/>
      <c r="G5395" s="1105"/>
      <c r="H5395" s="1109"/>
      <c r="I5395" s="1076"/>
      <c r="J5395" s="219"/>
      <c r="K5395" s="566"/>
      <c r="L5395" s="895"/>
      <c r="M5395" s="901"/>
    </row>
    <row r="5396" ht="18.35" spans="3:13">
      <c r="C5396" s="868"/>
      <c r="D5396" s="1096" t="s">
        <v>1628</v>
      </c>
      <c r="E5396" s="1110">
        <v>0.604166666666667</v>
      </c>
      <c r="F5396" s="1111"/>
      <c r="G5396" s="1112"/>
      <c r="H5396" s="941"/>
      <c r="I5396" s="1076"/>
      <c r="J5396" s="219"/>
      <c r="K5396" s="566"/>
      <c r="L5396" s="1117">
        <v>0.833333333333333</v>
      </c>
      <c r="M5396" s="905">
        <v>0.729166666666667</v>
      </c>
    </row>
    <row r="5397" ht="18.35" spans="3:13">
      <c r="C5397" s="868"/>
      <c r="D5397" s="1097" t="s">
        <v>1629</v>
      </c>
      <c r="E5397" s="1113" t="s">
        <v>8</v>
      </c>
      <c r="F5397" s="1113" t="s">
        <v>9</v>
      </c>
      <c r="G5397" s="1114" t="s">
        <v>10</v>
      </c>
      <c r="H5397" s="1115" t="s">
        <v>2447</v>
      </c>
      <c r="I5397" s="1076"/>
      <c r="J5397" s="219"/>
      <c r="K5397" s="566"/>
      <c r="L5397" s="1118" t="s">
        <v>2896</v>
      </c>
      <c r="M5397" s="1119"/>
    </row>
    <row r="5398" spans="3:13">
      <c r="C5398" s="868"/>
      <c r="D5398" s="1098">
        <v>45819</v>
      </c>
      <c r="E5398" s="2251" t="s">
        <v>2397</v>
      </c>
      <c r="F5398" s="2251" t="s">
        <v>2153</v>
      </c>
      <c r="G5398" s="2251" t="s">
        <v>2389</v>
      </c>
      <c r="H5398" s="1120">
        <v>0.729166666666667</v>
      </c>
      <c r="I5398" s="1076"/>
      <c r="J5398" s="219"/>
      <c r="K5398" s="566"/>
      <c r="L5398" s="898">
        <v>0.833333333333333</v>
      </c>
      <c r="M5398" s="904"/>
    </row>
    <row r="5399" spans="3:13">
      <c r="C5399" s="868"/>
      <c r="D5399" s="1098">
        <v>45812</v>
      </c>
      <c r="E5399" s="2251" t="s">
        <v>2389</v>
      </c>
      <c r="F5399" s="2251" t="s">
        <v>2390</v>
      </c>
      <c r="G5399" s="2251" t="s">
        <v>2380</v>
      </c>
      <c r="H5399" s="1120">
        <v>0.729166666666667</v>
      </c>
      <c r="I5399" s="1076"/>
      <c r="J5399" s="219"/>
      <c r="K5399" s="566"/>
      <c r="L5399" s="898">
        <v>0.833333333333333</v>
      </c>
      <c r="M5399" s="905"/>
    </row>
    <row r="5400" spans="3:13">
      <c r="C5400" s="868"/>
      <c r="D5400" s="1098">
        <v>45806</v>
      </c>
      <c r="E5400" s="2251" t="s">
        <v>2380</v>
      </c>
      <c r="F5400" s="2251" t="s">
        <v>2381</v>
      </c>
      <c r="G5400" s="2251" t="s">
        <v>2362</v>
      </c>
      <c r="H5400" s="1120">
        <v>0.791666666666667</v>
      </c>
      <c r="I5400" s="1076"/>
      <c r="J5400" s="219"/>
      <c r="K5400" s="566"/>
      <c r="L5400" s="898">
        <v>0.895833333333333</v>
      </c>
      <c r="M5400" s="901"/>
    </row>
    <row r="5401" spans="3:13">
      <c r="C5401" s="868"/>
      <c r="D5401" s="1098">
        <v>45798</v>
      </c>
      <c r="E5401" s="2251" t="s">
        <v>2362</v>
      </c>
      <c r="F5401" s="2251" t="s">
        <v>2398</v>
      </c>
      <c r="G5401" s="2251" t="s">
        <v>2343</v>
      </c>
      <c r="H5401" s="1120">
        <v>0.729166666666667</v>
      </c>
      <c r="I5401" s="1076"/>
      <c r="J5401" s="219"/>
      <c r="K5401" s="566"/>
      <c r="L5401" s="898">
        <v>0.833333333333333</v>
      </c>
      <c r="M5401" s="901"/>
    </row>
    <row r="5402" spans="3:13">
      <c r="C5402" s="868"/>
      <c r="D5402" s="1098">
        <v>45791</v>
      </c>
      <c r="E5402" s="2251" t="s">
        <v>2343</v>
      </c>
      <c r="F5402" s="2251" t="s">
        <v>2399</v>
      </c>
      <c r="G5402" s="2251" t="s">
        <v>2400</v>
      </c>
      <c r="H5402" s="1120">
        <v>0.729166666666667</v>
      </c>
      <c r="I5402" s="1076"/>
      <c r="J5402" s="219"/>
      <c r="K5402" s="566"/>
      <c r="L5402" s="898">
        <v>0.833333333333333</v>
      </c>
      <c r="M5402" s="901"/>
    </row>
    <row r="5403" ht="18.35" spans="3:13">
      <c r="C5403" s="868"/>
      <c r="D5403" s="1098">
        <v>45784</v>
      </c>
      <c r="E5403" s="2251" t="s">
        <v>2400</v>
      </c>
      <c r="F5403" s="2251" t="s">
        <v>2401</v>
      </c>
      <c r="G5403" s="2251" t="s">
        <v>2340</v>
      </c>
      <c r="H5403" s="1120">
        <v>0.729166666666667</v>
      </c>
      <c r="I5403" s="1077"/>
      <c r="J5403" s="258"/>
      <c r="K5403" s="570"/>
      <c r="L5403" s="898">
        <v>0.833333333333333</v>
      </c>
      <c r="M5403" s="906"/>
    </row>
    <row r="5404" ht="18.35" spans="3:13">
      <c r="C5404" s="1093">
        <v>1</v>
      </c>
      <c r="D5404" s="873" t="s">
        <v>7</v>
      </c>
      <c r="E5404" s="930" t="s">
        <v>1318</v>
      </c>
      <c r="F5404" s="931"/>
      <c r="G5404" s="932"/>
      <c r="H5404" s="933" t="s">
        <v>2839</v>
      </c>
      <c r="I5404" s="1074" t="s">
        <v>1622</v>
      </c>
      <c r="J5404" s="561"/>
      <c r="K5404" s="562"/>
      <c r="L5404" s="878" t="s">
        <v>1623</v>
      </c>
      <c r="M5404" s="943" t="s">
        <v>1624</v>
      </c>
    </row>
    <row r="5405" spans="3:13">
      <c r="C5405" s="868"/>
      <c r="D5405" s="1094" t="s">
        <v>1625</v>
      </c>
      <c r="E5405" s="1099"/>
      <c r="F5405" s="1100"/>
      <c r="G5405" s="1101"/>
      <c r="H5405" s="1102" t="s">
        <v>2858</v>
      </c>
      <c r="I5405" s="2250" t="s">
        <v>1319</v>
      </c>
      <c r="J5405" s="216"/>
      <c r="K5405" s="564"/>
      <c r="L5405" s="895"/>
      <c r="M5405" s="901" t="s">
        <v>1318</v>
      </c>
    </row>
    <row r="5406" spans="3:13">
      <c r="C5406" s="868"/>
      <c r="D5406" s="1095" t="s">
        <v>1626</v>
      </c>
      <c r="E5406" s="1103"/>
      <c r="F5406" s="1104"/>
      <c r="G5406" s="1105"/>
      <c r="H5406" s="1102" t="s">
        <v>2859</v>
      </c>
      <c r="I5406" s="1076"/>
      <c r="J5406" s="219"/>
      <c r="K5406" s="566"/>
      <c r="L5406" s="895"/>
      <c r="M5406" s="901"/>
    </row>
    <row r="5407" spans="3:13">
      <c r="C5407" s="868"/>
      <c r="D5407" s="1095" t="s">
        <v>1627</v>
      </c>
      <c r="E5407" s="1103"/>
      <c r="F5407" s="1104"/>
      <c r="G5407" s="1105"/>
      <c r="H5407" s="1109"/>
      <c r="I5407" s="1076"/>
      <c r="J5407" s="219"/>
      <c r="K5407" s="566"/>
      <c r="L5407" s="895"/>
      <c r="M5407" s="901"/>
    </row>
    <row r="5408" ht="18.35" spans="3:13">
      <c r="C5408" s="868"/>
      <c r="D5408" s="1096" t="s">
        <v>1628</v>
      </c>
      <c r="E5408" s="1110">
        <v>0.770833333333333</v>
      </c>
      <c r="F5408" s="1111"/>
      <c r="G5408" s="1112"/>
      <c r="H5408" s="941"/>
      <c r="I5408" s="1076"/>
      <c r="J5408" s="219"/>
      <c r="K5408" s="566"/>
      <c r="L5408" s="1124">
        <v>0</v>
      </c>
      <c r="M5408" s="905">
        <v>0.895833333333333</v>
      </c>
    </row>
    <row r="5409" ht="18.35" spans="3:13">
      <c r="C5409" s="868"/>
      <c r="D5409" s="1097" t="s">
        <v>1629</v>
      </c>
      <c r="E5409" s="1113" t="s">
        <v>8</v>
      </c>
      <c r="F5409" s="1113" t="s">
        <v>9</v>
      </c>
      <c r="G5409" s="1114" t="s">
        <v>10</v>
      </c>
      <c r="H5409" s="1115" t="s">
        <v>2447</v>
      </c>
      <c r="I5409" s="1076"/>
      <c r="J5409" s="219"/>
      <c r="K5409" s="566"/>
      <c r="L5409" s="1118" t="s">
        <v>2896</v>
      </c>
      <c r="M5409" s="1119"/>
    </row>
    <row r="5410" spans="3:13">
      <c r="C5410" s="868"/>
      <c r="D5410" s="1098">
        <v>45735</v>
      </c>
      <c r="E5410" s="1116"/>
      <c r="F5410" s="1116"/>
      <c r="G5410" s="1116"/>
      <c r="H5410" s="941">
        <v>0.75</v>
      </c>
      <c r="I5410" s="1076"/>
      <c r="J5410" s="219"/>
      <c r="K5410" s="566"/>
      <c r="L5410" s="898">
        <v>0.979166666666667</v>
      </c>
      <c r="M5410" s="904"/>
    </row>
    <row r="5411" spans="3:13">
      <c r="C5411" s="868"/>
      <c r="D5411" s="1098">
        <v>45644</v>
      </c>
      <c r="E5411" s="1116"/>
      <c r="F5411" s="1116"/>
      <c r="G5411" s="1116"/>
      <c r="H5411" s="941">
        <v>0.791666666666667</v>
      </c>
      <c r="I5411" s="1076"/>
      <c r="J5411" s="219"/>
      <c r="K5411" s="566"/>
      <c r="L5411" s="898">
        <v>0.0208333333333333</v>
      </c>
      <c r="M5411" s="905"/>
    </row>
    <row r="5412" spans="3:13">
      <c r="C5412" s="868"/>
      <c r="D5412" s="1098">
        <v>45553</v>
      </c>
      <c r="E5412" s="1116"/>
      <c r="F5412" s="1116"/>
      <c r="G5412" s="1116"/>
      <c r="H5412" s="941">
        <v>0.75</v>
      </c>
      <c r="I5412" s="1076"/>
      <c r="J5412" s="219"/>
      <c r="K5412" s="566"/>
      <c r="L5412" s="898">
        <v>0.979166666666667</v>
      </c>
      <c r="M5412" s="901"/>
    </row>
    <row r="5413" spans="3:13">
      <c r="C5413" s="868"/>
      <c r="D5413" s="1098">
        <v>45455</v>
      </c>
      <c r="E5413" s="1116"/>
      <c r="F5413" s="1116"/>
      <c r="G5413" s="1116"/>
      <c r="H5413" s="941">
        <v>0.75</v>
      </c>
      <c r="I5413" s="1076"/>
      <c r="J5413" s="219"/>
      <c r="K5413" s="566"/>
      <c r="L5413" s="898">
        <v>0.979166666666667</v>
      </c>
      <c r="M5413" s="901"/>
    </row>
    <row r="5414" spans="3:13">
      <c r="C5414" s="868"/>
      <c r="D5414" s="1098">
        <v>45371</v>
      </c>
      <c r="E5414" s="1116"/>
      <c r="F5414" s="1116"/>
      <c r="G5414" s="1116"/>
      <c r="H5414" s="941">
        <v>0.75</v>
      </c>
      <c r="I5414" s="1076"/>
      <c r="J5414" s="219"/>
      <c r="K5414" s="566"/>
      <c r="L5414" s="898">
        <v>0.979166666666667</v>
      </c>
      <c r="M5414" s="901"/>
    </row>
    <row r="5415" ht="18.35" spans="3:13">
      <c r="C5415" s="868"/>
      <c r="D5415" s="1098">
        <v>45273</v>
      </c>
      <c r="E5415" s="1116"/>
      <c r="F5415" s="1116"/>
      <c r="G5415" s="1116"/>
      <c r="H5415" s="941">
        <v>0.791666666666667</v>
      </c>
      <c r="I5415" s="1077"/>
      <c r="J5415" s="258"/>
      <c r="K5415" s="570"/>
      <c r="L5415" s="898">
        <v>0.0208333333333333</v>
      </c>
      <c r="M5415" s="906"/>
    </row>
    <row r="5416" ht="18.35" spans="3:13">
      <c r="C5416" s="868">
        <v>1</v>
      </c>
      <c r="D5416" s="873" t="s">
        <v>7</v>
      </c>
      <c r="E5416" s="930" t="s">
        <v>877</v>
      </c>
      <c r="F5416" s="931"/>
      <c r="G5416" s="932"/>
      <c r="H5416" s="933" t="s">
        <v>2839</v>
      </c>
      <c r="I5416" s="1074" t="s">
        <v>1622</v>
      </c>
      <c r="J5416" s="561"/>
      <c r="K5416" s="562"/>
      <c r="L5416" s="878" t="s">
        <v>1623</v>
      </c>
      <c r="M5416" s="943" t="s">
        <v>1624</v>
      </c>
    </row>
    <row r="5417" spans="3:13">
      <c r="C5417" s="868"/>
      <c r="D5417" s="1094" t="s">
        <v>1625</v>
      </c>
      <c r="E5417" s="1099"/>
      <c r="F5417" s="1100"/>
      <c r="G5417" s="1101"/>
      <c r="H5417" s="1102" t="s">
        <v>2858</v>
      </c>
      <c r="I5417" s="2250" t="s">
        <v>1322</v>
      </c>
      <c r="J5417" s="216"/>
      <c r="K5417" s="564"/>
      <c r="L5417" s="895"/>
      <c r="M5417" s="901" t="s">
        <v>877</v>
      </c>
    </row>
    <row r="5418" spans="3:13">
      <c r="C5418" s="868"/>
      <c r="D5418" s="1095" t="s">
        <v>1626</v>
      </c>
      <c r="E5418" s="1103"/>
      <c r="F5418" s="1104"/>
      <c r="G5418" s="1105"/>
      <c r="H5418" s="1102" t="s">
        <v>2859</v>
      </c>
      <c r="I5418" s="1076"/>
      <c r="J5418" s="219"/>
      <c r="K5418" s="566"/>
      <c r="L5418" s="895"/>
      <c r="M5418" s="901"/>
    </row>
    <row r="5419" spans="3:13">
      <c r="C5419" s="868"/>
      <c r="D5419" s="1095" t="s">
        <v>1627</v>
      </c>
      <c r="E5419" s="1106">
        <v>0.045</v>
      </c>
      <c r="F5419" s="1107"/>
      <c r="G5419" s="1108"/>
      <c r="H5419" s="1109"/>
      <c r="I5419" s="1076"/>
      <c r="J5419" s="219"/>
      <c r="K5419" s="566"/>
      <c r="L5419" s="895"/>
      <c r="M5419" s="901"/>
    </row>
    <row r="5420" ht="18.35" spans="3:13">
      <c r="C5420" s="868"/>
      <c r="D5420" s="1096" t="s">
        <v>1628</v>
      </c>
      <c r="E5420" s="1110">
        <v>0.75</v>
      </c>
      <c r="F5420" s="1111"/>
      <c r="G5420" s="1112"/>
      <c r="H5420" s="941"/>
      <c r="I5420" s="1076"/>
      <c r="J5420" s="219"/>
      <c r="K5420" s="566"/>
      <c r="L5420" s="1117">
        <v>0.979166666666667</v>
      </c>
      <c r="M5420" s="905">
        <v>0.875</v>
      </c>
    </row>
    <row r="5421" ht="18.35" spans="3:13">
      <c r="C5421" s="868"/>
      <c r="D5421" s="1097" t="s">
        <v>1629</v>
      </c>
      <c r="E5421" s="1113" t="s">
        <v>8</v>
      </c>
      <c r="F5421" s="1113" t="s">
        <v>9</v>
      </c>
      <c r="G5421" s="1114" t="s">
        <v>10</v>
      </c>
      <c r="H5421" s="1115" t="s">
        <v>2447</v>
      </c>
      <c r="I5421" s="1076"/>
      <c r="J5421" s="219"/>
      <c r="K5421" s="566"/>
      <c r="L5421" s="1118" t="s">
        <v>2896</v>
      </c>
      <c r="M5421" s="1119"/>
    </row>
    <row r="5422" spans="3:13">
      <c r="C5422" s="868"/>
      <c r="D5422" s="1098">
        <v>45735</v>
      </c>
      <c r="E5422" s="951">
        <v>0.045</v>
      </c>
      <c r="F5422" s="951">
        <v>0.045</v>
      </c>
      <c r="G5422" s="951">
        <v>0.045</v>
      </c>
      <c r="H5422" s="941">
        <v>0.75</v>
      </c>
      <c r="I5422" s="1076"/>
      <c r="J5422" s="219"/>
      <c r="K5422" s="566"/>
      <c r="L5422" s="898">
        <v>0.979166666666667</v>
      </c>
      <c r="M5422" s="904"/>
    </row>
    <row r="5423" spans="3:13">
      <c r="C5423" s="868"/>
      <c r="D5423" s="1098">
        <v>45686</v>
      </c>
      <c r="E5423" s="951">
        <v>0.045</v>
      </c>
      <c r="F5423" s="951">
        <v>0.045</v>
      </c>
      <c r="G5423" s="951">
        <v>0.045</v>
      </c>
      <c r="H5423" s="941">
        <v>0.791666666666667</v>
      </c>
      <c r="I5423" s="1076"/>
      <c r="J5423" s="219"/>
      <c r="K5423" s="566"/>
      <c r="L5423" s="898">
        <v>0.0208333333333333</v>
      </c>
      <c r="M5423" s="905"/>
    </row>
    <row r="5424" spans="3:13">
      <c r="C5424" s="868"/>
      <c r="D5424" s="1098">
        <v>45644</v>
      </c>
      <c r="E5424" s="951">
        <v>0.045</v>
      </c>
      <c r="F5424" s="951">
        <v>0.045</v>
      </c>
      <c r="G5424" s="951">
        <v>0.0475</v>
      </c>
      <c r="H5424" s="941">
        <v>0.791666666666667</v>
      </c>
      <c r="I5424" s="1076"/>
      <c r="J5424" s="219"/>
      <c r="K5424" s="566"/>
      <c r="L5424" s="898">
        <v>0.0208333333333333</v>
      </c>
      <c r="M5424" s="901"/>
    </row>
    <row r="5425" spans="3:13">
      <c r="C5425" s="868"/>
      <c r="D5425" s="1098">
        <v>45603</v>
      </c>
      <c r="E5425" s="951">
        <v>0.0475</v>
      </c>
      <c r="F5425" s="951">
        <v>0.0475</v>
      </c>
      <c r="G5425" s="951">
        <v>0.05</v>
      </c>
      <c r="H5425" s="941">
        <v>0.791666666666667</v>
      </c>
      <c r="I5425" s="1076"/>
      <c r="J5425" s="219"/>
      <c r="K5425" s="566"/>
      <c r="L5425" s="898">
        <v>0.0208333333333333</v>
      </c>
      <c r="M5425" s="901"/>
    </row>
    <row r="5426" spans="3:13">
      <c r="C5426" s="868"/>
      <c r="D5426" s="1098">
        <v>45553</v>
      </c>
      <c r="E5426" s="951">
        <v>0.05</v>
      </c>
      <c r="F5426" s="951">
        <v>0.0525</v>
      </c>
      <c r="G5426" s="951">
        <v>0.055</v>
      </c>
      <c r="H5426" s="941">
        <v>0.75</v>
      </c>
      <c r="I5426" s="1076"/>
      <c r="J5426" s="219"/>
      <c r="K5426" s="566"/>
      <c r="L5426" s="898">
        <v>0.979166666666667</v>
      </c>
      <c r="M5426" s="901"/>
    </row>
    <row r="5427" ht="18.35" spans="3:13">
      <c r="C5427" s="868"/>
      <c r="D5427" s="1098">
        <v>45504</v>
      </c>
      <c r="E5427" s="951">
        <v>0.055</v>
      </c>
      <c r="F5427" s="951">
        <v>0.055</v>
      </c>
      <c r="G5427" s="951">
        <v>0.055</v>
      </c>
      <c r="H5427" s="941">
        <v>0.75</v>
      </c>
      <c r="I5427" s="1077"/>
      <c r="J5427" s="258"/>
      <c r="K5427" s="570"/>
      <c r="L5427" s="898">
        <v>0.979166666666667</v>
      </c>
      <c r="M5427" s="906"/>
    </row>
    <row r="5428" ht="18.35" spans="3:13">
      <c r="C5428" s="868">
        <v>1</v>
      </c>
      <c r="D5428" s="1097" t="s">
        <v>7</v>
      </c>
      <c r="E5428" s="1121" t="s">
        <v>1324</v>
      </c>
      <c r="F5428" s="1122"/>
      <c r="G5428" s="1123"/>
      <c r="H5428" s="1115" t="s">
        <v>2839</v>
      </c>
      <c r="I5428" s="1125" t="s">
        <v>1622</v>
      </c>
      <c r="J5428" s="1126"/>
      <c r="K5428" s="1127"/>
      <c r="L5428" s="1128" t="s">
        <v>1623</v>
      </c>
      <c r="M5428" s="1129" t="s">
        <v>1624</v>
      </c>
    </row>
    <row r="5429" spans="3:13">
      <c r="C5429" s="868"/>
      <c r="D5429" s="1094" t="s">
        <v>1625</v>
      </c>
      <c r="E5429" s="1099"/>
      <c r="F5429" s="1100"/>
      <c r="G5429" s="1101"/>
      <c r="H5429" s="1102" t="s">
        <v>2858</v>
      </c>
      <c r="I5429" s="2250" t="s">
        <v>993</v>
      </c>
      <c r="J5429" s="216"/>
      <c r="K5429" s="564"/>
      <c r="L5429" s="895"/>
      <c r="M5429" s="901" t="s">
        <v>1324</v>
      </c>
    </row>
    <row r="5430" spans="3:13">
      <c r="C5430" s="868"/>
      <c r="D5430" s="1095" t="s">
        <v>1626</v>
      </c>
      <c r="E5430" s="1103"/>
      <c r="F5430" s="1104"/>
      <c r="G5430" s="1105"/>
      <c r="H5430" s="1102" t="s">
        <v>2859</v>
      </c>
      <c r="I5430" s="1076"/>
      <c r="J5430" s="219"/>
      <c r="K5430" s="566"/>
      <c r="L5430" s="895"/>
      <c r="M5430" s="901"/>
    </row>
    <row r="5431" spans="3:13">
      <c r="C5431" s="868"/>
      <c r="D5431" s="1095" t="s">
        <v>1627</v>
      </c>
      <c r="E5431" s="1106">
        <v>0</v>
      </c>
      <c r="F5431" s="1107"/>
      <c r="G5431" s="1108"/>
      <c r="H5431" s="1109"/>
      <c r="I5431" s="1076"/>
      <c r="J5431" s="219"/>
      <c r="K5431" s="566"/>
      <c r="L5431" s="895"/>
      <c r="M5431" s="901"/>
    </row>
    <row r="5432" ht="18.35" spans="3:13">
      <c r="C5432" s="868"/>
      <c r="D5432" s="1096" t="s">
        <v>1628</v>
      </c>
      <c r="E5432" s="1110" t="e">
        <v>#VALUE!</v>
      </c>
      <c r="F5432" s="1111"/>
      <c r="G5432" s="1112"/>
      <c r="H5432" s="941"/>
      <c r="I5432" s="1076"/>
      <c r="J5432" s="219"/>
      <c r="K5432" s="566"/>
      <c r="L5432" s="1117" t="s">
        <v>818</v>
      </c>
      <c r="M5432" s="905" t="e">
        <v>#VALUE!</v>
      </c>
    </row>
    <row r="5433" ht="18.35" spans="3:13">
      <c r="C5433" s="868"/>
      <c r="D5433" s="1097" t="s">
        <v>1629</v>
      </c>
      <c r="E5433" s="1113" t="s">
        <v>8</v>
      </c>
      <c r="F5433" s="1113" t="s">
        <v>9</v>
      </c>
      <c r="G5433" s="1114" t="s">
        <v>10</v>
      </c>
      <c r="H5433" s="1115" t="s">
        <v>2447</v>
      </c>
      <c r="I5433" s="1076"/>
      <c r="J5433" s="219"/>
      <c r="K5433" s="566"/>
      <c r="L5433" s="1118" t="s">
        <v>2896</v>
      </c>
      <c r="M5433" s="1119"/>
    </row>
    <row r="5434" spans="3:13">
      <c r="C5434" s="868"/>
      <c r="D5434" s="1098">
        <v>45796</v>
      </c>
      <c r="E5434" s="951"/>
      <c r="F5434" s="951">
        <v>0.022</v>
      </c>
      <c r="G5434" s="951">
        <v>0.022</v>
      </c>
      <c r="H5434" s="941">
        <v>0.375</v>
      </c>
      <c r="I5434" s="1076"/>
      <c r="J5434" s="219"/>
      <c r="K5434" s="566"/>
      <c r="L5434" s="898">
        <v>0.604166666666667</v>
      </c>
      <c r="M5434" s="904"/>
    </row>
    <row r="5435" spans="3:13">
      <c r="C5435" s="868"/>
      <c r="D5435" s="1098">
        <v>45779</v>
      </c>
      <c r="E5435" s="951">
        <v>0.022</v>
      </c>
      <c r="F5435" s="951">
        <v>0.021</v>
      </c>
      <c r="G5435" s="951">
        <v>0.022</v>
      </c>
      <c r="H5435" s="941">
        <v>0.375</v>
      </c>
      <c r="I5435" s="1076"/>
      <c r="J5435" s="219"/>
      <c r="K5435" s="566"/>
      <c r="L5435" s="898">
        <v>0.604166666666667</v>
      </c>
      <c r="M5435" s="905"/>
    </row>
    <row r="5436" spans="3:13">
      <c r="C5436" s="868"/>
      <c r="D5436" s="1098">
        <v>45763</v>
      </c>
      <c r="E5436" s="951">
        <v>0.022</v>
      </c>
      <c r="F5436" s="951">
        <v>0.022</v>
      </c>
      <c r="G5436" s="951">
        <v>0.023</v>
      </c>
      <c r="H5436" s="941">
        <v>0.375</v>
      </c>
      <c r="I5436" s="1076"/>
      <c r="J5436" s="219"/>
      <c r="K5436" s="566"/>
      <c r="L5436" s="898">
        <v>0.604166666666667</v>
      </c>
      <c r="M5436" s="901"/>
    </row>
    <row r="5437" spans="3:13">
      <c r="C5437" s="868"/>
      <c r="D5437" s="1098">
        <v>45748</v>
      </c>
      <c r="E5437" s="951">
        <v>0.022</v>
      </c>
      <c r="F5437" s="951">
        <v>0.022</v>
      </c>
      <c r="G5437" s="951">
        <v>0.023</v>
      </c>
      <c r="H5437" s="941">
        <v>0.375</v>
      </c>
      <c r="I5437" s="1076"/>
      <c r="J5437" s="219"/>
      <c r="K5437" s="566"/>
      <c r="L5437" s="898">
        <v>0.604166666666667</v>
      </c>
      <c r="M5437" s="901"/>
    </row>
    <row r="5438" spans="3:13">
      <c r="C5438" s="868"/>
      <c r="D5438" s="1098">
        <v>45735</v>
      </c>
      <c r="E5438" s="951">
        <v>0.023</v>
      </c>
      <c r="F5438" s="951">
        <v>0.024</v>
      </c>
      <c r="G5438" s="951">
        <v>0.025</v>
      </c>
      <c r="H5438" s="941">
        <v>0.416666666666667</v>
      </c>
      <c r="I5438" s="1076"/>
      <c r="J5438" s="219"/>
      <c r="K5438" s="566"/>
      <c r="L5438" s="898">
        <v>0.645833333333333</v>
      </c>
      <c r="M5438" s="901"/>
    </row>
    <row r="5439" ht="18.35" spans="3:13">
      <c r="C5439" s="868"/>
      <c r="D5439" s="1098">
        <v>45719</v>
      </c>
      <c r="E5439" s="951">
        <v>0.024</v>
      </c>
      <c r="F5439" s="951">
        <v>0.023</v>
      </c>
      <c r="G5439" s="951">
        <v>0.025</v>
      </c>
      <c r="H5439" s="941">
        <v>0.416666666666667</v>
      </c>
      <c r="I5439" s="1077"/>
      <c r="J5439" s="258"/>
      <c r="K5439" s="570"/>
      <c r="L5439" s="898">
        <v>0.645833333333333</v>
      </c>
      <c r="M5439" s="906"/>
    </row>
    <row r="5440" ht="18.35" spans="3:13">
      <c r="C5440" s="868">
        <v>1</v>
      </c>
      <c r="D5440" s="1097" t="s">
        <v>7</v>
      </c>
      <c r="E5440" s="1121" t="s">
        <v>1325</v>
      </c>
      <c r="F5440" s="1122"/>
      <c r="G5440" s="1123"/>
      <c r="H5440" s="1115" t="s">
        <v>2839</v>
      </c>
      <c r="I5440" s="1125" t="s">
        <v>1622</v>
      </c>
      <c r="J5440" s="1126"/>
      <c r="K5440" s="1127"/>
      <c r="L5440" s="1128" t="s">
        <v>1623</v>
      </c>
      <c r="M5440" s="1129" t="s">
        <v>1624</v>
      </c>
    </row>
    <row r="5441" spans="3:13">
      <c r="C5441" s="868"/>
      <c r="D5441" s="1094" t="s">
        <v>1625</v>
      </c>
      <c r="E5441" s="1099"/>
      <c r="F5441" s="1100"/>
      <c r="G5441" s="1101"/>
      <c r="H5441" s="1102" t="s">
        <v>2884</v>
      </c>
      <c r="I5441" s="2250" t="s">
        <v>993</v>
      </c>
      <c r="J5441" s="216"/>
      <c r="K5441" s="564"/>
      <c r="L5441" s="895"/>
      <c r="M5441" s="901" t="s">
        <v>1325</v>
      </c>
    </row>
    <row r="5442" spans="3:13">
      <c r="C5442" s="868"/>
      <c r="D5442" s="1095" t="s">
        <v>1626</v>
      </c>
      <c r="E5442" s="1103"/>
      <c r="F5442" s="1104"/>
      <c r="G5442" s="1105"/>
      <c r="H5442" s="1102" t="s">
        <v>2885</v>
      </c>
      <c r="I5442" s="1076"/>
      <c r="J5442" s="219"/>
      <c r="K5442" s="566"/>
      <c r="L5442" s="895"/>
      <c r="M5442" s="901"/>
    </row>
    <row r="5443" spans="3:13">
      <c r="C5443" s="868"/>
      <c r="D5443" s="1095" t="s">
        <v>1627</v>
      </c>
      <c r="E5443" s="1106"/>
      <c r="F5443" s="1107"/>
      <c r="G5443" s="1108"/>
      <c r="H5443" s="1109"/>
      <c r="I5443" s="1076"/>
      <c r="J5443" s="219"/>
      <c r="K5443" s="566"/>
      <c r="L5443" s="895"/>
      <c r="M5443" s="901"/>
    </row>
    <row r="5444" ht="18.35" spans="3:13">
      <c r="C5444" s="868"/>
      <c r="D5444" s="1096" t="s">
        <v>1628</v>
      </c>
      <c r="E5444" s="1110" t="e">
        <v>#VALUE!</v>
      </c>
      <c r="F5444" s="1111"/>
      <c r="G5444" s="1112"/>
      <c r="H5444" s="941"/>
      <c r="I5444" s="1076"/>
      <c r="J5444" s="219"/>
      <c r="K5444" s="566"/>
      <c r="L5444" s="1117" t="s">
        <v>818</v>
      </c>
      <c r="M5444" s="905" t="e">
        <v>#VALUE!</v>
      </c>
    </row>
    <row r="5445" ht="18.35" spans="3:13">
      <c r="C5445" s="868"/>
      <c r="D5445" s="1097" t="s">
        <v>1629</v>
      </c>
      <c r="E5445" s="1113" t="s">
        <v>8</v>
      </c>
      <c r="F5445" s="1113" t="s">
        <v>9</v>
      </c>
      <c r="G5445" s="1114" t="s">
        <v>10</v>
      </c>
      <c r="H5445" s="1115" t="s">
        <v>2447</v>
      </c>
      <c r="I5445" s="1076"/>
      <c r="J5445" s="219"/>
      <c r="K5445" s="566"/>
      <c r="L5445" s="1118" t="s">
        <v>2896</v>
      </c>
      <c r="M5445" s="1119"/>
    </row>
    <row r="5446" spans="3:13">
      <c r="C5446" s="868"/>
      <c r="D5446" s="1098">
        <v>45776</v>
      </c>
      <c r="E5446" s="951"/>
      <c r="F5446" s="2248" t="s">
        <v>2368</v>
      </c>
      <c r="G5446" s="2248" t="s">
        <v>2369</v>
      </c>
      <c r="H5446" s="941">
        <v>0.583333333333333</v>
      </c>
      <c r="I5446" s="1076"/>
      <c r="J5446" s="219"/>
      <c r="K5446" s="566"/>
      <c r="L5446" s="898">
        <v>0.8125</v>
      </c>
      <c r="M5446" s="904"/>
    </row>
    <row r="5447" spans="3:13">
      <c r="C5447" s="868"/>
      <c r="D5447" s="1098">
        <v>45748</v>
      </c>
      <c r="E5447" s="2248" t="s">
        <v>2324</v>
      </c>
      <c r="F5447" s="2248" t="s">
        <v>2325</v>
      </c>
      <c r="G5447" s="2248" t="s">
        <v>2326</v>
      </c>
      <c r="H5447" s="941">
        <v>0.583333333333333</v>
      </c>
      <c r="I5447" s="1076"/>
      <c r="J5447" s="219"/>
      <c r="K5447" s="566"/>
      <c r="L5447" s="898">
        <v>0.8125</v>
      </c>
      <c r="M5447" s="905"/>
    </row>
    <row r="5448" spans="3:13">
      <c r="C5448" s="868"/>
      <c r="D5448" s="1098">
        <v>45727</v>
      </c>
      <c r="E5448" s="2248" t="s">
        <v>2262</v>
      </c>
      <c r="F5448" s="2248" t="s">
        <v>2263</v>
      </c>
      <c r="G5448" s="2248" t="s">
        <v>2264</v>
      </c>
      <c r="H5448" s="941">
        <v>0.583333333333333</v>
      </c>
      <c r="I5448" s="1076"/>
      <c r="J5448" s="219"/>
      <c r="K5448" s="566"/>
      <c r="L5448" s="898">
        <v>0.8125</v>
      </c>
      <c r="M5448" s="901"/>
    </row>
    <row r="5449" spans="3:13">
      <c r="C5449" s="868"/>
      <c r="D5449" s="1098">
        <v>45692</v>
      </c>
      <c r="E5449" s="2248" t="s">
        <v>2265</v>
      </c>
      <c r="F5449" s="2248" t="s">
        <v>2266</v>
      </c>
      <c r="G5449" s="2248" t="s">
        <v>2267</v>
      </c>
      <c r="H5449" s="941">
        <v>0.625</v>
      </c>
      <c r="I5449" s="1076"/>
      <c r="J5449" s="219"/>
      <c r="K5449" s="566"/>
      <c r="L5449" s="898">
        <v>0.854166666666667</v>
      </c>
      <c r="M5449" s="901"/>
    </row>
    <row r="5450" spans="3:13">
      <c r="C5450" s="868"/>
      <c r="D5450" s="1098">
        <v>45664</v>
      </c>
      <c r="E5450" s="2248" t="s">
        <v>2268</v>
      </c>
      <c r="F5450" s="2248" t="s">
        <v>2269</v>
      </c>
      <c r="G5450" s="2248" t="s">
        <v>2270</v>
      </c>
      <c r="H5450" s="941">
        <v>0.625</v>
      </c>
      <c r="I5450" s="1076"/>
      <c r="J5450" s="219"/>
      <c r="K5450" s="566"/>
      <c r="L5450" s="898">
        <v>0.854166666666667</v>
      </c>
      <c r="M5450" s="901"/>
    </row>
    <row r="5451" ht="18.35" spans="3:13">
      <c r="C5451" s="868"/>
      <c r="D5451" s="1098">
        <v>45629</v>
      </c>
      <c r="E5451" s="2248" t="s">
        <v>2146</v>
      </c>
      <c r="F5451" s="2248" t="s">
        <v>2147</v>
      </c>
      <c r="G5451" s="2248" t="s">
        <v>2148</v>
      </c>
      <c r="H5451" s="941">
        <v>0.625</v>
      </c>
      <c r="I5451" s="1077"/>
      <c r="J5451" s="258"/>
      <c r="K5451" s="570"/>
      <c r="L5451" s="898">
        <v>0.854166666666667</v>
      </c>
      <c r="M5451" s="906"/>
    </row>
    <row r="5452" ht="18.35" spans="3:13">
      <c r="C5452" s="868">
        <v>1</v>
      </c>
      <c r="D5452" s="873" t="s">
        <v>7</v>
      </c>
      <c r="E5452" s="930" t="s">
        <v>878</v>
      </c>
      <c r="F5452" s="931"/>
      <c r="G5452" s="932"/>
      <c r="H5452" s="933" t="s">
        <v>2839</v>
      </c>
      <c r="I5452" s="1074" t="s">
        <v>1622</v>
      </c>
      <c r="J5452" s="561"/>
      <c r="K5452" s="562"/>
      <c r="L5452" s="878" t="s">
        <v>1623</v>
      </c>
      <c r="M5452" s="943" t="s">
        <v>1624</v>
      </c>
    </row>
    <row r="5453" spans="3:13">
      <c r="C5453" s="868"/>
      <c r="D5453" s="1094" t="s">
        <v>1625</v>
      </c>
      <c r="E5453" s="1099"/>
      <c r="F5453" s="1100"/>
      <c r="G5453" s="1101"/>
      <c r="H5453" s="1102" t="s">
        <v>2858</v>
      </c>
      <c r="I5453" s="2250" t="s">
        <v>1326</v>
      </c>
      <c r="J5453" s="216"/>
      <c r="K5453" s="564"/>
      <c r="L5453" s="895"/>
      <c r="M5453" s="901" t="s">
        <v>878</v>
      </c>
    </row>
    <row r="5454" spans="3:13">
      <c r="C5454" s="868"/>
      <c r="D5454" s="1095" t="s">
        <v>1626</v>
      </c>
      <c r="E5454" s="1103"/>
      <c r="F5454" s="1104"/>
      <c r="G5454" s="1105"/>
      <c r="H5454" s="1102" t="s">
        <v>2859</v>
      </c>
      <c r="I5454" s="1076"/>
      <c r="J5454" s="219"/>
      <c r="K5454" s="566"/>
      <c r="L5454" s="895"/>
      <c r="M5454" s="901"/>
    </row>
    <row r="5455" spans="3:13">
      <c r="C5455" s="868"/>
      <c r="D5455" s="1095" t="s">
        <v>1627</v>
      </c>
      <c r="E5455" s="1106"/>
      <c r="F5455" s="1107"/>
      <c r="G5455" s="1108"/>
      <c r="H5455" s="1109"/>
      <c r="I5455" s="1076"/>
      <c r="J5455" s="219"/>
      <c r="K5455" s="566"/>
      <c r="L5455" s="895"/>
      <c r="M5455" s="901"/>
    </row>
    <row r="5456" ht="18.35" spans="3:13">
      <c r="C5456" s="868"/>
      <c r="D5456" s="1096" t="s">
        <v>1628</v>
      </c>
      <c r="E5456" s="1110">
        <v>0.770833333333333</v>
      </c>
      <c r="F5456" s="1111"/>
      <c r="G5456" s="1112"/>
      <c r="H5456" s="941"/>
      <c r="I5456" s="1076"/>
      <c r="J5456" s="219"/>
      <c r="K5456" s="566"/>
      <c r="L5456" s="1117">
        <v>0</v>
      </c>
      <c r="M5456" s="905">
        <v>0.895833333333333</v>
      </c>
    </row>
    <row r="5457" ht="18.35" spans="3:13">
      <c r="C5457" s="868"/>
      <c r="D5457" s="1097" t="s">
        <v>1629</v>
      </c>
      <c r="E5457" s="1113" t="s">
        <v>8</v>
      </c>
      <c r="F5457" s="1113" t="s">
        <v>9</v>
      </c>
      <c r="G5457" s="1114" t="s">
        <v>10</v>
      </c>
      <c r="H5457" s="1115" t="s">
        <v>2447</v>
      </c>
      <c r="I5457" s="1076"/>
      <c r="J5457" s="219"/>
      <c r="K5457" s="566"/>
      <c r="L5457" s="1118" t="s">
        <v>2896</v>
      </c>
      <c r="M5457" s="1119"/>
    </row>
    <row r="5458" spans="3:13">
      <c r="C5458" s="868"/>
      <c r="D5458" s="1098">
        <v>45784</v>
      </c>
      <c r="E5458" s="951"/>
      <c r="F5458" s="951"/>
      <c r="G5458" s="951"/>
      <c r="H5458" s="941">
        <v>0.770833333333333</v>
      </c>
      <c r="I5458" s="1076"/>
      <c r="J5458" s="219"/>
      <c r="K5458" s="566"/>
      <c r="L5458" s="898">
        <v>0</v>
      </c>
      <c r="M5458" s="904"/>
    </row>
    <row r="5459" spans="3:13">
      <c r="C5459" s="868"/>
      <c r="D5459" s="1098">
        <v>45735</v>
      </c>
      <c r="E5459" s="951"/>
      <c r="F5459" s="951"/>
      <c r="G5459" s="951"/>
      <c r="H5459" s="941">
        <v>0.770833333333333</v>
      </c>
      <c r="I5459" s="1076"/>
      <c r="J5459" s="219"/>
      <c r="K5459" s="566"/>
      <c r="L5459" s="898">
        <v>0</v>
      </c>
      <c r="M5459" s="905"/>
    </row>
    <row r="5460" spans="3:13">
      <c r="C5460" s="868"/>
      <c r="D5460" s="1098">
        <v>45686</v>
      </c>
      <c r="E5460" s="951"/>
      <c r="F5460" s="951"/>
      <c r="G5460" s="951"/>
      <c r="H5460" s="941">
        <v>0.8125</v>
      </c>
      <c r="I5460" s="1076"/>
      <c r="J5460" s="219"/>
      <c r="K5460" s="566"/>
      <c r="L5460" s="898">
        <v>0.0416666666666667</v>
      </c>
      <c r="M5460" s="901"/>
    </row>
    <row r="5461" spans="3:13">
      <c r="C5461" s="868"/>
      <c r="D5461" s="1098">
        <v>45644</v>
      </c>
      <c r="E5461" s="951"/>
      <c r="F5461" s="951"/>
      <c r="G5461" s="951"/>
      <c r="H5461" s="941">
        <v>0.8125</v>
      </c>
      <c r="I5461" s="1076"/>
      <c r="J5461" s="219"/>
      <c r="K5461" s="566"/>
      <c r="L5461" s="898">
        <v>0.0416666666666667</v>
      </c>
      <c r="M5461" s="901"/>
    </row>
    <row r="5462" spans="3:13">
      <c r="C5462" s="868"/>
      <c r="D5462" s="1098">
        <v>45603</v>
      </c>
      <c r="E5462" s="951"/>
      <c r="F5462" s="951"/>
      <c r="G5462" s="951"/>
      <c r="H5462" s="941">
        <v>0.8125</v>
      </c>
      <c r="I5462" s="1076"/>
      <c r="J5462" s="219"/>
      <c r="K5462" s="566"/>
      <c r="L5462" s="898">
        <v>0.0416666666666667</v>
      </c>
      <c r="M5462" s="901"/>
    </row>
    <row r="5463" ht="18.35" spans="3:13">
      <c r="C5463" s="868"/>
      <c r="D5463" s="1098">
        <v>45553</v>
      </c>
      <c r="E5463" s="951"/>
      <c r="F5463" s="951"/>
      <c r="G5463" s="951"/>
      <c r="H5463" s="941">
        <v>0.770833333333333</v>
      </c>
      <c r="I5463" s="1077"/>
      <c r="J5463" s="258"/>
      <c r="K5463" s="570"/>
      <c r="L5463" s="898">
        <v>0</v>
      </c>
      <c r="M5463" s="906"/>
    </row>
    <row r="5464" ht="18.35" spans="3:13">
      <c r="C5464" s="868">
        <v>1</v>
      </c>
      <c r="D5464" s="873" t="s">
        <v>7</v>
      </c>
      <c r="E5464" s="930" t="s">
        <v>1327</v>
      </c>
      <c r="F5464" s="931"/>
      <c r="G5464" s="932"/>
      <c r="H5464" s="933" t="s">
        <v>2839</v>
      </c>
      <c r="I5464" s="1074" t="s">
        <v>1622</v>
      </c>
      <c r="J5464" s="561"/>
      <c r="K5464" s="562"/>
      <c r="L5464" s="878" t="s">
        <v>1623</v>
      </c>
      <c r="M5464" s="943" t="s">
        <v>1624</v>
      </c>
    </row>
    <row r="5465" spans="3:13">
      <c r="C5465" s="868"/>
      <c r="D5465" s="1094" t="s">
        <v>1625</v>
      </c>
      <c r="E5465" s="1130"/>
      <c r="F5465" s="1131"/>
      <c r="G5465" s="1132"/>
      <c r="H5465" s="1102" t="s">
        <v>2916</v>
      </c>
      <c r="I5465" s="2252" t="s">
        <v>1326</v>
      </c>
      <c r="J5465" s="216"/>
      <c r="K5465" s="564"/>
      <c r="L5465" s="895"/>
      <c r="M5465" s="901" t="s">
        <v>1327</v>
      </c>
    </row>
    <row r="5466" spans="3:13">
      <c r="C5466" s="868"/>
      <c r="D5466" s="1095" t="s">
        <v>1626</v>
      </c>
      <c r="E5466" s="1103"/>
      <c r="F5466" s="1133"/>
      <c r="G5466" s="1134"/>
      <c r="H5466" s="1102" t="s">
        <v>2899</v>
      </c>
      <c r="I5466" s="1076"/>
      <c r="J5466" s="219"/>
      <c r="K5466" s="566"/>
      <c r="L5466" s="895"/>
      <c r="M5466" s="901"/>
    </row>
    <row r="5467" spans="3:13">
      <c r="C5467" s="868"/>
      <c r="D5467" s="1095" t="s">
        <v>1627</v>
      </c>
      <c r="E5467" s="1106">
        <v>0.0025</v>
      </c>
      <c r="F5467" s="1135"/>
      <c r="G5467" s="1136"/>
      <c r="H5467" s="1109"/>
      <c r="I5467" s="1076"/>
      <c r="J5467" s="219"/>
      <c r="K5467" s="566"/>
      <c r="L5467" s="895"/>
      <c r="M5467" s="901"/>
    </row>
    <row r="5468" ht="18.35" spans="3:13">
      <c r="C5468" s="868"/>
      <c r="D5468" s="1096" t="s">
        <v>1628</v>
      </c>
      <c r="E5468" s="1110">
        <v>0.3125</v>
      </c>
      <c r="F5468" s="1111"/>
      <c r="G5468" s="1112"/>
      <c r="H5468" s="941"/>
      <c r="I5468" s="1076"/>
      <c r="J5468" s="219"/>
      <c r="K5468" s="566"/>
      <c r="L5468" s="1117">
        <v>0.541666666666667</v>
      </c>
      <c r="M5468" s="905">
        <v>0.4375</v>
      </c>
    </row>
    <row r="5469" ht="18.35" spans="3:13">
      <c r="C5469" s="868"/>
      <c r="D5469" s="1097" t="s">
        <v>1629</v>
      </c>
      <c r="E5469" s="1113" t="s">
        <v>8</v>
      </c>
      <c r="F5469" s="1113" t="s">
        <v>9</v>
      </c>
      <c r="G5469" s="1114" t="s">
        <v>10</v>
      </c>
      <c r="H5469" s="1115" t="s">
        <v>2447</v>
      </c>
      <c r="I5469" s="1076"/>
      <c r="J5469" s="219"/>
      <c r="K5469" s="566"/>
      <c r="L5469" s="1118" t="s">
        <v>2896</v>
      </c>
      <c r="M5469" s="1119"/>
    </row>
    <row r="5470" spans="3:13">
      <c r="C5470" s="868"/>
      <c r="D5470" s="1098">
        <v>45638</v>
      </c>
      <c r="E5470" s="951">
        <v>0.005</v>
      </c>
      <c r="F5470" s="951">
        <v>0.0075</v>
      </c>
      <c r="G5470" s="951">
        <v>0.01</v>
      </c>
      <c r="H5470" s="941">
        <v>0.354166666666667</v>
      </c>
      <c r="I5470" s="1076"/>
      <c r="J5470" s="219"/>
      <c r="K5470" s="566"/>
      <c r="L5470" s="898">
        <v>0.583333333333333</v>
      </c>
      <c r="M5470" s="904"/>
    </row>
    <row r="5471" spans="3:13">
      <c r="C5471" s="868"/>
      <c r="D5471" s="1098">
        <v>45561</v>
      </c>
      <c r="E5471" s="951">
        <v>0.01</v>
      </c>
      <c r="F5471" s="951">
        <v>0.01</v>
      </c>
      <c r="G5471" s="951">
        <v>0.0125</v>
      </c>
      <c r="H5471" s="941">
        <v>0.3125</v>
      </c>
      <c r="I5471" s="1076"/>
      <c r="J5471" s="219"/>
      <c r="K5471" s="566"/>
      <c r="L5471" s="898">
        <v>0.541666666666667</v>
      </c>
      <c r="M5471" s="905"/>
    </row>
    <row r="5472" spans="3:13">
      <c r="C5472" s="868"/>
      <c r="D5472" s="1098">
        <v>45463</v>
      </c>
      <c r="E5472" s="951">
        <v>0.0125</v>
      </c>
      <c r="F5472" s="951">
        <v>0.015</v>
      </c>
      <c r="G5472" s="951">
        <v>0.015</v>
      </c>
      <c r="H5472" s="941">
        <v>0.3125</v>
      </c>
      <c r="I5472" s="1076"/>
      <c r="J5472" s="219"/>
      <c r="K5472" s="566"/>
      <c r="L5472" s="898">
        <v>0.541666666666667</v>
      </c>
      <c r="M5472" s="901"/>
    </row>
    <row r="5473" spans="3:13">
      <c r="C5473" s="868"/>
      <c r="D5473" s="1098">
        <v>45372</v>
      </c>
      <c r="E5473" s="951">
        <v>0.015</v>
      </c>
      <c r="F5473" s="951">
        <v>0.0175</v>
      </c>
      <c r="G5473" s="951">
        <v>0.0175</v>
      </c>
      <c r="H5473" s="941">
        <v>0.354166666666667</v>
      </c>
      <c r="I5473" s="1076"/>
      <c r="J5473" s="219"/>
      <c r="K5473" s="566"/>
      <c r="L5473" s="898">
        <v>0.583333333333333</v>
      </c>
      <c r="M5473" s="901"/>
    </row>
    <row r="5474" spans="3:13">
      <c r="C5474" s="868"/>
      <c r="D5474" s="1098">
        <v>45274</v>
      </c>
      <c r="E5474" s="951">
        <v>0.0175</v>
      </c>
      <c r="F5474" s="951">
        <v>0.0175</v>
      </c>
      <c r="G5474" s="951">
        <v>0.0175</v>
      </c>
      <c r="H5474" s="941">
        <v>0.354166666666667</v>
      </c>
      <c r="I5474" s="1076"/>
      <c r="J5474" s="219"/>
      <c r="K5474" s="566"/>
      <c r="L5474" s="898">
        <v>0.583333333333333</v>
      </c>
      <c r="M5474" s="901"/>
    </row>
    <row r="5475" ht="18.35" spans="3:13">
      <c r="C5475" s="868"/>
      <c r="D5475" s="1098">
        <v>45190</v>
      </c>
      <c r="E5475" s="951">
        <v>0.0175</v>
      </c>
      <c r="F5475" s="951">
        <v>0.02</v>
      </c>
      <c r="G5475" s="951">
        <v>0.0175</v>
      </c>
      <c r="H5475" s="941">
        <v>0.3125</v>
      </c>
      <c r="I5475" s="1077"/>
      <c r="J5475" s="258"/>
      <c r="K5475" s="570"/>
      <c r="L5475" s="898">
        <v>0.541666666666667</v>
      </c>
      <c r="M5475" s="906"/>
    </row>
    <row r="5476" ht="18.35" spans="3:13">
      <c r="C5476" s="868">
        <v>1</v>
      </c>
      <c r="D5476" s="873" t="s">
        <v>7</v>
      </c>
      <c r="E5476" s="930" t="s">
        <v>1328</v>
      </c>
      <c r="F5476" s="931"/>
      <c r="G5476" s="932"/>
      <c r="H5476" s="933" t="s">
        <v>2839</v>
      </c>
      <c r="I5476" s="1074" t="s">
        <v>1622</v>
      </c>
      <c r="J5476" s="561"/>
      <c r="K5476" s="562"/>
      <c r="L5476" s="878" t="s">
        <v>1623</v>
      </c>
      <c r="M5476" s="943" t="s">
        <v>1624</v>
      </c>
    </row>
    <row r="5477" spans="3:13">
      <c r="C5477" s="868"/>
      <c r="D5477" s="1094" t="s">
        <v>1625</v>
      </c>
      <c r="E5477" s="1099"/>
      <c r="F5477" s="1100"/>
      <c r="G5477" s="1101"/>
      <c r="H5477" s="1102" t="s">
        <v>2917</v>
      </c>
      <c r="I5477" s="2250" t="s">
        <v>1329</v>
      </c>
      <c r="J5477" s="216"/>
      <c r="K5477" s="564"/>
      <c r="L5477" s="895"/>
      <c r="M5477" s="901" t="s">
        <v>1328</v>
      </c>
    </row>
    <row r="5478" spans="3:13">
      <c r="C5478" s="868"/>
      <c r="D5478" s="1095" t="s">
        <v>1626</v>
      </c>
      <c r="E5478" s="1103"/>
      <c r="F5478" s="1104"/>
      <c r="G5478" s="1105"/>
      <c r="H5478" s="1102" t="s">
        <v>2869</v>
      </c>
      <c r="I5478" s="1076"/>
      <c r="J5478" s="219"/>
      <c r="K5478" s="566"/>
      <c r="L5478" s="895"/>
      <c r="M5478" s="901"/>
    </row>
    <row r="5479" spans="3:13">
      <c r="C5479" s="868"/>
      <c r="D5479" s="1095" t="s">
        <v>1627</v>
      </c>
      <c r="E5479" s="1103">
        <v>0.0425</v>
      </c>
      <c r="F5479" s="1104"/>
      <c r="G5479" s="1105"/>
      <c r="H5479" s="1109"/>
      <c r="I5479" s="1076"/>
      <c r="J5479" s="219"/>
      <c r="K5479" s="566"/>
      <c r="L5479" s="895"/>
      <c r="M5479" s="901"/>
    </row>
    <row r="5480" ht="18.35" spans="3:13">
      <c r="C5480" s="868"/>
      <c r="D5480" s="1096" t="s">
        <v>1628</v>
      </c>
      <c r="E5480" s="1110">
        <v>0.458333333333333</v>
      </c>
      <c r="F5480" s="1111"/>
      <c r="G5480" s="1112"/>
      <c r="H5480" s="941"/>
      <c r="I5480" s="1076"/>
      <c r="J5480" s="219"/>
      <c r="K5480" s="566"/>
      <c r="L5480" s="1117">
        <v>0.6875</v>
      </c>
      <c r="M5480" s="905">
        <v>0.583333333333333</v>
      </c>
    </row>
    <row r="5481" ht="18.35" spans="3:13">
      <c r="C5481" s="868"/>
      <c r="D5481" s="1097" t="s">
        <v>1629</v>
      </c>
      <c r="E5481" s="1113" t="s">
        <v>8</v>
      </c>
      <c r="F5481" s="1113" t="s">
        <v>9</v>
      </c>
      <c r="G5481" s="1114" t="s">
        <v>10</v>
      </c>
      <c r="H5481" s="1115" t="s">
        <v>2447</v>
      </c>
      <c r="I5481" s="1076"/>
      <c r="J5481" s="219"/>
      <c r="K5481" s="566"/>
      <c r="L5481" s="1118" t="s">
        <v>2896</v>
      </c>
      <c r="M5481" s="1119"/>
    </row>
    <row r="5482" spans="3:13">
      <c r="C5482" s="868"/>
      <c r="D5482" s="1098">
        <v>45785</v>
      </c>
      <c r="E5482" s="951">
        <v>0.0425</v>
      </c>
      <c r="F5482" s="951">
        <v>0.0425</v>
      </c>
      <c r="G5482" s="951">
        <v>0.045</v>
      </c>
      <c r="H5482" s="941">
        <v>0.459722222222222</v>
      </c>
      <c r="I5482" s="1076"/>
      <c r="J5482" s="219"/>
      <c r="K5482" s="566"/>
      <c r="L5482" s="898">
        <v>0.688888888888889</v>
      </c>
      <c r="M5482" s="904"/>
    </row>
    <row r="5483" spans="3:13">
      <c r="C5483" s="868"/>
      <c r="D5483" s="1098">
        <v>45736</v>
      </c>
      <c r="E5483" s="951">
        <v>0.045</v>
      </c>
      <c r="F5483" s="951">
        <v>0.045</v>
      </c>
      <c r="G5483" s="951">
        <v>0.045</v>
      </c>
      <c r="H5483" s="941">
        <v>0.5</v>
      </c>
      <c r="I5483" s="1076"/>
      <c r="J5483" s="219"/>
      <c r="K5483" s="566"/>
      <c r="L5483" s="898">
        <v>0.729166666666667</v>
      </c>
      <c r="M5483" s="905"/>
    </row>
    <row r="5484" spans="3:13">
      <c r="C5484" s="868"/>
      <c r="D5484" s="1098">
        <v>45694</v>
      </c>
      <c r="E5484" s="951">
        <v>0.045</v>
      </c>
      <c r="F5484" s="951">
        <v>0.045</v>
      </c>
      <c r="G5484" s="951">
        <v>0.0475</v>
      </c>
      <c r="H5484" s="941">
        <v>0.5</v>
      </c>
      <c r="I5484" s="1076"/>
      <c r="J5484" s="219"/>
      <c r="K5484" s="566"/>
      <c r="L5484" s="898">
        <v>0.729166666666667</v>
      </c>
      <c r="M5484" s="901"/>
    </row>
    <row r="5485" spans="3:13">
      <c r="C5485" s="868"/>
      <c r="D5485" s="1098">
        <v>45645</v>
      </c>
      <c r="E5485" s="951">
        <v>0.0475</v>
      </c>
      <c r="F5485" s="951">
        <v>0.0475</v>
      </c>
      <c r="G5485" s="951">
        <v>0.0475</v>
      </c>
      <c r="H5485" s="941">
        <v>0.5</v>
      </c>
      <c r="I5485" s="1076"/>
      <c r="J5485" s="219"/>
      <c r="K5485" s="566"/>
      <c r="L5485" s="898">
        <v>0.729166666666667</v>
      </c>
      <c r="M5485" s="901"/>
    </row>
    <row r="5486" spans="3:13">
      <c r="C5486" s="868"/>
      <c r="D5486" s="1098">
        <v>45603</v>
      </c>
      <c r="E5486" s="951">
        <v>0.0475</v>
      </c>
      <c r="F5486" s="951">
        <v>0.0475</v>
      </c>
      <c r="G5486" s="951">
        <v>0.05</v>
      </c>
      <c r="H5486" s="941">
        <v>0.5</v>
      </c>
      <c r="I5486" s="1076"/>
      <c r="J5486" s="219"/>
      <c r="K5486" s="566"/>
      <c r="L5486" s="898">
        <v>0.729166666666667</v>
      </c>
      <c r="M5486" s="901"/>
    </row>
    <row r="5487" ht="18.35" spans="3:13">
      <c r="C5487" s="868"/>
      <c r="D5487" s="1098">
        <v>45554</v>
      </c>
      <c r="E5487" s="951">
        <v>0.05</v>
      </c>
      <c r="F5487" s="951">
        <v>0.05</v>
      </c>
      <c r="G5487" s="951">
        <v>0.05</v>
      </c>
      <c r="H5487" s="941">
        <v>0.458333333333333</v>
      </c>
      <c r="I5487" s="1077"/>
      <c r="J5487" s="258"/>
      <c r="K5487" s="570"/>
      <c r="L5487" s="898">
        <v>0.6875</v>
      </c>
      <c r="M5487" s="906"/>
    </row>
    <row r="5488" ht="18.35" spans="3:13">
      <c r="C5488" s="868">
        <v>1</v>
      </c>
      <c r="D5488" s="873" t="s">
        <v>7</v>
      </c>
      <c r="E5488" s="930" t="s">
        <v>803</v>
      </c>
      <c r="F5488" s="931"/>
      <c r="G5488" s="932"/>
      <c r="H5488" s="933" t="s">
        <v>2839</v>
      </c>
      <c r="I5488" s="1074" t="s">
        <v>1622</v>
      </c>
      <c r="J5488" s="561"/>
      <c r="K5488" s="562"/>
      <c r="L5488" s="878" t="s">
        <v>1623</v>
      </c>
      <c r="M5488" s="943" t="s">
        <v>1624</v>
      </c>
    </row>
    <row r="5489" spans="3:13">
      <c r="C5489" s="868"/>
      <c r="D5489" s="1094" t="s">
        <v>1625</v>
      </c>
      <c r="E5489" s="1099"/>
      <c r="F5489" s="1100"/>
      <c r="G5489" s="1101"/>
      <c r="H5489" s="1102" t="s">
        <v>2858</v>
      </c>
      <c r="I5489" s="2250" t="s">
        <v>829</v>
      </c>
      <c r="J5489" s="216"/>
      <c r="K5489" s="564"/>
      <c r="L5489" s="895"/>
      <c r="M5489" s="901" t="s">
        <v>803</v>
      </c>
    </row>
    <row r="5490" spans="3:13">
      <c r="C5490" s="868"/>
      <c r="D5490" s="1095" t="s">
        <v>1626</v>
      </c>
      <c r="E5490" s="1103"/>
      <c r="F5490" s="1104"/>
      <c r="G5490" s="1105"/>
      <c r="H5490" s="1102" t="s">
        <v>2859</v>
      </c>
      <c r="I5490" s="1076"/>
      <c r="J5490" s="219"/>
      <c r="K5490" s="566"/>
      <c r="L5490" s="895"/>
      <c r="M5490" s="901"/>
    </row>
    <row r="5491" spans="3:13">
      <c r="C5491" s="868"/>
      <c r="D5491" s="1095" t="s">
        <v>1627</v>
      </c>
      <c r="E5491" s="1106" t="s">
        <v>1316</v>
      </c>
      <c r="F5491" s="1107"/>
      <c r="G5491" s="1108"/>
      <c r="H5491" s="1109"/>
      <c r="I5491" s="1076"/>
      <c r="J5491" s="219"/>
      <c r="K5491" s="566"/>
      <c r="L5491" s="895"/>
      <c r="M5491" s="901"/>
    </row>
    <row r="5492" ht="18.35" spans="3:13">
      <c r="C5492" s="868"/>
      <c r="D5492" s="1096" t="s">
        <v>1628</v>
      </c>
      <c r="E5492" s="1110">
        <v>0.520833333333333</v>
      </c>
      <c r="F5492" s="1111"/>
      <c r="G5492" s="1112"/>
      <c r="H5492" s="941"/>
      <c r="I5492" s="1076"/>
      <c r="J5492" s="219"/>
      <c r="K5492" s="566"/>
      <c r="L5492" s="1117">
        <v>0.75</v>
      </c>
      <c r="M5492" s="905">
        <v>0.645833333333333</v>
      </c>
    </row>
    <row r="5493" ht="18.35" spans="3:13">
      <c r="C5493" s="868"/>
      <c r="D5493" s="1097" t="s">
        <v>1629</v>
      </c>
      <c r="E5493" s="1113" t="s">
        <v>8</v>
      </c>
      <c r="F5493" s="1113" t="s">
        <v>9</v>
      </c>
      <c r="G5493" s="1114" t="s">
        <v>10</v>
      </c>
      <c r="H5493" s="1115" t="s">
        <v>2447</v>
      </c>
      <c r="I5493" s="1076"/>
      <c r="J5493" s="219"/>
      <c r="K5493" s="566"/>
      <c r="L5493" s="1118" t="s">
        <v>2896</v>
      </c>
      <c r="M5493" s="1119"/>
    </row>
    <row r="5494" spans="3:13">
      <c r="C5494" s="868"/>
      <c r="D5494" s="1098">
        <v>45820</v>
      </c>
      <c r="E5494" s="2248" t="s">
        <v>2395</v>
      </c>
      <c r="F5494" s="2248" t="s">
        <v>1952</v>
      </c>
      <c r="G5494" s="2248" t="s">
        <v>2395</v>
      </c>
      <c r="H5494" s="941">
        <v>0.520833333333333</v>
      </c>
      <c r="I5494" s="1076"/>
      <c r="J5494" s="219"/>
      <c r="K5494" s="566"/>
      <c r="L5494" s="898">
        <v>0.75</v>
      </c>
      <c r="M5494" s="904"/>
    </row>
    <row r="5495" spans="3:13">
      <c r="C5495" s="868"/>
      <c r="D5495" s="1098">
        <v>45813</v>
      </c>
      <c r="E5495" s="2248" t="s">
        <v>2391</v>
      </c>
      <c r="F5495" s="2248" t="s">
        <v>2392</v>
      </c>
      <c r="G5495" s="2248" t="s">
        <v>2396</v>
      </c>
      <c r="H5495" s="941">
        <v>0.520833333333333</v>
      </c>
      <c r="I5495" s="1076"/>
      <c r="J5495" s="219"/>
      <c r="K5495" s="566"/>
      <c r="L5495" s="898">
        <v>0.75</v>
      </c>
      <c r="M5495" s="905"/>
    </row>
    <row r="5496" spans="3:13">
      <c r="C5496" s="868"/>
      <c r="D5496" s="1098">
        <v>45806</v>
      </c>
      <c r="E5496" s="2248" t="s">
        <v>2382</v>
      </c>
      <c r="F5496" s="2248" t="s">
        <v>1948</v>
      </c>
      <c r="G5496" s="2248" t="s">
        <v>2249</v>
      </c>
      <c r="H5496" s="941">
        <v>0.520833333333333</v>
      </c>
      <c r="I5496" s="1076"/>
      <c r="J5496" s="219"/>
      <c r="K5496" s="566"/>
      <c r="L5496" s="898">
        <v>0.75</v>
      </c>
      <c r="M5496" s="901"/>
    </row>
    <row r="5497" spans="3:13">
      <c r="C5497" s="868"/>
      <c r="D5497" s="1098">
        <v>45799</v>
      </c>
      <c r="E5497" s="2248" t="s">
        <v>1950</v>
      </c>
      <c r="F5497" s="2248" t="s">
        <v>2383</v>
      </c>
      <c r="G5497" s="2248" t="s">
        <v>1948</v>
      </c>
      <c r="H5497" s="941">
        <v>0.520833333333333</v>
      </c>
      <c r="I5497" s="1076"/>
      <c r="J5497" s="219"/>
      <c r="K5497" s="566"/>
      <c r="L5497" s="898">
        <v>0.75</v>
      </c>
      <c r="M5497" s="901"/>
    </row>
    <row r="5498" spans="3:13">
      <c r="C5498" s="868"/>
      <c r="D5498" s="1098">
        <v>45792</v>
      </c>
      <c r="E5498" s="2248" t="s">
        <v>1948</v>
      </c>
      <c r="F5498" s="2248" t="s">
        <v>1948</v>
      </c>
      <c r="G5498" s="2248" t="s">
        <v>1948</v>
      </c>
      <c r="H5498" s="941">
        <v>0.520833333333333</v>
      </c>
      <c r="I5498" s="1076"/>
      <c r="J5498" s="219"/>
      <c r="K5498" s="566"/>
      <c r="L5498" s="898">
        <v>0.75</v>
      </c>
      <c r="M5498" s="901"/>
    </row>
    <row r="5499" ht="18.35" spans="3:13">
      <c r="C5499" s="868"/>
      <c r="D5499" s="1098">
        <v>45785</v>
      </c>
      <c r="E5499" s="2248" t="s">
        <v>1949</v>
      </c>
      <c r="F5499" s="2248" t="s">
        <v>1956</v>
      </c>
      <c r="G5499" s="2248" t="s">
        <v>1953</v>
      </c>
      <c r="H5499" s="941">
        <v>0.520833333333333</v>
      </c>
      <c r="I5499" s="1077"/>
      <c r="J5499" s="258"/>
      <c r="K5499" s="570"/>
      <c r="L5499" s="898">
        <v>0.75</v>
      </c>
      <c r="M5499" s="906"/>
    </row>
    <row r="5500" ht="18.35" spans="3:13">
      <c r="C5500" s="868">
        <v>1</v>
      </c>
      <c r="D5500" s="1097" t="s">
        <v>7</v>
      </c>
      <c r="E5500" s="1121" t="s">
        <v>1330</v>
      </c>
      <c r="F5500" s="1122"/>
      <c r="G5500" s="1123"/>
      <c r="H5500" s="1115" t="s">
        <v>2839</v>
      </c>
      <c r="I5500" s="1125" t="s">
        <v>1622</v>
      </c>
      <c r="J5500" s="1126"/>
      <c r="K5500" s="1127"/>
      <c r="L5500" s="1128" t="s">
        <v>1623</v>
      </c>
      <c r="M5500" s="1129" t="s">
        <v>1624</v>
      </c>
    </row>
    <row r="5501" spans="3:13">
      <c r="C5501" s="868"/>
      <c r="D5501" s="1094" t="s">
        <v>1625</v>
      </c>
      <c r="E5501" s="1099"/>
      <c r="F5501" s="1100"/>
      <c r="G5501" s="1101"/>
      <c r="H5501" s="1102" t="s">
        <v>2870</v>
      </c>
      <c r="I5501" s="2250" t="s">
        <v>829</v>
      </c>
      <c r="J5501" s="216"/>
      <c r="K5501" s="564"/>
      <c r="L5501" s="895"/>
      <c r="M5501" s="901" t="s">
        <v>1330</v>
      </c>
    </row>
    <row r="5502" spans="3:13">
      <c r="C5502" s="868"/>
      <c r="D5502" s="1095" t="s">
        <v>1626</v>
      </c>
      <c r="E5502" s="1137"/>
      <c r="F5502" s="1104"/>
      <c r="G5502" s="1105"/>
      <c r="H5502" s="1102" t="s">
        <v>2871</v>
      </c>
      <c r="I5502" s="1076"/>
      <c r="J5502" s="219"/>
      <c r="K5502" s="566"/>
      <c r="L5502" s="895"/>
      <c r="M5502" s="901"/>
    </row>
    <row r="5503" spans="3:13">
      <c r="C5503" s="868"/>
      <c r="D5503" s="1095" t="s">
        <v>1627</v>
      </c>
      <c r="E5503" s="1137">
        <v>0</v>
      </c>
      <c r="F5503" s="1104"/>
      <c r="G5503" s="1105"/>
      <c r="H5503" s="1109"/>
      <c r="I5503" s="1076"/>
      <c r="J5503" s="219"/>
      <c r="K5503" s="566"/>
      <c r="L5503" s="895"/>
      <c r="M5503" s="901"/>
    </row>
    <row r="5504" ht="18.35" spans="3:13">
      <c r="C5504" s="868"/>
      <c r="D5504" s="1096" t="s">
        <v>1628</v>
      </c>
      <c r="E5504" s="1110" t="e">
        <v>#VALUE!</v>
      </c>
      <c r="F5504" s="1111"/>
      <c r="G5504" s="1112"/>
      <c r="H5504" s="941"/>
      <c r="I5504" s="1076"/>
      <c r="J5504" s="219"/>
      <c r="K5504" s="566"/>
      <c r="L5504" s="1117" t="s">
        <v>818</v>
      </c>
      <c r="M5504" s="905" t="e">
        <v>#VALUE!</v>
      </c>
    </row>
    <row r="5505" ht="18.35" spans="3:13">
      <c r="C5505" s="868"/>
      <c r="D5505" s="1097" t="s">
        <v>1629</v>
      </c>
      <c r="E5505" s="1113" t="s">
        <v>8</v>
      </c>
      <c r="F5505" s="1113" t="s">
        <v>9</v>
      </c>
      <c r="G5505" s="1114" t="s">
        <v>10</v>
      </c>
      <c r="H5505" s="1115" t="s">
        <v>2447</v>
      </c>
      <c r="I5505" s="1076"/>
      <c r="J5505" s="219"/>
      <c r="K5505" s="566"/>
      <c r="L5505" s="1118" t="s">
        <v>2896</v>
      </c>
      <c r="M5505" s="1119"/>
    </row>
    <row r="5506" spans="3:13">
      <c r="C5506" s="868"/>
      <c r="D5506" s="1098">
        <v>45782</v>
      </c>
      <c r="E5506" s="2248" t="s">
        <v>2370</v>
      </c>
      <c r="F5506" s="2248" t="s">
        <v>2233</v>
      </c>
      <c r="G5506" s="2248" t="s">
        <v>2371</v>
      </c>
      <c r="H5506" s="941">
        <v>0.583333333333333</v>
      </c>
      <c r="I5506" s="1076"/>
      <c r="J5506" s="219"/>
      <c r="K5506" s="566"/>
      <c r="L5506" s="898">
        <v>0.8125</v>
      </c>
      <c r="M5506" s="904"/>
    </row>
    <row r="5507" spans="3:13">
      <c r="C5507" s="868"/>
      <c r="D5507" s="1098">
        <v>45750</v>
      </c>
      <c r="E5507" s="2248" t="s">
        <v>2371</v>
      </c>
      <c r="F5507" s="2248" t="s">
        <v>2372</v>
      </c>
      <c r="G5507" s="2248" t="s">
        <v>2373</v>
      </c>
      <c r="H5507" s="941">
        <v>0.583333333333333</v>
      </c>
      <c r="I5507" s="1076"/>
      <c r="J5507" s="219"/>
      <c r="K5507" s="566"/>
      <c r="L5507" s="898">
        <v>0.8125</v>
      </c>
      <c r="M5507" s="905"/>
    </row>
    <row r="5508" spans="3:13">
      <c r="C5508" s="868"/>
      <c r="D5508" s="1098">
        <v>45721</v>
      </c>
      <c r="E5508" s="2248" t="s">
        <v>2373</v>
      </c>
      <c r="F5508" s="2248" t="s">
        <v>2374</v>
      </c>
      <c r="G5508" s="2248" t="s">
        <v>2336</v>
      </c>
      <c r="H5508" s="941">
        <v>0.625</v>
      </c>
      <c r="I5508" s="1076"/>
      <c r="J5508" s="219"/>
      <c r="K5508" s="566"/>
      <c r="L5508" s="898">
        <v>0.854166666666667</v>
      </c>
      <c r="M5508" s="901"/>
    </row>
    <row r="5509" spans="3:13">
      <c r="C5509" s="868"/>
      <c r="D5509" s="1098">
        <v>45693</v>
      </c>
      <c r="E5509" s="2248" t="s">
        <v>2336</v>
      </c>
      <c r="F5509" s="2248" t="s">
        <v>2375</v>
      </c>
      <c r="G5509" s="2248" t="s">
        <v>2376</v>
      </c>
      <c r="H5509" s="941">
        <v>0.625</v>
      </c>
      <c r="I5509" s="1076"/>
      <c r="J5509" s="219"/>
      <c r="K5509" s="566"/>
      <c r="L5509" s="898">
        <v>0.854166666666667</v>
      </c>
      <c r="M5509" s="901"/>
    </row>
    <row r="5510" spans="3:13">
      <c r="C5510" s="868"/>
      <c r="D5510" s="1098">
        <v>45664</v>
      </c>
      <c r="E5510" s="2248" t="s">
        <v>2377</v>
      </c>
      <c r="F5510" s="2248" t="s">
        <v>2373</v>
      </c>
      <c r="G5510" s="2248" t="s">
        <v>2378</v>
      </c>
      <c r="H5510" s="941">
        <v>0.625</v>
      </c>
      <c r="I5510" s="1076"/>
      <c r="J5510" s="219"/>
      <c r="K5510" s="566"/>
      <c r="L5510" s="898">
        <v>0.854166666666667</v>
      </c>
      <c r="M5510" s="901"/>
    </row>
    <row r="5511" ht="18.35" spans="3:13">
      <c r="C5511" s="868"/>
      <c r="D5511" s="1098">
        <v>45630</v>
      </c>
      <c r="E5511" s="2248" t="s">
        <v>2378</v>
      </c>
      <c r="F5511" s="2248" t="s">
        <v>2379</v>
      </c>
      <c r="G5511" s="2248" t="s">
        <v>2084</v>
      </c>
      <c r="H5511" s="941">
        <v>0.625</v>
      </c>
      <c r="I5511" s="1077"/>
      <c r="J5511" s="258"/>
      <c r="K5511" s="570"/>
      <c r="L5511" s="898">
        <v>0.854166666666667</v>
      </c>
      <c r="M5511" s="906"/>
    </row>
    <row r="5512" ht="18.35" spans="3:13">
      <c r="C5512" s="1093">
        <v>1</v>
      </c>
      <c r="D5512" s="873" t="s">
        <v>7</v>
      </c>
      <c r="E5512" s="930" t="s">
        <v>1331</v>
      </c>
      <c r="F5512" s="931"/>
      <c r="G5512" s="932"/>
      <c r="H5512" s="933" t="s">
        <v>2839</v>
      </c>
      <c r="I5512" s="1074" t="s">
        <v>1622</v>
      </c>
      <c r="J5512" s="561"/>
      <c r="K5512" s="562"/>
      <c r="L5512" s="878" t="s">
        <v>1623</v>
      </c>
      <c r="M5512" s="943" t="s">
        <v>1624</v>
      </c>
    </row>
    <row r="5513" spans="3:13">
      <c r="C5513" s="868"/>
      <c r="D5513" s="1094" t="s">
        <v>1625</v>
      </c>
      <c r="E5513" s="1099"/>
      <c r="F5513" s="1100"/>
      <c r="G5513" s="1101"/>
      <c r="H5513" s="1102" t="s">
        <v>2858</v>
      </c>
      <c r="I5513" s="2250" t="s">
        <v>1332</v>
      </c>
      <c r="J5513" s="216"/>
      <c r="K5513" s="564"/>
      <c r="L5513" s="895"/>
      <c r="M5513" s="901" t="s">
        <v>1331</v>
      </c>
    </row>
    <row r="5514" spans="3:13">
      <c r="C5514" s="868"/>
      <c r="D5514" s="1095" t="s">
        <v>1626</v>
      </c>
      <c r="E5514" s="1103"/>
      <c r="F5514" s="1104"/>
      <c r="G5514" s="1105"/>
      <c r="H5514" s="1102" t="s">
        <v>2859</v>
      </c>
      <c r="I5514" s="1076"/>
      <c r="J5514" s="219"/>
      <c r="K5514" s="566"/>
      <c r="L5514" s="895"/>
      <c r="M5514" s="901"/>
    </row>
    <row r="5515" spans="3:13">
      <c r="C5515" s="868"/>
      <c r="D5515" s="1095" t="s">
        <v>1627</v>
      </c>
      <c r="E5515" s="1137">
        <v>-4</v>
      </c>
      <c r="F5515" s="1104"/>
      <c r="G5515" s="1105"/>
      <c r="H5515" s="1109"/>
      <c r="I5515" s="1076"/>
      <c r="J5515" s="219"/>
      <c r="K5515" s="566"/>
      <c r="L5515" s="895"/>
      <c r="M5515" s="901"/>
    </row>
    <row r="5516" ht="18.35" spans="3:13">
      <c r="C5516" s="868"/>
      <c r="D5516" s="1096" t="s">
        <v>1628</v>
      </c>
      <c r="E5516" s="1110">
        <v>0.520833333333333</v>
      </c>
      <c r="F5516" s="1111"/>
      <c r="G5516" s="1112"/>
      <c r="H5516" s="941"/>
      <c r="I5516" s="1076"/>
      <c r="J5516" s="219"/>
      <c r="K5516" s="566"/>
      <c r="L5516" s="1117">
        <v>0.75</v>
      </c>
      <c r="M5516" s="905">
        <v>0.645833333333333</v>
      </c>
    </row>
    <row r="5517" ht="18.35" spans="3:13">
      <c r="C5517" s="868"/>
      <c r="D5517" s="1097" t="s">
        <v>1629</v>
      </c>
      <c r="E5517" s="1113" t="s">
        <v>8</v>
      </c>
      <c r="F5517" s="1113" t="s">
        <v>9</v>
      </c>
      <c r="G5517" s="1114" t="s">
        <v>10</v>
      </c>
      <c r="H5517" s="1115" t="s">
        <v>2447</v>
      </c>
      <c r="I5517" s="1076"/>
      <c r="J5517" s="219"/>
      <c r="K5517" s="566"/>
      <c r="L5517" s="1118" t="s">
        <v>2896</v>
      </c>
      <c r="M5517" s="1119"/>
    </row>
    <row r="5518" spans="3:13">
      <c r="C5518" s="868"/>
      <c r="D5518" s="1098">
        <v>45792</v>
      </c>
      <c r="E5518" s="923">
        <v>-4</v>
      </c>
      <c r="F5518" s="923">
        <v>-11.3</v>
      </c>
      <c r="G5518" s="923">
        <v>-26.4</v>
      </c>
      <c r="H5518" s="941">
        <v>0.520833333333333</v>
      </c>
      <c r="I5518" s="1076"/>
      <c r="J5518" s="219"/>
      <c r="K5518" s="566"/>
      <c r="L5518" s="898">
        <v>0.75</v>
      </c>
      <c r="M5518" s="904"/>
    </row>
    <row r="5519" spans="3:13">
      <c r="C5519" s="868"/>
      <c r="D5519" s="1098">
        <v>45764</v>
      </c>
      <c r="E5519" s="923">
        <v>-26.4</v>
      </c>
      <c r="F5519" s="923">
        <v>2.2</v>
      </c>
      <c r="G5519" s="923">
        <v>12.5</v>
      </c>
      <c r="H5519" s="941">
        <v>0.520833333333333</v>
      </c>
      <c r="I5519" s="1076"/>
      <c r="J5519" s="219"/>
      <c r="K5519" s="566"/>
      <c r="L5519" s="898">
        <v>0.75</v>
      </c>
      <c r="M5519" s="905"/>
    </row>
    <row r="5520" spans="3:13">
      <c r="C5520" s="868"/>
      <c r="D5520" s="1098">
        <v>45736</v>
      </c>
      <c r="E5520" s="923">
        <v>12.5</v>
      </c>
      <c r="F5520" s="923">
        <v>8.8</v>
      </c>
      <c r="G5520" s="923">
        <v>18.1</v>
      </c>
      <c r="H5520" s="941">
        <v>0.520833333333333</v>
      </c>
      <c r="I5520" s="1076"/>
      <c r="J5520" s="219"/>
      <c r="K5520" s="566"/>
      <c r="L5520" s="898">
        <v>0.75</v>
      </c>
      <c r="M5520" s="901"/>
    </row>
    <row r="5521" spans="3:13">
      <c r="C5521" s="868"/>
      <c r="D5521" s="1098">
        <v>45708</v>
      </c>
      <c r="E5521" s="923">
        <v>18.1</v>
      </c>
      <c r="F5521" s="923">
        <v>19.4</v>
      </c>
      <c r="G5521" s="923">
        <v>44.3</v>
      </c>
      <c r="H5521" s="941">
        <v>0.5625</v>
      </c>
      <c r="I5521" s="1076"/>
      <c r="J5521" s="219"/>
      <c r="K5521" s="566"/>
      <c r="L5521" s="898">
        <v>0.791666666666667</v>
      </c>
      <c r="M5521" s="901"/>
    </row>
    <row r="5522" spans="3:13">
      <c r="C5522" s="868"/>
      <c r="D5522" s="1098">
        <v>45673</v>
      </c>
      <c r="E5522" s="923">
        <v>44.3</v>
      </c>
      <c r="F5522" s="923">
        <v>-5</v>
      </c>
      <c r="G5522" s="923">
        <v>-10.9</v>
      </c>
      <c r="H5522" s="941">
        <v>0.5625</v>
      </c>
      <c r="I5522" s="1076"/>
      <c r="J5522" s="219"/>
      <c r="K5522" s="566"/>
      <c r="L5522" s="898">
        <v>0.791666666666667</v>
      </c>
      <c r="M5522" s="901"/>
    </row>
    <row r="5523" ht="18.35" spans="3:13">
      <c r="C5523" s="868"/>
      <c r="D5523" s="1098">
        <v>45645</v>
      </c>
      <c r="E5523" s="923">
        <v>-16.4</v>
      </c>
      <c r="F5523" s="923">
        <v>2.9</v>
      </c>
      <c r="G5523" s="923">
        <v>-5.5</v>
      </c>
      <c r="H5523" s="941">
        <v>0.5625</v>
      </c>
      <c r="I5523" s="1077"/>
      <c r="J5523" s="258"/>
      <c r="K5523" s="570"/>
      <c r="L5523" s="898">
        <v>0.791666666666667</v>
      </c>
      <c r="M5523" s="906"/>
    </row>
    <row r="5524" ht="29" customHeight="1" spans="2:12">
      <c r="B5524" s="1139" t="s">
        <v>0</v>
      </c>
      <c r="C5524" s="4" t="s">
        <v>0</v>
      </c>
      <c r="D5524" s="873" t="str">
        <f>HEC!E5930</f>
        <v>Event</v>
      </c>
      <c r="E5524" s="930" t="str">
        <f>HEC!F5930</f>
        <v>USD - Manufacturing PMI (Jun)</v>
      </c>
      <c r="F5524" s="931">
        <f>HEC!G5930</f>
        <v>0</v>
      </c>
      <c r="G5524" s="932">
        <f>HEC!H5930</f>
        <v>0</v>
      </c>
      <c r="H5524" s="933" t="s">
        <v>2839</v>
      </c>
      <c r="I5524" s="1074" t="s">
        <v>1622</v>
      </c>
      <c r="J5524" s="561"/>
      <c r="K5524" s="562"/>
      <c r="L5524" s="878" t="s">
        <v>1623</v>
      </c>
    </row>
    <row r="5525" spans="4:12">
      <c r="D5525" s="1094" t="str">
        <f>HEC!E5931</f>
        <v>Actual:</v>
      </c>
      <c r="E5525" s="1099"/>
      <c r="F5525" s="1100"/>
      <c r="G5525" s="1101"/>
      <c r="H5525" s="1102" t="s">
        <v>2858</v>
      </c>
      <c r="I5525" s="1075"/>
      <c r="J5525" s="216"/>
      <c r="K5525" s="564"/>
      <c r="L5525" s="895"/>
    </row>
    <row r="5526" spans="4:12">
      <c r="D5526" s="1095" t="str">
        <f>HEC!E5932</f>
        <v>Forecast:</v>
      </c>
      <c r="E5526" s="1103"/>
      <c r="F5526" s="1104"/>
      <c r="G5526" s="1105"/>
      <c r="H5526" s="1102" t="s">
        <v>2859</v>
      </c>
      <c r="I5526" s="1076"/>
      <c r="J5526" s="219"/>
      <c r="K5526" s="566"/>
      <c r="L5526" s="895"/>
    </row>
    <row r="5527" spans="4:12">
      <c r="D5527" s="1095" t="str">
        <f>HEC!E5933</f>
        <v>Previous:</v>
      </c>
      <c r="E5527" s="1137">
        <f>HEC!F5933</f>
        <v>52</v>
      </c>
      <c r="F5527" s="1104">
        <f>HEC!G5933</f>
        <v>0</v>
      </c>
      <c r="G5527" s="1105">
        <f>HEC!H5933</f>
        <v>0</v>
      </c>
      <c r="H5527" s="1109"/>
      <c r="I5527" s="1076"/>
      <c r="J5527" s="219"/>
      <c r="K5527" s="566"/>
      <c r="L5527" s="895"/>
    </row>
    <row r="5528" ht="18.35" spans="4:12">
      <c r="D5528" s="1096" t="str">
        <f>HEC!E5934</f>
        <v>Time (GMT):</v>
      </c>
      <c r="E5528" s="1110">
        <f>HEC!F5934</f>
        <v>0.572916666666667</v>
      </c>
      <c r="F5528" s="1111">
        <f>HEC!G5934</f>
        <v>0</v>
      </c>
      <c r="G5528" s="1112">
        <f>HEC!H5934</f>
        <v>0</v>
      </c>
      <c r="H5528" s="941"/>
      <c r="I5528" s="1076"/>
      <c r="J5528" s="219"/>
      <c r="K5528" s="566"/>
      <c r="L5528" s="1117"/>
    </row>
    <row r="5529" ht="18.35" spans="4:12">
      <c r="D5529" s="1097" t="str">
        <f>HEC!E5935</f>
        <v>Release Date</v>
      </c>
      <c r="E5529" s="1113" t="str">
        <f>HEC!F5935</f>
        <v>Actual</v>
      </c>
      <c r="F5529" s="1113" t="str">
        <f>HEC!G5935</f>
        <v>Forecast</v>
      </c>
      <c r="G5529" s="1114" t="str">
        <f>HEC!H5935</f>
        <v>Previous</v>
      </c>
      <c r="H5529" s="1115" t="s">
        <v>2447</v>
      </c>
      <c r="I5529" s="1076"/>
      <c r="J5529" s="219"/>
      <c r="K5529" s="566"/>
      <c r="L5529" s="1115" t="s">
        <v>2896</v>
      </c>
    </row>
    <row r="5530" spans="4:12">
      <c r="D5530" s="1098">
        <f>HEC!E5936</f>
        <v>0</v>
      </c>
      <c r="E5530" s="923">
        <f>HEC!F5936</f>
        <v>0</v>
      </c>
      <c r="F5530" s="923">
        <f>HEC!G5936</f>
        <v>0</v>
      </c>
      <c r="G5530" s="923">
        <f>HEC!H5936</f>
        <v>0</v>
      </c>
      <c r="H5530" s="941" t="e">
        <f>L5530-TIME(5,30,0)</f>
        <v>#REF!</v>
      </c>
      <c r="I5530" s="1076"/>
      <c r="J5530" s="219"/>
      <c r="K5530" s="566"/>
      <c r="L5530" s="941" t="e">
        <f>HEC!#REF!</f>
        <v>#REF!</v>
      </c>
    </row>
    <row r="5531" spans="4:12">
      <c r="D5531" s="1098">
        <f>HEC!E5937</f>
        <v>0</v>
      </c>
      <c r="E5531" s="923">
        <f>HEC!F5937</f>
        <v>0</v>
      </c>
      <c r="F5531" s="923">
        <f>HEC!G5937</f>
        <v>0</v>
      </c>
      <c r="G5531" s="923">
        <f>HEC!H5937</f>
        <v>0</v>
      </c>
      <c r="H5531" s="941" t="e">
        <f t="shared" ref="H5531:H5535" si="0">L5531-TIME(5,30,0)</f>
        <v>#REF!</v>
      </c>
      <c r="I5531" s="1076"/>
      <c r="J5531" s="219"/>
      <c r="K5531" s="566"/>
      <c r="L5531" s="941" t="e">
        <f>HEC!#REF!</f>
        <v>#REF!</v>
      </c>
    </row>
    <row r="5532" spans="4:12">
      <c r="D5532" s="1098">
        <f>HEC!E5938</f>
        <v>0</v>
      </c>
      <c r="E5532" s="923">
        <f>HEC!F5938</f>
        <v>0</v>
      </c>
      <c r="F5532" s="923">
        <f>HEC!G5938</f>
        <v>0</v>
      </c>
      <c r="G5532" s="923">
        <f>HEC!H5938</f>
        <v>0</v>
      </c>
      <c r="H5532" s="941" t="e">
        <f t="shared" si="0"/>
        <v>#REF!</v>
      </c>
      <c r="I5532" s="1076"/>
      <c r="J5532" s="219"/>
      <c r="K5532" s="566"/>
      <c r="L5532" s="941" t="e">
        <f>HEC!#REF!</f>
        <v>#REF!</v>
      </c>
    </row>
    <row r="5533" spans="4:12">
      <c r="D5533" s="1098">
        <f>HEC!E5939</f>
        <v>0</v>
      </c>
      <c r="E5533" s="923">
        <f>HEC!F5939</f>
        <v>0</v>
      </c>
      <c r="F5533" s="923">
        <f>HEC!G5939</f>
        <v>0</v>
      </c>
      <c r="G5533" s="923">
        <f>HEC!H5939</f>
        <v>0</v>
      </c>
      <c r="H5533" s="941" t="e">
        <f t="shared" si="0"/>
        <v>#REF!</v>
      </c>
      <c r="I5533" s="1076"/>
      <c r="J5533" s="219"/>
      <c r="K5533" s="566"/>
      <c r="L5533" s="941" t="e">
        <f>HEC!#REF!</f>
        <v>#REF!</v>
      </c>
    </row>
    <row r="5534" spans="4:12">
      <c r="D5534" s="1098">
        <f>HEC!E5940</f>
        <v>0</v>
      </c>
      <c r="E5534" s="923">
        <f>HEC!F5940</f>
        <v>0</v>
      </c>
      <c r="F5534" s="923">
        <f>HEC!G5940</f>
        <v>0</v>
      </c>
      <c r="G5534" s="923">
        <f>HEC!H5940</f>
        <v>0</v>
      </c>
      <c r="H5534" s="941" t="e">
        <f t="shared" si="0"/>
        <v>#REF!</v>
      </c>
      <c r="I5534" s="1076"/>
      <c r="J5534" s="219"/>
      <c r="K5534" s="566"/>
      <c r="L5534" s="941" t="e">
        <f>HEC!#REF!</f>
        <v>#REF!</v>
      </c>
    </row>
    <row r="5535" ht="18.35" spans="4:12">
      <c r="D5535" s="1098">
        <f>HEC!E5941</f>
        <v>0</v>
      </c>
      <c r="E5535" s="923">
        <f>HEC!F5941</f>
        <v>0</v>
      </c>
      <c r="F5535" s="923">
        <f>HEC!G5941</f>
        <v>0</v>
      </c>
      <c r="G5535" s="923">
        <f>HEC!H5941</f>
        <v>0</v>
      </c>
      <c r="H5535" s="941" t="e">
        <f t="shared" si="0"/>
        <v>#REF!</v>
      </c>
      <c r="I5535" s="1077"/>
      <c r="J5535" s="258"/>
      <c r="K5535" s="570"/>
      <c r="L5535" s="941" t="e">
        <f>HEC!#REF!</f>
        <v>#REF!</v>
      </c>
    </row>
    <row r="5536" ht="18.35" spans="3:12">
      <c r="C5536" s="4">
        <f>HEC!D5942</f>
        <v>1</v>
      </c>
      <c r="D5536" s="873" t="str">
        <f>HEC!E5942</f>
        <v>Event</v>
      </c>
      <c r="E5536" s="930" t="str">
        <f>HEC!F5942</f>
        <v>USD - Services PMI (Jun)</v>
      </c>
      <c r="F5536" s="931">
        <f>HEC!G5942</f>
        <v>0</v>
      </c>
      <c r="G5536" s="932">
        <f>HEC!H5942</f>
        <v>0</v>
      </c>
      <c r="H5536" s="933" t="s">
        <v>2839</v>
      </c>
      <c r="I5536" s="1074" t="s">
        <v>1622</v>
      </c>
      <c r="J5536" s="561"/>
      <c r="K5536" s="562"/>
      <c r="L5536" s="878" t="s">
        <v>1623</v>
      </c>
    </row>
    <row r="5537" spans="4:12">
      <c r="D5537" s="1094" t="str">
        <f>HEC!E5943</f>
        <v>Actual:</v>
      </c>
      <c r="E5537" s="1099"/>
      <c r="F5537" s="1100"/>
      <c r="G5537" s="1101"/>
      <c r="H5537" s="1102" t="s">
        <v>2858</v>
      </c>
      <c r="I5537" s="1075"/>
      <c r="J5537" s="216"/>
      <c r="K5537" s="564"/>
      <c r="L5537" s="895"/>
    </row>
    <row r="5538" spans="4:12">
      <c r="D5538" s="1095" t="str">
        <f>HEC!E5944</f>
        <v>Forecast:</v>
      </c>
      <c r="E5538" s="1103"/>
      <c r="F5538" s="1104"/>
      <c r="G5538" s="1105"/>
      <c r="H5538" s="1102" t="s">
        <v>2859</v>
      </c>
      <c r="I5538" s="1076"/>
      <c r="J5538" s="219"/>
      <c r="K5538" s="566"/>
      <c r="L5538" s="895"/>
    </row>
    <row r="5539" spans="4:12">
      <c r="D5539" s="1095" t="str">
        <f>HEC!E5945</f>
        <v>Previous:</v>
      </c>
      <c r="E5539" s="1137">
        <f>HEC!F5945</f>
        <v>53.7</v>
      </c>
      <c r="F5539" s="1104">
        <f>HEC!G5945</f>
        <v>0</v>
      </c>
      <c r="G5539" s="1105">
        <f>HEC!H5945</f>
        <v>0</v>
      </c>
      <c r="H5539" s="1109"/>
      <c r="I5539" s="1076"/>
      <c r="J5539" s="219"/>
      <c r="K5539" s="566"/>
      <c r="L5539" s="895"/>
    </row>
    <row r="5540" ht="18.35" spans="4:12">
      <c r="D5540" s="1096" t="str">
        <f>HEC!E5946</f>
        <v>Time (GMT):</v>
      </c>
      <c r="E5540" s="1110">
        <f>HEC!F5946</f>
        <v>0.583333333333333</v>
      </c>
      <c r="F5540" s="1111">
        <f>HEC!G5946</f>
        <v>0</v>
      </c>
      <c r="G5540" s="1112">
        <f>HEC!H5946</f>
        <v>0</v>
      </c>
      <c r="H5540" s="941"/>
      <c r="I5540" s="1076"/>
      <c r="J5540" s="219"/>
      <c r="K5540" s="566"/>
      <c r="L5540" s="1117"/>
    </row>
    <row r="5541" ht="18.35" spans="4:12">
      <c r="D5541" s="1097" t="str">
        <f>HEC!E5947</f>
        <v>Release Date</v>
      </c>
      <c r="E5541" s="1113" t="str">
        <f>HEC!F5947</f>
        <v>Actual</v>
      </c>
      <c r="F5541" s="1113" t="str">
        <f>HEC!G5947</f>
        <v>Forecast</v>
      </c>
      <c r="G5541" s="1114" t="str">
        <f>HEC!H5947</f>
        <v>Previous</v>
      </c>
      <c r="H5541" s="1115" t="s">
        <v>2447</v>
      </c>
      <c r="I5541" s="1076"/>
      <c r="J5541" s="219"/>
      <c r="K5541" s="566"/>
      <c r="L5541" s="1115" t="s">
        <v>2896</v>
      </c>
    </row>
    <row r="5542" spans="4:12">
      <c r="D5542" s="1098">
        <f>HEC!E5948</f>
        <v>0</v>
      </c>
      <c r="E5542" s="923">
        <f>HEC!F5948</f>
        <v>0</v>
      </c>
      <c r="F5542" s="923">
        <f>HEC!G5948</f>
        <v>0</v>
      </c>
      <c r="G5542" s="923">
        <f>HEC!H5948</f>
        <v>0</v>
      </c>
      <c r="H5542" s="941" t="e">
        <f>L5542-TIME(5,30,0)</f>
        <v>#REF!</v>
      </c>
      <c r="I5542" s="1076"/>
      <c r="J5542" s="219"/>
      <c r="K5542" s="566"/>
      <c r="L5542" s="941" t="e">
        <f>HEC!#REF!</f>
        <v>#REF!</v>
      </c>
    </row>
    <row r="5543" spans="4:12">
      <c r="D5543" s="1098">
        <f>HEC!E5949</f>
        <v>0</v>
      </c>
      <c r="E5543" s="923">
        <f>HEC!F5949</f>
        <v>0</v>
      </c>
      <c r="F5543" s="923">
        <f>HEC!G5949</f>
        <v>0</v>
      </c>
      <c r="G5543" s="923">
        <f>HEC!H5949</f>
        <v>0</v>
      </c>
      <c r="H5543" s="941" t="e">
        <f t="shared" ref="H5543:H5547" si="1">L5543-TIME(5,30,0)</f>
        <v>#REF!</v>
      </c>
      <c r="I5543" s="1076"/>
      <c r="J5543" s="219"/>
      <c r="K5543" s="566"/>
      <c r="L5543" s="941" t="e">
        <f>HEC!#REF!</f>
        <v>#REF!</v>
      </c>
    </row>
    <row r="5544" spans="4:12">
      <c r="D5544" s="1098">
        <f>HEC!E5950</f>
        <v>0</v>
      </c>
      <c r="E5544" s="923">
        <f>HEC!F5950</f>
        <v>0</v>
      </c>
      <c r="F5544" s="923">
        <f>HEC!G5950</f>
        <v>0</v>
      </c>
      <c r="G5544" s="923">
        <f>HEC!H5950</f>
        <v>0</v>
      </c>
      <c r="H5544" s="941" t="e">
        <f t="shared" si="1"/>
        <v>#REF!</v>
      </c>
      <c r="I5544" s="1076"/>
      <c r="J5544" s="219"/>
      <c r="K5544" s="566"/>
      <c r="L5544" s="941" t="e">
        <f>HEC!#REF!</f>
        <v>#REF!</v>
      </c>
    </row>
    <row r="5545" spans="4:12">
      <c r="D5545" s="1098">
        <f>HEC!E5951</f>
        <v>0</v>
      </c>
      <c r="E5545" s="923">
        <f>HEC!F5951</f>
        <v>0</v>
      </c>
      <c r="F5545" s="923">
        <f>HEC!G5951</f>
        <v>0</v>
      </c>
      <c r="G5545" s="923">
        <f>HEC!H5951</f>
        <v>0</v>
      </c>
      <c r="H5545" s="941" t="e">
        <f t="shared" si="1"/>
        <v>#REF!</v>
      </c>
      <c r="I5545" s="1076"/>
      <c r="J5545" s="219"/>
      <c r="K5545" s="566"/>
      <c r="L5545" s="941" t="e">
        <f>HEC!#REF!</f>
        <v>#REF!</v>
      </c>
    </row>
    <row r="5546" spans="4:12">
      <c r="D5546" s="1098">
        <f>HEC!E5952</f>
        <v>0</v>
      </c>
      <c r="E5546" s="923">
        <f>HEC!F5952</f>
        <v>0</v>
      </c>
      <c r="F5546" s="923">
        <f>HEC!G5952</f>
        <v>0</v>
      </c>
      <c r="G5546" s="923">
        <f>HEC!H5952</f>
        <v>0</v>
      </c>
      <c r="H5546" s="941" t="e">
        <f t="shared" si="1"/>
        <v>#REF!</v>
      </c>
      <c r="I5546" s="1076"/>
      <c r="J5546" s="219"/>
      <c r="K5546" s="566"/>
      <c r="L5546" s="941" t="e">
        <f>HEC!#REF!</f>
        <v>#REF!</v>
      </c>
    </row>
    <row r="5547" ht="18.35" spans="4:12">
      <c r="D5547" s="1098">
        <f>HEC!E5953</f>
        <v>0</v>
      </c>
      <c r="E5547" s="923">
        <f>HEC!F5953</f>
        <v>0</v>
      </c>
      <c r="F5547" s="923">
        <f>HEC!G5953</f>
        <v>0</v>
      </c>
      <c r="G5547" s="923">
        <f>HEC!H5953</f>
        <v>0</v>
      </c>
      <c r="H5547" s="941" t="e">
        <f t="shared" si="1"/>
        <v>#REF!</v>
      </c>
      <c r="I5547" s="1077"/>
      <c r="J5547" s="258"/>
      <c r="K5547" s="570"/>
      <c r="L5547" s="941" t="e">
        <f>HEC!#REF!</f>
        <v>#REF!</v>
      </c>
    </row>
    <row r="5548" ht="18.35" spans="3:12">
      <c r="C5548" s="4">
        <f>HEC!D5954</f>
        <v>1</v>
      </c>
      <c r="D5548" s="873" t="str">
        <f>HEC!E5954</f>
        <v>Event</v>
      </c>
      <c r="E5548" s="930" t="str">
        <f>HEC!F5954</f>
        <v>USD - Existing Home Sales (May)</v>
      </c>
      <c r="F5548" s="931">
        <f>HEC!G5954</f>
        <v>0</v>
      </c>
      <c r="G5548" s="932">
        <f>HEC!H5954</f>
        <v>0</v>
      </c>
      <c r="H5548" s="933" t="s">
        <v>2839</v>
      </c>
      <c r="I5548" s="1074" t="s">
        <v>1622</v>
      </c>
      <c r="J5548" s="561"/>
      <c r="K5548" s="562"/>
      <c r="L5548" s="878" t="s">
        <v>1623</v>
      </c>
    </row>
    <row r="5549" spans="4:12">
      <c r="D5549" s="1094" t="str">
        <f>HEC!E5955</f>
        <v>Actual:</v>
      </c>
      <c r="E5549" s="1099"/>
      <c r="F5549" s="1100"/>
      <c r="G5549" s="1101"/>
      <c r="H5549" s="1102" t="s">
        <v>2858</v>
      </c>
      <c r="I5549" s="1075"/>
      <c r="J5549" s="216"/>
      <c r="K5549" s="564"/>
      <c r="L5549" s="895"/>
    </row>
    <row r="5550" spans="4:12">
      <c r="D5550" s="1095" t="str">
        <f>HEC!E5956</f>
        <v>Forecast:</v>
      </c>
      <c r="E5550" s="1103"/>
      <c r="F5550" s="1104"/>
      <c r="G5550" s="1105"/>
      <c r="H5550" s="1102" t="s">
        <v>2859</v>
      </c>
      <c r="I5550" s="1076"/>
      <c r="J5550" s="219"/>
      <c r="K5550" s="566"/>
      <c r="L5550" s="895"/>
    </row>
    <row r="5551" spans="4:12">
      <c r="D5551" s="1095" t="str">
        <f>HEC!E5957</f>
        <v>Previous:</v>
      </c>
      <c r="E5551" s="1137" t="str">
        <f>HEC!F5957</f>
        <v>4.00M</v>
      </c>
      <c r="F5551" s="1104">
        <f>HEC!G5957</f>
        <v>0</v>
      </c>
      <c r="G5551" s="1105">
        <f>HEC!H5957</f>
        <v>0</v>
      </c>
      <c r="H5551" s="1109"/>
      <c r="I5551" s="1076"/>
      <c r="J5551" s="219"/>
      <c r="K5551" s="566"/>
      <c r="L5551" s="895"/>
    </row>
    <row r="5552" ht="18.35" spans="4:12">
      <c r="D5552" s="1096" t="str">
        <f>HEC!E5958</f>
        <v>Time (GMT):</v>
      </c>
      <c r="E5552" s="1110">
        <f>HEC!F5958</f>
        <v>0.583333333333333</v>
      </c>
      <c r="F5552" s="1111">
        <f>HEC!G5958</f>
        <v>0</v>
      </c>
      <c r="G5552" s="1112">
        <f>HEC!H5958</f>
        <v>0</v>
      </c>
      <c r="H5552" s="941"/>
      <c r="I5552" s="1076"/>
      <c r="J5552" s="219"/>
      <c r="K5552" s="566"/>
      <c r="L5552" s="1117"/>
    </row>
    <row r="5553" ht="18.35" spans="4:12">
      <c r="D5553" s="1097" t="str">
        <f>HEC!E5959</f>
        <v>Release Date</v>
      </c>
      <c r="E5553" s="1113" t="str">
        <f>HEC!F5959</f>
        <v>Actual</v>
      </c>
      <c r="F5553" s="1113" t="str">
        <f>HEC!G5959</f>
        <v>Forecast</v>
      </c>
      <c r="G5553" s="1114" t="str">
        <f>HEC!H5959</f>
        <v>Previous</v>
      </c>
      <c r="H5553" s="1115" t="s">
        <v>2447</v>
      </c>
      <c r="I5553" s="1076"/>
      <c r="J5553" s="219"/>
      <c r="K5553" s="566"/>
      <c r="L5553" s="1115" t="s">
        <v>2896</v>
      </c>
    </row>
    <row r="5554" spans="4:12">
      <c r="D5554" s="1098">
        <f>HEC!E5960</f>
        <v>0</v>
      </c>
      <c r="E5554" s="923" t="e">
        <f>HEC!F5960</f>
        <v>#REF!</v>
      </c>
      <c r="F5554" s="923" t="e">
        <f>HEC!G5960</f>
        <v>#REF!</v>
      </c>
      <c r="G5554" s="923" t="e">
        <f>HEC!H5960</f>
        <v>#REF!</v>
      </c>
      <c r="H5554" s="941" t="e">
        <f>L5554-TIME(5,30,0)</f>
        <v>#REF!</v>
      </c>
      <c r="I5554" s="1076"/>
      <c r="J5554" s="219"/>
      <c r="K5554" s="566"/>
      <c r="L5554" s="941" t="e">
        <f>HEC!#REF!</f>
        <v>#REF!</v>
      </c>
    </row>
    <row r="5555" spans="4:12">
      <c r="D5555" s="1098">
        <f>HEC!E5961</f>
        <v>0</v>
      </c>
      <c r="E5555" s="923" t="e">
        <f>HEC!F5961</f>
        <v>#REF!</v>
      </c>
      <c r="F5555" s="923" t="e">
        <f>HEC!G5961</f>
        <v>#REF!</v>
      </c>
      <c r="G5555" s="923" t="e">
        <f>HEC!H5961</f>
        <v>#REF!</v>
      </c>
      <c r="H5555" s="941" t="e">
        <f t="shared" ref="H5555:H5559" si="2">L5555-TIME(5,30,0)</f>
        <v>#REF!</v>
      </c>
      <c r="I5555" s="1076"/>
      <c r="J5555" s="219"/>
      <c r="K5555" s="566"/>
      <c r="L5555" s="941" t="e">
        <f>HEC!#REF!</f>
        <v>#REF!</v>
      </c>
    </row>
    <row r="5556" spans="4:12">
      <c r="D5556" s="1098">
        <f>HEC!E5962</f>
        <v>0</v>
      </c>
      <c r="E5556" s="923" t="e">
        <f>HEC!F5962</f>
        <v>#REF!</v>
      </c>
      <c r="F5556" s="923" t="e">
        <f>HEC!G5962</f>
        <v>#REF!</v>
      </c>
      <c r="G5556" s="923" t="e">
        <f>HEC!H5962</f>
        <v>#REF!</v>
      </c>
      <c r="H5556" s="941" t="e">
        <f t="shared" si="2"/>
        <v>#REF!</v>
      </c>
      <c r="I5556" s="1076"/>
      <c r="J5556" s="219"/>
      <c r="K5556" s="566"/>
      <c r="L5556" s="941" t="e">
        <f>HEC!#REF!</f>
        <v>#REF!</v>
      </c>
    </row>
    <row r="5557" spans="4:12">
      <c r="D5557" s="1098">
        <f>HEC!E5963</f>
        <v>0</v>
      </c>
      <c r="E5557" s="923" t="e">
        <f>HEC!F5963</f>
        <v>#REF!</v>
      </c>
      <c r="F5557" s="923" t="e">
        <f>HEC!G5963</f>
        <v>#REF!</v>
      </c>
      <c r="G5557" s="923" t="e">
        <f>HEC!H5963</f>
        <v>#REF!</v>
      </c>
      <c r="H5557" s="941" t="e">
        <f t="shared" si="2"/>
        <v>#REF!</v>
      </c>
      <c r="I5557" s="1076"/>
      <c r="J5557" s="219"/>
      <c r="K5557" s="566"/>
      <c r="L5557" s="941" t="e">
        <f>HEC!#REF!</f>
        <v>#REF!</v>
      </c>
    </row>
    <row r="5558" spans="4:12">
      <c r="D5558" s="1098">
        <f>HEC!E5964</f>
        <v>0</v>
      </c>
      <c r="E5558" s="923" t="e">
        <f>HEC!F5964</f>
        <v>#REF!</v>
      </c>
      <c r="F5558" s="923" t="e">
        <f>HEC!G5964</f>
        <v>#REF!</v>
      </c>
      <c r="G5558" s="923" t="e">
        <f>HEC!H5964</f>
        <v>#REF!</v>
      </c>
      <c r="H5558" s="941" t="e">
        <f t="shared" si="2"/>
        <v>#REF!</v>
      </c>
      <c r="I5558" s="1076"/>
      <c r="J5558" s="219"/>
      <c r="K5558" s="566"/>
      <c r="L5558" s="941" t="e">
        <f>HEC!#REF!</f>
        <v>#REF!</v>
      </c>
    </row>
    <row r="5559" ht="18.35" spans="4:12">
      <c r="D5559" s="1098">
        <f>HEC!E5965</f>
        <v>0</v>
      </c>
      <c r="E5559" s="923" t="e">
        <f>HEC!F5965</f>
        <v>#REF!</v>
      </c>
      <c r="F5559" s="923" t="e">
        <f>HEC!G5965</f>
        <v>#REF!</v>
      </c>
      <c r="G5559" s="923" t="e">
        <f>HEC!H5965</f>
        <v>#REF!</v>
      </c>
      <c r="H5559" s="941" t="e">
        <f t="shared" si="2"/>
        <v>#REF!</v>
      </c>
      <c r="I5559" s="1077"/>
      <c r="J5559" s="258"/>
      <c r="K5559" s="570"/>
      <c r="L5559" s="941" t="e">
        <f>HEC!#REF!</f>
        <v>#REF!</v>
      </c>
    </row>
    <row r="5560" ht="18.35" spans="3:12">
      <c r="C5560" s="4">
        <f>HEC!D5966</f>
        <v>1</v>
      </c>
      <c r="D5560" s="873" t="str">
        <f>HEC!E5966</f>
        <v>Event</v>
      </c>
      <c r="E5560" s="930" t="str">
        <f>HEC!F5966</f>
        <v>USD CB Consumer Confidence (Jun)</v>
      </c>
      <c r="F5560" s="931">
        <f>HEC!G5966</f>
        <v>0</v>
      </c>
      <c r="G5560" s="932">
        <f>HEC!H5966</f>
        <v>0</v>
      </c>
      <c r="H5560" s="933" t="s">
        <v>2839</v>
      </c>
      <c r="I5560" s="1074" t="s">
        <v>1622</v>
      </c>
      <c r="J5560" s="561"/>
      <c r="K5560" s="562"/>
      <c r="L5560" s="878" t="s">
        <v>1623</v>
      </c>
    </row>
    <row r="5561" spans="4:12">
      <c r="D5561" s="1094" t="str">
        <f>HEC!E5967</f>
        <v>Actual:</v>
      </c>
      <c r="E5561" s="1099"/>
      <c r="F5561" s="1100"/>
      <c r="G5561" s="1101"/>
      <c r="H5561" s="1102" t="s">
        <v>2858</v>
      </c>
      <c r="I5561" s="1075"/>
      <c r="J5561" s="216"/>
      <c r="K5561" s="564"/>
      <c r="L5561" s="895"/>
    </row>
    <row r="5562" spans="4:12">
      <c r="D5562" s="1095" t="str">
        <f>HEC!E5968</f>
        <v>Forecast:</v>
      </c>
      <c r="E5562" s="1103"/>
      <c r="F5562" s="1104"/>
      <c r="G5562" s="1105"/>
      <c r="H5562" s="1102" t="s">
        <v>2859</v>
      </c>
      <c r="I5562" s="1076"/>
      <c r="J5562" s="219"/>
      <c r="K5562" s="566"/>
      <c r="L5562" s="895"/>
    </row>
    <row r="5563" spans="4:12">
      <c r="D5563" s="1095" t="str">
        <f>HEC!E5969</f>
        <v>Previous:</v>
      </c>
      <c r="E5563" s="1137">
        <f>HEC!F5969</f>
        <v>98.4</v>
      </c>
      <c r="F5563" s="1104">
        <f>HEC!G5969</f>
        <v>0</v>
      </c>
      <c r="G5563" s="1105">
        <f>HEC!H5969</f>
        <v>0</v>
      </c>
      <c r="H5563" s="1109"/>
      <c r="I5563" s="1076"/>
      <c r="J5563" s="219"/>
      <c r="K5563" s="566"/>
      <c r="L5563" s="895"/>
    </row>
    <row r="5564" ht="18.35" spans="4:12">
      <c r="D5564" s="1096" t="str">
        <f>HEC!E5970</f>
        <v>Time (GMT):</v>
      </c>
      <c r="E5564" s="1110">
        <f>HEC!F5970</f>
        <v>0.5625</v>
      </c>
      <c r="F5564" s="1111">
        <f>HEC!G5970</f>
        <v>0</v>
      </c>
      <c r="G5564" s="1112">
        <f>HEC!H5970</f>
        <v>0</v>
      </c>
      <c r="H5564" s="941"/>
      <c r="I5564" s="1076"/>
      <c r="J5564" s="219"/>
      <c r="K5564" s="566"/>
      <c r="L5564" s="1117"/>
    </row>
    <row r="5565" ht="18.35" spans="4:12">
      <c r="D5565" s="1097" t="str">
        <f>HEC!E5971</f>
        <v>Release Date</v>
      </c>
      <c r="E5565" s="1113" t="str">
        <f>HEC!F5971</f>
        <v>Actual</v>
      </c>
      <c r="F5565" s="1113" t="str">
        <f>HEC!G5971</f>
        <v>Forecast</v>
      </c>
      <c r="G5565" s="1114" t="str">
        <f>HEC!H5971</f>
        <v>Previous</v>
      </c>
      <c r="H5565" s="1115" t="s">
        <v>2447</v>
      </c>
      <c r="I5565" s="1076"/>
      <c r="J5565" s="219"/>
      <c r="K5565" s="566"/>
      <c r="L5565" s="1115" t="s">
        <v>2896</v>
      </c>
    </row>
    <row r="5566" spans="4:12">
      <c r="D5566" s="1098">
        <f>HEC!E5972</f>
        <v>0</v>
      </c>
      <c r="E5566" s="923">
        <f>HEC!F5972</f>
        <v>0</v>
      </c>
      <c r="F5566" s="923">
        <f>HEC!G5972</f>
        <v>0</v>
      </c>
      <c r="G5566" s="923">
        <f>HEC!H5972</f>
        <v>0</v>
      </c>
      <c r="H5566" s="941" t="e">
        <f>L5566-TIME(5,30,0)</f>
        <v>#REF!</v>
      </c>
      <c r="I5566" s="1076"/>
      <c r="J5566" s="219"/>
      <c r="K5566" s="566"/>
      <c r="L5566" s="941" t="e">
        <f>HEC!#REF!</f>
        <v>#REF!</v>
      </c>
    </row>
    <row r="5567" spans="4:12">
      <c r="D5567" s="1098">
        <f>HEC!E5973</f>
        <v>0</v>
      </c>
      <c r="E5567" s="923">
        <f>HEC!F5973</f>
        <v>0</v>
      </c>
      <c r="F5567" s="923">
        <f>HEC!G5973</f>
        <v>0</v>
      </c>
      <c r="G5567" s="923">
        <f>HEC!H5973</f>
        <v>0</v>
      </c>
      <c r="H5567" s="941" t="e">
        <f t="shared" ref="H5567:H5571" si="3">L5567-TIME(5,30,0)</f>
        <v>#REF!</v>
      </c>
      <c r="I5567" s="1076"/>
      <c r="J5567" s="219"/>
      <c r="K5567" s="566"/>
      <c r="L5567" s="941" t="e">
        <f>HEC!#REF!</f>
        <v>#REF!</v>
      </c>
    </row>
    <row r="5568" spans="4:12">
      <c r="D5568" s="1098">
        <f>HEC!E5974</f>
        <v>0</v>
      </c>
      <c r="E5568" s="923">
        <f>HEC!F5974</f>
        <v>0</v>
      </c>
      <c r="F5568" s="923">
        <f>HEC!G5974</f>
        <v>0</v>
      </c>
      <c r="G5568" s="923">
        <f>HEC!H5974</f>
        <v>0</v>
      </c>
      <c r="H5568" s="941" t="e">
        <f t="shared" si="3"/>
        <v>#REF!</v>
      </c>
      <c r="I5568" s="1076"/>
      <c r="J5568" s="219"/>
      <c r="K5568" s="566"/>
      <c r="L5568" s="941" t="e">
        <f>HEC!#REF!</f>
        <v>#REF!</v>
      </c>
    </row>
    <row r="5569" spans="4:12">
      <c r="D5569" s="1098">
        <f>HEC!E5975</f>
        <v>0</v>
      </c>
      <c r="E5569" s="923">
        <f>HEC!F5975</f>
        <v>0</v>
      </c>
      <c r="F5569" s="923">
        <f>HEC!G5975</f>
        <v>0</v>
      </c>
      <c r="G5569" s="923">
        <f>HEC!H5975</f>
        <v>0</v>
      </c>
      <c r="H5569" s="941" t="e">
        <f t="shared" si="3"/>
        <v>#REF!</v>
      </c>
      <c r="I5569" s="1076"/>
      <c r="J5569" s="219"/>
      <c r="K5569" s="566"/>
      <c r="L5569" s="941" t="e">
        <f>HEC!#REF!</f>
        <v>#REF!</v>
      </c>
    </row>
    <row r="5570" spans="4:12">
      <c r="D5570" s="1098">
        <f>HEC!E5976</f>
        <v>0</v>
      </c>
      <c r="E5570" s="923">
        <f>HEC!F5976</f>
        <v>0</v>
      </c>
      <c r="F5570" s="923">
        <f>HEC!G5976</f>
        <v>0</v>
      </c>
      <c r="G5570" s="923">
        <f>HEC!H5976</f>
        <v>0</v>
      </c>
      <c r="H5570" s="941" t="e">
        <f t="shared" si="3"/>
        <v>#REF!</v>
      </c>
      <c r="I5570" s="1076"/>
      <c r="J5570" s="219"/>
      <c r="K5570" s="566"/>
      <c r="L5570" s="941" t="e">
        <f>HEC!#REF!</f>
        <v>#REF!</v>
      </c>
    </row>
    <row r="5571" ht="18.35" spans="4:12">
      <c r="D5571" s="1098">
        <f>HEC!E5977</f>
        <v>0</v>
      </c>
      <c r="E5571" s="923">
        <f>HEC!F5977</f>
        <v>0</v>
      </c>
      <c r="F5571" s="923">
        <f>HEC!G5977</f>
        <v>0</v>
      </c>
      <c r="G5571" s="923">
        <f>HEC!H5977</f>
        <v>0</v>
      </c>
      <c r="H5571" s="941" t="e">
        <f t="shared" si="3"/>
        <v>#REF!</v>
      </c>
      <c r="I5571" s="1077"/>
      <c r="J5571" s="258"/>
      <c r="K5571" s="570"/>
      <c r="L5571" s="941" t="e">
        <f>HEC!#REF!</f>
        <v>#REF!</v>
      </c>
    </row>
    <row r="5572" ht="18.35" spans="3:12">
      <c r="C5572" s="4">
        <f>HEC!D5978</f>
        <v>1</v>
      </c>
      <c r="D5572" s="873" t="str">
        <f>HEC!E5978</f>
        <v>Event</v>
      </c>
      <c r="E5572" s="930" t="str">
        <f>HEC!F5978</f>
        <v>USD Fed Chair Powell Speaks</v>
      </c>
      <c r="F5572" s="931">
        <f>HEC!G5978</f>
        <v>0</v>
      </c>
      <c r="G5572" s="932">
        <f>HEC!H5978</f>
        <v>0</v>
      </c>
      <c r="H5572" s="933" t="s">
        <v>2839</v>
      </c>
      <c r="I5572" s="1074" t="s">
        <v>1622</v>
      </c>
      <c r="J5572" s="561"/>
      <c r="K5572" s="562"/>
      <c r="L5572" s="878" t="s">
        <v>1623</v>
      </c>
    </row>
    <row r="5573" spans="4:12">
      <c r="D5573" s="1094" t="str">
        <f>HEC!E5979</f>
        <v>Actual:</v>
      </c>
      <c r="E5573" s="1099"/>
      <c r="F5573" s="1100"/>
      <c r="G5573" s="1101"/>
      <c r="H5573" s="1102" t="s">
        <v>2858</v>
      </c>
      <c r="I5573" s="1075"/>
      <c r="J5573" s="216"/>
      <c r="K5573" s="564"/>
      <c r="L5573" s="895"/>
    </row>
    <row r="5574" spans="4:12">
      <c r="D5574" s="1095" t="str">
        <f>HEC!E5980</f>
        <v>Forecast:</v>
      </c>
      <c r="E5574" s="1103"/>
      <c r="F5574" s="1104"/>
      <c r="G5574" s="1105"/>
      <c r="H5574" s="1102" t="s">
        <v>2859</v>
      </c>
      <c r="I5574" s="1076"/>
      <c r="J5574" s="219"/>
      <c r="K5574" s="566"/>
      <c r="L5574" s="895"/>
    </row>
    <row r="5575" spans="4:12">
      <c r="D5575" s="1095" t="str">
        <f>HEC!E5981</f>
        <v>Previous:</v>
      </c>
      <c r="E5575" s="1137">
        <f>HEC!F5981</f>
        <v>0</v>
      </c>
      <c r="F5575" s="1104">
        <f>HEC!G5981</f>
        <v>0</v>
      </c>
      <c r="G5575" s="1105">
        <f>HEC!H5981</f>
        <v>0</v>
      </c>
      <c r="H5575" s="1109"/>
      <c r="I5575" s="1076"/>
      <c r="J5575" s="219"/>
      <c r="K5575" s="566"/>
      <c r="L5575" s="895"/>
    </row>
    <row r="5576" ht="18.35" spans="4:12">
      <c r="D5576" s="1096" t="str">
        <f>HEC!E5982</f>
        <v>Time (GMT):</v>
      </c>
      <c r="E5576" s="1110">
        <f>HEC!F5982</f>
        <v>0.583333333333333</v>
      </c>
      <c r="F5576" s="1111">
        <f>HEC!G5982</f>
        <v>0</v>
      </c>
      <c r="G5576" s="1112">
        <f>HEC!H5982</f>
        <v>0</v>
      </c>
      <c r="H5576" s="941"/>
      <c r="I5576" s="1076"/>
      <c r="J5576" s="219"/>
      <c r="K5576" s="566"/>
      <c r="L5576" s="1117"/>
    </row>
    <row r="5577" ht="18.35" spans="4:12">
      <c r="D5577" s="1097" t="str">
        <f>HEC!E5983</f>
        <v>Release Date</v>
      </c>
      <c r="E5577" s="1113" t="str">
        <f>HEC!F5983</f>
        <v>Actual</v>
      </c>
      <c r="F5577" s="1113" t="str">
        <f>HEC!G5983</f>
        <v>Forecast</v>
      </c>
      <c r="G5577" s="1114" t="str">
        <f>HEC!H5983</f>
        <v>Previous</v>
      </c>
      <c r="H5577" s="1115" t="s">
        <v>2447</v>
      </c>
      <c r="I5577" s="1076"/>
      <c r="J5577" s="219"/>
      <c r="K5577" s="566"/>
      <c r="L5577" s="1115" t="s">
        <v>2896</v>
      </c>
    </row>
    <row r="5578" spans="4:12">
      <c r="D5578" s="1098">
        <f>HEC!E5984</f>
        <v>0</v>
      </c>
      <c r="E5578" s="923">
        <f>HEC!F5984</f>
        <v>0</v>
      </c>
      <c r="F5578" s="923">
        <f>HEC!G5984</f>
        <v>0</v>
      </c>
      <c r="G5578" s="923">
        <f>HEC!H5984</f>
        <v>0</v>
      </c>
      <c r="H5578" s="941" t="e">
        <f>L5578-TIME(5,30,0)</f>
        <v>#REF!</v>
      </c>
      <c r="I5578" s="1076"/>
      <c r="J5578" s="219"/>
      <c r="K5578" s="566"/>
      <c r="L5578" s="941" t="e">
        <f>HEC!#REF!</f>
        <v>#REF!</v>
      </c>
    </row>
    <row r="5579" spans="4:12">
      <c r="D5579" s="1098">
        <f>HEC!E5985</f>
        <v>0</v>
      </c>
      <c r="E5579" s="923">
        <f>HEC!F5985</f>
        <v>0</v>
      </c>
      <c r="F5579" s="923">
        <f>HEC!G5985</f>
        <v>0</v>
      </c>
      <c r="G5579" s="923">
        <f>HEC!H5985</f>
        <v>0</v>
      </c>
      <c r="H5579" s="941" t="e">
        <f t="shared" ref="H5579:H5583" si="4">L5579-TIME(5,30,0)</f>
        <v>#REF!</v>
      </c>
      <c r="I5579" s="1076"/>
      <c r="J5579" s="219"/>
      <c r="K5579" s="566"/>
      <c r="L5579" s="941" t="e">
        <f>HEC!#REF!</f>
        <v>#REF!</v>
      </c>
    </row>
    <row r="5580" spans="4:12">
      <c r="D5580" s="1098">
        <f>HEC!E5986</f>
        <v>0</v>
      </c>
      <c r="E5580" s="923">
        <f>HEC!F5986</f>
        <v>0</v>
      </c>
      <c r="F5580" s="923">
        <f>HEC!G5986</f>
        <v>0</v>
      </c>
      <c r="G5580" s="923">
        <f>HEC!H5986</f>
        <v>0</v>
      </c>
      <c r="H5580" s="941" t="e">
        <f t="shared" si="4"/>
        <v>#REF!</v>
      </c>
      <c r="I5580" s="1076"/>
      <c r="J5580" s="219"/>
      <c r="K5580" s="566"/>
      <c r="L5580" s="941" t="e">
        <f>HEC!#REF!</f>
        <v>#REF!</v>
      </c>
    </row>
    <row r="5581" spans="4:12">
      <c r="D5581" s="1098">
        <f>HEC!E5987</f>
        <v>0</v>
      </c>
      <c r="E5581" s="923">
        <f>HEC!F5987</f>
        <v>0</v>
      </c>
      <c r="F5581" s="923">
        <f>HEC!G5987</f>
        <v>0</v>
      </c>
      <c r="G5581" s="923">
        <f>HEC!H5987</f>
        <v>0</v>
      </c>
      <c r="H5581" s="941" t="e">
        <f t="shared" si="4"/>
        <v>#REF!</v>
      </c>
      <c r="I5581" s="1076"/>
      <c r="J5581" s="219"/>
      <c r="K5581" s="566"/>
      <c r="L5581" s="941" t="e">
        <f>HEC!#REF!</f>
        <v>#REF!</v>
      </c>
    </row>
    <row r="5582" spans="4:12">
      <c r="D5582" s="1098">
        <f>HEC!E5988</f>
        <v>0</v>
      </c>
      <c r="E5582" s="923">
        <f>HEC!F5988</f>
        <v>0</v>
      </c>
      <c r="F5582" s="923">
        <f>HEC!G5988</f>
        <v>0</v>
      </c>
      <c r="G5582" s="923">
        <f>HEC!H5988</f>
        <v>0</v>
      </c>
      <c r="H5582" s="941" t="e">
        <f t="shared" si="4"/>
        <v>#REF!</v>
      </c>
      <c r="I5582" s="1076"/>
      <c r="J5582" s="219"/>
      <c r="K5582" s="566"/>
      <c r="L5582" s="941" t="e">
        <f>HEC!#REF!</f>
        <v>#REF!</v>
      </c>
    </row>
    <row r="5583" ht="18.35" spans="4:12">
      <c r="D5583" s="1098">
        <f>HEC!E5989</f>
        <v>0</v>
      </c>
      <c r="E5583" s="923">
        <f>HEC!F5989</f>
        <v>0</v>
      </c>
      <c r="F5583" s="923">
        <f>HEC!G5989</f>
        <v>0</v>
      </c>
      <c r="G5583" s="923">
        <f>HEC!H5989</f>
        <v>0</v>
      </c>
      <c r="H5583" s="941" t="e">
        <f t="shared" si="4"/>
        <v>#REF!</v>
      </c>
      <c r="I5583" s="1077"/>
      <c r="J5583" s="258"/>
      <c r="K5583" s="570"/>
      <c r="L5583" s="941" t="e">
        <f>HEC!#REF!</f>
        <v>#REF!</v>
      </c>
    </row>
    <row r="5584" ht="18.35" spans="3:12">
      <c r="C5584" s="4">
        <f>HEC!D5990</f>
        <v>1</v>
      </c>
      <c r="D5584" s="873" t="str">
        <f>HEC!E5990</f>
        <v>Event</v>
      </c>
      <c r="E5584" s="930" t="str">
        <f>HEC!F5990</f>
        <v>USD Fed Chair Powell Speaks</v>
      </c>
      <c r="F5584" s="931">
        <f>HEC!G5990</f>
        <v>0</v>
      </c>
      <c r="G5584" s="932">
        <f>HEC!H5990</f>
        <v>0</v>
      </c>
      <c r="H5584" s="933" t="s">
        <v>2839</v>
      </c>
      <c r="I5584" s="1074" t="s">
        <v>1622</v>
      </c>
      <c r="J5584" s="561"/>
      <c r="K5584" s="562"/>
      <c r="L5584" s="878" t="s">
        <v>1623</v>
      </c>
    </row>
    <row r="5585" spans="4:12">
      <c r="D5585" s="1094" t="str">
        <f>HEC!E5991</f>
        <v>Actual:</v>
      </c>
      <c r="E5585" s="1099"/>
      <c r="F5585" s="1100"/>
      <c r="G5585" s="1101"/>
      <c r="H5585" s="1102" t="s">
        <v>2858</v>
      </c>
      <c r="I5585" s="1075"/>
      <c r="J5585" s="216"/>
      <c r="K5585" s="564"/>
      <c r="L5585" s="895"/>
    </row>
    <row r="5586" spans="4:12">
      <c r="D5586" s="1095" t="str">
        <f>HEC!E5992</f>
        <v>Forecast:</v>
      </c>
      <c r="E5586" s="1103"/>
      <c r="F5586" s="1104"/>
      <c r="G5586" s="1105"/>
      <c r="H5586" s="1102" t="s">
        <v>2859</v>
      </c>
      <c r="I5586" s="1076"/>
      <c r="J5586" s="219"/>
      <c r="K5586" s="566"/>
      <c r="L5586" s="895"/>
    </row>
    <row r="5587" spans="4:12">
      <c r="D5587" s="1095" t="str">
        <f>HEC!E5993</f>
        <v>Previous:</v>
      </c>
      <c r="E5587" s="1137">
        <f>HEC!F5993</f>
        <v>0</v>
      </c>
      <c r="F5587" s="1104">
        <f>HEC!G5993</f>
        <v>0</v>
      </c>
      <c r="G5587" s="1105">
        <f>HEC!H5993</f>
        <v>0</v>
      </c>
      <c r="H5587" s="1109"/>
      <c r="I5587" s="1076"/>
      <c r="J5587" s="219"/>
      <c r="K5587" s="566"/>
      <c r="L5587" s="895"/>
    </row>
    <row r="5588" ht="18.35" spans="4:12">
      <c r="D5588" s="1096" t="str">
        <f>HEC!E5994</f>
        <v>Time (GMT):</v>
      </c>
      <c r="E5588" s="1110">
        <f>HEC!F5994</f>
        <v>0.583333333333333</v>
      </c>
      <c r="F5588" s="1111">
        <f>HEC!G5994</f>
        <v>0</v>
      </c>
      <c r="G5588" s="1112">
        <f>HEC!H5994</f>
        <v>0</v>
      </c>
      <c r="H5588" s="941"/>
      <c r="I5588" s="1076"/>
      <c r="J5588" s="219"/>
      <c r="K5588" s="566"/>
      <c r="L5588" s="1117"/>
    </row>
    <row r="5589" ht="18.35" spans="4:12">
      <c r="D5589" s="1097" t="str">
        <f>HEC!E5995</f>
        <v>Release Date</v>
      </c>
      <c r="E5589" s="1113" t="str">
        <f>HEC!F5995</f>
        <v>Actual</v>
      </c>
      <c r="F5589" s="1113" t="str">
        <f>HEC!G5995</f>
        <v>Forecast</v>
      </c>
      <c r="G5589" s="1114" t="str">
        <f>HEC!H5995</f>
        <v>Previous</v>
      </c>
      <c r="H5589" s="1115" t="s">
        <v>2447</v>
      </c>
      <c r="I5589" s="1076"/>
      <c r="J5589" s="219"/>
      <c r="K5589" s="566"/>
      <c r="L5589" s="1115" t="s">
        <v>2896</v>
      </c>
    </row>
    <row r="5590" spans="4:12">
      <c r="D5590" s="1098">
        <f>HEC!E5996</f>
        <v>0</v>
      </c>
      <c r="E5590" s="923">
        <f>HEC!F5996</f>
        <v>0</v>
      </c>
      <c r="F5590" s="923">
        <f>HEC!G5996</f>
        <v>0</v>
      </c>
      <c r="G5590" s="923">
        <f>HEC!H5996</f>
        <v>0</v>
      </c>
      <c r="H5590" s="941" t="e">
        <f>L5590-TIME(5,30,0)</f>
        <v>#REF!</v>
      </c>
      <c r="I5590" s="1076"/>
      <c r="J5590" s="219"/>
      <c r="K5590" s="566"/>
      <c r="L5590" s="941" t="e">
        <f>HEC!#REF!</f>
        <v>#REF!</v>
      </c>
    </row>
    <row r="5591" spans="4:12">
      <c r="D5591" s="1098">
        <f>HEC!E5997</f>
        <v>0</v>
      </c>
      <c r="E5591" s="923">
        <f>HEC!F5997</f>
        <v>0</v>
      </c>
      <c r="F5591" s="923">
        <f>HEC!G5997</f>
        <v>0</v>
      </c>
      <c r="G5591" s="923">
        <f>HEC!H5997</f>
        <v>0</v>
      </c>
      <c r="H5591" s="941" t="e">
        <f t="shared" ref="H5591:H5595" si="5">L5591-TIME(5,30,0)</f>
        <v>#REF!</v>
      </c>
      <c r="I5591" s="1076"/>
      <c r="J5591" s="219"/>
      <c r="K5591" s="566"/>
      <c r="L5591" s="941" t="e">
        <f>HEC!#REF!</f>
        <v>#REF!</v>
      </c>
    </row>
    <row r="5592" spans="4:12">
      <c r="D5592" s="1098">
        <f>HEC!E5998</f>
        <v>0</v>
      </c>
      <c r="E5592" s="923">
        <f>HEC!F5998</f>
        <v>0</v>
      </c>
      <c r="F5592" s="923">
        <f>HEC!G5998</f>
        <v>0</v>
      </c>
      <c r="G5592" s="923">
        <f>HEC!H5998</f>
        <v>0</v>
      </c>
      <c r="H5592" s="941" t="e">
        <f t="shared" si="5"/>
        <v>#REF!</v>
      </c>
      <c r="I5592" s="1076"/>
      <c r="J5592" s="219"/>
      <c r="K5592" s="566"/>
      <c r="L5592" s="941" t="e">
        <f>HEC!#REF!</f>
        <v>#REF!</v>
      </c>
    </row>
    <row r="5593" spans="4:12">
      <c r="D5593" s="1098">
        <f>HEC!E5999</f>
        <v>0</v>
      </c>
      <c r="E5593" s="923">
        <f>HEC!F5999</f>
        <v>0</v>
      </c>
      <c r="F5593" s="923">
        <f>HEC!G5999</f>
        <v>0</v>
      </c>
      <c r="G5593" s="923">
        <f>HEC!H5999</f>
        <v>0</v>
      </c>
      <c r="H5593" s="941" t="e">
        <f t="shared" si="5"/>
        <v>#REF!</v>
      </c>
      <c r="I5593" s="1076"/>
      <c r="J5593" s="219"/>
      <c r="K5593" s="566"/>
      <c r="L5593" s="941" t="e">
        <f>HEC!#REF!</f>
        <v>#REF!</v>
      </c>
    </row>
    <row r="5594" spans="4:12">
      <c r="D5594" s="1098">
        <f>HEC!E6000</f>
        <v>0</v>
      </c>
      <c r="E5594" s="923">
        <f>HEC!F6000</f>
        <v>0</v>
      </c>
      <c r="F5594" s="923">
        <f>HEC!G6000</f>
        <v>0</v>
      </c>
      <c r="G5594" s="923">
        <f>HEC!H6000</f>
        <v>0</v>
      </c>
      <c r="H5594" s="941" t="e">
        <f t="shared" si="5"/>
        <v>#REF!</v>
      </c>
      <c r="I5594" s="1076"/>
      <c r="J5594" s="219"/>
      <c r="K5594" s="566"/>
      <c r="L5594" s="941" t="e">
        <f>HEC!#REF!</f>
        <v>#REF!</v>
      </c>
    </row>
    <row r="5595" ht="18.35" spans="4:12">
      <c r="D5595" s="1098">
        <f>HEC!E6001</f>
        <v>0</v>
      </c>
      <c r="E5595" s="923">
        <f>HEC!F6001</f>
        <v>0</v>
      </c>
      <c r="F5595" s="923">
        <f>HEC!G6001</f>
        <v>0</v>
      </c>
      <c r="G5595" s="923">
        <f>HEC!H6001</f>
        <v>0</v>
      </c>
      <c r="H5595" s="941" t="e">
        <f t="shared" si="5"/>
        <v>#REF!</v>
      </c>
      <c r="I5595" s="1077"/>
      <c r="J5595" s="258"/>
      <c r="K5595" s="570"/>
      <c r="L5595" s="941" t="e">
        <f>HEC!#REF!</f>
        <v>#REF!</v>
      </c>
    </row>
    <row r="5596" ht="18.35" spans="3:12">
      <c r="C5596" s="4">
        <f>HEC!D6002</f>
        <v>1</v>
      </c>
      <c r="D5596" s="873" t="str">
        <f>HEC!E6002</f>
        <v>Event</v>
      </c>
      <c r="E5596" s="930" t="str">
        <f>HEC!F6002</f>
        <v>USD New Home Sales (May)</v>
      </c>
      <c r="F5596" s="931">
        <f>HEC!G6002</f>
        <v>0</v>
      </c>
      <c r="G5596" s="932">
        <f>HEC!H6002</f>
        <v>0</v>
      </c>
      <c r="H5596" s="933" t="s">
        <v>2839</v>
      </c>
      <c r="I5596" s="1074" t="s">
        <v>1622</v>
      </c>
      <c r="J5596" s="561"/>
      <c r="K5596" s="562"/>
      <c r="L5596" s="878" t="s">
        <v>1623</v>
      </c>
    </row>
    <row r="5597" spans="4:12">
      <c r="D5597" s="1094" t="str">
        <f>HEC!E6003</f>
        <v>Actual:</v>
      </c>
      <c r="E5597" s="1099"/>
      <c r="F5597" s="1100"/>
      <c r="G5597" s="1101"/>
      <c r="H5597" s="1102" t="s">
        <v>2858</v>
      </c>
      <c r="I5597" s="1075"/>
      <c r="J5597" s="216"/>
      <c r="K5597" s="564"/>
      <c r="L5597" s="895"/>
    </row>
    <row r="5598" spans="4:12">
      <c r="D5598" s="1095" t="str">
        <f>HEC!E6004</f>
        <v>Forecast:</v>
      </c>
      <c r="E5598" s="1103"/>
      <c r="F5598" s="1104"/>
      <c r="G5598" s="1105"/>
      <c r="H5598" s="1102" t="s">
        <v>2859</v>
      </c>
      <c r="I5598" s="1076"/>
      <c r="J5598" s="219"/>
      <c r="K5598" s="566"/>
      <c r="L5598" s="895"/>
    </row>
    <row r="5599" spans="4:12">
      <c r="D5599" s="1095" t="str">
        <f>HEC!E6005</f>
        <v>Previous:</v>
      </c>
      <c r="E5599" s="1137" t="str">
        <f>HEC!F6005</f>
        <v>722K</v>
      </c>
      <c r="F5599" s="1104">
        <f>HEC!G6005</f>
        <v>0</v>
      </c>
      <c r="G5599" s="1105">
        <f>HEC!H6005</f>
        <v>0</v>
      </c>
      <c r="H5599" s="1109"/>
      <c r="I5599" s="1076"/>
      <c r="J5599" s="219"/>
      <c r="K5599" s="566"/>
      <c r="L5599" s="895"/>
    </row>
    <row r="5600" ht="18.35" spans="4:12">
      <c r="D5600" s="1096" t="str">
        <f>HEC!E6006</f>
        <v>Time (GMT):</v>
      </c>
      <c r="E5600" s="1110">
        <f>HEC!F6006</f>
        <v>0.583333333333333</v>
      </c>
      <c r="F5600" s="1111">
        <f>HEC!G6006</f>
        <v>0</v>
      </c>
      <c r="G5600" s="1112">
        <f>HEC!H6006</f>
        <v>0</v>
      </c>
      <c r="H5600" s="941"/>
      <c r="I5600" s="1076"/>
      <c r="J5600" s="219"/>
      <c r="K5600" s="566"/>
      <c r="L5600" s="1117"/>
    </row>
    <row r="5601" ht="18.35" spans="4:12">
      <c r="D5601" s="1097" t="str">
        <f>HEC!E6007</f>
        <v>Release Date</v>
      </c>
      <c r="E5601" s="1113" t="str">
        <f>HEC!F6007</f>
        <v>Actual</v>
      </c>
      <c r="F5601" s="1113" t="str">
        <f>HEC!G6007</f>
        <v>Forecast</v>
      </c>
      <c r="G5601" s="1114" t="str">
        <f>HEC!H6007</f>
        <v>Previous</v>
      </c>
      <c r="H5601" s="1115" t="s">
        <v>2447</v>
      </c>
      <c r="I5601" s="1076"/>
      <c r="J5601" s="219"/>
      <c r="K5601" s="566"/>
      <c r="L5601" s="1115" t="s">
        <v>2896</v>
      </c>
    </row>
    <row r="5602" spans="4:12">
      <c r="D5602" s="1098">
        <f>HEC!E6008</f>
        <v>0</v>
      </c>
      <c r="E5602" s="923" t="e">
        <f>HEC!F6008</f>
        <v>#REF!</v>
      </c>
      <c r="F5602" s="923" t="e">
        <f>HEC!G6008</f>
        <v>#REF!</v>
      </c>
      <c r="G5602" s="923" t="e">
        <f>HEC!H6008</f>
        <v>#REF!</v>
      </c>
      <c r="H5602" s="941" t="e">
        <f>L5602-TIME(5,30,0)</f>
        <v>#REF!</v>
      </c>
      <c r="I5602" s="1076"/>
      <c r="J5602" s="219"/>
      <c r="K5602" s="566"/>
      <c r="L5602" s="941" t="e">
        <f>HEC!#REF!</f>
        <v>#REF!</v>
      </c>
    </row>
    <row r="5603" spans="4:12">
      <c r="D5603" s="1098">
        <f>HEC!E6009</f>
        <v>0</v>
      </c>
      <c r="E5603" s="923" t="e">
        <f>HEC!F6009</f>
        <v>#REF!</v>
      </c>
      <c r="F5603" s="923" t="e">
        <f>HEC!G6009</f>
        <v>#REF!</v>
      </c>
      <c r="G5603" s="923" t="e">
        <f>HEC!H6009</f>
        <v>#REF!</v>
      </c>
      <c r="H5603" s="941" t="e">
        <f t="shared" ref="H5603:H5607" si="6">L5603-TIME(5,30,0)</f>
        <v>#REF!</v>
      </c>
      <c r="I5603" s="1076"/>
      <c r="J5603" s="219"/>
      <c r="K5603" s="566"/>
      <c r="L5603" s="941" t="e">
        <f>HEC!#REF!</f>
        <v>#REF!</v>
      </c>
    </row>
    <row r="5604" spans="4:12">
      <c r="D5604" s="1098">
        <f>HEC!E6010</f>
        <v>0</v>
      </c>
      <c r="E5604" s="923" t="e">
        <f>HEC!F6010</f>
        <v>#REF!</v>
      </c>
      <c r="F5604" s="923" t="e">
        <f>HEC!G6010</f>
        <v>#REF!</v>
      </c>
      <c r="G5604" s="923" t="e">
        <f>HEC!H6010</f>
        <v>#REF!</v>
      </c>
      <c r="H5604" s="941" t="e">
        <f t="shared" si="6"/>
        <v>#REF!</v>
      </c>
      <c r="I5604" s="1076"/>
      <c r="J5604" s="219"/>
      <c r="K5604" s="566"/>
      <c r="L5604" s="941" t="e">
        <f>HEC!#REF!</f>
        <v>#REF!</v>
      </c>
    </row>
    <row r="5605" spans="4:12">
      <c r="D5605" s="1098">
        <f>HEC!E6011</f>
        <v>0</v>
      </c>
      <c r="E5605" s="923" t="e">
        <f>HEC!F6011</f>
        <v>#REF!</v>
      </c>
      <c r="F5605" s="923" t="e">
        <f>HEC!G6011</f>
        <v>#REF!</v>
      </c>
      <c r="G5605" s="923" t="e">
        <f>HEC!H6011</f>
        <v>#REF!</v>
      </c>
      <c r="H5605" s="941" t="e">
        <f t="shared" si="6"/>
        <v>#REF!</v>
      </c>
      <c r="I5605" s="1076"/>
      <c r="J5605" s="219"/>
      <c r="K5605" s="566"/>
      <c r="L5605" s="941" t="e">
        <f>HEC!#REF!</f>
        <v>#REF!</v>
      </c>
    </row>
    <row r="5606" spans="4:12">
      <c r="D5606" s="1098">
        <f>HEC!E6012</f>
        <v>0</v>
      </c>
      <c r="E5606" s="923" t="e">
        <f>HEC!F6012</f>
        <v>#REF!</v>
      </c>
      <c r="F5606" s="923" t="e">
        <f>HEC!G6012</f>
        <v>#REF!</v>
      </c>
      <c r="G5606" s="923" t="e">
        <f>HEC!H6012</f>
        <v>#REF!</v>
      </c>
      <c r="H5606" s="941" t="e">
        <f t="shared" si="6"/>
        <v>#REF!</v>
      </c>
      <c r="I5606" s="1076"/>
      <c r="J5606" s="219"/>
      <c r="K5606" s="566"/>
      <c r="L5606" s="941" t="e">
        <f>HEC!#REF!</f>
        <v>#REF!</v>
      </c>
    </row>
    <row r="5607" ht="18.35" spans="4:12">
      <c r="D5607" s="1098">
        <f>HEC!E6013</f>
        <v>0</v>
      </c>
      <c r="E5607" s="923" t="e">
        <f>HEC!F6013</f>
        <v>#REF!</v>
      </c>
      <c r="F5607" s="923" t="e">
        <f>HEC!G6013</f>
        <v>#REF!</v>
      </c>
      <c r="G5607" s="923" t="e">
        <f>HEC!H6013</f>
        <v>#REF!</v>
      </c>
      <c r="H5607" s="941" t="e">
        <f t="shared" si="6"/>
        <v>#REF!</v>
      </c>
      <c r="I5607" s="1077"/>
      <c r="J5607" s="258"/>
      <c r="K5607" s="570"/>
      <c r="L5607" s="941" t="e">
        <f>HEC!#REF!</f>
        <v>#REF!</v>
      </c>
    </row>
    <row r="5608" ht="18.35" spans="3:12">
      <c r="C5608" s="4">
        <f>HEC!D6014</f>
        <v>1</v>
      </c>
      <c r="D5608" s="873" t="str">
        <f>HEC!E6014</f>
        <v>Event</v>
      </c>
      <c r="E5608" s="930" t="str">
        <f>HEC!F6014</f>
        <v>USD Crude Oil Inventories</v>
      </c>
      <c r="F5608" s="931">
        <f>HEC!G6014</f>
        <v>0</v>
      </c>
      <c r="G5608" s="932">
        <f>HEC!H6014</f>
        <v>0</v>
      </c>
      <c r="H5608" s="933" t="s">
        <v>2839</v>
      </c>
      <c r="I5608" s="1074" t="s">
        <v>1622</v>
      </c>
      <c r="J5608" s="561"/>
      <c r="K5608" s="562"/>
      <c r="L5608" s="878" t="s">
        <v>1623</v>
      </c>
    </row>
    <row r="5609" spans="4:12">
      <c r="D5609" s="1094" t="str">
        <f>HEC!E6015</f>
        <v>Actual:</v>
      </c>
      <c r="E5609" s="1099"/>
      <c r="F5609" s="1100"/>
      <c r="G5609" s="1101"/>
      <c r="H5609" s="1102" t="s">
        <v>2858</v>
      </c>
      <c r="I5609" s="1075"/>
      <c r="J5609" s="216"/>
      <c r="K5609" s="564"/>
      <c r="L5609" s="895"/>
    </row>
    <row r="5610" spans="4:12">
      <c r="D5610" s="1095" t="str">
        <f>HEC!E6016</f>
        <v>Forecast:</v>
      </c>
      <c r="E5610" s="1103"/>
      <c r="F5610" s="1104"/>
      <c r="G5610" s="1105"/>
      <c r="H5610" s="1102" t="s">
        <v>2859</v>
      </c>
      <c r="I5610" s="1076"/>
      <c r="J5610" s="219"/>
      <c r="K5610" s="566"/>
      <c r="L5610" s="895"/>
    </row>
    <row r="5611" spans="4:12">
      <c r="D5611" s="1095" t="str">
        <f>HEC!E6017</f>
        <v>Previous:</v>
      </c>
      <c r="E5611" s="1137">
        <f>HEC!F6017</f>
        <v>0</v>
      </c>
      <c r="F5611" s="1104">
        <f>HEC!G6017</f>
        <v>0</v>
      </c>
      <c r="G5611" s="1105">
        <f>HEC!H6017</f>
        <v>0</v>
      </c>
      <c r="H5611" s="1109"/>
      <c r="I5611" s="1076"/>
      <c r="J5611" s="219"/>
      <c r="K5611" s="566"/>
      <c r="L5611" s="895"/>
    </row>
    <row r="5612" ht="18.35" spans="4:12">
      <c r="D5612" s="1096" t="str">
        <f>HEC!E6018</f>
        <v>Time (GMT):</v>
      </c>
      <c r="E5612" s="1110">
        <f>HEC!F6018</f>
        <v>0.604166666666667</v>
      </c>
      <c r="F5612" s="1111">
        <f>HEC!G6018</f>
        <v>0</v>
      </c>
      <c r="G5612" s="1112">
        <f>HEC!H6018</f>
        <v>0</v>
      </c>
      <c r="H5612" s="941"/>
      <c r="I5612" s="1076"/>
      <c r="J5612" s="219"/>
      <c r="K5612" s="566"/>
      <c r="L5612" s="1117"/>
    </row>
    <row r="5613" ht="18.35" spans="4:12">
      <c r="D5613" s="1097" t="str">
        <f>HEC!E6019</f>
        <v>Release Date</v>
      </c>
      <c r="E5613" s="1113" t="str">
        <f>HEC!F6019</f>
        <v>Actual</v>
      </c>
      <c r="F5613" s="1113" t="str">
        <f>HEC!G6019</f>
        <v>Forecast</v>
      </c>
      <c r="G5613" s="1114" t="str">
        <f>HEC!H6019</f>
        <v>Previous</v>
      </c>
      <c r="H5613" s="1115" t="s">
        <v>2447</v>
      </c>
      <c r="I5613" s="1076"/>
      <c r="J5613" s="219"/>
      <c r="K5613" s="566"/>
      <c r="L5613" s="1115" t="s">
        <v>2896</v>
      </c>
    </row>
    <row r="5614" spans="4:12">
      <c r="D5614" s="1098">
        <f>HEC!E6020</f>
        <v>0</v>
      </c>
      <c r="E5614" s="923" t="e">
        <f>HEC!F6020</f>
        <v>#REF!</v>
      </c>
      <c r="F5614" s="923" t="e">
        <f>HEC!G6020</f>
        <v>#REF!</v>
      </c>
      <c r="G5614" s="923" t="e">
        <f>HEC!H6020</f>
        <v>#REF!</v>
      </c>
      <c r="H5614" s="941" t="e">
        <f>L5614-TIME(5,30,0)</f>
        <v>#REF!</v>
      </c>
      <c r="I5614" s="1076"/>
      <c r="J5614" s="219"/>
      <c r="K5614" s="566"/>
      <c r="L5614" s="941" t="e">
        <f>HEC!#REF!</f>
        <v>#REF!</v>
      </c>
    </row>
    <row r="5615" spans="4:12">
      <c r="D5615" s="1098">
        <f>HEC!E6021</f>
        <v>0</v>
      </c>
      <c r="E5615" s="923" t="e">
        <f>HEC!F6021</f>
        <v>#REF!</v>
      </c>
      <c r="F5615" s="923" t="e">
        <f>HEC!G6021</f>
        <v>#REF!</v>
      </c>
      <c r="G5615" s="923" t="e">
        <f>HEC!H6021</f>
        <v>#REF!</v>
      </c>
      <c r="H5615" s="941" t="e">
        <f t="shared" ref="H5615:H5619" si="7">L5615-TIME(5,30,0)</f>
        <v>#REF!</v>
      </c>
      <c r="I5615" s="1076"/>
      <c r="J5615" s="219"/>
      <c r="K5615" s="566"/>
      <c r="L5615" s="941" t="e">
        <f>HEC!#REF!</f>
        <v>#REF!</v>
      </c>
    </row>
    <row r="5616" spans="4:12">
      <c r="D5616" s="1098">
        <f>HEC!E6022</f>
        <v>0</v>
      </c>
      <c r="E5616" s="923" t="e">
        <f>HEC!F6022</f>
        <v>#REF!</v>
      </c>
      <c r="F5616" s="923" t="e">
        <f>HEC!G6022</f>
        <v>#REF!</v>
      </c>
      <c r="G5616" s="923" t="e">
        <f>HEC!H6022</f>
        <v>#REF!</v>
      </c>
      <c r="H5616" s="941" t="e">
        <f t="shared" si="7"/>
        <v>#REF!</v>
      </c>
      <c r="I5616" s="1076"/>
      <c r="J5616" s="219"/>
      <c r="K5616" s="566"/>
      <c r="L5616" s="941" t="e">
        <f>HEC!#REF!</f>
        <v>#REF!</v>
      </c>
    </row>
    <row r="5617" spans="4:12">
      <c r="D5617" s="1098">
        <f>HEC!E6023</f>
        <v>0</v>
      </c>
      <c r="E5617" s="923" t="e">
        <f>HEC!F6023</f>
        <v>#REF!</v>
      </c>
      <c r="F5617" s="923" t="e">
        <f>HEC!G6023</f>
        <v>#REF!</v>
      </c>
      <c r="G5617" s="923" t="e">
        <f>HEC!H6023</f>
        <v>#REF!</v>
      </c>
      <c r="H5617" s="941" t="e">
        <f t="shared" si="7"/>
        <v>#REF!</v>
      </c>
      <c r="I5617" s="1076"/>
      <c r="J5617" s="219"/>
      <c r="K5617" s="566"/>
      <c r="L5617" s="941" t="e">
        <f>HEC!#REF!</f>
        <v>#REF!</v>
      </c>
    </row>
    <row r="5618" spans="4:12">
      <c r="D5618" s="1098">
        <f>HEC!E6024</f>
        <v>0</v>
      </c>
      <c r="E5618" s="923" t="e">
        <f>HEC!F6024</f>
        <v>#REF!</v>
      </c>
      <c r="F5618" s="923" t="e">
        <f>HEC!G6024</f>
        <v>#REF!</v>
      </c>
      <c r="G5618" s="923" t="e">
        <f>HEC!H6024</f>
        <v>#REF!</v>
      </c>
      <c r="H5618" s="941" t="e">
        <f t="shared" si="7"/>
        <v>#REF!</v>
      </c>
      <c r="I5618" s="1076"/>
      <c r="J5618" s="219"/>
      <c r="K5618" s="566"/>
      <c r="L5618" s="941" t="e">
        <f>HEC!#REF!</f>
        <v>#REF!</v>
      </c>
    </row>
    <row r="5619" ht="18.35" spans="4:12">
      <c r="D5619" s="1098">
        <f>HEC!E6025</f>
        <v>0</v>
      </c>
      <c r="E5619" s="923" t="e">
        <f>HEC!F6025</f>
        <v>#REF!</v>
      </c>
      <c r="F5619" s="923" t="e">
        <f>HEC!G6025</f>
        <v>#REF!</v>
      </c>
      <c r="G5619" s="923" t="e">
        <f>HEC!H6025</f>
        <v>#REF!</v>
      </c>
      <c r="H5619" s="941" t="e">
        <f t="shared" si="7"/>
        <v>#REF!</v>
      </c>
      <c r="I5619" s="1077"/>
      <c r="J5619" s="258"/>
      <c r="K5619" s="570"/>
      <c r="L5619" s="941" t="e">
        <f>HEC!#REF!</f>
        <v>#REF!</v>
      </c>
    </row>
    <row r="5620" ht="18.35" spans="3:12">
      <c r="C5620" s="4">
        <f>HEC!D6026</f>
        <v>1</v>
      </c>
      <c r="D5620" s="873" t="str">
        <f>HEC!E6026</f>
        <v>Event</v>
      </c>
      <c r="E5620" s="930" t="str">
        <f>HEC!F6026</f>
        <v>USD Durable Goods Orders (May)</v>
      </c>
      <c r="F5620" s="931">
        <f>HEC!G6026</f>
        <v>0</v>
      </c>
      <c r="G5620" s="932">
        <f>HEC!H6026</f>
        <v>0</v>
      </c>
      <c r="H5620" s="933" t="s">
        <v>2839</v>
      </c>
      <c r="I5620" s="1074" t="s">
        <v>1622</v>
      </c>
      <c r="J5620" s="561"/>
      <c r="K5620" s="562"/>
      <c r="L5620" s="878" t="s">
        <v>1623</v>
      </c>
    </row>
    <row r="5621" spans="4:12">
      <c r="D5621" s="1094" t="str">
        <f>HEC!E6027</f>
        <v>Actual:</v>
      </c>
      <c r="E5621" s="1099"/>
      <c r="F5621" s="1100"/>
      <c r="G5621" s="1101"/>
      <c r="H5621" s="1102" t="s">
        <v>2858</v>
      </c>
      <c r="I5621" s="1075"/>
      <c r="J5621" s="216"/>
      <c r="K5621" s="564"/>
      <c r="L5621" s="895"/>
    </row>
    <row r="5622" spans="4:12">
      <c r="D5622" s="1095" t="str">
        <f>HEC!E6028</f>
        <v>Forecast:</v>
      </c>
      <c r="E5622" s="1103"/>
      <c r="F5622" s="1104"/>
      <c r="G5622" s="1105"/>
      <c r="H5622" s="1102" t="s">
        <v>2859</v>
      </c>
      <c r="I5622" s="1076"/>
      <c r="J5622" s="219"/>
      <c r="K5622" s="566"/>
      <c r="L5622" s="895"/>
    </row>
    <row r="5623" spans="4:12">
      <c r="D5623" s="1095" t="str">
        <f>HEC!E6029</f>
        <v>Previous:</v>
      </c>
      <c r="E5623" s="1137">
        <f>HEC!F6029</f>
        <v>-0.066</v>
      </c>
      <c r="F5623" s="1104">
        <f>HEC!G6029</f>
        <v>0</v>
      </c>
      <c r="G5623" s="1105">
        <f>HEC!H6029</f>
        <v>0</v>
      </c>
      <c r="H5623" s="1109"/>
      <c r="I5623" s="1076"/>
      <c r="J5623" s="219"/>
      <c r="K5623" s="566"/>
      <c r="L5623" s="895"/>
    </row>
    <row r="5624" ht="18.35" spans="4:12">
      <c r="D5624" s="1096" t="str">
        <f>HEC!E6030</f>
        <v>Time (GMT):</v>
      </c>
      <c r="E5624" s="1110">
        <f>HEC!F6030</f>
        <v>0.520833333333333</v>
      </c>
      <c r="F5624" s="1111">
        <f>HEC!G6030</f>
        <v>0</v>
      </c>
      <c r="G5624" s="1112">
        <f>HEC!H6030</f>
        <v>0</v>
      </c>
      <c r="H5624" s="941"/>
      <c r="I5624" s="1076"/>
      <c r="J5624" s="219"/>
      <c r="K5624" s="566"/>
      <c r="L5624" s="1117"/>
    </row>
    <row r="5625" ht="18.35" spans="4:12">
      <c r="D5625" s="1097" t="str">
        <f>HEC!E6031</f>
        <v>Release Date</v>
      </c>
      <c r="E5625" s="1113" t="str">
        <f>HEC!F6031</f>
        <v>Actual</v>
      </c>
      <c r="F5625" s="1113" t="str">
        <f>HEC!G6031</f>
        <v>Forecast</v>
      </c>
      <c r="G5625" s="1114" t="str">
        <f>HEC!H6031</f>
        <v>Previous</v>
      </c>
      <c r="H5625" s="1115" t="s">
        <v>2447</v>
      </c>
      <c r="I5625" s="1076"/>
      <c r="J5625" s="219"/>
      <c r="K5625" s="566"/>
      <c r="L5625" s="1115" t="s">
        <v>2896</v>
      </c>
    </row>
    <row r="5626" spans="4:12">
      <c r="D5626" s="1098">
        <f>HEC!E6032</f>
        <v>0</v>
      </c>
      <c r="E5626" s="923">
        <f>HEC!F6032</f>
        <v>0</v>
      </c>
      <c r="F5626" s="923" t="e">
        <f>HEC!G6032</f>
        <v>#REF!</v>
      </c>
      <c r="G5626" s="923" t="e">
        <f>HEC!H6032</f>
        <v>#REF!</v>
      </c>
      <c r="H5626" s="941" t="e">
        <f>L5626-TIME(5,30,0)</f>
        <v>#REF!</v>
      </c>
      <c r="I5626" s="1076"/>
      <c r="J5626" s="219"/>
      <c r="K5626" s="566"/>
      <c r="L5626" s="941" t="e">
        <f>HEC!#REF!</f>
        <v>#REF!</v>
      </c>
    </row>
    <row r="5627" spans="4:12">
      <c r="D5627" s="1098">
        <f>HEC!E6033</f>
        <v>0</v>
      </c>
      <c r="E5627" s="923">
        <f>HEC!F6033</f>
        <v>0</v>
      </c>
      <c r="F5627" s="923" t="e">
        <f>HEC!G6033</f>
        <v>#REF!</v>
      </c>
      <c r="G5627" s="923" t="e">
        <f>HEC!H6033</f>
        <v>#REF!</v>
      </c>
      <c r="H5627" s="941" t="e">
        <f t="shared" ref="H5627:H5631" si="8">L5627-TIME(5,30,0)</f>
        <v>#REF!</v>
      </c>
      <c r="I5627" s="1076"/>
      <c r="J5627" s="219"/>
      <c r="K5627" s="566"/>
      <c r="L5627" s="941" t="e">
        <f>HEC!#REF!</f>
        <v>#REF!</v>
      </c>
    </row>
    <row r="5628" spans="4:12">
      <c r="D5628" s="1098">
        <f>HEC!E6034</f>
        <v>0</v>
      </c>
      <c r="E5628" s="923">
        <f>HEC!F6034</f>
        <v>0</v>
      </c>
      <c r="F5628" s="923" t="e">
        <f>HEC!G6034</f>
        <v>#REF!</v>
      </c>
      <c r="G5628" s="923" t="e">
        <f>HEC!H6034</f>
        <v>#REF!</v>
      </c>
      <c r="H5628" s="941" t="e">
        <f t="shared" si="8"/>
        <v>#REF!</v>
      </c>
      <c r="I5628" s="1076"/>
      <c r="J5628" s="219"/>
      <c r="K5628" s="566"/>
      <c r="L5628" s="941" t="e">
        <f>HEC!#REF!</f>
        <v>#REF!</v>
      </c>
    </row>
    <row r="5629" spans="4:12">
      <c r="D5629" s="1098">
        <f>HEC!E6035</f>
        <v>0</v>
      </c>
      <c r="E5629" s="923">
        <f>HEC!F6035</f>
        <v>0</v>
      </c>
      <c r="F5629" s="923" t="e">
        <f>HEC!G6035</f>
        <v>#REF!</v>
      </c>
      <c r="G5629" s="923" t="e">
        <f>HEC!H6035</f>
        <v>#REF!</v>
      </c>
      <c r="H5629" s="941" t="e">
        <f t="shared" si="8"/>
        <v>#REF!</v>
      </c>
      <c r="I5629" s="1076"/>
      <c r="J5629" s="219"/>
      <c r="K5629" s="566"/>
      <c r="L5629" s="941" t="e">
        <f>HEC!#REF!</f>
        <v>#REF!</v>
      </c>
    </row>
    <row r="5630" spans="4:12">
      <c r="D5630" s="1098">
        <f>HEC!E6036</f>
        <v>0</v>
      </c>
      <c r="E5630" s="923">
        <f>HEC!F6036</f>
        <v>0</v>
      </c>
      <c r="F5630" s="923" t="e">
        <f>HEC!G6036</f>
        <v>#REF!</v>
      </c>
      <c r="G5630" s="923" t="e">
        <f>HEC!H6036</f>
        <v>#REF!</v>
      </c>
      <c r="H5630" s="941" t="e">
        <f t="shared" si="8"/>
        <v>#REF!</v>
      </c>
      <c r="I5630" s="1076"/>
      <c r="J5630" s="219"/>
      <c r="K5630" s="566"/>
      <c r="L5630" s="941" t="e">
        <f>HEC!#REF!</f>
        <v>#REF!</v>
      </c>
    </row>
    <row r="5631" ht="18.35" spans="4:12">
      <c r="D5631" s="1098">
        <f>HEC!E6037</f>
        <v>0</v>
      </c>
      <c r="E5631" s="923">
        <f>HEC!F6037</f>
        <v>0</v>
      </c>
      <c r="F5631" s="923" t="e">
        <f>HEC!G6037</f>
        <v>#REF!</v>
      </c>
      <c r="G5631" s="923" t="e">
        <f>HEC!H6037</f>
        <v>#REF!</v>
      </c>
      <c r="H5631" s="941" t="e">
        <f t="shared" si="8"/>
        <v>#REF!</v>
      </c>
      <c r="I5631" s="1077"/>
      <c r="J5631" s="258"/>
      <c r="K5631" s="570"/>
      <c r="L5631" s="941" t="e">
        <f>HEC!#REF!</f>
        <v>#REF!</v>
      </c>
    </row>
    <row r="5632" ht="18.35" spans="3:12">
      <c r="C5632" s="4">
        <f>HEC!D6038</f>
        <v>1</v>
      </c>
      <c r="D5632" s="873" t="str">
        <f>HEC!E6038</f>
        <v>Event</v>
      </c>
      <c r="E5632" s="930" t="str">
        <f>HEC!F6038</f>
        <v>USD GDP (QoQ) (Q1)</v>
      </c>
      <c r="F5632" s="931">
        <f>HEC!G6038</f>
        <v>0</v>
      </c>
      <c r="G5632" s="932">
        <f>HEC!H6038</f>
        <v>0</v>
      </c>
      <c r="H5632" s="933" t="s">
        <v>2839</v>
      </c>
      <c r="I5632" s="1074" t="s">
        <v>1622</v>
      </c>
      <c r="J5632" s="561"/>
      <c r="K5632" s="562"/>
      <c r="L5632" s="878" t="s">
        <v>1623</v>
      </c>
    </row>
    <row r="5633" spans="4:12">
      <c r="D5633" s="1094" t="str">
        <f>HEC!E6039</f>
        <v>Actual:</v>
      </c>
      <c r="E5633" s="1099"/>
      <c r="F5633" s="1100"/>
      <c r="G5633" s="1101"/>
      <c r="H5633" s="1102" t="s">
        <v>2858</v>
      </c>
      <c r="I5633" s="1075"/>
      <c r="J5633" s="216"/>
      <c r="K5633" s="564"/>
      <c r="L5633" s="895"/>
    </row>
    <row r="5634" spans="4:12">
      <c r="D5634" s="1095" t="str">
        <f>HEC!E6040</f>
        <v>Forecast:</v>
      </c>
      <c r="E5634" s="1103"/>
      <c r="F5634" s="1104"/>
      <c r="G5634" s="1105"/>
      <c r="H5634" s="1102" t="s">
        <v>2859</v>
      </c>
      <c r="I5634" s="1076"/>
      <c r="J5634" s="219"/>
      <c r="K5634" s="566"/>
      <c r="L5634" s="895"/>
    </row>
    <row r="5635" spans="4:12">
      <c r="D5635" s="1095" t="str">
        <f>HEC!E6041</f>
        <v>Previous:</v>
      </c>
      <c r="E5635" s="1137">
        <f>HEC!F6041</f>
        <v>0.024</v>
      </c>
      <c r="F5635" s="1104">
        <f>HEC!G6041</f>
        <v>0</v>
      </c>
      <c r="G5635" s="1105">
        <f>HEC!H6041</f>
        <v>0</v>
      </c>
      <c r="H5635" s="1109"/>
      <c r="I5635" s="1076"/>
      <c r="J5635" s="219"/>
      <c r="K5635" s="566"/>
      <c r="L5635" s="895"/>
    </row>
    <row r="5636" ht="18.35" spans="4:12">
      <c r="D5636" s="1096" t="str">
        <f>HEC!E6042</f>
        <v>Time (GMT):</v>
      </c>
      <c r="E5636" s="1110">
        <f>HEC!F6042</f>
        <v>0.520833333333333</v>
      </c>
      <c r="F5636" s="1111">
        <f>HEC!G6042</f>
        <v>0</v>
      </c>
      <c r="G5636" s="1112">
        <f>HEC!H6042</f>
        <v>0</v>
      </c>
      <c r="H5636" s="941"/>
      <c r="I5636" s="1076"/>
      <c r="J5636" s="219"/>
      <c r="K5636" s="566"/>
      <c r="L5636" s="1117"/>
    </row>
    <row r="5637" ht="18.35" spans="4:12">
      <c r="D5637" s="1097" t="str">
        <f>HEC!E6043</f>
        <v>Release Date</v>
      </c>
      <c r="E5637" s="1113" t="str">
        <f>HEC!F6043</f>
        <v>Actual</v>
      </c>
      <c r="F5637" s="1113" t="str">
        <f>HEC!G6043</f>
        <v>Forecast</v>
      </c>
      <c r="G5637" s="1114" t="str">
        <f>HEC!H6043</f>
        <v>Previous</v>
      </c>
      <c r="H5637" s="1115" t="s">
        <v>2447</v>
      </c>
      <c r="I5637" s="1076"/>
      <c r="J5637" s="219"/>
      <c r="K5637" s="566"/>
      <c r="L5637" s="1115" t="s">
        <v>2896</v>
      </c>
    </row>
    <row r="5638" spans="4:12">
      <c r="D5638" s="1098">
        <f>HEC!E6044</f>
        <v>0</v>
      </c>
      <c r="E5638" s="923">
        <f>HEC!F6044</f>
        <v>0</v>
      </c>
      <c r="F5638" s="923">
        <f>HEC!G6044</f>
        <v>0</v>
      </c>
      <c r="G5638" s="923">
        <f>HEC!H6044</f>
        <v>0</v>
      </c>
      <c r="H5638" s="941" t="e">
        <f>L5638-TIME(5,30,0)</f>
        <v>#REF!</v>
      </c>
      <c r="I5638" s="1076"/>
      <c r="J5638" s="219"/>
      <c r="K5638" s="566"/>
      <c r="L5638" s="941" t="e">
        <f>HEC!#REF!</f>
        <v>#REF!</v>
      </c>
    </row>
    <row r="5639" spans="4:12">
      <c r="D5639" s="1098">
        <f>HEC!E6045</f>
        <v>0</v>
      </c>
      <c r="E5639" s="923">
        <f>HEC!F6045</f>
        <v>0</v>
      </c>
      <c r="F5639" s="923">
        <f>HEC!G6045</f>
        <v>0</v>
      </c>
      <c r="G5639" s="923">
        <f>HEC!H6045</f>
        <v>0</v>
      </c>
      <c r="H5639" s="941" t="e">
        <f t="shared" ref="H5639:H5643" si="9">L5639-TIME(5,30,0)</f>
        <v>#REF!</v>
      </c>
      <c r="I5639" s="1076"/>
      <c r="J5639" s="219"/>
      <c r="K5639" s="566"/>
      <c r="L5639" s="941" t="e">
        <f>HEC!#REF!</f>
        <v>#REF!</v>
      </c>
    </row>
    <row r="5640" spans="4:12">
      <c r="D5640" s="1098">
        <f>HEC!E6046</f>
        <v>0</v>
      </c>
      <c r="E5640" s="923">
        <f>HEC!F6046</f>
        <v>0</v>
      </c>
      <c r="F5640" s="923">
        <f>HEC!G6046</f>
        <v>0</v>
      </c>
      <c r="G5640" s="923">
        <f>HEC!H6046</f>
        <v>0</v>
      </c>
      <c r="H5640" s="941" t="e">
        <f t="shared" si="9"/>
        <v>#REF!</v>
      </c>
      <c r="I5640" s="1076"/>
      <c r="J5640" s="219"/>
      <c r="K5640" s="566"/>
      <c r="L5640" s="941" t="e">
        <f>HEC!#REF!</f>
        <v>#REF!</v>
      </c>
    </row>
    <row r="5641" spans="4:12">
      <c r="D5641" s="1098">
        <f>HEC!E6047</f>
        <v>0</v>
      </c>
      <c r="E5641" s="923">
        <f>HEC!F6047</f>
        <v>0</v>
      </c>
      <c r="F5641" s="923">
        <f>HEC!G6047</f>
        <v>0</v>
      </c>
      <c r="G5641" s="923">
        <f>HEC!H6047</f>
        <v>0</v>
      </c>
      <c r="H5641" s="941" t="e">
        <f t="shared" si="9"/>
        <v>#REF!</v>
      </c>
      <c r="I5641" s="1076"/>
      <c r="J5641" s="219"/>
      <c r="K5641" s="566"/>
      <c r="L5641" s="941" t="e">
        <f>HEC!#REF!</f>
        <v>#REF!</v>
      </c>
    </row>
    <row r="5642" spans="4:12">
      <c r="D5642" s="1098">
        <f>HEC!E6048</f>
        <v>0</v>
      </c>
      <c r="E5642" s="923">
        <f>HEC!F6048</f>
        <v>0</v>
      </c>
      <c r="F5642" s="923">
        <f>HEC!G6048</f>
        <v>0</v>
      </c>
      <c r="G5642" s="923">
        <f>HEC!H6048</f>
        <v>0</v>
      </c>
      <c r="H5642" s="941" t="e">
        <f t="shared" si="9"/>
        <v>#REF!</v>
      </c>
      <c r="I5642" s="1076"/>
      <c r="J5642" s="219"/>
      <c r="K5642" s="566"/>
      <c r="L5642" s="941" t="e">
        <f>HEC!#REF!</f>
        <v>#REF!</v>
      </c>
    </row>
    <row r="5643" ht="18.35" spans="4:12">
      <c r="D5643" s="1098">
        <f>HEC!E6049</f>
        <v>0</v>
      </c>
      <c r="E5643" s="923">
        <f>HEC!F6049</f>
        <v>0</v>
      </c>
      <c r="F5643" s="923">
        <f>HEC!G6049</f>
        <v>0</v>
      </c>
      <c r="G5643" s="923">
        <f>HEC!H6049</f>
        <v>0</v>
      </c>
      <c r="H5643" s="941" t="e">
        <f t="shared" si="9"/>
        <v>#REF!</v>
      </c>
      <c r="I5643" s="1077"/>
      <c r="J5643" s="258"/>
      <c r="K5643" s="570"/>
      <c r="L5643" s="941" t="e">
        <f>HEC!#REF!</f>
        <v>#REF!</v>
      </c>
    </row>
    <row r="5644" ht="18.35" spans="3:12">
      <c r="C5644" s="4">
        <f>HEC!D6050</f>
        <v>1</v>
      </c>
      <c r="D5644" s="873" t="str">
        <f>HEC!E6050</f>
        <v>Event</v>
      </c>
      <c r="E5644" s="930" t="str">
        <f>HEC!F6050</f>
        <v>USD Initial Jobless Claims</v>
      </c>
      <c r="F5644" s="931">
        <f>HEC!G6050</f>
        <v>0</v>
      </c>
      <c r="G5644" s="932">
        <f>HEC!H6050</f>
        <v>0</v>
      </c>
      <c r="H5644" s="933" t="s">
        <v>2839</v>
      </c>
      <c r="I5644" s="1074" t="s">
        <v>1622</v>
      </c>
      <c r="J5644" s="561"/>
      <c r="K5644" s="562"/>
      <c r="L5644" s="878" t="s">
        <v>1623</v>
      </c>
    </row>
    <row r="5645" spans="4:12">
      <c r="D5645" s="1094" t="str">
        <f>HEC!E6051</f>
        <v>Actual:</v>
      </c>
      <c r="E5645" s="1099"/>
      <c r="F5645" s="1100"/>
      <c r="G5645" s="1101"/>
      <c r="H5645" s="1102" t="s">
        <v>2858</v>
      </c>
      <c r="I5645" s="1075"/>
      <c r="J5645" s="216"/>
      <c r="K5645" s="564"/>
      <c r="L5645" s="895"/>
    </row>
    <row r="5646" spans="4:12">
      <c r="D5646" s="1095" t="str">
        <f>HEC!E6052</f>
        <v>Forecast:</v>
      </c>
      <c r="E5646" s="1103"/>
      <c r="F5646" s="1104"/>
      <c r="G5646" s="1105"/>
      <c r="H5646" s="1102" t="s">
        <v>2859</v>
      </c>
      <c r="I5646" s="1076"/>
      <c r="J5646" s="219"/>
      <c r="K5646" s="566"/>
      <c r="L5646" s="895"/>
    </row>
    <row r="5647" spans="4:12">
      <c r="D5647" s="1095" t="str">
        <f>HEC!E6053</f>
        <v>Previous:</v>
      </c>
      <c r="E5647" s="1137" t="str">
        <f>HEC!F6053</f>
        <v>246K</v>
      </c>
      <c r="F5647" s="1104">
        <f>HEC!G6053</f>
        <v>0</v>
      </c>
      <c r="G5647" s="1105">
        <f>HEC!H6053</f>
        <v>0</v>
      </c>
      <c r="H5647" s="1109"/>
      <c r="I5647" s="1076"/>
      <c r="J5647" s="219"/>
      <c r="K5647" s="566"/>
      <c r="L5647" s="895"/>
    </row>
    <row r="5648" ht="18.35" spans="4:12">
      <c r="D5648" s="1096" t="str">
        <f>HEC!E6054</f>
        <v>Time (GMT):</v>
      </c>
      <c r="E5648" s="1110">
        <f>HEC!F6054</f>
        <v>0.520833333333333</v>
      </c>
      <c r="F5648" s="1111">
        <f>HEC!G6054</f>
        <v>0</v>
      </c>
      <c r="G5648" s="1112">
        <f>HEC!H6054</f>
        <v>0</v>
      </c>
      <c r="H5648" s="941"/>
      <c r="I5648" s="1076"/>
      <c r="J5648" s="219"/>
      <c r="K5648" s="566"/>
      <c r="L5648" s="1117"/>
    </row>
    <row r="5649" ht="18.35" spans="4:12">
      <c r="D5649" s="1097" t="str">
        <f>HEC!E6055</f>
        <v>Release Date</v>
      </c>
      <c r="E5649" s="1113" t="str">
        <f>HEC!F6055</f>
        <v>Actual</v>
      </c>
      <c r="F5649" s="1113" t="str">
        <f>HEC!G6055</f>
        <v>Forecast</v>
      </c>
      <c r="G5649" s="1114" t="str">
        <f>HEC!H6055</f>
        <v>Previous</v>
      </c>
      <c r="H5649" s="1115" t="s">
        <v>2447</v>
      </c>
      <c r="I5649" s="1076"/>
      <c r="J5649" s="219"/>
      <c r="K5649" s="566"/>
      <c r="L5649" s="1115" t="s">
        <v>2896</v>
      </c>
    </row>
    <row r="5650" spans="4:12">
      <c r="D5650" s="1098">
        <f>HEC!E6056</f>
        <v>0</v>
      </c>
      <c r="E5650" s="923" t="e">
        <f>HEC!F6056</f>
        <v>#REF!</v>
      </c>
      <c r="F5650" s="923" t="e">
        <f>HEC!G6056</f>
        <v>#REF!</v>
      </c>
      <c r="G5650" s="923" t="e">
        <f>HEC!H6056</f>
        <v>#REF!</v>
      </c>
      <c r="H5650" s="941" t="e">
        <f>L5650-TIME(5,30,0)</f>
        <v>#REF!</v>
      </c>
      <c r="I5650" s="1076"/>
      <c r="J5650" s="219"/>
      <c r="K5650" s="566"/>
      <c r="L5650" s="941" t="e">
        <f>HEC!#REF!</f>
        <v>#REF!</v>
      </c>
    </row>
    <row r="5651" spans="4:12">
      <c r="D5651" s="1098">
        <f>HEC!E6057</f>
        <v>0</v>
      </c>
      <c r="E5651" s="923" t="e">
        <f>HEC!F6057</f>
        <v>#REF!</v>
      </c>
      <c r="F5651" s="923" t="e">
        <f>HEC!G6057</f>
        <v>#REF!</v>
      </c>
      <c r="G5651" s="923" t="e">
        <f>HEC!H6057</f>
        <v>#REF!</v>
      </c>
      <c r="H5651" s="941" t="e">
        <f t="shared" ref="H5651:H5655" si="10">L5651-TIME(5,30,0)</f>
        <v>#REF!</v>
      </c>
      <c r="I5651" s="1076"/>
      <c r="J5651" s="219"/>
      <c r="K5651" s="566"/>
      <c r="L5651" s="941" t="e">
        <f>HEC!#REF!</f>
        <v>#REF!</v>
      </c>
    </row>
    <row r="5652" spans="4:12">
      <c r="D5652" s="1098">
        <f>HEC!E6058</f>
        <v>0</v>
      </c>
      <c r="E5652" s="923" t="e">
        <f>HEC!F6058</f>
        <v>#REF!</v>
      </c>
      <c r="F5652" s="923" t="e">
        <f>HEC!G6058</f>
        <v>#REF!</v>
      </c>
      <c r="G5652" s="923" t="e">
        <f>HEC!H6058</f>
        <v>#REF!</v>
      </c>
      <c r="H5652" s="941" t="e">
        <f t="shared" si="10"/>
        <v>#REF!</v>
      </c>
      <c r="I5652" s="1076"/>
      <c r="J5652" s="219"/>
      <c r="K5652" s="566"/>
      <c r="L5652" s="941" t="e">
        <f>HEC!#REF!</f>
        <v>#REF!</v>
      </c>
    </row>
    <row r="5653" spans="4:12">
      <c r="D5653" s="1098">
        <f>HEC!E6059</f>
        <v>0</v>
      </c>
      <c r="E5653" s="923" t="e">
        <f>HEC!F6059</f>
        <v>#REF!</v>
      </c>
      <c r="F5653" s="923" t="e">
        <f>HEC!G6059</f>
        <v>#REF!</v>
      </c>
      <c r="G5653" s="923" t="e">
        <f>HEC!H6059</f>
        <v>#REF!</v>
      </c>
      <c r="H5653" s="941" t="e">
        <f t="shared" si="10"/>
        <v>#REF!</v>
      </c>
      <c r="I5653" s="1076"/>
      <c r="J5653" s="219"/>
      <c r="K5653" s="566"/>
      <c r="L5653" s="941" t="e">
        <f>HEC!#REF!</f>
        <v>#REF!</v>
      </c>
    </row>
    <row r="5654" spans="4:12">
      <c r="D5654" s="1098">
        <f>HEC!E6060</f>
        <v>0</v>
      </c>
      <c r="E5654" s="923" t="e">
        <f>HEC!F6060</f>
        <v>#REF!</v>
      </c>
      <c r="F5654" s="923" t="e">
        <f>HEC!G6060</f>
        <v>#REF!</v>
      </c>
      <c r="G5654" s="923" t="e">
        <f>HEC!H6060</f>
        <v>#REF!</v>
      </c>
      <c r="H5654" s="941" t="e">
        <f t="shared" si="10"/>
        <v>#REF!</v>
      </c>
      <c r="I5654" s="1076"/>
      <c r="J5654" s="219"/>
      <c r="K5654" s="566"/>
      <c r="L5654" s="941" t="e">
        <f>HEC!#REF!</f>
        <v>#REF!</v>
      </c>
    </row>
    <row r="5655" ht="18.35" spans="4:12">
      <c r="D5655" s="1098">
        <f>HEC!E6061</f>
        <v>0</v>
      </c>
      <c r="E5655" s="923" t="e">
        <f>HEC!F6061</f>
        <v>#REF!</v>
      </c>
      <c r="F5655" s="923" t="e">
        <f>HEC!G6061</f>
        <v>#REF!</v>
      </c>
      <c r="G5655" s="923" t="e">
        <f>HEC!H6061</f>
        <v>#REF!</v>
      </c>
      <c r="H5655" s="941" t="e">
        <f t="shared" si="10"/>
        <v>#REF!</v>
      </c>
      <c r="I5655" s="1077"/>
      <c r="J5655" s="258"/>
      <c r="K5655" s="570"/>
      <c r="L5655" s="941" t="e">
        <f>HEC!#REF!</f>
        <v>#REF!</v>
      </c>
    </row>
    <row r="5656" ht="18.35" spans="3:12">
      <c r="C5656" s="4">
        <f>HEC!D6062</f>
        <v>1</v>
      </c>
      <c r="D5656" s="873" t="str">
        <f>HEC!E6062</f>
        <v>Event</v>
      </c>
      <c r="E5656" s="930" t="str">
        <f>HEC!F6062</f>
        <v>USD Core PCE Price Index (YoY)</v>
      </c>
      <c r="F5656" s="931">
        <f>HEC!G6062</f>
        <v>0</v>
      </c>
      <c r="G5656" s="932">
        <f>HEC!H6062</f>
        <v>0</v>
      </c>
      <c r="H5656" s="933" t="s">
        <v>2839</v>
      </c>
      <c r="I5656" s="1074" t="s">
        <v>1622</v>
      </c>
      <c r="J5656" s="561"/>
      <c r="K5656" s="562"/>
      <c r="L5656" s="878" t="s">
        <v>1623</v>
      </c>
    </row>
    <row r="5657" spans="4:12">
      <c r="D5657" s="1094" t="str">
        <f>HEC!E6063</f>
        <v>Actual:</v>
      </c>
      <c r="E5657" s="1099"/>
      <c r="F5657" s="1100"/>
      <c r="G5657" s="1101"/>
      <c r="H5657" s="1102" t="s">
        <v>2858</v>
      </c>
      <c r="I5657" s="1075"/>
      <c r="J5657" s="216"/>
      <c r="K5657" s="564"/>
      <c r="L5657" s="895"/>
    </row>
    <row r="5658" spans="4:12">
      <c r="D5658" s="1095" t="str">
        <f>HEC!E6064</f>
        <v>Forecast:</v>
      </c>
      <c r="E5658" s="1103"/>
      <c r="F5658" s="1104"/>
      <c r="G5658" s="1105"/>
      <c r="H5658" s="1102" t="s">
        <v>2859</v>
      </c>
      <c r="I5658" s="1076"/>
      <c r="J5658" s="219"/>
      <c r="K5658" s="566"/>
      <c r="L5658" s="895"/>
    </row>
    <row r="5659" spans="4:12">
      <c r="D5659" s="1095" t="str">
        <f>HEC!E6065</f>
        <v>Previous:</v>
      </c>
      <c r="E5659" s="1137">
        <f>HEC!F6065</f>
        <v>0.026</v>
      </c>
      <c r="F5659" s="1104">
        <f>HEC!G6065</f>
        <v>0</v>
      </c>
      <c r="G5659" s="1105">
        <f>HEC!H6065</f>
        <v>0</v>
      </c>
      <c r="H5659" s="1109"/>
      <c r="I5659" s="1076"/>
      <c r="J5659" s="219"/>
      <c r="K5659" s="566"/>
      <c r="L5659" s="895"/>
    </row>
    <row r="5660" ht="18.35" spans="4:12">
      <c r="D5660" s="1096" t="str">
        <f>HEC!E6066</f>
        <v>Time (GMT):</v>
      </c>
      <c r="E5660" s="1110">
        <f>HEC!F6066</f>
        <v>0.520833333333333</v>
      </c>
      <c r="F5660" s="1111">
        <f>HEC!G6066</f>
        <v>0</v>
      </c>
      <c r="G5660" s="1112">
        <f>HEC!H6066</f>
        <v>0</v>
      </c>
      <c r="H5660" s="941"/>
      <c r="I5660" s="1076"/>
      <c r="J5660" s="219"/>
      <c r="K5660" s="566"/>
      <c r="L5660" s="1117"/>
    </row>
    <row r="5661" ht="18.35" spans="4:12">
      <c r="D5661" s="1097" t="str">
        <f>HEC!E6067</f>
        <v>Release Date</v>
      </c>
      <c r="E5661" s="1113" t="str">
        <f>HEC!F6067</f>
        <v>Actual</v>
      </c>
      <c r="F5661" s="1113" t="str">
        <f>HEC!G6067</f>
        <v>Forecast</v>
      </c>
      <c r="G5661" s="1114" t="str">
        <f>HEC!H6067</f>
        <v>Previous</v>
      </c>
      <c r="H5661" s="1115" t="s">
        <v>2447</v>
      </c>
      <c r="I5661" s="1076"/>
      <c r="J5661" s="219"/>
      <c r="K5661" s="566"/>
      <c r="L5661" s="1115" t="s">
        <v>2896</v>
      </c>
    </row>
    <row r="5662" spans="4:12">
      <c r="D5662" s="1098">
        <f>HEC!E6068</f>
        <v>0</v>
      </c>
      <c r="E5662" s="923">
        <f>HEC!F6068</f>
        <v>0</v>
      </c>
      <c r="F5662" s="923">
        <f>HEC!G6068</f>
        <v>0</v>
      </c>
      <c r="G5662" s="923">
        <f>HEC!H6068</f>
        <v>0</v>
      </c>
      <c r="H5662" s="941" t="e">
        <f>L5662-TIME(5,30,0)</f>
        <v>#REF!</v>
      </c>
      <c r="I5662" s="1076"/>
      <c r="J5662" s="219"/>
      <c r="K5662" s="566"/>
      <c r="L5662" s="941" t="e">
        <f>HEC!#REF!</f>
        <v>#REF!</v>
      </c>
    </row>
    <row r="5663" spans="4:12">
      <c r="D5663" s="1098">
        <f>HEC!E6069</f>
        <v>0</v>
      </c>
      <c r="E5663" s="923">
        <f>HEC!F6069</f>
        <v>0</v>
      </c>
      <c r="F5663" s="923">
        <f>HEC!G6069</f>
        <v>0</v>
      </c>
      <c r="G5663" s="923">
        <f>HEC!H6069</f>
        <v>0</v>
      </c>
      <c r="H5663" s="941" t="e">
        <f t="shared" ref="H5663:H5667" si="11">L5663-TIME(5,30,0)</f>
        <v>#REF!</v>
      </c>
      <c r="I5663" s="1076"/>
      <c r="J5663" s="219"/>
      <c r="K5663" s="566"/>
      <c r="L5663" s="941" t="e">
        <f>HEC!#REF!</f>
        <v>#REF!</v>
      </c>
    </row>
    <row r="5664" spans="4:12">
      <c r="D5664" s="1098">
        <f>HEC!E6070</f>
        <v>0</v>
      </c>
      <c r="E5664" s="923">
        <f>HEC!F6070</f>
        <v>0</v>
      </c>
      <c r="F5664" s="923">
        <f>HEC!G6070</f>
        <v>0</v>
      </c>
      <c r="G5664" s="923">
        <f>HEC!H6070</f>
        <v>0</v>
      </c>
      <c r="H5664" s="941" t="e">
        <f t="shared" si="11"/>
        <v>#REF!</v>
      </c>
      <c r="I5664" s="1076"/>
      <c r="J5664" s="219"/>
      <c r="K5664" s="566"/>
      <c r="L5664" s="941" t="e">
        <f>HEC!#REF!</f>
        <v>#REF!</v>
      </c>
    </row>
    <row r="5665" spans="4:12">
      <c r="D5665" s="1098">
        <f>HEC!E6071</f>
        <v>0</v>
      </c>
      <c r="E5665" s="923">
        <f>HEC!F6071</f>
        <v>0</v>
      </c>
      <c r="F5665" s="923">
        <f>HEC!G6071</f>
        <v>0</v>
      </c>
      <c r="G5665" s="923">
        <f>HEC!H6071</f>
        <v>0</v>
      </c>
      <c r="H5665" s="941" t="e">
        <f t="shared" si="11"/>
        <v>#REF!</v>
      </c>
      <c r="I5665" s="1076"/>
      <c r="J5665" s="219"/>
      <c r="K5665" s="566"/>
      <c r="L5665" s="941" t="e">
        <f>HEC!#REF!</f>
        <v>#REF!</v>
      </c>
    </row>
    <row r="5666" spans="4:12">
      <c r="D5666" s="1098">
        <f>HEC!E6072</f>
        <v>0</v>
      </c>
      <c r="E5666" s="923">
        <f>HEC!F6072</f>
        <v>0</v>
      </c>
      <c r="F5666" s="923">
        <f>HEC!G6072</f>
        <v>0</v>
      </c>
      <c r="G5666" s="923">
        <f>HEC!H6072</f>
        <v>0</v>
      </c>
      <c r="H5666" s="941" t="e">
        <f t="shared" si="11"/>
        <v>#REF!</v>
      </c>
      <c r="I5666" s="1076"/>
      <c r="J5666" s="219"/>
      <c r="K5666" s="566"/>
      <c r="L5666" s="941" t="e">
        <f>HEC!#REF!</f>
        <v>#REF!</v>
      </c>
    </row>
    <row r="5667" ht="18.35" spans="4:12">
      <c r="D5667" s="1098">
        <f>HEC!E6073</f>
        <v>0</v>
      </c>
      <c r="E5667" s="923">
        <f>HEC!F6073</f>
        <v>0</v>
      </c>
      <c r="F5667" s="923">
        <f>HEC!G6073</f>
        <v>0</v>
      </c>
      <c r="G5667" s="923">
        <f>HEC!H6073</f>
        <v>0</v>
      </c>
      <c r="H5667" s="941" t="e">
        <f t="shared" si="11"/>
        <v>#REF!</v>
      </c>
      <c r="I5667" s="1077"/>
      <c r="J5667" s="258"/>
      <c r="K5667" s="570"/>
      <c r="L5667" s="941" t="e">
        <f>HEC!#REF!</f>
        <v>#REF!</v>
      </c>
    </row>
    <row r="5668" ht="18.35" spans="3:12">
      <c r="C5668" s="4">
        <f>HEC!D6074</f>
        <v>1</v>
      </c>
      <c r="D5668" s="873" t="str">
        <f>HEC!E6074</f>
        <v>Event</v>
      </c>
      <c r="E5668" s="930" t="str">
        <f>HEC!F6074</f>
        <v>USD Core PCE Price Index (MoM)</v>
      </c>
      <c r="F5668" s="931">
        <f>HEC!G6074</f>
        <v>0</v>
      </c>
      <c r="G5668" s="932">
        <f>HEC!H6074</f>
        <v>0</v>
      </c>
      <c r="H5668" s="933" t="s">
        <v>2839</v>
      </c>
      <c r="I5668" s="1074" t="s">
        <v>1622</v>
      </c>
      <c r="J5668" s="561"/>
      <c r="K5668" s="562"/>
      <c r="L5668" s="878" t="s">
        <v>1623</v>
      </c>
    </row>
    <row r="5669" spans="4:12">
      <c r="D5669" s="1094" t="str">
        <f>HEC!E6075</f>
        <v>Actual:</v>
      </c>
      <c r="E5669" s="1099"/>
      <c r="F5669" s="1100"/>
      <c r="G5669" s="1101"/>
      <c r="H5669" s="1102" t="s">
        <v>2858</v>
      </c>
      <c r="I5669" s="1075"/>
      <c r="J5669" s="216"/>
      <c r="K5669" s="564"/>
      <c r="L5669" s="895"/>
    </row>
    <row r="5670" spans="4:12">
      <c r="D5670" s="1095" t="str">
        <f>HEC!E6076</f>
        <v>Forecast:</v>
      </c>
      <c r="E5670" s="1103"/>
      <c r="F5670" s="1104"/>
      <c r="G5670" s="1105"/>
      <c r="H5670" s="1102" t="s">
        <v>2859</v>
      </c>
      <c r="I5670" s="1076"/>
      <c r="J5670" s="219"/>
      <c r="K5670" s="566"/>
      <c r="L5670" s="895"/>
    </row>
    <row r="5671" spans="4:12">
      <c r="D5671" s="1095" t="str">
        <f>HEC!E6077</f>
        <v>Previous:</v>
      </c>
      <c r="E5671" s="1137">
        <f>HEC!F6077</f>
        <v>0.001</v>
      </c>
      <c r="F5671" s="1104">
        <f>HEC!G6077</f>
        <v>0</v>
      </c>
      <c r="G5671" s="1105">
        <f>HEC!H6077</f>
        <v>0</v>
      </c>
      <c r="H5671" s="1109"/>
      <c r="I5671" s="1076"/>
      <c r="J5671" s="219"/>
      <c r="K5671" s="566"/>
      <c r="L5671" s="895"/>
    </row>
    <row r="5672" ht="18.35" spans="4:12">
      <c r="D5672" s="1096" t="str">
        <f>HEC!E6078</f>
        <v>Time (GMT):</v>
      </c>
      <c r="E5672" s="1110">
        <f>HEC!F6078</f>
        <v>0.520833333333333</v>
      </c>
      <c r="F5672" s="1111">
        <f>HEC!G6078</f>
        <v>0</v>
      </c>
      <c r="G5672" s="1112">
        <f>HEC!H6078</f>
        <v>0</v>
      </c>
      <c r="H5672" s="941"/>
      <c r="I5672" s="1076"/>
      <c r="J5672" s="219"/>
      <c r="K5672" s="566"/>
      <c r="L5672" s="1117"/>
    </row>
    <row r="5673" ht="18.35" spans="4:12">
      <c r="D5673" s="1097" t="str">
        <f>HEC!E6079</f>
        <v>Release Date</v>
      </c>
      <c r="E5673" s="1113" t="str">
        <f>HEC!F6079</f>
        <v>Actual</v>
      </c>
      <c r="F5673" s="1113" t="str">
        <f>HEC!G6079</f>
        <v>Forecast</v>
      </c>
      <c r="G5673" s="1114" t="str">
        <f>HEC!H6079</f>
        <v>Previous</v>
      </c>
      <c r="H5673" s="1115" t="s">
        <v>2447</v>
      </c>
      <c r="I5673" s="1076"/>
      <c r="J5673" s="219"/>
      <c r="K5673" s="566"/>
      <c r="L5673" s="1115" t="s">
        <v>2896</v>
      </c>
    </row>
    <row r="5674" spans="4:12">
      <c r="D5674" s="1098">
        <f>HEC!E6080</f>
        <v>0</v>
      </c>
      <c r="E5674" s="923">
        <f>HEC!F6080</f>
        <v>0</v>
      </c>
      <c r="F5674" s="923">
        <f>HEC!G6080</f>
        <v>0</v>
      </c>
      <c r="G5674" s="923">
        <f>HEC!H6080</f>
        <v>0</v>
      </c>
      <c r="H5674" s="941" t="e">
        <f>L5674-TIME(5,30,0)</f>
        <v>#REF!</v>
      </c>
      <c r="I5674" s="1076"/>
      <c r="J5674" s="219"/>
      <c r="K5674" s="566"/>
      <c r="L5674" s="941" t="e">
        <f>HEC!#REF!</f>
        <v>#REF!</v>
      </c>
    </row>
    <row r="5675" spans="4:12">
      <c r="D5675" s="1098">
        <f>HEC!E6081</f>
        <v>0</v>
      </c>
      <c r="E5675" s="923">
        <f>HEC!F6081</f>
        <v>0</v>
      </c>
      <c r="F5675" s="923">
        <f>HEC!G6081</f>
        <v>0</v>
      </c>
      <c r="G5675" s="923">
        <f>HEC!H6081</f>
        <v>0</v>
      </c>
      <c r="H5675" s="941" t="e">
        <f t="shared" ref="H5675:H5679" si="12">L5675-TIME(5,30,0)</f>
        <v>#REF!</v>
      </c>
      <c r="I5675" s="1076"/>
      <c r="J5675" s="219"/>
      <c r="K5675" s="566"/>
      <c r="L5675" s="941" t="e">
        <f>HEC!#REF!</f>
        <v>#REF!</v>
      </c>
    </row>
    <row r="5676" spans="4:12">
      <c r="D5676" s="1098">
        <f>HEC!E6082</f>
        <v>0</v>
      </c>
      <c r="E5676" s="923">
        <f>HEC!F6082</f>
        <v>0</v>
      </c>
      <c r="F5676" s="923">
        <f>HEC!G6082</f>
        <v>0</v>
      </c>
      <c r="G5676" s="923">
        <f>HEC!H6082</f>
        <v>0</v>
      </c>
      <c r="H5676" s="941" t="e">
        <f t="shared" si="12"/>
        <v>#REF!</v>
      </c>
      <c r="I5676" s="1076"/>
      <c r="J5676" s="219"/>
      <c r="K5676" s="566"/>
      <c r="L5676" s="941" t="e">
        <f>HEC!#REF!</f>
        <v>#REF!</v>
      </c>
    </row>
    <row r="5677" spans="4:12">
      <c r="D5677" s="1098">
        <f>HEC!E6083</f>
        <v>0</v>
      </c>
      <c r="E5677" s="923">
        <f>HEC!F6083</f>
        <v>0</v>
      </c>
      <c r="F5677" s="923">
        <f>HEC!G6083</f>
        <v>0</v>
      </c>
      <c r="G5677" s="923">
        <f>HEC!H6083</f>
        <v>0</v>
      </c>
      <c r="H5677" s="941" t="e">
        <f t="shared" si="12"/>
        <v>#REF!</v>
      </c>
      <c r="I5677" s="1076"/>
      <c r="J5677" s="219"/>
      <c r="K5677" s="566"/>
      <c r="L5677" s="941" t="e">
        <f>HEC!#REF!</f>
        <v>#REF!</v>
      </c>
    </row>
    <row r="5678" spans="4:12">
      <c r="D5678" s="1098">
        <f>HEC!E6084</f>
        <v>0</v>
      </c>
      <c r="E5678" s="923">
        <f>HEC!F6084</f>
        <v>0</v>
      </c>
      <c r="F5678" s="923">
        <f>HEC!G6084</f>
        <v>0</v>
      </c>
      <c r="G5678" s="923">
        <f>HEC!H6084</f>
        <v>0</v>
      </c>
      <c r="H5678" s="941" t="e">
        <f t="shared" si="12"/>
        <v>#REF!</v>
      </c>
      <c r="I5678" s="1076"/>
      <c r="J5678" s="219"/>
      <c r="K5678" s="566"/>
      <c r="L5678" s="941" t="e">
        <f>HEC!#REF!</f>
        <v>#REF!</v>
      </c>
    </row>
    <row r="5679" ht="18.35" spans="4:12">
      <c r="D5679" s="1098">
        <f>HEC!E6085</f>
        <v>0</v>
      </c>
      <c r="E5679" s="923">
        <f>HEC!F6085</f>
        <v>0</v>
      </c>
      <c r="F5679" s="923">
        <f>HEC!G6085</f>
        <v>0</v>
      </c>
      <c r="G5679" s="923">
        <f>HEC!H6085</f>
        <v>0</v>
      </c>
      <c r="H5679" s="941" t="e">
        <f t="shared" si="12"/>
        <v>#REF!</v>
      </c>
      <c r="I5679" s="1077"/>
      <c r="J5679" s="258"/>
      <c r="K5679" s="570"/>
      <c r="L5679" s="941" t="e">
        <f>HEC!#REF!</f>
        <v>#REF!</v>
      </c>
    </row>
    <row r="5680" ht="17" customHeight="1" spans="2:12">
      <c r="B5680" s="3" t="s">
        <v>0</v>
      </c>
      <c r="C5680" s="868">
        <v>1</v>
      </c>
      <c r="D5680" s="1140" t="s">
        <v>7</v>
      </c>
      <c r="E5680" s="1141" t="s">
        <v>1371</v>
      </c>
      <c r="F5680" s="1142"/>
      <c r="G5680" s="1143"/>
      <c r="H5680" s="933" t="s">
        <v>2839</v>
      </c>
      <c r="I5680" s="561" t="s">
        <v>1622</v>
      </c>
      <c r="J5680" s="561"/>
      <c r="K5680" s="562"/>
      <c r="L5680" s="878" t="s">
        <v>1623</v>
      </c>
    </row>
    <row r="5681" spans="3:12">
      <c r="C5681" s="868"/>
      <c r="D5681" s="870" t="s">
        <v>1625</v>
      </c>
      <c r="E5681" s="879"/>
      <c r="F5681" s="880"/>
      <c r="G5681" s="881"/>
      <c r="H5681" s="934" t="s">
        <v>2894</v>
      </c>
      <c r="I5681" s="2210" t="s">
        <v>847</v>
      </c>
      <c r="J5681" s="216"/>
      <c r="K5681" s="564"/>
      <c r="L5681" s="895"/>
    </row>
    <row r="5682" spans="3:12">
      <c r="C5682" s="868"/>
      <c r="D5682" s="871" t="s">
        <v>1626</v>
      </c>
      <c r="E5682" s="883"/>
      <c r="F5682" s="884"/>
      <c r="G5682" s="885"/>
      <c r="H5682" s="938" t="s">
        <v>2895</v>
      </c>
      <c r="I5682" s="219"/>
      <c r="J5682" s="219"/>
      <c r="K5682" s="566"/>
      <c r="L5682" s="895"/>
    </row>
    <row r="5683" spans="3:12">
      <c r="C5683" s="868"/>
      <c r="D5683" s="871" t="s">
        <v>1627</v>
      </c>
      <c r="E5683" s="1144">
        <v>49.5</v>
      </c>
      <c r="F5683" s="920"/>
      <c r="G5683" s="921"/>
      <c r="H5683" s="938"/>
      <c r="I5683" s="219"/>
      <c r="J5683" s="219"/>
      <c r="K5683" s="566"/>
      <c r="L5683" s="895"/>
    </row>
    <row r="5684" ht="18.35" spans="3:12">
      <c r="C5684" s="868"/>
      <c r="D5684" s="872" t="s">
        <v>1628</v>
      </c>
      <c r="E5684" s="887">
        <v>0.0625</v>
      </c>
      <c r="F5684" s="888"/>
      <c r="G5684" s="889"/>
      <c r="H5684" s="940"/>
      <c r="I5684" s="219"/>
      <c r="J5684" s="219"/>
      <c r="K5684" s="566"/>
      <c r="L5684" s="896">
        <v>0.291666666666667</v>
      </c>
    </row>
    <row r="5685" ht="18.35" spans="3:12">
      <c r="C5685" s="868"/>
      <c r="D5685" s="873" t="s">
        <v>1629</v>
      </c>
      <c r="E5685" s="891" t="s">
        <v>8</v>
      </c>
      <c r="F5685" s="891" t="s">
        <v>9</v>
      </c>
      <c r="G5685" s="892" t="s">
        <v>10</v>
      </c>
      <c r="H5685" s="933" t="s">
        <v>2447</v>
      </c>
      <c r="I5685" s="219"/>
      <c r="J5685" s="219"/>
      <c r="K5685" s="566"/>
      <c r="L5685" s="897" t="s">
        <v>2896</v>
      </c>
    </row>
    <row r="5686" spans="3:12">
      <c r="C5686" s="868"/>
      <c r="D5686" s="874">
        <v>45808</v>
      </c>
      <c r="E5686" s="917">
        <v>49.5</v>
      </c>
      <c r="F5686" s="917">
        <v>49.5</v>
      </c>
      <c r="G5686" s="917">
        <v>49</v>
      </c>
      <c r="H5686" s="941">
        <v>0.0625</v>
      </c>
      <c r="I5686" s="219"/>
      <c r="J5686" s="219"/>
      <c r="K5686" s="566"/>
      <c r="L5686" s="898">
        <v>0.291666666666667</v>
      </c>
    </row>
    <row r="5687" spans="3:12">
      <c r="C5687" s="868"/>
      <c r="D5687" s="874">
        <v>45777</v>
      </c>
      <c r="E5687" s="917">
        <v>49</v>
      </c>
      <c r="F5687" s="917">
        <v>49.7</v>
      </c>
      <c r="G5687" s="917">
        <v>50.5</v>
      </c>
      <c r="H5687" s="941">
        <v>0.0625</v>
      </c>
      <c r="I5687" s="219"/>
      <c r="J5687" s="219"/>
      <c r="K5687" s="566"/>
      <c r="L5687" s="898">
        <v>0.291666666666667</v>
      </c>
    </row>
    <row r="5688" spans="3:12">
      <c r="C5688" s="868"/>
      <c r="D5688" s="874">
        <v>45747</v>
      </c>
      <c r="E5688" s="917">
        <v>50.5</v>
      </c>
      <c r="F5688" s="917">
        <v>50.4</v>
      </c>
      <c r="G5688" s="917">
        <v>50.2</v>
      </c>
      <c r="H5688" s="941">
        <v>0.0625</v>
      </c>
      <c r="I5688" s="219"/>
      <c r="J5688" s="219"/>
      <c r="K5688" s="566"/>
      <c r="L5688" s="898">
        <v>0.291666666666667</v>
      </c>
    </row>
    <row r="5689" spans="3:12">
      <c r="C5689" s="868"/>
      <c r="D5689" s="874">
        <v>45717</v>
      </c>
      <c r="E5689" s="917">
        <v>50.2</v>
      </c>
      <c r="F5689" s="917">
        <v>50</v>
      </c>
      <c r="G5689" s="917">
        <v>49.1</v>
      </c>
      <c r="H5689" s="941">
        <v>0.0625</v>
      </c>
      <c r="I5689" s="219"/>
      <c r="J5689" s="219"/>
      <c r="K5689" s="566"/>
      <c r="L5689" s="898">
        <v>0.291666666666667</v>
      </c>
    </row>
    <row r="5690" spans="3:12">
      <c r="C5690" s="868"/>
      <c r="D5690" s="874">
        <v>45684</v>
      </c>
      <c r="E5690" s="917">
        <v>49.1</v>
      </c>
      <c r="F5690" s="917">
        <v>50.1</v>
      </c>
      <c r="G5690" s="917">
        <v>50.1</v>
      </c>
      <c r="H5690" s="941">
        <v>0.0625</v>
      </c>
      <c r="I5690" s="219"/>
      <c r="J5690" s="219"/>
      <c r="K5690" s="566"/>
      <c r="L5690" s="898">
        <v>0.291666666666667</v>
      </c>
    </row>
    <row r="5691" ht="18.35" spans="3:12">
      <c r="C5691" s="868"/>
      <c r="D5691" s="874">
        <v>45657</v>
      </c>
      <c r="E5691" s="917">
        <v>50.1</v>
      </c>
      <c r="F5691" s="917">
        <v>50.3</v>
      </c>
      <c r="G5691" s="917">
        <v>50.3</v>
      </c>
      <c r="H5691" s="941">
        <v>0.0625</v>
      </c>
      <c r="I5691" s="258"/>
      <c r="J5691" s="258"/>
      <c r="K5691" s="570"/>
      <c r="L5691" s="898">
        <v>0.291666666666667</v>
      </c>
    </row>
    <row r="5692" ht="18.35" spans="3:12">
      <c r="C5692" s="868">
        <v>1</v>
      </c>
      <c r="D5692" s="1140" t="s">
        <v>7</v>
      </c>
      <c r="E5692" s="1141" t="s">
        <v>1373</v>
      </c>
      <c r="F5692" s="1142"/>
      <c r="G5692" s="1143"/>
      <c r="H5692" s="933" t="s">
        <v>2839</v>
      </c>
      <c r="I5692" s="561" t="s">
        <v>1622</v>
      </c>
      <c r="J5692" s="561"/>
      <c r="K5692" s="562"/>
      <c r="L5692" s="878" t="s">
        <v>1623</v>
      </c>
    </row>
    <row r="5693" spans="3:12">
      <c r="C5693" s="868"/>
      <c r="D5693" s="870" t="s">
        <v>1625</v>
      </c>
      <c r="E5693" s="879"/>
      <c r="F5693" s="880"/>
      <c r="G5693" s="881"/>
      <c r="H5693" s="934" t="s">
        <v>2879</v>
      </c>
      <c r="I5693" s="2210" t="s">
        <v>987</v>
      </c>
      <c r="J5693" s="216"/>
      <c r="K5693" s="564"/>
      <c r="L5693" s="895"/>
    </row>
    <row r="5694" spans="3:12">
      <c r="C5694" s="868"/>
      <c r="D5694" s="871" t="s">
        <v>1626</v>
      </c>
      <c r="E5694" s="883"/>
      <c r="F5694" s="884"/>
      <c r="G5694" s="885"/>
      <c r="H5694" s="938" t="s">
        <v>2869</v>
      </c>
      <c r="I5694" s="219"/>
      <c r="J5694" s="219"/>
      <c r="K5694" s="566"/>
      <c r="L5694" s="895"/>
    </row>
    <row r="5695" spans="3:12">
      <c r="C5695" s="868"/>
      <c r="D5695" s="871" t="s">
        <v>1627</v>
      </c>
      <c r="E5695" s="919">
        <v>0.007</v>
      </c>
      <c r="F5695" s="920"/>
      <c r="G5695" s="921"/>
      <c r="H5695" s="938"/>
      <c r="I5695" s="219"/>
      <c r="J5695" s="219"/>
      <c r="K5695" s="566"/>
      <c r="L5695" s="895"/>
    </row>
    <row r="5696" ht="18.35" spans="3:12">
      <c r="C5696" s="868"/>
      <c r="D5696" s="872" t="s">
        <v>1628</v>
      </c>
      <c r="E5696" s="887">
        <v>0.25</v>
      </c>
      <c r="F5696" s="888"/>
      <c r="G5696" s="889"/>
      <c r="H5696" s="940"/>
      <c r="I5696" s="219"/>
      <c r="J5696" s="219"/>
      <c r="K5696" s="566"/>
      <c r="L5696" s="896">
        <v>0.479166666666667</v>
      </c>
    </row>
    <row r="5697" ht="18.35" spans="3:12">
      <c r="C5697" s="868"/>
      <c r="D5697" s="873" t="s">
        <v>1629</v>
      </c>
      <c r="E5697" s="891" t="s">
        <v>8</v>
      </c>
      <c r="F5697" s="891" t="s">
        <v>9</v>
      </c>
      <c r="G5697" s="892" t="s">
        <v>10</v>
      </c>
      <c r="H5697" s="933" t="s">
        <v>2447</v>
      </c>
      <c r="I5697" s="219"/>
      <c r="J5697" s="219"/>
      <c r="K5697" s="566"/>
      <c r="L5697" s="897" t="s">
        <v>2896</v>
      </c>
    </row>
    <row r="5698" spans="3:12">
      <c r="C5698" s="868"/>
      <c r="D5698" s="874">
        <v>45792</v>
      </c>
      <c r="E5698" s="893">
        <v>0.013</v>
      </c>
      <c r="F5698" s="893">
        <v>0.012</v>
      </c>
      <c r="G5698" s="893">
        <v>0.015</v>
      </c>
      <c r="H5698" s="941">
        <v>0.25</v>
      </c>
      <c r="I5698" s="219"/>
      <c r="J5698" s="219"/>
      <c r="K5698" s="566"/>
      <c r="L5698" s="898">
        <v>0.479166666666667</v>
      </c>
    </row>
    <row r="5699" spans="3:12">
      <c r="C5699" s="868"/>
      <c r="D5699" s="874">
        <v>45744</v>
      </c>
      <c r="E5699" s="893">
        <v>0.015</v>
      </c>
      <c r="F5699" s="893">
        <v>0.014</v>
      </c>
      <c r="G5699" s="893">
        <v>0.009</v>
      </c>
      <c r="H5699" s="941">
        <v>0.291666666666667</v>
      </c>
      <c r="I5699" s="219"/>
      <c r="J5699" s="219"/>
      <c r="K5699" s="566"/>
      <c r="L5699" s="898">
        <v>0.520833333333333</v>
      </c>
    </row>
    <row r="5700" spans="3:12">
      <c r="C5700" s="868"/>
      <c r="D5700" s="874">
        <v>45701</v>
      </c>
      <c r="E5700" s="893">
        <v>0.014</v>
      </c>
      <c r="F5700" s="893">
        <v>0.011</v>
      </c>
      <c r="G5700" s="893">
        <v>0.01</v>
      </c>
      <c r="H5700" s="941">
        <v>0.291666666666667</v>
      </c>
      <c r="I5700" s="219"/>
      <c r="J5700" s="219"/>
      <c r="K5700" s="566"/>
      <c r="L5700" s="898">
        <v>0.520833333333333</v>
      </c>
    </row>
    <row r="5701" spans="3:12">
      <c r="C5701" s="868"/>
      <c r="D5701" s="874">
        <v>45649</v>
      </c>
      <c r="E5701" s="893">
        <v>0.009</v>
      </c>
      <c r="F5701" s="893">
        <v>0.01</v>
      </c>
      <c r="G5701" s="893">
        <v>0.007</v>
      </c>
      <c r="H5701" s="941">
        <v>0.291666666666667</v>
      </c>
      <c r="I5701" s="219"/>
      <c r="J5701" s="219"/>
      <c r="K5701" s="566"/>
      <c r="L5701" s="898">
        <v>0.520833333333333</v>
      </c>
    </row>
    <row r="5702" spans="3:12">
      <c r="C5702" s="868"/>
      <c r="D5702" s="874">
        <v>45611</v>
      </c>
      <c r="E5702" s="893">
        <v>0.01</v>
      </c>
      <c r="F5702" s="893">
        <v>0.001</v>
      </c>
      <c r="G5702" s="893">
        <v>0.007</v>
      </c>
      <c r="H5702" s="941">
        <v>0.291666666666667</v>
      </c>
      <c r="I5702" s="219"/>
      <c r="J5702" s="219"/>
      <c r="K5702" s="566"/>
      <c r="L5702" s="898">
        <v>0.520833333333333</v>
      </c>
    </row>
    <row r="5703" ht="18.35" spans="3:12">
      <c r="C5703" s="868"/>
      <c r="D5703" s="874">
        <v>45565</v>
      </c>
      <c r="E5703" s="893">
        <v>0.007</v>
      </c>
      <c r="F5703" s="893">
        <v>0.009</v>
      </c>
      <c r="G5703" s="893">
        <v>0.003</v>
      </c>
      <c r="H5703" s="941">
        <v>0.25</v>
      </c>
      <c r="I5703" s="258"/>
      <c r="J5703" s="258"/>
      <c r="K5703" s="570"/>
      <c r="L5703" s="898">
        <v>0.479166666666667</v>
      </c>
    </row>
    <row r="5704" ht="18.35" spans="3:12">
      <c r="C5704" s="868">
        <v>1</v>
      </c>
      <c r="D5704" s="1140" t="s">
        <v>7</v>
      </c>
      <c r="E5704" s="1141" t="s">
        <v>1372</v>
      </c>
      <c r="F5704" s="1142"/>
      <c r="G5704" s="1143"/>
      <c r="H5704" s="933" t="s">
        <v>2839</v>
      </c>
      <c r="I5704" s="561" t="s">
        <v>1622</v>
      </c>
      <c r="J5704" s="561"/>
      <c r="K5704" s="562"/>
      <c r="L5704" s="878" t="s">
        <v>1623</v>
      </c>
    </row>
    <row r="5705" spans="3:12">
      <c r="C5705" s="868"/>
      <c r="D5705" s="870" t="s">
        <v>1625</v>
      </c>
      <c r="E5705" s="879"/>
      <c r="F5705" s="880"/>
      <c r="G5705" s="881"/>
      <c r="H5705" s="934" t="s">
        <v>2879</v>
      </c>
      <c r="I5705" s="2210" t="s">
        <v>1374</v>
      </c>
      <c r="J5705" s="216"/>
      <c r="K5705" s="564"/>
      <c r="L5705" s="895"/>
    </row>
    <row r="5706" spans="3:12">
      <c r="C5706" s="868"/>
      <c r="D5706" s="871" t="s">
        <v>1626</v>
      </c>
      <c r="E5706" s="883"/>
      <c r="F5706" s="884"/>
      <c r="G5706" s="885"/>
      <c r="H5706" s="938" t="s">
        <v>2869</v>
      </c>
      <c r="I5706" s="219"/>
      <c r="J5706" s="219"/>
      <c r="K5706" s="566"/>
      <c r="L5706" s="895"/>
    </row>
    <row r="5707" spans="3:12">
      <c r="C5707" s="868"/>
      <c r="D5707" s="871" t="s">
        <v>1627</v>
      </c>
      <c r="E5707" s="1144">
        <v>0.013</v>
      </c>
      <c r="F5707" s="920"/>
      <c r="G5707" s="921"/>
      <c r="H5707" s="938"/>
      <c r="I5707" s="219"/>
      <c r="J5707" s="219"/>
      <c r="K5707" s="566"/>
      <c r="L5707" s="895"/>
    </row>
    <row r="5708" ht="18.35" spans="3:12">
      <c r="C5708" s="868"/>
      <c r="D5708" s="872" t="s">
        <v>1628</v>
      </c>
      <c r="E5708" s="887">
        <v>0.25</v>
      </c>
      <c r="F5708" s="888"/>
      <c r="G5708" s="889"/>
      <c r="H5708" s="940"/>
      <c r="I5708" s="219"/>
      <c r="J5708" s="219"/>
      <c r="K5708" s="566"/>
      <c r="L5708" s="896">
        <v>0.479166666666667</v>
      </c>
    </row>
    <row r="5709" ht="18.35" spans="3:12">
      <c r="C5709" s="868"/>
      <c r="D5709" s="873" t="s">
        <v>1629</v>
      </c>
      <c r="E5709" s="891" t="s">
        <v>8</v>
      </c>
      <c r="F5709" s="891" t="s">
        <v>9</v>
      </c>
      <c r="G5709" s="892" t="s">
        <v>10</v>
      </c>
      <c r="H5709" s="933" t="s">
        <v>2447</v>
      </c>
      <c r="I5709" s="219"/>
      <c r="J5709" s="219"/>
      <c r="K5709" s="566"/>
      <c r="L5709" s="897" t="s">
        <v>2896</v>
      </c>
    </row>
    <row r="5710" spans="3:12">
      <c r="C5710" s="868"/>
      <c r="D5710" s="874">
        <v>45792</v>
      </c>
      <c r="E5710" s="1145">
        <v>0.007</v>
      </c>
      <c r="F5710" s="1145">
        <v>0.006</v>
      </c>
      <c r="G5710" s="1145">
        <v>0.001</v>
      </c>
      <c r="H5710" s="941">
        <v>0.291666666666667</v>
      </c>
      <c r="I5710" s="219"/>
      <c r="J5710" s="219"/>
      <c r="K5710" s="566"/>
      <c r="L5710" s="898">
        <v>0.520833333333333</v>
      </c>
    </row>
    <row r="5711" spans="3:12">
      <c r="C5711" s="868"/>
      <c r="D5711" s="874">
        <v>45744</v>
      </c>
      <c r="E5711" s="1145">
        <v>0.001</v>
      </c>
      <c r="F5711" s="1145">
        <v>0.001</v>
      </c>
      <c r="G5711" s="1145">
        <v>0</v>
      </c>
      <c r="H5711" s="941">
        <v>0.291666666666667</v>
      </c>
      <c r="I5711" s="219"/>
      <c r="J5711" s="219"/>
      <c r="K5711" s="566"/>
      <c r="L5711" s="898">
        <v>0.520833333333333</v>
      </c>
    </row>
    <row r="5712" spans="3:12">
      <c r="C5712" s="868"/>
      <c r="D5712" s="874">
        <v>45701</v>
      </c>
      <c r="E5712" s="1145">
        <v>0.001</v>
      </c>
      <c r="F5712" s="1145">
        <v>-0.001</v>
      </c>
      <c r="G5712" s="1145">
        <v>0</v>
      </c>
      <c r="H5712" s="941">
        <v>0.291666666666667</v>
      </c>
      <c r="I5712" s="219"/>
      <c r="J5712" s="219"/>
      <c r="K5712" s="566"/>
      <c r="L5712" s="898">
        <v>0.520833333333333</v>
      </c>
    </row>
    <row r="5713" spans="3:12">
      <c r="C5713" s="868"/>
      <c r="D5713" s="874">
        <v>45649</v>
      </c>
      <c r="E5713" s="1145">
        <v>0</v>
      </c>
      <c r="F5713" s="1145">
        <v>0.001</v>
      </c>
      <c r="G5713" s="1145">
        <v>0.004</v>
      </c>
      <c r="H5713" s="941">
        <v>0.291666666666667</v>
      </c>
      <c r="I5713" s="219"/>
      <c r="J5713" s="219"/>
      <c r="K5713" s="566"/>
      <c r="L5713" s="898">
        <v>0.520833333333333</v>
      </c>
    </row>
    <row r="5714" spans="3:12">
      <c r="C5714" s="868"/>
      <c r="D5714" s="874">
        <v>45611</v>
      </c>
      <c r="E5714" s="1145">
        <v>0.001</v>
      </c>
      <c r="F5714" s="1145">
        <v>0.002</v>
      </c>
      <c r="G5714" s="1145">
        <v>0.005</v>
      </c>
      <c r="H5714" s="941">
        <v>0.25</v>
      </c>
      <c r="I5714" s="219"/>
      <c r="J5714" s="219"/>
      <c r="K5714" s="566"/>
      <c r="L5714" s="898">
        <v>0.479166666666667</v>
      </c>
    </row>
    <row r="5715" ht="18.35" spans="3:12">
      <c r="C5715" s="868"/>
      <c r="D5715" s="874">
        <v>45565</v>
      </c>
      <c r="E5715" s="1145">
        <v>0.005</v>
      </c>
      <c r="F5715" s="1145">
        <v>0.006</v>
      </c>
      <c r="G5715" s="1145">
        <v>0.007</v>
      </c>
      <c r="H5715" s="941">
        <v>0.25</v>
      </c>
      <c r="I5715" s="258"/>
      <c r="J5715" s="258"/>
      <c r="K5715" s="570"/>
      <c r="L5715" s="898">
        <v>0.479166666666667</v>
      </c>
    </row>
    <row r="5716" ht="18.35" spans="3:12">
      <c r="C5716" s="868">
        <v>1</v>
      </c>
      <c r="D5716" s="1140" t="s">
        <v>7</v>
      </c>
      <c r="E5716" s="1141" t="s">
        <v>1375</v>
      </c>
      <c r="F5716" s="1142"/>
      <c r="G5716" s="1143"/>
      <c r="H5716" s="933" t="s">
        <v>2839</v>
      </c>
      <c r="I5716" s="561" t="s">
        <v>1622</v>
      </c>
      <c r="J5716" s="561"/>
      <c r="K5716" s="562"/>
      <c r="L5716" s="878" t="s">
        <v>1623</v>
      </c>
    </row>
    <row r="5717" spans="3:12">
      <c r="C5717" s="868"/>
      <c r="D5717" s="870" t="s">
        <v>1625</v>
      </c>
      <c r="E5717" s="879"/>
      <c r="F5717" s="880"/>
      <c r="G5717" s="881"/>
      <c r="H5717" s="934" t="s">
        <v>2870</v>
      </c>
      <c r="I5717" s="2210" t="s">
        <v>1376</v>
      </c>
      <c r="J5717" s="216"/>
      <c r="K5717" s="564"/>
      <c r="L5717" s="895"/>
    </row>
    <row r="5718" spans="3:12">
      <c r="C5718" s="868"/>
      <c r="D5718" s="871" t="s">
        <v>1626</v>
      </c>
      <c r="E5718" s="883"/>
      <c r="F5718" s="884"/>
      <c r="G5718" s="885"/>
      <c r="H5718" s="938" t="s">
        <v>2871</v>
      </c>
      <c r="I5718" s="219"/>
      <c r="J5718" s="219"/>
      <c r="K5718" s="566"/>
      <c r="L5718" s="895"/>
    </row>
    <row r="5719" spans="3:12">
      <c r="C5719" s="868"/>
      <c r="D5719" s="871" t="s">
        <v>1627</v>
      </c>
      <c r="E5719" s="1144">
        <v>0.001</v>
      </c>
      <c r="F5719" s="920"/>
      <c r="G5719" s="921"/>
      <c r="H5719" s="938"/>
      <c r="I5719" s="219"/>
      <c r="J5719" s="219"/>
      <c r="K5719" s="566"/>
      <c r="L5719" s="895"/>
    </row>
    <row r="5720" ht="18.35" spans="3:12">
      <c r="C5720" s="868"/>
      <c r="D5720" s="872" t="s">
        <v>1628</v>
      </c>
      <c r="E5720" s="887">
        <v>0.5</v>
      </c>
      <c r="F5720" s="888"/>
      <c r="G5720" s="889"/>
      <c r="H5720" s="940"/>
      <c r="I5720" s="219"/>
      <c r="J5720" s="219"/>
      <c r="K5720" s="566"/>
      <c r="L5720" s="896">
        <v>0.729166666666667</v>
      </c>
    </row>
    <row r="5721" ht="18.35" spans="3:12">
      <c r="C5721" s="868"/>
      <c r="D5721" s="873" t="s">
        <v>1629</v>
      </c>
      <c r="E5721" s="891" t="s">
        <v>8</v>
      </c>
      <c r="F5721" s="891" t="s">
        <v>9</v>
      </c>
      <c r="G5721" s="892" t="s">
        <v>10</v>
      </c>
      <c r="H5721" s="933" t="s">
        <v>2447</v>
      </c>
      <c r="I5721" s="219"/>
      <c r="J5721" s="219"/>
      <c r="K5721" s="566"/>
      <c r="L5721" s="897" t="s">
        <v>2896</v>
      </c>
    </row>
    <row r="5722" spans="3:12">
      <c r="C5722" s="868"/>
      <c r="D5722" s="874">
        <v>45821</v>
      </c>
      <c r="E5722" s="1146">
        <v>0.001</v>
      </c>
      <c r="F5722" s="1146">
        <v>0.001</v>
      </c>
      <c r="G5722" s="1146">
        <v>0.004</v>
      </c>
      <c r="H5722" s="941">
        <v>0.25</v>
      </c>
      <c r="I5722" s="219"/>
      <c r="J5722" s="219"/>
      <c r="K5722" s="566"/>
      <c r="L5722" s="898">
        <v>0.479166666666667</v>
      </c>
    </row>
    <row r="5723" spans="3:12">
      <c r="C5723" s="868"/>
      <c r="D5723" s="874">
        <v>45807</v>
      </c>
      <c r="E5723" s="1146">
        <v>0.001</v>
      </c>
      <c r="F5723" s="1146">
        <v>0.001</v>
      </c>
      <c r="G5723" s="1146">
        <v>0.004</v>
      </c>
      <c r="H5723" s="941">
        <v>0.5</v>
      </c>
      <c r="I5723" s="219"/>
      <c r="J5723" s="219"/>
      <c r="K5723" s="566"/>
      <c r="L5723" s="898">
        <v>0.729166666666667</v>
      </c>
    </row>
    <row r="5724" spans="3:12">
      <c r="C5724" s="868"/>
      <c r="D5724" s="874">
        <v>45791</v>
      </c>
      <c r="E5724" s="1146">
        <v>0.004</v>
      </c>
      <c r="F5724" s="1146">
        <v>0.004</v>
      </c>
      <c r="G5724" s="1146">
        <v>0.003</v>
      </c>
      <c r="H5724" s="941">
        <v>0.25</v>
      </c>
      <c r="I5724" s="219"/>
      <c r="J5724" s="219"/>
      <c r="K5724" s="566"/>
      <c r="L5724" s="898">
        <v>0.479166666666667</v>
      </c>
    </row>
    <row r="5725" spans="3:12">
      <c r="C5725" s="868"/>
      <c r="D5725" s="874">
        <v>45777</v>
      </c>
      <c r="E5725" s="1146">
        <v>0.004</v>
      </c>
      <c r="F5725" s="1146">
        <v>0.003</v>
      </c>
      <c r="G5725" s="1146">
        <v>0.003</v>
      </c>
      <c r="H5725" s="941">
        <v>0.5</v>
      </c>
      <c r="I5725" s="219"/>
      <c r="J5725" s="219"/>
      <c r="K5725" s="566"/>
      <c r="L5725" s="898">
        <v>0.729166666666667</v>
      </c>
    </row>
    <row r="5726" spans="3:12">
      <c r="C5726" s="868"/>
      <c r="D5726" s="874">
        <v>45758</v>
      </c>
      <c r="E5726" s="1146">
        <v>0.003</v>
      </c>
      <c r="F5726" s="1146">
        <v>0.003</v>
      </c>
      <c r="G5726" s="1146">
        <v>0.004</v>
      </c>
      <c r="H5726" s="941">
        <v>0.25</v>
      </c>
      <c r="I5726" s="219"/>
      <c r="J5726" s="219"/>
      <c r="K5726" s="566"/>
      <c r="L5726" s="898">
        <v>0.479166666666667</v>
      </c>
    </row>
    <row r="5727" ht="18.35" spans="3:12">
      <c r="C5727" s="868"/>
      <c r="D5727" s="874">
        <v>45747</v>
      </c>
      <c r="E5727" s="1146">
        <v>0.003</v>
      </c>
      <c r="F5727" s="1146">
        <v>0.003</v>
      </c>
      <c r="G5727" s="1146">
        <v>0.004</v>
      </c>
      <c r="H5727" s="941">
        <v>0.5</v>
      </c>
      <c r="I5727" s="258"/>
      <c r="J5727" s="258"/>
      <c r="K5727" s="570"/>
      <c r="L5727" s="898">
        <v>0.729166666666667</v>
      </c>
    </row>
    <row r="5728" ht="18.35" spans="3:12">
      <c r="C5728" s="868">
        <v>1</v>
      </c>
      <c r="D5728" s="1140" t="s">
        <v>7</v>
      </c>
      <c r="E5728" s="1141" t="s">
        <v>1377</v>
      </c>
      <c r="F5728" s="1142"/>
      <c r="G5728" s="1143"/>
      <c r="H5728" s="933" t="s">
        <v>2839</v>
      </c>
      <c r="I5728" s="561" t="s">
        <v>1622</v>
      </c>
      <c r="J5728" s="561"/>
      <c r="K5728" s="562"/>
      <c r="L5728" s="878" t="s">
        <v>1623</v>
      </c>
    </row>
    <row r="5729" spans="3:12">
      <c r="C5729" s="868"/>
      <c r="D5729" s="870" t="s">
        <v>1625</v>
      </c>
      <c r="E5729" s="879"/>
      <c r="F5729" s="880"/>
      <c r="G5729" s="881"/>
      <c r="H5729" s="934" t="s">
        <v>2858</v>
      </c>
      <c r="I5729" s="2210" t="s">
        <v>1378</v>
      </c>
      <c r="J5729" s="216"/>
      <c r="K5729" s="564"/>
      <c r="L5729" s="895"/>
    </row>
    <row r="5730" spans="3:12">
      <c r="C5730" s="868"/>
      <c r="D5730" s="871" t="s">
        <v>1626</v>
      </c>
      <c r="E5730" s="883"/>
      <c r="F5730" s="884"/>
      <c r="G5730" s="885"/>
      <c r="H5730" s="938" t="s">
        <v>2859</v>
      </c>
      <c r="I5730" s="219"/>
      <c r="J5730" s="219"/>
      <c r="K5730" s="566"/>
      <c r="L5730" s="895"/>
    </row>
    <row r="5731" spans="3:12">
      <c r="C5731" s="868"/>
      <c r="D5731" s="871" t="s">
        <v>1627</v>
      </c>
      <c r="E5731" s="1144">
        <v>0</v>
      </c>
      <c r="F5731" s="920"/>
      <c r="G5731" s="921"/>
      <c r="H5731" s="938"/>
      <c r="I5731" s="219"/>
      <c r="J5731" s="219"/>
      <c r="K5731" s="566"/>
      <c r="L5731" s="895"/>
    </row>
    <row r="5732" ht="18.35" spans="3:12">
      <c r="C5732" s="868"/>
      <c r="D5732" s="872" t="s">
        <v>1628</v>
      </c>
      <c r="E5732" s="887">
        <v>0.572916666666667</v>
      </c>
      <c r="F5732" s="888"/>
      <c r="G5732" s="889"/>
      <c r="H5732" s="940"/>
      <c r="I5732" s="219"/>
      <c r="J5732" s="219"/>
      <c r="K5732" s="566"/>
      <c r="L5732" s="896">
        <v>0.802083333333333</v>
      </c>
    </row>
    <row r="5733" ht="18.35" spans="3:12">
      <c r="C5733" s="868"/>
      <c r="D5733" s="873" t="s">
        <v>1629</v>
      </c>
      <c r="E5733" s="891" t="s">
        <v>8</v>
      </c>
      <c r="F5733" s="891" t="s">
        <v>9</v>
      </c>
      <c r="G5733" s="892" t="s">
        <v>10</v>
      </c>
      <c r="H5733" s="933" t="s">
        <v>2447</v>
      </c>
      <c r="I5733" s="219"/>
      <c r="J5733" s="219"/>
      <c r="K5733" s="566"/>
      <c r="L5733" s="897" t="s">
        <v>2896</v>
      </c>
    </row>
    <row r="5734" spans="3:12">
      <c r="C5734" s="868"/>
      <c r="D5734" s="874">
        <v>45806</v>
      </c>
      <c r="E5734" s="917">
        <v>40.5</v>
      </c>
      <c r="F5734" s="917">
        <v>45.1</v>
      </c>
      <c r="G5734" s="917">
        <v>44.6</v>
      </c>
      <c r="H5734" s="941">
        <v>0.572916666666667</v>
      </c>
      <c r="I5734" s="219"/>
      <c r="J5734" s="219"/>
      <c r="K5734" s="566"/>
      <c r="L5734" s="898">
        <v>0.802083333333333</v>
      </c>
    </row>
    <row r="5735" spans="3:12">
      <c r="C5735" s="868"/>
      <c r="D5735" s="874">
        <v>45777</v>
      </c>
      <c r="E5735" s="917">
        <v>44.6</v>
      </c>
      <c r="F5735" s="917">
        <v>45.9</v>
      </c>
      <c r="G5735" s="917">
        <v>47.6</v>
      </c>
      <c r="H5735" s="941">
        <v>0.572916666666667</v>
      </c>
      <c r="I5735" s="219"/>
      <c r="J5735" s="219"/>
      <c r="K5735" s="566"/>
      <c r="L5735" s="898">
        <v>0.802083333333333</v>
      </c>
    </row>
    <row r="5736" spans="3:12">
      <c r="C5736" s="868"/>
      <c r="D5736" s="874">
        <v>45747</v>
      </c>
      <c r="E5736" s="917">
        <v>47.6</v>
      </c>
      <c r="F5736" s="917">
        <v>45.5</v>
      </c>
      <c r="G5736" s="917">
        <v>45.5</v>
      </c>
      <c r="H5736" s="941">
        <v>0.614583333333333</v>
      </c>
      <c r="I5736" s="219"/>
      <c r="J5736" s="219"/>
      <c r="K5736" s="566"/>
      <c r="L5736" s="898">
        <v>0.84375</v>
      </c>
    </row>
    <row r="5737" spans="3:12">
      <c r="C5737" s="868"/>
      <c r="D5737" s="874">
        <v>45716</v>
      </c>
      <c r="E5737" s="917">
        <v>45.5</v>
      </c>
      <c r="F5737" s="917">
        <v>40.5</v>
      </c>
      <c r="G5737" s="917">
        <v>39.5</v>
      </c>
      <c r="H5737" s="941">
        <v>0.614583333333333</v>
      </c>
      <c r="I5737" s="219"/>
      <c r="J5737" s="219"/>
      <c r="K5737" s="566"/>
      <c r="L5737" s="898">
        <v>0.84375</v>
      </c>
    </row>
    <row r="5738" spans="3:12">
      <c r="C5738" s="868"/>
      <c r="D5738" s="874">
        <v>45688</v>
      </c>
      <c r="E5738" s="917">
        <v>39.5</v>
      </c>
      <c r="F5738" s="917">
        <v>40.3</v>
      </c>
      <c r="G5738" s="917">
        <v>36.9</v>
      </c>
      <c r="H5738" s="941">
        <v>0.614583333333333</v>
      </c>
      <c r="I5738" s="219"/>
      <c r="J5738" s="219"/>
      <c r="K5738" s="566"/>
      <c r="L5738" s="898">
        <v>0.84375</v>
      </c>
    </row>
    <row r="5739" ht="18.35" spans="3:12">
      <c r="C5739" s="868"/>
      <c r="D5739" s="874">
        <v>45655</v>
      </c>
      <c r="E5739" s="917">
        <v>36.9</v>
      </c>
      <c r="F5739" s="917">
        <v>42.7</v>
      </c>
      <c r="G5739" s="917">
        <v>40.2</v>
      </c>
      <c r="H5739" s="941">
        <v>0.614583333333333</v>
      </c>
      <c r="I5739" s="258"/>
      <c r="J5739" s="258"/>
      <c r="K5739" s="570"/>
      <c r="L5739" s="898">
        <v>0.84375</v>
      </c>
    </row>
    <row r="5740" ht="18.35" spans="3:12">
      <c r="C5740" s="868">
        <v>1</v>
      </c>
      <c r="D5740" s="907" t="s">
        <v>7</v>
      </c>
      <c r="E5740" s="954" t="s">
        <v>1379</v>
      </c>
      <c r="F5740" s="955"/>
      <c r="G5740" s="956"/>
      <c r="H5740" s="933" t="s">
        <v>2839</v>
      </c>
      <c r="I5740" s="561" t="s">
        <v>1622</v>
      </c>
      <c r="J5740" s="561"/>
      <c r="K5740" s="562"/>
      <c r="L5740" s="878" t="s">
        <v>1623</v>
      </c>
    </row>
    <row r="5741" spans="3:12">
      <c r="C5741" s="868"/>
      <c r="D5741" s="908" t="s">
        <v>1625</v>
      </c>
      <c r="E5741" s="1147"/>
      <c r="F5741" s="1148"/>
      <c r="G5741" s="1149"/>
      <c r="H5741" s="934" t="s">
        <v>2858</v>
      </c>
      <c r="I5741" s="2210" t="s">
        <v>1380</v>
      </c>
      <c r="J5741" s="216"/>
      <c r="K5741" s="564"/>
      <c r="L5741" s="895"/>
    </row>
    <row r="5742" spans="3:12">
      <c r="C5742" s="868"/>
      <c r="D5742" s="909" t="s">
        <v>1626</v>
      </c>
      <c r="E5742" s="1150"/>
      <c r="F5742" s="1151"/>
      <c r="G5742" s="1152"/>
      <c r="H5742" s="938" t="s">
        <v>2859</v>
      </c>
      <c r="I5742" s="219"/>
      <c r="J5742" s="219"/>
      <c r="K5742" s="566"/>
      <c r="L5742" s="895"/>
    </row>
    <row r="5743" spans="3:12">
      <c r="C5743" s="868"/>
      <c r="D5743" s="909" t="s">
        <v>1627</v>
      </c>
      <c r="E5743" s="1153">
        <v>0</v>
      </c>
      <c r="F5743" s="1154"/>
      <c r="G5743" s="1155"/>
      <c r="H5743" s="938"/>
      <c r="I5743" s="219"/>
      <c r="J5743" s="219"/>
      <c r="K5743" s="566"/>
      <c r="L5743" s="895"/>
    </row>
    <row r="5744" ht="18.35" spans="3:12">
      <c r="C5744" s="868"/>
      <c r="D5744" s="910" t="s">
        <v>1628</v>
      </c>
      <c r="E5744" s="1156" t="e">
        <v>#VALUE!</v>
      </c>
      <c r="F5744" s="1157"/>
      <c r="G5744" s="1158"/>
      <c r="H5744" s="940"/>
      <c r="I5744" s="219"/>
      <c r="J5744" s="219"/>
      <c r="K5744" s="566"/>
      <c r="L5744" s="896" t="s">
        <v>818</v>
      </c>
    </row>
    <row r="5745" ht="18.35" spans="3:12">
      <c r="C5745" s="868"/>
      <c r="D5745" s="907" t="s">
        <v>1629</v>
      </c>
      <c r="E5745" s="1159" t="s">
        <v>8</v>
      </c>
      <c r="F5745" s="1159" t="s">
        <v>9</v>
      </c>
      <c r="G5745" s="1160" t="s">
        <v>10</v>
      </c>
      <c r="H5745" s="933" t="s">
        <v>2447</v>
      </c>
      <c r="I5745" s="219"/>
      <c r="J5745" s="219"/>
      <c r="K5745" s="566"/>
      <c r="L5745" s="897" t="s">
        <v>2896</v>
      </c>
    </row>
    <row r="5746" spans="3:12">
      <c r="C5746" s="868"/>
      <c r="D5746" s="911">
        <v>45832</v>
      </c>
      <c r="E5746" s="1161">
        <v>0</v>
      </c>
      <c r="F5746" s="1161">
        <v>0</v>
      </c>
      <c r="G5746" s="1161">
        <v>0</v>
      </c>
      <c r="H5746" s="941">
        <v>0.708333333333333</v>
      </c>
      <c r="I5746" s="219"/>
      <c r="J5746" s="219"/>
      <c r="K5746" s="566"/>
      <c r="L5746" s="898">
        <v>0.9375</v>
      </c>
    </row>
    <row r="5747" spans="3:12">
      <c r="C5747" s="868"/>
      <c r="D5747" s="911">
        <v>45809</v>
      </c>
      <c r="E5747" s="1161">
        <v>0</v>
      </c>
      <c r="F5747" s="1161">
        <v>0</v>
      </c>
      <c r="G5747" s="1161">
        <v>0</v>
      </c>
      <c r="H5747" s="941">
        <v>0.777777777777778</v>
      </c>
      <c r="I5747" s="219"/>
      <c r="J5747" s="219"/>
      <c r="K5747" s="566"/>
      <c r="L5747" s="898">
        <v>0.00694444444444444</v>
      </c>
    </row>
    <row r="5748" spans="3:12">
      <c r="C5748" s="868"/>
      <c r="D5748" s="911">
        <v>45803</v>
      </c>
      <c r="E5748" s="1161">
        <v>0</v>
      </c>
      <c r="F5748" s="1161">
        <v>0</v>
      </c>
      <c r="G5748" s="1161">
        <v>0</v>
      </c>
      <c r="H5748" s="941">
        <v>0.527777777777778</v>
      </c>
      <c r="I5748" s="219"/>
      <c r="J5748" s="219"/>
      <c r="K5748" s="566"/>
      <c r="L5748" s="898">
        <v>0.756944444444444</v>
      </c>
    </row>
    <row r="5749" spans="3:12">
      <c r="C5749" s="868"/>
      <c r="D5749" s="911">
        <v>45792</v>
      </c>
      <c r="E5749" s="1161">
        <v>0</v>
      </c>
      <c r="F5749" s="1161">
        <v>0</v>
      </c>
      <c r="G5749" s="1161">
        <v>0</v>
      </c>
      <c r="H5749" s="941">
        <v>0.729166666666667</v>
      </c>
      <c r="I5749" s="219"/>
      <c r="J5749" s="219"/>
      <c r="K5749" s="566"/>
      <c r="L5749" s="898">
        <v>0.958333333333333</v>
      </c>
    </row>
    <row r="5750" spans="3:12">
      <c r="C5750" s="868"/>
      <c r="D5750" s="911">
        <v>45763</v>
      </c>
      <c r="E5750" s="1161">
        <v>0</v>
      </c>
      <c r="F5750" s="1161">
        <v>0</v>
      </c>
      <c r="G5750" s="1161">
        <v>0</v>
      </c>
      <c r="H5750" s="941">
        <v>0.642361111111111</v>
      </c>
      <c r="I5750" s="219"/>
      <c r="J5750" s="219"/>
      <c r="K5750" s="566"/>
      <c r="L5750" s="898">
        <v>0.871527777777778</v>
      </c>
    </row>
    <row r="5751" ht="18.35" spans="3:12">
      <c r="C5751" s="868"/>
      <c r="D5751" s="911">
        <v>45751</v>
      </c>
      <c r="E5751" s="1161">
        <v>0</v>
      </c>
      <c r="F5751" s="1161">
        <v>0</v>
      </c>
      <c r="G5751" s="1161">
        <v>0</v>
      </c>
      <c r="H5751" s="941">
        <v>0.729166666666667</v>
      </c>
      <c r="I5751" s="258"/>
      <c r="J5751" s="258"/>
      <c r="K5751" s="570"/>
      <c r="L5751" s="898">
        <v>0.958333333333333</v>
      </c>
    </row>
    <row r="5752" ht="18.35" spans="3:12">
      <c r="C5752" s="868">
        <v>1</v>
      </c>
      <c r="D5752" s="907" t="s">
        <v>7</v>
      </c>
      <c r="E5752" s="954" t="s">
        <v>1381</v>
      </c>
      <c r="F5752" s="955"/>
      <c r="G5752" s="956"/>
      <c r="H5752" s="933" t="s">
        <v>2839</v>
      </c>
      <c r="I5752" s="561" t="s">
        <v>1622</v>
      </c>
      <c r="J5752" s="561"/>
      <c r="K5752" s="562"/>
      <c r="L5752" s="878" t="s">
        <v>1623</v>
      </c>
    </row>
    <row r="5753" spans="3:12">
      <c r="C5753" s="868"/>
      <c r="D5753" s="908" t="s">
        <v>1625</v>
      </c>
      <c r="E5753" s="1147"/>
      <c r="F5753" s="1148"/>
      <c r="G5753" s="1149"/>
      <c r="H5753" s="934" t="s">
        <v>2858</v>
      </c>
      <c r="I5753" s="2210" t="s">
        <v>1380</v>
      </c>
      <c r="J5753" s="216"/>
      <c r="K5753" s="564"/>
      <c r="L5753" s="895"/>
    </row>
    <row r="5754" spans="3:12">
      <c r="C5754" s="868"/>
      <c r="D5754" s="909" t="s">
        <v>1626</v>
      </c>
      <c r="E5754" s="1150"/>
      <c r="F5754" s="1151"/>
      <c r="G5754" s="1152"/>
      <c r="H5754" s="938" t="s">
        <v>2859</v>
      </c>
      <c r="I5754" s="219"/>
      <c r="J5754" s="219"/>
      <c r="K5754" s="566"/>
      <c r="L5754" s="895"/>
    </row>
    <row r="5755" spans="3:12">
      <c r="C5755" s="868"/>
      <c r="D5755" s="909" t="s">
        <v>1627</v>
      </c>
      <c r="E5755" s="1153">
        <v>0</v>
      </c>
      <c r="F5755" s="1154"/>
      <c r="G5755" s="1155"/>
      <c r="H5755" s="938"/>
      <c r="I5755" s="219"/>
      <c r="J5755" s="219"/>
      <c r="K5755" s="566"/>
      <c r="L5755" s="895"/>
    </row>
    <row r="5756" ht="18.35" spans="3:12">
      <c r="C5756" s="868"/>
      <c r="D5756" s="910" t="s">
        <v>1628</v>
      </c>
      <c r="E5756" s="1156" t="e">
        <v>#VALUE!</v>
      </c>
      <c r="F5756" s="1157"/>
      <c r="G5756" s="1158"/>
      <c r="H5756" s="940"/>
      <c r="I5756" s="219"/>
      <c r="J5756" s="219"/>
      <c r="K5756" s="566"/>
      <c r="L5756" s="896" t="s">
        <v>818</v>
      </c>
    </row>
    <row r="5757" ht="18.35" spans="3:12">
      <c r="C5757" s="868"/>
      <c r="D5757" s="907" t="s">
        <v>1629</v>
      </c>
      <c r="E5757" s="1159" t="s">
        <v>8</v>
      </c>
      <c r="F5757" s="1159" t="s">
        <v>9</v>
      </c>
      <c r="G5757" s="1160" t="s">
        <v>10</v>
      </c>
      <c r="H5757" s="933" t="s">
        <v>2447</v>
      </c>
      <c r="I5757" s="219"/>
      <c r="J5757" s="219"/>
      <c r="K5757" s="566"/>
      <c r="L5757" s="897" t="s">
        <v>2896</v>
      </c>
    </row>
    <row r="5758" spans="3:12">
      <c r="C5758" s="868"/>
      <c r="D5758" s="911">
        <v>45800</v>
      </c>
      <c r="E5758" s="2253" t="s">
        <v>2439</v>
      </c>
      <c r="F5758" s="2253" t="s">
        <v>2437</v>
      </c>
      <c r="G5758" s="2253" t="s">
        <v>2440</v>
      </c>
      <c r="H5758" s="941">
        <v>0.583333333333333</v>
      </c>
      <c r="I5758" s="219"/>
      <c r="J5758" s="219"/>
      <c r="K5758" s="566"/>
      <c r="L5758" s="898">
        <v>0.8125</v>
      </c>
    </row>
    <row r="5759" spans="3:12">
      <c r="C5759" s="868"/>
      <c r="D5759" s="911">
        <v>45770</v>
      </c>
      <c r="E5759" s="2253" t="s">
        <v>2350</v>
      </c>
      <c r="F5759" s="2253" t="s">
        <v>2351</v>
      </c>
      <c r="G5759" s="2253" t="s">
        <v>2225</v>
      </c>
      <c r="H5759" s="941">
        <v>0.583333333333333</v>
      </c>
      <c r="I5759" s="219"/>
      <c r="J5759" s="219"/>
      <c r="K5759" s="566"/>
      <c r="L5759" s="898">
        <v>0.8125</v>
      </c>
    </row>
    <row r="5760" spans="3:12">
      <c r="C5760" s="868"/>
      <c r="D5760" s="911">
        <v>45741</v>
      </c>
      <c r="E5760" s="2253" t="s">
        <v>2297</v>
      </c>
      <c r="F5760" s="2253" t="s">
        <v>2298</v>
      </c>
      <c r="G5760" s="2253" t="s">
        <v>2173</v>
      </c>
      <c r="H5760" s="941">
        <v>0.625</v>
      </c>
      <c r="I5760" s="219"/>
      <c r="J5760" s="219"/>
      <c r="K5760" s="566"/>
      <c r="L5760" s="898">
        <v>0.854166666666667</v>
      </c>
    </row>
    <row r="5761" spans="3:12">
      <c r="C5761" s="868"/>
      <c r="D5761" s="911">
        <v>45714</v>
      </c>
      <c r="E5761" s="2253" t="s">
        <v>2239</v>
      </c>
      <c r="F5761" s="2253" t="s">
        <v>2240</v>
      </c>
      <c r="G5761" s="2253" t="s">
        <v>2241</v>
      </c>
      <c r="H5761" s="941">
        <v>0.625</v>
      </c>
      <c r="I5761" s="219"/>
      <c r="J5761" s="219"/>
      <c r="K5761" s="566"/>
      <c r="L5761" s="898">
        <v>0.854166666666667</v>
      </c>
    </row>
    <row r="5762" spans="3:12">
      <c r="C5762" s="868"/>
      <c r="D5762" s="911">
        <v>45684</v>
      </c>
      <c r="E5762" s="2253" t="s">
        <v>2017</v>
      </c>
      <c r="F5762" s="2253" t="s">
        <v>2224</v>
      </c>
      <c r="G5762" s="2253" t="s">
        <v>2225</v>
      </c>
      <c r="H5762" s="941">
        <v>0.625</v>
      </c>
      <c r="I5762" s="219"/>
      <c r="J5762" s="219"/>
      <c r="K5762" s="566"/>
      <c r="L5762" s="898">
        <v>0.854166666666667</v>
      </c>
    </row>
    <row r="5763" ht="18.35" spans="3:12">
      <c r="C5763" s="868"/>
      <c r="D5763" s="911">
        <v>45649</v>
      </c>
      <c r="E5763" s="2253" t="s">
        <v>2173</v>
      </c>
      <c r="F5763" s="2253" t="s">
        <v>2174</v>
      </c>
      <c r="G5763" s="2253" t="s">
        <v>2175</v>
      </c>
      <c r="H5763" s="941">
        <v>0.729166666666667</v>
      </c>
      <c r="I5763" s="258"/>
      <c r="J5763" s="258"/>
      <c r="K5763" s="570"/>
      <c r="L5763" s="898">
        <v>0.958333333333333</v>
      </c>
    </row>
    <row r="5764" ht="18.35" spans="3:12">
      <c r="C5764" s="868">
        <v>1</v>
      </c>
      <c r="D5764" s="873" t="s">
        <v>7</v>
      </c>
      <c r="E5764" s="930" t="s">
        <v>1382</v>
      </c>
      <c r="F5764" s="931"/>
      <c r="G5764" s="932"/>
      <c r="H5764" s="933" t="s">
        <v>2839</v>
      </c>
      <c r="I5764" s="561" t="s">
        <v>1622</v>
      </c>
      <c r="J5764" s="561"/>
      <c r="K5764" s="562"/>
      <c r="L5764" s="878" t="s">
        <v>1623</v>
      </c>
    </row>
    <row r="5765" spans="3:12">
      <c r="C5765" s="868"/>
      <c r="D5765" s="870" t="s">
        <v>1625</v>
      </c>
      <c r="E5765" s="879"/>
      <c r="F5765" s="880"/>
      <c r="G5765" s="881"/>
      <c r="H5765" s="934" t="s">
        <v>2870</v>
      </c>
      <c r="I5765" s="2210" t="s">
        <v>1383</v>
      </c>
      <c r="J5765" s="216"/>
      <c r="K5765" s="564"/>
      <c r="L5765" s="895"/>
    </row>
    <row r="5766" spans="3:12">
      <c r="C5766" s="868"/>
      <c r="D5766" s="871" t="s">
        <v>1626</v>
      </c>
      <c r="E5766" s="935"/>
      <c r="F5766" s="936"/>
      <c r="G5766" s="937"/>
      <c r="H5766" s="934" t="s">
        <v>2871</v>
      </c>
      <c r="I5766" s="219"/>
      <c r="J5766" s="219"/>
      <c r="K5766" s="566"/>
      <c r="L5766" s="895"/>
    </row>
    <row r="5767" spans="3:12">
      <c r="C5767" s="868"/>
      <c r="D5767" s="871" t="s">
        <v>1627</v>
      </c>
      <c r="E5767" s="947">
        <v>0.019</v>
      </c>
      <c r="F5767" s="948"/>
      <c r="G5767" s="949"/>
      <c r="H5767" s="938"/>
      <c r="I5767" s="219"/>
      <c r="J5767" s="219"/>
      <c r="K5767" s="566"/>
      <c r="L5767" s="895"/>
    </row>
    <row r="5768" ht="18.35" spans="3:12">
      <c r="C5768" s="868"/>
      <c r="D5768" s="872" t="s">
        <v>1628</v>
      </c>
      <c r="E5768" s="887">
        <v>0.375</v>
      </c>
      <c r="F5768" s="888"/>
      <c r="G5768" s="889"/>
      <c r="H5768" s="940"/>
      <c r="I5768" s="219"/>
      <c r="J5768" s="219"/>
      <c r="K5768" s="566"/>
      <c r="L5768" s="896">
        <v>0.604166666666667</v>
      </c>
    </row>
    <row r="5769" ht="18.35" spans="3:12">
      <c r="C5769" s="868"/>
      <c r="D5769" s="873" t="s">
        <v>1629</v>
      </c>
      <c r="E5769" s="891" t="s">
        <v>8</v>
      </c>
      <c r="F5769" s="891" t="s">
        <v>9</v>
      </c>
      <c r="G5769" s="892" t="s">
        <v>10</v>
      </c>
      <c r="H5769" s="933" t="s">
        <v>2447</v>
      </c>
      <c r="I5769" s="219"/>
      <c r="J5769" s="219"/>
      <c r="K5769" s="566"/>
      <c r="L5769" s="897" t="s">
        <v>2896</v>
      </c>
    </row>
    <row r="5770" spans="3:12">
      <c r="C5770" s="868"/>
      <c r="D5770" s="874">
        <v>45826</v>
      </c>
      <c r="E5770" s="951">
        <v>0.019</v>
      </c>
      <c r="F5770" s="951">
        <v>0.019</v>
      </c>
      <c r="G5770" s="951">
        <v>0.022</v>
      </c>
      <c r="H5770" s="941">
        <v>0.5</v>
      </c>
      <c r="I5770" s="219"/>
      <c r="J5770" s="219"/>
      <c r="K5770" s="566"/>
      <c r="L5770" s="898">
        <v>0.604166666666667</v>
      </c>
    </row>
    <row r="5771" spans="3:12">
      <c r="C5771" s="868"/>
      <c r="D5771" s="874">
        <v>45811</v>
      </c>
      <c r="E5771" s="951">
        <v>0.019</v>
      </c>
      <c r="F5771" s="951">
        <v>0.02</v>
      </c>
      <c r="G5771" s="951">
        <v>0.022</v>
      </c>
      <c r="H5771" s="941">
        <v>0.5</v>
      </c>
      <c r="I5771" s="219"/>
      <c r="J5771" s="219"/>
      <c r="K5771" s="566"/>
      <c r="L5771" s="898">
        <v>0.604166666666667</v>
      </c>
    </row>
    <row r="5772" spans="3:12">
      <c r="C5772" s="868"/>
      <c r="D5772" s="874">
        <v>45796</v>
      </c>
      <c r="E5772" s="951">
        <v>0.022</v>
      </c>
      <c r="F5772" s="951">
        <v>0.022</v>
      </c>
      <c r="G5772" s="951">
        <v>0.022</v>
      </c>
      <c r="H5772" s="941">
        <v>0.5</v>
      </c>
      <c r="I5772" s="219"/>
      <c r="J5772" s="219"/>
      <c r="K5772" s="566"/>
      <c r="L5772" s="898">
        <v>0.604166666666667</v>
      </c>
    </row>
    <row r="5773" spans="3:12">
      <c r="C5773" s="868"/>
      <c r="D5773" s="874">
        <v>45779</v>
      </c>
      <c r="E5773" s="951">
        <v>0.022</v>
      </c>
      <c r="F5773" s="951">
        <v>0.021</v>
      </c>
      <c r="G5773" s="951">
        <v>0.022</v>
      </c>
      <c r="H5773" s="941">
        <v>0.5</v>
      </c>
      <c r="I5773" s="219"/>
      <c r="J5773" s="219"/>
      <c r="K5773" s="566"/>
      <c r="L5773" s="898">
        <v>0.604166666666667</v>
      </c>
    </row>
    <row r="5774" spans="3:12">
      <c r="C5774" s="868"/>
      <c r="D5774" s="874">
        <v>45763</v>
      </c>
      <c r="E5774" s="951">
        <v>0.022</v>
      </c>
      <c r="F5774" s="951">
        <v>0.022</v>
      </c>
      <c r="G5774" s="951">
        <v>0.023</v>
      </c>
      <c r="H5774" s="941">
        <v>0.5</v>
      </c>
      <c r="I5774" s="219"/>
      <c r="J5774" s="219"/>
      <c r="K5774" s="566"/>
      <c r="L5774" s="898">
        <v>0.604166666666667</v>
      </c>
    </row>
    <row r="5775" ht="18.35" spans="3:12">
      <c r="C5775" s="868"/>
      <c r="D5775" s="874">
        <v>45748</v>
      </c>
      <c r="E5775" s="951">
        <v>0.022</v>
      </c>
      <c r="F5775" s="951">
        <v>0.022</v>
      </c>
      <c r="G5775" s="951">
        <v>0.023</v>
      </c>
      <c r="H5775" s="941">
        <v>0.541666666666667</v>
      </c>
      <c r="I5775" s="258"/>
      <c r="J5775" s="258"/>
      <c r="K5775" s="570"/>
      <c r="L5775" s="898">
        <v>0.645833333333333</v>
      </c>
    </row>
    <row r="5776" ht="18.35" spans="3:12">
      <c r="C5776" s="868">
        <v>1</v>
      </c>
      <c r="D5776" s="873" t="s">
        <v>7</v>
      </c>
      <c r="E5776" s="930" t="s">
        <v>1035</v>
      </c>
      <c r="F5776" s="931"/>
      <c r="G5776" s="932"/>
      <c r="H5776" s="933" t="s">
        <v>2839</v>
      </c>
      <c r="I5776" s="561" t="s">
        <v>1622</v>
      </c>
      <c r="J5776" s="561"/>
      <c r="K5776" s="562"/>
      <c r="L5776" s="878" t="s">
        <v>1623</v>
      </c>
    </row>
    <row r="5777" spans="3:12">
      <c r="C5777" s="868"/>
      <c r="D5777" s="870" t="s">
        <v>1625</v>
      </c>
      <c r="E5777" s="879"/>
      <c r="F5777" s="880"/>
      <c r="G5777" s="881"/>
      <c r="H5777" s="934" t="s">
        <v>2858</v>
      </c>
      <c r="I5777" s="2210" t="s">
        <v>1204</v>
      </c>
      <c r="J5777" s="216"/>
      <c r="K5777" s="564"/>
      <c r="L5777" s="895"/>
    </row>
    <row r="5778" spans="3:12">
      <c r="C5778" s="868"/>
      <c r="D5778" s="871" t="s">
        <v>1626</v>
      </c>
      <c r="E5778" s="935"/>
      <c r="F5778" s="936"/>
      <c r="G5778" s="937"/>
      <c r="H5778" s="938" t="s">
        <v>2859</v>
      </c>
      <c r="I5778" s="219"/>
      <c r="J5778" s="219"/>
      <c r="K5778" s="566"/>
      <c r="L5778" s="895"/>
    </row>
    <row r="5779" spans="3:12">
      <c r="C5779" s="868"/>
      <c r="D5779" s="871" t="s">
        <v>1627</v>
      </c>
      <c r="E5779" s="944"/>
      <c r="F5779" s="945"/>
      <c r="G5779" s="946"/>
      <c r="H5779" s="938"/>
      <c r="I5779" s="219"/>
      <c r="J5779" s="219"/>
      <c r="K5779" s="566"/>
      <c r="L5779" s="895"/>
    </row>
    <row r="5780" ht="18.35" spans="3:12">
      <c r="C5780" s="868"/>
      <c r="D5780" s="872" t="s">
        <v>1628</v>
      </c>
      <c r="E5780" s="887">
        <v>0.5625</v>
      </c>
      <c r="F5780" s="888"/>
      <c r="G5780" s="889"/>
      <c r="H5780" s="940"/>
      <c r="I5780" s="219"/>
      <c r="J5780" s="219"/>
      <c r="K5780" s="566"/>
      <c r="L5780" s="896">
        <v>0.791666666666667</v>
      </c>
    </row>
    <row r="5781" ht="18.35" spans="3:12">
      <c r="C5781" s="868"/>
      <c r="D5781" s="873" t="s">
        <v>1629</v>
      </c>
      <c r="E5781" s="891" t="s">
        <v>8</v>
      </c>
      <c r="F5781" s="891" t="s">
        <v>9</v>
      </c>
      <c r="G5781" s="892" t="s">
        <v>10</v>
      </c>
      <c r="H5781" s="933" t="s">
        <v>2447</v>
      </c>
      <c r="I5781" s="219"/>
      <c r="J5781" s="219"/>
      <c r="K5781" s="566"/>
      <c r="L5781" s="897" t="s">
        <v>2896</v>
      </c>
    </row>
    <row r="5782" spans="3:12">
      <c r="C5782" s="868"/>
      <c r="D5782" s="911">
        <v>45810</v>
      </c>
      <c r="E5782" s="951"/>
      <c r="F5782" s="951"/>
      <c r="G5782" s="951"/>
      <c r="H5782" s="941">
        <v>0.777777777777778</v>
      </c>
      <c r="I5782" s="219"/>
      <c r="J5782" s="219"/>
      <c r="K5782" s="566"/>
      <c r="L5782" s="898">
        <v>0.00694444444444444</v>
      </c>
    </row>
    <row r="5783" spans="3:12">
      <c r="C5783" s="868"/>
      <c r="D5783" s="958">
        <v>45802</v>
      </c>
      <c r="E5783" s="951"/>
      <c r="F5783" s="951"/>
      <c r="G5783" s="951"/>
      <c r="H5783" s="941">
        <v>0.527777777777778</v>
      </c>
      <c r="I5783" s="219"/>
      <c r="J5783" s="219"/>
      <c r="K5783" s="566"/>
      <c r="L5783" s="898">
        <v>0.756944444444444</v>
      </c>
    </row>
    <row r="5784" spans="3:12">
      <c r="C5784" s="868"/>
      <c r="D5784" s="911">
        <v>45792</v>
      </c>
      <c r="E5784" s="951"/>
      <c r="F5784" s="951"/>
      <c r="G5784" s="951"/>
      <c r="H5784" s="941">
        <v>0.729166666666667</v>
      </c>
      <c r="I5784" s="219"/>
      <c r="J5784" s="219"/>
      <c r="K5784" s="566"/>
      <c r="L5784" s="898">
        <v>0.958333333333333</v>
      </c>
    </row>
    <row r="5785" spans="3:12">
      <c r="C5785" s="868"/>
      <c r="D5785" s="911">
        <v>45763</v>
      </c>
      <c r="E5785" s="951"/>
      <c r="F5785" s="951"/>
      <c r="G5785" s="951"/>
      <c r="H5785" s="941">
        <v>0.642361111111111</v>
      </c>
      <c r="I5785" s="219"/>
      <c r="J5785" s="219"/>
      <c r="K5785" s="566"/>
      <c r="L5785" s="898">
        <v>0.871527777777778</v>
      </c>
    </row>
    <row r="5786" spans="3:12">
      <c r="C5786" s="868"/>
      <c r="D5786" s="911">
        <v>45751</v>
      </c>
      <c r="E5786" s="951"/>
      <c r="F5786" s="951"/>
      <c r="G5786" s="951"/>
      <c r="H5786" s="941">
        <v>0.729166666666667</v>
      </c>
      <c r="I5786" s="219"/>
      <c r="J5786" s="219"/>
      <c r="K5786" s="566"/>
      <c r="L5786" s="898">
        <v>0.958333333333333</v>
      </c>
    </row>
    <row r="5787" ht="18.35" spans="3:12">
      <c r="C5787" s="868"/>
      <c r="D5787" s="911">
        <v>45723</v>
      </c>
      <c r="E5787" s="951"/>
      <c r="F5787" s="951"/>
      <c r="G5787" s="951"/>
      <c r="H5787" s="941">
        <v>0.78125</v>
      </c>
      <c r="I5787" s="258"/>
      <c r="J5787" s="258"/>
      <c r="K5787" s="570"/>
      <c r="L5787" s="898">
        <v>0.0104166666666667</v>
      </c>
    </row>
    <row r="5788" ht="18.35" spans="3:12">
      <c r="C5788" s="868">
        <v>1</v>
      </c>
      <c r="D5788" s="873" t="s">
        <v>7</v>
      </c>
      <c r="E5788" s="930" t="s">
        <v>1335</v>
      </c>
      <c r="F5788" s="931"/>
      <c r="G5788" s="932"/>
      <c r="H5788" s="933" t="s">
        <v>2839</v>
      </c>
      <c r="I5788" s="561" t="s">
        <v>1622</v>
      </c>
      <c r="J5788" s="561"/>
      <c r="K5788" s="562"/>
      <c r="L5788" s="878" t="s">
        <v>1623</v>
      </c>
    </row>
    <row r="5789" spans="3:12">
      <c r="C5789" s="868"/>
      <c r="D5789" s="870" t="s">
        <v>1625</v>
      </c>
      <c r="E5789" s="879"/>
      <c r="F5789" s="880"/>
      <c r="G5789" s="881"/>
      <c r="H5789" s="934" t="s">
        <v>2858</v>
      </c>
      <c r="I5789" s="2210" t="s">
        <v>1215</v>
      </c>
      <c r="J5789" s="216"/>
      <c r="K5789" s="564"/>
      <c r="L5789" s="895"/>
    </row>
    <row r="5790" spans="3:12">
      <c r="C5790" s="868"/>
      <c r="D5790" s="871" t="s">
        <v>1626</v>
      </c>
      <c r="E5790" s="935"/>
      <c r="F5790" s="936"/>
      <c r="G5790" s="937"/>
      <c r="H5790" s="938" t="s">
        <v>2859</v>
      </c>
      <c r="I5790" s="219"/>
      <c r="J5790" s="219"/>
      <c r="K5790" s="566"/>
      <c r="L5790" s="895"/>
    </row>
    <row r="5791" spans="3:12">
      <c r="C5791" s="868"/>
      <c r="D5791" s="871" t="s">
        <v>1627</v>
      </c>
      <c r="E5791" s="939">
        <v>52</v>
      </c>
      <c r="F5791" s="936"/>
      <c r="G5791" s="937"/>
      <c r="H5791" s="938"/>
      <c r="I5791" s="219"/>
      <c r="J5791" s="219"/>
      <c r="K5791" s="566"/>
      <c r="L5791" s="895"/>
    </row>
    <row r="5792" ht="18.35" spans="3:12">
      <c r="C5792" s="868"/>
      <c r="D5792" s="872" t="s">
        <v>1628</v>
      </c>
      <c r="E5792" s="887">
        <v>0.572916666666667</v>
      </c>
      <c r="F5792" s="888"/>
      <c r="G5792" s="889"/>
      <c r="H5792" s="940"/>
      <c r="I5792" s="219"/>
      <c r="J5792" s="219"/>
      <c r="K5792" s="566"/>
      <c r="L5792" s="896">
        <v>0.802083333333333</v>
      </c>
    </row>
    <row r="5793" ht="18.35" spans="3:12">
      <c r="C5793" s="868"/>
      <c r="D5793" s="873" t="s">
        <v>1629</v>
      </c>
      <c r="E5793" s="891" t="s">
        <v>8</v>
      </c>
      <c r="F5793" s="891" t="s">
        <v>9</v>
      </c>
      <c r="G5793" s="892" t="s">
        <v>10</v>
      </c>
      <c r="H5793" s="933" t="s">
        <v>2447</v>
      </c>
      <c r="I5793" s="219"/>
      <c r="J5793" s="219"/>
      <c r="K5793" s="566"/>
      <c r="L5793" s="897" t="s">
        <v>2896</v>
      </c>
    </row>
    <row r="5794" spans="3:12">
      <c r="C5794" s="868"/>
      <c r="D5794" s="874">
        <v>45831</v>
      </c>
      <c r="E5794" s="923">
        <v>52</v>
      </c>
      <c r="F5794" s="923">
        <v>51.1</v>
      </c>
      <c r="G5794" s="923">
        <v>52</v>
      </c>
      <c r="H5794" s="941">
        <v>0.572916666666667</v>
      </c>
      <c r="I5794" s="219"/>
      <c r="J5794" s="219"/>
      <c r="K5794" s="566"/>
      <c r="L5794" s="898">
        <v>0.802083333333333</v>
      </c>
    </row>
    <row r="5795" spans="3:12">
      <c r="C5795" s="868"/>
      <c r="D5795" s="874">
        <v>45810</v>
      </c>
      <c r="E5795" s="923">
        <v>52</v>
      </c>
      <c r="F5795" s="923">
        <v>52.3</v>
      </c>
      <c r="G5795" s="923">
        <v>50.2</v>
      </c>
      <c r="H5795" s="941">
        <v>0.572916666666667</v>
      </c>
      <c r="I5795" s="219"/>
      <c r="J5795" s="219"/>
      <c r="K5795" s="566"/>
      <c r="L5795" s="898">
        <v>0.802083333333333</v>
      </c>
    </row>
    <row r="5796" spans="3:12">
      <c r="C5796" s="868"/>
      <c r="D5796" s="874">
        <v>45799</v>
      </c>
      <c r="E5796" s="923">
        <v>52.3</v>
      </c>
      <c r="F5796" s="923">
        <v>49.9</v>
      </c>
      <c r="G5796" s="923">
        <v>50.2</v>
      </c>
      <c r="H5796" s="941">
        <v>0.572916666666667</v>
      </c>
      <c r="I5796" s="219"/>
      <c r="J5796" s="219"/>
      <c r="K5796" s="566"/>
      <c r="L5796" s="898">
        <v>0.802083333333333</v>
      </c>
    </row>
    <row r="5797" spans="3:12">
      <c r="C5797" s="868"/>
      <c r="D5797" s="874">
        <v>45831</v>
      </c>
      <c r="E5797" s="923">
        <v>52</v>
      </c>
      <c r="F5797" s="923">
        <v>51.1</v>
      </c>
      <c r="G5797" s="923">
        <v>52</v>
      </c>
      <c r="H5797" s="941">
        <v>0.572916666666667</v>
      </c>
      <c r="I5797" s="219"/>
      <c r="J5797" s="219"/>
      <c r="K5797" s="566"/>
      <c r="L5797" s="898">
        <v>0.802083333333333</v>
      </c>
    </row>
    <row r="5798" spans="3:12">
      <c r="C5798" s="868"/>
      <c r="D5798" s="874">
        <v>45810</v>
      </c>
      <c r="E5798" s="923">
        <v>52</v>
      </c>
      <c r="F5798" s="923">
        <v>52.3</v>
      </c>
      <c r="G5798" s="923">
        <v>50.2</v>
      </c>
      <c r="H5798" s="941">
        <v>0.572916666666667</v>
      </c>
      <c r="I5798" s="219"/>
      <c r="J5798" s="219"/>
      <c r="K5798" s="566"/>
      <c r="L5798" s="898">
        <v>0.802083333333333</v>
      </c>
    </row>
    <row r="5799" ht="18.35" spans="3:12">
      <c r="C5799" s="868"/>
      <c r="D5799" s="874">
        <v>45799</v>
      </c>
      <c r="E5799" s="923">
        <v>52.3</v>
      </c>
      <c r="F5799" s="923">
        <v>49.9</v>
      </c>
      <c r="G5799" s="923">
        <v>50.2</v>
      </c>
      <c r="H5799" s="941">
        <v>0.572916666666667</v>
      </c>
      <c r="I5799" s="258"/>
      <c r="J5799" s="258"/>
      <c r="K5799" s="570"/>
      <c r="L5799" s="898">
        <v>0.802083333333333</v>
      </c>
    </row>
    <row r="5800" ht="18.35" spans="3:12">
      <c r="C5800" s="868">
        <v>1</v>
      </c>
      <c r="D5800" s="873" t="s">
        <v>7</v>
      </c>
      <c r="E5800" s="930" t="s">
        <v>1384</v>
      </c>
      <c r="F5800" s="931"/>
      <c r="G5800" s="932"/>
      <c r="H5800" s="933" t="s">
        <v>2839</v>
      </c>
      <c r="I5800" s="561" t="s">
        <v>1622</v>
      </c>
      <c r="J5800" s="561"/>
      <c r="K5800" s="562"/>
      <c r="L5800" s="878" t="s">
        <v>1623</v>
      </c>
    </row>
    <row r="5801" spans="3:12">
      <c r="C5801" s="868"/>
      <c r="D5801" s="870" t="s">
        <v>1625</v>
      </c>
      <c r="E5801" s="879"/>
      <c r="F5801" s="880"/>
      <c r="G5801" s="881"/>
      <c r="H5801" s="934" t="s">
        <v>2858</v>
      </c>
      <c r="I5801" s="2210" t="s">
        <v>1385</v>
      </c>
      <c r="J5801" s="216"/>
      <c r="K5801" s="564"/>
      <c r="L5801" s="895"/>
    </row>
    <row r="5802" spans="3:12">
      <c r="C5802" s="868"/>
      <c r="D5802" s="871" t="s">
        <v>1626</v>
      </c>
      <c r="E5802" s="935"/>
      <c r="F5802" s="936"/>
      <c r="G5802" s="937"/>
      <c r="H5802" s="938" t="s">
        <v>2859</v>
      </c>
      <c r="I5802" s="219"/>
      <c r="J5802" s="219"/>
      <c r="K5802" s="566"/>
      <c r="L5802" s="895"/>
    </row>
    <row r="5803" spans="3:12">
      <c r="C5803" s="868"/>
      <c r="D5803" s="871" t="s">
        <v>1627</v>
      </c>
      <c r="E5803" s="939">
        <v>48.5</v>
      </c>
      <c r="F5803" s="936"/>
      <c r="G5803" s="937"/>
      <c r="H5803" s="938"/>
      <c r="I5803" s="219"/>
      <c r="J5803" s="219"/>
      <c r="K5803" s="566"/>
      <c r="L5803" s="895"/>
    </row>
    <row r="5804" ht="18.35" spans="3:12">
      <c r="C5804" s="868"/>
      <c r="D5804" s="872" t="s">
        <v>1628</v>
      </c>
      <c r="E5804" s="887">
        <v>0.583333333333333</v>
      </c>
      <c r="F5804" s="888"/>
      <c r="G5804" s="889"/>
      <c r="H5804" s="940"/>
      <c r="I5804" s="219"/>
      <c r="J5804" s="219"/>
      <c r="K5804" s="566"/>
      <c r="L5804" s="896">
        <v>0.8125</v>
      </c>
    </row>
    <row r="5805" ht="18.35" spans="3:12">
      <c r="C5805" s="868"/>
      <c r="D5805" s="873" t="s">
        <v>1629</v>
      </c>
      <c r="E5805" s="891" t="s">
        <v>8</v>
      </c>
      <c r="F5805" s="891" t="s">
        <v>9</v>
      </c>
      <c r="G5805" s="892" t="s">
        <v>10</v>
      </c>
      <c r="H5805" s="933" t="s">
        <v>2447</v>
      </c>
      <c r="I5805" s="219"/>
      <c r="J5805" s="219"/>
      <c r="K5805" s="566"/>
      <c r="L5805" s="897" t="s">
        <v>2896</v>
      </c>
    </row>
    <row r="5806" spans="3:12">
      <c r="C5806" s="868"/>
      <c r="D5806" s="874">
        <v>45810</v>
      </c>
      <c r="E5806" s="923">
        <v>48.5</v>
      </c>
      <c r="F5806" s="923">
        <v>49.3</v>
      </c>
      <c r="G5806" s="923">
        <v>48.7</v>
      </c>
      <c r="H5806" s="941">
        <v>0.583333333333333</v>
      </c>
      <c r="I5806" s="219"/>
      <c r="J5806" s="219"/>
      <c r="K5806" s="566"/>
      <c r="L5806" s="898">
        <v>0.8125</v>
      </c>
    </row>
    <row r="5807" spans="3:12">
      <c r="C5807" s="868"/>
      <c r="D5807" s="874">
        <v>45778</v>
      </c>
      <c r="E5807" s="923">
        <v>48.7</v>
      </c>
      <c r="F5807" s="923">
        <v>48</v>
      </c>
      <c r="G5807" s="923">
        <v>49</v>
      </c>
      <c r="H5807" s="941">
        <v>0.583333333333333</v>
      </c>
      <c r="I5807" s="219"/>
      <c r="J5807" s="219"/>
      <c r="K5807" s="566"/>
      <c r="L5807" s="898">
        <v>0.8125</v>
      </c>
    </row>
    <row r="5808" spans="3:12">
      <c r="C5808" s="868"/>
      <c r="D5808" s="874">
        <v>45748</v>
      </c>
      <c r="E5808" s="923">
        <v>49</v>
      </c>
      <c r="F5808" s="923">
        <v>49.5</v>
      </c>
      <c r="G5808" s="923">
        <v>50.3</v>
      </c>
      <c r="H5808" s="941">
        <v>0.625</v>
      </c>
      <c r="I5808" s="219"/>
      <c r="J5808" s="219"/>
      <c r="K5808" s="566"/>
      <c r="L5808" s="898">
        <v>0.854166666666667</v>
      </c>
    </row>
    <row r="5809" spans="3:12">
      <c r="C5809" s="868"/>
      <c r="D5809" s="874">
        <v>45719</v>
      </c>
      <c r="E5809" s="923">
        <v>50.3</v>
      </c>
      <c r="F5809" s="923">
        <v>50.6</v>
      </c>
      <c r="G5809" s="923">
        <v>50.9</v>
      </c>
      <c r="H5809" s="941">
        <v>0.625</v>
      </c>
      <c r="I5809" s="219"/>
      <c r="J5809" s="219"/>
      <c r="K5809" s="566"/>
      <c r="L5809" s="898">
        <v>0.854166666666667</v>
      </c>
    </row>
    <row r="5810" spans="3:12">
      <c r="C5810" s="868"/>
      <c r="D5810" s="874">
        <v>45691</v>
      </c>
      <c r="E5810" s="923">
        <v>50.9</v>
      </c>
      <c r="F5810" s="923">
        <v>49.3</v>
      </c>
      <c r="G5810" s="923">
        <v>49.2</v>
      </c>
      <c r="H5810" s="941">
        <v>0.625</v>
      </c>
      <c r="I5810" s="219"/>
      <c r="J5810" s="219"/>
      <c r="K5810" s="566"/>
      <c r="L5810" s="898">
        <v>0.854166666666667</v>
      </c>
    </row>
    <row r="5811" ht="18.35" spans="3:12">
      <c r="C5811" s="868"/>
      <c r="D5811" s="874">
        <v>45660</v>
      </c>
      <c r="E5811" s="923">
        <v>49.3</v>
      </c>
      <c r="F5811" s="923">
        <v>48.2</v>
      </c>
      <c r="G5811" s="923">
        <v>48.4</v>
      </c>
      <c r="H5811" s="941">
        <v>0.625</v>
      </c>
      <c r="I5811" s="258"/>
      <c r="J5811" s="258"/>
      <c r="K5811" s="570"/>
      <c r="L5811" s="898">
        <v>0.854166666666667</v>
      </c>
    </row>
    <row r="5812" ht="18.35" spans="3:12">
      <c r="C5812" s="868">
        <v>1</v>
      </c>
      <c r="D5812" s="873" t="s">
        <v>7</v>
      </c>
      <c r="E5812" s="930" t="s">
        <v>1386</v>
      </c>
      <c r="F5812" s="931"/>
      <c r="G5812" s="932"/>
      <c r="H5812" s="933" t="s">
        <v>2839</v>
      </c>
      <c r="I5812" s="561" t="s">
        <v>1622</v>
      </c>
      <c r="J5812" s="561"/>
      <c r="K5812" s="562"/>
      <c r="L5812" s="878" t="s">
        <v>1623</v>
      </c>
    </row>
    <row r="5813" spans="3:12">
      <c r="C5813" s="868"/>
      <c r="D5813" s="870" t="s">
        <v>1625</v>
      </c>
      <c r="E5813" s="879"/>
      <c r="F5813" s="880"/>
      <c r="G5813" s="881"/>
      <c r="H5813" s="934" t="s">
        <v>2858</v>
      </c>
      <c r="I5813" s="2210" t="s">
        <v>1257</v>
      </c>
      <c r="J5813" s="216"/>
      <c r="K5813" s="564"/>
      <c r="L5813" s="895"/>
    </row>
    <row r="5814" spans="3:12">
      <c r="C5814" s="868"/>
      <c r="D5814" s="871" t="s">
        <v>1626</v>
      </c>
      <c r="E5814" s="935"/>
      <c r="F5814" s="936"/>
      <c r="G5814" s="937"/>
      <c r="H5814" s="938" t="s">
        <v>2859</v>
      </c>
      <c r="I5814" s="219"/>
      <c r="J5814" s="219"/>
      <c r="K5814" s="566"/>
      <c r="L5814" s="895"/>
    </row>
    <row r="5815" spans="3:12">
      <c r="C5815" s="868"/>
      <c r="D5815" s="871" t="s">
        <v>1627</v>
      </c>
      <c r="E5815" s="939">
        <v>69.4</v>
      </c>
      <c r="F5815" s="936"/>
      <c r="G5815" s="937"/>
      <c r="H5815" s="938"/>
      <c r="I5815" s="219"/>
      <c r="J5815" s="219"/>
      <c r="K5815" s="566"/>
      <c r="L5815" s="895"/>
    </row>
    <row r="5816" ht="18.35" spans="3:12">
      <c r="C5816" s="868"/>
      <c r="D5816" s="872" t="s">
        <v>1628</v>
      </c>
      <c r="E5816" s="887">
        <v>0.583333333333333</v>
      </c>
      <c r="F5816" s="888"/>
      <c r="G5816" s="889"/>
      <c r="H5816" s="940"/>
      <c r="I5816" s="219"/>
      <c r="J5816" s="219"/>
      <c r="K5816" s="566"/>
      <c r="L5816" s="896">
        <v>0.8125</v>
      </c>
    </row>
    <row r="5817" ht="18.35" spans="3:12">
      <c r="C5817" s="868"/>
      <c r="D5817" s="873" t="s">
        <v>1629</v>
      </c>
      <c r="E5817" s="891" t="s">
        <v>8</v>
      </c>
      <c r="F5817" s="891" t="s">
        <v>9</v>
      </c>
      <c r="G5817" s="892" t="s">
        <v>10</v>
      </c>
      <c r="H5817" s="933" t="s">
        <v>2447</v>
      </c>
      <c r="I5817" s="219"/>
      <c r="J5817" s="219"/>
      <c r="K5817" s="566"/>
      <c r="L5817" s="897" t="s">
        <v>2896</v>
      </c>
    </row>
    <row r="5818" spans="3:12">
      <c r="C5818" s="868"/>
      <c r="D5818" s="874">
        <v>45810</v>
      </c>
      <c r="E5818" s="923">
        <v>69.4</v>
      </c>
      <c r="F5818" s="923">
        <v>70.2</v>
      </c>
      <c r="G5818" s="923">
        <v>69.8</v>
      </c>
      <c r="H5818" s="941">
        <v>0.583333333333333</v>
      </c>
      <c r="I5818" s="219"/>
      <c r="J5818" s="219"/>
      <c r="K5818" s="566"/>
      <c r="L5818" s="898">
        <v>0.8125</v>
      </c>
    </row>
    <row r="5819" spans="3:12">
      <c r="C5819" s="868"/>
      <c r="D5819" s="874">
        <v>45778</v>
      </c>
      <c r="E5819" s="923">
        <v>69.8</v>
      </c>
      <c r="F5819" s="923">
        <v>72.9</v>
      </c>
      <c r="G5819" s="923">
        <v>69.4</v>
      </c>
      <c r="H5819" s="941">
        <v>0.583333333333333</v>
      </c>
      <c r="I5819" s="219"/>
      <c r="J5819" s="219"/>
      <c r="K5819" s="566"/>
      <c r="L5819" s="898">
        <v>0.8125</v>
      </c>
    </row>
    <row r="5820" spans="3:12">
      <c r="C5820" s="868"/>
      <c r="D5820" s="874">
        <v>45748</v>
      </c>
      <c r="E5820" s="923">
        <v>69.4</v>
      </c>
      <c r="F5820" s="923">
        <v>64.6</v>
      </c>
      <c r="G5820" s="923">
        <v>62.4</v>
      </c>
      <c r="H5820" s="941">
        <v>0.625</v>
      </c>
      <c r="I5820" s="219"/>
      <c r="J5820" s="219"/>
      <c r="K5820" s="566"/>
      <c r="L5820" s="898">
        <v>0.854166666666667</v>
      </c>
    </row>
    <row r="5821" spans="3:12">
      <c r="C5821" s="868"/>
      <c r="D5821" s="874">
        <v>45719</v>
      </c>
      <c r="E5821" s="923">
        <v>62.4</v>
      </c>
      <c r="F5821" s="923">
        <v>56.2</v>
      </c>
      <c r="G5821" s="923">
        <v>54.9</v>
      </c>
      <c r="H5821" s="941">
        <v>0.625</v>
      </c>
      <c r="I5821" s="219"/>
      <c r="J5821" s="219"/>
      <c r="K5821" s="566"/>
      <c r="L5821" s="898">
        <v>0.854166666666667</v>
      </c>
    </row>
    <row r="5822" spans="3:12">
      <c r="C5822" s="868"/>
      <c r="D5822" s="874">
        <v>45691</v>
      </c>
      <c r="E5822" s="923">
        <v>54.9</v>
      </c>
      <c r="F5822" s="923">
        <v>52.6</v>
      </c>
      <c r="G5822" s="923">
        <v>52.5</v>
      </c>
      <c r="H5822" s="941">
        <v>0.625</v>
      </c>
      <c r="I5822" s="219"/>
      <c r="J5822" s="219"/>
      <c r="K5822" s="566"/>
      <c r="L5822" s="898">
        <v>0.854166666666667</v>
      </c>
    </row>
    <row r="5823" ht="18.35" spans="3:12">
      <c r="C5823" s="868"/>
      <c r="D5823" s="874">
        <v>45660</v>
      </c>
      <c r="E5823" s="923">
        <v>52.5</v>
      </c>
      <c r="F5823" s="923">
        <v>51.5</v>
      </c>
      <c r="G5823" s="923">
        <v>50.3</v>
      </c>
      <c r="H5823" s="941">
        <v>0.625</v>
      </c>
      <c r="I5823" s="258"/>
      <c r="J5823" s="258"/>
      <c r="K5823" s="570"/>
      <c r="L5823" s="898">
        <v>0.854166666666667</v>
      </c>
    </row>
    <row r="5824" ht="18.35" spans="3:12">
      <c r="C5824" s="868">
        <v>1</v>
      </c>
      <c r="D5824" s="873" t="s">
        <v>7</v>
      </c>
      <c r="E5824" s="930" t="s">
        <v>1387</v>
      </c>
      <c r="F5824" s="931"/>
      <c r="G5824" s="932"/>
      <c r="H5824" s="933" t="s">
        <v>2839</v>
      </c>
      <c r="I5824" s="561" t="s">
        <v>1622</v>
      </c>
      <c r="J5824" s="561"/>
      <c r="K5824" s="562"/>
      <c r="L5824" s="878" t="s">
        <v>1623</v>
      </c>
    </row>
    <row r="5825" spans="3:12">
      <c r="C5825" s="868"/>
      <c r="D5825" s="870" t="s">
        <v>1625</v>
      </c>
      <c r="E5825" s="879"/>
      <c r="F5825" s="880"/>
      <c r="G5825" s="881"/>
      <c r="H5825" s="934" t="s">
        <v>2858</v>
      </c>
      <c r="I5825" s="2210" t="s">
        <v>1389</v>
      </c>
      <c r="J5825" s="216"/>
      <c r="K5825" s="564"/>
      <c r="L5825" s="895"/>
    </row>
    <row r="5826" spans="3:12">
      <c r="C5826" s="868"/>
      <c r="D5826" s="871" t="s">
        <v>1626</v>
      </c>
      <c r="E5826" s="935"/>
      <c r="F5826" s="936"/>
      <c r="G5826" s="937"/>
      <c r="H5826" s="938" t="s">
        <v>2859</v>
      </c>
      <c r="I5826" s="219"/>
      <c r="J5826" s="219"/>
      <c r="K5826" s="566"/>
      <c r="L5826" s="895"/>
    </row>
    <row r="5827" spans="3:12">
      <c r="C5827" s="868"/>
      <c r="D5827" s="871" t="s">
        <v>1627</v>
      </c>
      <c r="E5827" s="944" t="s">
        <v>1388</v>
      </c>
      <c r="F5827" s="945"/>
      <c r="G5827" s="946"/>
      <c r="H5827" s="938"/>
      <c r="I5827" s="219"/>
      <c r="J5827" s="219"/>
      <c r="K5827" s="566"/>
      <c r="L5827" s="895"/>
    </row>
    <row r="5828" ht="18.35" spans="3:12">
      <c r="C5828" s="868"/>
      <c r="D5828" s="872" t="s">
        <v>1628</v>
      </c>
      <c r="E5828" s="887">
        <v>0.583333333333333</v>
      </c>
      <c r="F5828" s="888"/>
      <c r="G5828" s="889"/>
      <c r="H5828" s="940"/>
      <c r="I5828" s="219"/>
      <c r="J5828" s="219"/>
      <c r="K5828" s="566"/>
      <c r="L5828" s="896">
        <v>0.8125</v>
      </c>
    </row>
    <row r="5829" ht="18.35" spans="3:12">
      <c r="C5829" s="868"/>
      <c r="D5829" s="873" t="s">
        <v>1629</v>
      </c>
      <c r="E5829" s="891" t="s">
        <v>8</v>
      </c>
      <c r="F5829" s="891" t="s">
        <v>9</v>
      </c>
      <c r="G5829" s="892" t="s">
        <v>10</v>
      </c>
      <c r="H5829" s="933" t="s">
        <v>2447</v>
      </c>
      <c r="I5829" s="219"/>
      <c r="J5829" s="219"/>
      <c r="K5829" s="566"/>
      <c r="L5829" s="897" t="s">
        <v>2896</v>
      </c>
    </row>
    <row r="5830" spans="3:12">
      <c r="C5830" s="868"/>
      <c r="D5830" s="874">
        <v>45811</v>
      </c>
      <c r="E5830" s="2248" t="s">
        <v>2496</v>
      </c>
      <c r="F5830" s="2248" t="s">
        <v>2497</v>
      </c>
      <c r="G5830" s="2248" t="s">
        <v>2498</v>
      </c>
      <c r="H5830" s="941">
        <v>0.583333333333333</v>
      </c>
      <c r="I5830" s="219"/>
      <c r="J5830" s="219"/>
      <c r="K5830" s="566"/>
      <c r="L5830" s="898">
        <v>0.8125</v>
      </c>
    </row>
    <row r="5831" spans="3:12">
      <c r="C5831" s="868"/>
      <c r="D5831" s="874">
        <v>45776</v>
      </c>
      <c r="E5831" s="2248" t="s">
        <v>2367</v>
      </c>
      <c r="F5831" s="2248" t="s">
        <v>2368</v>
      </c>
      <c r="G5831" s="2248" t="s">
        <v>2369</v>
      </c>
      <c r="H5831" s="941">
        <v>0.583333333333333</v>
      </c>
      <c r="I5831" s="219"/>
      <c r="J5831" s="219"/>
      <c r="K5831" s="566"/>
      <c r="L5831" s="898">
        <v>0.8125</v>
      </c>
    </row>
    <row r="5832" spans="3:12">
      <c r="C5832" s="868"/>
      <c r="D5832" s="874">
        <v>45748</v>
      </c>
      <c r="E5832" s="2248" t="s">
        <v>2324</v>
      </c>
      <c r="F5832" s="2248" t="s">
        <v>2325</v>
      </c>
      <c r="G5832" s="2248" t="s">
        <v>2326</v>
      </c>
      <c r="H5832" s="941">
        <v>0.583333333333333</v>
      </c>
      <c r="I5832" s="219"/>
      <c r="J5832" s="219"/>
      <c r="K5832" s="566"/>
      <c r="L5832" s="898">
        <v>0.8125</v>
      </c>
    </row>
    <row r="5833" spans="3:12">
      <c r="C5833" s="868"/>
      <c r="D5833" s="874">
        <v>45727</v>
      </c>
      <c r="E5833" s="2248" t="s">
        <v>2262</v>
      </c>
      <c r="F5833" s="2248" t="s">
        <v>2263</v>
      </c>
      <c r="G5833" s="2248" t="s">
        <v>2264</v>
      </c>
      <c r="H5833" s="941">
        <v>0.625</v>
      </c>
      <c r="I5833" s="219"/>
      <c r="J5833" s="219"/>
      <c r="K5833" s="566"/>
      <c r="L5833" s="898">
        <v>0.854166666666667</v>
      </c>
    </row>
    <row r="5834" spans="3:12">
      <c r="C5834" s="868"/>
      <c r="D5834" s="874">
        <v>45692</v>
      </c>
      <c r="E5834" s="2248" t="s">
        <v>2265</v>
      </c>
      <c r="F5834" s="2248" t="s">
        <v>2266</v>
      </c>
      <c r="G5834" s="2248" t="s">
        <v>2267</v>
      </c>
      <c r="H5834" s="941">
        <v>0.625</v>
      </c>
      <c r="I5834" s="219"/>
      <c r="J5834" s="219"/>
      <c r="K5834" s="566"/>
      <c r="L5834" s="898">
        <v>0.854166666666667</v>
      </c>
    </row>
    <row r="5835" ht="18.35" spans="3:12">
      <c r="C5835" s="868"/>
      <c r="D5835" s="874">
        <v>45664</v>
      </c>
      <c r="E5835" s="2248" t="s">
        <v>2268</v>
      </c>
      <c r="F5835" s="2248" t="s">
        <v>2269</v>
      </c>
      <c r="G5835" s="2248" t="s">
        <v>2270</v>
      </c>
      <c r="H5835" s="941">
        <v>0.625</v>
      </c>
      <c r="I5835" s="258"/>
      <c r="J5835" s="258"/>
      <c r="K5835" s="570"/>
      <c r="L5835" s="898">
        <v>0.854166666666667</v>
      </c>
    </row>
    <row r="5836" ht="18.35" spans="3:12">
      <c r="C5836" s="868">
        <v>1</v>
      </c>
      <c r="D5836" s="873" t="s">
        <v>7</v>
      </c>
      <c r="E5836" s="930" t="s">
        <v>1390</v>
      </c>
      <c r="F5836" s="931"/>
      <c r="G5836" s="932"/>
      <c r="H5836" s="933" t="s">
        <v>2839</v>
      </c>
      <c r="I5836" s="561" t="s">
        <v>1622</v>
      </c>
      <c r="J5836" s="561"/>
      <c r="K5836" s="562"/>
      <c r="L5836" s="878" t="s">
        <v>1623</v>
      </c>
    </row>
    <row r="5837" spans="3:12">
      <c r="C5837" s="868"/>
      <c r="D5837" s="870" t="s">
        <v>1625</v>
      </c>
      <c r="E5837" s="879"/>
      <c r="F5837" s="880"/>
      <c r="G5837" s="881"/>
      <c r="H5837" s="934" t="s">
        <v>2858</v>
      </c>
      <c r="I5837" s="2210" t="s">
        <v>1130</v>
      </c>
      <c r="J5837" s="216"/>
      <c r="K5837" s="564"/>
      <c r="L5837" s="895"/>
    </row>
    <row r="5838" spans="3:12">
      <c r="C5838" s="868"/>
      <c r="D5838" s="871" t="s">
        <v>1626</v>
      </c>
      <c r="E5838" s="935"/>
      <c r="F5838" s="936"/>
      <c r="G5838" s="937"/>
      <c r="H5838" s="938" t="s">
        <v>2859</v>
      </c>
      <c r="I5838" s="219"/>
      <c r="J5838" s="219"/>
      <c r="K5838" s="566"/>
      <c r="L5838" s="895"/>
    </row>
    <row r="5839" spans="3:12">
      <c r="C5839" s="868"/>
      <c r="D5839" s="871" t="s">
        <v>1627</v>
      </c>
      <c r="E5839" s="944" t="s">
        <v>1391</v>
      </c>
      <c r="F5839" s="945"/>
      <c r="G5839" s="946"/>
      <c r="H5839" s="938"/>
      <c r="I5839" s="219"/>
      <c r="J5839" s="219"/>
      <c r="K5839" s="566"/>
      <c r="L5839" s="895"/>
    </row>
    <row r="5840" ht="18.35" spans="3:12">
      <c r="C5840" s="868"/>
      <c r="D5840" s="872" t="s">
        <v>1628</v>
      </c>
      <c r="E5840" s="887">
        <v>0.510416666666667</v>
      </c>
      <c r="F5840" s="888"/>
      <c r="G5840" s="889"/>
      <c r="H5840" s="940"/>
      <c r="I5840" s="219"/>
      <c r="J5840" s="219"/>
      <c r="K5840" s="566"/>
      <c r="L5840" s="896">
        <v>0.739583333333333</v>
      </c>
    </row>
    <row r="5841" ht="18.35" spans="3:12">
      <c r="C5841" s="868"/>
      <c r="D5841" s="873" t="s">
        <v>1629</v>
      </c>
      <c r="E5841" s="891" t="s">
        <v>8</v>
      </c>
      <c r="F5841" s="891" t="s">
        <v>9</v>
      </c>
      <c r="G5841" s="892" t="s">
        <v>10</v>
      </c>
      <c r="H5841" s="933" t="s">
        <v>2447</v>
      </c>
      <c r="I5841" s="219"/>
      <c r="J5841" s="219"/>
      <c r="K5841" s="566"/>
      <c r="L5841" s="897" t="s">
        <v>2896</v>
      </c>
    </row>
    <row r="5842" spans="3:12">
      <c r="C5842" s="868"/>
      <c r="D5842" s="874">
        <v>45812</v>
      </c>
      <c r="E5842" s="2248" t="s">
        <v>2549</v>
      </c>
      <c r="F5842" s="2248" t="s">
        <v>2074</v>
      </c>
      <c r="G5842" s="2248" t="s">
        <v>2550</v>
      </c>
      <c r="H5842" s="941">
        <v>0.510416666666667</v>
      </c>
      <c r="I5842" s="219"/>
      <c r="J5842" s="219"/>
      <c r="K5842" s="566"/>
      <c r="L5842" s="898">
        <v>0.739583333333333</v>
      </c>
    </row>
    <row r="5843" spans="3:12">
      <c r="C5843" s="868"/>
      <c r="D5843" s="874">
        <v>45777</v>
      </c>
      <c r="E5843" s="2248" t="s">
        <v>2554</v>
      </c>
      <c r="F5843" s="2248" t="s">
        <v>2112</v>
      </c>
      <c r="G5843" s="2248" t="s">
        <v>2076</v>
      </c>
      <c r="H5843" s="941">
        <v>0.510416666666667</v>
      </c>
      <c r="I5843" s="219"/>
      <c r="J5843" s="219"/>
      <c r="K5843" s="566"/>
      <c r="L5843" s="898">
        <v>0.739583333333333</v>
      </c>
    </row>
    <row r="5844" spans="3:12">
      <c r="C5844" s="868"/>
      <c r="D5844" s="874">
        <v>45749</v>
      </c>
      <c r="E5844" s="2248" t="s">
        <v>2077</v>
      </c>
      <c r="F5844" s="2248" t="s">
        <v>2330</v>
      </c>
      <c r="G5844" s="2248" t="s">
        <v>2331</v>
      </c>
      <c r="H5844" s="941">
        <v>0.552083333333333</v>
      </c>
      <c r="I5844" s="219"/>
      <c r="J5844" s="219"/>
      <c r="K5844" s="566"/>
      <c r="L5844" s="898">
        <v>0.78125</v>
      </c>
    </row>
    <row r="5845" spans="3:12">
      <c r="C5845" s="868"/>
      <c r="D5845" s="874">
        <v>45721</v>
      </c>
      <c r="E5845" s="2248" t="s">
        <v>2271</v>
      </c>
      <c r="F5845" s="2248" t="s">
        <v>2272</v>
      </c>
      <c r="G5845" s="2248" t="s">
        <v>2273</v>
      </c>
      <c r="H5845" s="941">
        <v>0.552083333333333</v>
      </c>
      <c r="I5845" s="219"/>
      <c r="J5845" s="219"/>
      <c r="K5845" s="566"/>
      <c r="L5845" s="898">
        <v>0.78125</v>
      </c>
    </row>
    <row r="5846" spans="3:12">
      <c r="C5846" s="868"/>
      <c r="D5846" s="874">
        <v>45693</v>
      </c>
      <c r="E5846" s="2248" t="s">
        <v>2274</v>
      </c>
      <c r="F5846" s="2248" t="s">
        <v>2275</v>
      </c>
      <c r="G5846" s="2248" t="s">
        <v>2113</v>
      </c>
      <c r="H5846" s="941">
        <v>0.552083333333333</v>
      </c>
      <c r="I5846" s="219"/>
      <c r="J5846" s="219"/>
      <c r="K5846" s="566"/>
      <c r="L5846" s="898">
        <v>0.78125</v>
      </c>
    </row>
    <row r="5847" ht="18.35" spans="3:12">
      <c r="C5847" s="868"/>
      <c r="D5847" s="874">
        <v>45665</v>
      </c>
      <c r="E5847" s="2248" t="s">
        <v>2075</v>
      </c>
      <c r="F5847" s="2248" t="s">
        <v>2276</v>
      </c>
      <c r="G5847" s="2248" t="s">
        <v>2149</v>
      </c>
      <c r="H5847" s="941">
        <v>0.604166666666667</v>
      </c>
      <c r="I5847" s="258"/>
      <c r="J5847" s="258"/>
      <c r="K5847" s="570"/>
      <c r="L5847" s="898">
        <v>0.833333333333333</v>
      </c>
    </row>
    <row r="5848" ht="18.35" spans="3:12">
      <c r="C5848" s="868">
        <v>1</v>
      </c>
      <c r="D5848" s="873" t="s">
        <v>7</v>
      </c>
      <c r="E5848" s="930" t="s">
        <v>872</v>
      </c>
      <c r="F5848" s="931"/>
      <c r="G5848" s="932"/>
      <c r="H5848" s="933" t="s">
        <v>2839</v>
      </c>
      <c r="I5848" s="561" t="s">
        <v>1622</v>
      </c>
      <c r="J5848" s="561"/>
      <c r="K5848" s="562"/>
      <c r="L5848" s="878" t="s">
        <v>1623</v>
      </c>
    </row>
    <row r="5849" spans="3:12">
      <c r="C5849" s="868"/>
      <c r="D5849" s="870" t="s">
        <v>1625</v>
      </c>
      <c r="E5849" s="879"/>
      <c r="F5849" s="880"/>
      <c r="G5849" s="881"/>
      <c r="H5849" s="934" t="s">
        <v>2861</v>
      </c>
      <c r="I5849" s="2210" t="s">
        <v>1392</v>
      </c>
      <c r="J5849" s="216"/>
      <c r="K5849" s="564"/>
      <c r="L5849" s="895"/>
    </row>
    <row r="5850" spans="3:12">
      <c r="C5850" s="868"/>
      <c r="D5850" s="871" t="s">
        <v>1626</v>
      </c>
      <c r="E5850" s="935"/>
      <c r="F5850" s="936"/>
      <c r="G5850" s="937"/>
      <c r="H5850" s="934" t="s">
        <v>2861</v>
      </c>
      <c r="I5850" s="219"/>
      <c r="J5850" s="219"/>
      <c r="K5850" s="566"/>
      <c r="L5850" s="895"/>
    </row>
    <row r="5851" spans="3:12">
      <c r="C5851" s="868"/>
      <c r="D5851" s="871" t="s">
        <v>1627</v>
      </c>
      <c r="E5851" s="944" t="s">
        <v>1357</v>
      </c>
      <c r="F5851" s="945"/>
      <c r="G5851" s="946"/>
      <c r="H5851" s="938"/>
      <c r="I5851" s="219"/>
      <c r="J5851" s="219"/>
      <c r="K5851" s="566"/>
      <c r="L5851" s="895"/>
    </row>
    <row r="5852" ht="18.35" spans="3:12">
      <c r="C5852" s="868"/>
      <c r="D5852" s="872" t="s">
        <v>1628</v>
      </c>
      <c r="E5852" s="887">
        <v>0.604166666666667</v>
      </c>
      <c r="F5852" s="888"/>
      <c r="G5852" s="889"/>
      <c r="H5852" s="940"/>
      <c r="I5852" s="219"/>
      <c r="J5852" s="219"/>
      <c r="K5852" s="566"/>
      <c r="L5852" s="896">
        <v>0.833333333333333</v>
      </c>
    </row>
    <row r="5853" ht="18.35" spans="3:12">
      <c r="C5853" s="868"/>
      <c r="D5853" s="873" t="s">
        <v>1629</v>
      </c>
      <c r="E5853" s="891" t="s">
        <v>8</v>
      </c>
      <c r="F5853" s="891" t="s">
        <v>9</v>
      </c>
      <c r="G5853" s="892" t="s">
        <v>10</v>
      </c>
      <c r="H5853" s="933" t="s">
        <v>2447</v>
      </c>
      <c r="I5853" s="219"/>
      <c r="J5853" s="219"/>
      <c r="K5853" s="566"/>
      <c r="L5853" s="897" t="s">
        <v>2896</v>
      </c>
    </row>
    <row r="5854" spans="3:12">
      <c r="C5854" s="868"/>
      <c r="D5854" s="874">
        <v>45833</v>
      </c>
      <c r="E5854" s="2248" t="s">
        <v>2412</v>
      </c>
      <c r="F5854" s="2248" t="s">
        <v>2413</v>
      </c>
      <c r="G5854" s="2248" t="s">
        <v>2414</v>
      </c>
      <c r="H5854" s="941">
        <v>0.604166666666667</v>
      </c>
      <c r="I5854" s="219"/>
      <c r="J5854" s="219"/>
      <c r="K5854" s="566"/>
      <c r="L5854" s="898">
        <v>0.833333333333333</v>
      </c>
    </row>
    <row r="5855" spans="3:12">
      <c r="C5855" s="868"/>
      <c r="D5855" s="874">
        <v>45826</v>
      </c>
      <c r="E5855" s="2248" t="s">
        <v>2414</v>
      </c>
      <c r="F5855" s="2248" t="s">
        <v>2415</v>
      </c>
      <c r="G5855" s="2248" t="s">
        <v>2416</v>
      </c>
      <c r="H5855" s="941">
        <v>0.604166666666667</v>
      </c>
      <c r="I5855" s="219"/>
      <c r="J5855" s="219"/>
      <c r="K5855" s="566"/>
      <c r="L5855" s="898">
        <v>0.833333333333333</v>
      </c>
    </row>
    <row r="5856" spans="3:12">
      <c r="C5856" s="868"/>
      <c r="D5856" s="874">
        <v>45819</v>
      </c>
      <c r="E5856" s="2248" t="s">
        <v>2416</v>
      </c>
      <c r="F5856" s="2248" t="s">
        <v>2217</v>
      </c>
      <c r="G5856" s="2248" t="s">
        <v>2417</v>
      </c>
      <c r="H5856" s="941">
        <v>0.604166666666667</v>
      </c>
      <c r="I5856" s="219"/>
      <c r="J5856" s="219"/>
      <c r="K5856" s="566"/>
      <c r="L5856" s="898">
        <v>0.833333333333333</v>
      </c>
    </row>
    <row r="5857" spans="3:12">
      <c r="C5857" s="868"/>
      <c r="D5857" s="874">
        <v>45812</v>
      </c>
      <c r="E5857" s="2248" t="s">
        <v>2417</v>
      </c>
      <c r="F5857" s="2248" t="s">
        <v>2418</v>
      </c>
      <c r="G5857" s="2248" t="s">
        <v>2419</v>
      </c>
      <c r="H5857" s="941">
        <v>0.666666666666667</v>
      </c>
      <c r="I5857" s="219"/>
      <c r="J5857" s="219"/>
      <c r="K5857" s="566"/>
      <c r="L5857" s="898">
        <v>0.895833333333333</v>
      </c>
    </row>
    <row r="5858" spans="3:12">
      <c r="C5858" s="868"/>
      <c r="D5858" s="874">
        <v>45806</v>
      </c>
      <c r="E5858" s="2248" t="s">
        <v>2419</v>
      </c>
      <c r="F5858" s="2248" t="s">
        <v>2381</v>
      </c>
      <c r="G5858" s="2248" t="s">
        <v>2362</v>
      </c>
      <c r="H5858" s="941">
        <v>0.604166666666667</v>
      </c>
      <c r="I5858" s="219"/>
      <c r="J5858" s="219"/>
      <c r="K5858" s="566"/>
      <c r="L5858" s="898">
        <v>0.833333333333333</v>
      </c>
    </row>
    <row r="5859" ht="18.35" spans="3:12">
      <c r="C5859" s="868"/>
      <c r="D5859" s="874">
        <v>45798</v>
      </c>
      <c r="E5859" s="2248" t="s">
        <v>2362</v>
      </c>
      <c r="F5859" s="2248" t="s">
        <v>2363</v>
      </c>
      <c r="G5859" s="2248" t="s">
        <v>2343</v>
      </c>
      <c r="H5859" s="941">
        <v>0.625</v>
      </c>
      <c r="I5859" s="258"/>
      <c r="J5859" s="258"/>
      <c r="K5859" s="570"/>
      <c r="L5859" s="898">
        <v>0.854166666666667</v>
      </c>
    </row>
    <row r="5860" ht="18.35" spans="3:12">
      <c r="C5860" s="868">
        <v>1</v>
      </c>
      <c r="D5860" s="873" t="s">
        <v>7</v>
      </c>
      <c r="E5860" s="930" t="s">
        <v>1393</v>
      </c>
      <c r="F5860" s="931"/>
      <c r="G5860" s="932"/>
      <c r="H5860" s="933" t="s">
        <v>2839</v>
      </c>
      <c r="I5860" s="561" t="s">
        <v>1622</v>
      </c>
      <c r="J5860" s="561"/>
      <c r="K5860" s="562"/>
      <c r="L5860" s="878" t="s">
        <v>1623</v>
      </c>
    </row>
    <row r="5861" spans="3:12">
      <c r="C5861" s="868"/>
      <c r="D5861" s="870" t="s">
        <v>1625</v>
      </c>
      <c r="E5861" s="879"/>
      <c r="F5861" s="880"/>
      <c r="G5861" s="881"/>
      <c r="H5861" s="934" t="s">
        <v>2861</v>
      </c>
      <c r="I5861" s="2210" t="s">
        <v>1389</v>
      </c>
      <c r="J5861" s="216"/>
      <c r="K5861" s="564"/>
      <c r="L5861" s="895"/>
    </row>
    <row r="5862" spans="3:12">
      <c r="C5862" s="868"/>
      <c r="D5862" s="871" t="s">
        <v>1626</v>
      </c>
      <c r="E5862" s="935"/>
      <c r="F5862" s="936"/>
      <c r="G5862" s="937"/>
      <c r="H5862" s="934" t="s">
        <v>2861</v>
      </c>
      <c r="I5862" s="219"/>
      <c r="J5862" s="219"/>
      <c r="K5862" s="566"/>
      <c r="L5862" s="895"/>
    </row>
    <row r="5863" spans="3:12">
      <c r="C5863" s="868"/>
      <c r="D5863" s="871" t="s">
        <v>1627</v>
      </c>
      <c r="E5863" s="944">
        <v>0</v>
      </c>
      <c r="F5863" s="945"/>
      <c r="G5863" s="946"/>
      <c r="H5863" s="938"/>
      <c r="I5863" s="219"/>
      <c r="J5863" s="219"/>
      <c r="K5863" s="566"/>
      <c r="L5863" s="895"/>
    </row>
    <row r="5864" ht="18.35" spans="3:12">
      <c r="C5864" s="868"/>
      <c r="D5864" s="872" t="s">
        <v>1628</v>
      </c>
      <c r="E5864" s="887" t="e">
        <v>#VALUE!</v>
      </c>
      <c r="F5864" s="888"/>
      <c r="G5864" s="889"/>
      <c r="H5864" s="940"/>
      <c r="I5864" s="219"/>
      <c r="J5864" s="219"/>
      <c r="K5864" s="566"/>
      <c r="L5864" s="896" t="s">
        <v>818</v>
      </c>
    </row>
    <row r="5865" ht="18.35" spans="3:12">
      <c r="C5865" s="868"/>
      <c r="D5865" s="873" t="s">
        <v>1629</v>
      </c>
      <c r="E5865" s="891" t="s">
        <v>8</v>
      </c>
      <c r="F5865" s="891" t="s">
        <v>9</v>
      </c>
      <c r="G5865" s="892" t="s">
        <v>10</v>
      </c>
      <c r="H5865" s="933" t="s">
        <v>2447</v>
      </c>
      <c r="I5865" s="219"/>
      <c r="J5865" s="219"/>
      <c r="K5865" s="566"/>
      <c r="L5865" s="897" t="s">
        <v>2896</v>
      </c>
    </row>
    <row r="5866" spans="3:12">
      <c r="C5866" s="868"/>
      <c r="D5866" s="874">
        <v>45807</v>
      </c>
      <c r="E5866" s="951">
        <v>0.001</v>
      </c>
      <c r="F5866" s="951">
        <v>0.001</v>
      </c>
      <c r="G5866" s="951">
        <v>0.001</v>
      </c>
      <c r="H5866" s="941">
        <v>0.583333333333333</v>
      </c>
      <c r="I5866" s="219"/>
      <c r="J5866" s="219"/>
      <c r="K5866" s="566"/>
      <c r="L5866" s="898">
        <v>0.8125</v>
      </c>
    </row>
    <row r="5867" spans="3:12">
      <c r="C5867" s="868"/>
      <c r="D5867" s="874">
        <v>45777</v>
      </c>
      <c r="E5867" s="951">
        <v>0</v>
      </c>
      <c r="F5867" s="951">
        <v>0.001</v>
      </c>
      <c r="G5867" s="951">
        <v>0.005</v>
      </c>
      <c r="H5867" s="941">
        <v>0.520833333333333</v>
      </c>
      <c r="I5867" s="219"/>
      <c r="J5867" s="219"/>
      <c r="K5867" s="566"/>
      <c r="L5867" s="898">
        <v>0.75</v>
      </c>
    </row>
    <row r="5868" spans="3:12">
      <c r="C5868" s="868"/>
      <c r="D5868" s="874">
        <v>45744</v>
      </c>
      <c r="E5868" s="951">
        <v>0.004</v>
      </c>
      <c r="F5868" s="951">
        <v>0.003</v>
      </c>
      <c r="G5868" s="951">
        <v>0.003</v>
      </c>
      <c r="H5868" s="941">
        <v>0.5625</v>
      </c>
      <c r="I5868" s="219"/>
      <c r="J5868" s="219"/>
      <c r="K5868" s="566"/>
      <c r="L5868" s="898">
        <v>0.791666666666667</v>
      </c>
    </row>
    <row r="5869" spans="3:12">
      <c r="C5869" s="868"/>
      <c r="D5869" s="874">
        <v>45716</v>
      </c>
      <c r="E5869" s="951">
        <v>0.003</v>
      </c>
      <c r="F5869" s="951">
        <v>0.003</v>
      </c>
      <c r="G5869" s="951">
        <v>0.002</v>
      </c>
      <c r="H5869" s="941">
        <v>0.5625</v>
      </c>
      <c r="I5869" s="219"/>
      <c r="J5869" s="219"/>
      <c r="K5869" s="566"/>
      <c r="L5869" s="898">
        <v>0.791666666666667</v>
      </c>
    </row>
    <row r="5870" spans="3:12">
      <c r="C5870" s="868"/>
      <c r="D5870" s="874">
        <v>45688</v>
      </c>
      <c r="E5870" s="951">
        <v>0.002</v>
      </c>
      <c r="F5870" s="951">
        <v>0.002</v>
      </c>
      <c r="G5870" s="951">
        <v>0.001</v>
      </c>
      <c r="H5870" s="941">
        <v>0.5625</v>
      </c>
      <c r="I5870" s="219"/>
      <c r="J5870" s="219"/>
      <c r="K5870" s="566"/>
      <c r="L5870" s="898">
        <v>0.791666666666667</v>
      </c>
    </row>
    <row r="5871" ht="18.35" spans="3:12">
      <c r="C5871" s="868"/>
      <c r="D5871" s="874">
        <v>45646</v>
      </c>
      <c r="E5871" s="951">
        <v>0.001</v>
      </c>
      <c r="F5871" s="951">
        <v>0.002</v>
      </c>
      <c r="G5871" s="951">
        <v>0.003</v>
      </c>
      <c r="H5871" s="941">
        <v>0.5625</v>
      </c>
      <c r="I5871" s="258"/>
      <c r="J5871" s="258"/>
      <c r="K5871" s="570"/>
      <c r="L5871" s="898">
        <v>0.791666666666667</v>
      </c>
    </row>
    <row r="5872" ht="18.35" spans="3:12">
      <c r="C5872" s="868">
        <v>1</v>
      </c>
      <c r="D5872" s="873" t="s">
        <v>7</v>
      </c>
      <c r="E5872" s="930" t="s">
        <v>1282</v>
      </c>
      <c r="F5872" s="931"/>
      <c r="G5872" s="932"/>
      <c r="H5872" s="933" t="s">
        <v>2839</v>
      </c>
      <c r="I5872" s="561" t="s">
        <v>1622</v>
      </c>
      <c r="J5872" s="561"/>
      <c r="K5872" s="562"/>
      <c r="L5872" s="878" t="s">
        <v>1623</v>
      </c>
    </row>
    <row r="5873" spans="3:12">
      <c r="C5873" s="868"/>
      <c r="D5873" s="870" t="s">
        <v>1625</v>
      </c>
      <c r="E5873" s="879"/>
      <c r="F5873" s="880"/>
      <c r="G5873" s="881"/>
      <c r="H5873" s="934" t="s">
        <v>2858</v>
      </c>
      <c r="I5873" s="2210" t="s">
        <v>1394</v>
      </c>
      <c r="J5873" s="216"/>
      <c r="K5873" s="564"/>
      <c r="L5873" s="895"/>
    </row>
    <row r="5874" spans="3:12">
      <c r="C5874" s="868"/>
      <c r="D5874" s="871" t="s">
        <v>1626</v>
      </c>
      <c r="E5874" s="935"/>
      <c r="F5874" s="936"/>
      <c r="G5874" s="937"/>
      <c r="H5874" s="938" t="s">
        <v>2859</v>
      </c>
      <c r="I5874" s="219"/>
      <c r="J5874" s="219"/>
      <c r="K5874" s="566"/>
      <c r="L5874" s="895"/>
    </row>
    <row r="5875" spans="3:12">
      <c r="C5875" s="868"/>
      <c r="D5875" s="871" t="s">
        <v>1627</v>
      </c>
      <c r="E5875" s="944">
        <v>0.004</v>
      </c>
      <c r="F5875" s="945"/>
      <c r="G5875" s="946"/>
      <c r="H5875" s="938"/>
      <c r="I5875" s="219"/>
      <c r="J5875" s="219"/>
      <c r="K5875" s="566"/>
      <c r="L5875" s="895"/>
    </row>
    <row r="5876" ht="18.35" spans="3:12">
      <c r="C5876" s="868"/>
      <c r="D5876" s="872" t="s">
        <v>1628</v>
      </c>
      <c r="E5876" s="887">
        <v>0.520833333333333</v>
      </c>
      <c r="F5876" s="888"/>
      <c r="G5876" s="889"/>
      <c r="H5876" s="940"/>
      <c r="I5876" s="219"/>
      <c r="J5876" s="219"/>
      <c r="K5876" s="566"/>
      <c r="L5876" s="896">
        <v>0.75</v>
      </c>
    </row>
    <row r="5877" ht="18.35" spans="3:12">
      <c r="C5877" s="868"/>
      <c r="D5877" s="873" t="s">
        <v>1629</v>
      </c>
      <c r="E5877" s="891" t="s">
        <v>8</v>
      </c>
      <c r="F5877" s="891" t="s">
        <v>9</v>
      </c>
      <c r="G5877" s="892" t="s">
        <v>10</v>
      </c>
      <c r="H5877" s="933" t="s">
        <v>2447</v>
      </c>
      <c r="I5877" s="219"/>
      <c r="J5877" s="219"/>
      <c r="K5877" s="566"/>
      <c r="L5877" s="897" t="s">
        <v>2896</v>
      </c>
    </row>
    <row r="5878" spans="3:12">
      <c r="C5878" s="868"/>
      <c r="D5878" s="874">
        <v>45814</v>
      </c>
      <c r="E5878" s="951">
        <v>0.004</v>
      </c>
      <c r="F5878" s="951">
        <v>0.003</v>
      </c>
      <c r="G5878" s="951">
        <v>0.002</v>
      </c>
      <c r="H5878" s="941">
        <v>0.520833333333333</v>
      </c>
      <c r="I5878" s="219"/>
      <c r="J5878" s="219"/>
      <c r="K5878" s="566"/>
      <c r="L5878" s="898">
        <v>0.75</v>
      </c>
    </row>
    <row r="5879" spans="3:12">
      <c r="C5879" s="868"/>
      <c r="D5879" s="874">
        <v>45779</v>
      </c>
      <c r="E5879" s="951">
        <v>0.002</v>
      </c>
      <c r="F5879" s="951">
        <v>0.003</v>
      </c>
      <c r="G5879" s="951">
        <v>0.003</v>
      </c>
      <c r="H5879" s="941">
        <v>0.520833333333333</v>
      </c>
      <c r="I5879" s="219"/>
      <c r="J5879" s="219"/>
      <c r="K5879" s="566"/>
      <c r="L5879" s="898">
        <v>0.75</v>
      </c>
    </row>
    <row r="5880" spans="3:12">
      <c r="C5880" s="868"/>
      <c r="D5880" s="874">
        <v>45751</v>
      </c>
      <c r="E5880" s="951">
        <v>0.003</v>
      </c>
      <c r="F5880" s="951">
        <v>0.003</v>
      </c>
      <c r="G5880" s="951">
        <v>0.002</v>
      </c>
      <c r="H5880" s="941">
        <v>0.5625</v>
      </c>
      <c r="I5880" s="219"/>
      <c r="J5880" s="219"/>
      <c r="K5880" s="566"/>
      <c r="L5880" s="898">
        <v>0.791666666666667</v>
      </c>
    </row>
    <row r="5881" spans="3:12">
      <c r="C5881" s="868"/>
      <c r="D5881" s="874">
        <v>45723</v>
      </c>
      <c r="E5881" s="951">
        <v>0.003</v>
      </c>
      <c r="F5881" s="951">
        <v>0.003</v>
      </c>
      <c r="G5881" s="951">
        <v>0.004</v>
      </c>
      <c r="H5881" s="941">
        <v>0.5625</v>
      </c>
      <c r="I5881" s="219"/>
      <c r="J5881" s="219"/>
      <c r="K5881" s="566"/>
      <c r="L5881" s="898">
        <v>0.791666666666667</v>
      </c>
    </row>
    <row r="5882" spans="3:12">
      <c r="C5882" s="868"/>
      <c r="D5882" s="874">
        <v>45695</v>
      </c>
      <c r="E5882" s="951">
        <v>0.005</v>
      </c>
      <c r="F5882" s="951">
        <v>0.003</v>
      </c>
      <c r="G5882" s="951">
        <v>0.003</v>
      </c>
      <c r="H5882" s="941">
        <v>0.5625</v>
      </c>
      <c r="I5882" s="219"/>
      <c r="J5882" s="219"/>
      <c r="K5882" s="566"/>
      <c r="L5882" s="898">
        <v>0.791666666666667</v>
      </c>
    </row>
    <row r="5883" ht="18.35" spans="3:12">
      <c r="C5883" s="868"/>
      <c r="D5883" s="874">
        <v>45667</v>
      </c>
      <c r="E5883" s="951">
        <v>0.003</v>
      </c>
      <c r="F5883" s="951">
        <v>0.003</v>
      </c>
      <c r="G5883" s="951">
        <v>0.004</v>
      </c>
      <c r="H5883" s="941">
        <v>0.5625</v>
      </c>
      <c r="I5883" s="258"/>
      <c r="J5883" s="258"/>
      <c r="K5883" s="570"/>
      <c r="L5883" s="898">
        <v>0.791666666666667</v>
      </c>
    </row>
    <row r="5884" ht="18.35" spans="3:12">
      <c r="C5884" s="868">
        <v>1</v>
      </c>
      <c r="D5884" s="873" t="s">
        <v>7</v>
      </c>
      <c r="E5884" s="930" t="s">
        <v>803</v>
      </c>
      <c r="F5884" s="931"/>
      <c r="G5884" s="932"/>
      <c r="H5884" s="933" t="s">
        <v>2839</v>
      </c>
      <c r="I5884" s="561" t="s">
        <v>1622</v>
      </c>
      <c r="J5884" s="561"/>
      <c r="K5884" s="562"/>
      <c r="L5884" s="878" t="s">
        <v>1623</v>
      </c>
    </row>
    <row r="5885" spans="3:12">
      <c r="C5885" s="868"/>
      <c r="D5885" s="870" t="s">
        <v>1625</v>
      </c>
      <c r="E5885" s="879"/>
      <c r="F5885" s="880"/>
      <c r="G5885" s="881"/>
      <c r="H5885" s="934" t="s">
        <v>2858</v>
      </c>
      <c r="I5885" s="2210" t="s">
        <v>1396</v>
      </c>
      <c r="J5885" s="216"/>
      <c r="K5885" s="564"/>
      <c r="L5885" s="895"/>
    </row>
    <row r="5886" spans="3:12">
      <c r="C5886" s="868"/>
      <c r="D5886" s="871" t="s">
        <v>1626</v>
      </c>
      <c r="E5886" s="935"/>
      <c r="F5886" s="936"/>
      <c r="G5886" s="937"/>
      <c r="H5886" s="938" t="s">
        <v>2859</v>
      </c>
      <c r="I5886" s="219"/>
      <c r="J5886" s="219"/>
      <c r="K5886" s="566"/>
      <c r="L5886" s="895"/>
    </row>
    <row r="5887" spans="3:12">
      <c r="C5887" s="868"/>
      <c r="D5887" s="871" t="s">
        <v>1627</v>
      </c>
      <c r="E5887" s="944" t="s">
        <v>191</v>
      </c>
      <c r="F5887" s="945"/>
      <c r="G5887" s="946"/>
      <c r="H5887" s="938"/>
      <c r="I5887" s="219"/>
      <c r="J5887" s="219"/>
      <c r="K5887" s="566"/>
      <c r="L5887" s="895"/>
    </row>
    <row r="5888" ht="18.35" spans="3:12">
      <c r="C5888" s="868"/>
      <c r="D5888" s="872" t="s">
        <v>1628</v>
      </c>
      <c r="E5888" s="887">
        <v>0.520833333333333</v>
      </c>
      <c r="F5888" s="888"/>
      <c r="G5888" s="889"/>
      <c r="H5888" s="940"/>
      <c r="I5888" s="219"/>
      <c r="J5888" s="219"/>
      <c r="K5888" s="566"/>
      <c r="L5888" s="896">
        <v>0.75</v>
      </c>
    </row>
    <row r="5889" ht="18.35" spans="3:12">
      <c r="C5889" s="868"/>
      <c r="D5889" s="873" t="s">
        <v>1629</v>
      </c>
      <c r="E5889" s="891" t="s">
        <v>8</v>
      </c>
      <c r="F5889" s="891" t="s">
        <v>9</v>
      </c>
      <c r="G5889" s="892" t="s">
        <v>10</v>
      </c>
      <c r="H5889" s="933" t="s">
        <v>2447</v>
      </c>
      <c r="I5889" s="219"/>
      <c r="J5889" s="219"/>
      <c r="K5889" s="566"/>
      <c r="L5889" s="897" t="s">
        <v>2896</v>
      </c>
    </row>
    <row r="5890" spans="3:12">
      <c r="C5890" s="868"/>
      <c r="D5890" s="874">
        <v>45834</v>
      </c>
      <c r="E5890" s="2248" t="s">
        <v>2392</v>
      </c>
      <c r="F5890" s="2248" t="s">
        <v>2431</v>
      </c>
      <c r="G5890" s="2248" t="s">
        <v>2432</v>
      </c>
      <c r="H5890" s="941">
        <v>0.520833333333333</v>
      </c>
      <c r="I5890" s="219"/>
      <c r="J5890" s="219"/>
      <c r="K5890" s="566"/>
      <c r="L5890" s="898">
        <v>0.75</v>
      </c>
    </row>
    <row r="5891" spans="3:12">
      <c r="C5891" s="868"/>
      <c r="D5891" s="874">
        <v>45826</v>
      </c>
      <c r="E5891" s="2248" t="s">
        <v>2433</v>
      </c>
      <c r="F5891" s="2248" t="s">
        <v>2432</v>
      </c>
      <c r="G5891" s="2248" t="s">
        <v>2434</v>
      </c>
      <c r="H5891" s="941">
        <v>0.520833333333333</v>
      </c>
      <c r="I5891" s="219"/>
      <c r="J5891" s="219"/>
      <c r="K5891" s="566"/>
      <c r="L5891" s="898">
        <v>0.75</v>
      </c>
    </row>
    <row r="5892" spans="3:12">
      <c r="C5892" s="868"/>
      <c r="D5892" s="874">
        <v>45820</v>
      </c>
      <c r="E5892" s="2248" t="s">
        <v>2395</v>
      </c>
      <c r="F5892" s="2248" t="s">
        <v>1952</v>
      </c>
      <c r="G5892" s="2248" t="s">
        <v>2395</v>
      </c>
      <c r="H5892" s="941">
        <v>0.520833333333333</v>
      </c>
      <c r="I5892" s="219"/>
      <c r="J5892" s="219"/>
      <c r="K5892" s="566"/>
      <c r="L5892" s="898">
        <v>0.75</v>
      </c>
    </row>
    <row r="5893" spans="3:12">
      <c r="C5893" s="868"/>
      <c r="D5893" s="874">
        <v>45813</v>
      </c>
      <c r="E5893" s="2248" t="s">
        <v>2391</v>
      </c>
      <c r="F5893" s="2248" t="s">
        <v>2392</v>
      </c>
      <c r="G5893" s="2248" t="s">
        <v>2396</v>
      </c>
      <c r="H5893" s="941">
        <v>0.520833333333333</v>
      </c>
      <c r="I5893" s="219"/>
      <c r="J5893" s="219"/>
      <c r="K5893" s="566"/>
      <c r="L5893" s="898">
        <v>0.75</v>
      </c>
    </row>
    <row r="5894" spans="3:12">
      <c r="C5894" s="868"/>
      <c r="D5894" s="874">
        <v>45806</v>
      </c>
      <c r="E5894" s="2248" t="s">
        <v>2382</v>
      </c>
      <c r="F5894" s="2248" t="s">
        <v>1948</v>
      </c>
      <c r="G5894" s="2248" t="s">
        <v>2249</v>
      </c>
      <c r="H5894" s="941">
        <v>0.520833333333333</v>
      </c>
      <c r="I5894" s="219"/>
      <c r="J5894" s="219"/>
      <c r="K5894" s="566"/>
      <c r="L5894" s="898">
        <v>0.75</v>
      </c>
    </row>
    <row r="5895" ht="18.35" spans="3:12">
      <c r="C5895" s="868"/>
      <c r="D5895" s="874">
        <v>45799</v>
      </c>
      <c r="E5895" s="2248" t="s">
        <v>1950</v>
      </c>
      <c r="F5895" s="2248" t="s">
        <v>2383</v>
      </c>
      <c r="G5895" s="2248" t="s">
        <v>1948</v>
      </c>
      <c r="H5895" s="941">
        <v>0.5625</v>
      </c>
      <c r="I5895" s="258"/>
      <c r="J5895" s="258"/>
      <c r="K5895" s="570"/>
      <c r="L5895" s="898">
        <v>0.791666666666667</v>
      </c>
    </row>
    <row r="5896" ht="18.35" spans="3:12">
      <c r="C5896" s="868">
        <v>1</v>
      </c>
      <c r="D5896" s="873" t="s">
        <v>7</v>
      </c>
      <c r="E5896" s="930" t="s">
        <v>1283</v>
      </c>
      <c r="F5896" s="931"/>
      <c r="G5896" s="932"/>
      <c r="H5896" s="933" t="s">
        <v>2839</v>
      </c>
      <c r="I5896" s="561" t="s">
        <v>1622</v>
      </c>
      <c r="J5896" s="561"/>
      <c r="K5896" s="562"/>
      <c r="L5896" s="878" t="s">
        <v>1623</v>
      </c>
    </row>
    <row r="5897" spans="3:12">
      <c r="C5897" s="868"/>
      <c r="D5897" s="870" t="s">
        <v>1625</v>
      </c>
      <c r="E5897" s="879"/>
      <c r="F5897" s="880"/>
      <c r="G5897" s="881"/>
      <c r="H5897" s="934" t="s">
        <v>2861</v>
      </c>
      <c r="I5897" s="2210" t="s">
        <v>1399</v>
      </c>
      <c r="J5897" s="216"/>
      <c r="K5897" s="564"/>
      <c r="L5897" s="895"/>
    </row>
    <row r="5898" spans="3:12">
      <c r="C5898" s="868"/>
      <c r="D5898" s="871" t="s">
        <v>1626</v>
      </c>
      <c r="E5898" s="935"/>
      <c r="F5898" s="936"/>
      <c r="G5898" s="937"/>
      <c r="H5898" s="934" t="s">
        <v>2861</v>
      </c>
      <c r="I5898" s="219"/>
      <c r="J5898" s="219"/>
      <c r="K5898" s="566"/>
      <c r="L5898" s="895"/>
    </row>
    <row r="5899" spans="3:12">
      <c r="C5899" s="868"/>
      <c r="D5899" s="871" t="s">
        <v>1627</v>
      </c>
      <c r="E5899" s="944" t="s">
        <v>1398</v>
      </c>
      <c r="F5899" s="945"/>
      <c r="G5899" s="946"/>
      <c r="H5899" s="938"/>
      <c r="I5899" s="219"/>
      <c r="J5899" s="219"/>
      <c r="K5899" s="566"/>
      <c r="L5899" s="895"/>
    </row>
    <row r="5900" ht="18.35" spans="3:12">
      <c r="C5900" s="868"/>
      <c r="D5900" s="872" t="s">
        <v>1628</v>
      </c>
      <c r="E5900" s="887">
        <v>0.520833333333333</v>
      </c>
      <c r="F5900" s="888"/>
      <c r="G5900" s="889"/>
      <c r="H5900" s="940"/>
      <c r="I5900" s="219"/>
      <c r="J5900" s="219"/>
      <c r="K5900" s="566"/>
      <c r="L5900" s="896">
        <v>0.75</v>
      </c>
    </row>
    <row r="5901" ht="18.35" spans="3:12">
      <c r="C5901" s="868"/>
      <c r="D5901" s="873" t="s">
        <v>1629</v>
      </c>
      <c r="E5901" s="891" t="s">
        <v>8</v>
      </c>
      <c r="F5901" s="891" t="s">
        <v>9</v>
      </c>
      <c r="G5901" s="892" t="s">
        <v>10</v>
      </c>
      <c r="H5901" s="933" t="s">
        <v>2447</v>
      </c>
      <c r="I5901" s="219"/>
      <c r="J5901" s="219"/>
      <c r="K5901" s="566"/>
      <c r="L5901" s="897" t="s">
        <v>2896</v>
      </c>
    </row>
    <row r="5902" spans="3:12">
      <c r="C5902" s="868"/>
      <c r="D5902" s="874">
        <v>45814</v>
      </c>
      <c r="E5902" s="2248" t="s">
        <v>2276</v>
      </c>
      <c r="F5902" s="2248" t="s">
        <v>2770</v>
      </c>
      <c r="G5902" s="2248" t="s">
        <v>2076</v>
      </c>
      <c r="H5902" s="941">
        <v>0.520833333333333</v>
      </c>
      <c r="I5902" s="219"/>
      <c r="J5902" s="219"/>
      <c r="K5902" s="566"/>
      <c r="L5902" s="898">
        <v>0.75</v>
      </c>
    </row>
    <row r="5903" spans="3:12">
      <c r="C5903" s="868"/>
      <c r="D5903" s="874">
        <v>45779</v>
      </c>
      <c r="E5903" s="2248" t="s">
        <v>2384</v>
      </c>
      <c r="F5903" s="2248" t="s">
        <v>2385</v>
      </c>
      <c r="G5903" s="2248" t="s">
        <v>2772</v>
      </c>
      <c r="H5903" s="941">
        <v>0.520833333333333</v>
      </c>
      <c r="I5903" s="219"/>
      <c r="J5903" s="219"/>
      <c r="K5903" s="566"/>
      <c r="L5903" s="898">
        <v>0.75</v>
      </c>
    </row>
    <row r="5904" spans="3:12">
      <c r="C5904" s="868"/>
      <c r="D5904" s="874">
        <v>45751</v>
      </c>
      <c r="E5904" s="2248" t="s">
        <v>1949</v>
      </c>
      <c r="F5904" s="2248" t="s">
        <v>2334</v>
      </c>
      <c r="G5904" s="2248" t="s">
        <v>2335</v>
      </c>
      <c r="H5904" s="941">
        <v>0.5625</v>
      </c>
      <c r="I5904" s="219"/>
      <c r="J5904" s="219"/>
      <c r="K5904" s="566"/>
      <c r="L5904" s="898">
        <v>0.791666666666667</v>
      </c>
    </row>
    <row r="5905" spans="3:12">
      <c r="C5905" s="868"/>
      <c r="D5905" s="874">
        <v>45723</v>
      </c>
      <c r="E5905" s="2248" t="s">
        <v>2283</v>
      </c>
      <c r="F5905" s="2248" t="s">
        <v>2068</v>
      </c>
      <c r="G5905" s="2248" t="s">
        <v>2284</v>
      </c>
      <c r="H5905" s="941">
        <v>0.5625</v>
      </c>
      <c r="I5905" s="219"/>
      <c r="J5905" s="219"/>
      <c r="K5905" s="566"/>
      <c r="L5905" s="898">
        <v>0.791666666666667</v>
      </c>
    </row>
    <row r="5906" spans="3:12">
      <c r="C5906" s="868"/>
      <c r="D5906" s="874">
        <v>45695</v>
      </c>
      <c r="E5906" s="2248" t="s">
        <v>2069</v>
      </c>
      <c r="F5906" s="2248" t="s">
        <v>2285</v>
      </c>
      <c r="G5906" s="2248" t="s">
        <v>2286</v>
      </c>
      <c r="H5906" s="941">
        <v>0.5625</v>
      </c>
      <c r="I5906" s="219"/>
      <c r="J5906" s="219"/>
      <c r="K5906" s="566"/>
      <c r="L5906" s="898">
        <v>0.791666666666667</v>
      </c>
    </row>
    <row r="5907" ht="18.35" spans="3:12">
      <c r="C5907" s="868"/>
      <c r="D5907" s="874">
        <v>45667</v>
      </c>
      <c r="E5907" s="2248" t="s">
        <v>2287</v>
      </c>
      <c r="F5907" s="2248" t="s">
        <v>2111</v>
      </c>
      <c r="G5907" s="2248" t="s">
        <v>2288</v>
      </c>
      <c r="H5907" s="941">
        <v>0.5625</v>
      </c>
      <c r="I5907" s="258"/>
      <c r="J5907" s="258"/>
      <c r="K5907" s="570"/>
      <c r="L5907" s="898">
        <v>0.791666666666667</v>
      </c>
    </row>
    <row r="5908" ht="18.35" spans="3:12">
      <c r="C5908" s="868">
        <v>1</v>
      </c>
      <c r="D5908" s="873" t="s">
        <v>7</v>
      </c>
      <c r="E5908" s="930" t="s">
        <v>1400</v>
      </c>
      <c r="F5908" s="931"/>
      <c r="G5908" s="932"/>
      <c r="H5908" s="933" t="s">
        <v>2839</v>
      </c>
      <c r="I5908" s="561" t="s">
        <v>1622</v>
      </c>
      <c r="J5908" s="561"/>
      <c r="K5908" s="562"/>
      <c r="L5908" s="878" t="s">
        <v>1623</v>
      </c>
    </row>
    <row r="5909" spans="3:12">
      <c r="C5909" s="868"/>
      <c r="D5909" s="870" t="s">
        <v>1625</v>
      </c>
      <c r="E5909" s="879"/>
      <c r="F5909" s="880"/>
      <c r="G5909" s="881"/>
      <c r="H5909" s="934" t="s">
        <v>2861</v>
      </c>
      <c r="I5909" s="2210" t="s">
        <v>1401</v>
      </c>
      <c r="J5909" s="216"/>
      <c r="K5909" s="564"/>
      <c r="L5909" s="895"/>
    </row>
    <row r="5910" spans="3:12">
      <c r="C5910" s="868"/>
      <c r="D5910" s="871" t="s">
        <v>1626</v>
      </c>
      <c r="E5910" s="935"/>
      <c r="F5910" s="936"/>
      <c r="G5910" s="937"/>
      <c r="H5910" s="934" t="s">
        <v>2861</v>
      </c>
      <c r="I5910" s="219"/>
      <c r="J5910" s="219"/>
      <c r="K5910" s="566"/>
      <c r="L5910" s="895"/>
    </row>
    <row r="5911" spans="3:12">
      <c r="C5911" s="868"/>
      <c r="D5911" s="871" t="s">
        <v>1627</v>
      </c>
      <c r="E5911" s="944">
        <v>0.042</v>
      </c>
      <c r="F5911" s="945"/>
      <c r="G5911" s="946"/>
      <c r="H5911" s="938"/>
      <c r="I5911" s="219"/>
      <c r="J5911" s="219"/>
      <c r="K5911" s="566"/>
      <c r="L5911" s="895"/>
    </row>
    <row r="5912" ht="18.35" spans="3:12">
      <c r="C5912" s="868"/>
      <c r="D5912" s="872" t="s">
        <v>1628</v>
      </c>
      <c r="E5912" s="887">
        <v>0.520833333333333</v>
      </c>
      <c r="F5912" s="888"/>
      <c r="G5912" s="889"/>
      <c r="H5912" s="940"/>
      <c r="I5912" s="219"/>
      <c r="J5912" s="219"/>
      <c r="K5912" s="566"/>
      <c r="L5912" s="896">
        <v>0.75</v>
      </c>
    </row>
    <row r="5913" ht="18.35" spans="3:12">
      <c r="C5913" s="868"/>
      <c r="D5913" s="873" t="s">
        <v>1629</v>
      </c>
      <c r="E5913" s="891" t="s">
        <v>8</v>
      </c>
      <c r="F5913" s="891" t="s">
        <v>9</v>
      </c>
      <c r="G5913" s="892" t="s">
        <v>10</v>
      </c>
      <c r="H5913" s="933" t="s">
        <v>2447</v>
      </c>
      <c r="I5913" s="219"/>
      <c r="J5913" s="219"/>
      <c r="K5913" s="566"/>
      <c r="L5913" s="897" t="s">
        <v>2896</v>
      </c>
    </row>
    <row r="5914" spans="3:12">
      <c r="C5914" s="868"/>
      <c r="D5914" s="874">
        <v>45814</v>
      </c>
      <c r="E5914" s="951">
        <v>0.042</v>
      </c>
      <c r="F5914" s="951">
        <v>0.042</v>
      </c>
      <c r="G5914" s="951">
        <v>0.042</v>
      </c>
      <c r="H5914" s="941">
        <v>0.520833333333333</v>
      </c>
      <c r="I5914" s="219"/>
      <c r="J5914" s="219"/>
      <c r="K5914" s="566"/>
      <c r="L5914" s="898">
        <v>0.75</v>
      </c>
    </row>
    <row r="5915" spans="3:12">
      <c r="C5915" s="868"/>
      <c r="D5915" s="874">
        <v>45779</v>
      </c>
      <c r="E5915" s="951">
        <v>0.042</v>
      </c>
      <c r="F5915" s="951">
        <v>0.042</v>
      </c>
      <c r="G5915" s="951">
        <v>0.042</v>
      </c>
      <c r="H5915" s="941">
        <v>0.520833333333333</v>
      </c>
      <c r="I5915" s="219"/>
      <c r="J5915" s="219"/>
      <c r="K5915" s="566"/>
      <c r="L5915" s="898">
        <v>0.75</v>
      </c>
    </row>
    <row r="5916" spans="3:12">
      <c r="C5916" s="868"/>
      <c r="D5916" s="874">
        <v>45751</v>
      </c>
      <c r="E5916" s="951">
        <v>0.042</v>
      </c>
      <c r="F5916" s="951">
        <v>0.041</v>
      </c>
      <c r="G5916" s="951">
        <v>0.041</v>
      </c>
      <c r="H5916" s="941">
        <v>0.5625</v>
      </c>
      <c r="I5916" s="219"/>
      <c r="J5916" s="219"/>
      <c r="K5916" s="566"/>
      <c r="L5916" s="898">
        <v>0.791666666666667</v>
      </c>
    </row>
    <row r="5917" spans="3:12">
      <c r="C5917" s="868"/>
      <c r="D5917" s="874">
        <v>45723</v>
      </c>
      <c r="E5917" s="951">
        <v>0.041</v>
      </c>
      <c r="F5917" s="951">
        <v>0.04</v>
      </c>
      <c r="G5917" s="951">
        <v>0.04</v>
      </c>
      <c r="H5917" s="941">
        <v>0.5625</v>
      </c>
      <c r="I5917" s="219"/>
      <c r="J5917" s="219"/>
      <c r="K5917" s="566"/>
      <c r="L5917" s="898">
        <v>0.791666666666667</v>
      </c>
    </row>
    <row r="5918" spans="3:12">
      <c r="C5918" s="868"/>
      <c r="D5918" s="874">
        <v>45695</v>
      </c>
      <c r="E5918" s="951">
        <v>0.04</v>
      </c>
      <c r="F5918" s="951">
        <v>0.041</v>
      </c>
      <c r="G5918" s="951">
        <v>0.041</v>
      </c>
      <c r="H5918" s="941">
        <v>0.5625</v>
      </c>
      <c r="I5918" s="219"/>
      <c r="J5918" s="219"/>
      <c r="K5918" s="566"/>
      <c r="L5918" s="898">
        <v>0.791666666666667</v>
      </c>
    </row>
    <row r="5919" ht="18.35" spans="3:12">
      <c r="C5919" s="868"/>
      <c r="D5919" s="874">
        <v>45667</v>
      </c>
      <c r="E5919" s="951">
        <v>0.041</v>
      </c>
      <c r="F5919" s="951">
        <v>0.042</v>
      </c>
      <c r="G5919" s="951">
        <v>0.042</v>
      </c>
      <c r="H5919" s="941">
        <v>0.572916666666667</v>
      </c>
      <c r="I5919" s="258"/>
      <c r="J5919" s="258"/>
      <c r="K5919" s="570"/>
      <c r="L5919" s="898">
        <v>0.802083333333333</v>
      </c>
    </row>
    <row r="5920" ht="18.35" spans="3:12">
      <c r="C5920" s="868">
        <v>1</v>
      </c>
      <c r="D5920" s="873" t="s">
        <v>7</v>
      </c>
      <c r="E5920" s="930" t="s">
        <v>1338</v>
      </c>
      <c r="F5920" s="931"/>
      <c r="G5920" s="932"/>
      <c r="H5920" s="933" t="s">
        <v>2839</v>
      </c>
      <c r="I5920" s="561" t="s">
        <v>1622</v>
      </c>
      <c r="J5920" s="561"/>
      <c r="K5920" s="562"/>
      <c r="L5920" s="878" t="s">
        <v>1623</v>
      </c>
    </row>
    <row r="5921" spans="3:12">
      <c r="C5921" s="868"/>
      <c r="D5921" s="870" t="s">
        <v>1625</v>
      </c>
      <c r="E5921" s="879"/>
      <c r="F5921" s="880"/>
      <c r="G5921" s="881"/>
      <c r="H5921" s="934" t="s">
        <v>2858</v>
      </c>
      <c r="I5921" s="2210" t="s">
        <v>1402</v>
      </c>
      <c r="J5921" s="216"/>
      <c r="K5921" s="564"/>
      <c r="L5921" s="895"/>
    </row>
    <row r="5922" spans="3:12">
      <c r="C5922" s="868"/>
      <c r="D5922" s="871" t="s">
        <v>1626</v>
      </c>
      <c r="E5922" s="935"/>
      <c r="F5922" s="936"/>
      <c r="G5922" s="937"/>
      <c r="H5922" s="938" t="s">
        <v>2859</v>
      </c>
      <c r="I5922" s="219"/>
      <c r="J5922" s="219"/>
      <c r="K5922" s="566"/>
      <c r="L5922" s="895"/>
    </row>
    <row r="5923" spans="3:12">
      <c r="C5923" s="868"/>
      <c r="D5923" s="871" t="s">
        <v>1627</v>
      </c>
      <c r="E5923" s="944">
        <v>53.1</v>
      </c>
      <c r="F5923" s="945"/>
      <c r="G5923" s="946"/>
      <c r="H5923" s="938"/>
      <c r="I5923" s="219"/>
      <c r="J5923" s="219"/>
      <c r="K5923" s="566"/>
      <c r="L5923" s="895"/>
    </row>
    <row r="5924" ht="18.35" spans="3:12">
      <c r="C5924" s="868"/>
      <c r="D5924" s="872" t="s">
        <v>1628</v>
      </c>
      <c r="E5924" s="887">
        <v>0.572916666666667</v>
      </c>
      <c r="F5924" s="888"/>
      <c r="G5924" s="889"/>
      <c r="H5924" s="940"/>
      <c r="I5924" s="219"/>
      <c r="J5924" s="219"/>
      <c r="K5924" s="566"/>
      <c r="L5924" s="896">
        <v>0.802083333333333</v>
      </c>
    </row>
    <row r="5925" ht="18.35" spans="3:12">
      <c r="C5925" s="868"/>
      <c r="D5925" s="873" t="s">
        <v>1629</v>
      </c>
      <c r="E5925" s="891" t="s">
        <v>8</v>
      </c>
      <c r="F5925" s="891" t="s">
        <v>9</v>
      </c>
      <c r="G5925" s="892" t="s">
        <v>10</v>
      </c>
      <c r="H5925" s="933" t="s">
        <v>2447</v>
      </c>
      <c r="I5925" s="219"/>
      <c r="J5925" s="219"/>
      <c r="K5925" s="566"/>
      <c r="L5925" s="897" t="s">
        <v>2896</v>
      </c>
    </row>
    <row r="5926" spans="3:12">
      <c r="C5926" s="868"/>
      <c r="D5926" s="874">
        <v>45831</v>
      </c>
      <c r="E5926" s="2248" t="s">
        <v>2918</v>
      </c>
      <c r="F5926" s="2248" t="s">
        <v>2787</v>
      </c>
      <c r="G5926" s="2248" t="s">
        <v>2919</v>
      </c>
      <c r="H5926" s="941">
        <v>0.572916666666667</v>
      </c>
      <c r="I5926" s="219"/>
      <c r="J5926" s="219"/>
      <c r="K5926" s="566"/>
      <c r="L5926" s="898">
        <v>0.802083333333333</v>
      </c>
    </row>
    <row r="5927" spans="3:12">
      <c r="C5927" s="868"/>
      <c r="D5927" s="874">
        <v>45812</v>
      </c>
      <c r="E5927" s="2248" t="s">
        <v>2919</v>
      </c>
      <c r="F5927" s="2248" t="s">
        <v>2364</v>
      </c>
      <c r="G5927" s="2248" t="s">
        <v>2371</v>
      </c>
      <c r="H5927" s="941">
        <v>0.572916666666667</v>
      </c>
      <c r="I5927" s="219"/>
      <c r="J5927" s="219"/>
      <c r="K5927" s="566"/>
      <c r="L5927" s="898">
        <v>0.802083333333333</v>
      </c>
    </row>
    <row r="5928" spans="3:12">
      <c r="C5928" s="868"/>
      <c r="D5928" s="874">
        <v>45799</v>
      </c>
      <c r="E5928" s="2248" t="s">
        <v>2364</v>
      </c>
      <c r="F5928" s="2248" t="s">
        <v>2339</v>
      </c>
      <c r="G5928" s="2248" t="s">
        <v>2371</v>
      </c>
      <c r="H5928" s="941">
        <v>0.572916666666667</v>
      </c>
      <c r="I5928" s="219"/>
      <c r="J5928" s="219"/>
      <c r="K5928" s="566"/>
      <c r="L5928" s="898">
        <v>0.802083333333333</v>
      </c>
    </row>
    <row r="5929" spans="3:12">
      <c r="C5929" s="868"/>
      <c r="D5929" s="874">
        <v>45841</v>
      </c>
      <c r="E5929" s="2248" t="s">
        <v>2614</v>
      </c>
      <c r="F5929" s="2248" t="s">
        <v>2918</v>
      </c>
      <c r="G5929" s="2248" t="s">
        <v>2918</v>
      </c>
      <c r="H5929" s="941">
        <v>0.572916666666667</v>
      </c>
      <c r="I5929" s="219"/>
      <c r="J5929" s="219"/>
      <c r="K5929" s="566"/>
      <c r="L5929" s="898">
        <v>0.802083333333333</v>
      </c>
    </row>
    <row r="5930" spans="3:12">
      <c r="C5930" s="868"/>
      <c r="D5930" s="874">
        <v>45831</v>
      </c>
      <c r="E5930" s="2248" t="s">
        <v>2918</v>
      </c>
      <c r="F5930" s="2248" t="s">
        <v>2787</v>
      </c>
      <c r="G5930" s="2248" t="s">
        <v>2919</v>
      </c>
      <c r="H5930" s="941">
        <v>0.572916666666667</v>
      </c>
      <c r="I5930" s="219"/>
      <c r="J5930" s="219"/>
      <c r="K5930" s="566"/>
      <c r="L5930" s="898">
        <v>0.802083333333333</v>
      </c>
    </row>
    <row r="5931" ht="18.35" spans="3:12">
      <c r="C5931" s="868"/>
      <c r="D5931" s="874">
        <v>45812</v>
      </c>
      <c r="E5931" s="2248" t="s">
        <v>2919</v>
      </c>
      <c r="F5931" s="2248" t="s">
        <v>2364</v>
      </c>
      <c r="G5931" s="2248" t="s">
        <v>2371</v>
      </c>
      <c r="H5931" s="941">
        <v>0.572916666666667</v>
      </c>
      <c r="I5931" s="258"/>
      <c r="J5931" s="258"/>
      <c r="K5931" s="570"/>
      <c r="L5931" s="898">
        <v>0.802083333333333</v>
      </c>
    </row>
    <row r="5932" ht="18.35" spans="3:12">
      <c r="C5932" s="868">
        <v>1</v>
      </c>
      <c r="D5932" s="873" t="s">
        <v>7</v>
      </c>
      <c r="E5932" s="930" t="s">
        <v>1403</v>
      </c>
      <c r="F5932" s="931"/>
      <c r="G5932" s="932"/>
      <c r="H5932" s="933" t="s">
        <v>2839</v>
      </c>
      <c r="I5932" s="1074" t="s">
        <v>1622</v>
      </c>
      <c r="J5932" s="561"/>
      <c r="K5932" s="562"/>
      <c r="L5932" s="878" t="s">
        <v>1623</v>
      </c>
    </row>
    <row r="5933" spans="3:12">
      <c r="C5933" s="868"/>
      <c r="D5933" s="870" t="s">
        <v>1625</v>
      </c>
      <c r="E5933" s="963"/>
      <c r="F5933" s="964"/>
      <c r="G5933" s="1078"/>
      <c r="H5933" s="934" t="s">
        <v>2858</v>
      </c>
      <c r="I5933" s="2250" t="s">
        <v>1404</v>
      </c>
      <c r="J5933" s="216"/>
      <c r="K5933" s="564"/>
      <c r="L5933" s="895"/>
    </row>
    <row r="5934" spans="3:12">
      <c r="C5934" s="868"/>
      <c r="D5934" s="871" t="s">
        <v>1626</v>
      </c>
      <c r="E5934" s="939">
        <v>50.8</v>
      </c>
      <c r="F5934" s="936"/>
      <c r="G5934" s="937"/>
      <c r="H5934" s="938" t="s">
        <v>2859</v>
      </c>
      <c r="I5934" s="1076"/>
      <c r="J5934" s="219"/>
      <c r="K5934" s="566"/>
      <c r="L5934" s="895"/>
    </row>
    <row r="5935" spans="3:12">
      <c r="C5935" s="868"/>
      <c r="D5935" s="871" t="s">
        <v>1627</v>
      </c>
      <c r="E5935" s="939">
        <v>49.9</v>
      </c>
      <c r="F5935" s="936"/>
      <c r="G5935" s="937"/>
      <c r="H5935" s="938"/>
      <c r="I5935" s="1076"/>
      <c r="J5935" s="219"/>
      <c r="K5935" s="566"/>
      <c r="L5935" s="895"/>
    </row>
    <row r="5936" ht="18.35" spans="3:12">
      <c r="C5936" s="868"/>
      <c r="D5936" s="872" t="s">
        <v>1628</v>
      </c>
      <c r="E5936" s="887">
        <v>0.583333333333333</v>
      </c>
      <c r="F5936" s="888"/>
      <c r="G5936" s="889"/>
      <c r="H5936" s="940"/>
      <c r="I5936" s="1076"/>
      <c r="J5936" s="219"/>
      <c r="K5936" s="566"/>
      <c r="L5936" s="896">
        <v>0.8125</v>
      </c>
    </row>
    <row r="5937" ht="18.35" spans="3:12">
      <c r="C5937" s="868"/>
      <c r="D5937" s="873" t="s">
        <v>1629</v>
      </c>
      <c r="E5937" s="891" t="s">
        <v>8</v>
      </c>
      <c r="F5937" s="891" t="s">
        <v>9</v>
      </c>
      <c r="G5937" s="892" t="s">
        <v>10</v>
      </c>
      <c r="H5937" s="933" t="s">
        <v>2447</v>
      </c>
      <c r="I5937" s="1076"/>
      <c r="J5937" s="219"/>
      <c r="K5937" s="566"/>
      <c r="L5937" s="897" t="s">
        <v>2896</v>
      </c>
    </row>
    <row r="5938" spans="3:12">
      <c r="C5938" s="868"/>
      <c r="D5938" s="874">
        <v>45812</v>
      </c>
      <c r="E5938" s="923">
        <v>49.9</v>
      </c>
      <c r="F5938" s="923">
        <v>52</v>
      </c>
      <c r="G5938" s="923">
        <v>51.6</v>
      </c>
      <c r="H5938" s="941">
        <v>0.583333333333333</v>
      </c>
      <c r="I5938" s="1076"/>
      <c r="J5938" s="219"/>
      <c r="K5938" s="566"/>
      <c r="L5938" s="898">
        <v>0.8125</v>
      </c>
    </row>
    <row r="5939" spans="3:12">
      <c r="C5939" s="868"/>
      <c r="D5939" s="874">
        <v>45782</v>
      </c>
      <c r="E5939" s="923">
        <v>51.6</v>
      </c>
      <c r="F5939" s="923">
        <v>50.2</v>
      </c>
      <c r="G5939" s="923">
        <v>50.8</v>
      </c>
      <c r="H5939" s="941">
        <v>0.583333333333333</v>
      </c>
      <c r="I5939" s="1076"/>
      <c r="J5939" s="219"/>
      <c r="K5939" s="566"/>
      <c r="L5939" s="898">
        <v>0.8125</v>
      </c>
    </row>
    <row r="5940" spans="3:12">
      <c r="C5940" s="868"/>
      <c r="D5940" s="874">
        <v>45750</v>
      </c>
      <c r="E5940" s="923">
        <v>50.8</v>
      </c>
      <c r="F5940" s="923">
        <v>53</v>
      </c>
      <c r="G5940" s="923">
        <v>53.5</v>
      </c>
      <c r="H5940" s="941">
        <v>0.625</v>
      </c>
      <c r="I5940" s="1076"/>
      <c r="J5940" s="219"/>
      <c r="K5940" s="566"/>
      <c r="L5940" s="898">
        <v>0.854166666666667</v>
      </c>
    </row>
    <row r="5941" spans="3:12">
      <c r="C5941" s="868"/>
      <c r="D5941" s="874">
        <v>45721</v>
      </c>
      <c r="E5941" s="923">
        <v>53.5</v>
      </c>
      <c r="F5941" s="923">
        <v>52.5</v>
      </c>
      <c r="G5941" s="923">
        <v>52.8</v>
      </c>
      <c r="H5941" s="941">
        <v>0.625</v>
      </c>
      <c r="I5941" s="1076"/>
      <c r="J5941" s="219"/>
      <c r="K5941" s="566"/>
      <c r="L5941" s="898">
        <v>0.854166666666667</v>
      </c>
    </row>
    <row r="5942" spans="3:12">
      <c r="C5942" s="868"/>
      <c r="D5942" s="874">
        <v>45693</v>
      </c>
      <c r="E5942" s="923">
        <v>52.8</v>
      </c>
      <c r="F5942" s="923">
        <v>54.2</v>
      </c>
      <c r="G5942" s="923">
        <v>54</v>
      </c>
      <c r="H5942" s="941">
        <v>0.625</v>
      </c>
      <c r="I5942" s="1076"/>
      <c r="J5942" s="219"/>
      <c r="K5942" s="566"/>
      <c r="L5942" s="898">
        <v>0.854166666666667</v>
      </c>
    </row>
    <row r="5943" ht="18.35" spans="3:12">
      <c r="C5943" s="868"/>
      <c r="D5943" s="874">
        <v>45664</v>
      </c>
      <c r="E5943" s="923">
        <v>54.1</v>
      </c>
      <c r="F5943" s="923">
        <v>53.5</v>
      </c>
      <c r="G5943" s="923">
        <v>52.1</v>
      </c>
      <c r="H5943" s="941">
        <v>0.625</v>
      </c>
      <c r="I5943" s="1077"/>
      <c r="J5943" s="258"/>
      <c r="K5943" s="570"/>
      <c r="L5943" s="898">
        <v>0.854166666666667</v>
      </c>
    </row>
    <row r="5944" ht="18.35" spans="3:12">
      <c r="C5944" s="868">
        <v>1</v>
      </c>
      <c r="D5944" s="873" t="s">
        <v>7</v>
      </c>
      <c r="E5944" s="930" t="s">
        <v>1405</v>
      </c>
      <c r="F5944" s="931"/>
      <c r="G5944" s="932"/>
      <c r="H5944" s="933" t="s">
        <v>2839</v>
      </c>
      <c r="I5944" s="1074" t="s">
        <v>1622</v>
      </c>
      <c r="J5944" s="561"/>
      <c r="K5944" s="562"/>
      <c r="L5944" s="878" t="s">
        <v>1623</v>
      </c>
    </row>
    <row r="5945" spans="3:12">
      <c r="C5945" s="868"/>
      <c r="D5945" s="870" t="s">
        <v>1625</v>
      </c>
      <c r="E5945" s="963"/>
      <c r="F5945" s="964"/>
      <c r="G5945" s="1078"/>
      <c r="H5945" s="934" t="s">
        <v>2858</v>
      </c>
      <c r="I5945" s="2250" t="s">
        <v>1406</v>
      </c>
      <c r="J5945" s="216"/>
      <c r="K5945" s="564"/>
      <c r="L5945" s="895"/>
    </row>
    <row r="5946" spans="3:12">
      <c r="C5946" s="868"/>
      <c r="D5946" s="871" t="s">
        <v>1626</v>
      </c>
      <c r="E5946" s="939">
        <v>0</v>
      </c>
      <c r="F5946" s="936"/>
      <c r="G5946" s="937"/>
      <c r="H5946" s="938" t="s">
        <v>2859</v>
      </c>
      <c r="I5946" s="1076"/>
      <c r="J5946" s="219"/>
      <c r="K5946" s="566"/>
      <c r="L5946" s="895"/>
    </row>
    <row r="5947" spans="3:12">
      <c r="C5947" s="868"/>
      <c r="D5947" s="871" t="s">
        <v>1627</v>
      </c>
      <c r="E5947" s="939">
        <v>68.7</v>
      </c>
      <c r="F5947" s="936"/>
      <c r="G5947" s="937"/>
      <c r="H5947" s="938"/>
      <c r="I5947" s="1076"/>
      <c r="J5947" s="219"/>
      <c r="K5947" s="566"/>
      <c r="L5947" s="895"/>
    </row>
    <row r="5948" ht="18.35" spans="3:12">
      <c r="C5948" s="868"/>
      <c r="D5948" s="872" t="s">
        <v>1628</v>
      </c>
      <c r="E5948" s="887">
        <v>0.583333333333333</v>
      </c>
      <c r="F5948" s="888"/>
      <c r="G5948" s="889"/>
      <c r="H5948" s="940"/>
      <c r="I5948" s="1076"/>
      <c r="J5948" s="219"/>
      <c r="K5948" s="566"/>
      <c r="L5948" s="896">
        <v>0.8125</v>
      </c>
    </row>
    <row r="5949" ht="18.35" spans="3:12">
      <c r="C5949" s="868"/>
      <c r="D5949" s="873" t="s">
        <v>1629</v>
      </c>
      <c r="E5949" s="891" t="s">
        <v>8</v>
      </c>
      <c r="F5949" s="891" t="s">
        <v>9</v>
      </c>
      <c r="G5949" s="892" t="s">
        <v>10</v>
      </c>
      <c r="H5949" s="933" t="s">
        <v>2447</v>
      </c>
      <c r="I5949" s="1076"/>
      <c r="J5949" s="219"/>
      <c r="K5949" s="566"/>
      <c r="L5949" s="897" t="s">
        <v>2896</v>
      </c>
    </row>
    <row r="5950" spans="3:12">
      <c r="C5950" s="868"/>
      <c r="D5950" s="874">
        <v>45812</v>
      </c>
      <c r="E5950" s="923">
        <v>68.7</v>
      </c>
      <c r="F5950" s="923">
        <v>65.1</v>
      </c>
      <c r="G5950" s="923">
        <v>65.1</v>
      </c>
      <c r="H5950" s="941">
        <v>0.583333333333333</v>
      </c>
      <c r="I5950" s="1076"/>
      <c r="J5950" s="219"/>
      <c r="K5950" s="566"/>
      <c r="L5950" s="898">
        <v>0.8125</v>
      </c>
    </row>
    <row r="5951" spans="3:12">
      <c r="C5951" s="868"/>
      <c r="D5951" s="874">
        <v>45782</v>
      </c>
      <c r="E5951" s="923">
        <v>65.1</v>
      </c>
      <c r="F5951" s="923">
        <v>61.2</v>
      </c>
      <c r="G5951" s="923">
        <v>60.9</v>
      </c>
      <c r="H5951" s="941">
        <v>0.583333333333333</v>
      </c>
      <c r="I5951" s="1076"/>
      <c r="J5951" s="219"/>
      <c r="K5951" s="566"/>
      <c r="L5951" s="898">
        <v>0.8125</v>
      </c>
    </row>
    <row r="5952" spans="3:12">
      <c r="C5952" s="868"/>
      <c r="D5952" s="874">
        <v>45750</v>
      </c>
      <c r="E5952" s="923">
        <v>60.9</v>
      </c>
      <c r="F5952" s="923">
        <v>63.1</v>
      </c>
      <c r="G5952" s="923">
        <v>62.6</v>
      </c>
      <c r="H5952" s="941">
        <v>0.625</v>
      </c>
      <c r="I5952" s="1076"/>
      <c r="J5952" s="219"/>
      <c r="K5952" s="566"/>
      <c r="L5952" s="898">
        <v>0.854166666666667</v>
      </c>
    </row>
    <row r="5953" spans="3:12">
      <c r="C5953" s="868"/>
      <c r="D5953" s="874">
        <v>45721</v>
      </c>
      <c r="E5953" s="923">
        <v>62.6</v>
      </c>
      <c r="F5953" s="923">
        <v>60</v>
      </c>
      <c r="G5953" s="923">
        <v>60.4</v>
      </c>
      <c r="H5953" s="941">
        <v>0.625</v>
      </c>
      <c r="I5953" s="1076"/>
      <c r="J5953" s="219"/>
      <c r="K5953" s="566"/>
      <c r="L5953" s="898">
        <v>0.854166666666667</v>
      </c>
    </row>
    <row r="5954" spans="3:12">
      <c r="C5954" s="868"/>
      <c r="D5954" s="874">
        <v>45693</v>
      </c>
      <c r="E5954" s="923">
        <v>60.4</v>
      </c>
      <c r="F5954" s="923">
        <v>0</v>
      </c>
      <c r="G5954" s="923">
        <v>64.4</v>
      </c>
      <c r="H5954" s="941">
        <v>0.625</v>
      </c>
      <c r="I5954" s="1076"/>
      <c r="J5954" s="219"/>
      <c r="K5954" s="566"/>
      <c r="L5954" s="898">
        <v>0.854166666666667</v>
      </c>
    </row>
    <row r="5955" ht="18.35" spans="3:12">
      <c r="C5955" s="868"/>
      <c r="D5955" s="874">
        <v>45664</v>
      </c>
      <c r="E5955" s="923">
        <v>64.4</v>
      </c>
      <c r="F5955" s="923">
        <v>57.5</v>
      </c>
      <c r="G5955" s="923">
        <v>58.2</v>
      </c>
      <c r="H5955" s="941">
        <v>0.520833333333333</v>
      </c>
      <c r="I5955" s="1077"/>
      <c r="J5955" s="258"/>
      <c r="K5955" s="570"/>
      <c r="L5955" s="898">
        <v>0.75</v>
      </c>
    </row>
    <row r="5956" ht="22.75" spans="2:12">
      <c r="B5956" s="1139" t="s">
        <v>0</v>
      </c>
      <c r="C5956" s="868">
        <v>1</v>
      </c>
      <c r="D5956" s="1162" t="s">
        <v>7</v>
      </c>
      <c r="E5956" s="1168" t="s">
        <v>1409</v>
      </c>
      <c r="F5956" s="1169"/>
      <c r="G5956" s="1170"/>
      <c r="H5956" s="933" t="s">
        <v>2839</v>
      </c>
      <c r="I5956" s="561" t="s">
        <v>1622</v>
      </c>
      <c r="J5956" s="561"/>
      <c r="K5956" s="562"/>
      <c r="L5956" s="878" t="s">
        <v>1623</v>
      </c>
    </row>
    <row r="5957" ht="22" spans="3:12">
      <c r="C5957" s="868"/>
      <c r="D5957" s="1163" t="s">
        <v>1625</v>
      </c>
      <c r="E5957" s="1171"/>
      <c r="F5957" s="1172"/>
      <c r="G5957" s="1173"/>
      <c r="H5957" s="934" t="s">
        <v>2865</v>
      </c>
      <c r="I5957" s="2210" t="s">
        <v>1211</v>
      </c>
      <c r="J5957" s="216"/>
      <c r="K5957" s="564"/>
      <c r="L5957" s="895"/>
    </row>
    <row r="5958" ht="22" spans="3:12">
      <c r="C5958" s="868"/>
      <c r="D5958" s="1164" t="s">
        <v>1626</v>
      </c>
      <c r="E5958" s="1174"/>
      <c r="F5958" s="1175"/>
      <c r="G5958" s="1176"/>
      <c r="H5958" s="938" t="s">
        <v>2866</v>
      </c>
      <c r="I5958" s="219"/>
      <c r="J5958" s="219"/>
      <c r="K5958" s="566"/>
      <c r="L5958" s="895"/>
    </row>
    <row r="5959" ht="22" spans="3:12">
      <c r="C5959" s="868"/>
      <c r="D5959" s="1164" t="s">
        <v>1627</v>
      </c>
      <c r="E5959" s="1177">
        <v>0.0385</v>
      </c>
      <c r="F5959" s="1178"/>
      <c r="G5959" s="1179"/>
      <c r="H5959" s="938"/>
      <c r="I5959" s="219"/>
      <c r="J5959" s="219"/>
      <c r="K5959" s="566"/>
      <c r="L5959" s="895"/>
    </row>
    <row r="5960" ht="22.75" spans="3:12">
      <c r="C5960" s="868"/>
      <c r="D5960" s="1165" t="s">
        <v>1628</v>
      </c>
      <c r="E5960" s="1180">
        <v>0.1875</v>
      </c>
      <c r="F5960" s="1181"/>
      <c r="G5960" s="1182"/>
      <c r="H5960" s="940"/>
      <c r="I5960" s="219"/>
      <c r="J5960" s="219"/>
      <c r="K5960" s="566"/>
      <c r="L5960" s="896">
        <v>0.416666666666667</v>
      </c>
    </row>
    <row r="5961" ht="22.75" spans="3:12">
      <c r="C5961" s="868"/>
      <c r="D5961" s="1166" t="s">
        <v>1629</v>
      </c>
      <c r="E5961" s="1183" t="s">
        <v>8</v>
      </c>
      <c r="F5961" s="1183" t="s">
        <v>9</v>
      </c>
      <c r="G5961" s="1184" t="s">
        <v>10</v>
      </c>
      <c r="H5961" s="933" t="s">
        <v>2447</v>
      </c>
      <c r="I5961" s="219"/>
      <c r="J5961" s="219"/>
      <c r="K5961" s="566"/>
      <c r="L5961" s="897" t="s">
        <v>2896</v>
      </c>
    </row>
    <row r="5962" ht="22" spans="3:12">
      <c r="C5962" s="868"/>
      <c r="D5962" s="1167">
        <v>45797</v>
      </c>
      <c r="E5962" s="1185">
        <v>0.0385</v>
      </c>
      <c r="F5962" s="1185">
        <v>0.0385</v>
      </c>
      <c r="G5962" s="1185">
        <v>0.041</v>
      </c>
      <c r="H5962" s="941">
        <v>0.1875</v>
      </c>
      <c r="I5962" s="219"/>
      <c r="J5962" s="219"/>
      <c r="K5962" s="566"/>
      <c r="L5962" s="898">
        <v>0.416666666666667</v>
      </c>
    </row>
    <row r="5963" ht="22" spans="3:12">
      <c r="C5963" s="868"/>
      <c r="D5963" s="1167">
        <v>45748</v>
      </c>
      <c r="E5963" s="1185">
        <v>0.041</v>
      </c>
      <c r="F5963" s="1185">
        <v>0.041</v>
      </c>
      <c r="G5963" s="1185">
        <v>0.041</v>
      </c>
      <c r="H5963" s="941">
        <v>0.145833333333333</v>
      </c>
      <c r="I5963" s="219"/>
      <c r="J5963" s="219"/>
      <c r="K5963" s="566"/>
      <c r="L5963" s="898">
        <v>0.375</v>
      </c>
    </row>
    <row r="5964" ht="22" spans="3:12">
      <c r="C5964" s="868"/>
      <c r="D5964" s="1167">
        <v>45706</v>
      </c>
      <c r="E5964" s="1185">
        <v>0.041</v>
      </c>
      <c r="F5964" s="1185">
        <v>0.041</v>
      </c>
      <c r="G5964" s="1185">
        <v>0.0435</v>
      </c>
      <c r="H5964" s="941">
        <v>0.145833333333333</v>
      </c>
      <c r="I5964" s="219"/>
      <c r="J5964" s="219"/>
      <c r="K5964" s="566"/>
      <c r="L5964" s="898">
        <v>0.375</v>
      </c>
    </row>
    <row r="5965" ht="22" spans="3:12">
      <c r="C5965" s="868"/>
      <c r="D5965" s="1167">
        <v>45636</v>
      </c>
      <c r="E5965" s="1185">
        <v>0.0435</v>
      </c>
      <c r="F5965" s="1185">
        <v>0.0435</v>
      </c>
      <c r="G5965" s="1185">
        <v>0.0435</v>
      </c>
      <c r="H5965" s="941">
        <v>0.145833333333333</v>
      </c>
      <c r="I5965" s="219"/>
      <c r="J5965" s="219"/>
      <c r="K5965" s="566"/>
      <c r="L5965" s="898">
        <v>0.375</v>
      </c>
    </row>
    <row r="5966" ht="22" spans="3:12">
      <c r="C5966" s="868"/>
      <c r="D5966" s="1167">
        <v>45601</v>
      </c>
      <c r="E5966" s="1185">
        <v>0.0435</v>
      </c>
      <c r="F5966" s="1185">
        <v>0.0435</v>
      </c>
      <c r="G5966" s="1185">
        <v>0.0435</v>
      </c>
      <c r="H5966" s="941">
        <v>0.145833333333333</v>
      </c>
      <c r="I5966" s="219"/>
      <c r="J5966" s="219"/>
      <c r="K5966" s="566"/>
      <c r="L5966" s="898">
        <v>0.375</v>
      </c>
    </row>
    <row r="5967" ht="22.75" spans="3:12">
      <c r="C5967" s="868"/>
      <c r="D5967" s="1167">
        <v>45798</v>
      </c>
      <c r="E5967" s="1185">
        <v>0.0435</v>
      </c>
      <c r="F5967" s="1185">
        <v>0.0435</v>
      </c>
      <c r="G5967" s="1185">
        <v>0.0435</v>
      </c>
      <c r="H5967" s="941">
        <v>0.604166666666667</v>
      </c>
      <c r="I5967" s="258"/>
      <c r="J5967" s="258"/>
      <c r="K5967" s="570"/>
      <c r="L5967" s="898">
        <v>0.833333333333333</v>
      </c>
    </row>
    <row r="5968" ht="22.75" spans="3:12">
      <c r="C5968" s="868">
        <v>1</v>
      </c>
      <c r="D5968" s="1162" t="s">
        <v>7</v>
      </c>
      <c r="E5968" s="1168" t="s">
        <v>1041</v>
      </c>
      <c r="F5968" s="1169"/>
      <c r="G5968" s="1170"/>
      <c r="H5968" s="933" t="s">
        <v>2839</v>
      </c>
      <c r="I5968" s="561" t="s">
        <v>1622</v>
      </c>
      <c r="J5968" s="561"/>
      <c r="K5968" s="562"/>
      <c r="L5968" s="878" t="s">
        <v>1623</v>
      </c>
    </row>
    <row r="5969" ht="22" spans="3:12">
      <c r="C5969" s="868"/>
      <c r="D5969" s="1163" t="s">
        <v>1625</v>
      </c>
      <c r="E5969" s="1171"/>
      <c r="F5969" s="1172"/>
      <c r="G5969" s="1173"/>
      <c r="H5969" s="934" t="s">
        <v>2858</v>
      </c>
      <c r="I5969" s="2210" t="s">
        <v>1211</v>
      </c>
      <c r="J5969" s="216"/>
      <c r="K5969" s="564"/>
      <c r="L5969" s="895"/>
    </row>
    <row r="5970" ht="22" spans="3:12">
      <c r="C5970" s="868"/>
      <c r="D5970" s="1164" t="s">
        <v>1626</v>
      </c>
      <c r="E5970" s="1174"/>
      <c r="F5970" s="1175"/>
      <c r="G5970" s="1176"/>
      <c r="H5970" s="938" t="s">
        <v>2859</v>
      </c>
      <c r="I5970" s="219"/>
      <c r="J5970" s="219"/>
      <c r="K5970" s="566"/>
      <c r="L5970" s="895"/>
    </row>
    <row r="5971" ht="22" spans="3:12">
      <c r="C5971" s="868"/>
      <c r="D5971" s="1164" t="s">
        <v>1627</v>
      </c>
      <c r="E5971" s="1177">
        <v>0.04421</v>
      </c>
      <c r="F5971" s="1178"/>
      <c r="G5971" s="1179"/>
      <c r="H5971" s="938"/>
      <c r="I5971" s="219"/>
      <c r="J5971" s="219"/>
      <c r="K5971" s="566"/>
      <c r="L5971" s="895"/>
    </row>
    <row r="5972" ht="22.75" spans="3:12">
      <c r="C5972" s="868"/>
      <c r="D5972" s="1165" t="s">
        <v>1628</v>
      </c>
      <c r="E5972" s="1180">
        <v>0.708333333333333</v>
      </c>
      <c r="F5972" s="1181"/>
      <c r="G5972" s="1182"/>
      <c r="H5972" s="940"/>
      <c r="I5972" s="219"/>
      <c r="J5972" s="219"/>
      <c r="K5972" s="566"/>
      <c r="L5972" s="896">
        <v>0.9375</v>
      </c>
    </row>
    <row r="5973" ht="22.75" spans="3:12">
      <c r="C5973" s="868"/>
      <c r="D5973" s="1166" t="s">
        <v>1629</v>
      </c>
      <c r="E5973" s="1183" t="s">
        <v>8</v>
      </c>
      <c r="F5973" s="1183" t="s">
        <v>9</v>
      </c>
      <c r="G5973" s="1184" t="s">
        <v>10</v>
      </c>
      <c r="H5973" s="933" t="s">
        <v>2447</v>
      </c>
      <c r="I5973" s="219"/>
      <c r="J5973" s="219"/>
      <c r="K5973" s="566"/>
      <c r="L5973" s="897" t="s">
        <v>2896</v>
      </c>
    </row>
    <row r="5974" ht="22" spans="3:12">
      <c r="C5974" s="868"/>
      <c r="D5974" s="1167">
        <v>45819</v>
      </c>
      <c r="E5974" s="1186">
        <v>0.04421</v>
      </c>
      <c r="F5974" s="1186"/>
      <c r="G5974" s="1186">
        <v>0.04342</v>
      </c>
      <c r="H5974" s="941">
        <v>0.75</v>
      </c>
      <c r="I5974" s="219"/>
      <c r="J5974" s="219"/>
      <c r="K5974" s="566"/>
      <c r="L5974" s="898">
        <v>0.979166666666667</v>
      </c>
    </row>
    <row r="5975" ht="22" spans="3:12">
      <c r="C5975" s="868"/>
      <c r="D5975" s="1167">
        <v>45783</v>
      </c>
      <c r="E5975" s="1186">
        <v>0.04342</v>
      </c>
      <c r="F5975" s="1186"/>
      <c r="G5975" s="1186">
        <v>0.04435</v>
      </c>
      <c r="H5975" s="941">
        <v>0.708333333333333</v>
      </c>
      <c r="I5975" s="219"/>
      <c r="J5975" s="219"/>
      <c r="K5975" s="566"/>
      <c r="L5975" s="898">
        <v>0.9375</v>
      </c>
    </row>
    <row r="5976" ht="22" spans="3:12">
      <c r="C5976" s="868"/>
      <c r="D5976" s="1167">
        <v>45756</v>
      </c>
      <c r="E5976" s="1186">
        <v>0.04435</v>
      </c>
      <c r="F5976" s="1186"/>
      <c r="G5976" s="1186">
        <v>0.0431</v>
      </c>
      <c r="H5976" s="941">
        <v>0.708333333333333</v>
      </c>
      <c r="I5976" s="219"/>
      <c r="J5976" s="219"/>
      <c r="K5976" s="566"/>
      <c r="L5976" s="898">
        <v>0.9375</v>
      </c>
    </row>
    <row r="5977" ht="22" spans="3:12">
      <c r="C5977" s="868"/>
      <c r="D5977" s="1167">
        <v>45728</v>
      </c>
      <c r="E5977" s="1186">
        <v>0.0431</v>
      </c>
      <c r="F5977" s="1186"/>
      <c r="G5977" s="1186">
        <v>0.04632</v>
      </c>
      <c r="H5977" s="941">
        <v>0.708333333333333</v>
      </c>
      <c r="I5977" s="219"/>
      <c r="J5977" s="219"/>
      <c r="K5977" s="566"/>
      <c r="L5977" s="898">
        <v>0.9375</v>
      </c>
    </row>
    <row r="5978" ht="22" spans="3:12">
      <c r="C5978" s="868"/>
      <c r="D5978" s="1167">
        <v>45700</v>
      </c>
      <c r="E5978" s="1186">
        <v>0.04632</v>
      </c>
      <c r="F5978" s="1186"/>
      <c r="G5978" s="1186">
        <v>0.0468</v>
      </c>
      <c r="H5978" s="941">
        <v>0.75</v>
      </c>
      <c r="I5978" s="219"/>
      <c r="J5978" s="219"/>
      <c r="K5978" s="566"/>
      <c r="L5978" s="898">
        <v>0.979166666666667</v>
      </c>
    </row>
    <row r="5979" ht="22.75" spans="3:12">
      <c r="C5979" s="868"/>
      <c r="D5979" s="1167">
        <v>45664</v>
      </c>
      <c r="E5979" s="1186">
        <v>0.0435</v>
      </c>
      <c r="F5979" s="1186"/>
      <c r="G5979" s="1186">
        <v>0.0435</v>
      </c>
      <c r="H5979" s="941">
        <v>0.1875</v>
      </c>
      <c r="I5979" s="258"/>
      <c r="J5979" s="258"/>
      <c r="K5979" s="570"/>
      <c r="L5979" s="898">
        <v>0.416666666666667</v>
      </c>
    </row>
    <row r="5980" ht="22.75" spans="3:12">
      <c r="C5980" s="868">
        <v>1</v>
      </c>
      <c r="D5980" s="1162" t="s">
        <v>7</v>
      </c>
      <c r="E5980" s="1168" t="s">
        <v>1038</v>
      </c>
      <c r="F5980" s="1169"/>
      <c r="G5980" s="1170"/>
      <c r="H5980" s="933" t="s">
        <v>2839</v>
      </c>
      <c r="I5980" s="561" t="s">
        <v>1622</v>
      </c>
      <c r="J5980" s="561"/>
      <c r="K5980" s="562"/>
      <c r="L5980" s="878" t="s">
        <v>1623</v>
      </c>
    </row>
    <row r="5981" ht="22" spans="3:12">
      <c r="C5981" s="868"/>
      <c r="D5981" s="1163" t="s">
        <v>1625</v>
      </c>
      <c r="E5981" s="1171"/>
      <c r="F5981" s="1172"/>
      <c r="G5981" s="1173"/>
      <c r="H5981" s="934" t="s">
        <v>2908</v>
      </c>
      <c r="I5981" s="2210" t="s">
        <v>1411</v>
      </c>
      <c r="J5981" s="216"/>
      <c r="K5981" s="564"/>
      <c r="L5981" s="895"/>
    </row>
    <row r="5982" ht="22" spans="3:12">
      <c r="C5982" s="868"/>
      <c r="D5982" s="1164" t="s">
        <v>1626</v>
      </c>
      <c r="E5982" s="1174"/>
      <c r="F5982" s="1175"/>
      <c r="G5982" s="1176"/>
      <c r="H5982" s="938" t="s">
        <v>2909</v>
      </c>
      <c r="I5982" s="219"/>
      <c r="J5982" s="219"/>
      <c r="K5982" s="566"/>
      <c r="L5982" s="895"/>
    </row>
    <row r="5983" ht="22" spans="3:12">
      <c r="C5983" s="868"/>
      <c r="D5983" s="1164" t="s">
        <v>1627</v>
      </c>
      <c r="E5983" s="1177">
        <v>0.0325</v>
      </c>
      <c r="F5983" s="1178"/>
      <c r="G5983" s="1179"/>
      <c r="H5983" s="938"/>
      <c r="I5983" s="219"/>
      <c r="J5983" s="219"/>
      <c r="K5983" s="566"/>
      <c r="L5983" s="895"/>
    </row>
    <row r="5984" ht="22.75" spans="3:12">
      <c r="C5984" s="868"/>
      <c r="D5984" s="1165" t="s">
        <v>1628</v>
      </c>
      <c r="E5984" s="1180">
        <v>0.0833333333333333</v>
      </c>
      <c r="F5984" s="1181"/>
      <c r="G5984" s="1182"/>
      <c r="H5984" s="940"/>
      <c r="I5984" s="219"/>
      <c r="J5984" s="219"/>
      <c r="K5984" s="566"/>
      <c r="L5984" s="896">
        <v>0.3125</v>
      </c>
    </row>
    <row r="5985" ht="22.75" spans="3:12">
      <c r="C5985" s="868"/>
      <c r="D5985" s="1166" t="s">
        <v>1629</v>
      </c>
      <c r="E5985" s="1183" t="s">
        <v>8</v>
      </c>
      <c r="F5985" s="1183" t="s">
        <v>9</v>
      </c>
      <c r="G5985" s="1184" t="s">
        <v>10</v>
      </c>
      <c r="H5985" s="933" t="s">
        <v>2447</v>
      </c>
      <c r="I5985" s="219"/>
      <c r="J5985" s="219"/>
      <c r="K5985" s="566"/>
      <c r="L5985" s="897" t="s">
        <v>2896</v>
      </c>
    </row>
    <row r="5986" ht="22" spans="3:12">
      <c r="C5986" s="868"/>
      <c r="D5986" s="1167">
        <v>45805</v>
      </c>
      <c r="E5986" s="1186">
        <v>0.0325</v>
      </c>
      <c r="F5986" s="1186">
        <v>0.0325</v>
      </c>
      <c r="G5986" s="1186">
        <v>0.035</v>
      </c>
      <c r="H5986" s="941">
        <v>0.0833333333333333</v>
      </c>
      <c r="I5986" s="219"/>
      <c r="J5986" s="219"/>
      <c r="K5986" s="566"/>
      <c r="L5986" s="898">
        <v>0.3125</v>
      </c>
    </row>
    <row r="5987" ht="22" spans="3:12">
      <c r="C5987" s="868"/>
      <c r="D5987" s="1167">
        <v>45756</v>
      </c>
      <c r="E5987" s="1186">
        <v>0.035</v>
      </c>
      <c r="F5987" s="1186">
        <v>0.035</v>
      </c>
      <c r="G5987" s="1186">
        <v>0.0375</v>
      </c>
      <c r="H5987" s="941">
        <v>0.0416666666666667</v>
      </c>
      <c r="I5987" s="219"/>
      <c r="J5987" s="219"/>
      <c r="K5987" s="566"/>
      <c r="L5987" s="898">
        <v>0.270833333333333</v>
      </c>
    </row>
    <row r="5988" ht="22" spans="3:12">
      <c r="C5988" s="868"/>
      <c r="D5988" s="1167">
        <v>45707</v>
      </c>
      <c r="E5988" s="1186">
        <v>0.0375</v>
      </c>
      <c r="F5988" s="1186">
        <v>0.0375</v>
      </c>
      <c r="G5988" s="1186">
        <v>0.0425</v>
      </c>
      <c r="H5988" s="941">
        <v>0.0416666666666667</v>
      </c>
      <c r="I5988" s="219"/>
      <c r="J5988" s="219"/>
      <c r="K5988" s="566"/>
      <c r="L5988" s="898">
        <v>0.270833333333333</v>
      </c>
    </row>
    <row r="5989" ht="22" spans="3:12">
      <c r="C5989" s="868"/>
      <c r="D5989" s="1167">
        <v>45623</v>
      </c>
      <c r="E5989" s="1186">
        <v>0.0425</v>
      </c>
      <c r="F5989" s="1186">
        <v>0.0425</v>
      </c>
      <c r="G5989" s="1186">
        <v>0.0475</v>
      </c>
      <c r="H5989" s="941">
        <v>0.0416666666666667</v>
      </c>
      <c r="I5989" s="219"/>
      <c r="J5989" s="219"/>
      <c r="K5989" s="566"/>
      <c r="L5989" s="898">
        <v>0.270833333333333</v>
      </c>
    </row>
    <row r="5990" ht="22" spans="3:12">
      <c r="C5990" s="868"/>
      <c r="D5990" s="1167">
        <v>45574</v>
      </c>
      <c r="E5990" s="1186">
        <v>0.0475</v>
      </c>
      <c r="F5990" s="1186">
        <v>0.0475</v>
      </c>
      <c r="G5990" s="1186">
        <v>0.0525</v>
      </c>
      <c r="H5990" s="941">
        <v>0.0833333333333333</v>
      </c>
      <c r="I5990" s="219"/>
      <c r="J5990" s="219"/>
      <c r="K5990" s="566"/>
      <c r="L5990" s="898">
        <v>0.3125</v>
      </c>
    </row>
    <row r="5991" ht="22.75" spans="3:12">
      <c r="C5991" s="868"/>
      <c r="D5991" s="1167">
        <v>45518</v>
      </c>
      <c r="E5991" s="1186">
        <v>0.0525</v>
      </c>
      <c r="F5991" s="1186">
        <v>0.055</v>
      </c>
      <c r="G5991" s="1186">
        <v>0.055</v>
      </c>
      <c r="H5991" s="941">
        <v>0.75</v>
      </c>
      <c r="I5991" s="258"/>
      <c r="J5991" s="258"/>
      <c r="K5991" s="570"/>
      <c r="L5991" s="898">
        <v>0.979166666666667</v>
      </c>
    </row>
    <row r="5992" ht="22.75" spans="3:12">
      <c r="C5992" s="868">
        <v>1</v>
      </c>
      <c r="D5992" s="1162" t="s">
        <v>7</v>
      </c>
      <c r="E5992" s="1168" t="s">
        <v>872</v>
      </c>
      <c r="F5992" s="1169"/>
      <c r="G5992" s="1170"/>
      <c r="H5992" s="933" t="s">
        <v>2839</v>
      </c>
      <c r="I5992" s="561" t="s">
        <v>1622</v>
      </c>
      <c r="J5992" s="561"/>
      <c r="K5992" s="562"/>
      <c r="L5992" s="878" t="s">
        <v>1623</v>
      </c>
    </row>
    <row r="5993" ht="22" spans="3:12">
      <c r="C5993" s="868"/>
      <c r="D5993" s="1163" t="s">
        <v>1625</v>
      </c>
      <c r="E5993" s="1171"/>
      <c r="F5993" s="1172"/>
      <c r="G5993" s="1173"/>
      <c r="H5993" s="934" t="s">
        <v>2861</v>
      </c>
      <c r="I5993" s="2210" t="s">
        <v>983</v>
      </c>
      <c r="J5993" s="216"/>
      <c r="K5993" s="564"/>
      <c r="L5993" s="895"/>
    </row>
    <row r="5994" ht="22" spans="3:12">
      <c r="C5994" s="868"/>
      <c r="D5994" s="1164" t="s">
        <v>1626</v>
      </c>
      <c r="E5994" s="1174"/>
      <c r="F5994" s="1175"/>
      <c r="G5994" s="1176"/>
      <c r="H5994" s="938" t="s">
        <v>2861</v>
      </c>
      <c r="I5994" s="219"/>
      <c r="J5994" s="219"/>
      <c r="K5994" s="566"/>
      <c r="L5994" s="895"/>
    </row>
    <row r="5995" ht="22" spans="3:12">
      <c r="C5995" s="868"/>
      <c r="D5995" s="1164" t="s">
        <v>1627</v>
      </c>
      <c r="E5995" s="1177" t="s">
        <v>1410</v>
      </c>
      <c r="F5995" s="1178"/>
      <c r="G5995" s="1179"/>
      <c r="H5995" s="938"/>
      <c r="I5995" s="219"/>
      <c r="J5995" s="219"/>
      <c r="K5995" s="566"/>
      <c r="L5995" s="895"/>
    </row>
    <row r="5996" ht="22.75" spans="3:12">
      <c r="C5996" s="868"/>
      <c r="D5996" s="1165" t="s">
        <v>1628</v>
      </c>
      <c r="E5996" s="1180">
        <v>0.604166666666667</v>
      </c>
      <c r="F5996" s="1181"/>
      <c r="G5996" s="1182"/>
      <c r="H5996" s="940"/>
      <c r="I5996" s="219"/>
      <c r="J5996" s="219"/>
      <c r="K5996" s="566"/>
      <c r="L5996" s="896">
        <v>0.833333333333333</v>
      </c>
    </row>
    <row r="5997" ht="22.75" spans="3:12">
      <c r="C5997" s="868"/>
      <c r="D5997" s="1166" t="s">
        <v>1629</v>
      </c>
      <c r="E5997" s="1183" t="s">
        <v>8</v>
      </c>
      <c r="F5997" s="1183" t="s">
        <v>9</v>
      </c>
      <c r="G5997" s="1184" t="s">
        <v>10</v>
      </c>
      <c r="H5997" s="933" t="s">
        <v>2447</v>
      </c>
      <c r="I5997" s="219"/>
      <c r="J5997" s="219"/>
      <c r="K5997" s="566"/>
      <c r="L5997" s="897" t="s">
        <v>2896</v>
      </c>
    </row>
    <row r="5998" ht="22" spans="3:12">
      <c r="C5998" s="868"/>
      <c r="D5998" s="1167">
        <v>45840</v>
      </c>
      <c r="E5998" s="2254" t="s">
        <v>2411</v>
      </c>
      <c r="F5998" s="2254" t="s">
        <v>2212</v>
      </c>
      <c r="G5998" s="2254" t="s">
        <v>2412</v>
      </c>
      <c r="H5998" s="941">
        <v>0.729166666666667</v>
      </c>
      <c r="I5998" s="219"/>
      <c r="J5998" s="219"/>
      <c r="K5998" s="566"/>
      <c r="L5998" s="898">
        <v>0.833333333333333</v>
      </c>
    </row>
    <row r="5999" ht="22" spans="3:12">
      <c r="C5999" s="868"/>
      <c r="D5999" s="1167">
        <v>45833</v>
      </c>
      <c r="E5999" s="2254" t="s">
        <v>2412</v>
      </c>
      <c r="F5999" s="2254" t="s">
        <v>2413</v>
      </c>
      <c r="G5999" s="2254" t="s">
        <v>2414</v>
      </c>
      <c r="H5999" s="941">
        <v>0.729166666666667</v>
      </c>
      <c r="I5999" s="219"/>
      <c r="J5999" s="219"/>
      <c r="K5999" s="566"/>
      <c r="L5999" s="898">
        <v>0.833333333333333</v>
      </c>
    </row>
    <row r="6000" ht="22" spans="3:12">
      <c r="C6000" s="868"/>
      <c r="D6000" s="1167">
        <v>45826</v>
      </c>
      <c r="E6000" s="2254" t="s">
        <v>2414</v>
      </c>
      <c r="F6000" s="2254" t="s">
        <v>2415</v>
      </c>
      <c r="G6000" s="2254" t="s">
        <v>2416</v>
      </c>
      <c r="H6000" s="941">
        <v>0.729166666666667</v>
      </c>
      <c r="I6000" s="219"/>
      <c r="J6000" s="219"/>
      <c r="K6000" s="566"/>
      <c r="L6000" s="898">
        <v>0.833333333333333</v>
      </c>
    </row>
    <row r="6001" ht="22" spans="3:12">
      <c r="C6001" s="868"/>
      <c r="D6001" s="1167">
        <v>45819</v>
      </c>
      <c r="E6001" s="2254" t="s">
        <v>2416</v>
      </c>
      <c r="F6001" s="2254" t="s">
        <v>2217</v>
      </c>
      <c r="G6001" s="2254" t="s">
        <v>2417</v>
      </c>
      <c r="H6001" s="941">
        <v>0.729166666666667</v>
      </c>
      <c r="I6001" s="219"/>
      <c r="J6001" s="219"/>
      <c r="K6001" s="566"/>
      <c r="L6001" s="898">
        <v>0.833333333333333</v>
      </c>
    </row>
    <row r="6002" ht="22" spans="3:12">
      <c r="C6002" s="868"/>
      <c r="D6002" s="1167">
        <v>45812</v>
      </c>
      <c r="E6002" s="2254" t="s">
        <v>2417</v>
      </c>
      <c r="F6002" s="2254" t="s">
        <v>2418</v>
      </c>
      <c r="G6002" s="2254" t="s">
        <v>2419</v>
      </c>
      <c r="H6002" s="941">
        <v>0.791666666666667</v>
      </c>
      <c r="I6002" s="219"/>
      <c r="J6002" s="219"/>
      <c r="K6002" s="566"/>
      <c r="L6002" s="898">
        <v>0.895833333333333</v>
      </c>
    </row>
    <row r="6003" ht="22.75" spans="3:12">
      <c r="C6003" s="868"/>
      <c r="D6003" s="1167">
        <v>45806</v>
      </c>
      <c r="E6003" s="2254" t="s">
        <v>2419</v>
      </c>
      <c r="F6003" s="2254" t="s">
        <v>2381</v>
      </c>
      <c r="G6003" s="2254" t="s">
        <v>2362</v>
      </c>
      <c r="H6003" s="941">
        <v>0.875</v>
      </c>
      <c r="I6003" s="258"/>
      <c r="J6003" s="258"/>
      <c r="K6003" s="570"/>
      <c r="L6003" s="898">
        <v>0.979166666666667</v>
      </c>
    </row>
    <row r="6004" ht="22.75" spans="3:12">
      <c r="C6004" s="868">
        <v>1</v>
      </c>
      <c r="D6004" s="1162" t="s">
        <v>7</v>
      </c>
      <c r="E6004" s="1168" t="s">
        <v>1043</v>
      </c>
      <c r="F6004" s="1169"/>
      <c r="G6004" s="1170"/>
      <c r="H6004" s="933" t="s">
        <v>2839</v>
      </c>
      <c r="I6004" s="561" t="s">
        <v>1622</v>
      </c>
      <c r="J6004" s="561"/>
      <c r="K6004" s="562"/>
      <c r="L6004" s="878" t="s">
        <v>1623</v>
      </c>
    </row>
    <row r="6005" ht="22" spans="3:12">
      <c r="C6005" s="868"/>
      <c r="D6005" s="1163" t="s">
        <v>1625</v>
      </c>
      <c r="E6005" s="1171"/>
      <c r="F6005" s="1172"/>
      <c r="G6005" s="1173"/>
      <c r="H6005" s="882" t="s">
        <v>2858</v>
      </c>
      <c r="I6005" s="2210" t="s">
        <v>1044</v>
      </c>
      <c r="J6005" s="216"/>
      <c r="K6005" s="564"/>
      <c r="L6005" s="895"/>
    </row>
    <row r="6006" ht="22" spans="3:12">
      <c r="C6006" s="868"/>
      <c r="D6006" s="1164" t="s">
        <v>1626</v>
      </c>
      <c r="E6006" s="1174"/>
      <c r="F6006" s="1175"/>
      <c r="G6006" s="1176"/>
      <c r="H6006" s="882" t="s">
        <v>2859</v>
      </c>
      <c r="I6006" s="219"/>
      <c r="J6006" s="219"/>
      <c r="K6006" s="566"/>
      <c r="L6006" s="895"/>
    </row>
    <row r="6007" ht="22" spans="3:12">
      <c r="C6007" s="868"/>
      <c r="D6007" s="1164" t="s">
        <v>1627</v>
      </c>
      <c r="E6007" s="1177"/>
      <c r="F6007" s="1178"/>
      <c r="G6007" s="1179"/>
      <c r="H6007" s="938"/>
      <c r="I6007" s="219"/>
      <c r="J6007" s="219"/>
      <c r="K6007" s="566"/>
      <c r="L6007" s="895"/>
    </row>
    <row r="6008" ht="22.75" spans="3:12">
      <c r="C6008" s="868"/>
      <c r="D6008" s="1165" t="s">
        <v>1628</v>
      </c>
      <c r="E6008" s="1180">
        <v>0.75</v>
      </c>
      <c r="F6008" s="1181"/>
      <c r="G6008" s="1182"/>
      <c r="H6008" s="940"/>
      <c r="I6008" s="219"/>
      <c r="J6008" s="219"/>
      <c r="K6008" s="566"/>
      <c r="L6008" s="896">
        <v>0.979166666666667</v>
      </c>
    </row>
    <row r="6009" ht="22.75" spans="3:12">
      <c r="C6009" s="868"/>
      <c r="D6009" s="1166" t="s">
        <v>1629</v>
      </c>
      <c r="E6009" s="1183" t="s">
        <v>8</v>
      </c>
      <c r="F6009" s="1183" t="s">
        <v>9</v>
      </c>
      <c r="G6009" s="1184" t="s">
        <v>10</v>
      </c>
      <c r="H6009" s="933" t="s">
        <v>2447</v>
      </c>
      <c r="I6009" s="219"/>
      <c r="J6009" s="219"/>
      <c r="K6009" s="566"/>
      <c r="L6009" s="897" t="s">
        <v>2896</v>
      </c>
    </row>
    <row r="6010" ht="22" spans="3:12">
      <c r="C6010" s="868"/>
      <c r="D6010" s="1167">
        <v>45756</v>
      </c>
      <c r="E6010" s="1187"/>
      <c r="F6010" s="1187"/>
      <c r="G6010" s="1187"/>
      <c r="H6010" s="941">
        <v>0.75</v>
      </c>
      <c r="I6010" s="219"/>
      <c r="J6010" s="219"/>
      <c r="K6010" s="566"/>
      <c r="L6010" s="898">
        <v>0.979166666666667</v>
      </c>
    </row>
    <row r="6011" ht="22" spans="3:12">
      <c r="C6011" s="868"/>
      <c r="D6011" s="1167">
        <v>45707</v>
      </c>
      <c r="E6011" s="1187"/>
      <c r="F6011" s="1187"/>
      <c r="G6011" s="1187"/>
      <c r="H6011" s="941">
        <v>0.791666666666667</v>
      </c>
      <c r="I6011" s="219"/>
      <c r="J6011" s="219"/>
      <c r="K6011" s="566"/>
      <c r="L6011" s="898">
        <v>0.0208333333333333</v>
      </c>
    </row>
    <row r="6012" ht="22" spans="3:12">
      <c r="C6012" s="868"/>
      <c r="D6012" s="1167">
        <v>45665</v>
      </c>
      <c r="E6012" s="1187"/>
      <c r="F6012" s="1187"/>
      <c r="G6012" s="1187"/>
      <c r="H6012" s="941">
        <v>0.791666666666667</v>
      </c>
      <c r="I6012" s="219"/>
      <c r="J6012" s="219"/>
      <c r="K6012" s="566"/>
      <c r="L6012" s="898">
        <v>0.0208333333333333</v>
      </c>
    </row>
    <row r="6013" ht="22" spans="3:12">
      <c r="C6013" s="868"/>
      <c r="D6013" s="1167">
        <v>45622</v>
      </c>
      <c r="E6013" s="1187"/>
      <c r="F6013" s="1187"/>
      <c r="G6013" s="1187"/>
      <c r="H6013" s="941">
        <v>0.791666666666667</v>
      </c>
      <c r="I6013" s="219"/>
      <c r="J6013" s="219"/>
      <c r="K6013" s="566"/>
      <c r="L6013" s="898">
        <v>0.0208333333333333</v>
      </c>
    </row>
    <row r="6014" ht="22" spans="3:12">
      <c r="C6014" s="868"/>
      <c r="D6014" s="1167">
        <v>45574</v>
      </c>
      <c r="E6014" s="1187"/>
      <c r="F6014" s="1187"/>
      <c r="G6014" s="1187"/>
      <c r="H6014" s="941">
        <v>0.75</v>
      </c>
      <c r="I6014" s="219"/>
      <c r="J6014" s="219"/>
      <c r="K6014" s="566"/>
      <c r="L6014" s="898">
        <v>0.979166666666667</v>
      </c>
    </row>
    <row r="6015" ht="22.75" spans="3:12">
      <c r="C6015" s="868"/>
      <c r="D6015" s="1167">
        <v>45525</v>
      </c>
      <c r="E6015" s="1187"/>
      <c r="F6015" s="1187"/>
      <c r="G6015" s="1187"/>
      <c r="H6015" s="941">
        <v>0.75</v>
      </c>
      <c r="I6015" s="258"/>
      <c r="J6015" s="258"/>
      <c r="K6015" s="570"/>
      <c r="L6015" s="898">
        <v>0.979166666666667</v>
      </c>
    </row>
    <row r="6016" ht="22.75" spans="3:12">
      <c r="C6016" s="868">
        <v>1</v>
      </c>
      <c r="D6016" s="1162" t="s">
        <v>7</v>
      </c>
      <c r="E6016" s="1168" t="s">
        <v>803</v>
      </c>
      <c r="F6016" s="1169"/>
      <c r="G6016" s="1170"/>
      <c r="H6016" s="933" t="s">
        <v>2839</v>
      </c>
      <c r="I6016" s="561" t="s">
        <v>1622</v>
      </c>
      <c r="J6016" s="561"/>
      <c r="K6016" s="562"/>
      <c r="L6016" s="878" t="s">
        <v>1623</v>
      </c>
    </row>
    <row r="6017" ht="22" spans="3:12">
      <c r="C6017" s="868"/>
      <c r="D6017" s="1163" t="s">
        <v>1625</v>
      </c>
      <c r="E6017" s="1171"/>
      <c r="F6017" s="1172"/>
      <c r="G6017" s="1173"/>
      <c r="H6017" s="934" t="s">
        <v>2858</v>
      </c>
      <c r="I6017" s="2210" t="s">
        <v>829</v>
      </c>
      <c r="J6017" s="216"/>
      <c r="K6017" s="564"/>
      <c r="L6017" s="895"/>
    </row>
    <row r="6018" ht="22" spans="3:12">
      <c r="C6018" s="868"/>
      <c r="D6018" s="1164" t="s">
        <v>1626</v>
      </c>
      <c r="E6018" s="1174"/>
      <c r="F6018" s="1175"/>
      <c r="G6018" s="1176"/>
      <c r="H6018" s="938" t="s">
        <v>2859</v>
      </c>
      <c r="I6018" s="219"/>
      <c r="J6018" s="219"/>
      <c r="K6018" s="566"/>
      <c r="L6018" s="895"/>
    </row>
    <row r="6019" ht="22" spans="3:12">
      <c r="C6019" s="868"/>
      <c r="D6019" s="1164" t="s">
        <v>1627</v>
      </c>
      <c r="E6019" s="1188" t="s">
        <v>26</v>
      </c>
      <c r="F6019" s="1178"/>
      <c r="G6019" s="1179"/>
      <c r="H6019" s="938"/>
      <c r="I6019" s="219"/>
      <c r="J6019" s="219"/>
      <c r="K6019" s="566"/>
      <c r="L6019" s="895"/>
    </row>
    <row r="6020" ht="22.75" spans="3:12">
      <c r="C6020" s="868"/>
      <c r="D6020" s="1165" t="s">
        <v>1628</v>
      </c>
      <c r="E6020" s="1180">
        <v>0.520833333333333</v>
      </c>
      <c r="F6020" s="1181"/>
      <c r="G6020" s="1182"/>
      <c r="H6020" s="940"/>
      <c r="I6020" s="219"/>
      <c r="J6020" s="219"/>
      <c r="K6020" s="566"/>
      <c r="L6020" s="896">
        <v>0.75</v>
      </c>
    </row>
    <row r="6021" ht="22.75" spans="3:12">
      <c r="C6021" s="868"/>
      <c r="D6021" s="1166" t="s">
        <v>1629</v>
      </c>
      <c r="E6021" s="1183" t="s">
        <v>8</v>
      </c>
      <c r="F6021" s="1183" t="s">
        <v>9</v>
      </c>
      <c r="G6021" s="1184" t="s">
        <v>10</v>
      </c>
      <c r="H6021" s="933" t="s">
        <v>2447</v>
      </c>
      <c r="I6021" s="219"/>
      <c r="J6021" s="219"/>
      <c r="K6021" s="566"/>
      <c r="L6021" s="897" t="s">
        <v>2896</v>
      </c>
    </row>
    <row r="6022" ht="22" spans="3:12">
      <c r="C6022" s="868"/>
      <c r="D6022" s="1167">
        <v>45840</v>
      </c>
      <c r="E6022" s="2254" t="s">
        <v>2614</v>
      </c>
      <c r="F6022" s="2254" t="s">
        <v>2614</v>
      </c>
      <c r="G6022" s="2254" t="s">
        <v>2614</v>
      </c>
      <c r="H6022" s="941">
        <v>0.520833333333333</v>
      </c>
      <c r="I6022" s="219"/>
      <c r="J6022" s="219"/>
      <c r="K6022" s="566"/>
      <c r="L6022" s="898">
        <v>0.75</v>
      </c>
    </row>
    <row r="6023" ht="22" spans="3:12">
      <c r="C6023" s="868"/>
      <c r="D6023" s="1167">
        <v>45834</v>
      </c>
      <c r="E6023" s="2254" t="s">
        <v>2614</v>
      </c>
      <c r="F6023" s="2254" t="s">
        <v>2614</v>
      </c>
      <c r="G6023" s="2254" t="s">
        <v>2614</v>
      </c>
      <c r="H6023" s="941">
        <v>0.520833333333333</v>
      </c>
      <c r="I6023" s="219"/>
      <c r="J6023" s="219"/>
      <c r="K6023" s="566"/>
      <c r="L6023" s="898">
        <v>0.75</v>
      </c>
    </row>
    <row r="6024" ht="22" spans="3:12">
      <c r="C6024" s="868"/>
      <c r="D6024" s="1167">
        <v>45826</v>
      </c>
      <c r="E6024" s="2254" t="s">
        <v>2614</v>
      </c>
      <c r="F6024" s="2254" t="s">
        <v>2614</v>
      </c>
      <c r="G6024" s="2254" t="s">
        <v>2614</v>
      </c>
      <c r="H6024" s="941">
        <v>0.520833333333333</v>
      </c>
      <c r="I6024" s="219"/>
      <c r="J6024" s="219"/>
      <c r="K6024" s="566"/>
      <c r="L6024" s="898">
        <v>0.75</v>
      </c>
    </row>
    <row r="6025" ht="22" spans="3:12">
      <c r="C6025" s="868"/>
      <c r="D6025" s="1167">
        <v>45820</v>
      </c>
      <c r="E6025" s="2254" t="s">
        <v>2614</v>
      </c>
      <c r="F6025" s="2254" t="s">
        <v>2614</v>
      </c>
      <c r="G6025" s="2254" t="s">
        <v>2614</v>
      </c>
      <c r="H6025" s="941">
        <v>0.520833333333333</v>
      </c>
      <c r="I6025" s="219"/>
      <c r="J6025" s="219"/>
      <c r="K6025" s="566"/>
      <c r="L6025" s="898">
        <v>0.75</v>
      </c>
    </row>
    <row r="6026" ht="22" spans="3:12">
      <c r="C6026" s="868"/>
      <c r="D6026" s="1167">
        <v>45813</v>
      </c>
      <c r="E6026" s="2254" t="s">
        <v>2614</v>
      </c>
      <c r="F6026" s="2254" t="s">
        <v>2614</v>
      </c>
      <c r="G6026" s="2254" t="s">
        <v>2614</v>
      </c>
      <c r="H6026" s="941">
        <v>0.520833333333333</v>
      </c>
      <c r="I6026" s="219"/>
      <c r="J6026" s="219"/>
      <c r="K6026" s="566"/>
      <c r="L6026" s="898">
        <v>0.75</v>
      </c>
    </row>
    <row r="6027" ht="22.75" spans="3:12">
      <c r="C6027" s="868"/>
      <c r="D6027" s="1167">
        <v>45805</v>
      </c>
      <c r="E6027" s="2254" t="s">
        <v>2614</v>
      </c>
      <c r="F6027" s="2254" t="s">
        <v>2614</v>
      </c>
      <c r="G6027" s="2254" t="s">
        <v>2614</v>
      </c>
      <c r="H6027" s="941">
        <v>0.520833333333333</v>
      </c>
      <c r="I6027" s="258"/>
      <c r="J6027" s="258"/>
      <c r="K6027" s="570"/>
      <c r="L6027" s="898">
        <v>0.75</v>
      </c>
    </row>
    <row r="6028" ht="22.75" spans="3:12">
      <c r="C6028" s="868">
        <v>1</v>
      </c>
      <c r="D6028" s="1162" t="s">
        <v>7</v>
      </c>
      <c r="E6028" s="1168" t="s">
        <v>1184</v>
      </c>
      <c r="F6028" s="1169"/>
      <c r="G6028" s="1170"/>
      <c r="H6028" s="933" t="s">
        <v>2839</v>
      </c>
      <c r="I6028" s="561" t="s">
        <v>1622</v>
      </c>
      <c r="J6028" s="561"/>
      <c r="K6028" s="562"/>
      <c r="L6028" s="878" t="s">
        <v>1623</v>
      </c>
    </row>
    <row r="6029" ht="22" spans="3:12">
      <c r="C6029" s="868"/>
      <c r="D6029" s="1163" t="s">
        <v>1625</v>
      </c>
      <c r="E6029" s="1171"/>
      <c r="F6029" s="1172"/>
      <c r="G6029" s="1173"/>
      <c r="H6029" s="934" t="s">
        <v>2858</v>
      </c>
      <c r="I6029" s="2210" t="s">
        <v>1412</v>
      </c>
      <c r="J6029" s="216"/>
      <c r="K6029" s="564"/>
      <c r="L6029" s="895"/>
    </row>
    <row r="6030" ht="22" spans="3:12">
      <c r="C6030" s="868"/>
      <c r="D6030" s="1164" t="s">
        <v>1626</v>
      </c>
      <c r="E6030" s="1174"/>
      <c r="F6030" s="1175"/>
      <c r="G6030" s="1176"/>
      <c r="H6030" s="938" t="s">
        <v>2859</v>
      </c>
      <c r="I6030" s="219"/>
      <c r="J6030" s="219"/>
      <c r="K6030" s="566"/>
      <c r="L6030" s="895"/>
    </row>
    <row r="6031" ht="22" spans="3:12">
      <c r="C6031" s="868"/>
      <c r="D6031" s="1164" t="s">
        <v>1627</v>
      </c>
      <c r="E6031" s="1189">
        <v>0.04844</v>
      </c>
      <c r="F6031" s="1190"/>
      <c r="G6031" s="1191"/>
      <c r="H6031" s="938"/>
      <c r="I6031" s="219"/>
      <c r="J6031" s="219"/>
      <c r="K6031" s="566"/>
      <c r="L6031" s="895"/>
    </row>
    <row r="6032" ht="22.75" spans="3:12">
      <c r="C6032" s="868"/>
      <c r="D6032" s="1165" t="s">
        <v>1628</v>
      </c>
      <c r="E6032" s="1180">
        <v>0.708333333333333</v>
      </c>
      <c r="F6032" s="1181"/>
      <c r="G6032" s="1182"/>
      <c r="H6032" s="940"/>
      <c r="I6032" s="219"/>
      <c r="J6032" s="219"/>
      <c r="K6032" s="566"/>
      <c r="L6032" s="896">
        <v>0.9375</v>
      </c>
    </row>
    <row r="6033" ht="22.75" spans="3:12">
      <c r="C6033" s="868"/>
      <c r="D6033" s="1166" t="s">
        <v>1629</v>
      </c>
      <c r="E6033" s="1183" t="s">
        <v>8</v>
      </c>
      <c r="F6033" s="1183" t="s">
        <v>9</v>
      </c>
      <c r="G6033" s="1184" t="s">
        <v>10</v>
      </c>
      <c r="H6033" s="933" t="s">
        <v>2447</v>
      </c>
      <c r="I6033" s="219"/>
      <c r="J6033" s="219"/>
      <c r="K6033" s="566"/>
      <c r="L6033" s="897" t="s">
        <v>2896</v>
      </c>
    </row>
    <row r="6034" ht="22" spans="3:12">
      <c r="C6034" s="868"/>
      <c r="D6034" s="1167">
        <v>45820</v>
      </c>
      <c r="E6034" s="1192">
        <v>0.04844</v>
      </c>
      <c r="F6034" s="1192"/>
      <c r="G6034" s="1192">
        <v>0.04819</v>
      </c>
      <c r="H6034" s="941">
        <v>0.708333333333333</v>
      </c>
      <c r="I6034" s="219"/>
      <c r="J6034" s="219"/>
      <c r="K6034" s="566"/>
      <c r="L6034" s="898">
        <v>0.9375</v>
      </c>
    </row>
    <row r="6035" ht="22" spans="3:12">
      <c r="C6035" s="868"/>
      <c r="D6035" s="1167">
        <v>45784</v>
      </c>
      <c r="E6035" s="1192">
        <v>0.04819</v>
      </c>
      <c r="F6035" s="1192"/>
      <c r="G6035" s="1192">
        <v>0.04813</v>
      </c>
      <c r="H6035" s="941">
        <v>0.708333333333333</v>
      </c>
      <c r="I6035" s="219"/>
      <c r="J6035" s="219"/>
      <c r="K6035" s="566"/>
      <c r="L6035" s="898">
        <v>0.9375</v>
      </c>
    </row>
    <row r="6036" ht="22" spans="3:12">
      <c r="C6036" s="868"/>
      <c r="D6036" s="1167">
        <v>45757</v>
      </c>
      <c r="E6036" s="1192">
        <v>0.04813</v>
      </c>
      <c r="F6036" s="1192"/>
      <c r="G6036" s="1192">
        <v>0.04623</v>
      </c>
      <c r="H6036" s="941">
        <v>0.708333333333333</v>
      </c>
      <c r="I6036" s="219"/>
      <c r="J6036" s="219"/>
      <c r="K6036" s="566"/>
      <c r="L6036" s="898">
        <v>0.9375</v>
      </c>
    </row>
    <row r="6037" ht="22" spans="3:12">
      <c r="C6037" s="868"/>
      <c r="D6037" s="1167">
        <v>45729</v>
      </c>
      <c r="E6037" s="1192">
        <v>0.04623</v>
      </c>
      <c r="F6037" s="1192"/>
      <c r="G6037" s="1192">
        <v>0.04748</v>
      </c>
      <c r="H6037" s="941">
        <v>0.75</v>
      </c>
      <c r="I6037" s="219"/>
      <c r="J6037" s="219"/>
      <c r="K6037" s="566"/>
      <c r="L6037" s="898">
        <v>0.979166666666667</v>
      </c>
    </row>
    <row r="6038" ht="22" spans="3:12">
      <c r="C6038" s="868"/>
      <c r="D6038" s="1167">
        <v>45701</v>
      </c>
      <c r="E6038" s="1192">
        <v>0.04748</v>
      </c>
      <c r="F6038" s="1192"/>
      <c r="G6038" s="1192">
        <v>0.04913</v>
      </c>
      <c r="H6038" s="941">
        <v>0.75</v>
      </c>
      <c r="I6038" s="219"/>
      <c r="J6038" s="219"/>
      <c r="K6038" s="566"/>
      <c r="L6038" s="898">
        <v>0.979166666666667</v>
      </c>
    </row>
    <row r="6039" ht="22.75" spans="3:12">
      <c r="C6039" s="868"/>
      <c r="D6039" s="1167">
        <v>45665</v>
      </c>
      <c r="E6039" s="1192">
        <v>0.04913</v>
      </c>
      <c r="F6039" s="1192"/>
      <c r="G6039" s="1192">
        <v>0.04535</v>
      </c>
      <c r="H6039" s="941">
        <v>0.75</v>
      </c>
      <c r="I6039" s="258"/>
      <c r="J6039" s="258"/>
      <c r="K6039" s="570"/>
      <c r="L6039" s="898">
        <v>0.979166666666667</v>
      </c>
    </row>
    <row r="6040" ht="22.75" spans="3:12">
      <c r="C6040" s="868">
        <v>1</v>
      </c>
      <c r="D6040" s="1166" t="s">
        <v>7</v>
      </c>
      <c r="E6040" s="1193" t="s">
        <v>1413</v>
      </c>
      <c r="F6040" s="1194"/>
      <c r="G6040" s="1195"/>
      <c r="H6040" s="933" t="s">
        <v>2839</v>
      </c>
      <c r="I6040" s="561" t="s">
        <v>1622</v>
      </c>
      <c r="J6040" s="561"/>
      <c r="K6040" s="562"/>
      <c r="L6040" s="878" t="s">
        <v>1623</v>
      </c>
    </row>
    <row r="6041" ht="22" spans="3:12">
      <c r="C6041" s="868"/>
      <c r="D6041" s="1163" t="s">
        <v>1625</v>
      </c>
      <c r="E6041" s="1171"/>
      <c r="F6041" s="1172"/>
      <c r="G6041" s="1173"/>
      <c r="H6041" s="934" t="s">
        <v>2879</v>
      </c>
      <c r="I6041" s="2210" t="s">
        <v>1057</v>
      </c>
      <c r="J6041" s="216"/>
      <c r="K6041" s="564"/>
      <c r="L6041" s="895"/>
    </row>
    <row r="6042" ht="22" spans="3:12">
      <c r="C6042" s="868"/>
      <c r="D6042" s="1164" t="s">
        <v>1626</v>
      </c>
      <c r="E6042" s="1196"/>
      <c r="F6042" s="1197"/>
      <c r="G6042" s="1198"/>
      <c r="H6042" s="938" t="s">
        <v>2869</v>
      </c>
      <c r="I6042" s="219"/>
      <c r="J6042" s="219"/>
      <c r="K6042" s="566"/>
      <c r="L6042" s="895"/>
    </row>
    <row r="6043" ht="22" spans="3:12">
      <c r="C6043" s="868"/>
      <c r="D6043" s="1164" t="s">
        <v>1627</v>
      </c>
      <c r="E6043" s="1199">
        <v>-0.003</v>
      </c>
      <c r="F6043" s="1200"/>
      <c r="G6043" s="1201"/>
      <c r="H6043" s="938"/>
      <c r="I6043" s="219"/>
      <c r="J6043" s="219"/>
      <c r="K6043" s="566"/>
      <c r="L6043" s="895"/>
    </row>
    <row r="6044" ht="22.75" spans="3:12">
      <c r="C6044" s="868"/>
      <c r="D6044" s="1165" t="s">
        <v>1628</v>
      </c>
      <c r="E6044" s="1180">
        <v>0.25</v>
      </c>
      <c r="F6044" s="1181"/>
      <c r="G6044" s="1182"/>
      <c r="H6044" s="940"/>
      <c r="I6044" s="219"/>
      <c r="J6044" s="219"/>
      <c r="K6044" s="566"/>
      <c r="L6044" s="896">
        <v>0.479166666666667</v>
      </c>
    </row>
    <row r="6045" ht="22.75" spans="3:12">
      <c r="C6045" s="868"/>
      <c r="D6045" s="1166" t="s">
        <v>1629</v>
      </c>
      <c r="E6045" s="1183" t="s">
        <v>8</v>
      </c>
      <c r="F6045" s="1183" t="s">
        <v>9</v>
      </c>
      <c r="G6045" s="1184" t="s">
        <v>10</v>
      </c>
      <c r="H6045" s="933" t="s">
        <v>2447</v>
      </c>
      <c r="I6045" s="219"/>
      <c r="J6045" s="219"/>
      <c r="K6045" s="566"/>
      <c r="L6045" s="897" t="s">
        <v>2896</v>
      </c>
    </row>
    <row r="6046" ht="22" spans="3:12">
      <c r="C6046" s="868"/>
      <c r="D6046" s="1167">
        <v>45820</v>
      </c>
      <c r="E6046" s="1185">
        <v>-0.003</v>
      </c>
      <c r="F6046" s="1185">
        <v>-0.001</v>
      </c>
      <c r="G6046" s="1185">
        <v>0.002</v>
      </c>
      <c r="H6046" s="941">
        <v>0.25</v>
      </c>
      <c r="I6046" s="219"/>
      <c r="J6046" s="219"/>
      <c r="K6046" s="566"/>
      <c r="L6046" s="898">
        <v>0.479166666666667</v>
      </c>
    </row>
    <row r="6047" ht="22" spans="3:12">
      <c r="C6047" s="868"/>
      <c r="D6047" s="1167">
        <v>45792</v>
      </c>
      <c r="E6047" s="1185">
        <v>0.002</v>
      </c>
      <c r="F6047" s="1185">
        <v>0</v>
      </c>
      <c r="G6047" s="1185">
        <v>0.005</v>
      </c>
      <c r="H6047" s="941">
        <v>0.25</v>
      </c>
      <c r="I6047" s="219"/>
      <c r="J6047" s="219"/>
      <c r="K6047" s="566"/>
      <c r="L6047" s="898">
        <v>0.479166666666667</v>
      </c>
    </row>
    <row r="6048" ht="22" spans="3:12">
      <c r="C6048" s="868"/>
      <c r="D6048" s="1167">
        <v>45758</v>
      </c>
      <c r="E6048" s="1185">
        <v>0.005</v>
      </c>
      <c r="F6048" s="1185">
        <v>0.001</v>
      </c>
      <c r="G6048" s="1185">
        <v>0</v>
      </c>
      <c r="H6048" s="941">
        <v>0.291666666666667</v>
      </c>
      <c r="I6048" s="219"/>
      <c r="J6048" s="219"/>
      <c r="K6048" s="566"/>
      <c r="L6048" s="898">
        <v>0.520833333333333</v>
      </c>
    </row>
    <row r="6049" ht="22" spans="3:12">
      <c r="C6049" s="868"/>
      <c r="D6049" s="1167">
        <v>45730</v>
      </c>
      <c r="E6049" s="1185">
        <v>-0.001</v>
      </c>
      <c r="F6049" s="1185">
        <v>0.001</v>
      </c>
      <c r="G6049" s="1185">
        <v>0.004</v>
      </c>
      <c r="H6049" s="941">
        <v>0.291666666666667</v>
      </c>
      <c r="I6049" s="219"/>
      <c r="J6049" s="219"/>
      <c r="K6049" s="566"/>
      <c r="L6049" s="898">
        <v>0.520833333333333</v>
      </c>
    </row>
    <row r="6050" ht="22" spans="3:12">
      <c r="C6050" s="868"/>
      <c r="D6050" s="1167">
        <v>45701</v>
      </c>
      <c r="E6050" s="1185">
        <v>0.004</v>
      </c>
      <c r="F6050" s="1185">
        <v>0.001</v>
      </c>
      <c r="G6050" s="1185">
        <v>0.001</v>
      </c>
      <c r="H6050" s="941">
        <v>0.291666666666667</v>
      </c>
      <c r="I6050" s="219"/>
      <c r="J6050" s="219"/>
      <c r="K6050" s="566"/>
      <c r="L6050" s="898">
        <v>0.520833333333333</v>
      </c>
    </row>
    <row r="6051" ht="22.75" spans="3:12">
      <c r="C6051" s="868"/>
      <c r="D6051" s="1167">
        <v>45673</v>
      </c>
      <c r="E6051" s="1185">
        <v>0.001</v>
      </c>
      <c r="F6051" s="1185">
        <v>0.002</v>
      </c>
      <c r="G6051" s="1185">
        <v>-0.001</v>
      </c>
      <c r="H6051" s="941">
        <v>0.291666666666667</v>
      </c>
      <c r="I6051" s="258"/>
      <c r="J6051" s="258"/>
      <c r="K6051" s="570"/>
      <c r="L6051" s="898">
        <v>0.520833333333333</v>
      </c>
    </row>
    <row r="6052" ht="22.75" spans="3:12">
      <c r="C6052" s="868">
        <v>1</v>
      </c>
      <c r="D6052" s="1166" t="s">
        <v>7</v>
      </c>
      <c r="E6052" s="1193" t="s">
        <v>1414</v>
      </c>
      <c r="F6052" s="1194"/>
      <c r="G6052" s="1195"/>
      <c r="H6052" s="933" t="s">
        <v>2839</v>
      </c>
      <c r="I6052" s="561" t="s">
        <v>1622</v>
      </c>
      <c r="J6052" s="561"/>
      <c r="K6052" s="562"/>
      <c r="L6052" s="878" t="s">
        <v>1623</v>
      </c>
    </row>
    <row r="6053" ht="22" spans="3:12">
      <c r="C6053" s="868"/>
      <c r="D6053" s="1163" t="s">
        <v>1625</v>
      </c>
      <c r="E6053" s="1171"/>
      <c r="F6053" s="1172"/>
      <c r="G6053" s="1173"/>
      <c r="H6053" s="934" t="s">
        <v>2870</v>
      </c>
      <c r="I6053" s="2210" t="s">
        <v>957</v>
      </c>
      <c r="J6053" s="216"/>
      <c r="K6053" s="564"/>
      <c r="L6053" s="895"/>
    </row>
    <row r="6054" ht="22" spans="3:12">
      <c r="C6054" s="868"/>
      <c r="D6054" s="1164" t="s">
        <v>1626</v>
      </c>
      <c r="E6054" s="1196"/>
      <c r="F6054" s="1197"/>
      <c r="G6054" s="1198"/>
      <c r="H6054" s="934" t="s">
        <v>2871</v>
      </c>
      <c r="I6054" s="219"/>
      <c r="J6054" s="219"/>
      <c r="K6054" s="566"/>
      <c r="L6054" s="895"/>
    </row>
    <row r="6055" ht="22" spans="3:12">
      <c r="C6055" s="868"/>
      <c r="D6055" s="1164" t="s">
        <v>1627</v>
      </c>
      <c r="E6055" s="1199">
        <v>0</v>
      </c>
      <c r="F6055" s="1200"/>
      <c r="G6055" s="1201"/>
      <c r="H6055" s="938"/>
      <c r="I6055" s="219"/>
      <c r="J6055" s="219"/>
      <c r="K6055" s="566"/>
      <c r="L6055" s="895"/>
    </row>
    <row r="6056" ht="22.75" spans="3:12">
      <c r="C6056" s="868"/>
      <c r="D6056" s="1165" t="s">
        <v>1628</v>
      </c>
      <c r="E6056" s="1180">
        <v>0.25</v>
      </c>
      <c r="F6056" s="1181"/>
      <c r="G6056" s="1182"/>
      <c r="H6056" s="940"/>
      <c r="I6056" s="219"/>
      <c r="J6056" s="219"/>
      <c r="K6056" s="566"/>
      <c r="L6056" s="896">
        <v>0.479166666666667</v>
      </c>
    </row>
    <row r="6057" ht="22.75" spans="3:12">
      <c r="C6057" s="868"/>
      <c r="D6057" s="1166" t="s">
        <v>1629</v>
      </c>
      <c r="E6057" s="1183" t="s">
        <v>8</v>
      </c>
      <c r="F6057" s="1183" t="s">
        <v>9</v>
      </c>
      <c r="G6057" s="1184" t="s">
        <v>10</v>
      </c>
      <c r="H6057" s="933" t="s">
        <v>2447</v>
      </c>
      <c r="I6057" s="219"/>
      <c r="J6057" s="219"/>
      <c r="K6057" s="566"/>
      <c r="L6057" s="897" t="s">
        <v>2896</v>
      </c>
    </row>
    <row r="6058" ht="22" spans="3:12">
      <c r="C6058" s="868"/>
      <c r="D6058" s="1167">
        <v>45838</v>
      </c>
      <c r="E6058" s="1202">
        <v>0</v>
      </c>
      <c r="F6058" s="1202">
        <v>0.002</v>
      </c>
      <c r="G6058" s="1202">
        <v>0.001</v>
      </c>
      <c r="H6058" s="941">
        <v>0.375</v>
      </c>
      <c r="I6058" s="219"/>
      <c r="J6058" s="219"/>
      <c r="K6058" s="566"/>
      <c r="L6058" s="898">
        <v>0.479166666666667</v>
      </c>
    </row>
    <row r="6059" ht="22" spans="3:12">
      <c r="C6059" s="868"/>
      <c r="D6059" s="1167">
        <v>45821</v>
      </c>
      <c r="E6059" s="1202">
        <v>0.001</v>
      </c>
      <c r="F6059" s="1202">
        <v>0.001</v>
      </c>
      <c r="G6059" s="1202">
        <v>0.004</v>
      </c>
      <c r="H6059" s="941">
        <v>0.625</v>
      </c>
      <c r="I6059" s="219"/>
      <c r="J6059" s="219"/>
      <c r="K6059" s="566"/>
      <c r="L6059" s="898">
        <v>0.729166666666667</v>
      </c>
    </row>
    <row r="6060" ht="22" spans="3:12">
      <c r="C6060" s="868"/>
      <c r="D6060" s="1167">
        <v>45807</v>
      </c>
      <c r="E6060" s="1202">
        <v>0.001</v>
      </c>
      <c r="F6060" s="1202">
        <v>0.001</v>
      </c>
      <c r="G6060" s="1202">
        <v>0.004</v>
      </c>
      <c r="H6060" s="941">
        <v>0.375</v>
      </c>
      <c r="I6060" s="219"/>
      <c r="J6060" s="219"/>
      <c r="K6060" s="566"/>
      <c r="L6060" s="898">
        <v>0.479166666666667</v>
      </c>
    </row>
    <row r="6061" ht="22" spans="3:12">
      <c r="C6061" s="868"/>
      <c r="D6061" s="1167">
        <v>45791</v>
      </c>
      <c r="E6061" s="1202">
        <v>0.004</v>
      </c>
      <c r="F6061" s="1202">
        <v>0.004</v>
      </c>
      <c r="G6061" s="1202">
        <v>0.003</v>
      </c>
      <c r="H6061" s="941">
        <v>0.625</v>
      </c>
      <c r="I6061" s="219"/>
      <c r="J6061" s="219"/>
      <c r="K6061" s="566"/>
      <c r="L6061" s="898">
        <v>0.729166666666667</v>
      </c>
    </row>
    <row r="6062" ht="22" spans="3:12">
      <c r="C6062" s="868"/>
      <c r="D6062" s="1167">
        <v>45777</v>
      </c>
      <c r="E6062" s="1202">
        <v>0.004</v>
      </c>
      <c r="F6062" s="1202">
        <v>0.003</v>
      </c>
      <c r="G6062" s="1202">
        <v>0.003</v>
      </c>
      <c r="H6062" s="941">
        <v>0.375</v>
      </c>
      <c r="I6062" s="219"/>
      <c r="J6062" s="219"/>
      <c r="K6062" s="566"/>
      <c r="L6062" s="898">
        <v>0.479166666666667</v>
      </c>
    </row>
    <row r="6063" ht="22.75" spans="3:12">
      <c r="C6063" s="868"/>
      <c r="D6063" s="1167">
        <v>45758</v>
      </c>
      <c r="E6063" s="1202">
        <v>0.003</v>
      </c>
      <c r="F6063" s="1202">
        <v>0.003</v>
      </c>
      <c r="G6063" s="1202">
        <v>0.004</v>
      </c>
      <c r="H6063" s="941">
        <v>0.625</v>
      </c>
      <c r="I6063" s="258"/>
      <c r="J6063" s="258"/>
      <c r="K6063" s="570"/>
      <c r="L6063" s="898">
        <v>0.729166666666667</v>
      </c>
    </row>
    <row r="6064" ht="18.35" spans="2:13">
      <c r="B6064" s="3" t="s">
        <v>0</v>
      </c>
      <c r="C6064" s="868">
        <v>1</v>
      </c>
      <c r="D6064" s="1140" t="s">
        <v>7</v>
      </c>
      <c r="E6064" s="1141" t="s">
        <v>1416</v>
      </c>
      <c r="F6064" s="1142"/>
      <c r="G6064" s="1143"/>
      <c r="H6064" s="933" t="s">
        <v>2839</v>
      </c>
      <c r="I6064" s="561" t="s">
        <v>1622</v>
      </c>
      <c r="J6064" s="561"/>
      <c r="K6064" s="562"/>
      <c r="L6064" s="878" t="s">
        <v>1623</v>
      </c>
      <c r="M6064" s="943" t="s">
        <v>1624</v>
      </c>
    </row>
    <row r="6065" spans="3:13">
      <c r="C6065" s="868"/>
      <c r="D6065" s="870" t="s">
        <v>1625</v>
      </c>
      <c r="E6065" s="879"/>
      <c r="F6065" s="880"/>
      <c r="G6065" s="881"/>
      <c r="H6065" s="934" t="s">
        <v>2894</v>
      </c>
      <c r="I6065" s="2210" t="s">
        <v>1417</v>
      </c>
      <c r="J6065" s="216"/>
      <c r="K6065" s="564"/>
      <c r="L6065" s="895"/>
      <c r="M6065" s="900" t="s">
        <v>1416</v>
      </c>
    </row>
    <row r="6066" spans="3:13">
      <c r="C6066" s="868"/>
      <c r="D6066" s="871" t="s">
        <v>1626</v>
      </c>
      <c r="E6066" s="883"/>
      <c r="F6066" s="884"/>
      <c r="G6066" s="885"/>
      <c r="H6066" s="938" t="s">
        <v>2895</v>
      </c>
      <c r="I6066" s="219"/>
      <c r="J6066" s="219"/>
      <c r="K6066" s="566"/>
      <c r="L6066" s="895"/>
      <c r="M6066" s="901"/>
    </row>
    <row r="6067" spans="3:13">
      <c r="C6067" s="868"/>
      <c r="D6067" s="871" t="s">
        <v>1627</v>
      </c>
      <c r="E6067" s="916">
        <v>0.054</v>
      </c>
      <c r="F6067" s="884"/>
      <c r="G6067" s="885"/>
      <c r="H6067" s="938"/>
      <c r="I6067" s="219"/>
      <c r="J6067" s="219"/>
      <c r="K6067" s="566"/>
      <c r="L6067" s="895"/>
      <c r="M6067" s="901"/>
    </row>
    <row r="6068" ht="18.35" spans="3:13">
      <c r="C6068" s="868"/>
      <c r="D6068" s="872" t="s">
        <v>1628</v>
      </c>
      <c r="E6068" s="887">
        <v>0.0833333333333333</v>
      </c>
      <c r="F6068" s="888"/>
      <c r="G6068" s="889"/>
      <c r="H6068" s="940"/>
      <c r="I6068" s="219"/>
      <c r="J6068" s="219"/>
      <c r="K6068" s="566"/>
      <c r="L6068" s="896">
        <v>0.3125</v>
      </c>
      <c r="M6068" s="902">
        <v>0.208333333333333</v>
      </c>
    </row>
    <row r="6069" ht="18.35" spans="3:13">
      <c r="C6069" s="868"/>
      <c r="D6069" s="873" t="s">
        <v>1629</v>
      </c>
      <c r="E6069" s="891" t="s">
        <v>8</v>
      </c>
      <c r="F6069" s="891" t="s">
        <v>9</v>
      </c>
      <c r="G6069" s="892" t="s">
        <v>10</v>
      </c>
      <c r="H6069" s="933" t="s">
        <v>2447</v>
      </c>
      <c r="I6069" s="219"/>
      <c r="J6069" s="219"/>
      <c r="K6069" s="566"/>
      <c r="L6069" s="897" t="s">
        <v>2896</v>
      </c>
      <c r="M6069" s="903"/>
    </row>
    <row r="6070" spans="3:13">
      <c r="C6070" s="868"/>
      <c r="D6070" s="874">
        <v>45763</v>
      </c>
      <c r="E6070" s="917">
        <v>0.054</v>
      </c>
      <c r="F6070" s="917">
        <v>0.052</v>
      </c>
      <c r="G6070" s="917">
        <v>0.054</v>
      </c>
      <c r="H6070" s="941">
        <v>0.0833333333333333</v>
      </c>
      <c r="I6070" s="219"/>
      <c r="J6070" s="219"/>
      <c r="K6070" s="566"/>
      <c r="L6070" s="898">
        <v>0.3125</v>
      </c>
      <c r="M6070" s="904"/>
    </row>
    <row r="6071" spans="3:13">
      <c r="C6071" s="868"/>
      <c r="D6071" s="874">
        <v>45674</v>
      </c>
      <c r="E6071" s="917">
        <v>0.054</v>
      </c>
      <c r="F6071" s="917">
        <v>0.05</v>
      </c>
      <c r="G6071" s="917">
        <v>0.046</v>
      </c>
      <c r="H6071" s="941">
        <v>0.0833333333333333</v>
      </c>
      <c r="I6071" s="219"/>
      <c r="J6071" s="219"/>
      <c r="K6071" s="566"/>
      <c r="L6071" s="898">
        <v>0.3125</v>
      </c>
      <c r="M6071" s="905"/>
    </row>
    <row r="6072" spans="3:13">
      <c r="C6072" s="868"/>
      <c r="D6072" s="874">
        <v>45583</v>
      </c>
      <c r="E6072" s="917">
        <v>0.046</v>
      </c>
      <c r="F6072" s="917">
        <v>0.046</v>
      </c>
      <c r="G6072" s="917">
        <v>0.047</v>
      </c>
      <c r="H6072" s="941">
        <v>0.0833333333333333</v>
      </c>
      <c r="I6072" s="219"/>
      <c r="J6072" s="219"/>
      <c r="K6072" s="566"/>
      <c r="L6072" s="898">
        <v>0.3125</v>
      </c>
      <c r="M6072" s="901"/>
    </row>
    <row r="6073" spans="3:13">
      <c r="C6073" s="868"/>
      <c r="D6073" s="874">
        <v>45488</v>
      </c>
      <c r="E6073" s="917">
        <v>0.047</v>
      </c>
      <c r="F6073" s="917">
        <v>0.051</v>
      </c>
      <c r="G6073" s="917">
        <v>0.053</v>
      </c>
      <c r="H6073" s="941">
        <v>0.0833333333333333</v>
      </c>
      <c r="I6073" s="219"/>
      <c r="J6073" s="219"/>
      <c r="K6073" s="566"/>
      <c r="L6073" s="898">
        <v>0.3125</v>
      </c>
      <c r="M6073" s="901"/>
    </row>
    <row r="6074" spans="3:13">
      <c r="C6074" s="868"/>
      <c r="D6074" s="874">
        <v>45398</v>
      </c>
      <c r="E6074" s="917">
        <v>0.053</v>
      </c>
      <c r="F6074" s="917">
        <v>0.048</v>
      </c>
      <c r="G6074" s="917">
        <v>0.052</v>
      </c>
      <c r="H6074" s="941">
        <v>0.0833333333333333</v>
      </c>
      <c r="I6074" s="219"/>
      <c r="J6074" s="219"/>
      <c r="K6074" s="566"/>
      <c r="L6074" s="898">
        <v>0.3125</v>
      </c>
      <c r="M6074" s="901"/>
    </row>
    <row r="6075" ht="18.35" spans="3:13">
      <c r="C6075" s="868"/>
      <c r="D6075" s="874">
        <v>45637</v>
      </c>
      <c r="E6075" s="917">
        <v>0.052</v>
      </c>
      <c r="F6075" s="917">
        <v>0.053</v>
      </c>
      <c r="G6075" s="917">
        <v>0.049</v>
      </c>
      <c r="H6075" s="941">
        <v>0.0833333333333333</v>
      </c>
      <c r="I6075" s="258"/>
      <c r="J6075" s="258"/>
      <c r="K6075" s="570"/>
      <c r="L6075" s="898">
        <v>0.3125</v>
      </c>
      <c r="M6075" s="906"/>
    </row>
    <row r="6076" ht="18.35" spans="3:13">
      <c r="C6076" s="868">
        <v>1</v>
      </c>
      <c r="D6076" s="1140" t="s">
        <v>7</v>
      </c>
      <c r="E6076" s="1141" t="s">
        <v>1418</v>
      </c>
      <c r="F6076" s="1142"/>
      <c r="G6076" s="1143"/>
      <c r="H6076" s="933" t="s">
        <v>2839</v>
      </c>
      <c r="I6076" s="561" t="s">
        <v>1622</v>
      </c>
      <c r="J6076" s="561"/>
      <c r="K6076" s="562"/>
      <c r="L6076" s="878" t="s">
        <v>1623</v>
      </c>
      <c r="M6076" s="943" t="s">
        <v>1624</v>
      </c>
    </row>
    <row r="6077" spans="3:13">
      <c r="C6077" s="868"/>
      <c r="D6077" s="870" t="s">
        <v>1625</v>
      </c>
      <c r="E6077" s="879"/>
      <c r="F6077" s="880"/>
      <c r="G6077" s="881"/>
      <c r="H6077" s="934" t="s">
        <v>2858</v>
      </c>
      <c r="I6077" s="2210" t="s">
        <v>1421</v>
      </c>
      <c r="J6077" s="216"/>
      <c r="K6077" s="564"/>
      <c r="L6077" s="895"/>
      <c r="M6077" s="900" t="s">
        <v>1418</v>
      </c>
    </row>
    <row r="6078" spans="3:13">
      <c r="C6078" s="868"/>
      <c r="D6078" s="871" t="s">
        <v>1626</v>
      </c>
      <c r="E6078" s="883"/>
      <c r="F6078" s="884"/>
      <c r="G6078" s="885"/>
      <c r="H6078" s="938" t="s">
        <v>2859</v>
      </c>
      <c r="I6078" s="219"/>
      <c r="J6078" s="219"/>
      <c r="K6078" s="566"/>
      <c r="L6078" s="895"/>
      <c r="M6078" s="901"/>
    </row>
    <row r="6079" spans="3:13">
      <c r="C6079" s="868"/>
      <c r="D6079" s="871" t="s">
        <v>1627</v>
      </c>
      <c r="E6079" s="916">
        <v>0.001</v>
      </c>
      <c r="F6079" s="884"/>
      <c r="G6079" s="885"/>
      <c r="H6079" s="938"/>
      <c r="I6079" s="219"/>
      <c r="J6079" s="219"/>
      <c r="K6079" s="566"/>
      <c r="L6079" s="895"/>
      <c r="M6079" s="901"/>
    </row>
    <row r="6080" ht="18.35" spans="3:13">
      <c r="C6080" s="868"/>
      <c r="D6080" s="872" t="s">
        <v>1628</v>
      </c>
      <c r="E6080" s="887">
        <v>0.520833333333333</v>
      </c>
      <c r="F6080" s="888"/>
      <c r="G6080" s="889"/>
      <c r="H6080" s="940"/>
      <c r="I6080" s="219"/>
      <c r="J6080" s="219"/>
      <c r="K6080" s="566"/>
      <c r="L6080" s="896">
        <v>0.75</v>
      </c>
      <c r="M6080" s="902">
        <v>0.645833333333333</v>
      </c>
    </row>
    <row r="6081" ht="18.35" spans="3:13">
      <c r="C6081" s="868"/>
      <c r="D6081" s="873" t="s">
        <v>1629</v>
      </c>
      <c r="E6081" s="891" t="s">
        <v>8</v>
      </c>
      <c r="F6081" s="891" t="s">
        <v>9</v>
      </c>
      <c r="G6081" s="892" t="s">
        <v>10</v>
      </c>
      <c r="H6081" s="933" t="s">
        <v>2447</v>
      </c>
      <c r="I6081" s="219"/>
      <c r="J6081" s="219"/>
      <c r="K6081" s="566"/>
      <c r="L6081" s="897" t="s">
        <v>2896</v>
      </c>
      <c r="M6081" s="903"/>
    </row>
    <row r="6082" spans="3:13">
      <c r="C6082" s="868"/>
      <c r="D6082" s="874">
        <v>45819</v>
      </c>
      <c r="E6082" s="1146">
        <v>0.001</v>
      </c>
      <c r="F6082" s="1146">
        <v>0.003</v>
      </c>
      <c r="G6082" s="1146">
        <v>0.002</v>
      </c>
      <c r="H6082" s="941">
        <v>0.520833333333333</v>
      </c>
      <c r="I6082" s="219"/>
      <c r="J6082" s="219"/>
      <c r="K6082" s="566"/>
      <c r="L6082" s="898">
        <v>0.75</v>
      </c>
      <c r="M6082" s="904"/>
    </row>
    <row r="6083" spans="3:13">
      <c r="C6083" s="868"/>
      <c r="D6083" s="874">
        <v>45790</v>
      </c>
      <c r="E6083" s="1146">
        <v>0.002</v>
      </c>
      <c r="F6083" s="1146">
        <v>0.003</v>
      </c>
      <c r="G6083" s="1146">
        <v>0.001</v>
      </c>
      <c r="H6083" s="941">
        <v>0.520833333333333</v>
      </c>
      <c r="I6083" s="219"/>
      <c r="J6083" s="219"/>
      <c r="K6083" s="566"/>
      <c r="L6083" s="898">
        <v>0.75</v>
      </c>
      <c r="M6083" s="905"/>
    </row>
    <row r="6084" spans="3:13">
      <c r="C6084" s="868"/>
      <c r="D6084" s="874">
        <v>45757</v>
      </c>
      <c r="E6084" s="1146">
        <v>0.001</v>
      </c>
      <c r="F6084" s="1146">
        <v>0.003</v>
      </c>
      <c r="G6084" s="1146">
        <v>0.002</v>
      </c>
      <c r="H6084" s="941">
        <v>0.520833333333333</v>
      </c>
      <c r="I6084" s="219"/>
      <c r="J6084" s="219"/>
      <c r="K6084" s="566"/>
      <c r="L6084" s="898">
        <v>0.75</v>
      </c>
      <c r="M6084" s="901"/>
    </row>
    <row r="6085" spans="3:13">
      <c r="C6085" s="868"/>
      <c r="D6085" s="874">
        <v>45728</v>
      </c>
      <c r="E6085" s="1146">
        <v>0.002</v>
      </c>
      <c r="F6085" s="1146">
        <v>0.003</v>
      </c>
      <c r="G6085" s="1146">
        <v>0.004</v>
      </c>
      <c r="H6085" s="941">
        <v>0.5625</v>
      </c>
      <c r="I6085" s="219"/>
      <c r="J6085" s="219"/>
      <c r="K6085" s="566"/>
      <c r="L6085" s="898">
        <v>0.791666666666667</v>
      </c>
      <c r="M6085" s="901"/>
    </row>
    <row r="6086" spans="3:13">
      <c r="C6086" s="868"/>
      <c r="D6086" s="874">
        <v>45700</v>
      </c>
      <c r="E6086" s="1146">
        <v>0.004</v>
      </c>
      <c r="F6086" s="1146">
        <v>0.003</v>
      </c>
      <c r="G6086" s="1146">
        <v>0.002</v>
      </c>
      <c r="H6086" s="941">
        <v>0.5625</v>
      </c>
      <c r="I6086" s="219"/>
      <c r="J6086" s="219"/>
      <c r="K6086" s="566"/>
      <c r="L6086" s="898">
        <v>0.791666666666667</v>
      </c>
      <c r="M6086" s="901"/>
    </row>
    <row r="6087" ht="18.35" spans="3:13">
      <c r="C6087" s="868"/>
      <c r="D6087" s="874">
        <v>45672</v>
      </c>
      <c r="E6087" s="1146">
        <v>0.002</v>
      </c>
      <c r="F6087" s="1146">
        <v>0.003</v>
      </c>
      <c r="G6087" s="1146">
        <v>0.003</v>
      </c>
      <c r="H6087" s="941">
        <v>0.5625</v>
      </c>
      <c r="I6087" s="258"/>
      <c r="J6087" s="258"/>
      <c r="K6087" s="570"/>
      <c r="L6087" s="898">
        <v>0.791666666666667</v>
      </c>
      <c r="M6087" s="906"/>
    </row>
    <row r="6088" ht="18.35" spans="3:13">
      <c r="C6088" s="868">
        <v>1</v>
      </c>
      <c r="D6088" s="1140" t="s">
        <v>7</v>
      </c>
      <c r="E6088" s="1141" t="s">
        <v>1420</v>
      </c>
      <c r="F6088" s="1142"/>
      <c r="G6088" s="1143"/>
      <c r="H6088" s="933" t="s">
        <v>2839</v>
      </c>
      <c r="I6088" s="561" t="s">
        <v>1622</v>
      </c>
      <c r="J6088" s="561"/>
      <c r="K6088" s="562"/>
      <c r="L6088" s="878" t="s">
        <v>1623</v>
      </c>
      <c r="M6088" s="943" t="s">
        <v>1624</v>
      </c>
    </row>
    <row r="6089" spans="3:13">
      <c r="C6089" s="868"/>
      <c r="D6089" s="870" t="s">
        <v>1625</v>
      </c>
      <c r="E6089" s="879"/>
      <c r="F6089" s="880"/>
      <c r="G6089" s="881"/>
      <c r="H6089" s="934" t="s">
        <v>2858</v>
      </c>
      <c r="I6089" s="2210" t="s">
        <v>1421</v>
      </c>
      <c r="J6089" s="216"/>
      <c r="K6089" s="564"/>
      <c r="L6089" s="895"/>
      <c r="M6089" s="900" t="s">
        <v>1420</v>
      </c>
    </row>
    <row r="6090" spans="3:13">
      <c r="C6090" s="868"/>
      <c r="D6090" s="871" t="s">
        <v>1626</v>
      </c>
      <c r="E6090" s="883"/>
      <c r="F6090" s="884"/>
      <c r="G6090" s="885"/>
      <c r="H6090" s="938" t="s">
        <v>2859</v>
      </c>
      <c r="I6090" s="219"/>
      <c r="J6090" s="219"/>
      <c r="K6090" s="566"/>
      <c r="L6090" s="895"/>
      <c r="M6090" s="901"/>
    </row>
    <row r="6091" spans="3:13">
      <c r="C6091" s="868"/>
      <c r="D6091" s="871" t="s">
        <v>1627</v>
      </c>
      <c r="E6091" s="919">
        <v>0.001</v>
      </c>
      <c r="F6091" s="920"/>
      <c r="G6091" s="921"/>
      <c r="H6091" s="938"/>
      <c r="I6091" s="219"/>
      <c r="J6091" s="219"/>
      <c r="K6091" s="566"/>
      <c r="L6091" s="895"/>
      <c r="M6091" s="901"/>
    </row>
    <row r="6092" ht="18.35" spans="3:13">
      <c r="C6092" s="868"/>
      <c r="D6092" s="872" t="s">
        <v>1628</v>
      </c>
      <c r="E6092" s="887">
        <v>0.520833333333333</v>
      </c>
      <c r="F6092" s="888"/>
      <c r="G6092" s="889"/>
      <c r="H6092" s="940"/>
      <c r="I6092" s="219"/>
      <c r="J6092" s="219"/>
      <c r="K6092" s="566"/>
      <c r="L6092" s="896">
        <v>0.75</v>
      </c>
      <c r="M6092" s="902">
        <v>0.645833333333333</v>
      </c>
    </row>
    <row r="6093" ht="18.35" spans="3:13">
      <c r="C6093" s="868"/>
      <c r="D6093" s="873" t="s">
        <v>1629</v>
      </c>
      <c r="E6093" s="891" t="s">
        <v>8</v>
      </c>
      <c r="F6093" s="891" t="s">
        <v>9</v>
      </c>
      <c r="G6093" s="892" t="s">
        <v>10</v>
      </c>
      <c r="H6093" s="933" t="s">
        <v>2447</v>
      </c>
      <c r="I6093" s="219"/>
      <c r="J6093" s="219"/>
      <c r="K6093" s="566"/>
      <c r="L6093" s="897" t="s">
        <v>2896</v>
      </c>
      <c r="M6093" s="903"/>
    </row>
    <row r="6094" spans="3:13">
      <c r="C6094" s="868"/>
      <c r="D6094" s="874">
        <v>45819</v>
      </c>
      <c r="E6094" s="917">
        <v>0.001</v>
      </c>
      <c r="F6094" s="917">
        <v>0.002</v>
      </c>
      <c r="G6094" s="917">
        <v>0.002</v>
      </c>
      <c r="H6094" s="941">
        <v>0.520833333333333</v>
      </c>
      <c r="I6094" s="219"/>
      <c r="J6094" s="219"/>
      <c r="K6094" s="566"/>
      <c r="L6094" s="898">
        <v>0.75</v>
      </c>
      <c r="M6094" s="904"/>
    </row>
    <row r="6095" spans="3:13">
      <c r="C6095" s="868"/>
      <c r="D6095" s="874">
        <v>45790</v>
      </c>
      <c r="E6095" s="917">
        <v>0.002</v>
      </c>
      <c r="F6095" s="917">
        <v>0.003</v>
      </c>
      <c r="G6095" s="917">
        <v>-0.001</v>
      </c>
      <c r="H6095" s="941">
        <v>0.520833333333333</v>
      </c>
      <c r="I6095" s="219"/>
      <c r="J6095" s="219"/>
      <c r="K6095" s="566"/>
      <c r="L6095" s="898">
        <v>0.75</v>
      </c>
      <c r="M6095" s="905"/>
    </row>
    <row r="6096" spans="3:13">
      <c r="C6096" s="868"/>
      <c r="D6096" s="874">
        <v>45757</v>
      </c>
      <c r="E6096" s="917">
        <v>-0.001</v>
      </c>
      <c r="F6096" s="917">
        <v>0.001</v>
      </c>
      <c r="G6096" s="917">
        <v>0.002</v>
      </c>
      <c r="H6096" s="941">
        <v>0.520833333333333</v>
      </c>
      <c r="I6096" s="219"/>
      <c r="J6096" s="219"/>
      <c r="K6096" s="566"/>
      <c r="L6096" s="898">
        <v>0.75</v>
      </c>
      <c r="M6096" s="901"/>
    </row>
    <row r="6097" spans="3:13">
      <c r="C6097" s="868"/>
      <c r="D6097" s="874">
        <v>45728</v>
      </c>
      <c r="E6097" s="917">
        <v>0.002</v>
      </c>
      <c r="F6097" s="917">
        <v>0.003</v>
      </c>
      <c r="G6097" s="917">
        <v>0.005</v>
      </c>
      <c r="H6097" s="941">
        <v>0.5625</v>
      </c>
      <c r="I6097" s="219"/>
      <c r="J6097" s="219"/>
      <c r="K6097" s="566"/>
      <c r="L6097" s="898">
        <v>0.791666666666667</v>
      </c>
      <c r="M6097" s="901"/>
    </row>
    <row r="6098" spans="3:13">
      <c r="C6098" s="868"/>
      <c r="D6098" s="874">
        <v>45700</v>
      </c>
      <c r="E6098" s="917">
        <v>0.005</v>
      </c>
      <c r="F6098" s="917">
        <v>0.003</v>
      </c>
      <c r="G6098" s="917">
        <v>0.004</v>
      </c>
      <c r="H6098" s="941">
        <v>0.5625</v>
      </c>
      <c r="I6098" s="219"/>
      <c r="J6098" s="219"/>
      <c r="K6098" s="566"/>
      <c r="L6098" s="898">
        <v>0.791666666666667</v>
      </c>
      <c r="M6098" s="901"/>
    </row>
    <row r="6099" ht="18.35" spans="3:13">
      <c r="C6099" s="868"/>
      <c r="D6099" s="874">
        <v>45672</v>
      </c>
      <c r="E6099" s="917">
        <v>0.004</v>
      </c>
      <c r="F6099" s="917">
        <v>0.004</v>
      </c>
      <c r="G6099" s="917">
        <v>0.003</v>
      </c>
      <c r="H6099" s="941">
        <v>0.5625</v>
      </c>
      <c r="I6099" s="258"/>
      <c r="J6099" s="258"/>
      <c r="K6099" s="570"/>
      <c r="L6099" s="898">
        <v>0.791666666666667</v>
      </c>
      <c r="M6099" s="906"/>
    </row>
    <row r="6100" ht="18.35" spans="3:13">
      <c r="C6100" s="868">
        <v>1</v>
      </c>
      <c r="D6100" s="1140" t="s">
        <v>7</v>
      </c>
      <c r="E6100" s="1141" t="s">
        <v>1422</v>
      </c>
      <c r="F6100" s="1142"/>
      <c r="G6100" s="1143"/>
      <c r="H6100" s="933" t="s">
        <v>2839</v>
      </c>
      <c r="I6100" s="561" t="s">
        <v>1622</v>
      </c>
      <c r="J6100" s="561"/>
      <c r="K6100" s="562"/>
      <c r="L6100" s="878" t="s">
        <v>1623</v>
      </c>
      <c r="M6100" s="943" t="s">
        <v>1624</v>
      </c>
    </row>
    <row r="6101" spans="3:13">
      <c r="C6101" s="868"/>
      <c r="D6101" s="870" t="s">
        <v>1625</v>
      </c>
      <c r="E6101" s="879"/>
      <c r="F6101" s="880"/>
      <c r="G6101" s="881"/>
      <c r="H6101" s="934" t="s">
        <v>2858</v>
      </c>
      <c r="I6101" s="2210" t="s">
        <v>1419</v>
      </c>
      <c r="J6101" s="216"/>
      <c r="K6101" s="564"/>
      <c r="L6101" s="895"/>
      <c r="M6101" s="900" t="s">
        <v>1422</v>
      </c>
    </row>
    <row r="6102" spans="3:13">
      <c r="C6102" s="868"/>
      <c r="D6102" s="871" t="s">
        <v>1626</v>
      </c>
      <c r="E6102" s="883"/>
      <c r="F6102" s="884"/>
      <c r="G6102" s="885"/>
      <c r="H6102" s="938" t="s">
        <v>2859</v>
      </c>
      <c r="I6102" s="219"/>
      <c r="J6102" s="219"/>
      <c r="K6102" s="566"/>
      <c r="L6102" s="895"/>
      <c r="M6102" s="901"/>
    </row>
    <row r="6103" spans="3:13">
      <c r="C6103" s="868"/>
      <c r="D6103" s="871" t="s">
        <v>1627</v>
      </c>
      <c r="E6103" s="919">
        <v>0.024</v>
      </c>
      <c r="F6103" s="920"/>
      <c r="G6103" s="921"/>
      <c r="H6103" s="938"/>
      <c r="I6103" s="219"/>
      <c r="J6103" s="219"/>
      <c r="K6103" s="566"/>
      <c r="L6103" s="895"/>
      <c r="M6103" s="901"/>
    </row>
    <row r="6104" ht="18.35" spans="3:13">
      <c r="C6104" s="868"/>
      <c r="D6104" s="872" t="s">
        <v>1628</v>
      </c>
      <c r="E6104" s="887">
        <v>0.520833333333333</v>
      </c>
      <c r="F6104" s="888"/>
      <c r="G6104" s="889"/>
      <c r="H6104" s="940"/>
      <c r="I6104" s="219"/>
      <c r="J6104" s="219"/>
      <c r="K6104" s="566"/>
      <c r="L6104" s="896">
        <v>0.75</v>
      </c>
      <c r="M6104" s="902">
        <v>0.645833333333333</v>
      </c>
    </row>
    <row r="6105" ht="18.35" spans="3:13">
      <c r="C6105" s="868"/>
      <c r="D6105" s="873" t="s">
        <v>1629</v>
      </c>
      <c r="E6105" s="891" t="s">
        <v>8</v>
      </c>
      <c r="F6105" s="891" t="s">
        <v>9</v>
      </c>
      <c r="G6105" s="892" t="s">
        <v>10</v>
      </c>
      <c r="H6105" s="933" t="s">
        <v>2447</v>
      </c>
      <c r="I6105" s="219"/>
      <c r="J6105" s="219"/>
      <c r="K6105" s="566"/>
      <c r="L6105" s="897" t="s">
        <v>2896</v>
      </c>
      <c r="M6105" s="903"/>
    </row>
    <row r="6106" spans="3:13">
      <c r="C6106" s="868"/>
      <c r="D6106" s="874">
        <v>45819</v>
      </c>
      <c r="E6106" s="917">
        <v>0.024</v>
      </c>
      <c r="F6106" s="917">
        <v>0.025</v>
      </c>
      <c r="G6106" s="917">
        <v>0.023</v>
      </c>
      <c r="H6106" s="941">
        <v>0.520833333333333</v>
      </c>
      <c r="I6106" s="219"/>
      <c r="J6106" s="219"/>
      <c r="K6106" s="566"/>
      <c r="L6106" s="898">
        <v>0.75</v>
      </c>
      <c r="M6106" s="904"/>
    </row>
    <row r="6107" spans="3:13">
      <c r="C6107" s="868"/>
      <c r="D6107" s="874">
        <v>45790</v>
      </c>
      <c r="E6107" s="917">
        <v>0.023</v>
      </c>
      <c r="F6107" s="917">
        <v>0.024</v>
      </c>
      <c r="G6107" s="917">
        <v>0.024</v>
      </c>
      <c r="H6107" s="941">
        <v>0.520833333333333</v>
      </c>
      <c r="I6107" s="219"/>
      <c r="J6107" s="219"/>
      <c r="K6107" s="566"/>
      <c r="L6107" s="898">
        <v>0.75</v>
      </c>
      <c r="M6107" s="905"/>
    </row>
    <row r="6108" spans="3:13">
      <c r="C6108" s="868"/>
      <c r="D6108" s="874">
        <v>45757</v>
      </c>
      <c r="E6108" s="917">
        <v>0.024</v>
      </c>
      <c r="F6108" s="917">
        <v>0.025</v>
      </c>
      <c r="G6108" s="917">
        <v>0.028</v>
      </c>
      <c r="H6108" s="941">
        <v>0.520833333333333</v>
      </c>
      <c r="I6108" s="219"/>
      <c r="J6108" s="219"/>
      <c r="K6108" s="566"/>
      <c r="L6108" s="898">
        <v>0.75</v>
      </c>
      <c r="M6108" s="901"/>
    </row>
    <row r="6109" spans="3:13">
      <c r="C6109" s="868"/>
      <c r="D6109" s="874">
        <v>45728</v>
      </c>
      <c r="E6109" s="917">
        <v>0.028</v>
      </c>
      <c r="F6109" s="917">
        <v>0.029</v>
      </c>
      <c r="G6109" s="917">
        <v>0.03</v>
      </c>
      <c r="H6109" s="941">
        <v>0.520833333333333</v>
      </c>
      <c r="I6109" s="219"/>
      <c r="J6109" s="219"/>
      <c r="K6109" s="566"/>
      <c r="L6109" s="898">
        <v>0.75</v>
      </c>
      <c r="M6109" s="901"/>
    </row>
    <row r="6110" spans="3:13">
      <c r="C6110" s="868"/>
      <c r="D6110" s="874">
        <v>45700</v>
      </c>
      <c r="E6110" s="917">
        <v>0.03</v>
      </c>
      <c r="F6110" s="917">
        <v>0.029</v>
      </c>
      <c r="G6110" s="917">
        <v>0.029</v>
      </c>
      <c r="H6110" s="941">
        <v>0.5625</v>
      </c>
      <c r="I6110" s="219"/>
      <c r="J6110" s="219"/>
      <c r="K6110" s="566"/>
      <c r="L6110" s="898">
        <v>0.791666666666667</v>
      </c>
      <c r="M6110" s="901"/>
    </row>
    <row r="6111" ht="18.35" spans="3:13">
      <c r="C6111" s="868"/>
      <c r="D6111" s="874">
        <v>45672</v>
      </c>
      <c r="E6111" s="917">
        <v>0.052</v>
      </c>
      <c r="F6111" s="917">
        <v>0.053</v>
      </c>
      <c r="G6111" s="917">
        <v>0.049</v>
      </c>
      <c r="H6111" s="941">
        <v>0.5625</v>
      </c>
      <c r="I6111" s="258"/>
      <c r="J6111" s="258"/>
      <c r="K6111" s="570"/>
      <c r="L6111" s="898">
        <v>0.791666666666667</v>
      </c>
      <c r="M6111" s="906"/>
    </row>
    <row r="6112" ht="18.35" spans="3:13">
      <c r="C6112" s="868">
        <v>1</v>
      </c>
      <c r="D6112" s="1140" t="s">
        <v>7</v>
      </c>
      <c r="E6112" s="1141" t="s">
        <v>1423</v>
      </c>
      <c r="F6112" s="1142"/>
      <c r="G6112" s="1143"/>
      <c r="H6112" s="933" t="s">
        <v>2839</v>
      </c>
      <c r="I6112" s="561" t="s">
        <v>1622</v>
      </c>
      <c r="J6112" s="561"/>
      <c r="K6112" s="562"/>
      <c r="L6112" s="878" t="s">
        <v>1623</v>
      </c>
      <c r="M6112" s="943" t="s">
        <v>1624</v>
      </c>
    </row>
    <row r="6113" spans="3:13">
      <c r="C6113" s="868"/>
      <c r="D6113" s="870" t="s">
        <v>1625</v>
      </c>
      <c r="E6113" s="879"/>
      <c r="F6113" s="880"/>
      <c r="G6113" s="881"/>
      <c r="H6113" s="934" t="s">
        <v>2879</v>
      </c>
      <c r="I6113" s="2210" t="s">
        <v>977</v>
      </c>
      <c r="J6113" s="216"/>
      <c r="K6113" s="564"/>
      <c r="L6113" s="895"/>
      <c r="M6113" s="900" t="s">
        <v>1423</v>
      </c>
    </row>
    <row r="6114" spans="3:13">
      <c r="C6114" s="868"/>
      <c r="D6114" s="871" t="s">
        <v>1626</v>
      </c>
      <c r="E6114" s="883"/>
      <c r="F6114" s="884"/>
      <c r="G6114" s="885"/>
      <c r="H6114" s="938" t="s">
        <v>2869</v>
      </c>
      <c r="I6114" s="219"/>
      <c r="J6114" s="219"/>
      <c r="K6114" s="566"/>
      <c r="L6114" s="895"/>
      <c r="M6114" s="901"/>
    </row>
    <row r="6115" spans="3:13">
      <c r="C6115" s="868"/>
      <c r="D6115" s="871" t="s">
        <v>1627</v>
      </c>
      <c r="E6115" s="919">
        <v>0.034</v>
      </c>
      <c r="F6115" s="920"/>
      <c r="G6115" s="921"/>
      <c r="H6115" s="938"/>
      <c r="I6115" s="219"/>
      <c r="J6115" s="219"/>
      <c r="K6115" s="566"/>
      <c r="L6115" s="895"/>
      <c r="M6115" s="901"/>
    </row>
    <row r="6116" ht="18.35" spans="3:13">
      <c r="C6116" s="868"/>
      <c r="D6116" s="872" t="s">
        <v>1628</v>
      </c>
      <c r="E6116" s="887">
        <v>0.25</v>
      </c>
      <c r="F6116" s="888"/>
      <c r="G6116" s="889"/>
      <c r="H6116" s="940"/>
      <c r="I6116" s="219"/>
      <c r="J6116" s="219"/>
      <c r="K6116" s="566"/>
      <c r="L6116" s="896">
        <v>0.479166666666667</v>
      </c>
      <c r="M6116" s="902">
        <v>0.375</v>
      </c>
    </row>
    <row r="6117" ht="18.35" spans="3:13">
      <c r="C6117" s="868"/>
      <c r="D6117" s="873" t="s">
        <v>1629</v>
      </c>
      <c r="E6117" s="891" t="s">
        <v>8</v>
      </c>
      <c r="F6117" s="891" t="s">
        <v>9</v>
      </c>
      <c r="G6117" s="892" t="s">
        <v>10</v>
      </c>
      <c r="H6117" s="933" t="s">
        <v>2447</v>
      </c>
      <c r="I6117" s="219"/>
      <c r="J6117" s="219"/>
      <c r="K6117" s="566"/>
      <c r="L6117" s="897" t="s">
        <v>2896</v>
      </c>
      <c r="M6117" s="903"/>
    </row>
    <row r="6118" spans="3:13">
      <c r="C6118" s="868"/>
      <c r="D6118" s="874">
        <v>45826</v>
      </c>
      <c r="E6118" s="917">
        <v>0.034</v>
      </c>
      <c r="F6118" s="917">
        <v>0.033</v>
      </c>
      <c r="G6118" s="917">
        <v>0.035</v>
      </c>
      <c r="H6118" s="941">
        <v>0.25</v>
      </c>
      <c r="I6118" s="219"/>
      <c r="J6118" s="219"/>
      <c r="K6118" s="566"/>
      <c r="L6118" s="898">
        <v>0.479166666666667</v>
      </c>
      <c r="M6118" s="904"/>
    </row>
    <row r="6119" spans="3:13">
      <c r="C6119" s="868"/>
      <c r="D6119" s="874">
        <v>45798</v>
      </c>
      <c r="E6119" s="917">
        <v>0.035</v>
      </c>
      <c r="F6119" s="917">
        <v>0.033</v>
      </c>
      <c r="G6119" s="917">
        <v>0.026</v>
      </c>
      <c r="H6119" s="941">
        <v>0.25</v>
      </c>
      <c r="I6119" s="219"/>
      <c r="J6119" s="219"/>
      <c r="K6119" s="566"/>
      <c r="L6119" s="898">
        <v>0.479166666666667</v>
      </c>
      <c r="M6119" s="905"/>
    </row>
    <row r="6120" spans="3:13">
      <c r="C6120" s="868"/>
      <c r="D6120" s="874">
        <v>45763</v>
      </c>
      <c r="E6120" s="917">
        <v>0.026</v>
      </c>
      <c r="F6120" s="917">
        <v>0.027</v>
      </c>
      <c r="G6120" s="917">
        <v>0.028</v>
      </c>
      <c r="H6120" s="941">
        <v>0.291666666666667</v>
      </c>
      <c r="I6120" s="219"/>
      <c r="J6120" s="219"/>
      <c r="K6120" s="566"/>
      <c r="L6120" s="898">
        <v>0.520833333333333</v>
      </c>
      <c r="M6120" s="901"/>
    </row>
    <row r="6121" spans="3:13">
      <c r="C6121" s="868"/>
      <c r="D6121" s="874">
        <v>45742</v>
      </c>
      <c r="E6121" s="917">
        <v>0.028</v>
      </c>
      <c r="F6121" s="917">
        <v>0.03</v>
      </c>
      <c r="G6121" s="917">
        <v>0.03</v>
      </c>
      <c r="H6121" s="941">
        <v>0.291666666666667</v>
      </c>
      <c r="I6121" s="219"/>
      <c r="J6121" s="219"/>
      <c r="K6121" s="566"/>
      <c r="L6121" s="898">
        <v>0.520833333333333</v>
      </c>
      <c r="M6121" s="901"/>
    </row>
    <row r="6122" spans="3:13">
      <c r="C6122" s="868"/>
      <c r="D6122" s="874">
        <v>45707</v>
      </c>
      <c r="E6122" s="917">
        <v>0.03</v>
      </c>
      <c r="F6122" s="917">
        <v>0.028</v>
      </c>
      <c r="G6122" s="917">
        <v>0.025</v>
      </c>
      <c r="H6122" s="941">
        <v>0.291666666666667</v>
      </c>
      <c r="I6122" s="219"/>
      <c r="J6122" s="219"/>
      <c r="K6122" s="566"/>
      <c r="L6122" s="898">
        <v>0.520833333333333</v>
      </c>
      <c r="M6122" s="901"/>
    </row>
    <row r="6123" ht="18.35" spans="3:13">
      <c r="C6123" s="868"/>
      <c r="D6123" s="874">
        <v>45672</v>
      </c>
      <c r="E6123" s="917">
        <v>0.025</v>
      </c>
      <c r="F6123" s="917">
        <v>0.026</v>
      </c>
      <c r="G6123" s="917">
        <v>0.026</v>
      </c>
      <c r="H6123" s="941">
        <v>0.666666666666667</v>
      </c>
      <c r="I6123" s="258"/>
      <c r="J6123" s="258"/>
      <c r="K6123" s="570"/>
      <c r="L6123" s="898">
        <v>0.895833333333333</v>
      </c>
      <c r="M6123" s="906"/>
    </row>
    <row r="6124" ht="18.35" spans="3:13">
      <c r="C6124" s="868">
        <v>1</v>
      </c>
      <c r="D6124" s="1140" t="s">
        <v>7</v>
      </c>
      <c r="E6124" s="1141" t="s">
        <v>1424</v>
      </c>
      <c r="F6124" s="1142"/>
      <c r="G6124" s="1143"/>
      <c r="H6124" s="933" t="s">
        <v>2839</v>
      </c>
      <c r="I6124" s="561" t="s">
        <v>1622</v>
      </c>
      <c r="J6124" s="561"/>
      <c r="K6124" s="562"/>
      <c r="L6124" s="878" t="s">
        <v>1623</v>
      </c>
      <c r="M6124" s="943" t="s">
        <v>1624</v>
      </c>
    </row>
    <row r="6125" spans="3:13">
      <c r="C6125" s="868"/>
      <c r="D6125" s="870" t="s">
        <v>1625</v>
      </c>
      <c r="E6125" s="879"/>
      <c r="F6125" s="880"/>
      <c r="G6125" s="881"/>
      <c r="H6125" s="934" t="s">
        <v>2858</v>
      </c>
      <c r="I6125" s="2210" t="s">
        <v>1300</v>
      </c>
      <c r="J6125" s="216"/>
      <c r="K6125" s="564"/>
      <c r="L6125" s="895"/>
      <c r="M6125" s="900" t="s">
        <v>1424</v>
      </c>
    </row>
    <row r="6126" spans="3:13">
      <c r="C6126" s="868"/>
      <c r="D6126" s="871" t="s">
        <v>1626</v>
      </c>
      <c r="E6126" s="883"/>
      <c r="F6126" s="884"/>
      <c r="G6126" s="885"/>
      <c r="H6126" s="938" t="s">
        <v>2859</v>
      </c>
      <c r="I6126" s="219"/>
      <c r="J6126" s="219"/>
      <c r="K6126" s="566"/>
      <c r="L6126" s="895"/>
      <c r="M6126" s="901"/>
    </row>
    <row r="6127" spans="3:13">
      <c r="C6127" s="868"/>
      <c r="D6127" s="871" t="s">
        <v>1627</v>
      </c>
      <c r="E6127" s="919">
        <v>0.001</v>
      </c>
      <c r="F6127" s="920"/>
      <c r="G6127" s="921"/>
      <c r="H6127" s="938"/>
      <c r="I6127" s="219"/>
      <c r="J6127" s="219"/>
      <c r="K6127" s="566"/>
      <c r="L6127" s="895"/>
      <c r="M6127" s="901"/>
    </row>
    <row r="6128" ht="18.35" spans="3:13">
      <c r="C6128" s="868"/>
      <c r="D6128" s="872" t="s">
        <v>1628</v>
      </c>
      <c r="E6128" s="887">
        <v>0.520833333333333</v>
      </c>
      <c r="F6128" s="888"/>
      <c r="G6128" s="889"/>
      <c r="H6128" s="940"/>
      <c r="I6128" s="219"/>
      <c r="J6128" s="219"/>
      <c r="K6128" s="566"/>
      <c r="L6128" s="896">
        <v>0.75</v>
      </c>
      <c r="M6128" s="902">
        <v>0.645833333333333</v>
      </c>
    </row>
    <row r="6129" ht="18.35" spans="3:13">
      <c r="C6129" s="868"/>
      <c r="D6129" s="873" t="s">
        <v>1629</v>
      </c>
      <c r="E6129" s="891" t="s">
        <v>8</v>
      </c>
      <c r="F6129" s="891" t="s">
        <v>9</v>
      </c>
      <c r="G6129" s="892" t="s">
        <v>10</v>
      </c>
      <c r="H6129" s="933" t="s">
        <v>2447</v>
      </c>
      <c r="I6129" s="219"/>
      <c r="J6129" s="219"/>
      <c r="K6129" s="566"/>
      <c r="L6129" s="897" t="s">
        <v>2896</v>
      </c>
      <c r="M6129" s="903"/>
    </row>
    <row r="6130" spans="3:13">
      <c r="C6130" s="868"/>
      <c r="D6130" s="874">
        <v>45820</v>
      </c>
      <c r="E6130" s="917">
        <v>0.001</v>
      </c>
      <c r="F6130" s="917">
        <v>0.002</v>
      </c>
      <c r="G6130" s="917">
        <v>-0.002</v>
      </c>
      <c r="H6130" s="941">
        <v>0.520833333333333</v>
      </c>
      <c r="I6130" s="219"/>
      <c r="J6130" s="219"/>
      <c r="K6130" s="566"/>
      <c r="L6130" s="898">
        <v>0.75</v>
      </c>
      <c r="M6130" s="904"/>
    </row>
    <row r="6131" spans="3:13">
      <c r="C6131" s="868"/>
      <c r="D6131" s="874">
        <v>45792</v>
      </c>
      <c r="E6131" s="917">
        <v>-0.005</v>
      </c>
      <c r="F6131" s="917">
        <v>0.002</v>
      </c>
      <c r="G6131" s="917">
        <v>0</v>
      </c>
      <c r="H6131" s="941">
        <v>0.520833333333333</v>
      </c>
      <c r="I6131" s="219"/>
      <c r="J6131" s="219"/>
      <c r="K6131" s="566"/>
      <c r="L6131" s="898">
        <v>0.75</v>
      </c>
      <c r="M6131" s="905"/>
    </row>
    <row r="6132" spans="3:13">
      <c r="C6132" s="868"/>
      <c r="D6132" s="874">
        <v>45758</v>
      </c>
      <c r="E6132" s="917">
        <v>-0.004</v>
      </c>
      <c r="F6132" s="917">
        <v>0.002</v>
      </c>
      <c r="G6132" s="917">
        <v>0.001</v>
      </c>
      <c r="H6132" s="941">
        <v>0.520833333333333</v>
      </c>
      <c r="I6132" s="219"/>
      <c r="J6132" s="219"/>
      <c r="K6132" s="566"/>
      <c r="L6132" s="898">
        <v>0.75</v>
      </c>
      <c r="M6132" s="901"/>
    </row>
    <row r="6133" spans="3:13">
      <c r="C6133" s="868"/>
      <c r="D6133" s="874">
        <v>45729</v>
      </c>
      <c r="E6133" s="917">
        <v>0</v>
      </c>
      <c r="F6133" s="917">
        <v>0.003</v>
      </c>
      <c r="G6133" s="917">
        <v>0.006</v>
      </c>
      <c r="H6133" s="941">
        <v>0.5625</v>
      </c>
      <c r="I6133" s="219"/>
      <c r="J6133" s="219"/>
      <c r="K6133" s="566"/>
      <c r="L6133" s="898">
        <v>0.791666666666667</v>
      </c>
      <c r="M6133" s="901"/>
    </row>
    <row r="6134" spans="3:13">
      <c r="C6134" s="868"/>
      <c r="D6134" s="874">
        <v>45701</v>
      </c>
      <c r="E6134" s="917">
        <v>0.004</v>
      </c>
      <c r="F6134" s="917">
        <v>0.003</v>
      </c>
      <c r="G6134" s="917">
        <v>0.005</v>
      </c>
      <c r="H6134" s="941">
        <v>0.5625</v>
      </c>
      <c r="I6134" s="219"/>
      <c r="J6134" s="219"/>
      <c r="K6134" s="566"/>
      <c r="L6134" s="898">
        <v>0.791666666666667</v>
      </c>
      <c r="M6134" s="901"/>
    </row>
    <row r="6135" ht="18.35" spans="3:13">
      <c r="C6135" s="868"/>
      <c r="D6135" s="874">
        <v>45671</v>
      </c>
      <c r="E6135" s="917">
        <v>0.002</v>
      </c>
      <c r="F6135" s="917">
        <v>0.004</v>
      </c>
      <c r="G6135" s="917">
        <v>0.004</v>
      </c>
      <c r="H6135" s="941">
        <v>0.5625</v>
      </c>
      <c r="I6135" s="258"/>
      <c r="J6135" s="258"/>
      <c r="K6135" s="570"/>
      <c r="L6135" s="898">
        <v>0.791666666666667</v>
      </c>
      <c r="M6135" s="906"/>
    </row>
    <row r="6136" ht="18.35" spans="3:13">
      <c r="C6136" s="868">
        <v>1</v>
      </c>
      <c r="D6136" s="1140" t="s">
        <v>7</v>
      </c>
      <c r="E6136" s="1141" t="s">
        <v>872</v>
      </c>
      <c r="F6136" s="1142"/>
      <c r="G6136" s="1143"/>
      <c r="H6136" s="933" t="s">
        <v>2839</v>
      </c>
      <c r="I6136" s="561" t="s">
        <v>1622</v>
      </c>
      <c r="J6136" s="561"/>
      <c r="K6136" s="562"/>
      <c r="L6136" s="878" t="s">
        <v>1623</v>
      </c>
      <c r="M6136" s="943" t="s">
        <v>1624</v>
      </c>
    </row>
    <row r="6137" spans="3:13">
      <c r="C6137" s="868"/>
      <c r="D6137" s="870" t="s">
        <v>1625</v>
      </c>
      <c r="E6137" s="879"/>
      <c r="F6137" s="880"/>
      <c r="G6137" s="881"/>
      <c r="H6137" s="934" t="s">
        <v>2861</v>
      </c>
      <c r="I6137" s="2210" t="s">
        <v>1426</v>
      </c>
      <c r="J6137" s="216"/>
      <c r="K6137" s="564"/>
      <c r="L6137" s="895"/>
      <c r="M6137" s="900" t="s">
        <v>872</v>
      </c>
    </row>
    <row r="6138" spans="3:13">
      <c r="C6138" s="868"/>
      <c r="D6138" s="871" t="s">
        <v>1626</v>
      </c>
      <c r="E6138" s="883"/>
      <c r="F6138" s="884"/>
      <c r="G6138" s="885"/>
      <c r="H6138" s="934" t="s">
        <v>2861</v>
      </c>
      <c r="I6138" s="219"/>
      <c r="J6138" s="219"/>
      <c r="K6138" s="566"/>
      <c r="L6138" s="895"/>
      <c r="M6138" s="901"/>
    </row>
    <row r="6139" spans="3:13">
      <c r="C6139" s="868"/>
      <c r="D6139" s="871" t="s">
        <v>1627</v>
      </c>
      <c r="E6139" s="919" t="s">
        <v>1425</v>
      </c>
      <c r="F6139" s="920"/>
      <c r="G6139" s="921"/>
      <c r="H6139" s="938"/>
      <c r="I6139" s="219"/>
      <c r="J6139" s="219"/>
      <c r="K6139" s="566"/>
      <c r="L6139" s="895"/>
      <c r="M6139" s="901"/>
    </row>
    <row r="6140" ht="18.35" spans="3:13">
      <c r="C6140" s="868"/>
      <c r="D6140" s="872" t="s">
        <v>1628</v>
      </c>
      <c r="E6140" s="887">
        <v>0.604166666666667</v>
      </c>
      <c r="F6140" s="888"/>
      <c r="G6140" s="889"/>
      <c r="H6140" s="940"/>
      <c r="I6140" s="219"/>
      <c r="J6140" s="219"/>
      <c r="K6140" s="566"/>
      <c r="L6140" s="896">
        <v>0.833333333333333</v>
      </c>
      <c r="M6140" s="902">
        <v>0.729166666666667</v>
      </c>
    </row>
    <row r="6141" ht="18.35" spans="3:13">
      <c r="C6141" s="868"/>
      <c r="D6141" s="873" t="s">
        <v>1629</v>
      </c>
      <c r="E6141" s="891" t="s">
        <v>8</v>
      </c>
      <c r="F6141" s="891" t="s">
        <v>9</v>
      </c>
      <c r="G6141" s="892" t="s">
        <v>10</v>
      </c>
      <c r="H6141" s="933" t="s">
        <v>2447</v>
      </c>
      <c r="I6141" s="219"/>
      <c r="J6141" s="219"/>
      <c r="K6141" s="566"/>
      <c r="L6141" s="897" t="s">
        <v>2896</v>
      </c>
      <c r="M6141" s="903"/>
    </row>
    <row r="6142" spans="3:13">
      <c r="C6142" s="868"/>
      <c r="D6142" s="874">
        <v>45847</v>
      </c>
      <c r="E6142" s="2255" t="s">
        <v>2410</v>
      </c>
      <c r="F6142" s="2255" t="s">
        <v>2346</v>
      </c>
      <c r="G6142" s="2255" t="s">
        <v>2411</v>
      </c>
      <c r="H6142" s="1203">
        <v>0.729166666666667</v>
      </c>
      <c r="I6142" s="219"/>
      <c r="J6142" s="219"/>
      <c r="K6142" s="566"/>
      <c r="L6142" s="898">
        <v>0.833333333333333</v>
      </c>
      <c r="M6142" s="904"/>
    </row>
    <row r="6143" spans="3:13">
      <c r="C6143" s="868"/>
      <c r="D6143" s="874">
        <v>45840</v>
      </c>
      <c r="E6143" s="2255" t="s">
        <v>2411</v>
      </c>
      <c r="F6143" s="2255" t="s">
        <v>2212</v>
      </c>
      <c r="G6143" s="2255" t="s">
        <v>2412</v>
      </c>
      <c r="H6143" s="1203">
        <v>0.729166666666667</v>
      </c>
      <c r="I6143" s="219"/>
      <c r="J6143" s="219"/>
      <c r="K6143" s="566"/>
      <c r="L6143" s="898">
        <v>0.833333333333333</v>
      </c>
      <c r="M6143" s="905"/>
    </row>
    <row r="6144" spans="3:13">
      <c r="C6144" s="868"/>
      <c r="D6144" s="874">
        <v>45833</v>
      </c>
      <c r="E6144" s="2255" t="s">
        <v>2412</v>
      </c>
      <c r="F6144" s="2255" t="s">
        <v>2413</v>
      </c>
      <c r="G6144" s="2255" t="s">
        <v>2414</v>
      </c>
      <c r="H6144" s="1203">
        <v>0.729166666666667</v>
      </c>
      <c r="I6144" s="219"/>
      <c r="J6144" s="219"/>
      <c r="K6144" s="566"/>
      <c r="L6144" s="898">
        <v>0.833333333333333</v>
      </c>
      <c r="M6144" s="901"/>
    </row>
    <row r="6145" spans="3:13">
      <c r="C6145" s="868"/>
      <c r="D6145" s="874">
        <v>45826</v>
      </c>
      <c r="E6145" s="2255" t="s">
        <v>2414</v>
      </c>
      <c r="F6145" s="2255" t="s">
        <v>2415</v>
      </c>
      <c r="G6145" s="2255" t="s">
        <v>2416</v>
      </c>
      <c r="H6145" s="1203">
        <v>0.729166666666667</v>
      </c>
      <c r="I6145" s="219"/>
      <c r="J6145" s="219"/>
      <c r="K6145" s="566"/>
      <c r="L6145" s="898">
        <v>0.833333333333333</v>
      </c>
      <c r="M6145" s="901"/>
    </row>
    <row r="6146" spans="3:13">
      <c r="C6146" s="868"/>
      <c r="D6146" s="874">
        <v>45819</v>
      </c>
      <c r="E6146" s="2255" t="s">
        <v>2416</v>
      </c>
      <c r="F6146" s="2255" t="s">
        <v>2217</v>
      </c>
      <c r="G6146" s="2255" t="s">
        <v>2417</v>
      </c>
      <c r="H6146" s="1203">
        <v>0.729166666666667</v>
      </c>
      <c r="I6146" s="219"/>
      <c r="J6146" s="219"/>
      <c r="K6146" s="566"/>
      <c r="L6146" s="898">
        <v>0.833333333333333</v>
      </c>
      <c r="M6146" s="901"/>
    </row>
    <row r="6147" ht="18.35" spans="3:13">
      <c r="C6147" s="868"/>
      <c r="D6147" s="874">
        <v>45812</v>
      </c>
      <c r="E6147" s="2255" t="s">
        <v>2417</v>
      </c>
      <c r="F6147" s="2255" t="s">
        <v>2418</v>
      </c>
      <c r="G6147" s="2255" t="s">
        <v>2419</v>
      </c>
      <c r="H6147" s="1203">
        <v>0.5</v>
      </c>
      <c r="I6147" s="258"/>
      <c r="J6147" s="258"/>
      <c r="K6147" s="570"/>
      <c r="L6147" s="898">
        <v>0.604166666666667</v>
      </c>
      <c r="M6147" s="906"/>
    </row>
    <row r="6148" ht="18.35" spans="3:13">
      <c r="C6148" s="868">
        <v>1</v>
      </c>
      <c r="D6148" s="1140" t="s">
        <v>7</v>
      </c>
      <c r="E6148" s="1141" t="s">
        <v>1427</v>
      </c>
      <c r="F6148" s="1142"/>
      <c r="G6148" s="1143"/>
      <c r="H6148" s="933" t="s">
        <v>2839</v>
      </c>
      <c r="I6148" s="561" t="s">
        <v>1622</v>
      </c>
      <c r="J6148" s="561"/>
      <c r="K6148" s="562"/>
      <c r="L6148" s="878" t="s">
        <v>1623</v>
      </c>
      <c r="M6148" s="943" t="s">
        <v>1624</v>
      </c>
    </row>
    <row r="6149" spans="3:13">
      <c r="C6149" s="868"/>
      <c r="D6149" s="870" t="s">
        <v>1625</v>
      </c>
      <c r="E6149" s="879"/>
      <c r="F6149" s="880"/>
      <c r="G6149" s="881"/>
      <c r="H6149" s="934" t="s">
        <v>2870</v>
      </c>
      <c r="I6149" s="2210" t="s">
        <v>1072</v>
      </c>
      <c r="J6149" s="216"/>
      <c r="K6149" s="564"/>
      <c r="L6149" s="895"/>
      <c r="M6149" s="900" t="s">
        <v>1427</v>
      </c>
    </row>
    <row r="6150" spans="3:13">
      <c r="C6150" s="868"/>
      <c r="D6150" s="871" t="s">
        <v>1626</v>
      </c>
      <c r="E6150" s="883"/>
      <c r="F6150" s="884"/>
      <c r="G6150" s="885"/>
      <c r="H6150" s="938" t="s">
        <v>2871</v>
      </c>
      <c r="I6150" s="219"/>
      <c r="J6150" s="219"/>
      <c r="K6150" s="566"/>
      <c r="L6150" s="895"/>
      <c r="M6150" s="901"/>
    </row>
    <row r="6151" spans="3:13">
      <c r="C6151" s="868"/>
      <c r="D6151" s="871" t="s">
        <v>1627</v>
      </c>
      <c r="E6151" s="919">
        <v>0.02</v>
      </c>
      <c r="F6151" s="920"/>
      <c r="G6151" s="921"/>
      <c r="H6151" s="938"/>
      <c r="I6151" s="219"/>
      <c r="J6151" s="219"/>
      <c r="K6151" s="566"/>
      <c r="L6151" s="895"/>
      <c r="M6151" s="901"/>
    </row>
    <row r="6152" ht="18.35" spans="3:13">
      <c r="C6152" s="868"/>
      <c r="D6152" s="872" t="s">
        <v>1628</v>
      </c>
      <c r="E6152" s="887">
        <v>0.375</v>
      </c>
      <c r="F6152" s="888"/>
      <c r="G6152" s="889"/>
      <c r="H6152" s="940"/>
      <c r="I6152" s="219"/>
      <c r="J6152" s="219"/>
      <c r="K6152" s="566"/>
      <c r="L6152" s="896">
        <v>0.604166666666667</v>
      </c>
      <c r="M6152" s="902">
        <v>0.5</v>
      </c>
    </row>
    <row r="6153" ht="18.35" spans="3:13">
      <c r="C6153" s="868"/>
      <c r="D6153" s="873" t="s">
        <v>1629</v>
      </c>
      <c r="E6153" s="891" t="s">
        <v>8</v>
      </c>
      <c r="F6153" s="891" t="s">
        <v>9</v>
      </c>
      <c r="G6153" s="892" t="s">
        <v>10</v>
      </c>
      <c r="H6153" s="933" t="s">
        <v>2447</v>
      </c>
      <c r="I6153" s="219"/>
      <c r="J6153" s="219"/>
      <c r="K6153" s="566"/>
      <c r="L6153" s="897" t="s">
        <v>2896</v>
      </c>
      <c r="M6153" s="903"/>
    </row>
    <row r="6154" spans="3:13">
      <c r="C6154" s="868"/>
      <c r="D6154" s="874">
        <v>45839</v>
      </c>
      <c r="E6154" s="917">
        <v>0.02</v>
      </c>
      <c r="F6154" s="917">
        <v>0.02</v>
      </c>
      <c r="G6154" s="917">
        <v>0.019</v>
      </c>
      <c r="H6154" s="941">
        <v>0.375</v>
      </c>
      <c r="I6154" s="219"/>
      <c r="J6154" s="219"/>
      <c r="K6154" s="566"/>
      <c r="L6154" s="898">
        <v>0.604166666666667</v>
      </c>
      <c r="M6154" s="904"/>
    </row>
    <row r="6155" spans="3:13">
      <c r="C6155" s="868"/>
      <c r="D6155" s="874">
        <v>45826</v>
      </c>
      <c r="E6155" s="917">
        <v>0.019</v>
      </c>
      <c r="F6155" s="917">
        <v>0.019</v>
      </c>
      <c r="G6155" s="917">
        <v>0.022</v>
      </c>
      <c r="H6155" s="941">
        <v>0.375</v>
      </c>
      <c r="I6155" s="219"/>
      <c r="J6155" s="219"/>
      <c r="K6155" s="566"/>
      <c r="L6155" s="898">
        <v>0.604166666666667</v>
      </c>
      <c r="M6155" s="905"/>
    </row>
    <row r="6156" spans="3:13">
      <c r="C6156" s="868"/>
      <c r="D6156" s="874">
        <v>45811</v>
      </c>
      <c r="E6156" s="917">
        <v>0.019</v>
      </c>
      <c r="F6156" s="917">
        <v>0.02</v>
      </c>
      <c r="G6156" s="917">
        <v>0.022</v>
      </c>
      <c r="H6156" s="941">
        <v>0.375</v>
      </c>
      <c r="I6156" s="219"/>
      <c r="J6156" s="219"/>
      <c r="K6156" s="566"/>
      <c r="L6156" s="898">
        <v>0.604166666666667</v>
      </c>
      <c r="M6156" s="901"/>
    </row>
    <row r="6157" spans="3:13">
      <c r="C6157" s="868"/>
      <c r="D6157" s="874">
        <v>45796</v>
      </c>
      <c r="E6157" s="917">
        <v>0.022</v>
      </c>
      <c r="F6157" s="917">
        <v>0.022</v>
      </c>
      <c r="G6157" s="917">
        <v>0.022</v>
      </c>
      <c r="H6157" s="941">
        <v>0.375</v>
      </c>
      <c r="I6157" s="219"/>
      <c r="J6157" s="219"/>
      <c r="K6157" s="566"/>
      <c r="L6157" s="898">
        <v>0.604166666666667</v>
      </c>
      <c r="M6157" s="901"/>
    </row>
    <row r="6158" spans="3:13">
      <c r="C6158" s="868"/>
      <c r="D6158" s="874">
        <v>45779</v>
      </c>
      <c r="E6158" s="917">
        <v>0.022</v>
      </c>
      <c r="F6158" s="917">
        <v>0.021</v>
      </c>
      <c r="G6158" s="917">
        <v>0.022</v>
      </c>
      <c r="H6158" s="941">
        <v>0.375</v>
      </c>
      <c r="I6158" s="219"/>
      <c r="J6158" s="219"/>
      <c r="K6158" s="566"/>
      <c r="L6158" s="898">
        <v>0.604166666666667</v>
      </c>
      <c r="M6158" s="901"/>
    </row>
    <row r="6159" ht="18.35" spans="3:13">
      <c r="C6159" s="868"/>
      <c r="D6159" s="874">
        <v>45763</v>
      </c>
      <c r="E6159" s="917">
        <v>0.022</v>
      </c>
      <c r="F6159" s="917">
        <v>0.022</v>
      </c>
      <c r="G6159" s="917">
        <v>0.023</v>
      </c>
      <c r="H6159" s="941">
        <v>0.375</v>
      </c>
      <c r="I6159" s="258"/>
      <c r="J6159" s="258"/>
      <c r="K6159" s="570"/>
      <c r="L6159" s="898">
        <v>0.604166666666667</v>
      </c>
      <c r="M6159" s="906"/>
    </row>
    <row r="6160" ht="18.35" spans="3:13">
      <c r="C6160" s="868">
        <v>1</v>
      </c>
      <c r="D6160" s="1140" t="s">
        <v>7</v>
      </c>
      <c r="E6160" s="1141" t="s">
        <v>1428</v>
      </c>
      <c r="F6160" s="1142"/>
      <c r="G6160" s="1143"/>
      <c r="H6160" s="933" t="s">
        <v>2839</v>
      </c>
      <c r="I6160" s="561" t="s">
        <v>1622</v>
      </c>
      <c r="J6160" s="561"/>
      <c r="K6160" s="562"/>
      <c r="L6160" s="878" t="s">
        <v>1623</v>
      </c>
      <c r="M6160" s="943" t="s">
        <v>1624</v>
      </c>
    </row>
    <row r="6161" spans="3:13">
      <c r="C6161" s="868"/>
      <c r="D6161" s="870" t="s">
        <v>1625</v>
      </c>
      <c r="E6161" s="879"/>
      <c r="F6161" s="880"/>
      <c r="G6161" s="881"/>
      <c r="H6161" s="934" t="s">
        <v>2858</v>
      </c>
      <c r="I6161" s="2210" t="s">
        <v>1309</v>
      </c>
      <c r="J6161" s="216"/>
      <c r="K6161" s="564"/>
      <c r="L6161" s="895"/>
      <c r="M6161" s="900" t="s">
        <v>1428</v>
      </c>
    </row>
    <row r="6162" spans="3:13">
      <c r="C6162" s="868"/>
      <c r="D6162" s="871" t="s">
        <v>1626</v>
      </c>
      <c r="E6162" s="883"/>
      <c r="F6162" s="884"/>
      <c r="G6162" s="885"/>
      <c r="H6162" s="938" t="s">
        <v>2859</v>
      </c>
      <c r="I6162" s="219"/>
      <c r="J6162" s="219"/>
      <c r="K6162" s="566"/>
      <c r="L6162" s="895"/>
      <c r="M6162" s="901"/>
    </row>
    <row r="6163" spans="3:13">
      <c r="C6163" s="868"/>
      <c r="D6163" s="871" t="s">
        <v>1627</v>
      </c>
      <c r="E6163" s="919">
        <v>-0.003</v>
      </c>
      <c r="F6163" s="920"/>
      <c r="G6163" s="921"/>
      <c r="H6163" s="938"/>
      <c r="I6163" s="219"/>
      <c r="J6163" s="219"/>
      <c r="K6163" s="566"/>
      <c r="L6163" s="895"/>
      <c r="M6163" s="901"/>
    </row>
    <row r="6164" ht="18.35" spans="3:13">
      <c r="C6164" s="868"/>
      <c r="D6164" s="872" t="s">
        <v>1628</v>
      </c>
      <c r="E6164" s="887">
        <v>0.520833333333333</v>
      </c>
      <c r="F6164" s="888"/>
      <c r="G6164" s="889"/>
      <c r="H6164" s="940"/>
      <c r="I6164" s="219"/>
      <c r="J6164" s="219"/>
      <c r="K6164" s="566"/>
      <c r="L6164" s="896">
        <v>0.75</v>
      </c>
      <c r="M6164" s="902">
        <v>0.645833333333333</v>
      </c>
    </row>
    <row r="6165" ht="18.35" spans="3:13">
      <c r="C6165" s="868"/>
      <c r="D6165" s="873" t="s">
        <v>1629</v>
      </c>
      <c r="E6165" s="891" t="s">
        <v>8</v>
      </c>
      <c r="F6165" s="891" t="s">
        <v>9</v>
      </c>
      <c r="G6165" s="892" t="s">
        <v>10</v>
      </c>
      <c r="H6165" s="933" t="s">
        <v>2447</v>
      </c>
      <c r="I6165" s="219"/>
      <c r="J6165" s="219"/>
      <c r="K6165" s="566"/>
      <c r="L6165" s="897" t="s">
        <v>2896</v>
      </c>
      <c r="M6165" s="903"/>
    </row>
    <row r="6166" spans="3:13">
      <c r="C6166" s="868"/>
      <c r="D6166" s="874">
        <v>45825</v>
      </c>
      <c r="E6166" s="917">
        <v>-0.003</v>
      </c>
      <c r="F6166" s="917">
        <v>0.002</v>
      </c>
      <c r="G6166" s="917">
        <v>0</v>
      </c>
      <c r="H6166" s="941">
        <v>0.645833333333333</v>
      </c>
      <c r="I6166" s="219"/>
      <c r="J6166" s="219"/>
      <c r="K6166" s="566"/>
      <c r="L6166" s="898">
        <v>0.75</v>
      </c>
      <c r="M6166" s="904"/>
    </row>
    <row r="6167" spans="3:13">
      <c r="C6167" s="868"/>
      <c r="D6167" s="874">
        <v>45792</v>
      </c>
      <c r="E6167" s="917">
        <v>0.001</v>
      </c>
      <c r="F6167" s="917">
        <v>0.003</v>
      </c>
      <c r="G6167" s="917">
        <v>0.008</v>
      </c>
      <c r="H6167" s="941">
        <v>0.645833333333333</v>
      </c>
      <c r="I6167" s="219"/>
      <c r="J6167" s="219"/>
      <c r="K6167" s="566"/>
      <c r="L6167" s="898">
        <v>0.75</v>
      </c>
      <c r="M6167" s="905"/>
    </row>
    <row r="6168" spans="3:13">
      <c r="C6168" s="868"/>
      <c r="D6168" s="874">
        <v>45763</v>
      </c>
      <c r="E6168" s="917">
        <v>0.005</v>
      </c>
      <c r="F6168" s="917">
        <v>0.004</v>
      </c>
      <c r="G6168" s="917">
        <v>0.007</v>
      </c>
      <c r="H6168" s="941">
        <v>0.645833333333333</v>
      </c>
      <c r="I6168" s="219"/>
      <c r="J6168" s="219"/>
      <c r="K6168" s="566"/>
      <c r="L6168" s="898">
        <v>0.75</v>
      </c>
      <c r="M6168" s="901"/>
    </row>
    <row r="6169" spans="3:13">
      <c r="C6169" s="868"/>
      <c r="D6169" s="874">
        <v>45733</v>
      </c>
      <c r="E6169" s="917">
        <v>0.003</v>
      </c>
      <c r="F6169" s="917">
        <v>0.003</v>
      </c>
      <c r="G6169" s="917">
        <v>-0.006</v>
      </c>
      <c r="H6169" s="941">
        <v>0.6875</v>
      </c>
      <c r="I6169" s="219"/>
      <c r="J6169" s="219"/>
      <c r="K6169" s="566"/>
      <c r="L6169" s="898">
        <v>0.791666666666667</v>
      </c>
      <c r="M6169" s="901"/>
    </row>
    <row r="6170" spans="3:13">
      <c r="C6170" s="868"/>
      <c r="D6170" s="874">
        <v>45702</v>
      </c>
      <c r="E6170" s="917">
        <v>-0.004</v>
      </c>
      <c r="F6170" s="917">
        <v>0.003</v>
      </c>
      <c r="G6170" s="917">
        <v>0.007</v>
      </c>
      <c r="H6170" s="941">
        <v>0.6875</v>
      </c>
      <c r="I6170" s="219"/>
      <c r="J6170" s="219"/>
      <c r="K6170" s="566"/>
      <c r="L6170" s="898">
        <v>0.791666666666667</v>
      </c>
      <c r="M6170" s="901"/>
    </row>
    <row r="6171" ht="18.35" spans="3:13">
      <c r="C6171" s="868"/>
      <c r="D6171" s="874">
        <v>45673</v>
      </c>
      <c r="E6171" s="917">
        <v>0.004</v>
      </c>
      <c r="F6171" s="917">
        <v>0.005</v>
      </c>
      <c r="G6171" s="917">
        <v>0.002</v>
      </c>
      <c r="H6171" s="941">
        <v>0.6875</v>
      </c>
      <c r="I6171" s="258"/>
      <c r="J6171" s="258"/>
      <c r="K6171" s="570"/>
      <c r="L6171" s="898">
        <v>0.791666666666667</v>
      </c>
      <c r="M6171" s="906"/>
    </row>
    <row r="6172" ht="18.35" spans="3:13">
      <c r="C6172" s="868">
        <v>1</v>
      </c>
      <c r="D6172" s="1140" t="s">
        <v>7</v>
      </c>
      <c r="E6172" s="1141" t="s">
        <v>803</v>
      </c>
      <c r="F6172" s="1142"/>
      <c r="G6172" s="1143"/>
      <c r="H6172" s="933" t="s">
        <v>2839</v>
      </c>
      <c r="I6172" s="561" t="s">
        <v>1622</v>
      </c>
      <c r="J6172" s="561"/>
      <c r="K6172" s="562"/>
      <c r="L6172" s="878" t="s">
        <v>1623</v>
      </c>
      <c r="M6172" s="943" t="s">
        <v>1624</v>
      </c>
    </row>
    <row r="6173" spans="3:13">
      <c r="C6173" s="868"/>
      <c r="D6173" s="870" t="s">
        <v>1625</v>
      </c>
      <c r="E6173" s="879"/>
      <c r="F6173" s="880"/>
      <c r="G6173" s="881"/>
      <c r="H6173" s="934" t="s">
        <v>2858</v>
      </c>
      <c r="I6173" s="2210" t="s">
        <v>955</v>
      </c>
      <c r="J6173" s="216"/>
      <c r="K6173" s="564"/>
      <c r="L6173" s="895"/>
      <c r="M6173" s="900" t="s">
        <v>803</v>
      </c>
    </row>
    <row r="6174" spans="3:13">
      <c r="C6174" s="868"/>
      <c r="D6174" s="871" t="s">
        <v>1626</v>
      </c>
      <c r="E6174" s="883"/>
      <c r="F6174" s="884"/>
      <c r="G6174" s="885"/>
      <c r="H6174" s="938" t="s">
        <v>2859</v>
      </c>
      <c r="I6174" s="219"/>
      <c r="J6174" s="219"/>
      <c r="K6174" s="566"/>
      <c r="L6174" s="895"/>
      <c r="M6174" s="901"/>
    </row>
    <row r="6175" spans="3:13">
      <c r="C6175" s="868"/>
      <c r="D6175" s="871" t="s">
        <v>1627</v>
      </c>
      <c r="E6175" s="919" t="s">
        <v>190</v>
      </c>
      <c r="F6175" s="920"/>
      <c r="G6175" s="921"/>
      <c r="H6175" s="938"/>
      <c r="I6175" s="219"/>
      <c r="J6175" s="219"/>
      <c r="K6175" s="566"/>
      <c r="L6175" s="895"/>
      <c r="M6175" s="901"/>
    </row>
    <row r="6176" ht="18.35" spans="3:13">
      <c r="C6176" s="868"/>
      <c r="D6176" s="872" t="s">
        <v>1628</v>
      </c>
      <c r="E6176" s="887">
        <v>0.520833333333333</v>
      </c>
      <c r="F6176" s="888"/>
      <c r="G6176" s="889"/>
      <c r="H6176" s="940"/>
      <c r="I6176" s="219"/>
      <c r="J6176" s="219"/>
      <c r="K6176" s="566"/>
      <c r="L6176" s="896">
        <v>0.75</v>
      </c>
      <c r="M6176" s="902">
        <v>0.645833333333333</v>
      </c>
    </row>
    <row r="6177" ht="18.35" spans="3:13">
      <c r="C6177" s="868"/>
      <c r="D6177" s="873" t="s">
        <v>1629</v>
      </c>
      <c r="E6177" s="891" t="s">
        <v>8</v>
      </c>
      <c r="F6177" s="891" t="s">
        <v>9</v>
      </c>
      <c r="G6177" s="892" t="s">
        <v>10</v>
      </c>
      <c r="H6177" s="933" t="s">
        <v>2447</v>
      </c>
      <c r="I6177" s="219"/>
      <c r="J6177" s="219"/>
      <c r="K6177" s="566"/>
      <c r="L6177" s="897" t="s">
        <v>2896</v>
      </c>
      <c r="M6177" s="903"/>
    </row>
    <row r="6178" spans="3:13">
      <c r="C6178" s="868"/>
      <c r="D6178" s="874">
        <v>45848</v>
      </c>
      <c r="E6178" s="893">
        <v>0</v>
      </c>
      <c r="F6178" s="2244" t="s">
        <v>122</v>
      </c>
      <c r="G6178" s="2244" t="s">
        <v>26</v>
      </c>
      <c r="H6178" s="941">
        <v>0.520833333333333</v>
      </c>
      <c r="I6178" s="219"/>
      <c r="J6178" s="219"/>
      <c r="K6178" s="566"/>
      <c r="L6178" s="898">
        <v>0.75</v>
      </c>
      <c r="M6178" s="904"/>
    </row>
    <row r="6179" spans="3:13">
      <c r="C6179" s="868"/>
      <c r="D6179" s="874">
        <v>45841</v>
      </c>
      <c r="E6179" s="2244" t="s">
        <v>26</v>
      </c>
      <c r="F6179" s="2244" t="s">
        <v>1277</v>
      </c>
      <c r="G6179" s="2244" t="s">
        <v>2420</v>
      </c>
      <c r="H6179" s="941">
        <v>0.520833333333333</v>
      </c>
      <c r="I6179" s="219"/>
      <c r="J6179" s="219"/>
      <c r="K6179" s="566"/>
      <c r="L6179" s="898">
        <v>0.75</v>
      </c>
      <c r="M6179" s="905"/>
    </row>
    <row r="6180" spans="3:13">
      <c r="C6180" s="868"/>
      <c r="D6180" s="874">
        <v>45834</v>
      </c>
      <c r="E6180" s="2244" t="s">
        <v>191</v>
      </c>
      <c r="F6180" s="2244" t="s">
        <v>1365</v>
      </c>
      <c r="G6180" s="2244" t="s">
        <v>1366</v>
      </c>
      <c r="H6180" s="941">
        <v>0.520833333333333</v>
      </c>
      <c r="I6180" s="219"/>
      <c r="J6180" s="219"/>
      <c r="K6180" s="566"/>
      <c r="L6180" s="898">
        <v>0.75</v>
      </c>
      <c r="M6180" s="901"/>
    </row>
    <row r="6181" spans="3:13">
      <c r="C6181" s="868"/>
      <c r="D6181" s="874">
        <v>45826</v>
      </c>
      <c r="E6181" s="2244" t="s">
        <v>699</v>
      </c>
      <c r="F6181" s="2244" t="s">
        <v>1366</v>
      </c>
      <c r="G6181" s="2244" t="s">
        <v>2407</v>
      </c>
      <c r="H6181" s="941">
        <v>0.520833333333333</v>
      </c>
      <c r="I6181" s="219"/>
      <c r="J6181" s="219"/>
      <c r="K6181" s="566"/>
      <c r="L6181" s="898">
        <v>0.75</v>
      </c>
      <c r="M6181" s="901"/>
    </row>
    <row r="6182" spans="3:13">
      <c r="C6182" s="868"/>
      <c r="D6182" s="874">
        <v>45820</v>
      </c>
      <c r="E6182" s="2244" t="s">
        <v>1316</v>
      </c>
      <c r="F6182" s="2244" t="s">
        <v>700</v>
      </c>
      <c r="G6182" s="2244" t="s">
        <v>1316</v>
      </c>
      <c r="H6182" s="941">
        <v>0.520833333333333</v>
      </c>
      <c r="I6182" s="219"/>
      <c r="J6182" s="219"/>
      <c r="K6182" s="566"/>
      <c r="L6182" s="898">
        <v>0.75</v>
      </c>
      <c r="M6182" s="901"/>
    </row>
    <row r="6183" ht="18.35" spans="3:13">
      <c r="C6183" s="868"/>
      <c r="D6183" s="874">
        <v>45813</v>
      </c>
      <c r="E6183" s="2244" t="s">
        <v>2408</v>
      </c>
      <c r="F6183" s="2244" t="s">
        <v>191</v>
      </c>
      <c r="G6183" s="2244" t="s">
        <v>1395</v>
      </c>
      <c r="H6183" s="941">
        <v>0.520833333333333</v>
      </c>
      <c r="I6183" s="258"/>
      <c r="J6183" s="258"/>
      <c r="K6183" s="570"/>
      <c r="L6183" s="898">
        <v>0.75</v>
      </c>
      <c r="M6183" s="906"/>
    </row>
    <row r="6184" ht="18.35" spans="3:13">
      <c r="C6184" s="868">
        <v>1</v>
      </c>
      <c r="D6184" s="1140" t="s">
        <v>7</v>
      </c>
      <c r="E6184" s="1141" t="s">
        <v>1429</v>
      </c>
      <c r="F6184" s="1142"/>
      <c r="G6184" s="1143"/>
      <c r="H6184" s="933" t="s">
        <v>2839</v>
      </c>
      <c r="I6184" s="561" t="s">
        <v>1622</v>
      </c>
      <c r="J6184" s="561"/>
      <c r="K6184" s="562"/>
      <c r="L6184" s="878" t="s">
        <v>1623</v>
      </c>
      <c r="M6184" s="943" t="s">
        <v>1624</v>
      </c>
    </row>
    <row r="6185" spans="3:13">
      <c r="C6185" s="868"/>
      <c r="D6185" s="870" t="s">
        <v>1625</v>
      </c>
      <c r="E6185" s="879"/>
      <c r="F6185" s="880"/>
      <c r="G6185" s="881"/>
      <c r="H6185" s="934" t="s">
        <v>2858</v>
      </c>
      <c r="I6185" s="2210" t="s">
        <v>1430</v>
      </c>
      <c r="J6185" s="216"/>
      <c r="K6185" s="564"/>
      <c r="L6185" s="895"/>
      <c r="M6185" s="900" t="s">
        <v>1429</v>
      </c>
    </row>
    <row r="6186" spans="3:13">
      <c r="C6186" s="868"/>
      <c r="D6186" s="871" t="s">
        <v>1626</v>
      </c>
      <c r="E6186" s="883"/>
      <c r="F6186" s="884"/>
      <c r="G6186" s="885"/>
      <c r="H6186" s="938" t="s">
        <v>2859</v>
      </c>
      <c r="I6186" s="219"/>
      <c r="J6186" s="219"/>
      <c r="K6186" s="566"/>
      <c r="L6186" s="895"/>
      <c r="M6186" s="901"/>
    </row>
    <row r="6187" spans="3:13">
      <c r="C6187" s="868"/>
      <c r="D6187" s="871" t="s">
        <v>1627</v>
      </c>
      <c r="E6187" s="919">
        <v>0</v>
      </c>
      <c r="F6187" s="920"/>
      <c r="G6187" s="921"/>
      <c r="H6187" s="938"/>
      <c r="I6187" s="219"/>
      <c r="J6187" s="219"/>
      <c r="K6187" s="566"/>
      <c r="L6187" s="895"/>
      <c r="M6187" s="901"/>
    </row>
    <row r="6188" ht="18.35" spans="3:13">
      <c r="C6188" s="868"/>
      <c r="D6188" s="872" t="s">
        <v>1628</v>
      </c>
      <c r="E6188" s="887">
        <v>0.520833333333333</v>
      </c>
      <c r="F6188" s="888"/>
      <c r="G6188" s="889"/>
      <c r="H6188" s="940"/>
      <c r="I6188" s="219"/>
      <c r="J6188" s="219"/>
      <c r="K6188" s="566"/>
      <c r="L6188" s="896">
        <v>0.75</v>
      </c>
      <c r="M6188" s="902">
        <v>0.645833333333333</v>
      </c>
    </row>
    <row r="6189" ht="18.35" spans="3:13">
      <c r="C6189" s="868"/>
      <c r="D6189" s="873" t="s">
        <v>1629</v>
      </c>
      <c r="E6189" s="891" t="s">
        <v>8</v>
      </c>
      <c r="F6189" s="891" t="s">
        <v>9</v>
      </c>
      <c r="G6189" s="892" t="s">
        <v>10</v>
      </c>
      <c r="H6189" s="933" t="s">
        <v>2447</v>
      </c>
      <c r="I6189" s="219"/>
      <c r="J6189" s="219"/>
      <c r="K6189" s="566"/>
      <c r="L6189" s="897" t="s">
        <v>2896</v>
      </c>
      <c r="M6189" s="903"/>
    </row>
    <row r="6190" spans="3:13">
      <c r="C6190" s="868"/>
      <c r="D6190" s="874">
        <v>45828</v>
      </c>
      <c r="E6190" s="1146">
        <v>-4</v>
      </c>
      <c r="F6190" s="1146">
        <v>-1.7</v>
      </c>
      <c r="G6190" s="1146">
        <v>-4</v>
      </c>
      <c r="H6190" s="941">
        <v>0.520833333333333</v>
      </c>
      <c r="I6190" s="219"/>
      <c r="J6190" s="219"/>
      <c r="K6190" s="566"/>
      <c r="L6190" s="898">
        <v>0.75</v>
      </c>
      <c r="M6190" s="904"/>
    </row>
    <row r="6191" spans="3:13">
      <c r="C6191" s="868"/>
      <c r="D6191" s="874">
        <v>45792</v>
      </c>
      <c r="E6191" s="1146">
        <v>-4</v>
      </c>
      <c r="F6191" s="1146">
        <v>-11.3</v>
      </c>
      <c r="G6191" s="1146">
        <v>-26.4</v>
      </c>
      <c r="H6191" s="941">
        <v>0.520833333333333</v>
      </c>
      <c r="I6191" s="219"/>
      <c r="J6191" s="219"/>
      <c r="K6191" s="566"/>
      <c r="L6191" s="898">
        <v>0.75</v>
      </c>
      <c r="M6191" s="905"/>
    </row>
    <row r="6192" spans="3:13">
      <c r="C6192" s="868"/>
      <c r="D6192" s="874">
        <v>45764</v>
      </c>
      <c r="E6192" s="1146">
        <v>-26.4</v>
      </c>
      <c r="F6192" s="1146">
        <v>2.2</v>
      </c>
      <c r="G6192" s="1146">
        <v>12.5</v>
      </c>
      <c r="H6192" s="941">
        <v>0.520833333333333</v>
      </c>
      <c r="I6192" s="219"/>
      <c r="J6192" s="219"/>
      <c r="K6192" s="566"/>
      <c r="L6192" s="898">
        <v>0.75</v>
      </c>
      <c r="M6192" s="901"/>
    </row>
    <row r="6193" spans="3:13">
      <c r="C6193" s="868"/>
      <c r="D6193" s="874">
        <v>45736</v>
      </c>
      <c r="E6193" s="1146">
        <v>12.5</v>
      </c>
      <c r="F6193" s="1146">
        <v>8.8</v>
      </c>
      <c r="G6193" s="1146">
        <v>18.1</v>
      </c>
      <c r="H6193" s="941">
        <v>0.520833333333333</v>
      </c>
      <c r="I6193" s="219"/>
      <c r="J6193" s="219"/>
      <c r="K6193" s="566"/>
      <c r="L6193" s="898">
        <v>0.75</v>
      </c>
      <c r="M6193" s="901"/>
    </row>
    <row r="6194" spans="3:13">
      <c r="C6194" s="868"/>
      <c r="D6194" s="874">
        <v>45708</v>
      </c>
      <c r="E6194" s="1146">
        <v>18.1</v>
      </c>
      <c r="F6194" s="1146">
        <v>19.4</v>
      </c>
      <c r="G6194" s="1146">
        <v>44.3</v>
      </c>
      <c r="H6194" s="941">
        <v>0.5625</v>
      </c>
      <c r="I6194" s="219"/>
      <c r="J6194" s="219"/>
      <c r="K6194" s="566"/>
      <c r="L6194" s="898">
        <v>0.791666666666667</v>
      </c>
      <c r="M6194" s="901"/>
    </row>
    <row r="6195" ht="18.35" spans="3:13">
      <c r="C6195" s="868"/>
      <c r="D6195" s="874">
        <v>45673</v>
      </c>
      <c r="E6195" s="1146">
        <v>44.3</v>
      </c>
      <c r="F6195" s="1146">
        <v>-5</v>
      </c>
      <c r="G6195" s="1146">
        <v>-10.9</v>
      </c>
      <c r="H6195" s="941">
        <v>0.5625</v>
      </c>
      <c r="I6195" s="258"/>
      <c r="J6195" s="258"/>
      <c r="K6195" s="570"/>
      <c r="L6195" s="898">
        <v>0.791666666666667</v>
      </c>
      <c r="M6195" s="906"/>
    </row>
    <row r="6196" ht="18.35" spans="3:13">
      <c r="C6196" s="868">
        <v>1</v>
      </c>
      <c r="D6196" s="1140" t="s">
        <v>7</v>
      </c>
      <c r="E6196" s="1141" t="s">
        <v>1431</v>
      </c>
      <c r="F6196" s="1142"/>
      <c r="G6196" s="1143"/>
      <c r="H6196" s="933" t="s">
        <v>2839</v>
      </c>
      <c r="I6196" s="561" t="s">
        <v>1622</v>
      </c>
      <c r="J6196" s="561"/>
      <c r="K6196" s="562"/>
      <c r="L6196" s="878" t="s">
        <v>1623</v>
      </c>
      <c r="M6196" s="943" t="s">
        <v>1624</v>
      </c>
    </row>
    <row r="6197" spans="3:13">
      <c r="C6197" s="868"/>
      <c r="D6197" s="870" t="s">
        <v>1625</v>
      </c>
      <c r="E6197" s="879"/>
      <c r="F6197" s="880"/>
      <c r="G6197" s="881"/>
      <c r="H6197" s="934" t="s">
        <v>2858</v>
      </c>
      <c r="I6197" s="2210" t="s">
        <v>1076</v>
      </c>
      <c r="J6197" s="216"/>
      <c r="K6197" s="564"/>
      <c r="L6197" s="895"/>
      <c r="M6197" s="900" t="s">
        <v>1431</v>
      </c>
    </row>
    <row r="6198" spans="3:13">
      <c r="C6198" s="868"/>
      <c r="D6198" s="871" t="s">
        <v>1626</v>
      </c>
      <c r="E6198" s="883"/>
      <c r="F6198" s="884"/>
      <c r="G6198" s="885"/>
      <c r="H6198" s="938" t="s">
        <v>2859</v>
      </c>
      <c r="I6198" s="219"/>
      <c r="J6198" s="219"/>
      <c r="K6198" s="566"/>
      <c r="L6198" s="895"/>
      <c r="M6198" s="901"/>
    </row>
    <row r="6199" spans="3:13">
      <c r="C6199" s="868"/>
      <c r="D6199" s="871" t="s">
        <v>1627</v>
      </c>
      <c r="E6199" s="919">
        <v>-0.009</v>
      </c>
      <c r="F6199" s="920"/>
      <c r="G6199" s="921"/>
      <c r="H6199" s="938"/>
      <c r="I6199" s="219"/>
      <c r="J6199" s="219"/>
      <c r="K6199" s="566"/>
      <c r="L6199" s="895"/>
      <c r="M6199" s="901"/>
    </row>
    <row r="6200" ht="18.35" spans="3:13">
      <c r="C6200" s="868"/>
      <c r="D6200" s="872" t="s">
        <v>1628</v>
      </c>
      <c r="E6200" s="887">
        <v>0.520833333333333</v>
      </c>
      <c r="F6200" s="888"/>
      <c r="G6200" s="889"/>
      <c r="H6200" s="940"/>
      <c r="I6200" s="219"/>
      <c r="J6200" s="219"/>
      <c r="K6200" s="566"/>
      <c r="L6200" s="896">
        <v>0.75</v>
      </c>
      <c r="M6200" s="902">
        <v>0.645833333333333</v>
      </c>
    </row>
    <row r="6201" ht="18.35" spans="3:13">
      <c r="C6201" s="868"/>
      <c r="D6201" s="873" t="s">
        <v>1629</v>
      </c>
      <c r="E6201" s="891" t="s">
        <v>8</v>
      </c>
      <c r="F6201" s="891" t="s">
        <v>9</v>
      </c>
      <c r="G6201" s="892" t="s">
        <v>10</v>
      </c>
      <c r="H6201" s="933" t="s">
        <v>2447</v>
      </c>
      <c r="I6201" s="219"/>
      <c r="J6201" s="219"/>
      <c r="K6201" s="566"/>
      <c r="L6201" s="897" t="s">
        <v>2896</v>
      </c>
      <c r="M6201" s="903"/>
    </row>
    <row r="6202" spans="3:13">
      <c r="C6202" s="868"/>
      <c r="D6202" s="874">
        <v>45825</v>
      </c>
      <c r="E6202" s="917">
        <v>-0.009</v>
      </c>
      <c r="F6202" s="917">
        <v>-0.005</v>
      </c>
      <c r="G6202" s="917">
        <v>-0.001</v>
      </c>
      <c r="H6202" s="941">
        <v>0.520833333333333</v>
      </c>
      <c r="I6202" s="219"/>
      <c r="J6202" s="219"/>
      <c r="K6202" s="566"/>
      <c r="L6202" s="898">
        <v>0.75</v>
      </c>
      <c r="M6202" s="904"/>
    </row>
    <row r="6203" spans="3:13">
      <c r="C6203" s="868"/>
      <c r="D6203" s="874">
        <v>45792</v>
      </c>
      <c r="E6203" s="917">
        <v>0.001</v>
      </c>
      <c r="F6203" s="917">
        <v>0</v>
      </c>
      <c r="G6203" s="917">
        <v>0.017</v>
      </c>
      <c r="H6203" s="941">
        <v>0.520833333333333</v>
      </c>
      <c r="I6203" s="219"/>
      <c r="J6203" s="219"/>
      <c r="K6203" s="566"/>
      <c r="L6203" s="898">
        <v>0.75</v>
      </c>
      <c r="M6203" s="905"/>
    </row>
    <row r="6204" spans="3:13">
      <c r="C6204" s="868"/>
      <c r="D6204" s="874">
        <v>45763</v>
      </c>
      <c r="E6204" s="917">
        <v>0.014</v>
      </c>
      <c r="F6204" s="917">
        <v>0.013</v>
      </c>
      <c r="G6204" s="917">
        <v>0.002</v>
      </c>
      <c r="H6204" s="941">
        <v>0.520833333333333</v>
      </c>
      <c r="I6204" s="219"/>
      <c r="J6204" s="219"/>
      <c r="K6204" s="566"/>
      <c r="L6204" s="898">
        <v>0.75</v>
      </c>
      <c r="M6204" s="901"/>
    </row>
    <row r="6205" spans="3:13">
      <c r="C6205" s="868"/>
      <c r="D6205" s="874">
        <v>45733</v>
      </c>
      <c r="E6205" s="917">
        <v>0.002</v>
      </c>
      <c r="F6205" s="917">
        <v>0.006</v>
      </c>
      <c r="G6205" s="917">
        <v>-0.012</v>
      </c>
      <c r="H6205" s="941">
        <v>0.5625</v>
      </c>
      <c r="I6205" s="219"/>
      <c r="J6205" s="219"/>
      <c r="K6205" s="566"/>
      <c r="L6205" s="898">
        <v>0.791666666666667</v>
      </c>
      <c r="M6205" s="901"/>
    </row>
    <row r="6206" spans="3:13">
      <c r="C6206" s="868"/>
      <c r="D6206" s="874">
        <v>45702</v>
      </c>
      <c r="E6206" s="917">
        <v>-0.009</v>
      </c>
      <c r="F6206" s="917">
        <v>-0.002</v>
      </c>
      <c r="G6206" s="917">
        <v>0.007</v>
      </c>
      <c r="H6206" s="941">
        <v>0.5625</v>
      </c>
      <c r="I6206" s="219"/>
      <c r="J6206" s="219"/>
      <c r="K6206" s="566"/>
      <c r="L6206" s="898">
        <v>0.791666666666667</v>
      </c>
      <c r="M6206" s="901"/>
    </row>
    <row r="6207" ht="18.35" spans="3:13">
      <c r="C6207" s="868"/>
      <c r="D6207" s="874">
        <v>45673</v>
      </c>
      <c r="E6207" s="917">
        <v>0.004</v>
      </c>
      <c r="F6207" s="917">
        <v>0.006</v>
      </c>
      <c r="G6207" s="917">
        <v>0.008</v>
      </c>
      <c r="H6207" s="941">
        <v>0.5625</v>
      </c>
      <c r="I6207" s="258"/>
      <c r="J6207" s="258"/>
      <c r="K6207" s="570"/>
      <c r="L6207" s="898">
        <v>0.791666666666667</v>
      </c>
      <c r="M6207" s="906"/>
    </row>
    <row r="6208" ht="18.35" spans="2:13">
      <c r="B6208" s="1139" t="s">
        <v>0</v>
      </c>
      <c r="C6208" s="868">
        <v>1</v>
      </c>
      <c r="D6208" s="873" t="s">
        <v>7</v>
      </c>
      <c r="E6208" s="930" t="s">
        <v>1433</v>
      </c>
      <c r="F6208" s="931"/>
      <c r="G6208" s="932"/>
      <c r="H6208" s="933" t="s">
        <v>2839</v>
      </c>
      <c r="I6208" s="561" t="s">
        <v>1622</v>
      </c>
      <c r="J6208" s="561"/>
      <c r="K6208" s="562"/>
      <c r="L6208" s="878" t="s">
        <v>1623</v>
      </c>
      <c r="M6208" s="943" t="s">
        <v>1624</v>
      </c>
    </row>
    <row r="6209" spans="3:13">
      <c r="C6209" s="868"/>
      <c r="D6209" s="870" t="s">
        <v>1625</v>
      </c>
      <c r="E6209" s="879"/>
      <c r="F6209" s="880"/>
      <c r="G6209" s="881"/>
      <c r="H6209" s="934" t="s">
        <v>2894</v>
      </c>
      <c r="I6209" s="2210" t="s">
        <v>890</v>
      </c>
      <c r="J6209" s="216"/>
      <c r="K6209" s="564"/>
      <c r="L6209" s="895"/>
      <c r="M6209" s="900" t="s">
        <v>1433</v>
      </c>
    </row>
    <row r="6210" spans="3:13">
      <c r="C6210" s="868"/>
      <c r="D6210" s="871" t="s">
        <v>1626</v>
      </c>
      <c r="E6210" s="935"/>
      <c r="F6210" s="936"/>
      <c r="G6210" s="937"/>
      <c r="H6210" s="938" t="s">
        <v>2895</v>
      </c>
      <c r="I6210" s="219"/>
      <c r="J6210" s="219"/>
      <c r="K6210" s="566"/>
      <c r="L6210" s="895"/>
      <c r="M6210" s="901"/>
    </row>
    <row r="6211" spans="3:13">
      <c r="C6211" s="868"/>
      <c r="D6211" s="871" t="s">
        <v>1627</v>
      </c>
      <c r="E6211" s="939">
        <v>0</v>
      </c>
      <c r="F6211" s="936"/>
      <c r="G6211" s="937"/>
      <c r="H6211" s="938"/>
      <c r="I6211" s="219"/>
      <c r="J6211" s="219"/>
      <c r="K6211" s="566"/>
      <c r="L6211" s="895"/>
      <c r="M6211" s="901"/>
    </row>
    <row r="6212" ht="18.35" spans="3:13">
      <c r="C6212" s="868"/>
      <c r="D6212" s="872" t="s">
        <v>1628</v>
      </c>
      <c r="E6212" s="887" t="e">
        <v>#VALUE!</v>
      </c>
      <c r="F6212" s="888"/>
      <c r="G6212" s="889"/>
      <c r="H6212" s="940"/>
      <c r="I6212" s="219"/>
      <c r="J6212" s="219"/>
      <c r="K6212" s="566"/>
      <c r="L6212" s="896" t="s">
        <v>818</v>
      </c>
      <c r="M6212" s="902" t="e">
        <v>#VALUE!</v>
      </c>
    </row>
    <row r="6213" ht="18.35" spans="3:13">
      <c r="C6213" s="868"/>
      <c r="D6213" s="873" t="s">
        <v>1629</v>
      </c>
      <c r="E6213" s="891" t="s">
        <v>8</v>
      </c>
      <c r="F6213" s="891" t="s">
        <v>9</v>
      </c>
      <c r="G6213" s="892" t="s">
        <v>10</v>
      </c>
      <c r="H6213" s="933" t="s">
        <v>2447</v>
      </c>
      <c r="I6213" s="219"/>
      <c r="J6213" s="219"/>
      <c r="K6213" s="566"/>
      <c r="L6213" s="897" t="s">
        <v>2896</v>
      </c>
      <c r="M6213" s="903"/>
    </row>
    <row r="6214" spans="3:13">
      <c r="C6214" s="868"/>
      <c r="D6214" s="874">
        <v>45763</v>
      </c>
      <c r="E6214" s="923">
        <v>0.054</v>
      </c>
      <c r="F6214" s="923">
        <v>0.052</v>
      </c>
      <c r="G6214" s="923">
        <v>0.054</v>
      </c>
      <c r="H6214" s="941">
        <v>0.0833333333333333</v>
      </c>
      <c r="I6214" s="219"/>
      <c r="J6214" s="219"/>
      <c r="K6214" s="566"/>
      <c r="L6214" s="898">
        <v>0.3125</v>
      </c>
      <c r="M6214" s="904"/>
    </row>
    <row r="6215" spans="3:13">
      <c r="C6215" s="868"/>
      <c r="D6215" s="874">
        <v>45674</v>
      </c>
      <c r="E6215" s="923">
        <v>0.054</v>
      </c>
      <c r="F6215" s="923">
        <v>0.05</v>
      </c>
      <c r="G6215" s="923">
        <v>0.046</v>
      </c>
      <c r="H6215" s="941">
        <v>0.0833333333333333</v>
      </c>
      <c r="I6215" s="219"/>
      <c r="J6215" s="219"/>
      <c r="K6215" s="566"/>
      <c r="L6215" s="898">
        <v>0.3125</v>
      </c>
      <c r="M6215" s="905"/>
    </row>
    <row r="6216" spans="3:13">
      <c r="C6216" s="868"/>
      <c r="D6216" s="874">
        <v>45583</v>
      </c>
      <c r="E6216" s="923">
        <v>0.046</v>
      </c>
      <c r="F6216" s="923">
        <v>0.046</v>
      </c>
      <c r="G6216" s="923">
        <v>0.047</v>
      </c>
      <c r="H6216" s="941">
        <v>0.0833333333333333</v>
      </c>
      <c r="I6216" s="219"/>
      <c r="J6216" s="219"/>
      <c r="K6216" s="566"/>
      <c r="L6216" s="898">
        <v>0.3125</v>
      </c>
      <c r="M6216" s="901"/>
    </row>
    <row r="6217" spans="3:13">
      <c r="C6217" s="868"/>
      <c r="D6217" s="874">
        <v>45488</v>
      </c>
      <c r="E6217" s="923">
        <v>0.047</v>
      </c>
      <c r="F6217" s="923">
        <v>0.051</v>
      </c>
      <c r="G6217" s="923">
        <v>0.053</v>
      </c>
      <c r="H6217" s="941">
        <v>0.0833333333333333</v>
      </c>
      <c r="I6217" s="219"/>
      <c r="J6217" s="219"/>
      <c r="K6217" s="566"/>
      <c r="L6217" s="898">
        <v>0.3125</v>
      </c>
      <c r="M6217" s="901"/>
    </row>
    <row r="6218" spans="3:13">
      <c r="C6218" s="868"/>
      <c r="D6218" s="874">
        <v>45398</v>
      </c>
      <c r="E6218" s="923">
        <v>0.053</v>
      </c>
      <c r="F6218" s="923">
        <v>0.048</v>
      </c>
      <c r="G6218" s="923">
        <v>0.052</v>
      </c>
      <c r="H6218" s="941">
        <v>0.0833333333333333</v>
      </c>
      <c r="I6218" s="219"/>
      <c r="J6218" s="219"/>
      <c r="K6218" s="566"/>
      <c r="L6218" s="898">
        <v>0.3125</v>
      </c>
      <c r="M6218" s="901"/>
    </row>
    <row r="6219" ht="18.35" spans="3:13">
      <c r="C6219" s="868"/>
      <c r="D6219" s="874">
        <v>45308</v>
      </c>
      <c r="E6219" s="923">
        <v>0.052</v>
      </c>
      <c r="F6219" s="923">
        <v>0.053</v>
      </c>
      <c r="G6219" s="923">
        <v>0.049</v>
      </c>
      <c r="H6219" s="941">
        <v>0.0833333333333333</v>
      </c>
      <c r="I6219" s="258"/>
      <c r="J6219" s="258"/>
      <c r="K6219" s="570"/>
      <c r="L6219" s="898">
        <v>0.3125</v>
      </c>
      <c r="M6219" s="906"/>
    </row>
    <row r="6220" ht="18.35" spans="3:13">
      <c r="C6220" s="868">
        <v>1</v>
      </c>
      <c r="D6220" s="873" t="s">
        <v>7</v>
      </c>
      <c r="E6220" s="930" t="s">
        <v>1035</v>
      </c>
      <c r="F6220" s="931"/>
      <c r="G6220" s="932"/>
      <c r="H6220" s="933" t="s">
        <v>2839</v>
      </c>
      <c r="I6220" s="561" t="s">
        <v>1622</v>
      </c>
      <c r="J6220" s="561"/>
      <c r="K6220" s="562"/>
      <c r="L6220" s="878" t="s">
        <v>1623</v>
      </c>
      <c r="M6220" s="943" t="s">
        <v>1624</v>
      </c>
    </row>
    <row r="6221" spans="3:13">
      <c r="C6221" s="868"/>
      <c r="D6221" s="870" t="s">
        <v>1625</v>
      </c>
      <c r="E6221" s="879"/>
      <c r="F6221" s="880"/>
      <c r="G6221" s="881"/>
      <c r="H6221" s="934" t="s">
        <v>2858</v>
      </c>
      <c r="I6221" s="2210" t="s">
        <v>1226</v>
      </c>
      <c r="J6221" s="216"/>
      <c r="K6221" s="564"/>
      <c r="L6221" s="895"/>
      <c r="M6221" s="900" t="s">
        <v>1035</v>
      </c>
    </row>
    <row r="6222" spans="3:13">
      <c r="C6222" s="868"/>
      <c r="D6222" s="871" t="s">
        <v>1626</v>
      </c>
      <c r="E6222" s="935"/>
      <c r="F6222" s="936"/>
      <c r="G6222" s="937"/>
      <c r="H6222" s="938" t="s">
        <v>2859</v>
      </c>
      <c r="I6222" s="219"/>
      <c r="J6222" s="219"/>
      <c r="K6222" s="566"/>
      <c r="L6222" s="895"/>
      <c r="M6222" s="901"/>
    </row>
    <row r="6223" spans="3:13">
      <c r="C6223" s="868"/>
      <c r="D6223" s="871" t="s">
        <v>1627</v>
      </c>
      <c r="E6223" s="939">
        <v>0</v>
      </c>
      <c r="F6223" s="936"/>
      <c r="G6223" s="937"/>
      <c r="H6223" s="938"/>
      <c r="I6223" s="219"/>
      <c r="J6223" s="219"/>
      <c r="K6223" s="566"/>
      <c r="L6223" s="895"/>
      <c r="M6223" s="901"/>
    </row>
    <row r="6224" ht="18.35" spans="3:13">
      <c r="C6224" s="868"/>
      <c r="D6224" s="872" t="s">
        <v>1628</v>
      </c>
      <c r="E6224" s="887">
        <v>0.520833333333333</v>
      </c>
      <c r="F6224" s="888"/>
      <c r="G6224" s="889"/>
      <c r="H6224" s="940"/>
      <c r="I6224" s="219"/>
      <c r="J6224" s="219"/>
      <c r="K6224" s="566"/>
      <c r="L6224" s="896">
        <v>0.75</v>
      </c>
      <c r="M6224" s="902">
        <v>0.645833333333333</v>
      </c>
    </row>
    <row r="6225" ht="18.35" spans="3:13">
      <c r="C6225" s="868"/>
      <c r="D6225" s="873" t="s">
        <v>1629</v>
      </c>
      <c r="E6225" s="891" t="s">
        <v>8</v>
      </c>
      <c r="F6225" s="891" t="s">
        <v>9</v>
      </c>
      <c r="G6225" s="892" t="s">
        <v>10</v>
      </c>
      <c r="H6225" s="933" t="s">
        <v>2447</v>
      </c>
      <c r="I6225" s="219"/>
      <c r="J6225" s="219"/>
      <c r="K6225" s="566"/>
      <c r="L6225" s="897" t="s">
        <v>2896</v>
      </c>
      <c r="M6225" s="903"/>
    </row>
    <row r="6226" spans="3:13">
      <c r="C6226" s="868"/>
      <c r="D6226" s="874">
        <v>45839</v>
      </c>
      <c r="E6226" s="951"/>
      <c r="F6226" s="951"/>
      <c r="G6226" s="951"/>
      <c r="H6226" s="941">
        <v>0.5625</v>
      </c>
      <c r="I6226" s="219"/>
      <c r="J6226" s="219"/>
      <c r="K6226" s="566"/>
      <c r="L6226" s="898">
        <v>0.791666666666667</v>
      </c>
      <c r="M6226" s="904"/>
    </row>
    <row r="6227" spans="3:13">
      <c r="C6227" s="868"/>
      <c r="D6227" s="874">
        <v>45810</v>
      </c>
      <c r="E6227" s="951"/>
      <c r="F6227" s="951"/>
      <c r="G6227" s="951"/>
      <c r="H6227" s="941">
        <v>0.708333333333333</v>
      </c>
      <c r="I6227" s="219"/>
      <c r="J6227" s="219"/>
      <c r="K6227" s="566"/>
      <c r="L6227" s="898">
        <v>0.9375</v>
      </c>
      <c r="M6227" s="905"/>
    </row>
    <row r="6228" spans="3:13">
      <c r="C6228" s="868"/>
      <c r="D6228" s="1204">
        <v>45802</v>
      </c>
      <c r="E6228" s="951"/>
      <c r="F6228" s="951"/>
      <c r="G6228" s="951"/>
      <c r="H6228" s="941">
        <v>0.777777777777778</v>
      </c>
      <c r="I6228" s="219"/>
      <c r="J6228" s="219"/>
      <c r="K6228" s="566"/>
      <c r="L6228" s="898">
        <v>0.00694444444444444</v>
      </c>
      <c r="M6228" s="901"/>
    </row>
    <row r="6229" spans="3:13">
      <c r="C6229" s="868"/>
      <c r="D6229" s="874">
        <v>45792</v>
      </c>
      <c r="E6229" s="951"/>
      <c r="F6229" s="951"/>
      <c r="G6229" s="951"/>
      <c r="H6229" s="941">
        <v>0.527777777777778</v>
      </c>
      <c r="I6229" s="219"/>
      <c r="J6229" s="219"/>
      <c r="K6229" s="566"/>
      <c r="L6229" s="898">
        <v>0.756944444444444</v>
      </c>
      <c r="M6229" s="901"/>
    </row>
    <row r="6230" spans="3:13">
      <c r="C6230" s="868"/>
      <c r="D6230" s="874">
        <v>45763</v>
      </c>
      <c r="E6230" s="951"/>
      <c r="F6230" s="951"/>
      <c r="G6230" s="951"/>
      <c r="H6230" s="941">
        <v>0.729166666666667</v>
      </c>
      <c r="I6230" s="219"/>
      <c r="J6230" s="219"/>
      <c r="K6230" s="566"/>
      <c r="L6230" s="898">
        <v>0.958333333333333</v>
      </c>
      <c r="M6230" s="901"/>
    </row>
    <row r="6231" ht="18.35" spans="3:13">
      <c r="C6231" s="868"/>
      <c r="D6231" s="874">
        <v>45751</v>
      </c>
      <c r="E6231" s="951"/>
      <c r="F6231" s="951"/>
      <c r="G6231" s="951"/>
      <c r="H6231" s="941">
        <v>0.642361111111111</v>
      </c>
      <c r="I6231" s="258"/>
      <c r="J6231" s="258"/>
      <c r="K6231" s="570"/>
      <c r="L6231" s="898">
        <v>0.871527777777778</v>
      </c>
      <c r="M6231" s="906"/>
    </row>
    <row r="6232" ht="18.35" spans="3:13">
      <c r="C6232" s="868">
        <v>1</v>
      </c>
      <c r="D6232" s="873" t="s">
        <v>7</v>
      </c>
      <c r="E6232" s="930" t="s">
        <v>1434</v>
      </c>
      <c r="F6232" s="931"/>
      <c r="G6232" s="932"/>
      <c r="H6232" s="933" t="s">
        <v>2839</v>
      </c>
      <c r="I6232" s="561" t="s">
        <v>1622</v>
      </c>
      <c r="J6232" s="561"/>
      <c r="K6232" s="562"/>
      <c r="L6232" s="878" t="s">
        <v>1623</v>
      </c>
      <c r="M6232" s="943" t="s">
        <v>1624</v>
      </c>
    </row>
    <row r="6233" spans="3:13">
      <c r="C6233" s="868"/>
      <c r="D6233" s="870" t="s">
        <v>1625</v>
      </c>
      <c r="E6233" s="879"/>
      <c r="F6233" s="880"/>
      <c r="G6233" s="881"/>
      <c r="H6233" s="934" t="s">
        <v>2858</v>
      </c>
      <c r="I6233" s="2210" t="s">
        <v>1441</v>
      </c>
      <c r="J6233" s="216"/>
      <c r="K6233" s="564"/>
      <c r="L6233" s="895"/>
      <c r="M6233" s="900" t="s">
        <v>1434</v>
      </c>
    </row>
    <row r="6234" spans="3:13">
      <c r="C6234" s="868"/>
      <c r="D6234" s="871" t="s">
        <v>1626</v>
      </c>
      <c r="E6234" s="935"/>
      <c r="F6234" s="936"/>
      <c r="G6234" s="937"/>
      <c r="H6234" s="938" t="s">
        <v>2859</v>
      </c>
      <c r="I6234" s="219"/>
      <c r="J6234" s="219"/>
      <c r="K6234" s="566"/>
      <c r="L6234" s="895"/>
      <c r="M6234" s="901"/>
    </row>
    <row r="6235" spans="3:13">
      <c r="C6235" s="868"/>
      <c r="D6235" s="871" t="s">
        <v>1627</v>
      </c>
      <c r="E6235" s="939" t="s">
        <v>1341</v>
      </c>
      <c r="F6235" s="936"/>
      <c r="G6235" s="937"/>
      <c r="H6235" s="938"/>
      <c r="I6235" s="219"/>
      <c r="J6235" s="219"/>
      <c r="K6235" s="566"/>
      <c r="L6235" s="895"/>
      <c r="M6235" s="901"/>
    </row>
    <row r="6236" ht="18.35" spans="3:13">
      <c r="C6236" s="868"/>
      <c r="D6236" s="872" t="s">
        <v>1628</v>
      </c>
      <c r="E6236" s="887">
        <v>0.583333333333333</v>
      </c>
      <c r="F6236" s="888"/>
      <c r="G6236" s="889"/>
      <c r="H6236" s="940"/>
      <c r="I6236" s="219"/>
      <c r="J6236" s="219"/>
      <c r="K6236" s="566"/>
      <c r="L6236" s="896">
        <v>0.8125</v>
      </c>
      <c r="M6236" s="902">
        <v>0.708333333333333</v>
      </c>
    </row>
    <row r="6237" ht="18.35" spans="3:13">
      <c r="C6237" s="868"/>
      <c r="D6237" s="873" t="s">
        <v>1629</v>
      </c>
      <c r="E6237" s="891" t="s">
        <v>8</v>
      </c>
      <c r="F6237" s="891" t="s">
        <v>9</v>
      </c>
      <c r="G6237" s="892" t="s">
        <v>10</v>
      </c>
      <c r="H6237" s="933" t="s">
        <v>2447</v>
      </c>
      <c r="I6237" s="219"/>
      <c r="J6237" s="219"/>
      <c r="K6237" s="566"/>
      <c r="L6237" s="897" t="s">
        <v>2896</v>
      </c>
      <c r="M6237" s="903"/>
    </row>
    <row r="6238" spans="3:13">
      <c r="C6238" s="868"/>
      <c r="D6238" s="874">
        <v>45831</v>
      </c>
      <c r="E6238" s="2248" t="s">
        <v>2421</v>
      </c>
      <c r="F6238" s="2248" t="s">
        <v>1989</v>
      </c>
      <c r="G6238" s="2248" t="s">
        <v>2422</v>
      </c>
      <c r="H6238" s="941">
        <v>0.583333333333333</v>
      </c>
      <c r="I6238" s="219"/>
      <c r="J6238" s="219"/>
      <c r="K6238" s="566"/>
      <c r="L6238" s="898">
        <v>0.8125</v>
      </c>
      <c r="M6238" s="904"/>
    </row>
    <row r="6239" spans="3:13">
      <c r="C6239" s="868"/>
      <c r="D6239" s="874">
        <v>45799</v>
      </c>
      <c r="E6239" s="2248" t="s">
        <v>2422</v>
      </c>
      <c r="F6239" s="2248" t="s">
        <v>2181</v>
      </c>
      <c r="G6239" s="2248" t="s">
        <v>2348</v>
      </c>
      <c r="H6239" s="941">
        <v>0.583333333333333</v>
      </c>
      <c r="I6239" s="219"/>
      <c r="J6239" s="219"/>
      <c r="K6239" s="566"/>
      <c r="L6239" s="898">
        <v>0.8125</v>
      </c>
      <c r="M6239" s="905"/>
    </row>
    <row r="6240" spans="3:13">
      <c r="C6240" s="868"/>
      <c r="D6240" s="874">
        <v>45771</v>
      </c>
      <c r="E6240" s="2248" t="s">
        <v>2348</v>
      </c>
      <c r="F6240" s="2248" t="s">
        <v>1997</v>
      </c>
      <c r="G6240" s="2248" t="s">
        <v>2349</v>
      </c>
      <c r="H6240" s="941">
        <v>0.583333333333333</v>
      </c>
      <c r="I6240" s="219"/>
      <c r="J6240" s="219"/>
      <c r="K6240" s="566"/>
      <c r="L6240" s="898">
        <v>0.8125</v>
      </c>
      <c r="M6240" s="901"/>
    </row>
    <row r="6241" spans="3:13">
      <c r="C6241" s="868"/>
      <c r="D6241" s="874">
        <v>45736</v>
      </c>
      <c r="E6241" s="2248" t="s">
        <v>2309</v>
      </c>
      <c r="F6241" s="2248" t="s">
        <v>1990</v>
      </c>
      <c r="G6241" s="2248" t="s">
        <v>2182</v>
      </c>
      <c r="H6241" s="941">
        <v>0.583333333333333</v>
      </c>
      <c r="I6241" s="219"/>
      <c r="J6241" s="219"/>
      <c r="K6241" s="566"/>
      <c r="L6241" s="898">
        <v>0.8125</v>
      </c>
      <c r="M6241" s="901"/>
    </row>
    <row r="6242" spans="3:13">
      <c r="C6242" s="868"/>
      <c r="D6242" s="874">
        <v>45709</v>
      </c>
      <c r="E6242" s="2248" t="s">
        <v>1996</v>
      </c>
      <c r="F6242" s="2248" t="s">
        <v>2310</v>
      </c>
      <c r="G6242" s="2248" t="s">
        <v>2311</v>
      </c>
      <c r="H6242" s="941">
        <v>0.625</v>
      </c>
      <c r="I6242" s="219"/>
      <c r="J6242" s="219"/>
      <c r="K6242" s="566"/>
      <c r="L6242" s="898">
        <v>0.854166666666667</v>
      </c>
      <c r="M6242" s="901"/>
    </row>
    <row r="6243" ht="18.35" spans="3:13">
      <c r="C6243" s="868"/>
      <c r="D6243" s="874">
        <v>45681</v>
      </c>
      <c r="E6243" s="2248" t="s">
        <v>2312</v>
      </c>
      <c r="F6243" s="2248" t="s">
        <v>2313</v>
      </c>
      <c r="G6243" s="2248" t="s">
        <v>2181</v>
      </c>
      <c r="H6243" s="941">
        <v>0.625</v>
      </c>
      <c r="I6243" s="258"/>
      <c r="J6243" s="258"/>
      <c r="K6243" s="570"/>
      <c r="L6243" s="898">
        <v>0.854166666666667</v>
      </c>
      <c r="M6243" s="906"/>
    </row>
    <row r="6244" ht="18.35" spans="3:13">
      <c r="C6244" s="868">
        <v>1</v>
      </c>
      <c r="D6244" s="873" t="s">
        <v>7</v>
      </c>
      <c r="E6244" s="930" t="s">
        <v>872</v>
      </c>
      <c r="F6244" s="931"/>
      <c r="G6244" s="932"/>
      <c r="H6244" s="933" t="s">
        <v>2839</v>
      </c>
      <c r="I6244" s="561" t="s">
        <v>1622</v>
      </c>
      <c r="J6244" s="561"/>
      <c r="K6244" s="562"/>
      <c r="L6244" s="878" t="s">
        <v>1623</v>
      </c>
      <c r="M6244" s="957" t="s">
        <v>1624</v>
      </c>
    </row>
    <row r="6245" spans="3:13">
      <c r="C6245" s="868"/>
      <c r="D6245" s="870" t="s">
        <v>1625</v>
      </c>
      <c r="E6245" s="879"/>
      <c r="F6245" s="880"/>
      <c r="G6245" s="881"/>
      <c r="H6245" s="934" t="s">
        <v>2861</v>
      </c>
      <c r="I6245" s="2210" t="s">
        <v>1437</v>
      </c>
      <c r="J6245" s="216"/>
      <c r="K6245" s="564"/>
      <c r="L6245" s="895"/>
      <c r="M6245" s="1084" t="s">
        <v>872</v>
      </c>
    </row>
    <row r="6246" spans="3:13">
      <c r="C6246" s="868"/>
      <c r="D6246" s="871" t="s">
        <v>1626</v>
      </c>
      <c r="E6246" s="935"/>
      <c r="F6246" s="936"/>
      <c r="G6246" s="937"/>
      <c r="H6246" s="934" t="s">
        <v>2861</v>
      </c>
      <c r="I6246" s="219"/>
      <c r="J6246" s="219"/>
      <c r="K6246" s="566"/>
      <c r="L6246" s="895"/>
      <c r="M6246" s="1085"/>
    </row>
    <row r="6247" spans="3:13">
      <c r="C6247" s="868"/>
      <c r="D6247" s="871" t="s">
        <v>1627</v>
      </c>
      <c r="E6247" s="939" t="s">
        <v>1436</v>
      </c>
      <c r="F6247" s="936"/>
      <c r="G6247" s="937"/>
      <c r="H6247" s="938"/>
      <c r="I6247" s="219"/>
      <c r="J6247" s="219"/>
      <c r="K6247" s="566"/>
      <c r="L6247" s="895"/>
      <c r="M6247" s="1085"/>
    </row>
    <row r="6248" ht="18.35" spans="3:13">
      <c r="C6248" s="868"/>
      <c r="D6248" s="872" t="s">
        <v>1628</v>
      </c>
      <c r="E6248" s="887">
        <v>0.604166666666667</v>
      </c>
      <c r="F6248" s="888"/>
      <c r="G6248" s="889"/>
      <c r="H6248" s="940"/>
      <c r="I6248" s="219"/>
      <c r="J6248" s="219"/>
      <c r="K6248" s="566"/>
      <c r="L6248" s="896">
        <v>0.833333333333333</v>
      </c>
      <c r="M6248" s="1086">
        <v>0.729166666666667</v>
      </c>
    </row>
    <row r="6249" ht="18.35" spans="3:13">
      <c r="C6249" s="868"/>
      <c r="D6249" s="873" t="s">
        <v>1629</v>
      </c>
      <c r="E6249" s="891" t="s">
        <v>8</v>
      </c>
      <c r="F6249" s="891" t="s">
        <v>9</v>
      </c>
      <c r="G6249" s="892" t="s">
        <v>10</v>
      </c>
      <c r="H6249" s="933" t="s">
        <v>2447</v>
      </c>
      <c r="I6249" s="219"/>
      <c r="J6249" s="219"/>
      <c r="K6249" s="566"/>
      <c r="L6249" s="897" t="s">
        <v>2896</v>
      </c>
      <c r="M6249" s="1087"/>
    </row>
    <row r="6250" spans="3:13">
      <c r="C6250" s="868"/>
      <c r="D6250" s="874">
        <v>45854</v>
      </c>
      <c r="E6250" s="2248" t="s">
        <v>2426</v>
      </c>
      <c r="F6250" s="2248" t="s">
        <v>2214</v>
      </c>
      <c r="G6250" s="2248" t="s">
        <v>2410</v>
      </c>
      <c r="H6250" s="1205">
        <v>0.729166666666667</v>
      </c>
      <c r="I6250" s="219"/>
      <c r="J6250" s="219"/>
      <c r="K6250" s="566"/>
      <c r="L6250" s="898">
        <v>0.833333333333333</v>
      </c>
      <c r="M6250" s="1088"/>
    </row>
    <row r="6251" spans="3:13">
      <c r="C6251" s="868"/>
      <c r="D6251" s="874">
        <v>45847</v>
      </c>
      <c r="E6251" s="2248" t="s">
        <v>2410</v>
      </c>
      <c r="F6251" s="2248" t="s">
        <v>2346</v>
      </c>
      <c r="G6251" s="2248" t="s">
        <v>2411</v>
      </c>
      <c r="H6251" s="1205">
        <v>0.729166666666667</v>
      </c>
      <c r="I6251" s="219"/>
      <c r="J6251" s="219"/>
      <c r="K6251" s="566"/>
      <c r="L6251" s="898">
        <v>0.833333333333333</v>
      </c>
      <c r="M6251" s="1089"/>
    </row>
    <row r="6252" spans="3:13">
      <c r="C6252" s="868"/>
      <c r="D6252" s="874">
        <v>45840</v>
      </c>
      <c r="E6252" s="2248" t="s">
        <v>2411</v>
      </c>
      <c r="F6252" s="2248" t="s">
        <v>2212</v>
      </c>
      <c r="G6252" s="2248" t="s">
        <v>2412</v>
      </c>
      <c r="H6252" s="1205">
        <v>0.729166666666667</v>
      </c>
      <c r="I6252" s="219"/>
      <c r="J6252" s="219"/>
      <c r="K6252" s="566"/>
      <c r="L6252" s="898">
        <v>0.833333333333333</v>
      </c>
      <c r="M6252" s="1085"/>
    </row>
    <row r="6253" spans="3:13">
      <c r="C6253" s="868"/>
      <c r="D6253" s="874">
        <v>45833</v>
      </c>
      <c r="E6253" s="2248" t="s">
        <v>2412</v>
      </c>
      <c r="F6253" s="2248" t="s">
        <v>2413</v>
      </c>
      <c r="G6253" s="2248" t="s">
        <v>2414</v>
      </c>
      <c r="H6253" s="1205">
        <v>0.729166666666667</v>
      </c>
      <c r="I6253" s="219"/>
      <c r="J6253" s="219"/>
      <c r="K6253" s="566"/>
      <c r="L6253" s="898">
        <v>0.833333333333333</v>
      </c>
      <c r="M6253" s="1085"/>
    </row>
    <row r="6254" spans="3:13">
      <c r="C6254" s="868"/>
      <c r="D6254" s="874">
        <v>45826</v>
      </c>
      <c r="E6254" s="2248" t="s">
        <v>2414</v>
      </c>
      <c r="F6254" s="2248" t="s">
        <v>2415</v>
      </c>
      <c r="G6254" s="2248" t="s">
        <v>2416</v>
      </c>
      <c r="H6254" s="1205">
        <v>0.729166666666667</v>
      </c>
      <c r="I6254" s="219"/>
      <c r="J6254" s="219"/>
      <c r="K6254" s="566"/>
      <c r="L6254" s="898">
        <v>0.833333333333333</v>
      </c>
      <c r="M6254" s="1085"/>
    </row>
    <row r="6255" ht="18.35" spans="3:13">
      <c r="C6255" s="868"/>
      <c r="D6255" s="874">
        <v>45819</v>
      </c>
      <c r="E6255" s="2248" t="s">
        <v>2416</v>
      </c>
      <c r="F6255" s="2248" t="s">
        <v>2217</v>
      </c>
      <c r="G6255" s="2248" t="s">
        <v>2417</v>
      </c>
      <c r="H6255" s="1205">
        <v>0.729166666666667</v>
      </c>
      <c r="I6255" s="258"/>
      <c r="J6255" s="258"/>
      <c r="K6255" s="570"/>
      <c r="L6255" s="898">
        <v>0.833333333333333</v>
      </c>
      <c r="M6255" s="1090"/>
    </row>
    <row r="6256" ht="18.35" spans="3:13">
      <c r="C6256" s="868">
        <v>1</v>
      </c>
      <c r="D6256" s="873" t="s">
        <v>7</v>
      </c>
      <c r="E6256" s="930" t="s">
        <v>1438</v>
      </c>
      <c r="F6256" s="931"/>
      <c r="G6256" s="932"/>
      <c r="H6256" s="933" t="s">
        <v>2839</v>
      </c>
      <c r="I6256" s="561" t="s">
        <v>1622</v>
      </c>
      <c r="J6256" s="561"/>
      <c r="K6256" s="562"/>
      <c r="L6256" s="878" t="s">
        <v>1623</v>
      </c>
      <c r="M6256" s="943" t="s">
        <v>1624</v>
      </c>
    </row>
    <row r="6257" spans="3:13">
      <c r="C6257" s="868"/>
      <c r="D6257" s="870" t="s">
        <v>1625</v>
      </c>
      <c r="E6257" s="879"/>
      <c r="F6257" s="880"/>
      <c r="G6257" s="881"/>
      <c r="H6257" s="934" t="s">
        <v>2870</v>
      </c>
      <c r="I6257" s="2210" t="s">
        <v>1439</v>
      </c>
      <c r="J6257" s="216"/>
      <c r="K6257" s="564"/>
      <c r="L6257" s="895"/>
      <c r="M6257" s="900" t="s">
        <v>1438</v>
      </c>
    </row>
    <row r="6258" spans="3:13">
      <c r="C6258" s="868"/>
      <c r="D6258" s="871" t="s">
        <v>1626</v>
      </c>
      <c r="E6258" s="935"/>
      <c r="F6258" s="936"/>
      <c r="G6258" s="937"/>
      <c r="H6258" s="938" t="s">
        <v>2871</v>
      </c>
      <c r="I6258" s="219"/>
      <c r="J6258" s="219"/>
      <c r="K6258" s="566"/>
      <c r="L6258" s="895"/>
      <c r="M6258" s="901"/>
    </row>
    <row r="6259" spans="3:13">
      <c r="C6259" s="868"/>
      <c r="D6259" s="871" t="s">
        <v>1627</v>
      </c>
      <c r="E6259" s="944">
        <v>0.02</v>
      </c>
      <c r="F6259" s="945"/>
      <c r="G6259" s="946"/>
      <c r="H6259" s="938"/>
      <c r="I6259" s="219"/>
      <c r="J6259" s="219"/>
      <c r="K6259" s="566"/>
      <c r="L6259" s="895"/>
      <c r="M6259" s="901"/>
    </row>
    <row r="6260" ht="18.35" spans="3:13">
      <c r="C6260" s="868"/>
      <c r="D6260" s="872" t="s">
        <v>1628</v>
      </c>
      <c r="E6260" s="887">
        <v>0.510416666666667</v>
      </c>
      <c r="F6260" s="888"/>
      <c r="G6260" s="889"/>
      <c r="H6260" s="940"/>
      <c r="I6260" s="219"/>
      <c r="J6260" s="219"/>
      <c r="K6260" s="566"/>
      <c r="L6260" s="896">
        <v>0.739583333333333</v>
      </c>
      <c r="M6260" s="902">
        <v>0.635416666666667</v>
      </c>
    </row>
    <row r="6261" ht="18.35" spans="3:13">
      <c r="C6261" s="868"/>
      <c r="D6261" s="873" t="s">
        <v>1629</v>
      </c>
      <c r="E6261" s="891" t="s">
        <v>8</v>
      </c>
      <c r="F6261" s="891" t="s">
        <v>9</v>
      </c>
      <c r="G6261" s="892" t="s">
        <v>10</v>
      </c>
      <c r="H6261" s="933" t="s">
        <v>2447</v>
      </c>
      <c r="I6261" s="219"/>
      <c r="J6261" s="219"/>
      <c r="K6261" s="566"/>
      <c r="L6261" s="897" t="s">
        <v>2896</v>
      </c>
      <c r="M6261" s="903"/>
    </row>
    <row r="6262" spans="3:13">
      <c r="C6262" s="868"/>
      <c r="D6262" s="874">
        <v>45813</v>
      </c>
      <c r="E6262" s="951">
        <v>0.02</v>
      </c>
      <c r="F6262" s="951">
        <v>0.02</v>
      </c>
      <c r="G6262" s="951">
        <v>0.0225</v>
      </c>
      <c r="H6262" s="941">
        <v>0.510416666666667</v>
      </c>
      <c r="I6262" s="219"/>
      <c r="J6262" s="219"/>
      <c r="K6262" s="566"/>
      <c r="L6262" s="898">
        <v>0.739583333333333</v>
      </c>
      <c r="M6262" s="904"/>
    </row>
    <row r="6263" spans="3:13">
      <c r="C6263" s="868"/>
      <c r="D6263" s="874">
        <v>45764</v>
      </c>
      <c r="E6263" s="951">
        <v>0.0225</v>
      </c>
      <c r="F6263" s="951">
        <v>0.0225</v>
      </c>
      <c r="G6263" s="951">
        <v>0.025</v>
      </c>
      <c r="H6263" s="941">
        <v>0.510416666666667</v>
      </c>
      <c r="I6263" s="219"/>
      <c r="J6263" s="219"/>
      <c r="K6263" s="566"/>
      <c r="L6263" s="898">
        <v>0.739583333333333</v>
      </c>
      <c r="M6263" s="905"/>
    </row>
    <row r="6264" spans="3:13">
      <c r="C6264" s="868"/>
      <c r="D6264" s="874">
        <v>45722</v>
      </c>
      <c r="E6264" s="951">
        <v>0.025</v>
      </c>
      <c r="F6264" s="951">
        <v>0.025</v>
      </c>
      <c r="G6264" s="951">
        <v>0.0275</v>
      </c>
      <c r="H6264" s="941">
        <v>0.552083333333333</v>
      </c>
      <c r="I6264" s="219"/>
      <c r="J6264" s="219"/>
      <c r="K6264" s="566"/>
      <c r="L6264" s="898">
        <v>0.78125</v>
      </c>
      <c r="M6264" s="901"/>
    </row>
    <row r="6265" spans="3:13">
      <c r="C6265" s="868"/>
      <c r="D6265" s="874">
        <v>45687</v>
      </c>
      <c r="E6265" s="951">
        <v>0.0275</v>
      </c>
      <c r="F6265" s="951">
        <v>0.0275</v>
      </c>
      <c r="G6265" s="951">
        <v>0.03</v>
      </c>
      <c r="H6265" s="941">
        <v>0.552083333333333</v>
      </c>
      <c r="I6265" s="219"/>
      <c r="J6265" s="219"/>
      <c r="K6265" s="566"/>
      <c r="L6265" s="898">
        <v>0.78125</v>
      </c>
      <c r="M6265" s="901"/>
    </row>
    <row r="6266" spans="3:13">
      <c r="C6266" s="868"/>
      <c r="D6266" s="874">
        <v>45638</v>
      </c>
      <c r="E6266" s="951">
        <v>0.03</v>
      </c>
      <c r="F6266" s="951">
        <v>0.03</v>
      </c>
      <c r="G6266" s="951">
        <v>0.0325</v>
      </c>
      <c r="H6266" s="941">
        <v>0.552083333333333</v>
      </c>
      <c r="I6266" s="219"/>
      <c r="J6266" s="219"/>
      <c r="K6266" s="566"/>
      <c r="L6266" s="898">
        <v>0.78125</v>
      </c>
      <c r="M6266" s="901"/>
    </row>
    <row r="6267" ht="18.35" spans="3:13">
      <c r="C6267" s="868"/>
      <c r="D6267" s="874">
        <v>45582</v>
      </c>
      <c r="E6267" s="951">
        <v>0.0325</v>
      </c>
      <c r="F6267" s="951">
        <v>0.0325</v>
      </c>
      <c r="G6267" s="951">
        <v>0.035</v>
      </c>
      <c r="H6267" s="941">
        <v>0.510416666666667</v>
      </c>
      <c r="I6267" s="258"/>
      <c r="J6267" s="258"/>
      <c r="K6267" s="570"/>
      <c r="L6267" s="898">
        <v>0.739583333333333</v>
      </c>
      <c r="M6267" s="906"/>
    </row>
    <row r="6268" ht="18.35" spans="3:13">
      <c r="C6268" s="868">
        <v>1</v>
      </c>
      <c r="D6268" s="873" t="s">
        <v>7</v>
      </c>
      <c r="E6268" s="930" t="s">
        <v>1440</v>
      </c>
      <c r="F6268" s="931"/>
      <c r="G6268" s="932"/>
      <c r="H6268" s="933" t="s">
        <v>2839</v>
      </c>
      <c r="I6268" s="561" t="s">
        <v>1622</v>
      </c>
      <c r="J6268" s="561"/>
      <c r="K6268" s="562"/>
      <c r="L6268" s="878" t="s">
        <v>1623</v>
      </c>
      <c r="M6268" s="943" t="s">
        <v>1624</v>
      </c>
    </row>
    <row r="6269" spans="3:13">
      <c r="C6269" s="868"/>
      <c r="D6269" s="870" t="s">
        <v>1625</v>
      </c>
      <c r="E6269" s="879"/>
      <c r="F6269" s="880"/>
      <c r="G6269" s="881"/>
      <c r="H6269" s="934" t="s">
        <v>2870</v>
      </c>
      <c r="I6269" s="2210" t="s">
        <v>1435</v>
      </c>
      <c r="J6269" s="216"/>
      <c r="K6269" s="564"/>
      <c r="L6269" s="895"/>
      <c r="M6269" s="900" t="s">
        <v>1440</v>
      </c>
    </row>
    <row r="6270" spans="3:13">
      <c r="C6270" s="868"/>
      <c r="D6270" s="871" t="s">
        <v>1626</v>
      </c>
      <c r="E6270" s="935"/>
      <c r="F6270" s="936"/>
      <c r="G6270" s="937"/>
      <c r="H6270" s="938" t="s">
        <v>2871</v>
      </c>
      <c r="I6270" s="219"/>
      <c r="J6270" s="219"/>
      <c r="K6270" s="566"/>
      <c r="L6270" s="895"/>
      <c r="M6270" s="901"/>
    </row>
    <row r="6271" spans="3:13">
      <c r="C6271" s="868"/>
      <c r="D6271" s="871" t="s">
        <v>1627</v>
      </c>
      <c r="E6271" s="944">
        <v>0.0215</v>
      </c>
      <c r="F6271" s="945"/>
      <c r="G6271" s="946"/>
      <c r="H6271" s="938"/>
      <c r="I6271" s="219"/>
      <c r="J6271" s="219"/>
      <c r="K6271" s="566"/>
      <c r="L6271" s="895"/>
      <c r="M6271" s="901"/>
    </row>
    <row r="6272" ht="18.35" spans="3:13">
      <c r="C6272" s="868"/>
      <c r="D6272" s="872" t="s">
        <v>1628</v>
      </c>
      <c r="E6272" s="887">
        <v>0.510416666666667</v>
      </c>
      <c r="F6272" s="888"/>
      <c r="G6272" s="889"/>
      <c r="H6272" s="940"/>
      <c r="I6272" s="219"/>
      <c r="J6272" s="219"/>
      <c r="K6272" s="566"/>
      <c r="L6272" s="896">
        <v>0.739583333333333</v>
      </c>
      <c r="M6272" s="902">
        <v>0.635416666666667</v>
      </c>
    </row>
    <row r="6273" ht="18.35" spans="3:13">
      <c r="C6273" s="868"/>
      <c r="D6273" s="873" t="s">
        <v>1629</v>
      </c>
      <c r="E6273" s="891" t="s">
        <v>8</v>
      </c>
      <c r="F6273" s="891" t="s">
        <v>9</v>
      </c>
      <c r="G6273" s="892" t="s">
        <v>10</v>
      </c>
      <c r="H6273" s="933" t="s">
        <v>2447</v>
      </c>
      <c r="I6273" s="219"/>
      <c r="J6273" s="219"/>
      <c r="K6273" s="566"/>
      <c r="L6273" s="897" t="s">
        <v>2896</v>
      </c>
      <c r="M6273" s="903"/>
    </row>
    <row r="6274" spans="3:13">
      <c r="C6274" s="868"/>
      <c r="D6274" s="874">
        <v>45813</v>
      </c>
      <c r="E6274" s="951">
        <v>0.0215</v>
      </c>
      <c r="F6274" s="951">
        <v>0.0215</v>
      </c>
      <c r="G6274" s="951">
        <v>0.024</v>
      </c>
      <c r="H6274" s="941">
        <v>0.510416666666667</v>
      </c>
      <c r="I6274" s="219"/>
      <c r="J6274" s="219"/>
      <c r="K6274" s="566"/>
      <c r="L6274" s="898">
        <v>0.739583333333333</v>
      </c>
      <c r="M6274" s="904"/>
    </row>
    <row r="6275" spans="3:13">
      <c r="C6275" s="868"/>
      <c r="D6275" s="874">
        <v>45764</v>
      </c>
      <c r="E6275" s="951">
        <v>0.024</v>
      </c>
      <c r="F6275" s="951">
        <v>0.024</v>
      </c>
      <c r="G6275" s="951">
        <v>0.0265</v>
      </c>
      <c r="H6275" s="941">
        <v>0.510416666666667</v>
      </c>
      <c r="I6275" s="219"/>
      <c r="J6275" s="219"/>
      <c r="K6275" s="566"/>
      <c r="L6275" s="898">
        <v>0.739583333333333</v>
      </c>
      <c r="M6275" s="905"/>
    </row>
    <row r="6276" spans="3:13">
      <c r="C6276" s="868"/>
      <c r="D6276" s="874">
        <v>45722</v>
      </c>
      <c r="E6276" s="951">
        <v>0.0265</v>
      </c>
      <c r="F6276" s="951">
        <v>0.0265</v>
      </c>
      <c r="G6276" s="951">
        <v>0.029</v>
      </c>
      <c r="H6276" s="941">
        <v>0.552083333333333</v>
      </c>
      <c r="I6276" s="219"/>
      <c r="J6276" s="219"/>
      <c r="K6276" s="566"/>
      <c r="L6276" s="898">
        <v>0.78125</v>
      </c>
      <c r="M6276" s="901"/>
    </row>
    <row r="6277" spans="3:13">
      <c r="C6277" s="868"/>
      <c r="D6277" s="874">
        <v>45687</v>
      </c>
      <c r="E6277" s="951">
        <v>0.029</v>
      </c>
      <c r="F6277" s="951">
        <v>0.029</v>
      </c>
      <c r="G6277" s="951">
        <v>0.0315</v>
      </c>
      <c r="H6277" s="941">
        <v>0.552083333333333</v>
      </c>
      <c r="I6277" s="219"/>
      <c r="J6277" s="219"/>
      <c r="K6277" s="566"/>
      <c r="L6277" s="898">
        <v>0.78125</v>
      </c>
      <c r="M6277" s="901"/>
    </row>
    <row r="6278" spans="3:13">
      <c r="C6278" s="868"/>
      <c r="D6278" s="874">
        <v>45638</v>
      </c>
      <c r="E6278" s="951">
        <v>0.0315</v>
      </c>
      <c r="F6278" s="951">
        <v>0.0315</v>
      </c>
      <c r="G6278" s="951">
        <v>0.034</v>
      </c>
      <c r="H6278" s="941">
        <v>0.552083333333333</v>
      </c>
      <c r="I6278" s="219"/>
      <c r="J6278" s="219"/>
      <c r="K6278" s="566"/>
      <c r="L6278" s="898">
        <v>0.78125</v>
      </c>
      <c r="M6278" s="901"/>
    </row>
    <row r="6279" ht="18.35" spans="3:13">
      <c r="C6279" s="868"/>
      <c r="D6279" s="874">
        <v>45547</v>
      </c>
      <c r="E6279" s="951">
        <v>0.035</v>
      </c>
      <c r="F6279" s="951">
        <v>0.035</v>
      </c>
      <c r="G6279" s="951">
        <v>0.0375</v>
      </c>
      <c r="H6279" s="941">
        <v>0.510416666666667</v>
      </c>
      <c r="I6279" s="258"/>
      <c r="J6279" s="258"/>
      <c r="K6279" s="570"/>
      <c r="L6279" s="898">
        <v>0.739583333333333</v>
      </c>
      <c r="M6279" s="906"/>
    </row>
    <row r="6280" ht="18.35" spans="3:13">
      <c r="C6280" s="868">
        <v>1</v>
      </c>
      <c r="D6280" s="873" t="s">
        <v>7</v>
      </c>
      <c r="E6280" s="930" t="s">
        <v>803</v>
      </c>
      <c r="F6280" s="931"/>
      <c r="G6280" s="932"/>
      <c r="H6280" s="933" t="s">
        <v>2839</v>
      </c>
      <c r="I6280" s="561" t="s">
        <v>1622</v>
      </c>
      <c r="J6280" s="561"/>
      <c r="K6280" s="562"/>
      <c r="L6280" s="878" t="s">
        <v>1623</v>
      </c>
      <c r="M6280" s="957" t="s">
        <v>1624</v>
      </c>
    </row>
    <row r="6281" spans="3:13">
      <c r="C6281" s="868"/>
      <c r="D6281" s="870" t="s">
        <v>1625</v>
      </c>
      <c r="E6281" s="879"/>
      <c r="F6281" s="880"/>
      <c r="G6281" s="881"/>
      <c r="H6281" s="934" t="s">
        <v>2858</v>
      </c>
      <c r="I6281" s="2210" t="s">
        <v>888</v>
      </c>
      <c r="J6281" s="216"/>
      <c r="K6281" s="564"/>
      <c r="L6281" s="895"/>
      <c r="M6281" s="1084" t="s">
        <v>803</v>
      </c>
    </row>
    <row r="6282" spans="3:13">
      <c r="C6282" s="868"/>
      <c r="D6282" s="871" t="s">
        <v>1626</v>
      </c>
      <c r="E6282" s="935"/>
      <c r="F6282" s="936"/>
      <c r="G6282" s="937"/>
      <c r="H6282" s="938" t="s">
        <v>2859</v>
      </c>
      <c r="I6282" s="219"/>
      <c r="J6282" s="219"/>
      <c r="K6282" s="566"/>
      <c r="L6282" s="895"/>
      <c r="M6282" s="1085"/>
    </row>
    <row r="6283" spans="3:13">
      <c r="C6283" s="868"/>
      <c r="D6283" s="871" t="s">
        <v>1627</v>
      </c>
      <c r="E6283" s="944"/>
      <c r="F6283" s="945"/>
      <c r="G6283" s="946"/>
      <c r="H6283" s="938"/>
      <c r="I6283" s="219"/>
      <c r="J6283" s="219"/>
      <c r="K6283" s="566"/>
      <c r="L6283" s="895"/>
      <c r="M6283" s="1085"/>
    </row>
    <row r="6284" ht="18.35" spans="3:13">
      <c r="C6284" s="868"/>
      <c r="D6284" s="872" t="s">
        <v>1628</v>
      </c>
      <c r="E6284" s="887">
        <v>0.520833333333333</v>
      </c>
      <c r="F6284" s="888"/>
      <c r="G6284" s="889"/>
      <c r="H6284" s="940"/>
      <c r="I6284" s="219"/>
      <c r="J6284" s="219"/>
      <c r="K6284" s="566"/>
      <c r="L6284" s="896">
        <v>0.75</v>
      </c>
      <c r="M6284" s="1086">
        <v>0.645833333333333</v>
      </c>
    </row>
    <row r="6285" ht="18.35" spans="3:13">
      <c r="C6285" s="868"/>
      <c r="D6285" s="873" t="s">
        <v>1629</v>
      </c>
      <c r="E6285" s="891" t="s">
        <v>8</v>
      </c>
      <c r="F6285" s="891" t="s">
        <v>9</v>
      </c>
      <c r="G6285" s="892" t="s">
        <v>10</v>
      </c>
      <c r="H6285" s="933" t="s">
        <v>2447</v>
      </c>
      <c r="I6285" s="219"/>
      <c r="J6285" s="219"/>
      <c r="K6285" s="566"/>
      <c r="L6285" s="897" t="s">
        <v>2896</v>
      </c>
      <c r="M6285" s="1087"/>
    </row>
    <row r="6286" spans="3:13">
      <c r="C6286" s="868"/>
      <c r="D6286" s="874">
        <v>45855</v>
      </c>
      <c r="E6286" s="923">
        <v>0</v>
      </c>
      <c r="F6286" s="923">
        <v>0</v>
      </c>
      <c r="G6286" s="2247" t="s">
        <v>1950</v>
      </c>
      <c r="H6286" s="941">
        <v>0.520833333333333</v>
      </c>
      <c r="I6286" s="219"/>
      <c r="J6286" s="219"/>
      <c r="K6286" s="566"/>
      <c r="L6286" s="898">
        <v>0.75</v>
      </c>
      <c r="M6286" s="1088"/>
    </row>
    <row r="6287" spans="3:13">
      <c r="C6287" s="868"/>
      <c r="D6287" s="874">
        <v>45848</v>
      </c>
      <c r="E6287" s="2247" t="s">
        <v>1950</v>
      </c>
      <c r="F6287" s="2247" t="s">
        <v>2392</v>
      </c>
      <c r="G6287" s="2247" t="s">
        <v>2429</v>
      </c>
      <c r="H6287" s="941">
        <v>0.520833333333333</v>
      </c>
      <c r="I6287" s="219"/>
      <c r="J6287" s="219"/>
      <c r="K6287" s="566"/>
      <c r="L6287" s="898">
        <v>0.75</v>
      </c>
      <c r="M6287" s="1089"/>
    </row>
    <row r="6288" spans="3:13">
      <c r="C6288" s="868"/>
      <c r="D6288" s="874">
        <v>45841</v>
      </c>
      <c r="E6288" s="2247" t="s">
        <v>2066</v>
      </c>
      <c r="F6288" s="2247" t="s">
        <v>2382</v>
      </c>
      <c r="G6288" s="2247" t="s">
        <v>2430</v>
      </c>
      <c r="H6288" s="941">
        <v>0.520833333333333</v>
      </c>
      <c r="I6288" s="219"/>
      <c r="J6288" s="219"/>
      <c r="K6288" s="566"/>
      <c r="L6288" s="898">
        <v>0.75</v>
      </c>
      <c r="M6288" s="1085"/>
    </row>
    <row r="6289" spans="3:13">
      <c r="C6289" s="868"/>
      <c r="D6289" s="874">
        <v>45834</v>
      </c>
      <c r="E6289" s="2247" t="s">
        <v>2392</v>
      </c>
      <c r="F6289" s="2247" t="s">
        <v>2431</v>
      </c>
      <c r="G6289" s="2247" t="s">
        <v>2432</v>
      </c>
      <c r="H6289" s="941">
        <v>0.520833333333333</v>
      </c>
      <c r="I6289" s="219"/>
      <c r="J6289" s="219"/>
      <c r="K6289" s="566"/>
      <c r="L6289" s="898">
        <v>0.75</v>
      </c>
      <c r="M6289" s="1085"/>
    </row>
    <row r="6290" spans="3:13">
      <c r="C6290" s="868"/>
      <c r="D6290" s="874">
        <v>45826</v>
      </c>
      <c r="E6290" s="2247" t="s">
        <v>2433</v>
      </c>
      <c r="F6290" s="2247" t="s">
        <v>2432</v>
      </c>
      <c r="G6290" s="2247" t="s">
        <v>2434</v>
      </c>
      <c r="H6290" s="941">
        <v>0.520833333333333</v>
      </c>
      <c r="I6290" s="219"/>
      <c r="J6290" s="219"/>
      <c r="K6290" s="566"/>
      <c r="L6290" s="898">
        <v>0.75</v>
      </c>
      <c r="M6290" s="1085"/>
    </row>
    <row r="6291" ht="18.35" spans="3:13">
      <c r="C6291" s="868"/>
      <c r="D6291" s="874">
        <v>45820</v>
      </c>
      <c r="E6291" s="2247" t="s">
        <v>2395</v>
      </c>
      <c r="F6291" s="2247" t="s">
        <v>1952</v>
      </c>
      <c r="G6291" s="2247" t="s">
        <v>2395</v>
      </c>
      <c r="H6291" s="941">
        <v>0.520833333333333</v>
      </c>
      <c r="I6291" s="258"/>
      <c r="J6291" s="258"/>
      <c r="K6291" s="570"/>
      <c r="L6291" s="898">
        <v>0.75</v>
      </c>
      <c r="M6291" s="1090"/>
    </row>
    <row r="6292" ht="18.35" spans="3:13">
      <c r="C6292" s="868">
        <v>1</v>
      </c>
      <c r="D6292" s="873" t="s">
        <v>7</v>
      </c>
      <c r="E6292" s="930" t="s">
        <v>889</v>
      </c>
      <c r="F6292" s="931"/>
      <c r="G6292" s="932"/>
      <c r="H6292" s="933" t="s">
        <v>2839</v>
      </c>
      <c r="I6292" s="561" t="s">
        <v>1622</v>
      </c>
      <c r="J6292" s="561"/>
      <c r="K6292" s="562"/>
      <c r="L6292" s="878" t="s">
        <v>1623</v>
      </c>
      <c r="M6292" s="943" t="s">
        <v>1624</v>
      </c>
    </row>
    <row r="6293" spans="3:13">
      <c r="C6293" s="868"/>
      <c r="D6293" s="870" t="s">
        <v>1625</v>
      </c>
      <c r="E6293" s="879"/>
      <c r="F6293" s="880"/>
      <c r="G6293" s="881"/>
      <c r="H6293" s="934" t="s">
        <v>2870</v>
      </c>
      <c r="I6293" s="2210" t="s">
        <v>1442</v>
      </c>
      <c r="J6293" s="216"/>
      <c r="K6293" s="564"/>
      <c r="L6293" s="895"/>
      <c r="M6293" s="900" t="s">
        <v>889</v>
      </c>
    </row>
    <row r="6294" spans="3:13">
      <c r="C6294" s="868"/>
      <c r="D6294" s="871" t="s">
        <v>1626</v>
      </c>
      <c r="E6294" s="935"/>
      <c r="F6294" s="936"/>
      <c r="G6294" s="937"/>
      <c r="H6294" s="938" t="s">
        <v>2871</v>
      </c>
      <c r="I6294" s="219"/>
      <c r="J6294" s="219"/>
      <c r="K6294" s="566"/>
      <c r="L6294" s="895"/>
      <c r="M6294" s="901"/>
    </row>
    <row r="6295" spans="3:13">
      <c r="C6295" s="868"/>
      <c r="D6295" s="871" t="s">
        <v>1627</v>
      </c>
      <c r="E6295" s="944"/>
      <c r="F6295" s="945"/>
      <c r="G6295" s="946"/>
      <c r="H6295" s="938"/>
      <c r="I6295" s="219"/>
      <c r="J6295" s="219"/>
      <c r="K6295" s="566"/>
      <c r="L6295" s="895"/>
      <c r="M6295" s="901"/>
    </row>
    <row r="6296" ht="18.35" spans="3:13">
      <c r="C6296" s="868"/>
      <c r="D6296" s="872" t="s">
        <v>1628</v>
      </c>
      <c r="E6296" s="887">
        <v>0.53125</v>
      </c>
      <c r="F6296" s="888"/>
      <c r="G6296" s="889"/>
      <c r="H6296" s="940"/>
      <c r="I6296" s="219"/>
      <c r="J6296" s="219"/>
      <c r="K6296" s="566"/>
      <c r="L6296" s="896">
        <v>0.760416666666667</v>
      </c>
      <c r="M6296" s="902">
        <v>0.65625</v>
      </c>
    </row>
    <row r="6297" ht="18.35" spans="3:13">
      <c r="C6297" s="868"/>
      <c r="D6297" s="873" t="s">
        <v>1629</v>
      </c>
      <c r="E6297" s="891" t="s">
        <v>8</v>
      </c>
      <c r="F6297" s="891" t="s">
        <v>9</v>
      </c>
      <c r="G6297" s="892" t="s">
        <v>10</v>
      </c>
      <c r="H6297" s="933" t="s">
        <v>2447</v>
      </c>
      <c r="I6297" s="219"/>
      <c r="J6297" s="219"/>
      <c r="K6297" s="566"/>
      <c r="L6297" s="897" t="s">
        <v>2896</v>
      </c>
      <c r="M6297" s="903"/>
    </row>
    <row r="6298" spans="3:13">
      <c r="C6298" s="868"/>
      <c r="D6298" s="874">
        <v>45813</v>
      </c>
      <c r="E6298" s="923">
        <v>0</v>
      </c>
      <c r="F6298" s="923">
        <v>0</v>
      </c>
      <c r="G6298" s="923">
        <v>0</v>
      </c>
      <c r="H6298" s="941">
        <v>0.53125</v>
      </c>
      <c r="I6298" s="219"/>
      <c r="J6298" s="219"/>
      <c r="K6298" s="566"/>
      <c r="L6298" s="898">
        <v>0.760416666666667</v>
      </c>
      <c r="M6298" s="904"/>
    </row>
    <row r="6299" spans="3:13">
      <c r="C6299" s="868"/>
      <c r="D6299" s="874">
        <v>45764</v>
      </c>
      <c r="E6299" s="923">
        <v>0</v>
      </c>
      <c r="F6299" s="923">
        <v>0</v>
      </c>
      <c r="G6299" s="923">
        <v>0</v>
      </c>
      <c r="H6299" s="941">
        <v>0.53125</v>
      </c>
      <c r="I6299" s="219"/>
      <c r="J6299" s="219"/>
      <c r="K6299" s="566"/>
      <c r="L6299" s="898">
        <v>0.760416666666667</v>
      </c>
      <c r="M6299" s="905"/>
    </row>
    <row r="6300" spans="3:13">
      <c r="C6300" s="868"/>
      <c r="D6300" s="874">
        <v>45722</v>
      </c>
      <c r="E6300" s="923">
        <v>0</v>
      </c>
      <c r="F6300" s="923">
        <v>0</v>
      </c>
      <c r="G6300" s="923">
        <v>0</v>
      </c>
      <c r="H6300" s="941">
        <v>0.572916666666667</v>
      </c>
      <c r="I6300" s="219"/>
      <c r="J6300" s="219"/>
      <c r="K6300" s="566"/>
      <c r="L6300" s="898">
        <v>0.802083333333333</v>
      </c>
      <c r="M6300" s="901"/>
    </row>
    <row r="6301" spans="3:13">
      <c r="C6301" s="868"/>
      <c r="D6301" s="874">
        <v>45687</v>
      </c>
      <c r="E6301" s="923">
        <v>0</v>
      </c>
      <c r="F6301" s="923">
        <v>0</v>
      </c>
      <c r="G6301" s="923">
        <v>0</v>
      </c>
      <c r="H6301" s="941">
        <v>0.572916666666667</v>
      </c>
      <c r="I6301" s="219"/>
      <c r="J6301" s="219"/>
      <c r="K6301" s="566"/>
      <c r="L6301" s="898">
        <v>0.802083333333333</v>
      </c>
      <c r="M6301" s="901"/>
    </row>
    <row r="6302" spans="3:13">
      <c r="C6302" s="868"/>
      <c r="D6302" s="874">
        <v>46003</v>
      </c>
      <c r="E6302" s="923">
        <v>0</v>
      </c>
      <c r="F6302" s="923">
        <v>0</v>
      </c>
      <c r="G6302" s="923">
        <v>0</v>
      </c>
      <c r="H6302" s="941">
        <v>0.572916666666667</v>
      </c>
      <c r="I6302" s="219"/>
      <c r="J6302" s="219"/>
      <c r="K6302" s="566"/>
      <c r="L6302" s="898">
        <v>0.802083333333333</v>
      </c>
      <c r="M6302" s="901"/>
    </row>
    <row r="6303" ht="18.35" spans="3:13">
      <c r="C6303" s="868"/>
      <c r="D6303" s="874">
        <v>45947</v>
      </c>
      <c r="E6303" s="923">
        <v>0</v>
      </c>
      <c r="F6303" s="923">
        <v>0</v>
      </c>
      <c r="G6303" s="923">
        <v>0</v>
      </c>
      <c r="H6303" s="941">
        <v>0.53125</v>
      </c>
      <c r="I6303" s="258"/>
      <c r="J6303" s="258"/>
      <c r="K6303" s="570"/>
      <c r="L6303" s="898">
        <v>0.760416666666667</v>
      </c>
      <c r="M6303" s="906"/>
    </row>
    <row r="6304" ht="18.35" spans="3:13">
      <c r="C6304" s="868">
        <v>1</v>
      </c>
      <c r="D6304" s="873" t="s">
        <v>7</v>
      </c>
      <c r="E6304" s="930" t="s">
        <v>1443</v>
      </c>
      <c r="F6304" s="931"/>
      <c r="G6304" s="932"/>
      <c r="H6304" s="933" t="s">
        <v>2839</v>
      </c>
      <c r="I6304" s="561" t="s">
        <v>1622</v>
      </c>
      <c r="J6304" s="561"/>
      <c r="K6304" s="562"/>
      <c r="L6304" s="878" t="s">
        <v>1623</v>
      </c>
      <c r="M6304" s="943" t="s">
        <v>1624</v>
      </c>
    </row>
    <row r="6305" spans="3:13">
      <c r="C6305" s="868"/>
      <c r="D6305" s="870" t="s">
        <v>1625</v>
      </c>
      <c r="E6305" s="879"/>
      <c r="F6305" s="880"/>
      <c r="G6305" s="881"/>
      <c r="H6305" s="934" t="s">
        <v>2858</v>
      </c>
      <c r="I6305" s="2210" t="s">
        <v>1101</v>
      </c>
      <c r="J6305" s="216"/>
      <c r="K6305" s="564"/>
      <c r="L6305" s="895"/>
      <c r="M6305" s="900" t="s">
        <v>1443</v>
      </c>
    </row>
    <row r="6306" spans="3:13">
      <c r="C6306" s="868"/>
      <c r="D6306" s="871" t="s">
        <v>1626</v>
      </c>
      <c r="E6306" s="935"/>
      <c r="F6306" s="936"/>
      <c r="G6306" s="937"/>
      <c r="H6306" s="938" t="s">
        <v>2859</v>
      </c>
      <c r="I6306" s="219"/>
      <c r="J6306" s="219"/>
      <c r="K6306" s="566"/>
      <c r="L6306" s="895"/>
      <c r="M6306" s="901"/>
    </row>
    <row r="6307" spans="3:13">
      <c r="C6307" s="868"/>
      <c r="D6307" s="871" t="s">
        <v>1627</v>
      </c>
      <c r="E6307" s="939">
        <v>52.9</v>
      </c>
      <c r="F6307" s="936"/>
      <c r="G6307" s="937"/>
      <c r="H6307" s="938"/>
      <c r="I6307" s="219"/>
      <c r="J6307" s="219"/>
      <c r="K6307" s="566"/>
      <c r="L6307" s="895"/>
      <c r="M6307" s="901"/>
    </row>
    <row r="6308" ht="18.35" spans="3:13">
      <c r="C6308" s="868"/>
      <c r="D6308" s="872" t="s">
        <v>1628</v>
      </c>
      <c r="E6308" s="887">
        <v>0.572916666666667</v>
      </c>
      <c r="F6308" s="888"/>
      <c r="G6308" s="889"/>
      <c r="H6308" s="940"/>
      <c r="I6308" s="219"/>
      <c r="J6308" s="219"/>
      <c r="K6308" s="566"/>
      <c r="L6308" s="896">
        <v>0.802083333333333</v>
      </c>
      <c r="M6308" s="902">
        <v>0.697916666666667</v>
      </c>
    </row>
    <row r="6309" ht="18.35" spans="3:13">
      <c r="C6309" s="868"/>
      <c r="D6309" s="873" t="s">
        <v>1629</v>
      </c>
      <c r="E6309" s="891" t="s">
        <v>8</v>
      </c>
      <c r="F6309" s="891" t="s">
        <v>9</v>
      </c>
      <c r="G6309" s="892" t="s">
        <v>10</v>
      </c>
      <c r="H6309" s="933" t="s">
        <v>2447</v>
      </c>
      <c r="I6309" s="219"/>
      <c r="J6309" s="219"/>
      <c r="K6309" s="566"/>
      <c r="L6309" s="897" t="s">
        <v>2896</v>
      </c>
      <c r="M6309" s="903"/>
    </row>
    <row r="6310" spans="3:13">
      <c r="C6310" s="868"/>
      <c r="D6310" s="874">
        <v>45839</v>
      </c>
      <c r="E6310" s="923">
        <v>52.9</v>
      </c>
      <c r="F6310" s="923">
        <v>52</v>
      </c>
      <c r="G6310" s="923">
        <v>52</v>
      </c>
      <c r="H6310" s="941">
        <v>0.572916666666667</v>
      </c>
      <c r="I6310" s="219"/>
      <c r="J6310" s="219"/>
      <c r="K6310" s="566"/>
      <c r="L6310" s="898">
        <v>0.802083333333333</v>
      </c>
      <c r="M6310" s="904"/>
    </row>
    <row r="6311" spans="3:13">
      <c r="C6311" s="868"/>
      <c r="D6311" s="874">
        <v>45831</v>
      </c>
      <c r="E6311" s="923">
        <v>52</v>
      </c>
      <c r="F6311" s="923">
        <v>51.1</v>
      </c>
      <c r="G6311" s="923">
        <v>52</v>
      </c>
      <c r="H6311" s="941">
        <v>0.572916666666667</v>
      </c>
      <c r="I6311" s="219"/>
      <c r="J6311" s="219"/>
      <c r="K6311" s="566"/>
      <c r="L6311" s="898">
        <v>0.802083333333333</v>
      </c>
      <c r="M6311" s="905"/>
    </row>
    <row r="6312" spans="3:13">
      <c r="C6312" s="868"/>
      <c r="D6312" s="874">
        <v>45839</v>
      </c>
      <c r="E6312" s="923">
        <v>52.9</v>
      </c>
      <c r="F6312" s="923">
        <v>52</v>
      </c>
      <c r="G6312" s="923">
        <v>52</v>
      </c>
      <c r="H6312" s="941">
        <v>0.572916666666667</v>
      </c>
      <c r="I6312" s="219"/>
      <c r="J6312" s="219"/>
      <c r="K6312" s="566"/>
      <c r="L6312" s="898">
        <v>0.802083333333333</v>
      </c>
      <c r="M6312" s="901"/>
    </row>
    <row r="6313" spans="3:13">
      <c r="C6313" s="868"/>
      <c r="D6313" s="874">
        <v>45831</v>
      </c>
      <c r="E6313" s="923">
        <v>52</v>
      </c>
      <c r="F6313" s="923">
        <v>51.1</v>
      </c>
      <c r="G6313" s="923">
        <v>52</v>
      </c>
      <c r="H6313" s="941">
        <v>0.572916666666667</v>
      </c>
      <c r="I6313" s="219"/>
      <c r="J6313" s="219"/>
      <c r="K6313" s="566"/>
      <c r="L6313" s="898">
        <v>0.802083333333333</v>
      </c>
      <c r="M6313" s="901"/>
    </row>
    <row r="6314" spans="3:13">
      <c r="C6314" s="868"/>
      <c r="D6314" s="874">
        <v>45839</v>
      </c>
      <c r="E6314" s="923">
        <v>52.9</v>
      </c>
      <c r="F6314" s="923">
        <v>52</v>
      </c>
      <c r="G6314" s="923">
        <v>52</v>
      </c>
      <c r="H6314" s="941">
        <v>0.572916666666667</v>
      </c>
      <c r="I6314" s="219"/>
      <c r="J6314" s="219"/>
      <c r="K6314" s="566"/>
      <c r="L6314" s="898">
        <v>0.802083333333333</v>
      </c>
      <c r="M6314" s="901"/>
    </row>
    <row r="6315" ht="18.35" spans="3:13">
      <c r="C6315" s="868"/>
      <c r="D6315" s="874">
        <v>45831</v>
      </c>
      <c r="E6315" s="923">
        <v>52</v>
      </c>
      <c r="F6315" s="923">
        <v>51.1</v>
      </c>
      <c r="G6315" s="923">
        <v>52</v>
      </c>
      <c r="H6315" s="941">
        <v>0.572916666666667</v>
      </c>
      <c r="I6315" s="258"/>
      <c r="J6315" s="258"/>
      <c r="K6315" s="570"/>
      <c r="L6315" s="898">
        <v>0.802083333333333</v>
      </c>
      <c r="M6315" s="906"/>
    </row>
    <row r="6316" ht="18.35" spans="3:13">
      <c r="C6316" s="868">
        <v>1</v>
      </c>
      <c r="D6316" s="873" t="s">
        <v>7</v>
      </c>
      <c r="E6316" s="930" t="s">
        <v>1444</v>
      </c>
      <c r="F6316" s="931"/>
      <c r="G6316" s="932"/>
      <c r="H6316" s="933" t="s">
        <v>2839</v>
      </c>
      <c r="I6316" s="561" t="s">
        <v>1622</v>
      </c>
      <c r="J6316" s="561"/>
      <c r="K6316" s="562"/>
      <c r="L6316" s="878" t="s">
        <v>1623</v>
      </c>
      <c r="M6316" s="943" t="s">
        <v>1624</v>
      </c>
    </row>
    <row r="6317" spans="3:13">
      <c r="C6317" s="868"/>
      <c r="D6317" s="870" t="s">
        <v>1625</v>
      </c>
      <c r="E6317" s="879"/>
      <c r="F6317" s="880"/>
      <c r="G6317" s="881"/>
      <c r="H6317" s="934" t="s">
        <v>2858</v>
      </c>
      <c r="I6317" s="2210" t="s">
        <v>1103</v>
      </c>
      <c r="J6317" s="216"/>
      <c r="K6317" s="564"/>
      <c r="L6317" s="895"/>
      <c r="M6317" s="900" t="s">
        <v>1444</v>
      </c>
    </row>
    <row r="6318" spans="3:13">
      <c r="C6318" s="868"/>
      <c r="D6318" s="871" t="s">
        <v>1626</v>
      </c>
      <c r="E6318" s="935"/>
      <c r="F6318" s="936"/>
      <c r="G6318" s="937"/>
      <c r="H6318" s="938" t="s">
        <v>2859</v>
      </c>
      <c r="I6318" s="219"/>
      <c r="J6318" s="219"/>
      <c r="K6318" s="566"/>
      <c r="L6318" s="895"/>
      <c r="M6318" s="901"/>
    </row>
    <row r="6319" spans="3:13">
      <c r="C6319" s="868"/>
      <c r="D6319" s="871" t="s">
        <v>1627</v>
      </c>
      <c r="E6319" s="939">
        <v>52.9</v>
      </c>
      <c r="F6319" s="936"/>
      <c r="G6319" s="937"/>
      <c r="H6319" s="938"/>
      <c r="I6319" s="219"/>
      <c r="J6319" s="219"/>
      <c r="K6319" s="566"/>
      <c r="L6319" s="895"/>
      <c r="M6319" s="901"/>
    </row>
    <row r="6320" ht="18.35" spans="3:13">
      <c r="C6320" s="868"/>
      <c r="D6320" s="872" t="s">
        <v>1628</v>
      </c>
      <c r="E6320" s="887">
        <v>0.572916666666667</v>
      </c>
      <c r="F6320" s="888"/>
      <c r="G6320" s="889"/>
      <c r="H6320" s="940"/>
      <c r="I6320" s="219"/>
      <c r="J6320" s="219"/>
      <c r="K6320" s="566"/>
      <c r="L6320" s="896">
        <v>0.802083333333333</v>
      </c>
      <c r="M6320" s="902">
        <v>0.697916666666667</v>
      </c>
    </row>
    <row r="6321" ht="18.35" spans="3:13">
      <c r="C6321" s="868"/>
      <c r="D6321" s="873" t="s">
        <v>1629</v>
      </c>
      <c r="E6321" s="891" t="s">
        <v>8</v>
      </c>
      <c r="F6321" s="891" t="s">
        <v>9</v>
      </c>
      <c r="G6321" s="892" t="s">
        <v>10</v>
      </c>
      <c r="H6321" s="933" t="s">
        <v>2447</v>
      </c>
      <c r="I6321" s="219"/>
      <c r="J6321" s="219"/>
      <c r="K6321" s="566"/>
      <c r="L6321" s="897" t="s">
        <v>2896</v>
      </c>
      <c r="M6321" s="903"/>
    </row>
    <row r="6322" spans="3:13">
      <c r="C6322" s="868"/>
      <c r="D6322" s="874">
        <v>45841</v>
      </c>
      <c r="E6322" s="923">
        <v>52.9</v>
      </c>
      <c r="F6322" s="923">
        <v>53.1</v>
      </c>
      <c r="G6322" s="923">
        <v>53.1</v>
      </c>
      <c r="H6322" s="941">
        <v>0.572916666666667</v>
      </c>
      <c r="I6322" s="219"/>
      <c r="J6322" s="219"/>
      <c r="K6322" s="566"/>
      <c r="L6322" s="898">
        <v>0.802083333333333</v>
      </c>
      <c r="M6322" s="904"/>
    </row>
    <row r="6323" spans="3:13">
      <c r="C6323" s="868"/>
      <c r="D6323" s="874">
        <v>45831</v>
      </c>
      <c r="E6323" s="923">
        <v>53.1</v>
      </c>
      <c r="F6323" s="923">
        <v>52.9</v>
      </c>
      <c r="G6323" s="923">
        <v>53.7</v>
      </c>
      <c r="H6323" s="941">
        <v>0.572916666666667</v>
      </c>
      <c r="I6323" s="219"/>
      <c r="J6323" s="219"/>
      <c r="K6323" s="566"/>
      <c r="L6323" s="898">
        <v>0.802083333333333</v>
      </c>
      <c r="M6323" s="905"/>
    </row>
    <row r="6324" spans="3:13">
      <c r="C6324" s="868"/>
      <c r="D6324" s="874">
        <v>45841</v>
      </c>
      <c r="E6324" s="923">
        <v>52.9</v>
      </c>
      <c r="F6324" s="923">
        <v>53.1</v>
      </c>
      <c r="G6324" s="923">
        <v>53.1</v>
      </c>
      <c r="H6324" s="941">
        <v>0.572916666666667</v>
      </c>
      <c r="I6324" s="219"/>
      <c r="J6324" s="219"/>
      <c r="K6324" s="566"/>
      <c r="L6324" s="898">
        <v>0.802083333333333</v>
      </c>
      <c r="M6324" s="901"/>
    </row>
    <row r="6325" spans="3:13">
      <c r="C6325" s="868"/>
      <c r="D6325" s="874">
        <v>45831</v>
      </c>
      <c r="E6325" s="923">
        <v>53.1</v>
      </c>
      <c r="F6325" s="923">
        <v>52.9</v>
      </c>
      <c r="G6325" s="923">
        <v>53.7</v>
      </c>
      <c r="H6325" s="941">
        <v>0.572916666666667</v>
      </c>
      <c r="I6325" s="219"/>
      <c r="J6325" s="219"/>
      <c r="K6325" s="566"/>
      <c r="L6325" s="898">
        <v>0.802083333333333</v>
      </c>
      <c r="M6325" s="901"/>
    </row>
    <row r="6326" spans="3:13">
      <c r="C6326" s="868"/>
      <c r="D6326" s="874">
        <v>45841</v>
      </c>
      <c r="E6326" s="923">
        <v>52.9</v>
      </c>
      <c r="F6326" s="923">
        <v>53.1</v>
      </c>
      <c r="G6326" s="923">
        <v>53.1</v>
      </c>
      <c r="H6326" s="941">
        <v>0.572916666666667</v>
      </c>
      <c r="I6326" s="219"/>
      <c r="J6326" s="219"/>
      <c r="K6326" s="566"/>
      <c r="L6326" s="898">
        <v>0.802083333333333</v>
      </c>
      <c r="M6326" s="901"/>
    </row>
    <row r="6327" ht="18.35" spans="3:13">
      <c r="C6327" s="868"/>
      <c r="D6327" s="874">
        <v>45831</v>
      </c>
      <c r="E6327" s="923">
        <v>53.1</v>
      </c>
      <c r="F6327" s="923">
        <v>52.9</v>
      </c>
      <c r="G6327" s="923">
        <v>53.7</v>
      </c>
      <c r="H6327" s="941">
        <v>0.572916666666667</v>
      </c>
      <c r="I6327" s="258"/>
      <c r="J6327" s="258"/>
      <c r="K6327" s="570"/>
      <c r="L6327" s="898">
        <v>0.802083333333333</v>
      </c>
      <c r="M6327" s="906"/>
    </row>
    <row r="6328" ht="18.35" spans="3:13">
      <c r="C6328" s="868">
        <v>1</v>
      </c>
      <c r="D6328" s="873" t="s">
        <v>7</v>
      </c>
      <c r="E6328" s="930" t="s">
        <v>1445</v>
      </c>
      <c r="F6328" s="931"/>
      <c r="G6328" s="932"/>
      <c r="H6328" s="933" t="s">
        <v>2839</v>
      </c>
      <c r="I6328" s="561" t="s">
        <v>1622</v>
      </c>
      <c r="J6328" s="561"/>
      <c r="K6328" s="562"/>
      <c r="L6328" s="878" t="s">
        <v>1623</v>
      </c>
      <c r="M6328" s="943" t="s">
        <v>1624</v>
      </c>
    </row>
    <row r="6329" spans="3:13">
      <c r="C6329" s="868"/>
      <c r="D6329" s="870" t="s">
        <v>1625</v>
      </c>
      <c r="E6329" s="879"/>
      <c r="F6329" s="880"/>
      <c r="G6329" s="881"/>
      <c r="H6329" s="934" t="s">
        <v>2858</v>
      </c>
      <c r="I6329" s="2210" t="s">
        <v>1446</v>
      </c>
      <c r="J6329" s="216"/>
      <c r="K6329" s="564"/>
      <c r="L6329" s="895"/>
      <c r="M6329" s="900" t="s">
        <v>1445</v>
      </c>
    </row>
    <row r="6330" spans="3:13">
      <c r="C6330" s="868"/>
      <c r="D6330" s="871" t="s">
        <v>1626</v>
      </c>
      <c r="E6330" s="935"/>
      <c r="F6330" s="936"/>
      <c r="G6330" s="937"/>
      <c r="H6330" s="938" t="s">
        <v>2859</v>
      </c>
      <c r="I6330" s="219"/>
      <c r="J6330" s="219"/>
      <c r="K6330" s="566"/>
      <c r="L6330" s="895"/>
      <c r="M6330" s="901"/>
    </row>
    <row r="6331" spans="3:13">
      <c r="C6331" s="868"/>
      <c r="D6331" s="871" t="s">
        <v>1627</v>
      </c>
      <c r="E6331" s="944" t="s">
        <v>1351</v>
      </c>
      <c r="F6331" s="945"/>
      <c r="G6331" s="946"/>
      <c r="H6331" s="938"/>
      <c r="I6331" s="219"/>
      <c r="J6331" s="219"/>
      <c r="K6331" s="566"/>
      <c r="L6331" s="895"/>
      <c r="M6331" s="901"/>
    </row>
    <row r="6332" ht="18.35" spans="3:13">
      <c r="C6332" s="868"/>
      <c r="D6332" s="872" t="s">
        <v>1628</v>
      </c>
      <c r="E6332" s="887">
        <v>0.583333333333333</v>
      </c>
      <c r="F6332" s="888"/>
      <c r="G6332" s="889"/>
      <c r="H6332" s="940"/>
      <c r="I6332" s="219"/>
      <c r="J6332" s="219"/>
      <c r="K6332" s="566"/>
      <c r="L6332" s="896">
        <v>0.8125</v>
      </c>
      <c r="M6332" s="902">
        <v>0.708333333333333</v>
      </c>
    </row>
    <row r="6333" ht="18.35" spans="3:13">
      <c r="C6333" s="868"/>
      <c r="D6333" s="873" t="s">
        <v>1629</v>
      </c>
      <c r="E6333" s="891" t="s">
        <v>8</v>
      </c>
      <c r="F6333" s="891" t="s">
        <v>9</v>
      </c>
      <c r="G6333" s="892" t="s">
        <v>10</v>
      </c>
      <c r="H6333" s="933" t="s">
        <v>2447</v>
      </c>
      <c r="I6333" s="219"/>
      <c r="J6333" s="219"/>
      <c r="K6333" s="566"/>
      <c r="L6333" s="897" t="s">
        <v>2896</v>
      </c>
      <c r="M6333" s="903"/>
    </row>
    <row r="6334" spans="3:13">
      <c r="C6334" s="868"/>
      <c r="D6334" s="874">
        <v>45833</v>
      </c>
      <c r="E6334" s="2247" t="s">
        <v>2436</v>
      </c>
      <c r="F6334" s="2247" t="s">
        <v>2437</v>
      </c>
      <c r="G6334" s="2247" t="s">
        <v>2438</v>
      </c>
      <c r="H6334" s="941">
        <v>0.583333333333333</v>
      </c>
      <c r="I6334" s="219"/>
      <c r="J6334" s="219"/>
      <c r="K6334" s="566"/>
      <c r="L6334" s="898">
        <v>0.8125</v>
      </c>
      <c r="M6334" s="904"/>
    </row>
    <row r="6335" spans="3:13">
      <c r="C6335" s="868"/>
      <c r="D6335" s="874">
        <v>45800</v>
      </c>
      <c r="E6335" s="2247" t="s">
        <v>2439</v>
      </c>
      <c r="F6335" s="2247" t="s">
        <v>2437</v>
      </c>
      <c r="G6335" s="2247" t="s">
        <v>2440</v>
      </c>
      <c r="H6335" s="941">
        <v>0.583333333333333</v>
      </c>
      <c r="I6335" s="219"/>
      <c r="J6335" s="219"/>
      <c r="K6335" s="566"/>
      <c r="L6335" s="898">
        <v>0.8125</v>
      </c>
      <c r="M6335" s="905"/>
    </row>
    <row r="6336" spans="3:13">
      <c r="C6336" s="868"/>
      <c r="D6336" s="874">
        <v>45770</v>
      </c>
      <c r="E6336" s="2247" t="s">
        <v>2350</v>
      </c>
      <c r="F6336" s="2247" t="s">
        <v>2351</v>
      </c>
      <c r="G6336" s="2247" t="s">
        <v>2225</v>
      </c>
      <c r="H6336" s="941">
        <v>0.583333333333333</v>
      </c>
      <c r="I6336" s="219"/>
      <c r="J6336" s="219"/>
      <c r="K6336" s="566"/>
      <c r="L6336" s="898">
        <v>0.8125</v>
      </c>
      <c r="M6336" s="901"/>
    </row>
    <row r="6337" spans="3:13">
      <c r="C6337" s="868"/>
      <c r="D6337" s="874">
        <v>45741</v>
      </c>
      <c r="E6337" s="2247" t="s">
        <v>2297</v>
      </c>
      <c r="F6337" s="2247" t="s">
        <v>2298</v>
      </c>
      <c r="G6337" s="2247" t="s">
        <v>2173</v>
      </c>
      <c r="H6337" s="941">
        <v>0.583333333333333</v>
      </c>
      <c r="I6337" s="219"/>
      <c r="J6337" s="219"/>
      <c r="K6337" s="566"/>
      <c r="L6337" s="898">
        <v>0.8125</v>
      </c>
      <c r="M6337" s="901"/>
    </row>
    <row r="6338" spans="3:13">
      <c r="C6338" s="868"/>
      <c r="D6338" s="874">
        <v>45714</v>
      </c>
      <c r="E6338" s="2247" t="s">
        <v>2239</v>
      </c>
      <c r="F6338" s="2247" t="s">
        <v>2240</v>
      </c>
      <c r="G6338" s="2247" t="s">
        <v>2241</v>
      </c>
      <c r="H6338" s="941">
        <v>0.625</v>
      </c>
      <c r="I6338" s="219"/>
      <c r="J6338" s="219"/>
      <c r="K6338" s="566"/>
      <c r="L6338" s="898">
        <v>0.854166666666667</v>
      </c>
      <c r="M6338" s="901"/>
    </row>
    <row r="6339" ht="18.35" spans="3:13">
      <c r="C6339" s="868"/>
      <c r="D6339" s="874">
        <v>45684</v>
      </c>
      <c r="E6339" s="2247" t="s">
        <v>2017</v>
      </c>
      <c r="F6339" s="2247" t="s">
        <v>2224</v>
      </c>
      <c r="G6339" s="2247" t="s">
        <v>2225</v>
      </c>
      <c r="H6339" s="941">
        <v>0.625</v>
      </c>
      <c r="I6339" s="258"/>
      <c r="J6339" s="258"/>
      <c r="K6339" s="570"/>
      <c r="L6339" s="898">
        <v>0.854166666666667</v>
      </c>
      <c r="M6339" s="906"/>
    </row>
    <row r="6340" ht="18.35" spans="3:13">
      <c r="C6340" s="868">
        <v>1</v>
      </c>
      <c r="D6340" s="873" t="s">
        <v>7</v>
      </c>
      <c r="E6340" s="930" t="s">
        <v>1447</v>
      </c>
      <c r="F6340" s="931"/>
      <c r="G6340" s="932"/>
      <c r="H6340" s="933" t="s">
        <v>2839</v>
      </c>
      <c r="I6340" s="561" t="s">
        <v>1622</v>
      </c>
      <c r="J6340" s="561"/>
      <c r="K6340" s="562"/>
      <c r="L6340" s="878" t="s">
        <v>1623</v>
      </c>
      <c r="M6340" s="943" t="s">
        <v>1624</v>
      </c>
    </row>
    <row r="6341" spans="3:13">
      <c r="C6341" s="868"/>
      <c r="D6341" s="870" t="s">
        <v>1625</v>
      </c>
      <c r="E6341" s="879"/>
      <c r="F6341" s="880"/>
      <c r="G6341" s="881"/>
      <c r="H6341" s="934" t="s">
        <v>2858</v>
      </c>
      <c r="I6341" s="2210" t="s">
        <v>1362</v>
      </c>
      <c r="J6341" s="216"/>
      <c r="K6341" s="564"/>
      <c r="L6341" s="895"/>
      <c r="M6341" s="900" t="s">
        <v>1447</v>
      </c>
    </row>
    <row r="6342" spans="3:13">
      <c r="C6342" s="868"/>
      <c r="D6342" s="871" t="s">
        <v>1626</v>
      </c>
      <c r="E6342" s="935"/>
      <c r="F6342" s="936"/>
      <c r="G6342" s="937"/>
      <c r="H6342" s="938" t="s">
        <v>2859</v>
      </c>
      <c r="I6342" s="219"/>
      <c r="J6342" s="219"/>
      <c r="K6342" s="566"/>
      <c r="L6342" s="895"/>
      <c r="M6342" s="901"/>
    </row>
    <row r="6343" spans="3:13">
      <c r="C6343" s="868"/>
      <c r="D6343" s="871" t="s">
        <v>1627</v>
      </c>
      <c r="E6343" s="944">
        <v>0.164</v>
      </c>
      <c r="F6343" s="945"/>
      <c r="G6343" s="946"/>
      <c r="H6343" s="938"/>
      <c r="I6343" s="219"/>
      <c r="J6343" s="219"/>
      <c r="K6343" s="566"/>
      <c r="L6343" s="895"/>
      <c r="M6343" s="901"/>
    </row>
    <row r="6344" ht="18.35" spans="3:13">
      <c r="C6344" s="868"/>
      <c r="D6344" s="872" t="s">
        <v>1628</v>
      </c>
      <c r="E6344" s="887">
        <v>0.520833333333333</v>
      </c>
      <c r="F6344" s="888"/>
      <c r="G6344" s="889"/>
      <c r="H6344" s="940"/>
      <c r="I6344" s="219"/>
      <c r="J6344" s="219"/>
      <c r="K6344" s="566"/>
      <c r="L6344" s="896">
        <v>0.75</v>
      </c>
      <c r="M6344" s="902">
        <v>0.645833333333333</v>
      </c>
    </row>
    <row r="6345" ht="18.35" spans="3:13">
      <c r="C6345" s="868"/>
      <c r="D6345" s="873" t="s">
        <v>1629</v>
      </c>
      <c r="E6345" s="891" t="s">
        <v>8</v>
      </c>
      <c r="F6345" s="891" t="s">
        <v>9</v>
      </c>
      <c r="G6345" s="892" t="s">
        <v>10</v>
      </c>
      <c r="H6345" s="933" t="s">
        <v>2447</v>
      </c>
      <c r="I6345" s="219"/>
      <c r="J6345" s="219"/>
      <c r="K6345" s="566"/>
      <c r="L6345" s="897" t="s">
        <v>2896</v>
      </c>
      <c r="M6345" s="903"/>
    </row>
    <row r="6346" spans="3:13">
      <c r="C6346" s="868"/>
      <c r="D6346" s="874">
        <v>45834</v>
      </c>
      <c r="E6346" s="922">
        <v>0.164</v>
      </c>
      <c r="F6346" s="922">
        <v>0.086</v>
      </c>
      <c r="G6346" s="922">
        <v>-0.066</v>
      </c>
      <c r="H6346" s="941">
        <v>0.520833333333333</v>
      </c>
      <c r="I6346" s="219"/>
      <c r="J6346" s="219"/>
      <c r="K6346" s="566"/>
      <c r="L6346" s="898">
        <v>0.75</v>
      </c>
      <c r="M6346" s="904"/>
    </row>
    <row r="6347" spans="3:13">
      <c r="C6347" s="868"/>
      <c r="D6347" s="874">
        <v>45804</v>
      </c>
      <c r="E6347" s="922">
        <v>-0.063</v>
      </c>
      <c r="F6347" s="922">
        <v>-0.076</v>
      </c>
      <c r="G6347" s="922">
        <v>0.076</v>
      </c>
      <c r="H6347" s="941">
        <v>0.520833333333333</v>
      </c>
      <c r="I6347" s="219"/>
      <c r="J6347" s="219"/>
      <c r="K6347" s="566"/>
      <c r="L6347" s="898">
        <v>0.75</v>
      </c>
      <c r="M6347" s="905"/>
    </row>
    <row r="6348" spans="3:13">
      <c r="C6348" s="868"/>
      <c r="D6348" s="874">
        <v>45771</v>
      </c>
      <c r="E6348" s="922">
        <v>0.092</v>
      </c>
      <c r="F6348" s="922">
        <v>0.021</v>
      </c>
      <c r="G6348" s="922">
        <v>0.009</v>
      </c>
      <c r="H6348" s="941">
        <v>0.520833333333333</v>
      </c>
      <c r="I6348" s="219"/>
      <c r="J6348" s="219"/>
      <c r="K6348" s="566"/>
      <c r="L6348" s="898">
        <v>0.75</v>
      </c>
      <c r="M6348" s="901"/>
    </row>
    <row r="6349" spans="3:13">
      <c r="C6349" s="868"/>
      <c r="D6349" s="874">
        <v>45742</v>
      </c>
      <c r="E6349" s="922">
        <v>0.009</v>
      </c>
      <c r="F6349" s="922">
        <v>-0.011</v>
      </c>
      <c r="G6349" s="922">
        <v>0.033</v>
      </c>
      <c r="H6349" s="941">
        <v>0.520833333333333</v>
      </c>
      <c r="I6349" s="219"/>
      <c r="J6349" s="219"/>
      <c r="K6349" s="566"/>
      <c r="L6349" s="898">
        <v>0.75</v>
      </c>
      <c r="M6349" s="901"/>
    </row>
    <row r="6350" spans="3:13">
      <c r="C6350" s="868"/>
      <c r="D6350" s="874">
        <v>45715</v>
      </c>
      <c r="E6350" s="922">
        <v>0.031</v>
      </c>
      <c r="F6350" s="922">
        <v>0.02</v>
      </c>
      <c r="G6350" s="922">
        <v>-0.018</v>
      </c>
      <c r="H6350" s="941">
        <v>0.5625</v>
      </c>
      <c r="I6350" s="219"/>
      <c r="J6350" s="219"/>
      <c r="K6350" s="566"/>
      <c r="L6350" s="898">
        <v>0.791666666666667</v>
      </c>
      <c r="M6350" s="901"/>
    </row>
    <row r="6351" ht="18.35" spans="3:13">
      <c r="C6351" s="868"/>
      <c r="D6351" s="874">
        <v>45685</v>
      </c>
      <c r="E6351" s="922">
        <v>-0.022</v>
      </c>
      <c r="F6351" s="922">
        <v>0.003</v>
      </c>
      <c r="G6351" s="922">
        <v>-0.02</v>
      </c>
      <c r="H6351" s="941">
        <v>0.5625</v>
      </c>
      <c r="I6351" s="258"/>
      <c r="J6351" s="258"/>
      <c r="K6351" s="570"/>
      <c r="L6351" s="898">
        <v>0.791666666666667</v>
      </c>
      <c r="M6351" s="906"/>
    </row>
    <row r="6352" ht="17" customHeight="1" spans="2:13">
      <c r="B6352" s="3" t="s">
        <v>0</v>
      </c>
      <c r="C6352" s="868">
        <v>1</v>
      </c>
      <c r="D6352" s="873" t="s">
        <v>7</v>
      </c>
      <c r="E6352" s="930" t="s">
        <v>1449</v>
      </c>
      <c r="F6352" s="931"/>
      <c r="G6352" s="932"/>
      <c r="H6352" s="933" t="s">
        <v>2839</v>
      </c>
      <c r="I6352" s="1074" t="s">
        <v>1622</v>
      </c>
      <c r="J6352" s="561"/>
      <c r="K6352" s="562"/>
      <c r="L6352" s="878" t="s">
        <v>1623</v>
      </c>
      <c r="M6352" s="943" t="s">
        <v>1624</v>
      </c>
    </row>
    <row r="6353" ht="16" customHeight="1" spans="3:13">
      <c r="C6353" s="868"/>
      <c r="D6353" s="870" t="s">
        <v>1625</v>
      </c>
      <c r="E6353" s="963"/>
      <c r="F6353" s="964"/>
      <c r="G6353" s="1078"/>
      <c r="H6353" s="934" t="s">
        <v>2894</v>
      </c>
      <c r="I6353" s="2250" t="s">
        <v>1450</v>
      </c>
      <c r="J6353" s="216"/>
      <c r="K6353" s="564"/>
      <c r="L6353" s="895"/>
      <c r="M6353" s="900" t="s">
        <v>1449</v>
      </c>
    </row>
    <row r="6354" spans="3:13">
      <c r="C6354" s="868"/>
      <c r="D6354" s="871" t="s">
        <v>1626</v>
      </c>
      <c r="E6354" s="935"/>
      <c r="F6354" s="1079"/>
      <c r="G6354" s="1080"/>
      <c r="H6354" s="938" t="s">
        <v>2895</v>
      </c>
      <c r="I6354" s="1076"/>
      <c r="J6354" s="219"/>
      <c r="K6354" s="566"/>
      <c r="L6354" s="895"/>
      <c r="M6354" s="901"/>
    </row>
    <row r="6355" spans="3:13">
      <c r="C6355" s="868"/>
      <c r="D6355" s="871" t="s">
        <v>1627</v>
      </c>
      <c r="E6355" s="939">
        <v>93</v>
      </c>
      <c r="F6355" s="936"/>
      <c r="G6355" s="937"/>
      <c r="H6355" s="938"/>
      <c r="I6355" s="1076"/>
      <c r="J6355" s="219"/>
      <c r="K6355" s="566"/>
      <c r="L6355" s="895"/>
      <c r="M6355" s="901"/>
    </row>
    <row r="6356" ht="18.35" spans="3:13">
      <c r="C6356" s="868"/>
      <c r="D6356" s="872" t="s">
        <v>1628</v>
      </c>
      <c r="E6356" s="887">
        <v>0.583333333333333</v>
      </c>
      <c r="F6356" s="888"/>
      <c r="G6356" s="889"/>
      <c r="H6356" s="940"/>
      <c r="I6356" s="1076"/>
      <c r="J6356" s="219"/>
      <c r="K6356" s="566"/>
      <c r="L6356" s="896">
        <v>0.8125</v>
      </c>
      <c r="M6356" s="902">
        <v>0.708333333333333</v>
      </c>
    </row>
    <row r="6357" ht="18.35" spans="3:13">
      <c r="C6357" s="868"/>
      <c r="D6357" s="873" t="s">
        <v>1629</v>
      </c>
      <c r="E6357" s="891" t="s">
        <v>8</v>
      </c>
      <c r="F6357" s="891" t="s">
        <v>9</v>
      </c>
      <c r="G6357" s="892" t="s">
        <v>10</v>
      </c>
      <c r="H6357" s="933" t="s">
        <v>2447</v>
      </c>
      <c r="I6357" s="1076"/>
      <c r="J6357" s="219"/>
      <c r="K6357" s="566"/>
      <c r="L6357" s="897" t="s">
        <v>2896</v>
      </c>
      <c r="M6357" s="903"/>
    </row>
    <row r="6358" spans="3:13">
      <c r="C6358" s="868"/>
      <c r="D6358" s="874">
        <v>45832</v>
      </c>
      <c r="E6358" s="923">
        <v>93</v>
      </c>
      <c r="F6358" s="923">
        <v>99.4</v>
      </c>
      <c r="G6358" s="923">
        <v>98.4</v>
      </c>
      <c r="H6358" s="941">
        <v>0.583333333333333</v>
      </c>
      <c r="I6358" s="1076"/>
      <c r="J6358" s="219"/>
      <c r="K6358" s="566"/>
      <c r="L6358" s="898">
        <v>0.8125</v>
      </c>
      <c r="M6358" s="904"/>
    </row>
    <row r="6359" spans="3:13">
      <c r="C6359" s="868"/>
      <c r="D6359" s="874">
        <v>45804</v>
      </c>
      <c r="E6359" s="923">
        <v>98</v>
      </c>
      <c r="F6359" s="923">
        <v>87.1</v>
      </c>
      <c r="G6359" s="923">
        <v>85.7</v>
      </c>
      <c r="H6359" s="941">
        <v>0.583333333333333</v>
      </c>
      <c r="I6359" s="1076"/>
      <c r="J6359" s="219"/>
      <c r="K6359" s="566"/>
      <c r="L6359" s="898">
        <v>0.8125</v>
      </c>
      <c r="M6359" s="905"/>
    </row>
    <row r="6360" spans="3:13">
      <c r="C6360" s="868"/>
      <c r="D6360" s="874">
        <v>45776</v>
      </c>
      <c r="E6360" s="923">
        <v>86</v>
      </c>
      <c r="F6360" s="923">
        <v>87.7</v>
      </c>
      <c r="G6360" s="923">
        <v>93.9</v>
      </c>
      <c r="H6360" s="941">
        <v>0.583333333333333</v>
      </c>
      <c r="I6360" s="1076"/>
      <c r="J6360" s="219"/>
      <c r="K6360" s="566"/>
      <c r="L6360" s="898">
        <v>0.8125</v>
      </c>
      <c r="M6360" s="901"/>
    </row>
    <row r="6361" spans="3:13">
      <c r="C6361" s="868"/>
      <c r="D6361" s="874">
        <v>45741</v>
      </c>
      <c r="E6361" s="923">
        <v>92.9</v>
      </c>
      <c r="F6361" s="923">
        <v>94.2</v>
      </c>
      <c r="G6361" s="923">
        <v>100.1</v>
      </c>
      <c r="H6361" s="941">
        <v>0.583333333333333</v>
      </c>
      <c r="I6361" s="1076"/>
      <c r="J6361" s="219"/>
      <c r="K6361" s="566"/>
      <c r="L6361" s="898">
        <v>0.8125</v>
      </c>
      <c r="M6361" s="901"/>
    </row>
    <row r="6362" spans="3:13">
      <c r="C6362" s="868"/>
      <c r="D6362" s="874">
        <v>45713</v>
      </c>
      <c r="E6362" s="923">
        <v>98.3</v>
      </c>
      <c r="F6362" s="923">
        <v>102.7</v>
      </c>
      <c r="G6362" s="923">
        <v>105.3</v>
      </c>
      <c r="H6362" s="941">
        <v>0.625</v>
      </c>
      <c r="I6362" s="1076"/>
      <c r="J6362" s="219"/>
      <c r="K6362" s="566"/>
      <c r="L6362" s="898">
        <v>0.854166666666667</v>
      </c>
      <c r="M6362" s="901"/>
    </row>
    <row r="6363" ht="18.35" spans="3:13">
      <c r="C6363" s="868"/>
      <c r="D6363" s="874">
        <v>45685</v>
      </c>
      <c r="E6363" s="923">
        <v>104.1</v>
      </c>
      <c r="F6363" s="923">
        <v>105.7</v>
      </c>
      <c r="G6363" s="923">
        <v>109.5</v>
      </c>
      <c r="H6363" s="941">
        <v>0.625</v>
      </c>
      <c r="I6363" s="1077"/>
      <c r="J6363" s="258"/>
      <c r="K6363" s="570"/>
      <c r="L6363" s="898">
        <v>0.854166666666667</v>
      </c>
      <c r="M6363" s="906"/>
    </row>
    <row r="6364" ht="17" customHeight="1" spans="3:13">
      <c r="C6364" s="868">
        <v>1</v>
      </c>
      <c r="D6364" s="873" t="s">
        <v>7</v>
      </c>
      <c r="E6364" s="930" t="s">
        <v>1451</v>
      </c>
      <c r="F6364" s="931"/>
      <c r="G6364" s="932"/>
      <c r="H6364" s="933" t="s">
        <v>2839</v>
      </c>
      <c r="I6364" s="1074" t="s">
        <v>1622</v>
      </c>
      <c r="J6364" s="561"/>
      <c r="K6364" s="562"/>
      <c r="L6364" s="878" t="s">
        <v>1623</v>
      </c>
      <c r="M6364" s="943" t="s">
        <v>1624</v>
      </c>
    </row>
    <row r="6365" ht="16" customHeight="1" spans="3:13">
      <c r="C6365" s="868"/>
      <c r="D6365" s="870" t="s">
        <v>1625</v>
      </c>
      <c r="E6365" s="963"/>
      <c r="F6365" s="964"/>
      <c r="G6365" s="1078"/>
      <c r="H6365" s="934" t="s">
        <v>2858</v>
      </c>
      <c r="I6365" s="2250" t="s">
        <v>1453</v>
      </c>
      <c r="J6365" s="216"/>
      <c r="K6365" s="564"/>
      <c r="L6365" s="895"/>
      <c r="M6365" s="900" t="s">
        <v>1451</v>
      </c>
    </row>
    <row r="6366" spans="3:13">
      <c r="C6366" s="868"/>
      <c r="D6366" s="871" t="s">
        <v>1626</v>
      </c>
      <c r="E6366" s="935"/>
      <c r="F6366" s="1079"/>
      <c r="G6366" s="1080"/>
      <c r="H6366" s="938" t="s">
        <v>2859</v>
      </c>
      <c r="I6366" s="1076"/>
      <c r="J6366" s="219"/>
      <c r="K6366" s="566"/>
      <c r="L6366" s="895"/>
      <c r="M6366" s="901"/>
    </row>
    <row r="6367" spans="3:13">
      <c r="C6367" s="868"/>
      <c r="D6367" s="871" t="s">
        <v>1627</v>
      </c>
      <c r="E6367" s="939" t="s">
        <v>1452</v>
      </c>
      <c r="F6367" s="936"/>
      <c r="G6367" s="937"/>
      <c r="H6367" s="938"/>
      <c r="I6367" s="1076"/>
      <c r="J6367" s="219"/>
      <c r="K6367" s="566"/>
      <c r="L6367" s="895"/>
      <c r="M6367" s="901"/>
    </row>
    <row r="6368" ht="18.35" spans="3:13">
      <c r="C6368" s="868"/>
      <c r="D6368" s="872" t="s">
        <v>1628</v>
      </c>
      <c r="E6368" s="887">
        <v>0.583333333333333</v>
      </c>
      <c r="F6368" s="888"/>
      <c r="G6368" s="889"/>
      <c r="H6368" s="940"/>
      <c r="I6368" s="1076"/>
      <c r="J6368" s="219"/>
      <c r="K6368" s="566"/>
      <c r="L6368" s="896">
        <v>0.8125</v>
      </c>
      <c r="M6368" s="902">
        <v>0.708333333333333</v>
      </c>
    </row>
    <row r="6369" ht="18.35" spans="3:13">
      <c r="C6369" s="868"/>
      <c r="D6369" s="873" t="s">
        <v>1629</v>
      </c>
      <c r="E6369" s="891" t="s">
        <v>8</v>
      </c>
      <c r="F6369" s="891" t="s">
        <v>9</v>
      </c>
      <c r="G6369" s="892" t="s">
        <v>10</v>
      </c>
      <c r="H6369" s="933" t="s">
        <v>2447</v>
      </c>
      <c r="I6369" s="1076"/>
      <c r="J6369" s="219"/>
      <c r="K6369" s="566"/>
      <c r="L6369" s="897" t="s">
        <v>2896</v>
      </c>
      <c r="M6369" s="903"/>
    </row>
    <row r="6370" spans="3:13">
      <c r="C6370" s="868"/>
      <c r="D6370" s="874">
        <v>45839</v>
      </c>
      <c r="E6370" s="951"/>
      <c r="F6370" s="951"/>
      <c r="G6370" s="951"/>
      <c r="H6370" s="941">
        <v>0.583333333333333</v>
      </c>
      <c r="I6370" s="1076"/>
      <c r="J6370" s="219"/>
      <c r="K6370" s="566"/>
      <c r="L6370" s="898">
        <v>0.8125</v>
      </c>
      <c r="M6370" s="904"/>
    </row>
    <row r="6371" spans="3:13">
      <c r="C6371" s="868"/>
      <c r="D6371" s="874">
        <v>45811</v>
      </c>
      <c r="E6371" s="951"/>
      <c r="F6371" s="951"/>
      <c r="G6371" s="951"/>
      <c r="H6371" s="941">
        <v>0.583333333333333</v>
      </c>
      <c r="I6371" s="1076"/>
      <c r="J6371" s="219"/>
      <c r="K6371" s="566"/>
      <c r="L6371" s="898">
        <v>0.8125</v>
      </c>
      <c r="M6371" s="905"/>
    </row>
    <row r="6372" spans="3:13">
      <c r="C6372" s="868"/>
      <c r="D6372" s="1204">
        <v>45776</v>
      </c>
      <c r="E6372" s="951"/>
      <c r="F6372" s="951"/>
      <c r="G6372" s="951"/>
      <c r="H6372" s="941">
        <v>0.583333333333333</v>
      </c>
      <c r="I6372" s="1076"/>
      <c r="J6372" s="219"/>
      <c r="K6372" s="566"/>
      <c r="L6372" s="898">
        <v>0.8125</v>
      </c>
      <c r="M6372" s="901"/>
    </row>
    <row r="6373" spans="3:13">
      <c r="C6373" s="868"/>
      <c r="D6373" s="874">
        <v>45748</v>
      </c>
      <c r="E6373" s="951"/>
      <c r="F6373" s="951"/>
      <c r="G6373" s="951"/>
      <c r="H6373" s="941">
        <v>0.583333333333333</v>
      </c>
      <c r="I6373" s="1076"/>
      <c r="J6373" s="219"/>
      <c r="K6373" s="566"/>
      <c r="L6373" s="898">
        <v>0.8125</v>
      </c>
      <c r="M6373" s="901"/>
    </row>
    <row r="6374" spans="3:13">
      <c r="C6374" s="868"/>
      <c r="D6374" s="874">
        <v>45727</v>
      </c>
      <c r="E6374" s="951"/>
      <c r="F6374" s="951"/>
      <c r="G6374" s="951"/>
      <c r="H6374" s="941">
        <v>0.583333333333333</v>
      </c>
      <c r="I6374" s="1076"/>
      <c r="J6374" s="219"/>
      <c r="K6374" s="566"/>
      <c r="L6374" s="898">
        <v>0.8125</v>
      </c>
      <c r="M6374" s="901"/>
    </row>
    <row r="6375" ht="18.35" spans="3:13">
      <c r="C6375" s="868"/>
      <c r="D6375" s="874">
        <v>45692</v>
      </c>
      <c r="E6375" s="951"/>
      <c r="F6375" s="951"/>
      <c r="G6375" s="951"/>
      <c r="H6375" s="941">
        <v>0.625</v>
      </c>
      <c r="I6375" s="1077"/>
      <c r="J6375" s="258"/>
      <c r="K6375" s="570"/>
      <c r="L6375" s="898">
        <v>0.854166666666667</v>
      </c>
      <c r="M6375" s="906"/>
    </row>
    <row r="6376" ht="17" customHeight="1" spans="3:13">
      <c r="C6376" s="868">
        <v>1</v>
      </c>
      <c r="D6376" s="907" t="s">
        <v>7</v>
      </c>
      <c r="E6376" s="954" t="s">
        <v>1454</v>
      </c>
      <c r="F6376" s="955"/>
      <c r="G6376" s="956"/>
      <c r="H6376" s="1206" t="s">
        <v>2839</v>
      </c>
      <c r="I6376" s="1217" t="s">
        <v>1622</v>
      </c>
      <c r="J6376" s="1218"/>
      <c r="K6376" s="1219"/>
      <c r="L6376" s="1220" t="s">
        <v>1623</v>
      </c>
      <c r="M6376" s="957" t="s">
        <v>1624</v>
      </c>
    </row>
    <row r="6377" ht="16" customHeight="1" spans="3:13">
      <c r="C6377" s="868"/>
      <c r="D6377" s="908" t="s">
        <v>1625</v>
      </c>
      <c r="E6377" s="1207"/>
      <c r="F6377" s="1208"/>
      <c r="G6377" s="1209"/>
      <c r="H6377" s="1092" t="s">
        <v>2861</v>
      </c>
      <c r="I6377" s="2256" t="s">
        <v>1455</v>
      </c>
      <c r="J6377" s="1222"/>
      <c r="K6377" s="1223"/>
      <c r="L6377" s="1224"/>
      <c r="M6377" s="1084" t="s">
        <v>1454</v>
      </c>
    </row>
    <row r="6378" spans="3:13">
      <c r="C6378" s="868"/>
      <c r="D6378" s="909" t="s">
        <v>1626</v>
      </c>
      <c r="E6378" s="1150"/>
      <c r="F6378" s="1210"/>
      <c r="G6378" s="1211"/>
      <c r="H6378" s="1092" t="s">
        <v>2861</v>
      </c>
      <c r="I6378" s="1225"/>
      <c r="J6378" s="1226"/>
      <c r="K6378" s="1227"/>
      <c r="L6378" s="1224"/>
      <c r="M6378" s="1085"/>
    </row>
    <row r="6379" spans="3:13">
      <c r="C6379" s="868"/>
      <c r="D6379" s="909" t="s">
        <v>1627</v>
      </c>
      <c r="E6379" s="1212">
        <v>0.004</v>
      </c>
      <c r="F6379" s="1151"/>
      <c r="G6379" s="1152"/>
      <c r="H6379" s="1213"/>
      <c r="I6379" s="1225"/>
      <c r="J6379" s="1226"/>
      <c r="K6379" s="1227"/>
      <c r="L6379" s="1224"/>
      <c r="M6379" s="1085"/>
    </row>
    <row r="6380" ht="18.35" spans="3:13">
      <c r="C6380" s="868"/>
      <c r="D6380" s="910" t="s">
        <v>1628</v>
      </c>
      <c r="E6380" s="1156">
        <v>0.333333333333333</v>
      </c>
      <c r="F6380" s="1157"/>
      <c r="G6380" s="1158"/>
      <c r="H6380" s="1214"/>
      <c r="I6380" s="1225"/>
      <c r="J6380" s="1226"/>
      <c r="K6380" s="1227"/>
      <c r="L6380" s="1228">
        <v>0.5625</v>
      </c>
      <c r="M6380" s="1086">
        <v>0.458333333333333</v>
      </c>
    </row>
    <row r="6381" ht="18.35" spans="3:13">
      <c r="C6381" s="868"/>
      <c r="D6381" s="907" t="s">
        <v>1629</v>
      </c>
      <c r="E6381" s="1159" t="s">
        <v>8</v>
      </c>
      <c r="F6381" s="1159" t="s">
        <v>9</v>
      </c>
      <c r="G6381" s="1160" t="s">
        <v>10</v>
      </c>
      <c r="H6381" s="1206" t="s">
        <v>2447</v>
      </c>
      <c r="I6381" s="1225"/>
      <c r="J6381" s="1226"/>
      <c r="K6381" s="1227"/>
      <c r="L6381" s="1229" t="s">
        <v>2896</v>
      </c>
      <c r="M6381" s="1087"/>
    </row>
    <row r="6382" spans="3:13">
      <c r="C6382" s="868"/>
      <c r="D6382" s="911">
        <v>45800</v>
      </c>
      <c r="E6382" s="1215">
        <v>0.004</v>
      </c>
      <c r="F6382" s="1215">
        <v>0.002</v>
      </c>
      <c r="G6382" s="1215">
        <v>-0.002</v>
      </c>
      <c r="H6382" s="1216">
        <v>0.375</v>
      </c>
      <c r="I6382" s="1225"/>
      <c r="J6382" s="1226"/>
      <c r="K6382" s="1227"/>
      <c r="L6382" s="1230">
        <v>0.479166666666667</v>
      </c>
      <c r="M6382" s="1088"/>
    </row>
    <row r="6383" spans="3:13">
      <c r="C6383" s="868"/>
      <c r="D6383" s="911">
        <v>45777</v>
      </c>
      <c r="E6383" s="1215">
        <v>0.002</v>
      </c>
      <c r="F6383" s="1215">
        <v>0.002</v>
      </c>
      <c r="G6383" s="1215">
        <v>-0.002</v>
      </c>
      <c r="H6383" s="1216">
        <v>0.458333333333333</v>
      </c>
      <c r="I6383" s="1225"/>
      <c r="J6383" s="1226"/>
      <c r="K6383" s="1227"/>
      <c r="L6383" s="1230">
        <v>0.5625</v>
      </c>
      <c r="M6383" s="1089"/>
    </row>
    <row r="6384" spans="3:13">
      <c r="C6384" s="868"/>
      <c r="D6384" s="911">
        <v>45713</v>
      </c>
      <c r="E6384" s="1215">
        <v>-0.002</v>
      </c>
      <c r="F6384" s="1215">
        <v>-0.002</v>
      </c>
      <c r="G6384" s="1215">
        <v>0.001</v>
      </c>
      <c r="H6384" s="1216">
        <v>0.416666666666667</v>
      </c>
      <c r="I6384" s="1225"/>
      <c r="J6384" s="1226"/>
      <c r="K6384" s="1227"/>
      <c r="L6384" s="1230">
        <v>0.520833333333333</v>
      </c>
      <c r="M6384" s="1085"/>
    </row>
    <row r="6385" spans="3:13">
      <c r="C6385" s="868"/>
      <c r="D6385" s="911">
        <v>45687</v>
      </c>
      <c r="E6385" s="1215">
        <v>-0.002</v>
      </c>
      <c r="F6385" s="1215">
        <v>-0.001</v>
      </c>
      <c r="G6385" s="1215">
        <v>0.001</v>
      </c>
      <c r="H6385" s="1216">
        <v>0.5</v>
      </c>
      <c r="I6385" s="1225"/>
      <c r="J6385" s="1226"/>
      <c r="K6385" s="1227"/>
      <c r="L6385" s="1230">
        <v>0.604166666666667</v>
      </c>
      <c r="M6385" s="1085"/>
    </row>
    <row r="6386" spans="3:13">
      <c r="C6386" s="868"/>
      <c r="D6386" s="911">
        <v>45618</v>
      </c>
      <c r="E6386" s="1215">
        <v>0.001</v>
      </c>
      <c r="F6386" s="1215">
        <v>0.002</v>
      </c>
      <c r="G6386" s="1215">
        <v>0.002</v>
      </c>
      <c r="H6386" s="1216">
        <v>0.416666666666667</v>
      </c>
      <c r="I6386" s="1225"/>
      <c r="J6386" s="1226"/>
      <c r="K6386" s="1227"/>
      <c r="L6386" s="1230">
        <v>0.520833333333333</v>
      </c>
      <c r="M6386" s="1085"/>
    </row>
    <row r="6387" ht="18.35" spans="3:13">
      <c r="C6387" s="868"/>
      <c r="D6387" s="911">
        <v>45595</v>
      </c>
      <c r="E6387" s="1215">
        <v>0.002</v>
      </c>
      <c r="F6387" s="1215">
        <v>-0.001</v>
      </c>
      <c r="G6387" s="1215">
        <v>-0.003</v>
      </c>
      <c r="H6387" s="1216">
        <v>0.5</v>
      </c>
      <c r="I6387" s="1231"/>
      <c r="J6387" s="1232"/>
      <c r="K6387" s="1233"/>
      <c r="L6387" s="1230">
        <v>0.604166666666667</v>
      </c>
      <c r="M6387" s="1090"/>
    </row>
    <row r="6388" ht="17" customHeight="1" spans="3:13">
      <c r="C6388" s="868">
        <v>1</v>
      </c>
      <c r="D6388" s="873" t="s">
        <v>7</v>
      </c>
      <c r="E6388" s="930" t="s">
        <v>1456</v>
      </c>
      <c r="F6388" s="931"/>
      <c r="G6388" s="932"/>
      <c r="H6388" s="933" t="s">
        <v>2839</v>
      </c>
      <c r="I6388" s="1074" t="s">
        <v>1622</v>
      </c>
      <c r="J6388" s="561"/>
      <c r="K6388" s="562"/>
      <c r="L6388" s="878" t="s">
        <v>1623</v>
      </c>
      <c r="M6388" s="943" t="s">
        <v>1624</v>
      </c>
    </row>
    <row r="6389" ht="16" customHeight="1" spans="3:13">
      <c r="C6389" s="868"/>
      <c r="D6389" s="870" t="s">
        <v>1625</v>
      </c>
      <c r="E6389" s="963"/>
      <c r="F6389" s="964"/>
      <c r="G6389" s="1078"/>
      <c r="H6389" s="934" t="s">
        <v>2870</v>
      </c>
      <c r="I6389" s="2250" t="s">
        <v>1458</v>
      </c>
      <c r="J6389" s="216"/>
      <c r="K6389" s="564"/>
      <c r="L6389" s="895"/>
      <c r="M6389" s="900" t="s">
        <v>1456</v>
      </c>
    </row>
    <row r="6390" spans="3:13">
      <c r="C6390" s="868"/>
      <c r="D6390" s="871" t="s">
        <v>1626</v>
      </c>
      <c r="E6390" s="935"/>
      <c r="F6390" s="1079"/>
      <c r="G6390" s="1080"/>
      <c r="H6390" s="938" t="s">
        <v>2871</v>
      </c>
      <c r="I6390" s="1076"/>
      <c r="J6390" s="219"/>
      <c r="K6390" s="566"/>
      <c r="L6390" s="895"/>
      <c r="M6390" s="901"/>
    </row>
    <row r="6391" spans="3:13">
      <c r="C6391" s="868"/>
      <c r="D6391" s="871" t="s">
        <v>1627</v>
      </c>
      <c r="E6391" s="944" t="s">
        <v>1457</v>
      </c>
      <c r="F6391" s="945"/>
      <c r="G6391" s="946"/>
      <c r="H6391" s="938"/>
      <c r="I6391" s="1076"/>
      <c r="J6391" s="219"/>
      <c r="K6391" s="566"/>
      <c r="L6391" s="895"/>
      <c r="M6391" s="901"/>
    </row>
    <row r="6392" ht="18.35" spans="3:13">
      <c r="C6392" s="868"/>
      <c r="D6392" s="872" t="s">
        <v>1628</v>
      </c>
      <c r="E6392" s="887">
        <v>0.510416666666667</v>
      </c>
      <c r="F6392" s="888"/>
      <c r="G6392" s="889"/>
      <c r="H6392" s="940"/>
      <c r="I6392" s="1076"/>
      <c r="J6392" s="219"/>
      <c r="K6392" s="566"/>
      <c r="L6392" s="896">
        <v>0.739583333333333</v>
      </c>
      <c r="M6392" s="902">
        <v>0.635416666666667</v>
      </c>
    </row>
    <row r="6393" ht="18.35" spans="3:13">
      <c r="C6393" s="868"/>
      <c r="D6393" s="873" t="s">
        <v>1629</v>
      </c>
      <c r="E6393" s="891" t="s">
        <v>8</v>
      </c>
      <c r="F6393" s="891" t="s">
        <v>9</v>
      </c>
      <c r="G6393" s="892" t="s">
        <v>10</v>
      </c>
      <c r="H6393" s="933" t="s">
        <v>2447</v>
      </c>
      <c r="I6393" s="1076"/>
      <c r="J6393" s="219"/>
      <c r="K6393" s="566"/>
      <c r="L6393" s="897" t="s">
        <v>2896</v>
      </c>
      <c r="M6393" s="903"/>
    </row>
    <row r="6394" spans="3:13">
      <c r="C6394" s="868"/>
      <c r="D6394" s="874">
        <v>45840</v>
      </c>
      <c r="E6394" s="2248" t="s">
        <v>2544</v>
      </c>
      <c r="F6394" s="2248" t="s">
        <v>2072</v>
      </c>
      <c r="G6394" s="2248" t="s">
        <v>2462</v>
      </c>
      <c r="H6394" s="941">
        <v>0.510416666666667</v>
      </c>
      <c r="I6394" s="1076"/>
      <c r="J6394" s="219"/>
      <c r="K6394" s="566"/>
      <c r="L6394" s="898">
        <v>0.739583333333333</v>
      </c>
      <c r="M6394" s="904"/>
    </row>
    <row r="6395" spans="3:13">
      <c r="C6395" s="868"/>
      <c r="D6395" s="874">
        <v>45812</v>
      </c>
      <c r="E6395" s="2248" t="s">
        <v>2549</v>
      </c>
      <c r="F6395" s="2248" t="s">
        <v>2074</v>
      </c>
      <c r="G6395" s="2248" t="s">
        <v>2550</v>
      </c>
      <c r="H6395" s="941">
        <v>0.510416666666667</v>
      </c>
      <c r="I6395" s="1076"/>
      <c r="J6395" s="219"/>
      <c r="K6395" s="566"/>
      <c r="L6395" s="898">
        <v>0.739583333333333</v>
      </c>
      <c r="M6395" s="905"/>
    </row>
    <row r="6396" spans="3:13">
      <c r="C6396" s="868"/>
      <c r="D6396" s="874">
        <v>45777</v>
      </c>
      <c r="E6396" s="2248" t="s">
        <v>2554</v>
      </c>
      <c r="F6396" s="2248" t="s">
        <v>2112</v>
      </c>
      <c r="G6396" s="2248" t="s">
        <v>2076</v>
      </c>
      <c r="H6396" s="941">
        <v>0.510416666666667</v>
      </c>
      <c r="I6396" s="1076"/>
      <c r="J6396" s="219"/>
      <c r="K6396" s="566"/>
      <c r="L6396" s="898">
        <v>0.739583333333333</v>
      </c>
      <c r="M6396" s="901"/>
    </row>
    <row r="6397" spans="3:13">
      <c r="C6397" s="868"/>
      <c r="D6397" s="874">
        <v>45749</v>
      </c>
      <c r="E6397" s="2248" t="s">
        <v>2077</v>
      </c>
      <c r="F6397" s="2248" t="s">
        <v>2330</v>
      </c>
      <c r="G6397" s="2248" t="s">
        <v>2331</v>
      </c>
      <c r="H6397" s="941">
        <v>0.510416666666667</v>
      </c>
      <c r="I6397" s="1076"/>
      <c r="J6397" s="219"/>
      <c r="K6397" s="566"/>
      <c r="L6397" s="898">
        <v>0.739583333333333</v>
      </c>
      <c r="M6397" s="901"/>
    </row>
    <row r="6398" spans="3:13">
      <c r="C6398" s="868"/>
      <c r="D6398" s="874">
        <v>45721</v>
      </c>
      <c r="E6398" s="2248" t="s">
        <v>2271</v>
      </c>
      <c r="F6398" s="2248" t="s">
        <v>2272</v>
      </c>
      <c r="G6398" s="2248" t="s">
        <v>2273</v>
      </c>
      <c r="H6398" s="941">
        <v>0.552083333333333</v>
      </c>
      <c r="I6398" s="1076"/>
      <c r="J6398" s="219"/>
      <c r="K6398" s="566"/>
      <c r="L6398" s="898">
        <v>0.78125</v>
      </c>
      <c r="M6398" s="901"/>
    </row>
    <row r="6399" ht="18.35" spans="3:13">
      <c r="C6399" s="868"/>
      <c r="D6399" s="874">
        <v>45693</v>
      </c>
      <c r="E6399" s="2248" t="s">
        <v>2274</v>
      </c>
      <c r="F6399" s="2248" t="s">
        <v>2275</v>
      </c>
      <c r="G6399" s="2248" t="s">
        <v>2113</v>
      </c>
      <c r="H6399" s="941">
        <v>0.552083333333333</v>
      </c>
      <c r="I6399" s="1077"/>
      <c r="J6399" s="258"/>
      <c r="K6399" s="570"/>
      <c r="L6399" s="898">
        <v>0.78125</v>
      </c>
      <c r="M6399" s="906"/>
    </row>
    <row r="6400" ht="17" customHeight="1" spans="3:13">
      <c r="C6400" s="868">
        <v>1</v>
      </c>
      <c r="D6400" s="873" t="s">
        <v>7</v>
      </c>
      <c r="E6400" s="930" t="s">
        <v>1459</v>
      </c>
      <c r="F6400" s="931"/>
      <c r="G6400" s="932"/>
      <c r="H6400" s="933" t="s">
        <v>2839</v>
      </c>
      <c r="I6400" s="1074" t="s">
        <v>1622</v>
      </c>
      <c r="J6400" s="561"/>
      <c r="K6400" s="562"/>
      <c r="L6400" s="878" t="s">
        <v>1623</v>
      </c>
      <c r="M6400" s="943" t="s">
        <v>1624</v>
      </c>
    </row>
    <row r="6401" ht="16" customHeight="1" spans="3:13">
      <c r="C6401" s="868"/>
      <c r="D6401" s="870" t="s">
        <v>1625</v>
      </c>
      <c r="E6401" s="963"/>
      <c r="F6401" s="964"/>
      <c r="G6401" s="1078"/>
      <c r="H6401" s="934" t="s">
        <v>2870</v>
      </c>
      <c r="I6401" s="2250" t="s">
        <v>1460</v>
      </c>
      <c r="J6401" s="216"/>
      <c r="K6401" s="564"/>
      <c r="L6401" s="895"/>
      <c r="M6401" s="900" t="s">
        <v>1459</v>
      </c>
    </row>
    <row r="6402" spans="3:13">
      <c r="C6402" s="868"/>
      <c r="D6402" s="871" t="s">
        <v>1626</v>
      </c>
      <c r="E6402" s="935"/>
      <c r="F6402" s="1079"/>
      <c r="G6402" s="1080"/>
      <c r="H6402" s="938" t="s">
        <v>2871</v>
      </c>
      <c r="I6402" s="1076"/>
      <c r="J6402" s="219"/>
      <c r="K6402" s="566"/>
      <c r="L6402" s="895"/>
      <c r="M6402" s="901"/>
    </row>
    <row r="6403" spans="3:13">
      <c r="C6403" s="868"/>
      <c r="D6403" s="871" t="s">
        <v>1627</v>
      </c>
      <c r="E6403" s="944">
        <v>-0.005</v>
      </c>
      <c r="F6403" s="945"/>
      <c r="G6403" s="946"/>
      <c r="H6403" s="938"/>
      <c r="I6403" s="1076"/>
      <c r="J6403" s="219"/>
      <c r="K6403" s="566"/>
      <c r="L6403" s="895"/>
      <c r="M6403" s="901"/>
    </row>
    <row r="6404" ht="18.35" spans="3:13">
      <c r="C6404" s="868"/>
      <c r="D6404" s="872" t="s">
        <v>1628</v>
      </c>
      <c r="E6404" s="887">
        <v>0.333333333333333</v>
      </c>
      <c r="F6404" s="888"/>
      <c r="G6404" s="889"/>
      <c r="H6404" s="940"/>
      <c r="I6404" s="1076"/>
      <c r="J6404" s="219"/>
      <c r="K6404" s="566"/>
      <c r="L6404" s="896">
        <v>0.5625</v>
      </c>
      <c r="M6404" s="902">
        <v>0.458333333333333</v>
      </c>
    </row>
    <row r="6405" ht="18.35" spans="3:13">
      <c r="C6405" s="868"/>
      <c r="D6405" s="873" t="s">
        <v>1629</v>
      </c>
      <c r="E6405" s="891" t="s">
        <v>8</v>
      </c>
      <c r="F6405" s="891" t="s">
        <v>9</v>
      </c>
      <c r="G6405" s="892" t="s">
        <v>10</v>
      </c>
      <c r="H6405" s="933" t="s">
        <v>2447</v>
      </c>
      <c r="I6405" s="1076"/>
      <c r="J6405" s="219"/>
      <c r="K6405" s="566"/>
      <c r="L6405" s="897" t="s">
        <v>2896</v>
      </c>
      <c r="M6405" s="903"/>
    </row>
    <row r="6406" spans="3:13">
      <c r="C6406" s="868"/>
      <c r="D6406" s="874">
        <v>45834</v>
      </c>
      <c r="E6406" s="951">
        <v>-0.005</v>
      </c>
      <c r="F6406" s="951">
        <v>-0.002</v>
      </c>
      <c r="G6406" s="951">
        <v>0.024</v>
      </c>
      <c r="H6406" s="941">
        <v>0.520833333333333</v>
      </c>
      <c r="I6406" s="1076"/>
      <c r="J6406" s="219"/>
      <c r="K6406" s="566"/>
      <c r="L6406" s="898">
        <v>0.75</v>
      </c>
      <c r="M6406" s="904"/>
    </row>
    <row r="6407" spans="3:13">
      <c r="C6407" s="868"/>
      <c r="D6407" s="874">
        <v>45806</v>
      </c>
      <c r="E6407" s="951">
        <v>-0.002</v>
      </c>
      <c r="F6407" s="951">
        <v>-0.003</v>
      </c>
      <c r="G6407" s="951">
        <v>0.024</v>
      </c>
      <c r="H6407" s="941">
        <v>0.520833333333333</v>
      </c>
      <c r="I6407" s="1076"/>
      <c r="J6407" s="219"/>
      <c r="K6407" s="566"/>
      <c r="L6407" s="898">
        <v>0.75</v>
      </c>
      <c r="M6407" s="905"/>
    </row>
    <row r="6408" spans="3:13">
      <c r="C6408" s="868"/>
      <c r="D6408" s="874">
        <v>45777</v>
      </c>
      <c r="E6408" s="951">
        <v>-0.003</v>
      </c>
      <c r="F6408" s="951">
        <v>0.002</v>
      </c>
      <c r="G6408" s="951">
        <v>0.024</v>
      </c>
      <c r="H6408" s="941">
        <v>0.520833333333333</v>
      </c>
      <c r="I6408" s="1076"/>
      <c r="J6408" s="219"/>
      <c r="K6408" s="566"/>
      <c r="L6408" s="898">
        <v>0.75</v>
      </c>
      <c r="M6408" s="901"/>
    </row>
    <row r="6409" spans="3:13">
      <c r="C6409" s="868"/>
      <c r="D6409" s="874">
        <v>45743</v>
      </c>
      <c r="E6409" s="951">
        <v>0.024</v>
      </c>
      <c r="F6409" s="951">
        <v>0.023</v>
      </c>
      <c r="G6409" s="951">
        <v>0.031</v>
      </c>
      <c r="H6409" s="941">
        <v>0.520833333333333</v>
      </c>
      <c r="I6409" s="1076"/>
      <c r="J6409" s="219"/>
      <c r="K6409" s="566"/>
      <c r="L6409" s="898">
        <v>0.75</v>
      </c>
      <c r="M6409" s="901"/>
    </row>
    <row r="6410" spans="3:13">
      <c r="C6410" s="868"/>
      <c r="D6410" s="874">
        <v>45715</v>
      </c>
      <c r="E6410" s="951">
        <v>0.023</v>
      </c>
      <c r="F6410" s="951">
        <v>0.023</v>
      </c>
      <c r="G6410" s="951">
        <v>0.031</v>
      </c>
      <c r="H6410" s="941">
        <v>0.5625</v>
      </c>
      <c r="I6410" s="1076"/>
      <c r="J6410" s="219"/>
      <c r="K6410" s="566"/>
      <c r="L6410" s="898">
        <v>0.791666666666667</v>
      </c>
      <c r="M6410" s="901"/>
    </row>
    <row r="6411" ht="18.35" spans="3:13">
      <c r="C6411" s="868"/>
      <c r="D6411" s="874">
        <v>45604</v>
      </c>
      <c r="E6411" s="951">
        <v>0</v>
      </c>
      <c r="F6411" s="951">
        <v>0</v>
      </c>
      <c r="G6411" s="951">
        <v>0</v>
      </c>
      <c r="H6411" s="941">
        <v>0.791666666666667</v>
      </c>
      <c r="I6411" s="1077"/>
      <c r="J6411" s="258"/>
      <c r="K6411" s="570"/>
      <c r="L6411" s="898">
        <v>0.0208333333333333</v>
      </c>
      <c r="M6411" s="906"/>
    </row>
    <row r="6412" ht="17" customHeight="1" spans="3:13">
      <c r="C6412" s="868">
        <v>1</v>
      </c>
      <c r="D6412" s="873" t="s">
        <v>7</v>
      </c>
      <c r="E6412" s="930" t="s">
        <v>870</v>
      </c>
      <c r="F6412" s="931"/>
      <c r="G6412" s="932"/>
      <c r="H6412" s="933" t="s">
        <v>2839</v>
      </c>
      <c r="I6412" s="1074" t="s">
        <v>1622</v>
      </c>
      <c r="J6412" s="561"/>
      <c r="K6412" s="562"/>
      <c r="L6412" s="878" t="s">
        <v>1623</v>
      </c>
      <c r="M6412" s="943" t="s">
        <v>1624</v>
      </c>
    </row>
    <row r="6413" ht="16" customHeight="1" spans="3:13">
      <c r="C6413" s="868"/>
      <c r="D6413" s="870" t="s">
        <v>1625</v>
      </c>
      <c r="E6413" s="963"/>
      <c r="F6413" s="964"/>
      <c r="G6413" s="1078"/>
      <c r="H6413" s="934" t="s">
        <v>2870</v>
      </c>
      <c r="I6413" s="2250" t="s">
        <v>1461</v>
      </c>
      <c r="J6413" s="216"/>
      <c r="K6413" s="564"/>
      <c r="L6413" s="895"/>
      <c r="M6413" s="900" t="s">
        <v>870</v>
      </c>
    </row>
    <row r="6414" spans="3:13">
      <c r="C6414" s="868"/>
      <c r="D6414" s="871" t="s">
        <v>1626</v>
      </c>
      <c r="E6414" s="935"/>
      <c r="F6414" s="1079"/>
      <c r="G6414" s="1080"/>
      <c r="H6414" s="938" t="s">
        <v>2871</v>
      </c>
      <c r="I6414" s="1076"/>
      <c r="J6414" s="219"/>
      <c r="K6414" s="566"/>
      <c r="L6414" s="895"/>
      <c r="M6414" s="901"/>
    </row>
    <row r="6415" spans="3:13">
      <c r="C6415" s="868"/>
      <c r="D6415" s="871" t="s">
        <v>1627</v>
      </c>
      <c r="E6415" s="944">
        <v>0.0275</v>
      </c>
      <c r="F6415" s="945"/>
      <c r="G6415" s="946"/>
      <c r="H6415" s="938"/>
      <c r="I6415" s="1076"/>
      <c r="J6415" s="219"/>
      <c r="K6415" s="566"/>
      <c r="L6415" s="895"/>
      <c r="M6415" s="901"/>
    </row>
    <row r="6416" ht="18.35" spans="3:13">
      <c r="C6416" s="868"/>
      <c r="D6416" s="872" t="s">
        <v>1628</v>
      </c>
      <c r="E6416" s="887">
        <v>0.572916666666667</v>
      </c>
      <c r="F6416" s="888"/>
      <c r="G6416" s="889"/>
      <c r="H6416" s="940"/>
      <c r="I6416" s="1076"/>
      <c r="J6416" s="219"/>
      <c r="K6416" s="566"/>
      <c r="L6416" s="896">
        <v>0.802083333333333</v>
      </c>
      <c r="M6416" s="902">
        <v>0.697916666666667</v>
      </c>
    </row>
    <row r="6417" ht="18.35" spans="3:13">
      <c r="C6417" s="868"/>
      <c r="D6417" s="873" t="s">
        <v>1629</v>
      </c>
      <c r="E6417" s="891" t="s">
        <v>8</v>
      </c>
      <c r="F6417" s="891" t="s">
        <v>9</v>
      </c>
      <c r="G6417" s="892" t="s">
        <v>10</v>
      </c>
      <c r="H6417" s="933" t="s">
        <v>2447</v>
      </c>
      <c r="I6417" s="1076"/>
      <c r="J6417" s="219"/>
      <c r="K6417" s="566"/>
      <c r="L6417" s="897" t="s">
        <v>2896</v>
      </c>
      <c r="M6417" s="903"/>
    </row>
    <row r="6418" spans="3:13">
      <c r="C6418" s="868"/>
      <c r="D6418" s="874">
        <v>45812</v>
      </c>
      <c r="E6418" s="951">
        <v>0.0275</v>
      </c>
      <c r="F6418" s="951">
        <v>0.0275</v>
      </c>
      <c r="G6418" s="951">
        <v>0.0275</v>
      </c>
      <c r="H6418" s="941">
        <v>0.572916666666667</v>
      </c>
      <c r="I6418" s="1076"/>
      <c r="J6418" s="219"/>
      <c r="K6418" s="566"/>
      <c r="L6418" s="898">
        <v>0.802083333333333</v>
      </c>
      <c r="M6418" s="904"/>
    </row>
    <row r="6419" spans="3:13">
      <c r="C6419" s="868"/>
      <c r="D6419" s="874">
        <v>45763</v>
      </c>
      <c r="E6419" s="951">
        <v>0.0275</v>
      </c>
      <c r="F6419" s="951">
        <v>0.0275</v>
      </c>
      <c r="G6419" s="951">
        <v>0.0275</v>
      </c>
      <c r="H6419" s="941">
        <v>0.572916666666667</v>
      </c>
      <c r="I6419" s="1076"/>
      <c r="J6419" s="219"/>
      <c r="K6419" s="566"/>
      <c r="L6419" s="898">
        <v>0.802083333333333</v>
      </c>
      <c r="M6419" s="905"/>
    </row>
    <row r="6420" spans="3:13">
      <c r="C6420" s="868"/>
      <c r="D6420" s="874">
        <v>45728</v>
      </c>
      <c r="E6420" s="951">
        <v>0.0275</v>
      </c>
      <c r="F6420" s="951">
        <v>0.0275</v>
      </c>
      <c r="G6420" s="951">
        <v>0.03</v>
      </c>
      <c r="H6420" s="941">
        <v>0.572916666666667</v>
      </c>
      <c r="I6420" s="1076"/>
      <c r="J6420" s="219"/>
      <c r="K6420" s="566"/>
      <c r="L6420" s="898">
        <v>0.802083333333333</v>
      </c>
      <c r="M6420" s="901"/>
    </row>
    <row r="6421" spans="3:13">
      <c r="C6421" s="868"/>
      <c r="D6421" s="874">
        <v>45686</v>
      </c>
      <c r="E6421" s="951">
        <v>0.03</v>
      </c>
      <c r="F6421" s="951">
        <v>0.03</v>
      </c>
      <c r="G6421" s="951">
        <v>0.0325</v>
      </c>
      <c r="H6421" s="941">
        <v>0.614583333333333</v>
      </c>
      <c r="I6421" s="1076"/>
      <c r="J6421" s="219"/>
      <c r="K6421" s="566"/>
      <c r="L6421" s="898">
        <v>0.84375</v>
      </c>
      <c r="M6421" s="901"/>
    </row>
    <row r="6422" spans="3:13">
      <c r="C6422" s="868"/>
      <c r="D6422" s="874">
        <v>45637</v>
      </c>
      <c r="E6422" s="951">
        <v>0.0325</v>
      </c>
      <c r="F6422" s="951">
        <v>0.0325</v>
      </c>
      <c r="G6422" s="951">
        <v>0.0375</v>
      </c>
      <c r="H6422" s="941">
        <v>0.614583333333333</v>
      </c>
      <c r="I6422" s="1076"/>
      <c r="J6422" s="219"/>
      <c r="K6422" s="566"/>
      <c r="L6422" s="898">
        <v>0.84375</v>
      </c>
      <c r="M6422" s="901"/>
    </row>
    <row r="6423" ht="18.35" spans="3:13">
      <c r="C6423" s="868"/>
      <c r="D6423" s="874">
        <v>45604</v>
      </c>
      <c r="E6423" s="951">
        <v>0</v>
      </c>
      <c r="F6423" s="951">
        <v>0</v>
      </c>
      <c r="G6423" s="951">
        <v>0</v>
      </c>
      <c r="H6423" s="941">
        <v>0.791666666666667</v>
      </c>
      <c r="I6423" s="1077"/>
      <c r="J6423" s="258"/>
      <c r="K6423" s="570"/>
      <c r="L6423" s="898">
        <v>0.0208333333333333</v>
      </c>
      <c r="M6423" s="906"/>
    </row>
    <row r="6424" ht="17" customHeight="1" spans="3:13">
      <c r="C6424" s="868">
        <v>1</v>
      </c>
      <c r="D6424" s="873" t="s">
        <v>7</v>
      </c>
      <c r="E6424" s="930" t="s">
        <v>872</v>
      </c>
      <c r="F6424" s="931"/>
      <c r="G6424" s="932"/>
      <c r="H6424" s="933" t="s">
        <v>2839</v>
      </c>
      <c r="I6424" s="1074" t="s">
        <v>1622</v>
      </c>
      <c r="J6424" s="561"/>
      <c r="K6424" s="562"/>
      <c r="L6424" s="878" t="s">
        <v>1623</v>
      </c>
      <c r="M6424" s="943" t="s">
        <v>1624</v>
      </c>
    </row>
    <row r="6425" ht="16" customHeight="1" spans="3:13">
      <c r="C6425" s="868"/>
      <c r="D6425" s="870" t="s">
        <v>1625</v>
      </c>
      <c r="E6425" s="963"/>
      <c r="F6425" s="964"/>
      <c r="G6425" s="1078"/>
      <c r="H6425" s="934" t="s">
        <v>2870</v>
      </c>
      <c r="I6425" s="2250" t="s">
        <v>1463</v>
      </c>
      <c r="J6425" s="216"/>
      <c r="K6425" s="564"/>
      <c r="L6425" s="895"/>
      <c r="M6425" s="900" t="s">
        <v>872</v>
      </c>
    </row>
    <row r="6426" spans="3:13">
      <c r="C6426" s="868"/>
      <c r="D6426" s="871" t="s">
        <v>1626</v>
      </c>
      <c r="E6426" s="935"/>
      <c r="F6426" s="1079"/>
      <c r="G6426" s="1080"/>
      <c r="H6426" s="938" t="s">
        <v>2871</v>
      </c>
      <c r="I6426" s="1076"/>
      <c r="J6426" s="219"/>
      <c r="K6426" s="566"/>
      <c r="L6426" s="895"/>
      <c r="M6426" s="901"/>
    </row>
    <row r="6427" spans="3:13">
      <c r="C6427" s="868"/>
      <c r="D6427" s="871" t="s">
        <v>1627</v>
      </c>
      <c r="E6427" s="944" t="s">
        <v>1462</v>
      </c>
      <c r="F6427" s="945"/>
      <c r="G6427" s="946"/>
      <c r="H6427" s="938"/>
      <c r="I6427" s="1076"/>
      <c r="J6427" s="219"/>
      <c r="K6427" s="566"/>
      <c r="L6427" s="895"/>
      <c r="M6427" s="901"/>
    </row>
    <row r="6428" ht="18.35" spans="3:13">
      <c r="C6428" s="868"/>
      <c r="D6428" s="872" t="s">
        <v>1628</v>
      </c>
      <c r="E6428" s="887">
        <v>0.604166666666667</v>
      </c>
      <c r="F6428" s="888"/>
      <c r="G6428" s="889"/>
      <c r="H6428" s="940"/>
      <c r="I6428" s="1076"/>
      <c r="J6428" s="219"/>
      <c r="K6428" s="566"/>
      <c r="L6428" s="896">
        <v>0.833333333333333</v>
      </c>
      <c r="M6428" s="902">
        <v>0.729166666666667</v>
      </c>
    </row>
    <row r="6429" ht="18.35" spans="3:13">
      <c r="C6429" s="868"/>
      <c r="D6429" s="873" t="s">
        <v>1629</v>
      </c>
      <c r="E6429" s="891" t="s">
        <v>8</v>
      </c>
      <c r="F6429" s="891" t="s">
        <v>9</v>
      </c>
      <c r="G6429" s="892" t="s">
        <v>10</v>
      </c>
      <c r="H6429" s="933" t="s">
        <v>2447</v>
      </c>
      <c r="I6429" s="1076"/>
      <c r="J6429" s="219"/>
      <c r="K6429" s="566"/>
      <c r="L6429" s="897" t="s">
        <v>2896</v>
      </c>
      <c r="M6429" s="903"/>
    </row>
    <row r="6430" spans="3:13">
      <c r="C6430" s="868"/>
      <c r="D6430" s="874">
        <v>45861</v>
      </c>
      <c r="E6430" s="2248" t="s">
        <v>2597</v>
      </c>
      <c r="F6430" s="2248" t="s">
        <v>2598</v>
      </c>
      <c r="G6430" s="2248" t="s">
        <v>2426</v>
      </c>
      <c r="H6430" s="941">
        <v>0.604166666666667</v>
      </c>
      <c r="I6430" s="1076"/>
      <c r="J6430" s="219"/>
      <c r="K6430" s="566"/>
      <c r="L6430" s="898">
        <v>0.833333333333333</v>
      </c>
      <c r="M6430" s="904"/>
    </row>
    <row r="6431" spans="3:13">
      <c r="C6431" s="868"/>
      <c r="D6431" s="874">
        <v>45854</v>
      </c>
      <c r="E6431" s="2248" t="s">
        <v>2426</v>
      </c>
      <c r="F6431" s="2248" t="s">
        <v>2214</v>
      </c>
      <c r="G6431" s="2248" t="s">
        <v>2410</v>
      </c>
      <c r="H6431" s="941">
        <v>0.604166666666667</v>
      </c>
      <c r="I6431" s="1076"/>
      <c r="J6431" s="219"/>
      <c r="K6431" s="566"/>
      <c r="L6431" s="898">
        <v>0.833333333333333</v>
      </c>
      <c r="M6431" s="905"/>
    </row>
    <row r="6432" spans="3:13">
      <c r="C6432" s="868"/>
      <c r="D6432" s="874">
        <v>45847</v>
      </c>
      <c r="E6432" s="2248" t="s">
        <v>2410</v>
      </c>
      <c r="F6432" s="2248" t="s">
        <v>2346</v>
      </c>
      <c r="G6432" s="2248" t="s">
        <v>2411</v>
      </c>
      <c r="H6432" s="941">
        <v>0.604166666666667</v>
      </c>
      <c r="I6432" s="1076"/>
      <c r="J6432" s="219"/>
      <c r="K6432" s="566"/>
      <c r="L6432" s="898">
        <v>0.833333333333333</v>
      </c>
      <c r="M6432" s="901"/>
    </row>
    <row r="6433" spans="3:13">
      <c r="C6433" s="868"/>
      <c r="D6433" s="874">
        <v>45840</v>
      </c>
      <c r="E6433" s="2248" t="s">
        <v>2411</v>
      </c>
      <c r="F6433" s="2248" t="s">
        <v>2212</v>
      </c>
      <c r="G6433" s="2248" t="s">
        <v>2412</v>
      </c>
      <c r="H6433" s="941">
        <v>0.604166666666667</v>
      </c>
      <c r="I6433" s="1076"/>
      <c r="J6433" s="219"/>
      <c r="K6433" s="566"/>
      <c r="L6433" s="898">
        <v>0.833333333333333</v>
      </c>
      <c r="M6433" s="901"/>
    </row>
    <row r="6434" spans="3:13">
      <c r="C6434" s="868"/>
      <c r="D6434" s="874">
        <v>45833</v>
      </c>
      <c r="E6434" s="2248" t="s">
        <v>2412</v>
      </c>
      <c r="F6434" s="2248" t="s">
        <v>2413</v>
      </c>
      <c r="G6434" s="2248" t="s">
        <v>2414</v>
      </c>
      <c r="H6434" s="941">
        <v>0.604166666666667</v>
      </c>
      <c r="I6434" s="1076"/>
      <c r="J6434" s="219"/>
      <c r="K6434" s="566"/>
      <c r="L6434" s="898">
        <v>0.833333333333333</v>
      </c>
      <c r="M6434" s="901"/>
    </row>
    <row r="6435" ht="18.35" spans="3:13">
      <c r="C6435" s="868"/>
      <c r="D6435" s="874">
        <v>45833</v>
      </c>
      <c r="E6435" s="2248" t="s">
        <v>2412</v>
      </c>
      <c r="F6435" s="2248" t="s">
        <v>2413</v>
      </c>
      <c r="G6435" s="2248" t="s">
        <v>2414</v>
      </c>
      <c r="H6435" s="941">
        <v>0.8125</v>
      </c>
      <c r="I6435" s="1077"/>
      <c r="J6435" s="258"/>
      <c r="K6435" s="570"/>
      <c r="L6435" s="898">
        <v>0.0416666666666667</v>
      </c>
      <c r="M6435" s="906"/>
    </row>
    <row r="6436" ht="17" customHeight="1" spans="3:13">
      <c r="C6436" s="868">
        <v>1</v>
      </c>
      <c r="D6436" s="873" t="s">
        <v>7</v>
      </c>
      <c r="E6436" s="930" t="s">
        <v>875</v>
      </c>
      <c r="F6436" s="931"/>
      <c r="G6436" s="932"/>
      <c r="H6436" s="933" t="s">
        <v>2839</v>
      </c>
      <c r="I6436" s="1074" t="s">
        <v>1622</v>
      </c>
      <c r="J6436" s="561"/>
      <c r="K6436" s="562"/>
      <c r="L6436" s="878" t="s">
        <v>1623</v>
      </c>
      <c r="M6436" s="943" t="s">
        <v>1624</v>
      </c>
    </row>
    <row r="6437" ht="16" customHeight="1" spans="3:13">
      <c r="C6437" s="868"/>
      <c r="D6437" s="870" t="s">
        <v>1625</v>
      </c>
      <c r="E6437" s="963"/>
      <c r="F6437" s="964"/>
      <c r="G6437" s="1078"/>
      <c r="H6437" s="934" t="s">
        <v>2870</v>
      </c>
      <c r="I6437" s="2250" t="s">
        <v>1464</v>
      </c>
      <c r="J6437" s="216"/>
      <c r="K6437" s="564"/>
      <c r="L6437" s="895"/>
      <c r="M6437" s="900" t="s">
        <v>875</v>
      </c>
    </row>
    <row r="6438" spans="3:13">
      <c r="C6438" s="868"/>
      <c r="D6438" s="871" t="s">
        <v>1626</v>
      </c>
      <c r="E6438" s="935"/>
      <c r="F6438" s="1079"/>
      <c r="G6438" s="1080"/>
      <c r="H6438" s="938" t="s">
        <v>2871</v>
      </c>
      <c r="I6438" s="1076"/>
      <c r="J6438" s="219"/>
      <c r="K6438" s="566"/>
      <c r="L6438" s="895"/>
      <c r="M6438" s="901"/>
    </row>
    <row r="6439" spans="3:13">
      <c r="C6439" s="868"/>
      <c r="D6439" s="871" t="s">
        <v>1627</v>
      </c>
      <c r="E6439" s="944"/>
      <c r="F6439" s="945"/>
      <c r="G6439" s="946"/>
      <c r="H6439" s="938"/>
      <c r="I6439" s="1076"/>
      <c r="J6439" s="219"/>
      <c r="K6439" s="566"/>
      <c r="L6439" s="895"/>
      <c r="M6439" s="901"/>
    </row>
    <row r="6440" ht="18.35" spans="3:13">
      <c r="C6440" s="868"/>
      <c r="D6440" s="872" t="s">
        <v>1628</v>
      </c>
      <c r="E6440" s="887">
        <v>0.75</v>
      </c>
      <c r="F6440" s="888"/>
      <c r="G6440" s="889"/>
      <c r="H6440" s="940"/>
      <c r="I6440" s="1076"/>
      <c r="J6440" s="219"/>
      <c r="K6440" s="566"/>
      <c r="L6440" s="896">
        <v>0.979166666666667</v>
      </c>
      <c r="M6440" s="902">
        <v>0.875</v>
      </c>
    </row>
    <row r="6441" ht="18.35" spans="3:13">
      <c r="C6441" s="868"/>
      <c r="D6441" s="873" t="s">
        <v>1629</v>
      </c>
      <c r="E6441" s="891" t="s">
        <v>8</v>
      </c>
      <c r="F6441" s="891" t="s">
        <v>9</v>
      </c>
      <c r="G6441" s="892" t="s">
        <v>10</v>
      </c>
      <c r="H6441" s="933" t="s">
        <v>2447</v>
      </c>
      <c r="I6441" s="1076"/>
      <c r="J6441" s="219"/>
      <c r="K6441" s="566"/>
      <c r="L6441" s="897" t="s">
        <v>2896</v>
      </c>
      <c r="M6441" s="903"/>
    </row>
    <row r="6442" spans="3:13">
      <c r="C6442" s="868"/>
      <c r="D6442" s="874">
        <v>45826</v>
      </c>
      <c r="E6442" s="951"/>
      <c r="F6442" s="951"/>
      <c r="G6442" s="951"/>
      <c r="H6442" s="941">
        <v>0.75</v>
      </c>
      <c r="I6442" s="1076"/>
      <c r="J6442" s="219"/>
      <c r="K6442" s="566"/>
      <c r="L6442" s="898">
        <v>0.979166666666667</v>
      </c>
      <c r="M6442" s="904"/>
    </row>
    <row r="6443" spans="3:13">
      <c r="C6443" s="868"/>
      <c r="D6443" s="874">
        <v>45784</v>
      </c>
      <c r="E6443" s="951"/>
      <c r="F6443" s="951"/>
      <c r="G6443" s="951"/>
      <c r="H6443" s="941">
        <v>0.75</v>
      </c>
      <c r="I6443" s="1076"/>
      <c r="J6443" s="219"/>
      <c r="K6443" s="566"/>
      <c r="L6443" s="898">
        <v>0.979166666666667</v>
      </c>
      <c r="M6443" s="905"/>
    </row>
    <row r="6444" spans="3:13">
      <c r="C6444" s="868"/>
      <c r="D6444" s="874">
        <v>45735</v>
      </c>
      <c r="E6444" s="951"/>
      <c r="F6444" s="951"/>
      <c r="G6444" s="951"/>
      <c r="H6444" s="941">
        <v>0.75</v>
      </c>
      <c r="I6444" s="1076"/>
      <c r="J6444" s="219"/>
      <c r="K6444" s="566"/>
      <c r="L6444" s="898">
        <v>0.979166666666667</v>
      </c>
      <c r="M6444" s="901"/>
    </row>
    <row r="6445" spans="3:13">
      <c r="C6445" s="868"/>
      <c r="D6445" s="874">
        <v>45686</v>
      </c>
      <c r="E6445" s="951"/>
      <c r="F6445" s="951"/>
      <c r="G6445" s="951"/>
      <c r="H6445" s="941">
        <v>0.791666666666667</v>
      </c>
      <c r="I6445" s="1076"/>
      <c r="J6445" s="219"/>
      <c r="K6445" s="566"/>
      <c r="L6445" s="898">
        <v>0.0208333333333333</v>
      </c>
      <c r="M6445" s="901"/>
    </row>
    <row r="6446" spans="3:13">
      <c r="C6446" s="868"/>
      <c r="D6446" s="874">
        <v>45644</v>
      </c>
      <c r="E6446" s="951"/>
      <c r="F6446" s="951"/>
      <c r="G6446" s="951"/>
      <c r="H6446" s="941">
        <v>0.791666666666667</v>
      </c>
      <c r="I6446" s="1076"/>
      <c r="J6446" s="219"/>
      <c r="K6446" s="566"/>
      <c r="L6446" s="898">
        <v>0.0208333333333333</v>
      </c>
      <c r="M6446" s="901"/>
    </row>
    <row r="6447" ht="18.35" spans="3:13">
      <c r="C6447" s="868"/>
      <c r="D6447" s="874">
        <v>45603</v>
      </c>
      <c r="E6447" s="951"/>
      <c r="F6447" s="951"/>
      <c r="G6447" s="951"/>
      <c r="H6447" s="941">
        <v>0.791666666666667</v>
      </c>
      <c r="I6447" s="1077"/>
      <c r="J6447" s="258"/>
      <c r="K6447" s="570"/>
      <c r="L6447" s="898">
        <v>0.0208333333333333</v>
      </c>
      <c r="M6447" s="906"/>
    </row>
    <row r="6448" ht="17" customHeight="1" spans="3:13">
      <c r="C6448" s="868">
        <v>1</v>
      </c>
      <c r="D6448" s="907" t="s">
        <v>7</v>
      </c>
      <c r="E6448" s="954" t="s">
        <v>1465</v>
      </c>
      <c r="F6448" s="955"/>
      <c r="G6448" s="956"/>
      <c r="H6448" s="1206" t="s">
        <v>2839</v>
      </c>
      <c r="I6448" s="1217" t="s">
        <v>1622</v>
      </c>
      <c r="J6448" s="1218"/>
      <c r="K6448" s="1219"/>
      <c r="L6448" s="1220" t="s">
        <v>1623</v>
      </c>
      <c r="M6448" s="957" t="s">
        <v>1624</v>
      </c>
    </row>
    <row r="6449" ht="16" customHeight="1" spans="3:13">
      <c r="C6449" s="868"/>
      <c r="D6449" s="908" t="s">
        <v>1625</v>
      </c>
      <c r="E6449" s="1207"/>
      <c r="F6449" s="1208"/>
      <c r="G6449" s="1209"/>
      <c r="H6449" s="1092" t="s">
        <v>2858</v>
      </c>
      <c r="I6449" s="2256" t="s">
        <v>1466</v>
      </c>
      <c r="J6449" s="1222"/>
      <c r="K6449" s="1223"/>
      <c r="L6449" s="1224"/>
      <c r="M6449" s="1084" t="s">
        <v>1465</v>
      </c>
    </row>
    <row r="6450" spans="3:13">
      <c r="C6450" s="868"/>
      <c r="D6450" s="909" t="s">
        <v>1626</v>
      </c>
      <c r="E6450" s="1150"/>
      <c r="F6450" s="1210"/>
      <c r="G6450" s="1211"/>
      <c r="H6450" s="1213" t="s">
        <v>2859</v>
      </c>
      <c r="I6450" s="1225"/>
      <c r="J6450" s="1226"/>
      <c r="K6450" s="1227"/>
      <c r="L6450" s="1224"/>
      <c r="M6450" s="1085"/>
    </row>
    <row r="6451" ht="18.35" spans="3:13">
      <c r="C6451" s="868"/>
      <c r="D6451" s="909" t="s">
        <v>1627</v>
      </c>
      <c r="E6451" s="1234">
        <v>0.045</v>
      </c>
      <c r="F6451" s="1235"/>
      <c r="G6451" s="1236"/>
      <c r="H6451" s="1213"/>
      <c r="I6451" s="1225"/>
      <c r="J6451" s="1226"/>
      <c r="K6451" s="1227"/>
      <c r="L6451" s="1224"/>
      <c r="M6451" s="1085"/>
    </row>
    <row r="6452" ht="18.35" spans="3:13">
      <c r="C6452" s="868"/>
      <c r="D6452" s="910" t="s">
        <v>1628</v>
      </c>
      <c r="E6452" s="1237">
        <v>0.75</v>
      </c>
      <c r="F6452" s="1238"/>
      <c r="G6452" s="1239"/>
      <c r="H6452" s="1214"/>
      <c r="I6452" s="1225"/>
      <c r="J6452" s="1226"/>
      <c r="K6452" s="1227"/>
      <c r="L6452" s="1228">
        <v>0.979166666666667</v>
      </c>
      <c r="M6452" s="1086">
        <v>0.875</v>
      </c>
    </row>
    <row r="6453" ht="18.35" spans="3:13">
      <c r="C6453" s="868"/>
      <c r="D6453" s="907" t="s">
        <v>1629</v>
      </c>
      <c r="E6453" s="1159" t="s">
        <v>8</v>
      </c>
      <c r="F6453" s="1159" t="s">
        <v>9</v>
      </c>
      <c r="G6453" s="1160" t="s">
        <v>10</v>
      </c>
      <c r="H6453" s="1206" t="s">
        <v>2447</v>
      </c>
      <c r="I6453" s="1225"/>
      <c r="J6453" s="1226"/>
      <c r="K6453" s="1227"/>
      <c r="L6453" s="1229" t="s">
        <v>2896</v>
      </c>
      <c r="M6453" s="1087"/>
    </row>
    <row r="6454" spans="3:13">
      <c r="C6454" s="868"/>
      <c r="D6454" s="911">
        <v>45826</v>
      </c>
      <c r="E6454" s="1215">
        <v>0.045</v>
      </c>
      <c r="F6454" s="1215">
        <v>0.045</v>
      </c>
      <c r="G6454" s="1215">
        <v>0.045</v>
      </c>
      <c r="H6454" s="1240">
        <v>0.75</v>
      </c>
      <c r="I6454" s="1225"/>
      <c r="J6454" s="1226"/>
      <c r="K6454" s="1227"/>
      <c r="L6454" s="1230">
        <v>0.979166666666667</v>
      </c>
      <c r="M6454" s="1088"/>
    </row>
    <row r="6455" spans="3:13">
      <c r="C6455" s="868"/>
      <c r="D6455" s="911">
        <v>45784</v>
      </c>
      <c r="E6455" s="1215">
        <v>0.045</v>
      </c>
      <c r="F6455" s="1215">
        <v>0.045</v>
      </c>
      <c r="G6455" s="1215">
        <v>0.045</v>
      </c>
      <c r="H6455" s="1240">
        <v>0.75</v>
      </c>
      <c r="I6455" s="1225"/>
      <c r="J6455" s="1226"/>
      <c r="K6455" s="1227"/>
      <c r="L6455" s="1230">
        <v>0.979166666666667</v>
      </c>
      <c r="M6455" s="1089"/>
    </row>
    <row r="6456" spans="3:13">
      <c r="C6456" s="868"/>
      <c r="D6456" s="911">
        <v>45735</v>
      </c>
      <c r="E6456" s="1215">
        <v>0.045</v>
      </c>
      <c r="F6456" s="1215">
        <v>0.045</v>
      </c>
      <c r="G6456" s="1215">
        <v>0.045</v>
      </c>
      <c r="H6456" s="1240">
        <v>0.75</v>
      </c>
      <c r="I6456" s="1225"/>
      <c r="J6456" s="1226"/>
      <c r="K6456" s="1227"/>
      <c r="L6456" s="1230">
        <v>0.979166666666667</v>
      </c>
      <c r="M6456" s="1085"/>
    </row>
    <row r="6457" spans="3:13">
      <c r="C6457" s="868"/>
      <c r="D6457" s="911">
        <v>45686</v>
      </c>
      <c r="E6457" s="1215">
        <v>0.045</v>
      </c>
      <c r="F6457" s="1215">
        <v>0.045</v>
      </c>
      <c r="G6457" s="1215">
        <v>0.045</v>
      </c>
      <c r="H6457" s="1240">
        <v>0.791666666666667</v>
      </c>
      <c r="I6457" s="1225"/>
      <c r="J6457" s="1226"/>
      <c r="K6457" s="1227"/>
      <c r="L6457" s="1230">
        <v>0.0208333333333333</v>
      </c>
      <c r="M6457" s="1085"/>
    </row>
    <row r="6458" spans="3:13">
      <c r="C6458" s="868"/>
      <c r="D6458" s="911">
        <v>45644</v>
      </c>
      <c r="E6458" s="1215">
        <v>0.045</v>
      </c>
      <c r="F6458" s="1215">
        <v>0.045</v>
      </c>
      <c r="G6458" s="1215">
        <v>0.0475</v>
      </c>
      <c r="H6458" s="1240">
        <v>0.791666666666667</v>
      </c>
      <c r="I6458" s="1225"/>
      <c r="J6458" s="1226"/>
      <c r="K6458" s="1227"/>
      <c r="L6458" s="1230">
        <v>0.0208333333333333</v>
      </c>
      <c r="M6458" s="1085"/>
    </row>
    <row r="6459" ht="18.35" spans="3:13">
      <c r="C6459" s="868"/>
      <c r="D6459" s="911">
        <v>45603</v>
      </c>
      <c r="E6459" s="1215">
        <v>0.0475</v>
      </c>
      <c r="F6459" s="1215">
        <v>0.0475</v>
      </c>
      <c r="G6459" s="1215">
        <v>0.05</v>
      </c>
      <c r="H6459" s="1240">
        <v>0.791666666666667</v>
      </c>
      <c r="I6459" s="1231"/>
      <c r="J6459" s="1232"/>
      <c r="K6459" s="1233"/>
      <c r="L6459" s="1230">
        <v>0.0208333333333333</v>
      </c>
      <c r="M6459" s="1090"/>
    </row>
    <row r="6460" ht="17" customHeight="1" spans="3:13">
      <c r="C6460" s="868">
        <v>1</v>
      </c>
      <c r="D6460" s="907" t="s">
        <v>7</v>
      </c>
      <c r="E6460" s="954" t="s">
        <v>878</v>
      </c>
      <c r="F6460" s="955"/>
      <c r="G6460" s="956"/>
      <c r="H6460" s="1206" t="s">
        <v>2839</v>
      </c>
      <c r="I6460" s="1217" t="s">
        <v>1622</v>
      </c>
      <c r="J6460" s="1218"/>
      <c r="K6460" s="1219"/>
      <c r="L6460" s="1220" t="s">
        <v>1623</v>
      </c>
      <c r="M6460" s="957" t="s">
        <v>1624</v>
      </c>
    </row>
    <row r="6461" ht="16" customHeight="1" spans="3:13">
      <c r="C6461" s="868"/>
      <c r="D6461" s="908" t="s">
        <v>1625</v>
      </c>
      <c r="E6461" s="1207"/>
      <c r="F6461" s="1208"/>
      <c r="G6461" s="1209"/>
      <c r="H6461" s="1092" t="s">
        <v>2858</v>
      </c>
      <c r="I6461" s="2256" t="s">
        <v>1467</v>
      </c>
      <c r="J6461" s="1222"/>
      <c r="K6461" s="1223"/>
      <c r="L6461" s="1224"/>
      <c r="M6461" s="1084" t="s">
        <v>878</v>
      </c>
    </row>
    <row r="6462" spans="3:13">
      <c r="C6462" s="868"/>
      <c r="D6462" s="909" t="s">
        <v>1626</v>
      </c>
      <c r="E6462" s="1150"/>
      <c r="F6462" s="1210"/>
      <c r="G6462" s="1211"/>
      <c r="H6462" s="1213" t="s">
        <v>2859</v>
      </c>
      <c r="I6462" s="1225"/>
      <c r="J6462" s="1226"/>
      <c r="K6462" s="1227"/>
      <c r="L6462" s="1224"/>
      <c r="M6462" s="1085"/>
    </row>
    <row r="6463" ht="18.35" spans="3:13">
      <c r="C6463" s="868"/>
      <c r="D6463" s="909" t="s">
        <v>1627</v>
      </c>
      <c r="E6463" s="1234">
        <v>0</v>
      </c>
      <c r="F6463" s="1235"/>
      <c r="G6463" s="1236"/>
      <c r="H6463" s="1213"/>
      <c r="I6463" s="1225"/>
      <c r="J6463" s="1226"/>
      <c r="K6463" s="1227"/>
      <c r="L6463" s="1224"/>
      <c r="M6463" s="1085"/>
    </row>
    <row r="6464" ht="18.35" spans="3:13">
      <c r="C6464" s="868"/>
      <c r="D6464" s="910" t="s">
        <v>1628</v>
      </c>
      <c r="E6464" s="1237">
        <v>0.770833333333333</v>
      </c>
      <c r="F6464" s="1238"/>
      <c r="G6464" s="1239"/>
      <c r="H6464" s="1214"/>
      <c r="I6464" s="1225"/>
      <c r="J6464" s="1226"/>
      <c r="K6464" s="1227"/>
      <c r="L6464" s="1228">
        <v>0</v>
      </c>
      <c r="M6464" s="1086">
        <v>0.895833333333333</v>
      </c>
    </row>
    <row r="6465" ht="18.35" spans="3:13">
      <c r="C6465" s="868"/>
      <c r="D6465" s="907" t="s">
        <v>1629</v>
      </c>
      <c r="E6465" s="1159" t="s">
        <v>8</v>
      </c>
      <c r="F6465" s="1159" t="s">
        <v>9</v>
      </c>
      <c r="G6465" s="1160" t="s">
        <v>10</v>
      </c>
      <c r="H6465" s="1206" t="s">
        <v>2447</v>
      </c>
      <c r="I6465" s="1225"/>
      <c r="J6465" s="1226"/>
      <c r="K6465" s="1227"/>
      <c r="L6465" s="1229" t="s">
        <v>2896</v>
      </c>
      <c r="M6465" s="1087"/>
    </row>
    <row r="6466" spans="3:13">
      <c r="C6466" s="868"/>
      <c r="D6466" s="911">
        <v>45826</v>
      </c>
      <c r="E6466" s="1161">
        <v>0</v>
      </c>
      <c r="F6466" s="1161">
        <v>0</v>
      </c>
      <c r="G6466" s="1161">
        <v>0</v>
      </c>
      <c r="H6466" s="1240">
        <v>0.770833333333333</v>
      </c>
      <c r="I6466" s="1225"/>
      <c r="J6466" s="1226"/>
      <c r="K6466" s="1227"/>
      <c r="L6466" s="1230">
        <v>0</v>
      </c>
      <c r="M6466" s="1088"/>
    </row>
    <row r="6467" spans="3:13">
      <c r="C6467" s="868"/>
      <c r="D6467" s="911">
        <v>45784</v>
      </c>
      <c r="E6467" s="1161">
        <v>0</v>
      </c>
      <c r="F6467" s="1161">
        <v>0</v>
      </c>
      <c r="G6467" s="1161">
        <v>0</v>
      </c>
      <c r="H6467" s="1240">
        <v>0.770833333333333</v>
      </c>
      <c r="I6467" s="1225"/>
      <c r="J6467" s="1226"/>
      <c r="K6467" s="1227"/>
      <c r="L6467" s="1230">
        <v>0</v>
      </c>
      <c r="M6467" s="1089"/>
    </row>
    <row r="6468" spans="3:13">
      <c r="C6468" s="868"/>
      <c r="D6468" s="911">
        <v>45735</v>
      </c>
      <c r="E6468" s="1161">
        <v>0</v>
      </c>
      <c r="F6468" s="1161">
        <v>0</v>
      </c>
      <c r="G6468" s="1161">
        <v>0</v>
      </c>
      <c r="H6468" s="1240">
        <v>0.770833333333333</v>
      </c>
      <c r="I6468" s="1225"/>
      <c r="J6468" s="1226"/>
      <c r="K6468" s="1227"/>
      <c r="L6468" s="1230">
        <v>0</v>
      </c>
      <c r="M6468" s="1085"/>
    </row>
    <row r="6469" spans="3:13">
      <c r="C6469" s="868"/>
      <c r="D6469" s="911">
        <v>45686</v>
      </c>
      <c r="E6469" s="1161">
        <v>0</v>
      </c>
      <c r="F6469" s="1161">
        <v>0</v>
      </c>
      <c r="G6469" s="1161">
        <v>0</v>
      </c>
      <c r="H6469" s="1240">
        <v>0.8125</v>
      </c>
      <c r="I6469" s="1225"/>
      <c r="J6469" s="1226"/>
      <c r="K6469" s="1227"/>
      <c r="L6469" s="1230">
        <v>0.0416666666666667</v>
      </c>
      <c r="M6469" s="1085"/>
    </row>
    <row r="6470" spans="3:13">
      <c r="C6470" s="868"/>
      <c r="D6470" s="911">
        <v>45644</v>
      </c>
      <c r="E6470" s="1161">
        <v>0</v>
      </c>
      <c r="F6470" s="1161">
        <v>0</v>
      </c>
      <c r="G6470" s="1161">
        <v>0</v>
      </c>
      <c r="H6470" s="1240">
        <v>0.8125</v>
      </c>
      <c r="I6470" s="1225"/>
      <c r="J6470" s="1226"/>
      <c r="K6470" s="1227"/>
      <c r="L6470" s="1230">
        <v>0.0416666666666667</v>
      </c>
      <c r="M6470" s="1085"/>
    </row>
    <row r="6471" ht="18.35" spans="3:13">
      <c r="C6471" s="868"/>
      <c r="D6471" s="911">
        <v>45603</v>
      </c>
      <c r="E6471" s="1161">
        <v>0</v>
      </c>
      <c r="F6471" s="1161">
        <v>0</v>
      </c>
      <c r="G6471" s="1161">
        <v>0</v>
      </c>
      <c r="H6471" s="1240">
        <v>0.8125</v>
      </c>
      <c r="I6471" s="1231"/>
      <c r="J6471" s="1232"/>
      <c r="K6471" s="1233"/>
      <c r="L6471" s="1230">
        <v>0.0416666666666667</v>
      </c>
      <c r="M6471" s="1090"/>
    </row>
    <row r="6472" ht="17" customHeight="1" spans="3:13">
      <c r="C6472" s="868">
        <v>1</v>
      </c>
      <c r="D6472" s="873" t="s">
        <v>7</v>
      </c>
      <c r="E6472" s="930" t="s">
        <v>1468</v>
      </c>
      <c r="F6472" s="931"/>
      <c r="G6472" s="932"/>
      <c r="H6472" s="933" t="s">
        <v>2839</v>
      </c>
      <c r="I6472" s="1074" t="s">
        <v>1622</v>
      </c>
      <c r="J6472" s="561"/>
      <c r="K6472" s="562"/>
      <c r="L6472" s="878" t="s">
        <v>1623</v>
      </c>
      <c r="M6472" s="943" t="s">
        <v>1624</v>
      </c>
    </row>
    <row r="6473" ht="16" customHeight="1" spans="3:13">
      <c r="C6473" s="868"/>
      <c r="D6473" s="870" t="s">
        <v>1625</v>
      </c>
      <c r="E6473" s="963"/>
      <c r="F6473" s="964"/>
      <c r="G6473" s="1078"/>
      <c r="H6473" s="934" t="s">
        <v>2870</v>
      </c>
      <c r="I6473" s="2250" t="s">
        <v>1469</v>
      </c>
      <c r="J6473" s="216"/>
      <c r="K6473" s="564"/>
      <c r="L6473" s="895"/>
      <c r="M6473" s="900" t="s">
        <v>1468</v>
      </c>
    </row>
    <row r="6474" spans="3:13">
      <c r="C6474" s="868"/>
      <c r="D6474" s="871" t="s">
        <v>1626</v>
      </c>
      <c r="E6474" s="935"/>
      <c r="F6474" s="1079"/>
      <c r="G6474" s="1080"/>
      <c r="H6474" s="938" t="s">
        <v>2871</v>
      </c>
      <c r="I6474" s="1076"/>
      <c r="J6474" s="219"/>
      <c r="K6474" s="566"/>
      <c r="L6474" s="895"/>
      <c r="M6474" s="901"/>
    </row>
    <row r="6475" spans="3:13">
      <c r="C6475" s="868"/>
      <c r="D6475" s="871" t="s">
        <v>1627</v>
      </c>
      <c r="E6475" s="944"/>
      <c r="F6475" s="945"/>
      <c r="G6475" s="946"/>
      <c r="H6475" s="938"/>
      <c r="I6475" s="1076"/>
      <c r="J6475" s="219"/>
      <c r="K6475" s="566"/>
      <c r="L6475" s="895"/>
      <c r="M6475" s="901"/>
    </row>
    <row r="6476" ht="18.35" spans="3:13">
      <c r="C6476" s="868"/>
      <c r="D6476" s="872" t="s">
        <v>1628</v>
      </c>
      <c r="E6476" s="887">
        <v>0.0625</v>
      </c>
      <c r="F6476" s="888"/>
      <c r="G6476" s="889"/>
      <c r="H6476" s="940"/>
      <c r="I6476" s="1076"/>
      <c r="J6476" s="219"/>
      <c r="K6476" s="566"/>
      <c r="L6476" s="896">
        <v>0.291666666666667</v>
      </c>
      <c r="M6476" s="902">
        <v>0.1875</v>
      </c>
    </row>
    <row r="6477" ht="18.35" spans="3:13">
      <c r="C6477" s="868"/>
      <c r="D6477" s="873" t="s">
        <v>1629</v>
      </c>
      <c r="E6477" s="891" t="s">
        <v>8</v>
      </c>
      <c r="F6477" s="891" t="s">
        <v>9</v>
      </c>
      <c r="G6477" s="892" t="s">
        <v>10</v>
      </c>
      <c r="H6477" s="933" t="s">
        <v>2447</v>
      </c>
      <c r="I6477" s="1076"/>
      <c r="J6477" s="219"/>
      <c r="K6477" s="566"/>
      <c r="L6477" s="897" t="s">
        <v>2896</v>
      </c>
      <c r="M6477" s="903"/>
    </row>
    <row r="6478" spans="3:13">
      <c r="C6478" s="868"/>
      <c r="D6478" s="874">
        <v>45838</v>
      </c>
      <c r="E6478" s="923">
        <v>49.7</v>
      </c>
      <c r="F6478" s="923">
        <v>49.6</v>
      </c>
      <c r="G6478" s="923">
        <v>49.5</v>
      </c>
      <c r="H6478" s="941">
        <v>0.0625</v>
      </c>
      <c r="I6478" s="1076"/>
      <c r="J6478" s="219"/>
      <c r="K6478" s="566"/>
      <c r="L6478" s="898">
        <v>0.291666666666667</v>
      </c>
      <c r="M6478" s="904"/>
    </row>
    <row r="6479" spans="3:13">
      <c r="C6479" s="868"/>
      <c r="D6479" s="874">
        <v>45808</v>
      </c>
      <c r="E6479" s="923">
        <v>49.5</v>
      </c>
      <c r="F6479" s="923">
        <v>49.5</v>
      </c>
      <c r="G6479" s="923">
        <v>49</v>
      </c>
      <c r="H6479" s="941">
        <v>0.0625</v>
      </c>
      <c r="I6479" s="1076"/>
      <c r="J6479" s="219"/>
      <c r="K6479" s="566"/>
      <c r="L6479" s="898">
        <v>0.291666666666667</v>
      </c>
      <c r="M6479" s="905"/>
    </row>
    <row r="6480" spans="3:13">
      <c r="C6480" s="868"/>
      <c r="D6480" s="874">
        <v>45777</v>
      </c>
      <c r="E6480" s="923">
        <v>49</v>
      </c>
      <c r="F6480" s="923">
        <v>49.7</v>
      </c>
      <c r="G6480" s="923">
        <v>50.5</v>
      </c>
      <c r="H6480" s="941">
        <v>0.0625</v>
      </c>
      <c r="I6480" s="1076"/>
      <c r="J6480" s="219"/>
      <c r="K6480" s="566"/>
      <c r="L6480" s="898">
        <v>0.291666666666667</v>
      </c>
      <c r="M6480" s="901"/>
    </row>
    <row r="6481" spans="3:13">
      <c r="C6481" s="868"/>
      <c r="D6481" s="874">
        <v>45747</v>
      </c>
      <c r="E6481" s="923">
        <v>50.5</v>
      </c>
      <c r="F6481" s="923">
        <v>50.4</v>
      </c>
      <c r="G6481" s="923">
        <v>50.2</v>
      </c>
      <c r="H6481" s="941">
        <v>0.0625</v>
      </c>
      <c r="I6481" s="1076"/>
      <c r="J6481" s="219"/>
      <c r="K6481" s="566"/>
      <c r="L6481" s="898">
        <v>0.291666666666667</v>
      </c>
      <c r="M6481" s="901"/>
    </row>
    <row r="6482" spans="3:13">
      <c r="C6482" s="868"/>
      <c r="D6482" s="874">
        <v>45717</v>
      </c>
      <c r="E6482" s="923">
        <v>50.2</v>
      </c>
      <c r="F6482" s="923">
        <v>50</v>
      </c>
      <c r="G6482" s="923">
        <v>49.1</v>
      </c>
      <c r="H6482" s="941">
        <v>0.0625</v>
      </c>
      <c r="I6482" s="1076"/>
      <c r="J6482" s="219"/>
      <c r="K6482" s="566"/>
      <c r="L6482" s="898">
        <v>0.291666666666667</v>
      </c>
      <c r="M6482" s="901"/>
    </row>
    <row r="6483" ht="18.35" spans="3:13">
      <c r="C6483" s="868"/>
      <c r="D6483" s="874">
        <v>45717</v>
      </c>
      <c r="E6483" s="923">
        <v>50.2</v>
      </c>
      <c r="F6483" s="923">
        <v>50</v>
      </c>
      <c r="G6483" s="923">
        <v>49.1</v>
      </c>
      <c r="H6483" s="941">
        <v>0.125</v>
      </c>
      <c r="I6483" s="1077"/>
      <c r="J6483" s="258"/>
      <c r="K6483" s="570"/>
      <c r="L6483" s="898">
        <v>0.354166666666667</v>
      </c>
      <c r="M6483" s="906"/>
    </row>
    <row r="6484" ht="17" customHeight="1" spans="3:13">
      <c r="C6484" s="868">
        <v>1</v>
      </c>
      <c r="D6484" s="873" t="s">
        <v>7</v>
      </c>
      <c r="E6484" s="930" t="s">
        <v>833</v>
      </c>
      <c r="F6484" s="931"/>
      <c r="G6484" s="932"/>
      <c r="H6484" s="933" t="s">
        <v>2839</v>
      </c>
      <c r="I6484" s="1074" t="s">
        <v>1622</v>
      </c>
      <c r="J6484" s="561"/>
      <c r="K6484" s="562"/>
      <c r="L6484" s="878" t="s">
        <v>1623</v>
      </c>
      <c r="M6484" s="943" t="s">
        <v>1624</v>
      </c>
    </row>
    <row r="6485" ht="16" customHeight="1" spans="3:13">
      <c r="C6485" s="868"/>
      <c r="D6485" s="870" t="s">
        <v>1625</v>
      </c>
      <c r="E6485" s="963"/>
      <c r="F6485" s="964"/>
      <c r="G6485" s="1078"/>
      <c r="H6485" s="934" t="s">
        <v>2858</v>
      </c>
      <c r="I6485" s="2250" t="s">
        <v>1470</v>
      </c>
      <c r="J6485" s="216"/>
      <c r="K6485" s="564"/>
      <c r="L6485" s="895"/>
      <c r="M6485" s="900" t="s">
        <v>833</v>
      </c>
    </row>
    <row r="6486" spans="3:13">
      <c r="C6486" s="868"/>
      <c r="D6486" s="871" t="s">
        <v>1626</v>
      </c>
      <c r="E6486" s="935"/>
      <c r="F6486" s="1079"/>
      <c r="G6486" s="1080"/>
      <c r="H6486" s="938" t="s">
        <v>2859</v>
      </c>
      <c r="I6486" s="1076"/>
      <c r="J6486" s="219"/>
      <c r="K6486" s="566"/>
      <c r="L6486" s="895"/>
      <c r="M6486" s="901"/>
    </row>
    <row r="6487" ht="18.35" spans="3:13">
      <c r="C6487" s="868"/>
      <c r="D6487" s="871" t="s">
        <v>1627</v>
      </c>
      <c r="E6487" s="1241">
        <v>0.005</v>
      </c>
      <c r="F6487" s="1242"/>
      <c r="G6487" s="1243"/>
      <c r="H6487" s="938"/>
      <c r="I6487" s="1076"/>
      <c r="J6487" s="219"/>
      <c r="K6487" s="566"/>
      <c r="L6487" s="895"/>
      <c r="M6487" s="901"/>
    </row>
    <row r="6488" ht="18.35" spans="3:13">
      <c r="C6488" s="868"/>
      <c r="D6488" s="872" t="s">
        <v>1628</v>
      </c>
      <c r="E6488" s="1244">
        <v>0.125</v>
      </c>
      <c r="F6488" s="1245"/>
      <c r="G6488" s="1246"/>
      <c r="H6488" s="940"/>
      <c r="I6488" s="1076"/>
      <c r="J6488" s="219"/>
      <c r="K6488" s="566"/>
      <c r="L6488" s="896">
        <v>0.354166666666667</v>
      </c>
      <c r="M6488" s="902">
        <v>0.25</v>
      </c>
    </row>
    <row r="6489" ht="18.35" spans="3:13">
      <c r="C6489" s="868"/>
      <c r="D6489" s="873" t="s">
        <v>1629</v>
      </c>
      <c r="E6489" s="891" t="s">
        <v>8</v>
      </c>
      <c r="F6489" s="891" t="s">
        <v>9</v>
      </c>
      <c r="G6489" s="892" t="s">
        <v>10</v>
      </c>
      <c r="H6489" s="933" t="s">
        <v>2447</v>
      </c>
      <c r="I6489" s="1076"/>
      <c r="J6489" s="219"/>
      <c r="K6489" s="566"/>
      <c r="L6489" s="897" t="s">
        <v>2896</v>
      </c>
      <c r="M6489" s="903"/>
    </row>
    <row r="6490" spans="3:13">
      <c r="C6490" s="868"/>
      <c r="D6490" s="874">
        <v>45825</v>
      </c>
      <c r="E6490" s="951">
        <v>0.005</v>
      </c>
      <c r="F6490" s="951">
        <v>0.005</v>
      </c>
      <c r="G6490" s="951">
        <v>0.005</v>
      </c>
      <c r="H6490" s="941">
        <v>0.125</v>
      </c>
      <c r="I6490" s="1076"/>
      <c r="J6490" s="219"/>
      <c r="K6490" s="566"/>
      <c r="L6490" s="898">
        <v>0.354166666666667</v>
      </c>
      <c r="M6490" s="904"/>
    </row>
    <row r="6491" spans="3:13">
      <c r="C6491" s="868"/>
      <c r="D6491" s="874">
        <v>45778</v>
      </c>
      <c r="E6491" s="951">
        <v>0.005</v>
      </c>
      <c r="F6491" s="951">
        <v>0.005</v>
      </c>
      <c r="G6491" s="951">
        <v>0.005</v>
      </c>
      <c r="H6491" s="941">
        <v>0.125</v>
      </c>
      <c r="I6491" s="1076"/>
      <c r="J6491" s="219"/>
      <c r="K6491" s="566"/>
      <c r="L6491" s="898">
        <v>0.354166666666667</v>
      </c>
      <c r="M6491" s="905"/>
    </row>
    <row r="6492" spans="3:13">
      <c r="C6492" s="868"/>
      <c r="D6492" s="874">
        <v>45735</v>
      </c>
      <c r="E6492" s="951">
        <v>0.005</v>
      </c>
      <c r="F6492" s="951">
        <v>0.005</v>
      </c>
      <c r="G6492" s="951">
        <v>0.005</v>
      </c>
      <c r="H6492" s="941">
        <v>0.104166666666667</v>
      </c>
      <c r="I6492" s="1076"/>
      <c r="J6492" s="219"/>
      <c r="K6492" s="566"/>
      <c r="L6492" s="898">
        <v>0.333333333333333</v>
      </c>
      <c r="M6492" s="901"/>
    </row>
    <row r="6493" spans="3:13">
      <c r="C6493" s="868"/>
      <c r="D6493" s="874">
        <v>45681</v>
      </c>
      <c r="E6493" s="951">
        <v>0.005</v>
      </c>
      <c r="F6493" s="951">
        <v>0.005</v>
      </c>
      <c r="G6493" s="951">
        <v>0.0025</v>
      </c>
      <c r="H6493" s="941">
        <v>0.138888888888889</v>
      </c>
      <c r="I6493" s="1076"/>
      <c r="J6493" s="219"/>
      <c r="K6493" s="566"/>
      <c r="L6493" s="898">
        <v>0.368055555555556</v>
      </c>
      <c r="M6493" s="901"/>
    </row>
    <row r="6494" spans="3:13">
      <c r="C6494" s="868"/>
      <c r="D6494" s="874">
        <v>45645</v>
      </c>
      <c r="E6494" s="951">
        <v>0.0025</v>
      </c>
      <c r="F6494" s="951">
        <v>0.0025</v>
      </c>
      <c r="G6494" s="951">
        <v>0.0025</v>
      </c>
      <c r="H6494" s="941">
        <v>0.121527777777778</v>
      </c>
      <c r="I6494" s="1076"/>
      <c r="J6494" s="219"/>
      <c r="K6494" s="566"/>
      <c r="L6494" s="898">
        <v>0.350694444444444</v>
      </c>
      <c r="M6494" s="901"/>
    </row>
    <row r="6495" ht="18.35" spans="3:13">
      <c r="C6495" s="868"/>
      <c r="D6495" s="874">
        <v>45596</v>
      </c>
      <c r="E6495" s="951">
        <v>0.0025</v>
      </c>
      <c r="F6495" s="951">
        <v>0.0025</v>
      </c>
      <c r="G6495" s="951">
        <v>0.0025</v>
      </c>
      <c r="H6495" s="941">
        <v>0.5</v>
      </c>
      <c r="I6495" s="1077"/>
      <c r="J6495" s="258"/>
      <c r="K6495" s="570"/>
      <c r="L6495" s="898">
        <v>0.729166666666667</v>
      </c>
      <c r="M6495" s="906"/>
    </row>
    <row r="6496" ht="17" customHeight="1" spans="3:13">
      <c r="C6496" s="868">
        <v>1</v>
      </c>
      <c r="D6496" s="873" t="s">
        <v>7</v>
      </c>
      <c r="E6496" s="930" t="s">
        <v>1471</v>
      </c>
      <c r="F6496" s="931"/>
      <c r="G6496" s="932"/>
      <c r="H6496" s="933" t="s">
        <v>2839</v>
      </c>
      <c r="I6496" s="1074" t="s">
        <v>1622</v>
      </c>
      <c r="J6496" s="561"/>
      <c r="K6496" s="562"/>
      <c r="L6496" s="878" t="s">
        <v>1623</v>
      </c>
      <c r="M6496" s="943" t="s">
        <v>1624</v>
      </c>
    </row>
    <row r="6497" ht="16" customHeight="1" spans="3:13">
      <c r="C6497" s="868"/>
      <c r="D6497" s="870" t="s">
        <v>1625</v>
      </c>
      <c r="E6497" s="963"/>
      <c r="F6497" s="964"/>
      <c r="G6497" s="1078"/>
      <c r="H6497" s="934" t="s">
        <v>2858</v>
      </c>
      <c r="I6497" s="2250" t="s">
        <v>1472</v>
      </c>
      <c r="J6497" s="216"/>
      <c r="K6497" s="564"/>
      <c r="L6497" s="895"/>
      <c r="M6497" s="900" t="s">
        <v>1471</v>
      </c>
    </row>
    <row r="6498" spans="3:13">
      <c r="C6498" s="868"/>
      <c r="D6498" s="871" t="s">
        <v>1626</v>
      </c>
      <c r="E6498" s="935"/>
      <c r="F6498" s="1079"/>
      <c r="G6498" s="1080"/>
      <c r="H6498" s="938" t="s">
        <v>2859</v>
      </c>
      <c r="I6498" s="1076"/>
      <c r="J6498" s="219"/>
      <c r="K6498" s="566"/>
      <c r="L6498" s="895"/>
      <c r="M6498" s="901"/>
    </row>
    <row r="6499" spans="3:13">
      <c r="C6499" s="868"/>
      <c r="D6499" s="871" t="s">
        <v>1627</v>
      </c>
      <c r="E6499" s="939">
        <v>0</v>
      </c>
      <c r="F6499" s="936"/>
      <c r="G6499" s="937"/>
      <c r="H6499" s="938"/>
      <c r="I6499" s="1076"/>
      <c r="J6499" s="219"/>
      <c r="K6499" s="566"/>
      <c r="L6499" s="895"/>
      <c r="M6499" s="901"/>
    </row>
    <row r="6500" ht="18.35" spans="3:13">
      <c r="C6500" s="868"/>
      <c r="D6500" s="872" t="s">
        <v>1628</v>
      </c>
      <c r="E6500" s="887">
        <v>0.5</v>
      </c>
      <c r="F6500" s="888"/>
      <c r="G6500" s="889"/>
      <c r="H6500" s="940"/>
      <c r="I6500" s="1076"/>
      <c r="J6500" s="219"/>
      <c r="K6500" s="566"/>
      <c r="L6500" s="896">
        <v>0.729166666666667</v>
      </c>
      <c r="M6500" s="902">
        <v>0.625</v>
      </c>
    </row>
    <row r="6501" ht="18.35" spans="3:13">
      <c r="C6501" s="868"/>
      <c r="D6501" s="873" t="s">
        <v>1629</v>
      </c>
      <c r="E6501" s="891" t="s">
        <v>8</v>
      </c>
      <c r="F6501" s="891" t="s">
        <v>9</v>
      </c>
      <c r="G6501" s="892" t="s">
        <v>10</v>
      </c>
      <c r="H6501" s="933" t="s">
        <v>2447</v>
      </c>
      <c r="I6501" s="1076"/>
      <c r="J6501" s="219"/>
      <c r="K6501" s="566"/>
      <c r="L6501" s="897" t="s">
        <v>2896</v>
      </c>
      <c r="M6501" s="903"/>
    </row>
    <row r="6502" spans="3:13">
      <c r="C6502" s="868"/>
      <c r="D6502" s="874">
        <v>45869</v>
      </c>
      <c r="E6502" s="951">
        <v>0</v>
      </c>
      <c r="F6502" s="951">
        <v>0</v>
      </c>
      <c r="G6502" s="951">
        <v>0</v>
      </c>
      <c r="H6502" s="941">
        <v>0.5</v>
      </c>
      <c r="I6502" s="1076"/>
      <c r="J6502" s="219"/>
      <c r="K6502" s="566"/>
      <c r="L6502" s="898">
        <v>0.729166666666667</v>
      </c>
      <c r="M6502" s="904"/>
    </row>
    <row r="6503" spans="3:13">
      <c r="C6503" s="868"/>
      <c r="D6503" s="874">
        <v>45848</v>
      </c>
      <c r="E6503" s="951">
        <v>0</v>
      </c>
      <c r="F6503" s="951">
        <v>0</v>
      </c>
      <c r="G6503" s="951">
        <v>0.001</v>
      </c>
      <c r="H6503" s="941">
        <v>0.25</v>
      </c>
      <c r="I6503" s="1076"/>
      <c r="J6503" s="219"/>
      <c r="K6503" s="566"/>
      <c r="L6503" s="898">
        <v>0.479166666666667</v>
      </c>
      <c r="M6503" s="905"/>
    </row>
    <row r="6504" spans="3:13">
      <c r="C6504" s="868"/>
      <c r="D6504" s="874">
        <v>45838</v>
      </c>
      <c r="E6504" s="951">
        <v>0</v>
      </c>
      <c r="F6504" s="951">
        <v>0.002</v>
      </c>
      <c r="G6504" s="951">
        <v>0.001</v>
      </c>
      <c r="H6504" s="941">
        <v>0.5</v>
      </c>
      <c r="I6504" s="1076"/>
      <c r="J6504" s="219"/>
      <c r="K6504" s="566"/>
      <c r="L6504" s="898">
        <v>0.729166666666667</v>
      </c>
      <c r="M6504" s="901"/>
    </row>
    <row r="6505" spans="3:13">
      <c r="C6505" s="868"/>
      <c r="D6505" s="874">
        <v>45821</v>
      </c>
      <c r="E6505" s="951">
        <v>0.001</v>
      </c>
      <c r="F6505" s="951">
        <v>0.001</v>
      </c>
      <c r="G6505" s="951">
        <v>0.004</v>
      </c>
      <c r="H6505" s="941">
        <v>0.25</v>
      </c>
      <c r="I6505" s="1076"/>
      <c r="J6505" s="219"/>
      <c r="K6505" s="566"/>
      <c r="L6505" s="898">
        <v>0.479166666666667</v>
      </c>
      <c r="M6505" s="901"/>
    </row>
    <row r="6506" spans="3:13">
      <c r="C6506" s="868"/>
      <c r="D6506" s="874">
        <v>45807</v>
      </c>
      <c r="E6506" s="951">
        <v>0.001</v>
      </c>
      <c r="F6506" s="951">
        <v>0.001</v>
      </c>
      <c r="G6506" s="951">
        <v>0.004</v>
      </c>
      <c r="H6506" s="941">
        <v>0.5</v>
      </c>
      <c r="I6506" s="1076"/>
      <c r="J6506" s="219"/>
      <c r="K6506" s="566"/>
      <c r="L6506" s="898">
        <v>0.729166666666667</v>
      </c>
      <c r="M6506" s="901"/>
    </row>
    <row r="6507" ht="18.35" spans="3:13">
      <c r="C6507" s="868"/>
      <c r="D6507" s="874">
        <v>45791</v>
      </c>
      <c r="E6507" s="951">
        <v>0.004</v>
      </c>
      <c r="F6507" s="951">
        <v>0.004</v>
      </c>
      <c r="G6507" s="951">
        <v>0.003</v>
      </c>
      <c r="H6507" s="941">
        <v>0.25</v>
      </c>
      <c r="I6507" s="1077"/>
      <c r="J6507" s="258"/>
      <c r="K6507" s="570"/>
      <c r="L6507" s="898">
        <v>0.479166666666667</v>
      </c>
      <c r="M6507" s="906"/>
    </row>
    <row r="6508" ht="17" customHeight="1" spans="3:13">
      <c r="C6508" s="868">
        <v>1</v>
      </c>
      <c r="D6508" s="873" t="s">
        <v>7</v>
      </c>
      <c r="E6508" s="930" t="s">
        <v>1473</v>
      </c>
      <c r="F6508" s="931"/>
      <c r="G6508" s="932"/>
      <c r="H6508" s="933" t="s">
        <v>2839</v>
      </c>
      <c r="I6508" s="1074" t="s">
        <v>1622</v>
      </c>
      <c r="J6508" s="561"/>
      <c r="K6508" s="562"/>
      <c r="L6508" s="878" t="s">
        <v>1623</v>
      </c>
      <c r="M6508" s="943" t="s">
        <v>1624</v>
      </c>
    </row>
    <row r="6509" ht="16" customHeight="1" spans="3:13">
      <c r="C6509" s="868"/>
      <c r="D6509" s="870" t="s">
        <v>1625</v>
      </c>
      <c r="E6509" s="963"/>
      <c r="F6509" s="964"/>
      <c r="G6509" s="1078"/>
      <c r="H6509" s="934" t="s">
        <v>2858</v>
      </c>
      <c r="I6509" s="2250" t="s">
        <v>1474</v>
      </c>
      <c r="J6509" s="216"/>
      <c r="K6509" s="564"/>
      <c r="L6509" s="895"/>
      <c r="M6509" s="900" t="s">
        <v>1473</v>
      </c>
    </row>
    <row r="6510" spans="3:13">
      <c r="C6510" s="868"/>
      <c r="D6510" s="871" t="s">
        <v>1626</v>
      </c>
      <c r="E6510" s="935"/>
      <c r="F6510" s="1079"/>
      <c r="G6510" s="1080"/>
      <c r="H6510" s="938" t="s">
        <v>2859</v>
      </c>
      <c r="I6510" s="1076"/>
      <c r="J6510" s="219"/>
      <c r="K6510" s="566"/>
      <c r="L6510" s="895"/>
      <c r="M6510" s="901"/>
    </row>
    <row r="6511" spans="3:13">
      <c r="C6511" s="868"/>
      <c r="D6511" s="871" t="s">
        <v>1627</v>
      </c>
      <c r="E6511" s="939">
        <v>0.002</v>
      </c>
      <c r="F6511" s="936"/>
      <c r="G6511" s="937"/>
      <c r="H6511" s="938"/>
      <c r="I6511" s="1076"/>
      <c r="J6511" s="219"/>
      <c r="K6511" s="566"/>
      <c r="L6511" s="895"/>
      <c r="M6511" s="901"/>
    </row>
    <row r="6512" ht="18.35" spans="3:13">
      <c r="C6512" s="868"/>
      <c r="D6512" s="872" t="s">
        <v>1628</v>
      </c>
      <c r="E6512" s="887">
        <v>0.520833333333333</v>
      </c>
      <c r="F6512" s="888"/>
      <c r="G6512" s="889"/>
      <c r="H6512" s="940"/>
      <c r="I6512" s="1076"/>
      <c r="J6512" s="219"/>
      <c r="K6512" s="566"/>
      <c r="L6512" s="896">
        <v>0.75</v>
      </c>
      <c r="M6512" s="902">
        <v>0.645833333333333</v>
      </c>
    </row>
    <row r="6513" ht="18.35" spans="3:13">
      <c r="C6513" s="868"/>
      <c r="D6513" s="873" t="s">
        <v>1629</v>
      </c>
      <c r="E6513" s="891" t="s">
        <v>8</v>
      </c>
      <c r="F6513" s="891" t="s">
        <v>9</v>
      </c>
      <c r="G6513" s="892" t="s">
        <v>10</v>
      </c>
      <c r="H6513" s="933" t="s">
        <v>2447</v>
      </c>
      <c r="I6513" s="1076"/>
      <c r="J6513" s="219"/>
      <c r="K6513" s="566"/>
      <c r="L6513" s="897" t="s">
        <v>2896</v>
      </c>
      <c r="M6513" s="903"/>
    </row>
    <row r="6514" spans="3:13">
      <c r="C6514" s="868"/>
      <c r="D6514" s="874">
        <v>45835</v>
      </c>
      <c r="E6514" s="951">
        <v>0.027</v>
      </c>
      <c r="F6514" s="951">
        <v>0.026</v>
      </c>
      <c r="G6514" s="951">
        <v>0.026</v>
      </c>
      <c r="H6514" s="941">
        <v>0.520833333333333</v>
      </c>
      <c r="I6514" s="1076"/>
      <c r="J6514" s="219"/>
      <c r="K6514" s="566"/>
      <c r="L6514" s="898">
        <v>0.75</v>
      </c>
      <c r="M6514" s="904"/>
    </row>
    <row r="6515" spans="3:13">
      <c r="C6515" s="868"/>
      <c r="D6515" s="874">
        <v>45807</v>
      </c>
      <c r="E6515" s="951">
        <v>0.025</v>
      </c>
      <c r="F6515" s="951">
        <v>0.025</v>
      </c>
      <c r="G6515" s="951">
        <v>0.027</v>
      </c>
      <c r="H6515" s="941">
        <v>0.520833333333333</v>
      </c>
      <c r="I6515" s="1076"/>
      <c r="J6515" s="219"/>
      <c r="K6515" s="566"/>
      <c r="L6515" s="898">
        <v>0.75</v>
      </c>
      <c r="M6515" s="905"/>
    </row>
    <row r="6516" spans="3:13">
      <c r="C6516" s="868"/>
      <c r="D6516" s="874">
        <v>45777</v>
      </c>
      <c r="E6516" s="951">
        <v>0.026</v>
      </c>
      <c r="F6516" s="951">
        <v>0.026</v>
      </c>
      <c r="G6516" s="951">
        <v>0.03</v>
      </c>
      <c r="H6516" s="941">
        <v>0.583333333333333</v>
      </c>
      <c r="I6516" s="1076"/>
      <c r="J6516" s="219"/>
      <c r="K6516" s="566"/>
      <c r="L6516" s="898">
        <v>0.8125</v>
      </c>
      <c r="M6516" s="901"/>
    </row>
    <row r="6517" spans="3:13">
      <c r="C6517" s="868"/>
      <c r="D6517" s="874">
        <v>45744</v>
      </c>
      <c r="E6517" s="951">
        <v>0.028</v>
      </c>
      <c r="F6517" s="951">
        <v>0.027</v>
      </c>
      <c r="G6517" s="951">
        <v>0.027</v>
      </c>
      <c r="H6517" s="941">
        <v>0.520833333333333</v>
      </c>
      <c r="I6517" s="1076"/>
      <c r="J6517" s="219"/>
      <c r="K6517" s="566"/>
      <c r="L6517" s="898">
        <v>0.75</v>
      </c>
      <c r="M6517" s="901"/>
    </row>
    <row r="6518" spans="3:13">
      <c r="C6518" s="868"/>
      <c r="D6518" s="874">
        <v>45716</v>
      </c>
      <c r="E6518" s="951">
        <v>0.026</v>
      </c>
      <c r="F6518" s="951">
        <v>0.026</v>
      </c>
      <c r="G6518" s="951">
        <v>0.029</v>
      </c>
      <c r="H6518" s="941">
        <v>0.5625</v>
      </c>
      <c r="I6518" s="1076"/>
      <c r="J6518" s="219"/>
      <c r="K6518" s="566"/>
      <c r="L6518" s="898">
        <v>0.791666666666667</v>
      </c>
      <c r="M6518" s="901"/>
    </row>
    <row r="6519" ht="18.35" spans="3:13">
      <c r="C6519" s="868"/>
      <c r="D6519" s="874">
        <v>45688</v>
      </c>
      <c r="E6519" s="951">
        <v>0.028</v>
      </c>
      <c r="F6519" s="951">
        <v>0.028</v>
      </c>
      <c r="G6519" s="951">
        <v>0.028</v>
      </c>
      <c r="H6519" s="941">
        <v>0.5625</v>
      </c>
      <c r="I6519" s="1077"/>
      <c r="J6519" s="258"/>
      <c r="K6519" s="570"/>
      <c r="L6519" s="898">
        <v>0.791666666666667</v>
      </c>
      <c r="M6519" s="906"/>
    </row>
    <row r="6520" ht="17" customHeight="1" spans="3:13">
      <c r="C6520" s="868">
        <v>1</v>
      </c>
      <c r="D6520" s="873" t="s">
        <v>7</v>
      </c>
      <c r="E6520" s="930" t="s">
        <v>1475</v>
      </c>
      <c r="F6520" s="931"/>
      <c r="G6520" s="932"/>
      <c r="H6520" s="933" t="s">
        <v>2839</v>
      </c>
      <c r="I6520" s="1074" t="s">
        <v>1622</v>
      </c>
      <c r="J6520" s="561"/>
      <c r="K6520" s="562"/>
      <c r="L6520" s="878" t="s">
        <v>1623</v>
      </c>
      <c r="M6520" s="943" t="s">
        <v>1624</v>
      </c>
    </row>
    <row r="6521" ht="16" customHeight="1" spans="3:13">
      <c r="C6521" s="868"/>
      <c r="D6521" s="870" t="s">
        <v>1625</v>
      </c>
      <c r="E6521" s="963"/>
      <c r="F6521" s="964"/>
      <c r="G6521" s="1078"/>
      <c r="H6521" s="934" t="s">
        <v>2858</v>
      </c>
      <c r="I6521" s="2250" t="s">
        <v>1476</v>
      </c>
      <c r="J6521" s="216"/>
      <c r="K6521" s="564"/>
      <c r="L6521" s="895"/>
      <c r="M6521" s="900" t="s">
        <v>1475</v>
      </c>
    </row>
    <row r="6522" spans="3:13">
      <c r="C6522" s="868"/>
      <c r="D6522" s="871" t="s">
        <v>1626</v>
      </c>
      <c r="E6522" s="935"/>
      <c r="F6522" s="1079"/>
      <c r="G6522" s="1080"/>
      <c r="H6522" s="938" t="s">
        <v>2859</v>
      </c>
      <c r="I6522" s="1076"/>
      <c r="J6522" s="219"/>
      <c r="K6522" s="566"/>
      <c r="L6522" s="895"/>
      <c r="M6522" s="901"/>
    </row>
    <row r="6523" spans="3:13">
      <c r="C6523" s="868"/>
      <c r="D6523" s="871" t="s">
        <v>1627</v>
      </c>
      <c r="E6523" s="944">
        <v>0.027</v>
      </c>
      <c r="F6523" s="945"/>
      <c r="G6523" s="946"/>
      <c r="H6523" s="938"/>
      <c r="I6523" s="1076"/>
      <c r="J6523" s="219"/>
      <c r="K6523" s="566"/>
      <c r="L6523" s="895"/>
      <c r="M6523" s="901"/>
    </row>
    <row r="6524" ht="18.35" spans="3:13">
      <c r="C6524" s="868"/>
      <c r="D6524" s="872" t="s">
        <v>1628</v>
      </c>
      <c r="E6524" s="887">
        <v>0.520833333333333</v>
      </c>
      <c r="F6524" s="888"/>
      <c r="G6524" s="889"/>
      <c r="H6524" s="940"/>
      <c r="I6524" s="1076"/>
      <c r="J6524" s="219"/>
      <c r="K6524" s="566"/>
      <c r="L6524" s="896">
        <v>0.75</v>
      </c>
      <c r="M6524" s="902">
        <v>0.645833333333333</v>
      </c>
    </row>
    <row r="6525" ht="18.35" spans="3:13">
      <c r="C6525" s="868"/>
      <c r="D6525" s="873" t="s">
        <v>1629</v>
      </c>
      <c r="E6525" s="891" t="s">
        <v>8</v>
      </c>
      <c r="F6525" s="891" t="s">
        <v>9</v>
      </c>
      <c r="G6525" s="892" t="s">
        <v>10</v>
      </c>
      <c r="H6525" s="933" t="s">
        <v>2447</v>
      </c>
      <c r="I6525" s="1076"/>
      <c r="J6525" s="219"/>
      <c r="K6525" s="566"/>
      <c r="L6525" s="897" t="s">
        <v>2896</v>
      </c>
      <c r="M6525" s="903"/>
    </row>
    <row r="6526" spans="3:13">
      <c r="C6526" s="868"/>
      <c r="D6526" s="874">
        <v>45835</v>
      </c>
      <c r="E6526" s="951">
        <v>0.002</v>
      </c>
      <c r="F6526" s="951">
        <v>0.001</v>
      </c>
      <c r="G6526" s="951">
        <v>0.001</v>
      </c>
      <c r="H6526" s="941">
        <v>0.520833333333333</v>
      </c>
      <c r="I6526" s="1076"/>
      <c r="J6526" s="219"/>
      <c r="K6526" s="566"/>
      <c r="L6526" s="898">
        <v>0.75</v>
      </c>
      <c r="M6526" s="904"/>
    </row>
    <row r="6527" spans="3:13">
      <c r="C6527" s="868"/>
      <c r="D6527" s="874">
        <v>45807</v>
      </c>
      <c r="E6527" s="951">
        <v>0.001</v>
      </c>
      <c r="F6527" s="951">
        <v>0.001</v>
      </c>
      <c r="G6527" s="951">
        <v>0.001</v>
      </c>
      <c r="H6527" s="941">
        <v>0.520833333333333</v>
      </c>
      <c r="I6527" s="1076"/>
      <c r="J6527" s="219"/>
      <c r="K6527" s="566"/>
      <c r="L6527" s="898">
        <v>0.75</v>
      </c>
      <c r="M6527" s="905"/>
    </row>
    <row r="6528" spans="3:13">
      <c r="C6528" s="868"/>
      <c r="D6528" s="874">
        <v>45777</v>
      </c>
      <c r="E6528" s="951">
        <v>0</v>
      </c>
      <c r="F6528" s="951">
        <v>0.001</v>
      </c>
      <c r="G6528" s="951">
        <v>0.005</v>
      </c>
      <c r="H6528" s="941">
        <v>0.583333333333333</v>
      </c>
      <c r="I6528" s="1076"/>
      <c r="J6528" s="219"/>
      <c r="K6528" s="566"/>
      <c r="L6528" s="898">
        <v>0.8125</v>
      </c>
      <c r="M6528" s="901"/>
    </row>
    <row r="6529" spans="3:13">
      <c r="C6529" s="868"/>
      <c r="D6529" s="874">
        <v>45744</v>
      </c>
      <c r="E6529" s="951">
        <v>0.004</v>
      </c>
      <c r="F6529" s="951">
        <v>0.003</v>
      </c>
      <c r="G6529" s="951">
        <v>0.003</v>
      </c>
      <c r="H6529" s="941">
        <v>0.520833333333333</v>
      </c>
      <c r="I6529" s="1076"/>
      <c r="J6529" s="219"/>
      <c r="K6529" s="566"/>
      <c r="L6529" s="898">
        <v>0.75</v>
      </c>
      <c r="M6529" s="901"/>
    </row>
    <row r="6530" spans="3:13">
      <c r="C6530" s="868"/>
      <c r="D6530" s="874">
        <v>45716</v>
      </c>
      <c r="E6530" s="951">
        <v>0.003</v>
      </c>
      <c r="F6530" s="951">
        <v>0.003</v>
      </c>
      <c r="G6530" s="951">
        <v>0.002</v>
      </c>
      <c r="H6530" s="941">
        <v>0.5625</v>
      </c>
      <c r="I6530" s="1076"/>
      <c r="J6530" s="219"/>
      <c r="K6530" s="566"/>
      <c r="L6530" s="898">
        <v>0.791666666666667</v>
      </c>
      <c r="M6530" s="901"/>
    </row>
    <row r="6531" ht="18.35" spans="3:13">
      <c r="C6531" s="868"/>
      <c r="D6531" s="874">
        <v>45688</v>
      </c>
      <c r="E6531" s="951">
        <v>0.002</v>
      </c>
      <c r="F6531" s="951">
        <v>0.002</v>
      </c>
      <c r="G6531" s="951">
        <v>0.001</v>
      </c>
      <c r="H6531" s="941">
        <v>0.5625</v>
      </c>
      <c r="I6531" s="1077"/>
      <c r="J6531" s="258"/>
      <c r="K6531" s="570"/>
      <c r="L6531" s="898">
        <v>0.791666666666667</v>
      </c>
      <c r="M6531" s="906"/>
    </row>
    <row r="6532" ht="17" customHeight="1" spans="3:13">
      <c r="C6532" s="868">
        <v>1</v>
      </c>
      <c r="D6532" s="873" t="s">
        <v>7</v>
      </c>
      <c r="E6532" s="930" t="s">
        <v>803</v>
      </c>
      <c r="F6532" s="931"/>
      <c r="G6532" s="932"/>
      <c r="H6532" s="933" t="s">
        <v>2839</v>
      </c>
      <c r="I6532" s="1074" t="s">
        <v>1622</v>
      </c>
      <c r="J6532" s="561"/>
      <c r="K6532" s="562"/>
      <c r="L6532" s="878" t="s">
        <v>1623</v>
      </c>
      <c r="M6532" s="943" t="s">
        <v>1624</v>
      </c>
    </row>
    <row r="6533" ht="16" customHeight="1" spans="3:13">
      <c r="C6533" s="868"/>
      <c r="D6533" s="870" t="s">
        <v>1625</v>
      </c>
      <c r="E6533" s="963"/>
      <c r="F6533" s="964"/>
      <c r="G6533" s="1078"/>
      <c r="H6533" s="934" t="s">
        <v>2858</v>
      </c>
      <c r="I6533" s="2250" t="s">
        <v>1477</v>
      </c>
      <c r="J6533" s="216"/>
      <c r="K6533" s="564"/>
      <c r="L6533" s="895"/>
      <c r="M6533" s="900" t="s">
        <v>803</v>
      </c>
    </row>
    <row r="6534" spans="3:13">
      <c r="C6534" s="868"/>
      <c r="D6534" s="871" t="s">
        <v>1626</v>
      </c>
      <c r="E6534" s="935"/>
      <c r="F6534" s="1079"/>
      <c r="G6534" s="1080"/>
      <c r="H6534" s="938" t="s">
        <v>2859</v>
      </c>
      <c r="I6534" s="1076"/>
      <c r="J6534" s="219"/>
      <c r="K6534" s="566"/>
      <c r="L6534" s="895"/>
      <c r="M6534" s="901"/>
    </row>
    <row r="6535" spans="3:13">
      <c r="C6535" s="868"/>
      <c r="D6535" s="871" t="s">
        <v>1627</v>
      </c>
      <c r="E6535" s="944" t="s">
        <v>604</v>
      </c>
      <c r="F6535" s="945"/>
      <c r="G6535" s="946"/>
      <c r="H6535" s="938"/>
      <c r="I6535" s="1076"/>
      <c r="J6535" s="219"/>
      <c r="K6535" s="566"/>
      <c r="L6535" s="895"/>
      <c r="M6535" s="901"/>
    </row>
    <row r="6536" ht="18.35" spans="3:13">
      <c r="C6536" s="868"/>
      <c r="D6536" s="872" t="s">
        <v>1628</v>
      </c>
      <c r="E6536" s="887">
        <v>0.520833333333333</v>
      </c>
      <c r="F6536" s="888"/>
      <c r="G6536" s="889"/>
      <c r="H6536" s="940"/>
      <c r="I6536" s="1076"/>
      <c r="J6536" s="219"/>
      <c r="K6536" s="566"/>
      <c r="L6536" s="896">
        <v>0.75</v>
      </c>
      <c r="M6536" s="902">
        <v>0.645833333333333</v>
      </c>
    </row>
    <row r="6537" ht="18.35" spans="3:13">
      <c r="C6537" s="868"/>
      <c r="D6537" s="873" t="s">
        <v>1629</v>
      </c>
      <c r="E6537" s="891" t="s">
        <v>8</v>
      </c>
      <c r="F6537" s="891" t="s">
        <v>9</v>
      </c>
      <c r="G6537" s="892" t="s">
        <v>10</v>
      </c>
      <c r="H6537" s="933" t="s">
        <v>2447</v>
      </c>
      <c r="I6537" s="1076"/>
      <c r="J6537" s="219"/>
      <c r="K6537" s="566"/>
      <c r="L6537" s="897" t="s">
        <v>2896</v>
      </c>
      <c r="M6537" s="903"/>
    </row>
    <row r="6538" spans="3:13">
      <c r="C6538" s="868"/>
      <c r="D6538" s="874">
        <v>45862</v>
      </c>
      <c r="E6538" s="2246" t="s">
        <v>1977</v>
      </c>
      <c r="F6538" s="2246" t="s">
        <v>1950</v>
      </c>
      <c r="G6538" s="2246" t="s">
        <v>1944</v>
      </c>
      <c r="H6538" s="941">
        <v>0.520833333333333</v>
      </c>
      <c r="I6538" s="1076"/>
      <c r="J6538" s="219"/>
      <c r="K6538" s="566"/>
      <c r="L6538" s="898">
        <v>0.75</v>
      </c>
      <c r="M6538" s="904"/>
    </row>
    <row r="6539" spans="3:13">
      <c r="C6539" s="868"/>
      <c r="D6539" s="874">
        <v>45855</v>
      </c>
      <c r="E6539" s="2246" t="s">
        <v>1944</v>
      </c>
      <c r="F6539" s="2246" t="s">
        <v>2066</v>
      </c>
      <c r="G6539" s="2246" t="s">
        <v>1949</v>
      </c>
      <c r="H6539" s="941">
        <v>0.520833333333333</v>
      </c>
      <c r="I6539" s="1076"/>
      <c r="J6539" s="219"/>
      <c r="K6539" s="566"/>
      <c r="L6539" s="898">
        <v>0.75</v>
      </c>
      <c r="M6539" s="905"/>
    </row>
    <row r="6540" spans="3:13">
      <c r="C6540" s="868"/>
      <c r="D6540" s="874">
        <v>45848</v>
      </c>
      <c r="E6540" s="2246" t="s">
        <v>1950</v>
      </c>
      <c r="F6540" s="2246" t="s">
        <v>2392</v>
      </c>
      <c r="G6540" s="2246" t="s">
        <v>2429</v>
      </c>
      <c r="H6540" s="941">
        <v>0.520833333333333</v>
      </c>
      <c r="I6540" s="1076"/>
      <c r="J6540" s="219"/>
      <c r="K6540" s="566"/>
      <c r="L6540" s="898">
        <v>0.75</v>
      </c>
      <c r="M6540" s="901"/>
    </row>
    <row r="6541" spans="3:13">
      <c r="C6541" s="868"/>
      <c r="D6541" s="874">
        <v>45841</v>
      </c>
      <c r="E6541" s="2246" t="s">
        <v>2066</v>
      </c>
      <c r="F6541" s="2246" t="s">
        <v>2382</v>
      </c>
      <c r="G6541" s="2246" t="s">
        <v>2430</v>
      </c>
      <c r="H6541" s="941">
        <v>0.520833333333333</v>
      </c>
      <c r="I6541" s="1076"/>
      <c r="J6541" s="219"/>
      <c r="K6541" s="566"/>
      <c r="L6541" s="898">
        <v>0.75</v>
      </c>
      <c r="M6541" s="901"/>
    </row>
    <row r="6542" spans="3:13">
      <c r="C6542" s="868"/>
      <c r="D6542" s="874">
        <v>45834</v>
      </c>
      <c r="E6542" s="2246" t="s">
        <v>2392</v>
      </c>
      <c r="F6542" s="2246" t="s">
        <v>2431</v>
      </c>
      <c r="G6542" s="2246" t="s">
        <v>2432</v>
      </c>
      <c r="H6542" s="941">
        <v>0.520833333333333</v>
      </c>
      <c r="I6542" s="1076"/>
      <c r="J6542" s="219"/>
      <c r="K6542" s="566"/>
      <c r="L6542" s="898">
        <v>0.75</v>
      </c>
      <c r="M6542" s="901"/>
    </row>
    <row r="6543" ht="18.35" spans="3:13">
      <c r="C6543" s="868"/>
      <c r="D6543" s="874">
        <v>45826</v>
      </c>
      <c r="E6543" s="2246" t="s">
        <v>2433</v>
      </c>
      <c r="F6543" s="2246" t="s">
        <v>2432</v>
      </c>
      <c r="G6543" s="2246" t="s">
        <v>2434</v>
      </c>
      <c r="H6543" s="941">
        <v>0.520833333333333</v>
      </c>
      <c r="I6543" s="1077"/>
      <c r="J6543" s="258"/>
      <c r="K6543" s="570"/>
      <c r="L6543" s="898">
        <v>0.75</v>
      </c>
      <c r="M6543" s="906"/>
    </row>
    <row r="6544" ht="17" customHeight="1" spans="3:13">
      <c r="C6544" s="868">
        <v>1</v>
      </c>
      <c r="D6544" s="873" t="s">
        <v>7</v>
      </c>
      <c r="E6544" s="930" t="s">
        <v>1478</v>
      </c>
      <c r="F6544" s="931"/>
      <c r="G6544" s="932"/>
      <c r="H6544" s="933" t="s">
        <v>2839</v>
      </c>
      <c r="I6544" s="1074" t="s">
        <v>1622</v>
      </c>
      <c r="J6544" s="561"/>
      <c r="K6544" s="562"/>
      <c r="L6544" s="878" t="s">
        <v>1623</v>
      </c>
      <c r="M6544" s="943" t="s">
        <v>1624</v>
      </c>
    </row>
    <row r="6545" ht="16" customHeight="1" spans="3:13">
      <c r="C6545" s="868"/>
      <c r="D6545" s="870" t="s">
        <v>1625</v>
      </c>
      <c r="E6545" s="963"/>
      <c r="F6545" s="964"/>
      <c r="G6545" s="1078"/>
      <c r="H6545" s="934" t="s">
        <v>2858</v>
      </c>
      <c r="I6545" s="2250" t="s">
        <v>1479</v>
      </c>
      <c r="J6545" s="216"/>
      <c r="K6545" s="564"/>
      <c r="L6545" s="895"/>
      <c r="M6545" s="900" t="s">
        <v>1478</v>
      </c>
    </row>
    <row r="6546" spans="3:13">
      <c r="C6546" s="868"/>
      <c r="D6546" s="871" t="s">
        <v>1626</v>
      </c>
      <c r="E6546" s="935"/>
      <c r="F6546" s="1079"/>
      <c r="G6546" s="1080"/>
      <c r="H6546" s="938" t="s">
        <v>2859</v>
      </c>
      <c r="I6546" s="1076"/>
      <c r="J6546" s="219"/>
      <c r="K6546" s="566"/>
      <c r="L6546" s="895"/>
      <c r="M6546" s="901"/>
    </row>
    <row r="6547" spans="3:13">
      <c r="C6547" s="868"/>
      <c r="D6547" s="871" t="s">
        <v>1627</v>
      </c>
      <c r="E6547" s="939">
        <v>40.4</v>
      </c>
      <c r="F6547" s="936"/>
      <c r="G6547" s="937"/>
      <c r="H6547" s="938"/>
      <c r="I6547" s="1076"/>
      <c r="J6547" s="219"/>
      <c r="K6547" s="566"/>
      <c r="L6547" s="895"/>
      <c r="M6547" s="901"/>
    </row>
    <row r="6548" ht="18.35" spans="3:13">
      <c r="C6548" s="868"/>
      <c r="D6548" s="872" t="s">
        <v>1628</v>
      </c>
      <c r="E6548" s="887">
        <v>0.572916666666667</v>
      </c>
      <c r="F6548" s="888"/>
      <c r="G6548" s="889"/>
      <c r="H6548" s="940"/>
      <c r="I6548" s="1076"/>
      <c r="J6548" s="219"/>
      <c r="K6548" s="566"/>
      <c r="L6548" s="896">
        <v>0.802083333333333</v>
      </c>
      <c r="M6548" s="902">
        <v>0.697916666666667</v>
      </c>
    </row>
    <row r="6549" ht="18.35" spans="3:13">
      <c r="C6549" s="868"/>
      <c r="D6549" s="873" t="s">
        <v>1629</v>
      </c>
      <c r="E6549" s="891" t="s">
        <v>8</v>
      </c>
      <c r="F6549" s="891" t="s">
        <v>9</v>
      </c>
      <c r="G6549" s="892" t="s">
        <v>10</v>
      </c>
      <c r="H6549" s="933" t="s">
        <v>2447</v>
      </c>
      <c r="I6549" s="1076"/>
      <c r="J6549" s="219"/>
      <c r="K6549" s="566"/>
      <c r="L6549" s="897" t="s">
        <v>2896</v>
      </c>
      <c r="M6549" s="903"/>
    </row>
    <row r="6550" spans="3:13">
      <c r="C6550" s="868"/>
      <c r="D6550" s="874">
        <v>45838</v>
      </c>
      <c r="E6550" s="923">
        <v>40.4</v>
      </c>
      <c r="F6550" s="923">
        <v>42.7</v>
      </c>
      <c r="G6550" s="923">
        <v>40.5</v>
      </c>
      <c r="H6550" s="941">
        <v>0.697916666666667</v>
      </c>
      <c r="I6550" s="1076"/>
      <c r="J6550" s="219"/>
      <c r="K6550" s="566"/>
      <c r="L6550" s="898">
        <v>0.802083333333333</v>
      </c>
      <c r="M6550" s="904"/>
    </row>
    <row r="6551" spans="3:13">
      <c r="C6551" s="868"/>
      <c r="D6551" s="874">
        <v>45807</v>
      </c>
      <c r="E6551" s="923">
        <v>40.5</v>
      </c>
      <c r="F6551" s="923">
        <v>45.1</v>
      </c>
      <c r="G6551" s="923">
        <v>44.6</v>
      </c>
      <c r="H6551" s="941">
        <v>0.697916666666667</v>
      </c>
      <c r="I6551" s="1076"/>
      <c r="J6551" s="219"/>
      <c r="K6551" s="566"/>
      <c r="L6551" s="898">
        <v>0.802083333333333</v>
      </c>
      <c r="M6551" s="905"/>
    </row>
    <row r="6552" spans="3:13">
      <c r="C6552" s="868"/>
      <c r="D6552" s="874">
        <v>45777</v>
      </c>
      <c r="E6552" s="923">
        <v>44.6</v>
      </c>
      <c r="F6552" s="923">
        <v>45.9</v>
      </c>
      <c r="G6552" s="923">
        <v>47.6</v>
      </c>
      <c r="H6552" s="941">
        <v>0.697916666666667</v>
      </c>
      <c r="I6552" s="1076"/>
      <c r="J6552" s="219"/>
      <c r="K6552" s="566"/>
      <c r="L6552" s="898">
        <v>0.802083333333333</v>
      </c>
      <c r="M6552" s="901"/>
    </row>
    <row r="6553" spans="3:13">
      <c r="C6553" s="868"/>
      <c r="D6553" s="874">
        <v>45747</v>
      </c>
      <c r="E6553" s="923">
        <v>47.6</v>
      </c>
      <c r="F6553" s="923">
        <v>45.5</v>
      </c>
      <c r="G6553" s="923">
        <v>45.5</v>
      </c>
      <c r="H6553" s="941">
        <v>0.739583333333333</v>
      </c>
      <c r="I6553" s="1076"/>
      <c r="J6553" s="219"/>
      <c r="K6553" s="566"/>
      <c r="L6553" s="898">
        <v>0.84375</v>
      </c>
      <c r="M6553" s="901"/>
    </row>
    <row r="6554" spans="3:13">
      <c r="C6554" s="868"/>
      <c r="D6554" s="874">
        <v>45716</v>
      </c>
      <c r="E6554" s="923">
        <v>45.5</v>
      </c>
      <c r="F6554" s="923">
        <v>40.5</v>
      </c>
      <c r="G6554" s="923">
        <v>39.5</v>
      </c>
      <c r="H6554" s="941">
        <v>0.739583333333333</v>
      </c>
      <c r="I6554" s="1076"/>
      <c r="J6554" s="219"/>
      <c r="K6554" s="566"/>
      <c r="L6554" s="898">
        <v>0.84375</v>
      </c>
      <c r="M6554" s="901"/>
    </row>
    <row r="6555" ht="18.35" spans="3:13">
      <c r="C6555" s="868"/>
      <c r="D6555" s="874">
        <v>45688</v>
      </c>
      <c r="E6555" s="923">
        <v>39.5</v>
      </c>
      <c r="F6555" s="923">
        <v>40.3</v>
      </c>
      <c r="G6555" s="923">
        <v>36.9</v>
      </c>
      <c r="H6555" s="941">
        <v>0.739583333333333</v>
      </c>
      <c r="I6555" s="1077"/>
      <c r="J6555" s="258"/>
      <c r="K6555" s="570"/>
      <c r="L6555" s="898">
        <v>0.84375</v>
      </c>
      <c r="M6555" s="906"/>
    </row>
    <row r="6556" ht="17" customHeight="1" spans="3:13">
      <c r="C6556" s="868">
        <v>1</v>
      </c>
      <c r="D6556" s="873" t="s">
        <v>7</v>
      </c>
      <c r="E6556" s="930" t="s">
        <v>1480</v>
      </c>
      <c r="F6556" s="931"/>
      <c r="G6556" s="932"/>
      <c r="H6556" s="933" t="s">
        <v>2839</v>
      </c>
      <c r="I6556" s="1074" t="s">
        <v>1622</v>
      </c>
      <c r="J6556" s="561"/>
      <c r="K6556" s="562"/>
      <c r="L6556" s="878" t="s">
        <v>1623</v>
      </c>
      <c r="M6556" s="943" t="s">
        <v>1624</v>
      </c>
    </row>
    <row r="6557" ht="16" customHeight="1" spans="3:13">
      <c r="C6557" s="868"/>
      <c r="D6557" s="870" t="s">
        <v>1625</v>
      </c>
      <c r="E6557" s="963"/>
      <c r="F6557" s="964"/>
      <c r="G6557" s="1078"/>
      <c r="H6557" s="934" t="s">
        <v>2858</v>
      </c>
      <c r="I6557" s="2250" t="s">
        <v>1481</v>
      </c>
      <c r="J6557" s="216"/>
      <c r="K6557" s="564"/>
      <c r="L6557" s="895"/>
      <c r="M6557" s="900" t="s">
        <v>1480</v>
      </c>
    </row>
    <row r="6558" spans="3:13">
      <c r="C6558" s="868"/>
      <c r="D6558" s="871" t="s">
        <v>1626</v>
      </c>
      <c r="E6558" s="935"/>
      <c r="F6558" s="1079"/>
      <c r="G6558" s="1080"/>
      <c r="H6558" s="938" t="s">
        <v>2859</v>
      </c>
      <c r="I6558" s="1076"/>
      <c r="J6558" s="219"/>
      <c r="K6558" s="566"/>
      <c r="L6558" s="895"/>
      <c r="M6558" s="901"/>
    </row>
    <row r="6559" spans="3:13">
      <c r="C6559" s="868"/>
      <c r="D6559" s="871" t="s">
        <v>1627</v>
      </c>
      <c r="E6559" s="944">
        <v>0</v>
      </c>
      <c r="F6559" s="945"/>
      <c r="G6559" s="946"/>
      <c r="H6559" s="938"/>
      <c r="I6559" s="1076"/>
      <c r="J6559" s="219"/>
      <c r="K6559" s="566"/>
      <c r="L6559" s="895"/>
      <c r="M6559" s="901"/>
    </row>
    <row r="6560" ht="18.35" spans="3:13">
      <c r="C6560" s="868"/>
      <c r="D6560" s="872" t="s">
        <v>1628</v>
      </c>
      <c r="E6560" s="887"/>
      <c r="F6560" s="888"/>
      <c r="G6560" s="889"/>
      <c r="H6560" s="940"/>
      <c r="I6560" s="1076"/>
      <c r="J6560" s="219"/>
      <c r="K6560" s="566"/>
      <c r="L6560" s="896" t="s">
        <v>818</v>
      </c>
      <c r="M6560" s="902" t="e">
        <v>#VALUE!</v>
      </c>
    </row>
    <row r="6561" ht="18.35" spans="3:13">
      <c r="C6561" s="868"/>
      <c r="D6561" s="873" t="s">
        <v>1629</v>
      </c>
      <c r="E6561" s="891" t="s">
        <v>8</v>
      </c>
      <c r="F6561" s="891" t="s">
        <v>9</v>
      </c>
      <c r="G6561" s="892" t="s">
        <v>10</v>
      </c>
      <c r="H6561" s="933" t="s">
        <v>2447</v>
      </c>
      <c r="I6561" s="1076"/>
      <c r="J6561" s="219"/>
      <c r="K6561" s="566"/>
      <c r="L6561" s="897" t="s">
        <v>2896</v>
      </c>
      <c r="M6561" s="903"/>
    </row>
    <row r="6562" spans="3:13">
      <c r="C6562" s="868"/>
      <c r="D6562" s="874">
        <v>45848</v>
      </c>
      <c r="E6562" s="922"/>
      <c r="F6562" s="922"/>
      <c r="G6562" s="922"/>
      <c r="H6562" s="941">
        <v>0.520833333333333</v>
      </c>
      <c r="I6562" s="1076"/>
      <c r="J6562" s="219"/>
      <c r="K6562" s="566"/>
      <c r="L6562" s="898">
        <v>0.75</v>
      </c>
      <c r="M6562" s="904"/>
    </row>
    <row r="6563" spans="3:13">
      <c r="C6563" s="868"/>
      <c r="D6563" s="874">
        <v>45841</v>
      </c>
      <c r="E6563" s="922"/>
      <c r="F6563" s="922"/>
      <c r="G6563" s="922"/>
      <c r="H6563" s="941">
        <v>0.520833333333333</v>
      </c>
      <c r="I6563" s="1076"/>
      <c r="J6563" s="219"/>
      <c r="K6563" s="566"/>
      <c r="L6563" s="898">
        <v>0.75</v>
      </c>
      <c r="M6563" s="905"/>
    </row>
    <row r="6564" spans="3:13">
      <c r="C6564" s="868"/>
      <c r="D6564" s="874">
        <v>45834</v>
      </c>
      <c r="E6564" s="922"/>
      <c r="F6564" s="922"/>
      <c r="G6564" s="922"/>
      <c r="H6564" s="941">
        <v>0.520833333333333</v>
      </c>
      <c r="I6564" s="1076"/>
      <c r="J6564" s="219"/>
      <c r="K6564" s="566"/>
      <c r="L6564" s="898">
        <v>0.75</v>
      </c>
      <c r="M6564" s="901"/>
    </row>
    <row r="6565" spans="3:13">
      <c r="C6565" s="868"/>
      <c r="D6565" s="874">
        <v>45826</v>
      </c>
      <c r="E6565" s="922"/>
      <c r="F6565" s="922"/>
      <c r="G6565" s="922"/>
      <c r="H6565" s="941">
        <v>0.520833333333333</v>
      </c>
      <c r="I6565" s="1076"/>
      <c r="J6565" s="219"/>
      <c r="K6565" s="566"/>
      <c r="L6565" s="898">
        <v>0.75</v>
      </c>
      <c r="M6565" s="901"/>
    </row>
    <row r="6566" spans="3:13">
      <c r="C6566" s="868"/>
      <c r="D6566" s="874">
        <v>45820</v>
      </c>
      <c r="E6566" s="922"/>
      <c r="F6566" s="922"/>
      <c r="G6566" s="922"/>
      <c r="H6566" s="941">
        <v>0.520833333333333</v>
      </c>
      <c r="I6566" s="1076"/>
      <c r="J6566" s="219"/>
      <c r="K6566" s="566"/>
      <c r="L6566" s="898">
        <v>0.75</v>
      </c>
      <c r="M6566" s="901"/>
    </row>
    <row r="6567" ht="18.35" spans="3:13">
      <c r="C6567" s="868"/>
      <c r="D6567" s="874">
        <v>45813</v>
      </c>
      <c r="E6567" s="922"/>
      <c r="F6567" s="922"/>
      <c r="G6567" s="922"/>
      <c r="H6567" s="941">
        <v>0.520833333333333</v>
      </c>
      <c r="I6567" s="1077"/>
      <c r="J6567" s="258"/>
      <c r="K6567" s="570"/>
      <c r="L6567" s="898">
        <v>0.75</v>
      </c>
      <c r="M6567" s="906"/>
    </row>
    <row r="6568" ht="17" customHeight="1" spans="3:13">
      <c r="C6568" s="868">
        <v>1</v>
      </c>
      <c r="D6568" s="873" t="s">
        <v>7</v>
      </c>
      <c r="E6568" s="930" t="s">
        <v>1482</v>
      </c>
      <c r="F6568" s="931"/>
      <c r="G6568" s="932"/>
      <c r="H6568" s="933" t="s">
        <v>2839</v>
      </c>
      <c r="I6568" s="1074" t="s">
        <v>1622</v>
      </c>
      <c r="J6568" s="561"/>
      <c r="K6568" s="562"/>
      <c r="L6568" s="878" t="s">
        <v>1623</v>
      </c>
      <c r="M6568" s="943" t="s">
        <v>1624</v>
      </c>
    </row>
    <row r="6569" ht="16" customHeight="1" spans="3:13">
      <c r="C6569" s="868"/>
      <c r="D6569" s="870" t="s">
        <v>1625</v>
      </c>
      <c r="E6569" s="963"/>
      <c r="F6569" s="964"/>
      <c r="G6569" s="1078"/>
      <c r="H6569" s="934" t="s">
        <v>2858</v>
      </c>
      <c r="I6569" s="2250" t="s">
        <v>1483</v>
      </c>
      <c r="J6569" s="216"/>
      <c r="K6569" s="564"/>
      <c r="L6569" s="895"/>
      <c r="M6569" s="900" t="s">
        <v>1482</v>
      </c>
    </row>
    <row r="6570" spans="3:13">
      <c r="C6570" s="868"/>
      <c r="D6570" s="871" t="s">
        <v>1626</v>
      </c>
      <c r="E6570" s="935"/>
      <c r="F6570" s="1079"/>
      <c r="G6570" s="1080"/>
      <c r="H6570" s="938" t="s">
        <v>2859</v>
      </c>
      <c r="I6570" s="1076"/>
      <c r="J6570" s="219"/>
      <c r="K6570" s="566"/>
      <c r="L6570" s="895"/>
      <c r="M6570" s="901"/>
    </row>
    <row r="6571" spans="3:13">
      <c r="C6571" s="868"/>
      <c r="D6571" s="871" t="s">
        <v>1627</v>
      </c>
      <c r="E6571" s="944">
        <v>0.02</v>
      </c>
      <c r="F6571" s="945"/>
      <c r="G6571" s="946"/>
      <c r="H6571" s="938"/>
      <c r="I6571" s="1076"/>
      <c r="J6571" s="219"/>
      <c r="K6571" s="566"/>
      <c r="L6571" s="895"/>
      <c r="M6571" s="901"/>
    </row>
    <row r="6572" ht="18.35" spans="3:13">
      <c r="C6572" s="868"/>
      <c r="D6572" s="872" t="s">
        <v>1628</v>
      </c>
      <c r="E6572" s="887">
        <v>0.375</v>
      </c>
      <c r="F6572" s="888"/>
      <c r="G6572" s="889"/>
      <c r="H6572" s="940"/>
      <c r="I6572" s="1076"/>
      <c r="J6572" s="219"/>
      <c r="K6572" s="566"/>
      <c r="L6572" s="896">
        <v>0.604166666666667</v>
      </c>
      <c r="M6572" s="902">
        <v>0.5</v>
      </c>
    </row>
    <row r="6573" ht="18.35" spans="3:13">
      <c r="C6573" s="868"/>
      <c r="D6573" s="873" t="s">
        <v>1629</v>
      </c>
      <c r="E6573" s="891" t="s">
        <v>8</v>
      </c>
      <c r="F6573" s="891" t="s">
        <v>9</v>
      </c>
      <c r="G6573" s="892" t="s">
        <v>10</v>
      </c>
      <c r="H6573" s="933" t="s">
        <v>2447</v>
      </c>
      <c r="I6573" s="1076"/>
      <c r="J6573" s="219"/>
      <c r="K6573" s="566"/>
      <c r="L6573" s="897" t="s">
        <v>2896</v>
      </c>
      <c r="M6573" s="903"/>
    </row>
    <row r="6574" spans="3:13">
      <c r="C6574" s="868"/>
      <c r="D6574" s="874">
        <v>45855</v>
      </c>
      <c r="E6574" s="951">
        <v>0.02</v>
      </c>
      <c r="F6574" s="951">
        <v>0.02</v>
      </c>
      <c r="G6574" s="951">
        <v>0.019</v>
      </c>
      <c r="H6574" s="941">
        <v>0.375</v>
      </c>
      <c r="I6574" s="1076"/>
      <c r="J6574" s="219"/>
      <c r="K6574" s="566"/>
      <c r="L6574" s="898">
        <v>0.604166666666667</v>
      </c>
      <c r="M6574" s="904"/>
    </row>
    <row r="6575" spans="3:13">
      <c r="C6575" s="868"/>
      <c r="D6575" s="874">
        <v>45839</v>
      </c>
      <c r="E6575" s="951">
        <v>0.02</v>
      </c>
      <c r="F6575" s="951">
        <v>0.02</v>
      </c>
      <c r="G6575" s="951">
        <v>0.019</v>
      </c>
      <c r="H6575" s="941">
        <v>0.375</v>
      </c>
      <c r="I6575" s="1076"/>
      <c r="J6575" s="219"/>
      <c r="K6575" s="566"/>
      <c r="L6575" s="898">
        <v>0.604166666666667</v>
      </c>
      <c r="M6575" s="905"/>
    </row>
    <row r="6576" spans="3:13">
      <c r="C6576" s="868"/>
      <c r="D6576" s="874">
        <v>45826</v>
      </c>
      <c r="E6576" s="951">
        <v>0.019</v>
      </c>
      <c r="F6576" s="951">
        <v>0.019</v>
      </c>
      <c r="G6576" s="951">
        <v>0.022</v>
      </c>
      <c r="H6576" s="941">
        <v>0.375</v>
      </c>
      <c r="I6576" s="1076"/>
      <c r="J6576" s="219"/>
      <c r="K6576" s="566"/>
      <c r="L6576" s="898">
        <v>0.604166666666667</v>
      </c>
      <c r="M6576" s="901"/>
    </row>
    <row r="6577" spans="3:13">
      <c r="C6577" s="868"/>
      <c r="D6577" s="874">
        <v>45811</v>
      </c>
      <c r="E6577" s="951">
        <v>0.019</v>
      </c>
      <c r="F6577" s="951">
        <v>0.02</v>
      </c>
      <c r="G6577" s="951">
        <v>0.022</v>
      </c>
      <c r="H6577" s="941">
        <v>0.375</v>
      </c>
      <c r="I6577" s="1076"/>
      <c r="J6577" s="219"/>
      <c r="K6577" s="566"/>
      <c r="L6577" s="898">
        <v>0.604166666666667</v>
      </c>
      <c r="M6577" s="901"/>
    </row>
    <row r="6578" spans="3:13">
      <c r="C6578" s="868"/>
      <c r="D6578" s="874">
        <v>45796</v>
      </c>
      <c r="E6578" s="951">
        <v>0.022</v>
      </c>
      <c r="F6578" s="951">
        <v>0.022</v>
      </c>
      <c r="G6578" s="951">
        <v>0.022</v>
      </c>
      <c r="H6578" s="941">
        <v>0.375</v>
      </c>
      <c r="I6578" s="1076"/>
      <c r="J6578" s="219"/>
      <c r="K6578" s="566"/>
      <c r="L6578" s="898">
        <v>0.604166666666667</v>
      </c>
      <c r="M6578" s="901"/>
    </row>
    <row r="6579" ht="18.35" spans="3:13">
      <c r="C6579" s="868"/>
      <c r="D6579" s="874">
        <v>45779</v>
      </c>
      <c r="E6579" s="951">
        <v>0.022</v>
      </c>
      <c r="F6579" s="951">
        <v>0.021</v>
      </c>
      <c r="G6579" s="951">
        <v>0.022</v>
      </c>
      <c r="H6579" s="941">
        <v>0.375</v>
      </c>
      <c r="I6579" s="1077"/>
      <c r="J6579" s="258"/>
      <c r="K6579" s="570"/>
      <c r="L6579" s="898">
        <v>0.604166666666667</v>
      </c>
      <c r="M6579" s="906"/>
    </row>
    <row r="6580" ht="17" customHeight="1" spans="3:13">
      <c r="C6580" s="868">
        <v>1</v>
      </c>
      <c r="D6580" s="873" t="s">
        <v>7</v>
      </c>
      <c r="E6580" s="930" t="s">
        <v>1484</v>
      </c>
      <c r="F6580" s="931"/>
      <c r="G6580" s="932"/>
      <c r="H6580" s="933" t="s">
        <v>2839</v>
      </c>
      <c r="I6580" s="1074" t="s">
        <v>1622</v>
      </c>
      <c r="J6580" s="561"/>
      <c r="K6580" s="562"/>
      <c r="L6580" s="878" t="s">
        <v>1623</v>
      </c>
      <c r="M6580" s="943" t="s">
        <v>1624</v>
      </c>
    </row>
    <row r="6581" ht="16" customHeight="1" spans="3:13">
      <c r="C6581" s="868"/>
      <c r="D6581" s="870" t="s">
        <v>1625</v>
      </c>
      <c r="E6581" s="963"/>
      <c r="F6581" s="964"/>
      <c r="G6581" s="1078"/>
      <c r="H6581" s="934" t="s">
        <v>2858</v>
      </c>
      <c r="I6581" s="2250" t="s">
        <v>1485</v>
      </c>
      <c r="J6581" s="216"/>
      <c r="K6581" s="564"/>
      <c r="L6581" s="895"/>
      <c r="M6581" s="900" t="s">
        <v>1484</v>
      </c>
    </row>
    <row r="6582" spans="3:13">
      <c r="C6582" s="868"/>
      <c r="D6582" s="871" t="s">
        <v>1626</v>
      </c>
      <c r="E6582" s="935"/>
      <c r="F6582" s="1079"/>
      <c r="G6582" s="1080"/>
      <c r="H6582" s="938" t="s">
        <v>2859</v>
      </c>
      <c r="I6582" s="1076"/>
      <c r="J6582" s="219"/>
      <c r="K6582" s="566"/>
      <c r="L6582" s="895"/>
      <c r="M6582" s="901"/>
    </row>
    <row r="6583" spans="3:13">
      <c r="C6583" s="868"/>
      <c r="D6583" s="871" t="s">
        <v>1627</v>
      </c>
      <c r="E6583" s="944">
        <v>0.002</v>
      </c>
      <c r="F6583" s="945"/>
      <c r="G6583" s="946"/>
      <c r="H6583" s="938"/>
      <c r="I6583" s="1076"/>
      <c r="J6583" s="219"/>
      <c r="K6583" s="566"/>
      <c r="L6583" s="895"/>
      <c r="M6583" s="901"/>
    </row>
    <row r="6584" ht="18.35" spans="3:13">
      <c r="C6584" s="868"/>
      <c r="D6584" s="872" t="s">
        <v>1628</v>
      </c>
      <c r="E6584" s="887">
        <v>0.520833333333333</v>
      </c>
      <c r="F6584" s="888"/>
      <c r="G6584" s="889"/>
      <c r="H6584" s="940"/>
      <c r="I6584" s="1076"/>
      <c r="J6584" s="219"/>
      <c r="K6584" s="566"/>
      <c r="L6584" s="896">
        <v>0.75</v>
      </c>
      <c r="M6584" s="902">
        <v>0.645833333333333</v>
      </c>
    </row>
    <row r="6585" ht="18.35" spans="3:13">
      <c r="C6585" s="868"/>
      <c r="D6585" s="873" t="s">
        <v>1629</v>
      </c>
      <c r="E6585" s="891" t="s">
        <v>8</v>
      </c>
      <c r="F6585" s="891" t="s">
        <v>9</v>
      </c>
      <c r="G6585" s="892" t="s">
        <v>10</v>
      </c>
      <c r="H6585" s="933" t="s">
        <v>2447</v>
      </c>
      <c r="I6585" s="1076"/>
      <c r="J6585" s="219"/>
      <c r="K6585" s="566"/>
      <c r="L6585" s="897" t="s">
        <v>2896</v>
      </c>
      <c r="M6585" s="903"/>
    </row>
    <row r="6586" spans="3:13">
      <c r="C6586" s="868"/>
      <c r="D6586" s="874">
        <v>45841</v>
      </c>
      <c r="E6586" s="951">
        <v>0.002</v>
      </c>
      <c r="F6586" s="951">
        <v>0.003</v>
      </c>
      <c r="G6586" s="951">
        <v>0.004</v>
      </c>
      <c r="H6586" s="941">
        <v>0.520833333333333</v>
      </c>
      <c r="I6586" s="1076"/>
      <c r="J6586" s="219"/>
      <c r="K6586" s="566"/>
      <c r="L6586" s="898">
        <v>0.75</v>
      </c>
      <c r="M6586" s="904"/>
    </row>
    <row r="6587" spans="3:13">
      <c r="C6587" s="868"/>
      <c r="D6587" s="874">
        <v>45814</v>
      </c>
      <c r="E6587" s="951">
        <v>0.004</v>
      </c>
      <c r="F6587" s="951">
        <v>0.003</v>
      </c>
      <c r="G6587" s="951">
        <v>0.002</v>
      </c>
      <c r="H6587" s="941">
        <v>0.520833333333333</v>
      </c>
      <c r="I6587" s="1076"/>
      <c r="J6587" s="219"/>
      <c r="K6587" s="566"/>
      <c r="L6587" s="898">
        <v>0.75</v>
      </c>
      <c r="M6587" s="905"/>
    </row>
    <row r="6588" spans="3:13">
      <c r="C6588" s="868"/>
      <c r="D6588" s="874">
        <v>45779</v>
      </c>
      <c r="E6588" s="951">
        <v>0.002</v>
      </c>
      <c r="F6588" s="951">
        <v>0.003</v>
      </c>
      <c r="G6588" s="951">
        <v>0.003</v>
      </c>
      <c r="H6588" s="941">
        <v>0.520833333333333</v>
      </c>
      <c r="I6588" s="1076"/>
      <c r="J6588" s="219"/>
      <c r="K6588" s="566"/>
      <c r="L6588" s="898">
        <v>0.75</v>
      </c>
      <c r="M6588" s="901"/>
    </row>
    <row r="6589" spans="3:13">
      <c r="C6589" s="868"/>
      <c r="D6589" s="874">
        <v>45751</v>
      </c>
      <c r="E6589" s="951">
        <v>0.003</v>
      </c>
      <c r="F6589" s="951">
        <v>0.003</v>
      </c>
      <c r="G6589" s="951">
        <v>0.002</v>
      </c>
      <c r="H6589" s="941">
        <v>0.5625</v>
      </c>
      <c r="I6589" s="1076"/>
      <c r="J6589" s="219"/>
      <c r="K6589" s="566"/>
      <c r="L6589" s="898">
        <v>0.791666666666667</v>
      </c>
      <c r="M6589" s="901"/>
    </row>
    <row r="6590" spans="3:13">
      <c r="C6590" s="868"/>
      <c r="D6590" s="874">
        <v>45723</v>
      </c>
      <c r="E6590" s="951">
        <v>0.003</v>
      </c>
      <c r="F6590" s="951">
        <v>0.003</v>
      </c>
      <c r="G6590" s="951">
        <v>0.004</v>
      </c>
      <c r="H6590" s="941">
        <v>0.5625</v>
      </c>
      <c r="I6590" s="1076"/>
      <c r="J6590" s="219"/>
      <c r="K6590" s="566"/>
      <c r="L6590" s="898">
        <v>0.791666666666667</v>
      </c>
      <c r="M6590" s="901"/>
    </row>
    <row r="6591" ht="18.35" spans="3:13">
      <c r="C6591" s="868"/>
      <c r="D6591" s="874">
        <v>45695</v>
      </c>
      <c r="E6591" s="951">
        <v>0.005</v>
      </c>
      <c r="F6591" s="951">
        <v>0.003</v>
      </c>
      <c r="G6591" s="951">
        <v>0.003</v>
      </c>
      <c r="H6591" s="941">
        <v>0.5625</v>
      </c>
      <c r="I6591" s="1077"/>
      <c r="J6591" s="258"/>
      <c r="K6591" s="570"/>
      <c r="L6591" s="898">
        <v>0.791666666666667</v>
      </c>
      <c r="M6591" s="906"/>
    </row>
    <row r="6592" ht="17" customHeight="1" spans="3:13">
      <c r="C6592" s="868">
        <v>1</v>
      </c>
      <c r="D6592" s="873" t="s">
        <v>7</v>
      </c>
      <c r="E6592" s="930" t="s">
        <v>1486</v>
      </c>
      <c r="F6592" s="931"/>
      <c r="G6592" s="932"/>
      <c r="H6592" s="933" t="s">
        <v>2839</v>
      </c>
      <c r="I6592" s="1074" t="s">
        <v>1622</v>
      </c>
      <c r="J6592" s="561"/>
      <c r="K6592" s="562"/>
      <c r="L6592" s="878" t="s">
        <v>1623</v>
      </c>
      <c r="M6592" s="943" t="s">
        <v>1624</v>
      </c>
    </row>
    <row r="6593" ht="16" customHeight="1" spans="3:13">
      <c r="C6593" s="868"/>
      <c r="D6593" s="870" t="s">
        <v>1625</v>
      </c>
      <c r="E6593" s="963"/>
      <c r="F6593" s="964"/>
      <c r="G6593" s="1078"/>
      <c r="H6593" s="934" t="s">
        <v>2879</v>
      </c>
      <c r="I6593" s="2250" t="s">
        <v>1487</v>
      </c>
      <c r="J6593" s="216"/>
      <c r="K6593" s="564"/>
      <c r="L6593" s="895"/>
      <c r="M6593" s="900" t="s">
        <v>1486</v>
      </c>
    </row>
    <row r="6594" spans="3:13">
      <c r="C6594" s="868"/>
      <c r="D6594" s="871" t="s">
        <v>1626</v>
      </c>
      <c r="E6594" s="935"/>
      <c r="F6594" s="1079"/>
      <c r="G6594" s="1080"/>
      <c r="H6594" s="938" t="s">
        <v>2869</v>
      </c>
      <c r="I6594" s="1076"/>
      <c r="J6594" s="219"/>
      <c r="K6594" s="566"/>
      <c r="L6594" s="895"/>
      <c r="M6594" s="901"/>
    </row>
    <row r="6595" spans="3:13">
      <c r="C6595" s="868"/>
      <c r="D6595" s="871" t="s">
        <v>1627</v>
      </c>
      <c r="E6595" s="944" t="s">
        <v>420</v>
      </c>
      <c r="F6595" s="945"/>
      <c r="G6595" s="946"/>
      <c r="H6595" s="938"/>
      <c r="I6595" s="1076"/>
      <c r="J6595" s="219"/>
      <c r="K6595" s="566"/>
      <c r="L6595" s="895"/>
      <c r="M6595" s="901"/>
    </row>
    <row r="6596" ht="18.35" spans="3:13">
      <c r="C6596" s="868"/>
      <c r="D6596" s="872" t="s">
        <v>1628</v>
      </c>
      <c r="E6596" s="887">
        <v>0.520833333333333</v>
      </c>
      <c r="F6596" s="888"/>
      <c r="G6596" s="889"/>
      <c r="H6596" s="940"/>
      <c r="I6596" s="1076"/>
      <c r="J6596" s="219"/>
      <c r="K6596" s="566"/>
      <c r="L6596" s="896">
        <v>0.75</v>
      </c>
      <c r="M6596" s="902">
        <v>0.645833333333333</v>
      </c>
    </row>
    <row r="6597" ht="18.35" spans="3:13">
      <c r="C6597" s="868"/>
      <c r="D6597" s="873" t="s">
        <v>1629</v>
      </c>
      <c r="E6597" s="891" t="s">
        <v>8</v>
      </c>
      <c r="F6597" s="891" t="s">
        <v>9</v>
      </c>
      <c r="G6597" s="892" t="s">
        <v>10</v>
      </c>
      <c r="H6597" s="933" t="s">
        <v>2447</v>
      </c>
      <c r="I6597" s="1076"/>
      <c r="J6597" s="219"/>
      <c r="K6597" s="566"/>
      <c r="L6597" s="897" t="s">
        <v>2896</v>
      </c>
      <c r="M6597" s="903"/>
    </row>
    <row r="6598" spans="3:13">
      <c r="C6598" s="868"/>
      <c r="D6598" s="874">
        <v>45841</v>
      </c>
      <c r="E6598" s="2246" t="s">
        <v>2076</v>
      </c>
      <c r="F6598" s="2246" t="s">
        <v>2074</v>
      </c>
      <c r="G6598" s="2246" t="s">
        <v>2073</v>
      </c>
      <c r="H6598" s="941">
        <v>0.520833333333333</v>
      </c>
      <c r="I6598" s="1076"/>
      <c r="J6598" s="219"/>
      <c r="K6598" s="566"/>
      <c r="L6598" s="898">
        <v>0.75</v>
      </c>
      <c r="M6598" s="904"/>
    </row>
    <row r="6599" spans="3:13">
      <c r="C6599" s="868"/>
      <c r="D6599" s="874">
        <v>45814</v>
      </c>
      <c r="E6599" s="2246" t="s">
        <v>2276</v>
      </c>
      <c r="F6599" s="2246" t="s">
        <v>2770</v>
      </c>
      <c r="G6599" s="2246" t="s">
        <v>2076</v>
      </c>
      <c r="H6599" s="941">
        <v>0.520833333333333</v>
      </c>
      <c r="I6599" s="1076"/>
      <c r="J6599" s="219"/>
      <c r="K6599" s="566"/>
      <c r="L6599" s="898">
        <v>0.75</v>
      </c>
      <c r="M6599" s="905"/>
    </row>
    <row r="6600" spans="3:13">
      <c r="C6600" s="868"/>
      <c r="D6600" s="874">
        <v>45779</v>
      </c>
      <c r="E6600" s="2246" t="s">
        <v>2384</v>
      </c>
      <c r="F6600" s="2246" t="s">
        <v>2385</v>
      </c>
      <c r="G6600" s="2246" t="s">
        <v>2772</v>
      </c>
      <c r="H6600" s="941">
        <v>0.520833333333333</v>
      </c>
      <c r="I6600" s="1076"/>
      <c r="J6600" s="219"/>
      <c r="K6600" s="566"/>
      <c r="L6600" s="898">
        <v>0.75</v>
      </c>
      <c r="M6600" s="901"/>
    </row>
    <row r="6601" spans="3:13">
      <c r="C6601" s="868"/>
      <c r="D6601" s="874">
        <v>45751</v>
      </c>
      <c r="E6601" s="2246" t="s">
        <v>1949</v>
      </c>
      <c r="F6601" s="2246" t="s">
        <v>2334</v>
      </c>
      <c r="G6601" s="2246" t="s">
        <v>2335</v>
      </c>
      <c r="H6601" s="941">
        <v>0.5625</v>
      </c>
      <c r="I6601" s="1076"/>
      <c r="J6601" s="219"/>
      <c r="K6601" s="566"/>
      <c r="L6601" s="898">
        <v>0.791666666666667</v>
      </c>
      <c r="M6601" s="901"/>
    </row>
    <row r="6602" spans="3:13">
      <c r="C6602" s="868"/>
      <c r="D6602" s="874">
        <v>45723</v>
      </c>
      <c r="E6602" s="2246" t="s">
        <v>2283</v>
      </c>
      <c r="F6602" s="2246" t="s">
        <v>2068</v>
      </c>
      <c r="G6602" s="2246" t="s">
        <v>2284</v>
      </c>
      <c r="H6602" s="941">
        <v>0.5625</v>
      </c>
      <c r="I6602" s="1076"/>
      <c r="J6602" s="219"/>
      <c r="K6602" s="566"/>
      <c r="L6602" s="898">
        <v>0.791666666666667</v>
      </c>
      <c r="M6602" s="901"/>
    </row>
    <row r="6603" ht="18.35" spans="3:13">
      <c r="C6603" s="868"/>
      <c r="D6603" s="874">
        <v>45695</v>
      </c>
      <c r="E6603" s="2246" t="s">
        <v>2069</v>
      </c>
      <c r="F6603" s="2246" t="s">
        <v>2285</v>
      </c>
      <c r="G6603" s="2246" t="s">
        <v>2286</v>
      </c>
      <c r="H6603" s="941">
        <v>0.5625</v>
      </c>
      <c r="I6603" s="1077"/>
      <c r="J6603" s="258"/>
      <c r="K6603" s="570"/>
      <c r="L6603" s="898">
        <v>0.791666666666667</v>
      </c>
      <c r="M6603" s="906"/>
    </row>
    <row r="6604" ht="17" customHeight="1" spans="3:13">
      <c r="C6604" s="868">
        <v>1</v>
      </c>
      <c r="D6604" s="873" t="s">
        <v>7</v>
      </c>
      <c r="E6604" s="930" t="s">
        <v>1488</v>
      </c>
      <c r="F6604" s="931"/>
      <c r="G6604" s="932"/>
      <c r="H6604" s="933" t="s">
        <v>2839</v>
      </c>
      <c r="I6604" s="1074" t="s">
        <v>1622</v>
      </c>
      <c r="J6604" s="561"/>
      <c r="K6604" s="562"/>
      <c r="L6604" s="878" t="s">
        <v>1623</v>
      </c>
      <c r="M6604" s="943" t="s">
        <v>1624</v>
      </c>
    </row>
    <row r="6605" ht="16" customHeight="1" spans="3:13">
      <c r="C6605" s="868"/>
      <c r="D6605" s="870" t="s">
        <v>1625</v>
      </c>
      <c r="E6605" s="963"/>
      <c r="F6605" s="964"/>
      <c r="G6605" s="1078"/>
      <c r="H6605" s="934" t="s">
        <v>2879</v>
      </c>
      <c r="I6605" s="2250" t="s">
        <v>1489</v>
      </c>
      <c r="J6605" s="216"/>
      <c r="K6605" s="564"/>
      <c r="L6605" s="895"/>
      <c r="M6605" s="900" t="s">
        <v>1488</v>
      </c>
    </row>
    <row r="6606" spans="3:13">
      <c r="C6606" s="868"/>
      <c r="D6606" s="871" t="s">
        <v>1626</v>
      </c>
      <c r="E6606" s="935"/>
      <c r="F6606" s="1079"/>
      <c r="G6606" s="1080"/>
      <c r="H6606" s="938" t="s">
        <v>2869</v>
      </c>
      <c r="I6606" s="1076"/>
      <c r="J6606" s="219"/>
      <c r="K6606" s="566"/>
      <c r="L6606" s="895"/>
      <c r="M6606" s="901"/>
    </row>
    <row r="6607" spans="3:13">
      <c r="C6607" s="868"/>
      <c r="D6607" s="871" t="s">
        <v>1627</v>
      </c>
      <c r="E6607" s="944">
        <v>0.041</v>
      </c>
      <c r="F6607" s="945"/>
      <c r="G6607" s="946"/>
      <c r="H6607" s="938"/>
      <c r="I6607" s="1076"/>
      <c r="J6607" s="219"/>
      <c r="K6607" s="566"/>
      <c r="L6607" s="895"/>
      <c r="M6607" s="901"/>
    </row>
    <row r="6608" ht="18.35" spans="3:13">
      <c r="C6608" s="868"/>
      <c r="D6608" s="872" t="s">
        <v>1628</v>
      </c>
      <c r="E6608" s="887">
        <v>0.520833333333333</v>
      </c>
      <c r="F6608" s="888"/>
      <c r="G6608" s="889"/>
      <c r="H6608" s="940"/>
      <c r="I6608" s="1076"/>
      <c r="J6608" s="219"/>
      <c r="K6608" s="566"/>
      <c r="L6608" s="896">
        <v>0.75</v>
      </c>
      <c r="M6608" s="902">
        <v>0.645833333333333</v>
      </c>
    </row>
    <row r="6609" ht="18.35" spans="3:13">
      <c r="C6609" s="868"/>
      <c r="D6609" s="873" t="s">
        <v>1629</v>
      </c>
      <c r="E6609" s="891" t="s">
        <v>8</v>
      </c>
      <c r="F6609" s="891" t="s">
        <v>9</v>
      </c>
      <c r="G6609" s="892" t="s">
        <v>10</v>
      </c>
      <c r="H6609" s="933" t="s">
        <v>2447</v>
      </c>
      <c r="I6609" s="1076"/>
      <c r="J6609" s="219"/>
      <c r="K6609" s="566"/>
      <c r="L6609" s="897" t="s">
        <v>2896</v>
      </c>
      <c r="M6609" s="903"/>
    </row>
    <row r="6610" spans="3:13">
      <c r="C6610" s="868"/>
      <c r="D6610" s="874">
        <v>45841</v>
      </c>
      <c r="E6610" s="922">
        <v>0.041</v>
      </c>
      <c r="F6610" s="922">
        <v>0.043</v>
      </c>
      <c r="G6610" s="922">
        <v>0.042</v>
      </c>
      <c r="H6610" s="941">
        <v>0.520833333333333</v>
      </c>
      <c r="I6610" s="1076"/>
      <c r="J6610" s="219"/>
      <c r="K6610" s="566"/>
      <c r="L6610" s="898">
        <v>0.75</v>
      </c>
      <c r="M6610" s="904"/>
    </row>
    <row r="6611" spans="3:13">
      <c r="C6611" s="868"/>
      <c r="D6611" s="874">
        <v>45814</v>
      </c>
      <c r="E6611" s="922">
        <v>0.042</v>
      </c>
      <c r="F6611" s="922">
        <v>0.042</v>
      </c>
      <c r="G6611" s="922">
        <v>0.042</v>
      </c>
      <c r="H6611" s="941">
        <v>0.520833333333333</v>
      </c>
      <c r="I6611" s="1076"/>
      <c r="J6611" s="219"/>
      <c r="K6611" s="566"/>
      <c r="L6611" s="898">
        <v>0.75</v>
      </c>
      <c r="M6611" s="905"/>
    </row>
    <row r="6612" spans="3:13">
      <c r="C6612" s="868"/>
      <c r="D6612" s="874">
        <v>45779</v>
      </c>
      <c r="E6612" s="922">
        <v>0.042</v>
      </c>
      <c r="F6612" s="922">
        <v>0.042</v>
      </c>
      <c r="G6612" s="922">
        <v>0.042</v>
      </c>
      <c r="H6612" s="941">
        <v>0.520833333333333</v>
      </c>
      <c r="I6612" s="1076"/>
      <c r="J6612" s="219"/>
      <c r="K6612" s="566"/>
      <c r="L6612" s="898">
        <v>0.75</v>
      </c>
      <c r="M6612" s="901"/>
    </row>
    <row r="6613" spans="3:13">
      <c r="C6613" s="868"/>
      <c r="D6613" s="874">
        <v>45751</v>
      </c>
      <c r="E6613" s="922">
        <v>0.042</v>
      </c>
      <c r="F6613" s="922">
        <v>0.041</v>
      </c>
      <c r="G6613" s="922">
        <v>0.041</v>
      </c>
      <c r="H6613" s="941">
        <v>0.5625</v>
      </c>
      <c r="I6613" s="1076"/>
      <c r="J6613" s="219"/>
      <c r="K6613" s="566"/>
      <c r="L6613" s="898">
        <v>0.791666666666667</v>
      </c>
      <c r="M6613" s="901"/>
    </row>
    <row r="6614" spans="3:13">
      <c r="C6614" s="868"/>
      <c r="D6614" s="874">
        <v>45723</v>
      </c>
      <c r="E6614" s="922">
        <v>0.041</v>
      </c>
      <c r="F6614" s="922">
        <v>0.04</v>
      </c>
      <c r="G6614" s="922">
        <v>0.04</v>
      </c>
      <c r="H6614" s="941">
        <v>0.5625</v>
      </c>
      <c r="I6614" s="1076"/>
      <c r="J6614" s="219"/>
      <c r="K6614" s="566"/>
      <c r="L6614" s="898">
        <v>0.791666666666667</v>
      </c>
      <c r="M6614" s="901"/>
    </row>
    <row r="6615" ht="18.35" spans="3:13">
      <c r="C6615" s="868"/>
      <c r="D6615" s="874">
        <v>45695</v>
      </c>
      <c r="E6615" s="922">
        <v>0.04</v>
      </c>
      <c r="F6615" s="922">
        <v>0.041</v>
      </c>
      <c r="G6615" s="922">
        <v>0.041</v>
      </c>
      <c r="H6615" s="941">
        <v>0.5625</v>
      </c>
      <c r="I6615" s="1077"/>
      <c r="J6615" s="258"/>
      <c r="K6615" s="570"/>
      <c r="L6615" s="898">
        <v>0.791666666666667</v>
      </c>
      <c r="M6615" s="906"/>
    </row>
    <row r="6616" ht="17" customHeight="1" spans="3:13">
      <c r="C6616" s="868">
        <v>1</v>
      </c>
      <c r="D6616" s="873" t="s">
        <v>7</v>
      </c>
      <c r="E6616" s="930" t="s">
        <v>1490</v>
      </c>
      <c r="F6616" s="931"/>
      <c r="G6616" s="932"/>
      <c r="H6616" s="933" t="s">
        <v>2839</v>
      </c>
      <c r="I6616" s="1074" t="s">
        <v>1622</v>
      </c>
      <c r="J6616" s="561"/>
      <c r="K6616" s="562"/>
      <c r="L6616" s="878" t="s">
        <v>1623</v>
      </c>
      <c r="M6616" s="943" t="s">
        <v>1624</v>
      </c>
    </row>
    <row r="6617" ht="16" customHeight="1" spans="3:13">
      <c r="C6617" s="868"/>
      <c r="D6617" s="870" t="s">
        <v>1625</v>
      </c>
      <c r="E6617" s="963"/>
      <c r="F6617" s="964"/>
      <c r="G6617" s="1078"/>
      <c r="H6617" s="934" t="s">
        <v>2858</v>
      </c>
      <c r="I6617" s="2250" t="s">
        <v>1491</v>
      </c>
      <c r="J6617" s="216"/>
      <c r="K6617" s="564"/>
      <c r="L6617" s="895"/>
      <c r="M6617" s="900" t="s">
        <v>1490</v>
      </c>
    </row>
    <row r="6618" spans="3:13">
      <c r="C6618" s="868"/>
      <c r="D6618" s="871" t="s">
        <v>1626</v>
      </c>
      <c r="E6618" s="935"/>
      <c r="F6618" s="1079"/>
      <c r="G6618" s="1080"/>
      <c r="H6618" s="938" t="s">
        <v>2859</v>
      </c>
      <c r="I6618" s="1076"/>
      <c r="J6618" s="219"/>
      <c r="K6618" s="566"/>
      <c r="L6618" s="895"/>
      <c r="M6618" s="901"/>
    </row>
    <row r="6619" spans="3:13">
      <c r="C6619" s="868"/>
      <c r="D6619" s="871" t="s">
        <v>1627</v>
      </c>
      <c r="E6619" s="939">
        <v>52.9</v>
      </c>
      <c r="F6619" s="936"/>
      <c r="G6619" s="937"/>
      <c r="H6619" s="938"/>
      <c r="I6619" s="1076"/>
      <c r="J6619" s="219"/>
      <c r="K6619" s="566"/>
      <c r="L6619" s="895"/>
      <c r="M6619" s="901"/>
    </row>
    <row r="6620" ht="18.35" spans="3:13">
      <c r="C6620" s="868"/>
      <c r="D6620" s="872" t="s">
        <v>1628</v>
      </c>
      <c r="E6620" s="887">
        <v>0.572916666666667</v>
      </c>
      <c r="F6620" s="888"/>
      <c r="G6620" s="889"/>
      <c r="H6620" s="940"/>
      <c r="I6620" s="1076"/>
      <c r="J6620" s="219"/>
      <c r="K6620" s="566"/>
      <c r="L6620" s="896">
        <v>0.802083333333333</v>
      </c>
      <c r="M6620" s="902">
        <v>0.697916666666667</v>
      </c>
    </row>
    <row r="6621" ht="18.35" spans="3:13">
      <c r="C6621" s="868"/>
      <c r="D6621" s="873" t="s">
        <v>1629</v>
      </c>
      <c r="E6621" s="891" t="s">
        <v>8</v>
      </c>
      <c r="F6621" s="891" t="s">
        <v>9</v>
      </c>
      <c r="G6621" s="892" t="s">
        <v>10</v>
      </c>
      <c r="H6621" s="933" t="s">
        <v>2447</v>
      </c>
      <c r="I6621" s="1076"/>
      <c r="J6621" s="219"/>
      <c r="K6621" s="566"/>
      <c r="L6621" s="897" t="s">
        <v>2896</v>
      </c>
      <c r="M6621" s="903"/>
    </row>
    <row r="6622" spans="3:13">
      <c r="C6622" s="868"/>
      <c r="D6622" s="874">
        <v>45862</v>
      </c>
      <c r="E6622" s="2246" t="s">
        <v>2234</v>
      </c>
      <c r="F6622" s="2246" t="s">
        <v>2786</v>
      </c>
      <c r="G6622" s="2246" t="s">
        <v>2787</v>
      </c>
      <c r="H6622" s="941">
        <v>0.572916666666667</v>
      </c>
      <c r="I6622" s="1076"/>
      <c r="J6622" s="219"/>
      <c r="K6622" s="566"/>
      <c r="L6622" s="898">
        <v>0.802083333333333</v>
      </c>
      <c r="M6622" s="904"/>
    </row>
    <row r="6623" spans="3:13">
      <c r="C6623" s="868"/>
      <c r="D6623" s="874">
        <v>45862</v>
      </c>
      <c r="E6623" s="2246" t="s">
        <v>2234</v>
      </c>
      <c r="F6623" s="2246" t="s">
        <v>2786</v>
      </c>
      <c r="G6623" s="2246" t="s">
        <v>2787</v>
      </c>
      <c r="H6623" s="941">
        <v>0.572916666666667</v>
      </c>
      <c r="I6623" s="1076"/>
      <c r="J6623" s="219"/>
      <c r="K6623" s="566"/>
      <c r="L6623" s="898">
        <v>0.802083333333333</v>
      </c>
      <c r="M6623" s="905"/>
    </row>
    <row r="6624" spans="3:13">
      <c r="C6624" s="868"/>
      <c r="D6624" s="874">
        <v>45862</v>
      </c>
      <c r="E6624" s="2246" t="s">
        <v>2234</v>
      </c>
      <c r="F6624" s="2246" t="s">
        <v>2786</v>
      </c>
      <c r="G6624" s="2246" t="s">
        <v>2787</v>
      </c>
      <c r="H6624" s="941">
        <v>0.572916666666667</v>
      </c>
      <c r="I6624" s="1076"/>
      <c r="J6624" s="219"/>
      <c r="K6624" s="566"/>
      <c r="L6624" s="898">
        <v>0.802083333333333</v>
      </c>
      <c r="M6624" s="901"/>
    </row>
    <row r="6625" spans="3:13">
      <c r="C6625" s="868"/>
      <c r="D6625" s="874">
        <v>45862</v>
      </c>
      <c r="E6625" s="2246" t="s">
        <v>2234</v>
      </c>
      <c r="F6625" s="2246" t="s">
        <v>2786</v>
      </c>
      <c r="G6625" s="2246" t="s">
        <v>2787</v>
      </c>
      <c r="H6625" s="941">
        <v>0.572916666666667</v>
      </c>
      <c r="I6625" s="1076"/>
      <c r="J6625" s="219"/>
      <c r="K6625" s="566"/>
      <c r="L6625" s="898">
        <v>0.802083333333333</v>
      </c>
      <c r="M6625" s="901"/>
    </row>
    <row r="6626" spans="3:13">
      <c r="C6626" s="868"/>
      <c r="D6626" s="874">
        <v>45862</v>
      </c>
      <c r="E6626" s="2246" t="s">
        <v>2234</v>
      </c>
      <c r="F6626" s="2246" t="s">
        <v>2786</v>
      </c>
      <c r="G6626" s="2246" t="s">
        <v>2787</v>
      </c>
      <c r="H6626" s="941">
        <v>0.572916666666667</v>
      </c>
      <c r="I6626" s="1076"/>
      <c r="J6626" s="219"/>
      <c r="K6626" s="566"/>
      <c r="L6626" s="898">
        <v>0.802083333333333</v>
      </c>
      <c r="M6626" s="901"/>
    </row>
    <row r="6627" ht="18.35" spans="3:13">
      <c r="C6627" s="868"/>
      <c r="D6627" s="874">
        <v>45862</v>
      </c>
      <c r="E6627" s="2246" t="s">
        <v>2234</v>
      </c>
      <c r="F6627" s="2246" t="s">
        <v>2786</v>
      </c>
      <c r="G6627" s="2246" t="s">
        <v>2787</v>
      </c>
      <c r="H6627" s="941">
        <v>0.572916666666667</v>
      </c>
      <c r="I6627" s="1077"/>
      <c r="J6627" s="258"/>
      <c r="K6627" s="570"/>
      <c r="L6627" s="898">
        <v>0.802083333333333</v>
      </c>
      <c r="M6627" s="906"/>
    </row>
    <row r="6628" ht="17" customHeight="1" spans="3:13">
      <c r="C6628" s="868">
        <v>1</v>
      </c>
      <c r="D6628" s="873" t="s">
        <v>7</v>
      </c>
      <c r="E6628" s="930" t="s">
        <v>1492</v>
      </c>
      <c r="F6628" s="931"/>
      <c r="G6628" s="932"/>
      <c r="H6628" s="933" t="s">
        <v>2839</v>
      </c>
      <c r="I6628" s="1074" t="s">
        <v>1622</v>
      </c>
      <c r="J6628" s="561"/>
      <c r="K6628" s="562"/>
      <c r="L6628" s="878" t="s">
        <v>1623</v>
      </c>
      <c r="M6628" s="943" t="s">
        <v>1624</v>
      </c>
    </row>
    <row r="6629" ht="16" customHeight="1" spans="3:13">
      <c r="C6629" s="868"/>
      <c r="D6629" s="870" t="s">
        <v>1625</v>
      </c>
      <c r="E6629" s="963"/>
      <c r="F6629" s="964"/>
      <c r="G6629" s="1078"/>
      <c r="H6629" s="934" t="s">
        <v>2858</v>
      </c>
      <c r="I6629" s="2250" t="s">
        <v>1493</v>
      </c>
      <c r="J6629" s="216"/>
      <c r="K6629" s="564"/>
      <c r="L6629" s="895"/>
      <c r="M6629" s="900" t="s">
        <v>1492</v>
      </c>
    </row>
    <row r="6630" spans="3:13">
      <c r="C6630" s="868"/>
      <c r="D6630" s="871" t="s">
        <v>1626</v>
      </c>
      <c r="E6630" s="935"/>
      <c r="F6630" s="1079"/>
      <c r="G6630" s="1080"/>
      <c r="H6630" s="938" t="s">
        <v>2859</v>
      </c>
      <c r="I6630" s="1076"/>
      <c r="J6630" s="219"/>
      <c r="K6630" s="566"/>
      <c r="L6630" s="895"/>
      <c r="M6630" s="901"/>
    </row>
    <row r="6631" spans="3:13">
      <c r="C6631" s="868"/>
      <c r="D6631" s="871" t="s">
        <v>1627</v>
      </c>
      <c r="E6631" s="939">
        <v>49</v>
      </c>
      <c r="F6631" s="936"/>
      <c r="G6631" s="937"/>
      <c r="H6631" s="938"/>
      <c r="I6631" s="1076"/>
      <c r="J6631" s="219"/>
      <c r="K6631" s="566"/>
      <c r="L6631" s="895"/>
      <c r="M6631" s="901"/>
    </row>
    <row r="6632" ht="18.35" spans="3:13">
      <c r="C6632" s="868"/>
      <c r="D6632" s="872" t="s">
        <v>1628</v>
      </c>
      <c r="E6632" s="887">
        <v>0.583333333333333</v>
      </c>
      <c r="F6632" s="888"/>
      <c r="G6632" s="889"/>
      <c r="H6632" s="940"/>
      <c r="I6632" s="1076"/>
      <c r="J6632" s="219"/>
      <c r="K6632" s="566"/>
      <c r="L6632" s="896">
        <v>0.8125</v>
      </c>
      <c r="M6632" s="902">
        <v>0.708333333333333</v>
      </c>
    </row>
    <row r="6633" ht="18.35" spans="3:13">
      <c r="C6633" s="868"/>
      <c r="D6633" s="873" t="s">
        <v>1629</v>
      </c>
      <c r="E6633" s="891" t="s">
        <v>8</v>
      </c>
      <c r="F6633" s="891" t="s">
        <v>9</v>
      </c>
      <c r="G6633" s="892" t="s">
        <v>10</v>
      </c>
      <c r="H6633" s="933" t="s">
        <v>2447</v>
      </c>
      <c r="I6633" s="1076"/>
      <c r="J6633" s="219"/>
      <c r="K6633" s="566"/>
      <c r="L6633" s="897" t="s">
        <v>2896</v>
      </c>
      <c r="M6633" s="903"/>
    </row>
    <row r="6634" spans="3:13">
      <c r="C6634" s="868"/>
      <c r="D6634" s="874">
        <v>45839</v>
      </c>
      <c r="E6634" s="923">
        <v>49</v>
      </c>
      <c r="F6634" s="923">
        <v>48.8</v>
      </c>
      <c r="G6634" s="923">
        <v>48.5</v>
      </c>
      <c r="H6634" s="941">
        <v>0.583333333333333</v>
      </c>
      <c r="I6634" s="1076"/>
      <c r="J6634" s="219"/>
      <c r="K6634" s="566"/>
      <c r="L6634" s="898">
        <v>0.8125</v>
      </c>
      <c r="M6634" s="904"/>
    </row>
    <row r="6635" spans="3:13">
      <c r="C6635" s="868"/>
      <c r="D6635" s="874">
        <v>45810</v>
      </c>
      <c r="E6635" s="923">
        <v>48.5</v>
      </c>
      <c r="F6635" s="923">
        <v>49.3</v>
      </c>
      <c r="G6635" s="923">
        <v>48.7</v>
      </c>
      <c r="H6635" s="941">
        <v>0.583333333333333</v>
      </c>
      <c r="I6635" s="1076"/>
      <c r="J6635" s="219"/>
      <c r="K6635" s="566"/>
      <c r="L6635" s="898">
        <v>0.8125</v>
      </c>
      <c r="M6635" s="905"/>
    </row>
    <row r="6636" spans="3:13">
      <c r="C6636" s="868"/>
      <c r="D6636" s="874">
        <v>45778</v>
      </c>
      <c r="E6636" s="923">
        <v>48.7</v>
      </c>
      <c r="F6636" s="923">
        <v>48</v>
      </c>
      <c r="G6636" s="923">
        <v>49</v>
      </c>
      <c r="H6636" s="941">
        <v>0.583333333333333</v>
      </c>
      <c r="I6636" s="1076"/>
      <c r="J6636" s="219"/>
      <c r="K6636" s="566"/>
      <c r="L6636" s="898">
        <v>0.8125</v>
      </c>
      <c r="M6636" s="901"/>
    </row>
    <row r="6637" spans="3:13">
      <c r="C6637" s="868"/>
      <c r="D6637" s="874">
        <v>45748</v>
      </c>
      <c r="E6637" s="923">
        <v>49</v>
      </c>
      <c r="F6637" s="923">
        <v>49.5</v>
      </c>
      <c r="G6637" s="923">
        <v>50.3</v>
      </c>
      <c r="H6637" s="941">
        <v>0.625</v>
      </c>
      <c r="I6637" s="1076"/>
      <c r="J6637" s="219"/>
      <c r="K6637" s="566"/>
      <c r="L6637" s="898">
        <v>0.854166666666667</v>
      </c>
      <c r="M6637" s="901"/>
    </row>
    <row r="6638" spans="3:13">
      <c r="C6638" s="868"/>
      <c r="D6638" s="874">
        <v>45719</v>
      </c>
      <c r="E6638" s="923">
        <v>50.3</v>
      </c>
      <c r="F6638" s="923">
        <v>50.6</v>
      </c>
      <c r="G6638" s="923">
        <v>50.9</v>
      </c>
      <c r="H6638" s="941">
        <v>0.625</v>
      </c>
      <c r="I6638" s="1076"/>
      <c r="J6638" s="219"/>
      <c r="K6638" s="566"/>
      <c r="L6638" s="898">
        <v>0.854166666666667</v>
      </c>
      <c r="M6638" s="901"/>
    </row>
    <row r="6639" ht="18.35" spans="3:13">
      <c r="C6639" s="868"/>
      <c r="D6639" s="874">
        <v>45691</v>
      </c>
      <c r="E6639" s="923">
        <v>50.9</v>
      </c>
      <c r="F6639" s="923">
        <v>49.3</v>
      </c>
      <c r="G6639" s="923">
        <v>49.2</v>
      </c>
      <c r="H6639" s="941">
        <v>0.625</v>
      </c>
      <c r="I6639" s="1077"/>
      <c r="J6639" s="258"/>
      <c r="K6639" s="570"/>
      <c r="L6639" s="898">
        <v>0.854166666666667</v>
      </c>
      <c r="M6639" s="906"/>
    </row>
    <row r="6640" ht="18.35" spans="2:13">
      <c r="B6640" s="3" t="s">
        <v>0</v>
      </c>
      <c r="C6640" s="868">
        <v>1</v>
      </c>
      <c r="D6640" s="873" t="s">
        <v>7</v>
      </c>
      <c r="E6640" s="930" t="s">
        <v>1497</v>
      </c>
      <c r="F6640" s="931"/>
      <c r="G6640" s="932"/>
      <c r="H6640" s="933" t="s">
        <v>2839</v>
      </c>
      <c r="I6640" s="561" t="s">
        <v>1622</v>
      </c>
      <c r="J6640" s="561"/>
      <c r="K6640" s="562"/>
      <c r="L6640" s="878" t="s">
        <v>1623</v>
      </c>
      <c r="M6640" s="943" t="s">
        <v>1624</v>
      </c>
    </row>
    <row r="6641" spans="3:13">
      <c r="C6641" s="868"/>
      <c r="D6641" s="870" t="s">
        <v>1625</v>
      </c>
      <c r="E6641" s="879"/>
      <c r="F6641" s="880"/>
      <c r="G6641" s="881"/>
      <c r="H6641" s="934" t="s">
        <v>2894</v>
      </c>
      <c r="I6641" s="2210" t="s">
        <v>1498</v>
      </c>
      <c r="J6641" s="216"/>
      <c r="K6641" s="564"/>
      <c r="L6641" s="895"/>
      <c r="M6641" s="900" t="s">
        <v>1497</v>
      </c>
    </row>
    <row r="6642" spans="3:13">
      <c r="C6642" s="868"/>
      <c r="D6642" s="871" t="s">
        <v>1626</v>
      </c>
      <c r="E6642" s="935"/>
      <c r="F6642" s="936"/>
      <c r="G6642" s="937"/>
      <c r="H6642" s="938" t="s">
        <v>2895</v>
      </c>
      <c r="I6642" s="219"/>
      <c r="J6642" s="219"/>
      <c r="K6642" s="566"/>
      <c r="L6642" s="895"/>
      <c r="M6642" s="901"/>
    </row>
    <row r="6643" spans="3:13">
      <c r="C6643" s="868"/>
      <c r="D6643" s="871" t="s">
        <v>1627</v>
      </c>
      <c r="E6643" s="939">
        <v>0</v>
      </c>
      <c r="F6643" s="936"/>
      <c r="G6643" s="937"/>
      <c r="H6643" s="938"/>
      <c r="I6643" s="219"/>
      <c r="J6643" s="219"/>
      <c r="K6643" s="566"/>
      <c r="L6643" s="895"/>
      <c r="M6643" s="901"/>
    </row>
    <row r="6644" ht="18.35" spans="3:13">
      <c r="C6644" s="868"/>
      <c r="D6644" s="872" t="s">
        <v>1628</v>
      </c>
      <c r="E6644" s="887" t="e">
        <v>#VALUE!</v>
      </c>
      <c r="F6644" s="888"/>
      <c r="G6644" s="889"/>
      <c r="H6644" s="940"/>
      <c r="I6644" s="219"/>
      <c r="J6644" s="219"/>
      <c r="K6644" s="566"/>
      <c r="L6644" s="896" t="s">
        <v>818</v>
      </c>
      <c r="M6644" s="902" t="e">
        <v>#VALUE!</v>
      </c>
    </row>
    <row r="6645" ht="18.35" spans="3:13">
      <c r="C6645" s="868"/>
      <c r="D6645" s="873" t="s">
        <v>1629</v>
      </c>
      <c r="E6645" s="891" t="s">
        <v>8</v>
      </c>
      <c r="F6645" s="891" t="s">
        <v>9</v>
      </c>
      <c r="G6645" s="892" t="s">
        <v>10</v>
      </c>
      <c r="H6645" s="933" t="s">
        <v>2447</v>
      </c>
      <c r="I6645" s="219"/>
      <c r="J6645" s="219"/>
      <c r="K6645" s="566"/>
      <c r="L6645" s="897" t="s">
        <v>2896</v>
      </c>
      <c r="M6645" s="903"/>
    </row>
    <row r="6646" spans="3:13">
      <c r="C6646" s="868"/>
      <c r="D6646" s="874">
        <v>0</v>
      </c>
      <c r="E6646" s="923">
        <v>0</v>
      </c>
      <c r="F6646" s="923">
        <v>0</v>
      </c>
      <c r="G6646" s="923">
        <v>0</v>
      </c>
      <c r="H6646" s="941">
        <v>0.583333333333333</v>
      </c>
      <c r="I6646" s="219"/>
      <c r="J6646" s="219"/>
      <c r="K6646" s="566"/>
      <c r="L6646" s="898">
        <v>0.8125</v>
      </c>
      <c r="M6646" s="904"/>
    </row>
    <row r="6647" spans="3:13">
      <c r="C6647" s="868"/>
      <c r="D6647" s="874">
        <v>0</v>
      </c>
      <c r="E6647" s="923">
        <v>0</v>
      </c>
      <c r="F6647" s="923">
        <v>0</v>
      </c>
      <c r="G6647" s="923">
        <v>0</v>
      </c>
      <c r="H6647" s="941">
        <v>0.583333333333333</v>
      </c>
      <c r="I6647" s="219"/>
      <c r="J6647" s="219"/>
      <c r="K6647" s="566"/>
      <c r="L6647" s="898">
        <v>0.8125</v>
      </c>
      <c r="M6647" s="905"/>
    </row>
    <row r="6648" spans="3:13">
      <c r="C6648" s="868"/>
      <c r="D6648" s="874">
        <v>0</v>
      </c>
      <c r="E6648" s="923">
        <v>0</v>
      </c>
      <c r="F6648" s="923">
        <v>0</v>
      </c>
      <c r="G6648" s="923">
        <v>0</v>
      </c>
      <c r="H6648" s="941">
        <v>0.583333333333333</v>
      </c>
      <c r="I6648" s="219"/>
      <c r="J6648" s="219"/>
      <c r="K6648" s="566"/>
      <c r="L6648" s="898">
        <v>0.8125</v>
      </c>
      <c r="M6648" s="901"/>
    </row>
    <row r="6649" spans="3:13">
      <c r="C6649" s="868"/>
      <c r="D6649" s="874">
        <v>0</v>
      </c>
      <c r="E6649" s="923">
        <v>0</v>
      </c>
      <c r="F6649" s="923">
        <v>0</v>
      </c>
      <c r="G6649" s="923">
        <v>0</v>
      </c>
      <c r="H6649" s="941">
        <v>0.583333333333333</v>
      </c>
      <c r="I6649" s="219"/>
      <c r="J6649" s="219"/>
      <c r="K6649" s="566"/>
      <c r="L6649" s="898">
        <v>0.8125</v>
      </c>
      <c r="M6649" s="901"/>
    </row>
    <row r="6650" spans="3:13">
      <c r="C6650" s="868"/>
      <c r="D6650" s="874">
        <v>0</v>
      </c>
      <c r="E6650" s="923">
        <v>0</v>
      </c>
      <c r="F6650" s="923">
        <v>0</v>
      </c>
      <c r="G6650" s="923">
        <v>0</v>
      </c>
      <c r="H6650" s="941">
        <v>0.625</v>
      </c>
      <c r="I6650" s="219"/>
      <c r="J6650" s="219"/>
      <c r="K6650" s="566"/>
      <c r="L6650" s="898">
        <v>0.854166666666667</v>
      </c>
      <c r="M6650" s="901"/>
    </row>
    <row r="6651" ht="18.35" spans="3:13">
      <c r="C6651" s="868"/>
      <c r="D6651" s="874">
        <v>0</v>
      </c>
      <c r="E6651" s="923">
        <v>0</v>
      </c>
      <c r="F6651" s="923">
        <v>0</v>
      </c>
      <c r="G6651" s="923">
        <v>0</v>
      </c>
      <c r="H6651" s="941">
        <v>0.625</v>
      </c>
      <c r="I6651" s="258"/>
      <c r="J6651" s="258"/>
      <c r="K6651" s="570"/>
      <c r="L6651" s="898">
        <v>0.854166666666667</v>
      </c>
      <c r="M6651" s="906"/>
    </row>
    <row r="6652" ht="18.35" spans="3:13">
      <c r="C6652" s="868">
        <v>1</v>
      </c>
      <c r="D6652" s="873" t="s">
        <v>7</v>
      </c>
      <c r="E6652" s="930" t="s">
        <v>1499</v>
      </c>
      <c r="F6652" s="931"/>
      <c r="G6652" s="932"/>
      <c r="H6652" s="933" t="s">
        <v>2839</v>
      </c>
      <c r="I6652" s="561" t="s">
        <v>1622</v>
      </c>
      <c r="J6652" s="561"/>
      <c r="K6652" s="562"/>
      <c r="L6652" s="878" t="s">
        <v>1623</v>
      </c>
      <c r="M6652" s="943" t="s">
        <v>1624</v>
      </c>
    </row>
    <row r="6653" spans="3:13">
      <c r="C6653" s="868"/>
      <c r="D6653" s="870" t="s">
        <v>1625</v>
      </c>
      <c r="E6653" s="879"/>
      <c r="F6653" s="880"/>
      <c r="G6653" s="881"/>
      <c r="H6653" s="934" t="s">
        <v>2858</v>
      </c>
      <c r="I6653" s="2210" t="s">
        <v>1498</v>
      </c>
      <c r="J6653" s="216"/>
      <c r="K6653" s="564"/>
      <c r="L6653" s="895"/>
      <c r="M6653" s="900" t="s">
        <v>1499</v>
      </c>
    </row>
    <row r="6654" spans="3:13">
      <c r="C6654" s="868"/>
      <c r="D6654" s="871" t="s">
        <v>1626</v>
      </c>
      <c r="E6654" s="935"/>
      <c r="F6654" s="936"/>
      <c r="G6654" s="937"/>
      <c r="H6654" s="938" t="s">
        <v>2859</v>
      </c>
      <c r="I6654" s="219"/>
      <c r="J6654" s="219"/>
      <c r="K6654" s="566"/>
      <c r="L6654" s="895"/>
      <c r="M6654" s="901"/>
    </row>
    <row r="6655" spans="3:13">
      <c r="C6655" s="868"/>
      <c r="D6655" s="871" t="s">
        <v>1627</v>
      </c>
      <c r="E6655" s="939">
        <v>0</v>
      </c>
      <c r="F6655" s="936"/>
      <c r="G6655" s="937"/>
      <c r="H6655" s="938"/>
      <c r="I6655" s="219"/>
      <c r="J6655" s="219"/>
      <c r="K6655" s="566"/>
      <c r="L6655" s="895"/>
      <c r="M6655" s="901"/>
    </row>
    <row r="6656" ht="18.35" spans="3:13">
      <c r="C6656" s="868"/>
      <c r="D6656" s="872" t="s">
        <v>1628</v>
      </c>
      <c r="E6656" s="887" t="e">
        <v>#VALUE!</v>
      </c>
      <c r="F6656" s="888"/>
      <c r="G6656" s="889"/>
      <c r="H6656" s="940"/>
      <c r="I6656" s="219"/>
      <c r="J6656" s="219"/>
      <c r="K6656" s="566"/>
      <c r="L6656" s="896" t="s">
        <v>818</v>
      </c>
      <c r="M6656" s="902" t="e">
        <v>#VALUE!</v>
      </c>
    </row>
    <row r="6657" ht="18.35" spans="3:13">
      <c r="C6657" s="868"/>
      <c r="D6657" s="873" t="s">
        <v>1629</v>
      </c>
      <c r="E6657" s="891" t="s">
        <v>8</v>
      </c>
      <c r="F6657" s="891" t="s">
        <v>9</v>
      </c>
      <c r="G6657" s="892" t="s">
        <v>10</v>
      </c>
      <c r="H6657" s="933" t="s">
        <v>2447</v>
      </c>
      <c r="I6657" s="219"/>
      <c r="J6657" s="219"/>
      <c r="K6657" s="566"/>
      <c r="L6657" s="897" t="s">
        <v>2896</v>
      </c>
      <c r="M6657" s="903"/>
    </row>
    <row r="6658" spans="3:13">
      <c r="C6658" s="868"/>
      <c r="D6658" s="874">
        <v>0</v>
      </c>
      <c r="E6658" s="951"/>
      <c r="F6658" s="951"/>
      <c r="G6658" s="951"/>
      <c r="H6658" s="941">
        <v>0.583333333333333</v>
      </c>
      <c r="I6658" s="219"/>
      <c r="J6658" s="219"/>
      <c r="K6658" s="566"/>
      <c r="L6658" s="898">
        <v>0.8125</v>
      </c>
      <c r="M6658" s="904"/>
    </row>
    <row r="6659" spans="3:13">
      <c r="C6659" s="868"/>
      <c r="D6659" s="874">
        <v>0</v>
      </c>
      <c r="E6659" s="951"/>
      <c r="F6659" s="951"/>
      <c r="G6659" s="951"/>
      <c r="H6659" s="941">
        <v>0.583333333333333</v>
      </c>
      <c r="I6659" s="219"/>
      <c r="J6659" s="219"/>
      <c r="K6659" s="566"/>
      <c r="L6659" s="898">
        <v>0.8125</v>
      </c>
      <c r="M6659" s="905"/>
    </row>
    <row r="6660" spans="3:13">
      <c r="C6660" s="868"/>
      <c r="D6660" s="1204">
        <v>0</v>
      </c>
      <c r="E6660" s="951"/>
      <c r="F6660" s="951"/>
      <c r="G6660" s="951"/>
      <c r="H6660" s="941">
        <v>0.583333333333333</v>
      </c>
      <c r="I6660" s="219"/>
      <c r="J6660" s="219"/>
      <c r="K6660" s="566"/>
      <c r="L6660" s="898">
        <v>0.8125</v>
      </c>
      <c r="M6660" s="901"/>
    </row>
    <row r="6661" spans="3:13">
      <c r="C6661" s="868"/>
      <c r="D6661" s="874">
        <v>0</v>
      </c>
      <c r="E6661" s="951"/>
      <c r="F6661" s="951"/>
      <c r="G6661" s="951"/>
      <c r="H6661" s="941">
        <v>0.583333333333333</v>
      </c>
      <c r="I6661" s="219"/>
      <c r="J6661" s="219"/>
      <c r="K6661" s="566"/>
      <c r="L6661" s="898">
        <v>0.8125</v>
      </c>
      <c r="M6661" s="901"/>
    </row>
    <row r="6662" spans="3:13">
      <c r="C6662" s="868"/>
      <c r="D6662" s="874">
        <v>0</v>
      </c>
      <c r="E6662" s="951"/>
      <c r="F6662" s="951"/>
      <c r="G6662" s="951"/>
      <c r="H6662" s="941">
        <v>0.583333333333333</v>
      </c>
      <c r="I6662" s="219"/>
      <c r="J6662" s="219"/>
      <c r="K6662" s="566"/>
      <c r="L6662" s="898">
        <v>0.8125</v>
      </c>
      <c r="M6662" s="901"/>
    </row>
    <row r="6663" ht="18.35" spans="3:13">
      <c r="C6663" s="868"/>
      <c r="D6663" s="874">
        <v>0</v>
      </c>
      <c r="E6663" s="951"/>
      <c r="F6663" s="951"/>
      <c r="G6663" s="951"/>
      <c r="H6663" s="941">
        <v>0.625</v>
      </c>
      <c r="I6663" s="258"/>
      <c r="J6663" s="258"/>
      <c r="K6663" s="570"/>
      <c r="L6663" s="898">
        <v>0.854166666666667</v>
      </c>
      <c r="M6663" s="906"/>
    </row>
    <row r="6664" ht="18.35" spans="3:13">
      <c r="C6664" s="868">
        <v>1</v>
      </c>
      <c r="D6664" s="873" t="s">
        <v>7</v>
      </c>
      <c r="E6664" s="930" t="s">
        <v>1500</v>
      </c>
      <c r="F6664" s="931"/>
      <c r="G6664" s="932"/>
      <c r="H6664" s="933" t="s">
        <v>2839</v>
      </c>
      <c r="I6664" s="561" t="s">
        <v>1622</v>
      </c>
      <c r="J6664" s="561"/>
      <c r="K6664" s="562"/>
      <c r="L6664" s="878" t="s">
        <v>1623</v>
      </c>
      <c r="M6664" s="943" t="s">
        <v>1624</v>
      </c>
    </row>
    <row r="6665" spans="3:13">
      <c r="C6665" s="868"/>
      <c r="D6665" s="870" t="s">
        <v>1625</v>
      </c>
      <c r="E6665" s="879"/>
      <c r="F6665" s="880"/>
      <c r="G6665" s="881"/>
      <c r="H6665" s="934" t="s">
        <v>2858</v>
      </c>
      <c r="I6665" s="2210" t="s">
        <v>1501</v>
      </c>
      <c r="J6665" s="216"/>
      <c r="K6665" s="564"/>
      <c r="L6665" s="895"/>
      <c r="M6665" s="900" t="s">
        <v>1500</v>
      </c>
    </row>
    <row r="6666" spans="3:13">
      <c r="C6666" s="868"/>
      <c r="D6666" s="871" t="s">
        <v>1626</v>
      </c>
      <c r="E6666" s="939">
        <v>0.14</v>
      </c>
      <c r="F6666" s="936"/>
      <c r="G6666" s="937"/>
      <c r="H6666" s="938" t="s">
        <v>2859</v>
      </c>
      <c r="I6666" s="219"/>
      <c r="J6666" s="219"/>
      <c r="K6666" s="566"/>
      <c r="L6666" s="895"/>
      <c r="M6666" s="901"/>
    </row>
    <row r="6667" spans="3:13">
      <c r="C6667" s="868"/>
      <c r="D6667" s="871" t="s">
        <v>1627</v>
      </c>
      <c r="E6667" s="939">
        <v>0.09</v>
      </c>
      <c r="F6667" s="936"/>
      <c r="G6667" s="937"/>
      <c r="H6667" s="938"/>
      <c r="I6667" s="219"/>
      <c r="J6667" s="219"/>
      <c r="K6667" s="566"/>
      <c r="L6667" s="895"/>
      <c r="M6667" s="901"/>
    </row>
    <row r="6668" ht="18.35" spans="3:13">
      <c r="C6668" s="868"/>
      <c r="D6668" s="872" t="s">
        <v>1628</v>
      </c>
      <c r="E6668" s="887">
        <v>0.875</v>
      </c>
      <c r="F6668" s="888"/>
      <c r="G6668" s="889"/>
      <c r="H6668" s="940"/>
      <c r="I6668" s="219"/>
      <c r="J6668" s="219"/>
      <c r="K6668" s="566"/>
      <c r="L6668" s="896">
        <v>1.10416666666667</v>
      </c>
      <c r="M6668" s="902">
        <v>0</v>
      </c>
    </row>
    <row r="6669" ht="18.35" spans="3:13">
      <c r="C6669" s="868"/>
      <c r="D6669" s="873" t="s">
        <v>1629</v>
      </c>
      <c r="E6669" s="891" t="s">
        <v>8</v>
      </c>
      <c r="F6669" s="891" t="s">
        <v>9</v>
      </c>
      <c r="G6669" s="892" t="s">
        <v>10</v>
      </c>
      <c r="H6669" s="933" t="s">
        <v>2447</v>
      </c>
      <c r="I6669" s="219"/>
      <c r="J6669" s="219"/>
      <c r="K6669" s="566"/>
      <c r="L6669" s="897" t="s">
        <v>2896</v>
      </c>
      <c r="M6669" s="903"/>
    </row>
    <row r="6670" spans="3:13">
      <c r="C6670" s="868"/>
      <c r="D6670" s="874">
        <v>45781</v>
      </c>
      <c r="E6670" s="923">
        <v>0.13</v>
      </c>
      <c r="F6670" s="923">
        <v>0.13</v>
      </c>
      <c r="G6670" s="923">
        <v>0.08</v>
      </c>
      <c r="H6670" s="941">
        <v>0.875</v>
      </c>
      <c r="I6670" s="219"/>
      <c r="J6670" s="219"/>
      <c r="K6670" s="566"/>
      <c r="L6670" s="898">
        <v>0.104166666666667</v>
      </c>
      <c r="M6670" s="904"/>
    </row>
    <row r="6671" spans="3:13">
      <c r="C6671" s="868"/>
      <c r="D6671" s="874">
        <v>45690</v>
      </c>
      <c r="E6671" s="923">
        <v>0.14</v>
      </c>
      <c r="F6671" s="923">
        <v>0.11</v>
      </c>
      <c r="G6671" s="923">
        <v>0.08</v>
      </c>
      <c r="H6671" s="941">
        <v>0.875</v>
      </c>
      <c r="I6671" s="219"/>
      <c r="J6671" s="219"/>
      <c r="K6671" s="566"/>
      <c r="L6671" s="898">
        <v>0.104166666666667</v>
      </c>
      <c r="M6671" s="905"/>
    </row>
    <row r="6672" spans="3:13">
      <c r="C6672" s="868"/>
      <c r="D6672" s="874">
        <v>45599</v>
      </c>
      <c r="E6672" s="923">
        <v>0.1</v>
      </c>
      <c r="F6672" s="923">
        <v>0.09</v>
      </c>
      <c r="G6672" s="923">
        <v>0.05</v>
      </c>
      <c r="H6672" s="941">
        <v>0.875</v>
      </c>
      <c r="I6672" s="219"/>
      <c r="J6672" s="219"/>
      <c r="K6672" s="566"/>
      <c r="L6672" s="898">
        <v>0.104166666666667</v>
      </c>
      <c r="M6672" s="901"/>
    </row>
    <row r="6673" spans="3:13">
      <c r="C6673" s="868"/>
      <c r="D6673" s="874">
        <v>45508</v>
      </c>
      <c r="E6673" s="923">
        <v>0.09</v>
      </c>
      <c r="F6673" s="923">
        <v>0.08</v>
      </c>
      <c r="G6673" s="923">
        <v>0.01</v>
      </c>
      <c r="H6673" s="941">
        <v>0.875</v>
      </c>
      <c r="I6673" s="219"/>
      <c r="J6673" s="219"/>
      <c r="K6673" s="566"/>
      <c r="L6673" s="898">
        <v>0.104166666666667</v>
      </c>
      <c r="M6673" s="901"/>
    </row>
    <row r="6674" spans="3:13">
      <c r="C6674" s="868"/>
      <c r="D6674" s="874">
        <v>45417</v>
      </c>
      <c r="E6674" s="923">
        <v>0.08</v>
      </c>
      <c r="F6674" s="923">
        <v>0.08</v>
      </c>
      <c r="G6674" s="923">
        <v>0.05</v>
      </c>
      <c r="H6674" s="941">
        <v>0.875</v>
      </c>
      <c r="I6674" s="219"/>
      <c r="J6674" s="219"/>
      <c r="K6674" s="566"/>
      <c r="L6674" s="898">
        <v>0.104166666666667</v>
      </c>
      <c r="M6674" s="901"/>
    </row>
    <row r="6675" ht="18.35" spans="3:13">
      <c r="C6675" s="868"/>
      <c r="D6675" s="874">
        <v>45417</v>
      </c>
      <c r="E6675" s="923">
        <v>0.08</v>
      </c>
      <c r="F6675" s="923">
        <v>0.08</v>
      </c>
      <c r="G6675" s="923">
        <v>0.05</v>
      </c>
      <c r="H6675" s="941">
        <v>0.875</v>
      </c>
      <c r="I6675" s="258"/>
      <c r="J6675" s="258"/>
      <c r="K6675" s="570"/>
      <c r="L6675" s="898">
        <v>0.104166666666667</v>
      </c>
      <c r="M6675" s="906"/>
    </row>
    <row r="6676" ht="18.35" spans="3:13">
      <c r="C6676" s="868">
        <v>1</v>
      </c>
      <c r="D6676" s="873" t="s">
        <v>7</v>
      </c>
      <c r="E6676" s="930" t="s">
        <v>1502</v>
      </c>
      <c r="F6676" s="931"/>
      <c r="G6676" s="932"/>
      <c r="H6676" s="933" t="s">
        <v>2839</v>
      </c>
      <c r="I6676" s="561" t="s">
        <v>1622</v>
      </c>
      <c r="J6676" s="561"/>
      <c r="K6676" s="562"/>
      <c r="L6676" s="878" t="s">
        <v>1623</v>
      </c>
      <c r="M6676" s="957" t="s">
        <v>1624</v>
      </c>
    </row>
    <row r="6677" spans="3:13">
      <c r="C6677" s="868"/>
      <c r="D6677" s="870" t="s">
        <v>1625</v>
      </c>
      <c r="E6677" s="879"/>
      <c r="F6677" s="880"/>
      <c r="G6677" s="881"/>
      <c r="H6677" s="934" t="s">
        <v>2858</v>
      </c>
      <c r="I6677" s="2210" t="s">
        <v>1503</v>
      </c>
      <c r="J6677" s="216"/>
      <c r="K6677" s="564"/>
      <c r="L6677" s="895"/>
      <c r="M6677" s="1084" t="s">
        <v>1502</v>
      </c>
    </row>
    <row r="6678" spans="3:13">
      <c r="C6678" s="868"/>
      <c r="D6678" s="871" t="s">
        <v>1626</v>
      </c>
      <c r="E6678" s="935"/>
      <c r="F6678" s="936"/>
      <c r="G6678" s="937"/>
      <c r="H6678" s="938" t="s">
        <v>2859</v>
      </c>
      <c r="I6678" s="219"/>
      <c r="J6678" s="219"/>
      <c r="K6678" s="566"/>
      <c r="L6678" s="895"/>
      <c r="M6678" s="1085"/>
    </row>
    <row r="6679" spans="3:13">
      <c r="C6679" s="868"/>
      <c r="D6679" s="871" t="s">
        <v>1627</v>
      </c>
      <c r="E6679" s="939" t="s">
        <v>2811</v>
      </c>
      <c r="F6679" s="936"/>
      <c r="G6679" s="937"/>
      <c r="H6679" s="938"/>
      <c r="I6679" s="219"/>
      <c r="J6679" s="219"/>
      <c r="K6679" s="566"/>
      <c r="L6679" s="895"/>
      <c r="M6679" s="1085"/>
    </row>
    <row r="6680" ht="18.35" spans="3:13">
      <c r="C6680" s="868"/>
      <c r="D6680" s="872" t="s">
        <v>1628</v>
      </c>
      <c r="E6680" s="887">
        <v>0.572916666666667</v>
      </c>
      <c r="F6680" s="888"/>
      <c r="G6680" s="889"/>
      <c r="H6680" s="940"/>
      <c r="I6680" s="219"/>
      <c r="J6680" s="219"/>
      <c r="K6680" s="566"/>
      <c r="L6680" s="896">
        <v>0.802083333333333</v>
      </c>
      <c r="M6680" s="1086">
        <v>0.697916666666667</v>
      </c>
    </row>
    <row r="6681" ht="18.35" spans="3:13">
      <c r="C6681" s="868"/>
      <c r="D6681" s="873" t="s">
        <v>1629</v>
      </c>
      <c r="E6681" s="891" t="s">
        <v>8</v>
      </c>
      <c r="F6681" s="891" t="s">
        <v>9</v>
      </c>
      <c r="G6681" s="892" t="s">
        <v>10</v>
      </c>
      <c r="H6681" s="933" t="s">
        <v>2447</v>
      </c>
      <c r="I6681" s="219"/>
      <c r="J6681" s="219"/>
      <c r="K6681" s="566"/>
      <c r="L6681" s="897" t="s">
        <v>2896</v>
      </c>
      <c r="M6681" s="1087"/>
    </row>
    <row r="6682" spans="3:13">
      <c r="C6682" s="868"/>
      <c r="D6682" s="874">
        <v>45862</v>
      </c>
      <c r="E6682" s="923">
        <v>55.2</v>
      </c>
      <c r="F6682" s="923">
        <v>53</v>
      </c>
      <c r="G6682" s="923">
        <v>52.9</v>
      </c>
      <c r="H6682" s="1205">
        <v>0.697916666666667</v>
      </c>
      <c r="I6682" s="219"/>
      <c r="J6682" s="219"/>
      <c r="K6682" s="566"/>
      <c r="L6682" s="898">
        <v>0.802083333333333</v>
      </c>
      <c r="M6682" s="1088"/>
    </row>
    <row r="6683" spans="3:13">
      <c r="C6683" s="868"/>
      <c r="D6683" s="874">
        <v>45841</v>
      </c>
      <c r="E6683" s="923">
        <v>52.9</v>
      </c>
      <c r="F6683" s="923">
        <v>53.1</v>
      </c>
      <c r="G6683" s="923">
        <v>53.1</v>
      </c>
      <c r="H6683" s="1205">
        <v>0.697916666666667</v>
      </c>
      <c r="I6683" s="219"/>
      <c r="J6683" s="219"/>
      <c r="K6683" s="566"/>
      <c r="L6683" s="898">
        <v>0.802083333333333</v>
      </c>
      <c r="M6683" s="1089"/>
    </row>
    <row r="6684" spans="3:13">
      <c r="C6684" s="868"/>
      <c r="D6684" s="874">
        <v>45862</v>
      </c>
      <c r="E6684" s="923">
        <v>55.2</v>
      </c>
      <c r="F6684" s="923">
        <v>53</v>
      </c>
      <c r="G6684" s="923">
        <v>52.9</v>
      </c>
      <c r="H6684" s="1205">
        <v>0.697916666666667</v>
      </c>
      <c r="I6684" s="219"/>
      <c r="J6684" s="219"/>
      <c r="K6684" s="566"/>
      <c r="L6684" s="898">
        <v>0.802083333333333</v>
      </c>
      <c r="M6684" s="1085"/>
    </row>
    <row r="6685" spans="3:13">
      <c r="C6685" s="868"/>
      <c r="D6685" s="874">
        <v>45841</v>
      </c>
      <c r="E6685" s="923">
        <v>52.9</v>
      </c>
      <c r="F6685" s="923">
        <v>53.1</v>
      </c>
      <c r="G6685" s="923">
        <v>53.1</v>
      </c>
      <c r="H6685" s="1205">
        <v>0.697916666666667</v>
      </c>
      <c r="I6685" s="219"/>
      <c r="J6685" s="219"/>
      <c r="K6685" s="566"/>
      <c r="L6685" s="898">
        <v>0.802083333333333</v>
      </c>
      <c r="M6685" s="1085"/>
    </row>
    <row r="6686" spans="3:13">
      <c r="C6686" s="868"/>
      <c r="D6686" s="874">
        <v>45862</v>
      </c>
      <c r="E6686" s="923">
        <v>55.2</v>
      </c>
      <c r="F6686" s="923">
        <v>53</v>
      </c>
      <c r="G6686" s="923">
        <v>52.9</v>
      </c>
      <c r="H6686" s="1205">
        <v>0.697916666666667</v>
      </c>
      <c r="I6686" s="219"/>
      <c r="J6686" s="219"/>
      <c r="K6686" s="566"/>
      <c r="L6686" s="898">
        <v>0.802083333333333</v>
      </c>
      <c r="M6686" s="1085"/>
    </row>
    <row r="6687" ht="18.35" spans="3:13">
      <c r="C6687" s="868"/>
      <c r="D6687" s="874">
        <v>45841</v>
      </c>
      <c r="E6687" s="923">
        <v>52.9</v>
      </c>
      <c r="F6687" s="923">
        <v>53.1</v>
      </c>
      <c r="G6687" s="923">
        <v>53.1</v>
      </c>
      <c r="H6687" s="1205">
        <v>0.697916666666667</v>
      </c>
      <c r="I6687" s="258"/>
      <c r="J6687" s="258"/>
      <c r="K6687" s="570"/>
      <c r="L6687" s="898">
        <v>0.802083333333333</v>
      </c>
      <c r="M6687" s="1090"/>
    </row>
    <row r="6688" ht="18.35" spans="3:13">
      <c r="C6688" s="868">
        <v>1</v>
      </c>
      <c r="D6688" s="873" t="s">
        <v>7</v>
      </c>
      <c r="E6688" s="930" t="s">
        <v>1504</v>
      </c>
      <c r="F6688" s="931"/>
      <c r="G6688" s="932"/>
      <c r="H6688" s="933" t="s">
        <v>2839</v>
      </c>
      <c r="I6688" s="561" t="s">
        <v>1622</v>
      </c>
      <c r="J6688" s="561"/>
      <c r="K6688" s="562"/>
      <c r="L6688" s="878" t="s">
        <v>1623</v>
      </c>
      <c r="M6688" s="943" t="s">
        <v>1624</v>
      </c>
    </row>
    <row r="6689" spans="3:13">
      <c r="C6689" s="868"/>
      <c r="D6689" s="870" t="s">
        <v>1625</v>
      </c>
      <c r="E6689" s="879"/>
      <c r="F6689" s="880"/>
      <c r="G6689" s="881"/>
      <c r="H6689" s="934" t="s">
        <v>2858</v>
      </c>
      <c r="I6689" s="2210" t="s">
        <v>1505</v>
      </c>
      <c r="J6689" s="216"/>
      <c r="K6689" s="564"/>
      <c r="L6689" s="895"/>
      <c r="M6689" s="900" t="s">
        <v>1504</v>
      </c>
    </row>
    <row r="6690" spans="3:13">
      <c r="C6690" s="868"/>
      <c r="D6690" s="871" t="s">
        <v>1626</v>
      </c>
      <c r="E6690" s="935"/>
      <c r="F6690" s="936"/>
      <c r="G6690" s="937"/>
      <c r="H6690" s="938" t="s">
        <v>2859</v>
      </c>
      <c r="I6690" s="219"/>
      <c r="J6690" s="219"/>
      <c r="K6690" s="566"/>
      <c r="L6690" s="895"/>
      <c r="M6690" s="901"/>
    </row>
    <row r="6691" spans="3:13">
      <c r="C6691" s="868"/>
      <c r="D6691" s="871" t="s">
        <v>1627</v>
      </c>
      <c r="E6691" s="939">
        <v>50.8</v>
      </c>
      <c r="F6691" s="936"/>
      <c r="G6691" s="937"/>
      <c r="H6691" s="938"/>
      <c r="I6691" s="219"/>
      <c r="J6691" s="219"/>
      <c r="K6691" s="566"/>
      <c r="L6691" s="895"/>
      <c r="M6691" s="901"/>
    </row>
    <row r="6692" ht="18.35" spans="3:13">
      <c r="C6692" s="868"/>
      <c r="D6692" s="872" t="s">
        <v>1628</v>
      </c>
      <c r="E6692" s="887">
        <v>0.583333333333333</v>
      </c>
      <c r="F6692" s="888"/>
      <c r="G6692" s="889"/>
      <c r="H6692" s="940"/>
      <c r="I6692" s="219"/>
      <c r="J6692" s="219"/>
      <c r="K6692" s="566"/>
      <c r="L6692" s="896">
        <v>0.8125</v>
      </c>
      <c r="M6692" s="902">
        <v>0.708333333333333</v>
      </c>
    </row>
    <row r="6693" ht="18.35" spans="3:13">
      <c r="C6693" s="868"/>
      <c r="D6693" s="873" t="s">
        <v>1629</v>
      </c>
      <c r="E6693" s="891" t="s">
        <v>8</v>
      </c>
      <c r="F6693" s="891" t="s">
        <v>9</v>
      </c>
      <c r="G6693" s="892" t="s">
        <v>10</v>
      </c>
      <c r="H6693" s="933" t="s">
        <v>2447</v>
      </c>
      <c r="I6693" s="219"/>
      <c r="J6693" s="219"/>
      <c r="K6693" s="566"/>
      <c r="L6693" s="897" t="s">
        <v>2896</v>
      </c>
      <c r="M6693" s="903"/>
    </row>
    <row r="6694" spans="3:13">
      <c r="C6694" s="868"/>
      <c r="D6694" s="874">
        <v>45841</v>
      </c>
      <c r="E6694" s="923">
        <v>50.8</v>
      </c>
      <c r="F6694" s="923">
        <v>50.8</v>
      </c>
      <c r="G6694" s="923">
        <v>49.9</v>
      </c>
      <c r="H6694" s="941">
        <v>0.583333333333333</v>
      </c>
      <c r="I6694" s="219"/>
      <c r="J6694" s="219"/>
      <c r="K6694" s="566"/>
      <c r="L6694" s="898">
        <v>0.8125</v>
      </c>
      <c r="M6694" s="904"/>
    </row>
    <row r="6695" spans="3:13">
      <c r="C6695" s="868"/>
      <c r="D6695" s="874">
        <v>45812</v>
      </c>
      <c r="E6695" s="923">
        <v>49.9</v>
      </c>
      <c r="F6695" s="923">
        <v>52</v>
      </c>
      <c r="G6695" s="923">
        <v>51.6</v>
      </c>
      <c r="H6695" s="941">
        <v>0.583333333333333</v>
      </c>
      <c r="I6695" s="219"/>
      <c r="J6695" s="219"/>
      <c r="K6695" s="566"/>
      <c r="L6695" s="898">
        <v>0.8125</v>
      </c>
      <c r="M6695" s="905"/>
    </row>
    <row r="6696" spans="3:13">
      <c r="C6696" s="868"/>
      <c r="D6696" s="874">
        <v>45782</v>
      </c>
      <c r="E6696" s="923">
        <v>51.6</v>
      </c>
      <c r="F6696" s="923">
        <v>50.2</v>
      </c>
      <c r="G6696" s="923">
        <v>50.8</v>
      </c>
      <c r="H6696" s="941">
        <v>0.583333333333333</v>
      </c>
      <c r="I6696" s="219"/>
      <c r="J6696" s="219"/>
      <c r="K6696" s="566"/>
      <c r="L6696" s="898">
        <v>0.8125</v>
      </c>
      <c r="M6696" s="901"/>
    </row>
    <row r="6697" spans="3:13">
      <c r="C6697" s="868"/>
      <c r="D6697" s="874">
        <v>45750</v>
      </c>
      <c r="E6697" s="923">
        <v>50.8</v>
      </c>
      <c r="F6697" s="923">
        <v>53</v>
      </c>
      <c r="G6697" s="923">
        <v>53.5</v>
      </c>
      <c r="H6697" s="941">
        <v>0.583333333333333</v>
      </c>
      <c r="I6697" s="219"/>
      <c r="J6697" s="219"/>
      <c r="K6697" s="566"/>
      <c r="L6697" s="898">
        <v>0.8125</v>
      </c>
      <c r="M6697" s="901"/>
    </row>
    <row r="6698" spans="3:13">
      <c r="C6698" s="868"/>
      <c r="D6698" s="874">
        <v>45721</v>
      </c>
      <c r="E6698" s="923">
        <v>53.5</v>
      </c>
      <c r="F6698" s="923">
        <v>52.5</v>
      </c>
      <c r="G6698" s="923">
        <v>52.8</v>
      </c>
      <c r="H6698" s="941">
        <v>0.625</v>
      </c>
      <c r="I6698" s="219"/>
      <c r="J6698" s="219"/>
      <c r="K6698" s="566"/>
      <c r="L6698" s="898">
        <v>0.854166666666667</v>
      </c>
      <c r="M6698" s="901"/>
    </row>
    <row r="6699" ht="18.35" spans="3:13">
      <c r="C6699" s="868"/>
      <c r="D6699" s="874">
        <v>45693</v>
      </c>
      <c r="E6699" s="923">
        <v>52.8</v>
      </c>
      <c r="F6699" s="923">
        <v>54.2</v>
      </c>
      <c r="G6699" s="923">
        <v>54</v>
      </c>
      <c r="H6699" s="941">
        <v>0.625</v>
      </c>
      <c r="I6699" s="258"/>
      <c r="J6699" s="258"/>
      <c r="K6699" s="570"/>
      <c r="L6699" s="898">
        <v>0.854166666666667</v>
      </c>
      <c r="M6699" s="906"/>
    </row>
    <row r="6700" ht="18.35" spans="3:13">
      <c r="C6700" s="868">
        <v>1</v>
      </c>
      <c r="D6700" s="873" t="s">
        <v>7</v>
      </c>
      <c r="E6700" s="930" t="s">
        <v>1506</v>
      </c>
      <c r="F6700" s="931"/>
      <c r="G6700" s="932"/>
      <c r="H6700" s="933" t="s">
        <v>2839</v>
      </c>
      <c r="I6700" s="561" t="s">
        <v>1622</v>
      </c>
      <c r="J6700" s="561"/>
      <c r="K6700" s="562"/>
      <c r="L6700" s="878" t="s">
        <v>1623</v>
      </c>
      <c r="M6700" s="943" t="s">
        <v>1624</v>
      </c>
    </row>
    <row r="6701" spans="3:13">
      <c r="C6701" s="868"/>
      <c r="D6701" s="870" t="s">
        <v>1625</v>
      </c>
      <c r="E6701" s="879"/>
      <c r="F6701" s="880"/>
      <c r="G6701" s="881"/>
      <c r="H6701" s="934" t="s">
        <v>2858</v>
      </c>
      <c r="I6701" s="2210" t="s">
        <v>1507</v>
      </c>
      <c r="J6701" s="216"/>
      <c r="K6701" s="564"/>
      <c r="L6701" s="895"/>
      <c r="M6701" s="900" t="s">
        <v>1506</v>
      </c>
    </row>
    <row r="6702" spans="3:13">
      <c r="C6702" s="868"/>
      <c r="D6702" s="871" t="s">
        <v>1626</v>
      </c>
      <c r="E6702" s="935"/>
      <c r="F6702" s="936"/>
      <c r="G6702" s="937"/>
      <c r="H6702" s="938" t="s">
        <v>2859</v>
      </c>
      <c r="I6702" s="219"/>
      <c r="J6702" s="219"/>
      <c r="K6702" s="566"/>
      <c r="L6702" s="895"/>
      <c r="M6702" s="901"/>
    </row>
    <row r="6703" spans="3:13">
      <c r="C6703" s="868"/>
      <c r="D6703" s="871" t="s">
        <v>1627</v>
      </c>
      <c r="E6703" s="939">
        <v>67.5</v>
      </c>
      <c r="F6703" s="936"/>
      <c r="G6703" s="937"/>
      <c r="H6703" s="938"/>
      <c r="I6703" s="219"/>
      <c r="J6703" s="219"/>
      <c r="K6703" s="566"/>
      <c r="L6703" s="895"/>
      <c r="M6703" s="901"/>
    </row>
    <row r="6704" ht="18.35" spans="3:13">
      <c r="C6704" s="868"/>
      <c r="D6704" s="872" t="s">
        <v>1628</v>
      </c>
      <c r="E6704" s="887">
        <v>0.583333333333333</v>
      </c>
      <c r="F6704" s="888"/>
      <c r="G6704" s="889"/>
      <c r="H6704" s="940"/>
      <c r="I6704" s="219"/>
      <c r="J6704" s="219"/>
      <c r="K6704" s="566"/>
      <c r="L6704" s="896">
        <v>0.8125</v>
      </c>
      <c r="M6704" s="902">
        <v>0.708333333333333</v>
      </c>
    </row>
    <row r="6705" ht="18.35" spans="3:13">
      <c r="C6705" s="868"/>
      <c r="D6705" s="873" t="s">
        <v>1629</v>
      </c>
      <c r="E6705" s="891" t="s">
        <v>8</v>
      </c>
      <c r="F6705" s="891" t="s">
        <v>9</v>
      </c>
      <c r="G6705" s="892" t="s">
        <v>10</v>
      </c>
      <c r="H6705" s="933" t="s">
        <v>2447</v>
      </c>
      <c r="I6705" s="219"/>
      <c r="J6705" s="219"/>
      <c r="K6705" s="566"/>
      <c r="L6705" s="897" t="s">
        <v>2896</v>
      </c>
      <c r="M6705" s="903"/>
    </row>
    <row r="6706" spans="3:13">
      <c r="C6706" s="868"/>
      <c r="D6706" s="874">
        <v>45841</v>
      </c>
      <c r="E6706" s="923">
        <v>67.5</v>
      </c>
      <c r="F6706" s="923">
        <v>68.9</v>
      </c>
      <c r="G6706" s="923">
        <v>68.7</v>
      </c>
      <c r="H6706" s="941">
        <v>0.583333333333333</v>
      </c>
      <c r="I6706" s="219"/>
      <c r="J6706" s="219"/>
      <c r="K6706" s="566"/>
      <c r="L6706" s="898">
        <v>0.8125</v>
      </c>
      <c r="M6706" s="904"/>
    </row>
    <row r="6707" spans="3:13">
      <c r="C6707" s="868"/>
      <c r="D6707" s="874">
        <v>45812</v>
      </c>
      <c r="E6707" s="923">
        <v>68.7</v>
      </c>
      <c r="F6707" s="923">
        <v>65.1</v>
      </c>
      <c r="G6707" s="923">
        <v>65.1</v>
      </c>
      <c r="H6707" s="941">
        <v>0.583333333333333</v>
      </c>
      <c r="I6707" s="219"/>
      <c r="J6707" s="219"/>
      <c r="K6707" s="566"/>
      <c r="L6707" s="898">
        <v>0.8125</v>
      </c>
      <c r="M6707" s="905"/>
    </row>
    <row r="6708" spans="3:13">
      <c r="C6708" s="868"/>
      <c r="D6708" s="874">
        <v>45782</v>
      </c>
      <c r="E6708" s="923">
        <v>65.1</v>
      </c>
      <c r="F6708" s="923">
        <v>61.2</v>
      </c>
      <c r="G6708" s="923">
        <v>60.9</v>
      </c>
      <c r="H6708" s="941">
        <v>0.583333333333333</v>
      </c>
      <c r="I6708" s="219"/>
      <c r="J6708" s="219"/>
      <c r="K6708" s="566"/>
      <c r="L6708" s="898">
        <v>0.8125</v>
      </c>
      <c r="M6708" s="901"/>
    </row>
    <row r="6709" spans="3:13">
      <c r="C6709" s="868"/>
      <c r="D6709" s="874">
        <v>45750</v>
      </c>
      <c r="E6709" s="923">
        <v>60.9</v>
      </c>
      <c r="F6709" s="923">
        <v>63.1</v>
      </c>
      <c r="G6709" s="923">
        <v>62.6</v>
      </c>
      <c r="H6709" s="941">
        <v>0.583333333333333</v>
      </c>
      <c r="I6709" s="219"/>
      <c r="J6709" s="219"/>
      <c r="K6709" s="566"/>
      <c r="L6709" s="898">
        <v>0.8125</v>
      </c>
      <c r="M6709" s="901"/>
    </row>
    <row r="6710" spans="3:13">
      <c r="C6710" s="868"/>
      <c r="D6710" s="874">
        <v>45721</v>
      </c>
      <c r="E6710" s="923">
        <v>62.6</v>
      </c>
      <c r="F6710" s="923">
        <v>60</v>
      </c>
      <c r="G6710" s="923">
        <v>60.4</v>
      </c>
      <c r="H6710" s="941">
        <v>0.625</v>
      </c>
      <c r="I6710" s="219"/>
      <c r="J6710" s="219"/>
      <c r="K6710" s="566"/>
      <c r="L6710" s="898">
        <v>0.854166666666667</v>
      </c>
      <c r="M6710" s="901"/>
    </row>
    <row r="6711" ht="18.35" spans="3:13">
      <c r="C6711" s="868"/>
      <c r="D6711" s="874">
        <v>45664</v>
      </c>
      <c r="E6711" s="923">
        <v>54.1</v>
      </c>
      <c r="F6711" s="923">
        <v>53.5</v>
      </c>
      <c r="G6711" s="923">
        <v>52.1</v>
      </c>
      <c r="H6711" s="941">
        <v>0.604166666666667</v>
      </c>
      <c r="I6711" s="258"/>
      <c r="J6711" s="258"/>
      <c r="K6711" s="570"/>
      <c r="L6711" s="898">
        <v>0.833333333333333</v>
      </c>
      <c r="M6711" s="906"/>
    </row>
    <row r="6712" ht="18.35" spans="3:13">
      <c r="C6712" s="868">
        <v>1</v>
      </c>
      <c r="D6712" s="873" t="s">
        <v>7</v>
      </c>
      <c r="E6712" s="930" t="s">
        <v>872</v>
      </c>
      <c r="F6712" s="931"/>
      <c r="G6712" s="932"/>
      <c r="H6712" s="933" t="s">
        <v>2839</v>
      </c>
      <c r="I6712" s="561" t="s">
        <v>1622</v>
      </c>
      <c r="J6712" s="561"/>
      <c r="K6712" s="562"/>
      <c r="L6712" s="878" t="s">
        <v>1623</v>
      </c>
      <c r="M6712" s="943" t="s">
        <v>1624</v>
      </c>
    </row>
    <row r="6713" spans="3:13">
      <c r="C6713" s="868"/>
      <c r="D6713" s="870" t="s">
        <v>1625</v>
      </c>
      <c r="E6713" s="879"/>
      <c r="F6713" s="880"/>
      <c r="G6713" s="881"/>
      <c r="H6713" s="934" t="s">
        <v>2861</v>
      </c>
      <c r="I6713" s="2210" t="s">
        <v>1509</v>
      </c>
      <c r="J6713" s="216"/>
      <c r="K6713" s="564"/>
      <c r="L6713" s="895"/>
      <c r="M6713" s="900" t="s">
        <v>872</v>
      </c>
    </row>
    <row r="6714" spans="3:13">
      <c r="C6714" s="868"/>
      <c r="D6714" s="871" t="s">
        <v>1626</v>
      </c>
      <c r="E6714" s="935"/>
      <c r="F6714" s="936"/>
      <c r="G6714" s="937"/>
      <c r="H6714" s="934" t="s">
        <v>2861</v>
      </c>
      <c r="I6714" s="219"/>
      <c r="J6714" s="219"/>
      <c r="K6714" s="566"/>
      <c r="L6714" s="895"/>
      <c r="M6714" s="901"/>
    </row>
    <row r="6715" spans="3:13">
      <c r="C6715" s="868"/>
      <c r="D6715" s="871" t="s">
        <v>1627</v>
      </c>
      <c r="E6715" s="939" t="s">
        <v>1508</v>
      </c>
      <c r="F6715" s="936"/>
      <c r="G6715" s="937"/>
      <c r="H6715" s="938"/>
      <c r="I6715" s="219"/>
      <c r="J6715" s="219"/>
      <c r="K6715" s="566"/>
      <c r="L6715" s="895"/>
      <c r="M6715" s="901"/>
    </row>
    <row r="6716" ht="18.35" spans="3:13">
      <c r="C6716" s="868"/>
      <c r="D6716" s="872" t="s">
        <v>1628</v>
      </c>
      <c r="E6716" s="887">
        <v>0.604166666666667</v>
      </c>
      <c r="F6716" s="888"/>
      <c r="G6716" s="889"/>
      <c r="H6716" s="940"/>
      <c r="I6716" s="219"/>
      <c r="J6716" s="219"/>
      <c r="K6716" s="566"/>
      <c r="L6716" s="896">
        <v>0.833333333333333</v>
      </c>
      <c r="M6716" s="902">
        <v>0.729166666666667</v>
      </c>
    </row>
    <row r="6717" ht="18.35" spans="3:13">
      <c r="C6717" s="868"/>
      <c r="D6717" s="873" t="s">
        <v>1629</v>
      </c>
      <c r="E6717" s="891" t="s">
        <v>8</v>
      </c>
      <c r="F6717" s="891" t="s">
        <v>9</v>
      </c>
      <c r="G6717" s="892" t="s">
        <v>10</v>
      </c>
      <c r="H6717" s="933" t="s">
        <v>2447</v>
      </c>
      <c r="I6717" s="219"/>
      <c r="J6717" s="219"/>
      <c r="K6717" s="566"/>
      <c r="L6717" s="897" t="s">
        <v>2896</v>
      </c>
      <c r="M6717" s="903"/>
    </row>
    <row r="6718" spans="3:13">
      <c r="C6718" s="868"/>
      <c r="D6718" s="874">
        <v>45868</v>
      </c>
      <c r="E6718" s="2247" t="s">
        <v>2812</v>
      </c>
      <c r="F6718" s="2247" t="s">
        <v>2415</v>
      </c>
      <c r="G6718" s="2247" t="s">
        <v>2597</v>
      </c>
      <c r="H6718" s="941">
        <v>0.729166666666667</v>
      </c>
      <c r="I6718" s="219"/>
      <c r="J6718" s="219"/>
      <c r="K6718" s="566"/>
      <c r="L6718" s="898">
        <v>0.833333333333333</v>
      </c>
      <c r="M6718" s="904"/>
    </row>
    <row r="6719" spans="3:13">
      <c r="C6719" s="868"/>
      <c r="D6719" s="874">
        <v>45861</v>
      </c>
      <c r="E6719" s="2247" t="s">
        <v>2597</v>
      </c>
      <c r="F6719" s="2247" t="s">
        <v>2598</v>
      </c>
      <c r="G6719" s="2247" t="s">
        <v>2426</v>
      </c>
      <c r="H6719" s="941">
        <v>0.729166666666667</v>
      </c>
      <c r="I6719" s="219"/>
      <c r="J6719" s="219"/>
      <c r="K6719" s="566"/>
      <c r="L6719" s="898">
        <v>0.833333333333333</v>
      </c>
      <c r="M6719" s="905"/>
    </row>
    <row r="6720" spans="3:13">
      <c r="C6720" s="868"/>
      <c r="D6720" s="874">
        <v>45854</v>
      </c>
      <c r="E6720" s="2247" t="s">
        <v>2426</v>
      </c>
      <c r="F6720" s="2247" t="s">
        <v>2214</v>
      </c>
      <c r="G6720" s="2247" t="s">
        <v>2410</v>
      </c>
      <c r="H6720" s="941">
        <v>0.729166666666667</v>
      </c>
      <c r="I6720" s="219"/>
      <c r="J6720" s="219"/>
      <c r="K6720" s="566"/>
      <c r="L6720" s="898">
        <v>0.833333333333333</v>
      </c>
      <c r="M6720" s="901"/>
    </row>
    <row r="6721" spans="3:13">
      <c r="C6721" s="868"/>
      <c r="D6721" s="874">
        <v>45847</v>
      </c>
      <c r="E6721" s="2247" t="s">
        <v>2410</v>
      </c>
      <c r="F6721" s="2247" t="s">
        <v>2346</v>
      </c>
      <c r="G6721" s="2247" t="s">
        <v>2411</v>
      </c>
      <c r="H6721" s="941">
        <v>0.729166666666667</v>
      </c>
      <c r="I6721" s="219"/>
      <c r="J6721" s="219"/>
      <c r="K6721" s="566"/>
      <c r="L6721" s="898">
        <v>0.833333333333333</v>
      </c>
      <c r="M6721" s="901"/>
    </row>
    <row r="6722" spans="3:13">
      <c r="C6722" s="868"/>
      <c r="D6722" s="874">
        <v>45840</v>
      </c>
      <c r="E6722" s="2247" t="s">
        <v>2411</v>
      </c>
      <c r="F6722" s="2247" t="s">
        <v>2212</v>
      </c>
      <c r="G6722" s="2247" t="s">
        <v>2412</v>
      </c>
      <c r="H6722" s="941">
        <v>0.729166666666667</v>
      </c>
      <c r="I6722" s="219"/>
      <c r="J6722" s="219"/>
      <c r="K6722" s="566"/>
      <c r="L6722" s="898">
        <v>0.833333333333333</v>
      </c>
      <c r="M6722" s="901"/>
    </row>
    <row r="6723" ht="18.35" spans="3:13">
      <c r="C6723" s="868"/>
      <c r="D6723" s="874">
        <v>45833</v>
      </c>
      <c r="E6723" s="2247" t="s">
        <v>2412</v>
      </c>
      <c r="F6723" s="2247" t="s">
        <v>2413</v>
      </c>
      <c r="G6723" s="2247" t="s">
        <v>2414</v>
      </c>
      <c r="H6723" s="941">
        <v>0.875</v>
      </c>
      <c r="I6723" s="258"/>
      <c r="J6723" s="258"/>
      <c r="K6723" s="570"/>
      <c r="L6723" s="898">
        <v>0.979166666666667</v>
      </c>
      <c r="M6723" s="906"/>
    </row>
    <row r="6724" ht="18.35" spans="3:13">
      <c r="C6724" s="868">
        <v>1</v>
      </c>
      <c r="D6724" s="873" t="s">
        <v>7</v>
      </c>
      <c r="E6724" s="930" t="s">
        <v>1041</v>
      </c>
      <c r="F6724" s="931"/>
      <c r="G6724" s="932"/>
      <c r="H6724" s="933" t="s">
        <v>2839</v>
      </c>
      <c r="I6724" s="561" t="s">
        <v>1622</v>
      </c>
      <c r="J6724" s="561"/>
      <c r="K6724" s="562"/>
      <c r="L6724" s="878" t="s">
        <v>1623</v>
      </c>
      <c r="M6724" s="943" t="s">
        <v>1624</v>
      </c>
    </row>
    <row r="6725" spans="3:13">
      <c r="C6725" s="868"/>
      <c r="D6725" s="870" t="s">
        <v>1625</v>
      </c>
      <c r="E6725" s="879"/>
      <c r="F6725" s="880"/>
      <c r="G6725" s="881"/>
      <c r="H6725" s="934" t="s">
        <v>2858</v>
      </c>
      <c r="I6725" s="2210" t="s">
        <v>1510</v>
      </c>
      <c r="J6725" s="216"/>
      <c r="K6725" s="564"/>
      <c r="L6725" s="895"/>
      <c r="M6725" s="900" t="s">
        <v>1041</v>
      </c>
    </row>
    <row r="6726" spans="3:13">
      <c r="C6726" s="868"/>
      <c r="D6726" s="871" t="s">
        <v>1626</v>
      </c>
      <c r="E6726" s="935"/>
      <c r="F6726" s="936"/>
      <c r="G6726" s="937"/>
      <c r="H6726" s="938" t="s">
        <v>2859</v>
      </c>
      <c r="I6726" s="219"/>
      <c r="J6726" s="219"/>
      <c r="K6726" s="566"/>
      <c r="L6726" s="895"/>
      <c r="M6726" s="901"/>
    </row>
    <row r="6727" spans="3:13">
      <c r="C6727" s="868"/>
      <c r="D6727" s="871" t="s">
        <v>1627</v>
      </c>
      <c r="E6727" s="944">
        <v>0.04362</v>
      </c>
      <c r="F6727" s="945"/>
      <c r="G6727" s="946"/>
      <c r="H6727" s="938"/>
      <c r="I6727" s="219"/>
      <c r="J6727" s="219"/>
      <c r="K6727" s="566"/>
      <c r="L6727" s="895"/>
      <c r="M6727" s="901"/>
    </row>
    <row r="6728" ht="18.35" spans="3:13">
      <c r="C6728" s="868"/>
      <c r="D6728" s="872" t="s">
        <v>1628</v>
      </c>
      <c r="E6728" s="887">
        <v>0.708333333333333</v>
      </c>
      <c r="F6728" s="888"/>
      <c r="G6728" s="889"/>
      <c r="H6728" s="940"/>
      <c r="I6728" s="219"/>
      <c r="J6728" s="219"/>
      <c r="K6728" s="566"/>
      <c r="L6728" s="896">
        <v>0.9375</v>
      </c>
      <c r="M6728" s="902">
        <v>0.833333333333333</v>
      </c>
    </row>
    <row r="6729" ht="18.35" spans="3:13">
      <c r="C6729" s="868"/>
      <c r="D6729" s="873" t="s">
        <v>1629</v>
      </c>
      <c r="E6729" s="891" t="s">
        <v>8</v>
      </c>
      <c r="F6729" s="891" t="s">
        <v>9</v>
      </c>
      <c r="G6729" s="892" t="s">
        <v>10</v>
      </c>
      <c r="H6729" s="933" t="s">
        <v>2447</v>
      </c>
      <c r="I6729" s="219"/>
      <c r="J6729" s="219"/>
      <c r="K6729" s="566"/>
      <c r="L6729" s="897" t="s">
        <v>2896</v>
      </c>
      <c r="M6729" s="903"/>
    </row>
    <row r="6730" spans="3:13">
      <c r="C6730" s="868"/>
      <c r="D6730" s="874">
        <v>45847</v>
      </c>
      <c r="E6730" s="951">
        <v>0.04362</v>
      </c>
      <c r="F6730" s="951"/>
      <c r="G6730" s="951">
        <v>0.04421</v>
      </c>
      <c r="H6730" s="941">
        <v>0.708333333333333</v>
      </c>
      <c r="I6730" s="219"/>
      <c r="J6730" s="219"/>
      <c r="K6730" s="566"/>
      <c r="L6730" s="898">
        <v>0.9375</v>
      </c>
      <c r="M6730" s="904"/>
    </row>
    <row r="6731" spans="3:13">
      <c r="C6731" s="868"/>
      <c r="D6731" s="874">
        <v>45819</v>
      </c>
      <c r="E6731" s="951">
        <v>0.04421</v>
      </c>
      <c r="F6731" s="951"/>
      <c r="G6731" s="951">
        <v>0.04342</v>
      </c>
      <c r="H6731" s="941">
        <v>0.75</v>
      </c>
      <c r="I6731" s="219"/>
      <c r="J6731" s="219"/>
      <c r="K6731" s="566"/>
      <c r="L6731" s="898">
        <v>0.979166666666667</v>
      </c>
      <c r="M6731" s="905"/>
    </row>
    <row r="6732" spans="3:13">
      <c r="C6732" s="868"/>
      <c r="D6732" s="874">
        <v>45783</v>
      </c>
      <c r="E6732" s="951">
        <v>0.04342</v>
      </c>
      <c r="F6732" s="951"/>
      <c r="G6732" s="951">
        <v>0.04435</v>
      </c>
      <c r="H6732" s="941">
        <v>0.708333333333333</v>
      </c>
      <c r="I6732" s="219"/>
      <c r="J6732" s="219"/>
      <c r="K6732" s="566"/>
      <c r="L6732" s="898">
        <v>0.9375</v>
      </c>
      <c r="M6732" s="901"/>
    </row>
    <row r="6733" spans="3:13">
      <c r="C6733" s="868"/>
      <c r="D6733" s="874">
        <v>45756</v>
      </c>
      <c r="E6733" s="951">
        <v>0.04435</v>
      </c>
      <c r="F6733" s="951"/>
      <c r="G6733" s="951">
        <v>0.0431</v>
      </c>
      <c r="H6733" s="941">
        <v>0.708333333333333</v>
      </c>
      <c r="I6733" s="219"/>
      <c r="J6733" s="219"/>
      <c r="K6733" s="566"/>
      <c r="L6733" s="898">
        <v>0.9375</v>
      </c>
      <c r="M6733" s="901"/>
    </row>
    <row r="6734" spans="3:13">
      <c r="C6734" s="868"/>
      <c r="D6734" s="874">
        <v>45728</v>
      </c>
      <c r="E6734" s="951">
        <v>0.0431</v>
      </c>
      <c r="F6734" s="951"/>
      <c r="G6734" s="951">
        <v>0.04632</v>
      </c>
      <c r="H6734" s="941">
        <v>0.708333333333333</v>
      </c>
      <c r="I6734" s="219"/>
      <c r="J6734" s="219"/>
      <c r="K6734" s="566"/>
      <c r="L6734" s="898">
        <v>0.9375</v>
      </c>
      <c r="M6734" s="901"/>
    </row>
    <row r="6735" ht="18.35" spans="3:13">
      <c r="C6735" s="868"/>
      <c r="D6735" s="874">
        <v>45700</v>
      </c>
      <c r="E6735" s="951">
        <v>0.04632</v>
      </c>
      <c r="F6735" s="951"/>
      <c r="G6735" s="951">
        <v>0.0468</v>
      </c>
      <c r="H6735" s="941">
        <v>0.75</v>
      </c>
      <c r="I6735" s="258"/>
      <c r="J6735" s="258"/>
      <c r="K6735" s="570"/>
      <c r="L6735" s="898">
        <v>0.979166666666667</v>
      </c>
      <c r="M6735" s="906"/>
    </row>
    <row r="6736" ht="18.35" spans="3:13">
      <c r="C6736" s="868">
        <v>1</v>
      </c>
      <c r="D6736" s="873" t="s">
        <v>7</v>
      </c>
      <c r="E6736" s="930" t="s">
        <v>1511</v>
      </c>
      <c r="F6736" s="931"/>
      <c r="G6736" s="932"/>
      <c r="H6736" s="933" t="s">
        <v>2839</v>
      </c>
      <c r="I6736" s="561" t="s">
        <v>1622</v>
      </c>
      <c r="J6736" s="561"/>
      <c r="K6736" s="562"/>
      <c r="L6736" s="878" t="s">
        <v>1623</v>
      </c>
      <c r="M6736" s="943" t="s">
        <v>1624</v>
      </c>
    </row>
    <row r="6737" spans="3:13">
      <c r="C6737" s="868"/>
      <c r="D6737" s="870" t="s">
        <v>1625</v>
      </c>
      <c r="E6737" s="879"/>
      <c r="F6737" s="880"/>
      <c r="G6737" s="881"/>
      <c r="H6737" s="934" t="s">
        <v>2879</v>
      </c>
      <c r="I6737" s="2210" t="s">
        <v>1512</v>
      </c>
      <c r="J6737" s="216"/>
      <c r="K6737" s="564"/>
      <c r="L6737" s="895"/>
      <c r="M6737" s="900" t="s">
        <v>1511</v>
      </c>
    </row>
    <row r="6738" spans="3:13">
      <c r="C6738" s="868"/>
      <c r="D6738" s="871" t="s">
        <v>1626</v>
      </c>
      <c r="E6738" s="935"/>
      <c r="F6738" s="936"/>
      <c r="G6738" s="937"/>
      <c r="H6738" s="938" t="s">
        <v>2869</v>
      </c>
      <c r="I6738" s="219"/>
      <c r="J6738" s="219"/>
      <c r="K6738" s="566"/>
      <c r="L6738" s="895"/>
      <c r="M6738" s="901"/>
    </row>
    <row r="6739" spans="3:13">
      <c r="C6739" s="868"/>
      <c r="D6739" s="871" t="s">
        <v>1627</v>
      </c>
      <c r="E6739" s="944">
        <v>0.0425</v>
      </c>
      <c r="F6739" s="945"/>
      <c r="G6739" s="946"/>
      <c r="H6739" s="938"/>
      <c r="I6739" s="219"/>
      <c r="J6739" s="219"/>
      <c r="K6739" s="566"/>
      <c r="L6739" s="895"/>
      <c r="M6739" s="901"/>
    </row>
    <row r="6740" ht="18.35" spans="3:13">
      <c r="C6740" s="868"/>
      <c r="D6740" s="872" t="s">
        <v>1628</v>
      </c>
      <c r="E6740" s="887">
        <v>0.458333333333333</v>
      </c>
      <c r="F6740" s="888"/>
      <c r="G6740" s="889"/>
      <c r="H6740" s="940"/>
      <c r="I6740" s="219"/>
      <c r="J6740" s="219"/>
      <c r="K6740" s="566"/>
      <c r="L6740" s="896">
        <v>0.6875</v>
      </c>
      <c r="M6740" s="902">
        <v>0.583333333333333</v>
      </c>
    </row>
    <row r="6741" ht="18.35" spans="3:13">
      <c r="C6741" s="868"/>
      <c r="D6741" s="873" t="s">
        <v>1629</v>
      </c>
      <c r="E6741" s="891" t="s">
        <v>8</v>
      </c>
      <c r="F6741" s="891" t="s">
        <v>9</v>
      </c>
      <c r="G6741" s="892" t="s">
        <v>10</v>
      </c>
      <c r="H6741" s="933" t="s">
        <v>2447</v>
      </c>
      <c r="I6741" s="219"/>
      <c r="J6741" s="219"/>
      <c r="K6741" s="566"/>
      <c r="L6741" s="897" t="s">
        <v>2896</v>
      </c>
      <c r="M6741" s="903"/>
    </row>
    <row r="6742" spans="3:13">
      <c r="C6742" s="868"/>
      <c r="D6742" s="874">
        <v>45827</v>
      </c>
      <c r="E6742" s="951">
        <v>0.0425</v>
      </c>
      <c r="F6742" s="951">
        <v>0.0425</v>
      </c>
      <c r="G6742" s="951">
        <v>0.0425</v>
      </c>
      <c r="H6742" s="941">
        <v>0.458333333333333</v>
      </c>
      <c r="I6742" s="219"/>
      <c r="J6742" s="219"/>
      <c r="K6742" s="566"/>
      <c r="L6742" s="898">
        <v>0.6875</v>
      </c>
      <c r="M6742" s="904"/>
    </row>
    <row r="6743" spans="3:13">
      <c r="C6743" s="868"/>
      <c r="D6743" s="874">
        <v>45785</v>
      </c>
      <c r="E6743" s="951">
        <v>0.0425</v>
      </c>
      <c r="F6743" s="951">
        <v>0.0425</v>
      </c>
      <c r="G6743" s="951">
        <v>0.045</v>
      </c>
      <c r="H6743" s="941">
        <v>0.459722222222222</v>
      </c>
      <c r="I6743" s="219"/>
      <c r="J6743" s="219"/>
      <c r="K6743" s="566"/>
      <c r="L6743" s="898">
        <v>0.688888888888889</v>
      </c>
      <c r="M6743" s="905"/>
    </row>
    <row r="6744" spans="3:13">
      <c r="C6744" s="868"/>
      <c r="D6744" s="874">
        <v>45736</v>
      </c>
      <c r="E6744" s="951">
        <v>0.045</v>
      </c>
      <c r="F6744" s="951">
        <v>0.045</v>
      </c>
      <c r="G6744" s="951">
        <v>0.045</v>
      </c>
      <c r="H6744" s="941">
        <v>0.5</v>
      </c>
      <c r="I6744" s="219"/>
      <c r="J6744" s="219"/>
      <c r="K6744" s="566"/>
      <c r="L6744" s="898">
        <v>0.729166666666667</v>
      </c>
      <c r="M6744" s="901"/>
    </row>
    <row r="6745" spans="3:13">
      <c r="C6745" s="868"/>
      <c r="D6745" s="874">
        <v>45694</v>
      </c>
      <c r="E6745" s="951">
        <v>0.045</v>
      </c>
      <c r="F6745" s="951">
        <v>0.045</v>
      </c>
      <c r="G6745" s="951">
        <v>0.0475</v>
      </c>
      <c r="H6745" s="941">
        <v>0.5</v>
      </c>
      <c r="I6745" s="219"/>
      <c r="J6745" s="219"/>
      <c r="K6745" s="566"/>
      <c r="L6745" s="898">
        <v>0.729166666666667</v>
      </c>
      <c r="M6745" s="901"/>
    </row>
    <row r="6746" spans="3:13">
      <c r="C6746" s="868"/>
      <c r="D6746" s="874">
        <v>45645</v>
      </c>
      <c r="E6746" s="951">
        <v>0.0475</v>
      </c>
      <c r="F6746" s="951">
        <v>0.0475</v>
      </c>
      <c r="G6746" s="951">
        <v>0.0475</v>
      </c>
      <c r="H6746" s="941">
        <v>0.5</v>
      </c>
      <c r="I6746" s="219"/>
      <c r="J6746" s="219"/>
      <c r="K6746" s="566"/>
      <c r="L6746" s="898">
        <v>0.729166666666667</v>
      </c>
      <c r="M6746" s="901"/>
    </row>
    <row r="6747" ht="18.35" spans="3:13">
      <c r="C6747" s="868"/>
      <c r="D6747" s="874">
        <v>45603</v>
      </c>
      <c r="E6747" s="951">
        <v>0.0475</v>
      </c>
      <c r="F6747" s="951">
        <v>0.0475</v>
      </c>
      <c r="G6747" s="951">
        <v>0.05</v>
      </c>
      <c r="H6747" s="941">
        <v>0.5</v>
      </c>
      <c r="I6747" s="258"/>
      <c r="J6747" s="258"/>
      <c r="K6747" s="570"/>
      <c r="L6747" s="898">
        <v>0.729166666666667</v>
      </c>
      <c r="M6747" s="906"/>
    </row>
    <row r="6748" ht="18.35" spans="3:13">
      <c r="C6748" s="868">
        <v>1</v>
      </c>
      <c r="D6748" s="873" t="s">
        <v>7</v>
      </c>
      <c r="E6748" s="930" t="s">
        <v>803</v>
      </c>
      <c r="F6748" s="931"/>
      <c r="G6748" s="932"/>
      <c r="H6748" s="933" t="s">
        <v>2839</v>
      </c>
      <c r="I6748" s="561" t="s">
        <v>1622</v>
      </c>
      <c r="J6748" s="561"/>
      <c r="K6748" s="562"/>
      <c r="L6748" s="878" t="s">
        <v>1623</v>
      </c>
      <c r="M6748" s="943" t="s">
        <v>1624</v>
      </c>
    </row>
    <row r="6749" spans="3:13">
      <c r="C6749" s="868"/>
      <c r="D6749" s="870" t="s">
        <v>1625</v>
      </c>
      <c r="E6749" s="879"/>
      <c r="F6749" s="880"/>
      <c r="G6749" s="881"/>
      <c r="H6749" s="934" t="s">
        <v>2858</v>
      </c>
      <c r="I6749" s="2210" t="s">
        <v>1513</v>
      </c>
      <c r="J6749" s="216"/>
      <c r="K6749" s="564"/>
      <c r="L6749" s="895"/>
      <c r="M6749" s="900" t="s">
        <v>803</v>
      </c>
    </row>
    <row r="6750" spans="3:13">
      <c r="C6750" s="868"/>
      <c r="D6750" s="871" t="s">
        <v>1626</v>
      </c>
      <c r="E6750" s="935"/>
      <c r="F6750" s="936"/>
      <c r="G6750" s="937"/>
      <c r="H6750" s="938" t="s">
        <v>2859</v>
      </c>
      <c r="I6750" s="219"/>
      <c r="J6750" s="219"/>
      <c r="K6750" s="566"/>
      <c r="L6750" s="895"/>
      <c r="M6750" s="901"/>
    </row>
    <row r="6751" spans="3:13">
      <c r="C6751" s="868"/>
      <c r="D6751" s="871" t="s">
        <v>1627</v>
      </c>
      <c r="E6751" s="944"/>
      <c r="F6751" s="945"/>
      <c r="G6751" s="946"/>
      <c r="H6751" s="938"/>
      <c r="I6751" s="219"/>
      <c r="J6751" s="219"/>
      <c r="K6751" s="566"/>
      <c r="L6751" s="895"/>
      <c r="M6751" s="901"/>
    </row>
    <row r="6752" ht="18.35" spans="3:13">
      <c r="C6752" s="868"/>
      <c r="D6752" s="872" t="s">
        <v>1628</v>
      </c>
      <c r="E6752" s="887">
        <v>0.520833333333333</v>
      </c>
      <c r="F6752" s="888"/>
      <c r="G6752" s="889"/>
      <c r="H6752" s="940"/>
      <c r="I6752" s="219"/>
      <c r="J6752" s="219"/>
      <c r="K6752" s="566"/>
      <c r="L6752" s="896">
        <v>0.75</v>
      </c>
      <c r="M6752" s="902">
        <v>0.645833333333333</v>
      </c>
    </row>
    <row r="6753" ht="18.35" spans="3:13">
      <c r="C6753" s="868"/>
      <c r="D6753" s="873" t="s">
        <v>1629</v>
      </c>
      <c r="E6753" s="891" t="s">
        <v>8</v>
      </c>
      <c r="F6753" s="891" t="s">
        <v>9</v>
      </c>
      <c r="G6753" s="892" t="s">
        <v>10</v>
      </c>
      <c r="H6753" s="933" t="s">
        <v>2447</v>
      </c>
      <c r="I6753" s="219"/>
      <c r="J6753" s="219"/>
      <c r="K6753" s="566"/>
      <c r="L6753" s="897" t="s">
        <v>2896</v>
      </c>
      <c r="M6753" s="903"/>
    </row>
    <row r="6754" spans="3:13">
      <c r="C6754" s="868"/>
      <c r="D6754" s="874">
        <v>45869</v>
      </c>
      <c r="E6754" s="2248" t="s">
        <v>2614</v>
      </c>
      <c r="F6754" s="2248" t="s">
        <v>1958</v>
      </c>
      <c r="G6754" s="2248" t="s">
        <v>1977</v>
      </c>
      <c r="H6754" s="941">
        <v>0.520833333333333</v>
      </c>
      <c r="I6754" s="219"/>
      <c r="J6754" s="219"/>
      <c r="K6754" s="566"/>
      <c r="L6754" s="898">
        <v>0.75</v>
      </c>
      <c r="M6754" s="904"/>
    </row>
    <row r="6755" spans="3:13">
      <c r="C6755" s="868"/>
      <c r="D6755" s="874">
        <v>45862</v>
      </c>
      <c r="E6755" s="2248" t="s">
        <v>1977</v>
      </c>
      <c r="F6755" s="2248" t="s">
        <v>1950</v>
      </c>
      <c r="G6755" s="2248" t="s">
        <v>1944</v>
      </c>
      <c r="H6755" s="941">
        <v>0.520833333333333</v>
      </c>
      <c r="I6755" s="219"/>
      <c r="J6755" s="219"/>
      <c r="K6755" s="566"/>
      <c r="L6755" s="898">
        <v>0.75</v>
      </c>
      <c r="M6755" s="905"/>
    </row>
    <row r="6756" spans="3:13">
      <c r="C6756" s="868"/>
      <c r="D6756" s="874">
        <v>45855</v>
      </c>
      <c r="E6756" s="2248" t="s">
        <v>1944</v>
      </c>
      <c r="F6756" s="2248" t="s">
        <v>2066</v>
      </c>
      <c r="G6756" s="2248" t="s">
        <v>1949</v>
      </c>
      <c r="H6756" s="941">
        <v>0.520833333333333</v>
      </c>
      <c r="I6756" s="219"/>
      <c r="J6756" s="219"/>
      <c r="K6756" s="566"/>
      <c r="L6756" s="898">
        <v>0.75</v>
      </c>
      <c r="M6756" s="901"/>
    </row>
    <row r="6757" spans="3:13">
      <c r="C6757" s="868"/>
      <c r="D6757" s="874">
        <v>45848</v>
      </c>
      <c r="E6757" s="2248" t="s">
        <v>1950</v>
      </c>
      <c r="F6757" s="2248" t="s">
        <v>2392</v>
      </c>
      <c r="G6757" s="2248" t="s">
        <v>2429</v>
      </c>
      <c r="H6757" s="941">
        <v>0.520833333333333</v>
      </c>
      <c r="I6757" s="219"/>
      <c r="J6757" s="219"/>
      <c r="K6757" s="566"/>
      <c r="L6757" s="898">
        <v>0.75</v>
      </c>
      <c r="M6757" s="901"/>
    </row>
    <row r="6758" spans="3:13">
      <c r="C6758" s="868"/>
      <c r="D6758" s="874">
        <v>45841</v>
      </c>
      <c r="E6758" s="2248" t="s">
        <v>2066</v>
      </c>
      <c r="F6758" s="2248" t="s">
        <v>2382</v>
      </c>
      <c r="G6758" s="2248" t="s">
        <v>2430</v>
      </c>
      <c r="H6758" s="941">
        <v>0.520833333333333</v>
      </c>
      <c r="I6758" s="219"/>
      <c r="J6758" s="219"/>
      <c r="K6758" s="566"/>
      <c r="L6758" s="898">
        <v>0.75</v>
      </c>
      <c r="M6758" s="901"/>
    </row>
    <row r="6759" ht="18.35" spans="3:13">
      <c r="C6759" s="868"/>
      <c r="D6759" s="874">
        <v>45834</v>
      </c>
      <c r="E6759" s="2248" t="s">
        <v>2392</v>
      </c>
      <c r="F6759" s="2248" t="s">
        <v>2431</v>
      </c>
      <c r="G6759" s="2248" t="s">
        <v>2432</v>
      </c>
      <c r="H6759" s="941">
        <v>0.520833333333333</v>
      </c>
      <c r="I6759" s="258"/>
      <c r="J6759" s="258"/>
      <c r="K6759" s="570"/>
      <c r="L6759" s="898">
        <v>0.75</v>
      </c>
      <c r="M6759" s="906"/>
    </row>
    <row r="6760" ht="18.35" spans="3:13">
      <c r="C6760" s="868">
        <v>1</v>
      </c>
      <c r="D6760" s="873" t="s">
        <v>7</v>
      </c>
      <c r="E6760" s="930" t="s">
        <v>1514</v>
      </c>
      <c r="F6760" s="931"/>
      <c r="G6760" s="932"/>
      <c r="H6760" s="933" t="s">
        <v>2839</v>
      </c>
      <c r="I6760" s="561" t="s">
        <v>1622</v>
      </c>
      <c r="J6760" s="561"/>
      <c r="K6760" s="562"/>
      <c r="L6760" s="878" t="s">
        <v>1623</v>
      </c>
      <c r="M6760" s="957" t="s">
        <v>1624</v>
      </c>
    </row>
    <row r="6761" spans="3:13">
      <c r="C6761" s="868"/>
      <c r="D6761" s="870" t="s">
        <v>1625</v>
      </c>
      <c r="E6761" s="879"/>
      <c r="F6761" s="880"/>
      <c r="G6761" s="881"/>
      <c r="H6761" s="934" t="s">
        <v>2858</v>
      </c>
      <c r="I6761" s="2210" t="s">
        <v>1515</v>
      </c>
      <c r="J6761" s="216"/>
      <c r="K6761" s="564"/>
      <c r="L6761" s="895"/>
      <c r="M6761" s="1084" t="s">
        <v>1514</v>
      </c>
    </row>
    <row r="6762" spans="3:13">
      <c r="C6762" s="868"/>
      <c r="D6762" s="871" t="s">
        <v>1626</v>
      </c>
      <c r="E6762" s="935"/>
      <c r="F6762" s="936"/>
      <c r="G6762" s="937"/>
      <c r="H6762" s="938" t="s">
        <v>2859</v>
      </c>
      <c r="I6762" s="219"/>
      <c r="J6762" s="219"/>
      <c r="K6762" s="566"/>
      <c r="L6762" s="895"/>
      <c r="M6762" s="1085"/>
    </row>
    <row r="6763" ht="18.35" spans="3:13">
      <c r="C6763" s="868"/>
      <c r="D6763" s="871" t="s">
        <v>1627</v>
      </c>
      <c r="E6763" s="1247">
        <v>0.04889</v>
      </c>
      <c r="F6763" s="1248"/>
      <c r="G6763" s="1249"/>
      <c r="H6763" s="938"/>
      <c r="I6763" s="219"/>
      <c r="J6763" s="219"/>
      <c r="K6763" s="566"/>
      <c r="L6763" s="895"/>
      <c r="M6763" s="1085"/>
    </row>
    <row r="6764" ht="18.35" spans="3:13">
      <c r="C6764" s="868"/>
      <c r="D6764" s="872" t="s">
        <v>1628</v>
      </c>
      <c r="E6764" s="887">
        <v>0.708333333333333</v>
      </c>
      <c r="F6764" s="888"/>
      <c r="G6764" s="889"/>
      <c r="H6764" s="940"/>
      <c r="I6764" s="219"/>
      <c r="J6764" s="219"/>
      <c r="K6764" s="566"/>
      <c r="L6764" s="896">
        <v>0.9375</v>
      </c>
      <c r="M6764" s="1086">
        <v>0.833333333333333</v>
      </c>
    </row>
    <row r="6765" ht="18.35" spans="3:13">
      <c r="C6765" s="868"/>
      <c r="D6765" s="873" t="s">
        <v>1629</v>
      </c>
      <c r="E6765" s="891" t="s">
        <v>8</v>
      </c>
      <c r="F6765" s="891" t="s">
        <v>9</v>
      </c>
      <c r="G6765" s="892" t="s">
        <v>10</v>
      </c>
      <c r="H6765" s="933" t="s">
        <v>2447</v>
      </c>
      <c r="I6765" s="219"/>
      <c r="J6765" s="219"/>
      <c r="K6765" s="566"/>
      <c r="L6765" s="897" t="s">
        <v>2896</v>
      </c>
      <c r="M6765" s="1087"/>
    </row>
    <row r="6766" spans="3:13">
      <c r="C6766" s="868"/>
      <c r="D6766" s="874">
        <v>45848</v>
      </c>
      <c r="E6766" s="951">
        <v>0.04889</v>
      </c>
      <c r="F6766" s="951"/>
      <c r="G6766" s="951">
        <v>0.04844</v>
      </c>
      <c r="H6766" s="941">
        <v>0.708333333333333</v>
      </c>
      <c r="I6766" s="219"/>
      <c r="J6766" s="219"/>
      <c r="K6766" s="566"/>
      <c r="L6766" s="898">
        <v>0.9375</v>
      </c>
      <c r="M6766" s="1088"/>
    </row>
    <row r="6767" spans="3:13">
      <c r="C6767" s="868"/>
      <c r="D6767" s="874">
        <v>45820</v>
      </c>
      <c r="E6767" s="951">
        <v>0.04844</v>
      </c>
      <c r="F6767" s="951"/>
      <c r="G6767" s="951">
        <v>0.04819</v>
      </c>
      <c r="H6767" s="941">
        <v>0.708333333333333</v>
      </c>
      <c r="I6767" s="219"/>
      <c r="J6767" s="219"/>
      <c r="K6767" s="566"/>
      <c r="L6767" s="898">
        <v>0.9375</v>
      </c>
      <c r="M6767" s="1089"/>
    </row>
    <row r="6768" spans="3:13">
      <c r="C6768" s="868"/>
      <c r="D6768" s="874">
        <v>45785</v>
      </c>
      <c r="E6768" s="951">
        <v>0.04819</v>
      </c>
      <c r="F6768" s="951"/>
      <c r="G6768" s="951">
        <v>0.04813</v>
      </c>
      <c r="H6768" s="941">
        <v>0.708333333333333</v>
      </c>
      <c r="I6768" s="219"/>
      <c r="J6768" s="219"/>
      <c r="K6768" s="566"/>
      <c r="L6768" s="898">
        <v>0.9375</v>
      </c>
      <c r="M6768" s="1085"/>
    </row>
    <row r="6769" spans="3:13">
      <c r="C6769" s="868"/>
      <c r="D6769" s="874">
        <v>45757</v>
      </c>
      <c r="E6769" s="951">
        <v>0.04813</v>
      </c>
      <c r="F6769" s="951"/>
      <c r="G6769" s="951">
        <v>0.04623</v>
      </c>
      <c r="H6769" s="941">
        <v>0.708333333333333</v>
      </c>
      <c r="I6769" s="219"/>
      <c r="J6769" s="219"/>
      <c r="K6769" s="566"/>
      <c r="L6769" s="898">
        <v>0.9375</v>
      </c>
      <c r="M6769" s="1085"/>
    </row>
    <row r="6770" spans="3:13">
      <c r="C6770" s="868"/>
      <c r="D6770" s="874">
        <v>45729</v>
      </c>
      <c r="E6770" s="951">
        <v>0.04623</v>
      </c>
      <c r="F6770" s="951"/>
      <c r="G6770" s="951">
        <v>0.04748</v>
      </c>
      <c r="H6770" s="941">
        <v>0.708333333333333</v>
      </c>
      <c r="I6770" s="219"/>
      <c r="J6770" s="219"/>
      <c r="K6770" s="566"/>
      <c r="L6770" s="898">
        <v>0.9375</v>
      </c>
      <c r="M6770" s="1085"/>
    </row>
    <row r="6771" ht="18.35" spans="3:13">
      <c r="C6771" s="868"/>
      <c r="D6771" s="874">
        <v>45701</v>
      </c>
      <c r="E6771" s="951">
        <v>0.04748</v>
      </c>
      <c r="F6771" s="951"/>
      <c r="G6771" s="951">
        <v>0.04913</v>
      </c>
      <c r="H6771" s="941">
        <v>0.75</v>
      </c>
      <c r="I6771" s="258"/>
      <c r="J6771" s="258"/>
      <c r="K6771" s="570"/>
      <c r="L6771" s="898">
        <v>0.979166666666667</v>
      </c>
      <c r="M6771" s="1090"/>
    </row>
    <row r="6772" ht="18.35" spans="2:13">
      <c r="B6772" s="1139" t="s">
        <v>0</v>
      </c>
      <c r="C6772" s="868">
        <v>1</v>
      </c>
      <c r="D6772" s="873" t="s">
        <v>7</v>
      </c>
      <c r="E6772" s="930" t="s">
        <v>1517</v>
      </c>
      <c r="F6772" s="931"/>
      <c r="G6772" s="932"/>
      <c r="H6772" s="933" t="s">
        <v>2839</v>
      </c>
      <c r="I6772" s="561" t="s">
        <v>1622</v>
      </c>
      <c r="J6772" s="561"/>
      <c r="K6772" s="562"/>
      <c r="L6772" s="878" t="s">
        <v>1623</v>
      </c>
      <c r="M6772" s="943" t="s">
        <v>1624</v>
      </c>
    </row>
    <row r="6773" spans="3:13">
      <c r="C6773" s="868"/>
      <c r="D6773" s="870" t="s">
        <v>1625</v>
      </c>
      <c r="E6773" s="879"/>
      <c r="F6773" s="880"/>
      <c r="G6773" s="881"/>
      <c r="H6773" s="934" t="s">
        <v>2894</v>
      </c>
      <c r="I6773" s="2210" t="s">
        <v>1498</v>
      </c>
      <c r="J6773" s="216"/>
      <c r="K6773" s="564"/>
      <c r="L6773" s="895"/>
      <c r="M6773" s="900" t="s">
        <v>1517</v>
      </c>
    </row>
    <row r="6774" spans="3:13">
      <c r="C6774" s="868"/>
      <c r="D6774" s="871" t="s">
        <v>1626</v>
      </c>
      <c r="E6774" s="935"/>
      <c r="F6774" s="936"/>
      <c r="G6774" s="937"/>
      <c r="H6774" s="938" t="s">
        <v>2895</v>
      </c>
      <c r="I6774" s="219"/>
      <c r="J6774" s="219"/>
      <c r="K6774" s="566"/>
      <c r="L6774" s="895"/>
      <c r="M6774" s="901"/>
    </row>
    <row r="6775" spans="3:13">
      <c r="C6775" s="868"/>
      <c r="D6775" s="871" t="s">
        <v>1627</v>
      </c>
      <c r="E6775" s="939">
        <v>0</v>
      </c>
      <c r="F6775" s="936"/>
      <c r="G6775" s="937"/>
      <c r="H6775" s="938"/>
      <c r="I6775" s="219"/>
      <c r="J6775" s="219"/>
      <c r="K6775" s="566"/>
      <c r="L6775" s="895"/>
      <c r="M6775" s="901"/>
    </row>
    <row r="6776" ht="18.35" spans="3:13">
      <c r="C6776" s="868"/>
      <c r="D6776" s="872" t="s">
        <v>1628</v>
      </c>
      <c r="E6776" s="887" t="e">
        <v>#VALUE!</v>
      </c>
      <c r="F6776" s="888"/>
      <c r="G6776" s="889"/>
      <c r="H6776" s="940"/>
      <c r="I6776" s="219"/>
      <c r="J6776" s="219"/>
      <c r="K6776" s="566"/>
      <c r="L6776" s="896" t="s">
        <v>818</v>
      </c>
      <c r="M6776" s="902" t="e">
        <v>#VALUE!</v>
      </c>
    </row>
    <row r="6777" ht="18.35" spans="3:13">
      <c r="C6777" s="868"/>
      <c r="D6777" s="873" t="s">
        <v>1629</v>
      </c>
      <c r="E6777" s="891" t="s">
        <v>8</v>
      </c>
      <c r="F6777" s="891" t="s">
        <v>9</v>
      </c>
      <c r="G6777" s="892" t="s">
        <v>10</v>
      </c>
      <c r="H6777" s="933" t="s">
        <v>2447</v>
      </c>
      <c r="I6777" s="219"/>
      <c r="J6777" s="219"/>
      <c r="K6777" s="566"/>
      <c r="L6777" s="897" t="s">
        <v>2896</v>
      </c>
      <c r="M6777" s="903"/>
    </row>
    <row r="6778" spans="3:13">
      <c r="C6778" s="868"/>
      <c r="D6778" s="874">
        <v>0</v>
      </c>
      <c r="E6778" s="923">
        <v>0</v>
      </c>
      <c r="F6778" s="923">
        <v>0</v>
      </c>
      <c r="G6778" s="923">
        <v>0</v>
      </c>
      <c r="H6778" s="941">
        <v>0.583333333333333</v>
      </c>
      <c r="I6778" s="219"/>
      <c r="J6778" s="219"/>
      <c r="K6778" s="566"/>
      <c r="L6778" s="898">
        <v>0.8125</v>
      </c>
      <c r="M6778" s="904"/>
    </row>
    <row r="6779" spans="3:13">
      <c r="C6779" s="868"/>
      <c r="D6779" s="874">
        <v>0</v>
      </c>
      <c r="E6779" s="923">
        <v>0</v>
      </c>
      <c r="F6779" s="923">
        <v>0</v>
      </c>
      <c r="G6779" s="923">
        <v>0</v>
      </c>
      <c r="H6779" s="941">
        <v>0.583333333333333</v>
      </c>
      <c r="I6779" s="219"/>
      <c r="J6779" s="219"/>
      <c r="K6779" s="566"/>
      <c r="L6779" s="898">
        <v>0.8125</v>
      </c>
      <c r="M6779" s="905"/>
    </row>
    <row r="6780" spans="3:13">
      <c r="C6780" s="868"/>
      <c r="D6780" s="874">
        <v>0</v>
      </c>
      <c r="E6780" s="923">
        <v>0</v>
      </c>
      <c r="F6780" s="923">
        <v>0</v>
      </c>
      <c r="G6780" s="923">
        <v>0</v>
      </c>
      <c r="H6780" s="941">
        <v>0.583333333333333</v>
      </c>
      <c r="I6780" s="219"/>
      <c r="J6780" s="219"/>
      <c r="K6780" s="566"/>
      <c r="L6780" s="898">
        <v>0.8125</v>
      </c>
      <c r="M6780" s="901"/>
    </row>
    <row r="6781" spans="3:13">
      <c r="C6781" s="868"/>
      <c r="D6781" s="874">
        <v>0</v>
      </c>
      <c r="E6781" s="923">
        <v>0</v>
      </c>
      <c r="F6781" s="923">
        <v>0</v>
      </c>
      <c r="G6781" s="923">
        <v>0</v>
      </c>
      <c r="H6781" s="941">
        <v>0.583333333333333</v>
      </c>
      <c r="I6781" s="219"/>
      <c r="J6781" s="219"/>
      <c r="K6781" s="566"/>
      <c r="L6781" s="898">
        <v>0.8125</v>
      </c>
      <c r="M6781" s="901"/>
    </row>
    <row r="6782" spans="3:13">
      <c r="C6782" s="868"/>
      <c r="D6782" s="874">
        <v>0</v>
      </c>
      <c r="E6782" s="923">
        <v>0</v>
      </c>
      <c r="F6782" s="923">
        <v>0</v>
      </c>
      <c r="G6782" s="923">
        <v>0</v>
      </c>
      <c r="H6782" s="941">
        <v>0.625</v>
      </c>
      <c r="I6782" s="219"/>
      <c r="J6782" s="219"/>
      <c r="K6782" s="566"/>
      <c r="L6782" s="898">
        <v>0.854166666666667</v>
      </c>
      <c r="M6782" s="901"/>
    </row>
    <row r="6783" ht="18.35" spans="3:13">
      <c r="C6783" s="868"/>
      <c r="D6783" s="874">
        <v>0</v>
      </c>
      <c r="E6783" s="923">
        <v>0</v>
      </c>
      <c r="F6783" s="923">
        <v>0</v>
      </c>
      <c r="G6783" s="923">
        <v>0</v>
      </c>
      <c r="H6783" s="941">
        <v>0.625</v>
      </c>
      <c r="I6783" s="258"/>
      <c r="J6783" s="258"/>
      <c r="K6783" s="570"/>
      <c r="L6783" s="898">
        <v>0.854166666666667</v>
      </c>
      <c r="M6783" s="906"/>
    </row>
    <row r="6784" ht="18.35" spans="3:13">
      <c r="C6784" s="868">
        <v>1</v>
      </c>
      <c r="D6784" s="873" t="s">
        <v>7</v>
      </c>
      <c r="E6784" s="930" t="s">
        <v>1518</v>
      </c>
      <c r="F6784" s="931"/>
      <c r="G6784" s="932"/>
      <c r="H6784" s="933" t="s">
        <v>2839</v>
      </c>
      <c r="I6784" s="561" t="s">
        <v>1622</v>
      </c>
      <c r="J6784" s="561"/>
      <c r="K6784" s="562"/>
      <c r="L6784" s="878" t="s">
        <v>1623</v>
      </c>
      <c r="M6784" s="943" t="s">
        <v>1624</v>
      </c>
    </row>
    <row r="6785" spans="3:13">
      <c r="C6785" s="868"/>
      <c r="D6785" s="870" t="s">
        <v>1625</v>
      </c>
      <c r="E6785" s="879"/>
      <c r="F6785" s="880"/>
      <c r="G6785" s="881"/>
      <c r="H6785" s="934" t="s">
        <v>2865</v>
      </c>
      <c r="I6785" s="2210" t="s">
        <v>1519</v>
      </c>
      <c r="J6785" s="216"/>
      <c r="K6785" s="564"/>
      <c r="L6785" s="895"/>
      <c r="M6785" s="900" t="s">
        <v>1518</v>
      </c>
    </row>
    <row r="6786" spans="3:13">
      <c r="C6786" s="868"/>
      <c r="D6786" s="871" t="s">
        <v>1626</v>
      </c>
      <c r="E6786" s="935"/>
      <c r="F6786" s="936"/>
      <c r="G6786" s="937"/>
      <c r="H6786" s="938" t="s">
        <v>2866</v>
      </c>
      <c r="I6786" s="219"/>
      <c r="J6786" s="219"/>
      <c r="K6786" s="566"/>
      <c r="L6786" s="895"/>
      <c r="M6786" s="901"/>
    </row>
    <row r="6787" spans="3:13">
      <c r="C6787" s="868"/>
      <c r="D6787" s="871" t="s">
        <v>1627</v>
      </c>
      <c r="E6787" s="944">
        <v>0.0385</v>
      </c>
      <c r="F6787" s="945"/>
      <c r="G6787" s="946"/>
      <c r="H6787" s="938"/>
      <c r="I6787" s="219"/>
      <c r="J6787" s="219"/>
      <c r="K6787" s="566"/>
      <c r="L6787" s="895"/>
      <c r="M6787" s="901"/>
    </row>
    <row r="6788" ht="18.35" spans="3:13">
      <c r="C6788" s="868"/>
      <c r="D6788" s="872" t="s">
        <v>1628</v>
      </c>
      <c r="E6788" s="887">
        <v>0.1875</v>
      </c>
      <c r="F6788" s="888"/>
      <c r="G6788" s="889"/>
      <c r="H6788" s="940"/>
      <c r="I6788" s="219"/>
      <c r="J6788" s="219"/>
      <c r="K6788" s="566"/>
      <c r="L6788" s="896">
        <v>0.416666666666667</v>
      </c>
      <c r="M6788" s="902">
        <v>0.3125</v>
      </c>
    </row>
    <row r="6789" ht="18.35" spans="3:13">
      <c r="C6789" s="868"/>
      <c r="D6789" s="873" t="s">
        <v>1629</v>
      </c>
      <c r="E6789" s="891" t="s">
        <v>8</v>
      </c>
      <c r="F6789" s="891" t="s">
        <v>9</v>
      </c>
      <c r="G6789" s="892" t="s">
        <v>10</v>
      </c>
      <c r="H6789" s="933" t="s">
        <v>2447</v>
      </c>
      <c r="I6789" s="219"/>
      <c r="J6789" s="219"/>
      <c r="K6789" s="566"/>
      <c r="L6789" s="897" t="s">
        <v>2896</v>
      </c>
      <c r="M6789" s="903"/>
    </row>
    <row r="6790" spans="3:13">
      <c r="C6790" s="868"/>
      <c r="D6790" s="874">
        <v>45846</v>
      </c>
      <c r="E6790" s="951">
        <v>0.0385</v>
      </c>
      <c r="F6790" s="951">
        <v>0.036</v>
      </c>
      <c r="G6790" s="951">
        <v>0.0385</v>
      </c>
      <c r="H6790" s="941">
        <v>0.1875</v>
      </c>
      <c r="I6790" s="219"/>
      <c r="J6790" s="219"/>
      <c r="K6790" s="566"/>
      <c r="L6790" s="898">
        <v>0.416666666666667</v>
      </c>
      <c r="M6790" s="904"/>
    </row>
    <row r="6791" spans="3:13">
      <c r="C6791" s="868"/>
      <c r="D6791" s="874">
        <v>45797</v>
      </c>
      <c r="E6791" s="951">
        <v>0.0385</v>
      </c>
      <c r="F6791" s="951">
        <v>0.0385</v>
      </c>
      <c r="G6791" s="951">
        <v>0.041</v>
      </c>
      <c r="H6791" s="941">
        <v>0.1875</v>
      </c>
      <c r="I6791" s="219"/>
      <c r="J6791" s="219"/>
      <c r="K6791" s="566"/>
      <c r="L6791" s="898">
        <v>0.416666666666667</v>
      </c>
      <c r="M6791" s="905"/>
    </row>
    <row r="6792" spans="3:13">
      <c r="C6792" s="868"/>
      <c r="D6792" s="874">
        <v>45748</v>
      </c>
      <c r="E6792" s="951">
        <v>0.041</v>
      </c>
      <c r="F6792" s="951">
        <v>0.041</v>
      </c>
      <c r="G6792" s="951">
        <v>0.041</v>
      </c>
      <c r="H6792" s="941">
        <v>0.145833333333333</v>
      </c>
      <c r="I6792" s="219"/>
      <c r="J6792" s="219"/>
      <c r="K6792" s="566"/>
      <c r="L6792" s="898">
        <v>0.375</v>
      </c>
      <c r="M6792" s="901"/>
    </row>
    <row r="6793" spans="3:13">
      <c r="C6793" s="868"/>
      <c r="D6793" s="874">
        <v>45706</v>
      </c>
      <c r="E6793" s="951">
        <v>0.041</v>
      </c>
      <c r="F6793" s="951">
        <v>0.041</v>
      </c>
      <c r="G6793" s="951">
        <v>0.0435</v>
      </c>
      <c r="H6793" s="941">
        <v>0.145833333333333</v>
      </c>
      <c r="I6793" s="219"/>
      <c r="J6793" s="219"/>
      <c r="K6793" s="566"/>
      <c r="L6793" s="898">
        <v>0.375</v>
      </c>
      <c r="M6793" s="901"/>
    </row>
    <row r="6794" spans="3:13">
      <c r="C6794" s="868"/>
      <c r="D6794" s="874">
        <v>45636</v>
      </c>
      <c r="E6794" s="951">
        <v>0.0435</v>
      </c>
      <c r="F6794" s="951">
        <v>0.0435</v>
      </c>
      <c r="G6794" s="951">
        <v>0.0435</v>
      </c>
      <c r="H6794" s="941">
        <v>0.145833333333333</v>
      </c>
      <c r="I6794" s="219"/>
      <c r="J6794" s="219"/>
      <c r="K6794" s="566"/>
      <c r="L6794" s="898">
        <v>0.375</v>
      </c>
      <c r="M6794" s="901"/>
    </row>
    <row r="6795" ht="18.35" spans="3:13">
      <c r="C6795" s="868"/>
      <c r="D6795" s="874">
        <v>45601</v>
      </c>
      <c r="E6795" s="951">
        <v>0.0435</v>
      </c>
      <c r="F6795" s="951">
        <v>0.0435</v>
      </c>
      <c r="G6795" s="951">
        <v>0.0435</v>
      </c>
      <c r="H6795" s="941">
        <v>0.145833333333333</v>
      </c>
      <c r="I6795" s="258"/>
      <c r="J6795" s="258"/>
      <c r="K6795" s="570"/>
      <c r="L6795" s="898">
        <v>0.375</v>
      </c>
      <c r="M6795" s="906"/>
    </row>
    <row r="6796" ht="18.35" spans="3:13">
      <c r="C6796" s="868">
        <v>1</v>
      </c>
      <c r="D6796" s="873" t="s">
        <v>7</v>
      </c>
      <c r="E6796" s="930" t="s">
        <v>1520</v>
      </c>
      <c r="F6796" s="931"/>
      <c r="G6796" s="932"/>
      <c r="H6796" s="933" t="s">
        <v>2839</v>
      </c>
      <c r="I6796" s="561" t="s">
        <v>1622</v>
      </c>
      <c r="J6796" s="561"/>
      <c r="K6796" s="562"/>
      <c r="L6796" s="878" t="s">
        <v>1623</v>
      </c>
      <c r="M6796" s="943" t="s">
        <v>1624</v>
      </c>
    </row>
    <row r="6797" spans="3:13">
      <c r="C6797" s="868"/>
      <c r="D6797" s="870" t="s">
        <v>1625</v>
      </c>
      <c r="E6797" s="879"/>
      <c r="F6797" s="880"/>
      <c r="G6797" s="881"/>
      <c r="H6797" s="934" t="s">
        <v>2858</v>
      </c>
      <c r="I6797" s="2210" t="s">
        <v>1521</v>
      </c>
      <c r="J6797" s="216"/>
      <c r="K6797" s="564"/>
      <c r="L6797" s="895"/>
      <c r="M6797" s="900" t="s">
        <v>1520</v>
      </c>
    </row>
    <row r="6798" spans="3:13">
      <c r="C6798" s="868"/>
      <c r="D6798" s="871" t="s">
        <v>1626</v>
      </c>
      <c r="E6798" s="939">
        <v>0</v>
      </c>
      <c r="F6798" s="936"/>
      <c r="G6798" s="937"/>
      <c r="H6798" s="938" t="s">
        <v>2859</v>
      </c>
      <c r="I6798" s="219"/>
      <c r="J6798" s="219"/>
      <c r="K6798" s="566"/>
      <c r="L6798" s="895"/>
      <c r="M6798" s="901"/>
    </row>
    <row r="6799" spans="3:13">
      <c r="C6799" s="868"/>
      <c r="D6799" s="871" t="s">
        <v>1627</v>
      </c>
      <c r="E6799" s="944">
        <v>0.002</v>
      </c>
      <c r="F6799" s="945"/>
      <c r="G6799" s="946"/>
      <c r="H6799" s="938"/>
      <c r="I6799" s="219"/>
      <c r="J6799" s="219"/>
      <c r="K6799" s="566"/>
      <c r="L6799" s="895"/>
      <c r="M6799" s="901"/>
    </row>
    <row r="6800" ht="18.35" spans="3:13">
      <c r="C6800" s="868"/>
      <c r="D6800" s="872" t="s">
        <v>1628</v>
      </c>
      <c r="E6800" s="887">
        <v>0.520833333333333</v>
      </c>
      <c r="F6800" s="888"/>
      <c r="G6800" s="889"/>
      <c r="H6800" s="940"/>
      <c r="I6800" s="219"/>
      <c r="J6800" s="219"/>
      <c r="K6800" s="566"/>
      <c r="L6800" s="896">
        <v>0.75</v>
      </c>
      <c r="M6800" s="902">
        <v>0.645833333333333</v>
      </c>
    </row>
    <row r="6801" ht="18.35" spans="3:13">
      <c r="C6801" s="868"/>
      <c r="D6801" s="873" t="s">
        <v>1629</v>
      </c>
      <c r="E6801" s="891" t="s">
        <v>8</v>
      </c>
      <c r="F6801" s="891" t="s">
        <v>9</v>
      </c>
      <c r="G6801" s="892" t="s">
        <v>10</v>
      </c>
      <c r="H6801" s="933" t="s">
        <v>2447</v>
      </c>
      <c r="I6801" s="219"/>
      <c r="J6801" s="219"/>
      <c r="K6801" s="566"/>
      <c r="L6801" s="897" t="s">
        <v>2896</v>
      </c>
      <c r="M6801" s="903"/>
    </row>
    <row r="6802" spans="3:13">
      <c r="C6802" s="868"/>
      <c r="D6802" s="874">
        <v>45853</v>
      </c>
      <c r="E6802" s="951">
        <v>0.002</v>
      </c>
      <c r="F6802" s="951">
        <v>0.003</v>
      </c>
      <c r="G6802" s="951">
        <v>0.001</v>
      </c>
      <c r="H6802" s="941">
        <v>0.520833333333333</v>
      </c>
      <c r="I6802" s="219"/>
      <c r="J6802" s="219"/>
      <c r="K6802" s="566"/>
      <c r="L6802" s="898">
        <v>0.75</v>
      </c>
      <c r="M6802" s="904"/>
    </row>
    <row r="6803" spans="3:13">
      <c r="C6803" s="868"/>
      <c r="D6803" s="874">
        <v>45819</v>
      </c>
      <c r="E6803" s="951">
        <v>0.001</v>
      </c>
      <c r="F6803" s="951">
        <v>0.003</v>
      </c>
      <c r="G6803" s="951">
        <v>0.002</v>
      </c>
      <c r="H6803" s="941">
        <v>0.520833333333333</v>
      </c>
      <c r="I6803" s="219"/>
      <c r="J6803" s="219"/>
      <c r="K6803" s="566"/>
      <c r="L6803" s="898">
        <v>0.75</v>
      </c>
      <c r="M6803" s="905"/>
    </row>
    <row r="6804" spans="3:13">
      <c r="C6804" s="868"/>
      <c r="D6804" s="874">
        <v>45790</v>
      </c>
      <c r="E6804" s="951">
        <v>0.002</v>
      </c>
      <c r="F6804" s="951">
        <v>0.003</v>
      </c>
      <c r="G6804" s="951">
        <v>0.001</v>
      </c>
      <c r="H6804" s="941">
        <v>0.520833333333333</v>
      </c>
      <c r="I6804" s="219"/>
      <c r="J6804" s="219"/>
      <c r="K6804" s="566"/>
      <c r="L6804" s="898">
        <v>0.75</v>
      </c>
      <c r="M6804" s="901"/>
    </row>
    <row r="6805" spans="3:13">
      <c r="C6805" s="868"/>
      <c r="D6805" s="874">
        <v>45757</v>
      </c>
      <c r="E6805" s="951">
        <v>0.001</v>
      </c>
      <c r="F6805" s="951">
        <v>0.003</v>
      </c>
      <c r="G6805" s="951">
        <v>0.002</v>
      </c>
      <c r="H6805" s="941">
        <v>0.520833333333333</v>
      </c>
      <c r="I6805" s="219"/>
      <c r="J6805" s="219"/>
      <c r="K6805" s="566"/>
      <c r="L6805" s="898">
        <v>0.75</v>
      </c>
      <c r="M6805" s="901"/>
    </row>
    <row r="6806" spans="3:13">
      <c r="C6806" s="868"/>
      <c r="D6806" s="874">
        <v>45728</v>
      </c>
      <c r="E6806" s="951">
        <v>0.002</v>
      </c>
      <c r="F6806" s="951">
        <v>0.003</v>
      </c>
      <c r="G6806" s="951">
        <v>0.004</v>
      </c>
      <c r="H6806" s="941">
        <v>0.520833333333333</v>
      </c>
      <c r="I6806" s="219"/>
      <c r="J6806" s="219"/>
      <c r="K6806" s="566"/>
      <c r="L6806" s="898">
        <v>0.75</v>
      </c>
      <c r="M6806" s="901"/>
    </row>
    <row r="6807" ht="18.35" spans="3:13">
      <c r="C6807" s="868"/>
      <c r="D6807" s="874">
        <v>45700</v>
      </c>
      <c r="E6807" s="951">
        <v>0.004</v>
      </c>
      <c r="F6807" s="951">
        <v>0.003</v>
      </c>
      <c r="G6807" s="951">
        <v>0.002</v>
      </c>
      <c r="H6807" s="941">
        <v>0.5625</v>
      </c>
      <c r="I6807" s="258"/>
      <c r="J6807" s="258"/>
      <c r="K6807" s="570"/>
      <c r="L6807" s="898">
        <v>0.791666666666667</v>
      </c>
      <c r="M6807" s="906"/>
    </row>
    <row r="6808" ht="18.35" spans="3:13">
      <c r="C6808" s="868">
        <v>1</v>
      </c>
      <c r="D6808" s="873" t="s">
        <v>7</v>
      </c>
      <c r="E6808" s="930" t="s">
        <v>1522</v>
      </c>
      <c r="F6808" s="931"/>
      <c r="G6808" s="932"/>
      <c r="H6808" s="933" t="s">
        <v>2839</v>
      </c>
      <c r="I6808" s="561" t="s">
        <v>1622</v>
      </c>
      <c r="J6808" s="561"/>
      <c r="K6808" s="562"/>
      <c r="L6808" s="878" t="s">
        <v>1623</v>
      </c>
      <c r="M6808" s="943" t="s">
        <v>1624</v>
      </c>
    </row>
    <row r="6809" spans="3:13">
      <c r="C6809" s="868"/>
      <c r="D6809" s="870" t="s">
        <v>1625</v>
      </c>
      <c r="E6809" s="879"/>
      <c r="F6809" s="880"/>
      <c r="G6809" s="881"/>
      <c r="H6809" s="934" t="s">
        <v>2858</v>
      </c>
      <c r="I6809" s="2210" t="s">
        <v>1523</v>
      </c>
      <c r="J6809" s="216"/>
      <c r="K6809" s="564"/>
      <c r="L6809" s="895"/>
      <c r="M6809" s="900" t="s">
        <v>1522</v>
      </c>
    </row>
    <row r="6810" spans="3:13">
      <c r="C6810" s="868"/>
      <c r="D6810" s="871" t="s">
        <v>1626</v>
      </c>
      <c r="E6810" s="939">
        <v>0</v>
      </c>
      <c r="F6810" s="936"/>
      <c r="G6810" s="937"/>
      <c r="H6810" s="938" t="s">
        <v>2859</v>
      </c>
      <c r="I6810" s="219"/>
      <c r="J6810" s="219"/>
      <c r="K6810" s="566"/>
      <c r="L6810" s="895"/>
      <c r="M6810" s="901"/>
    </row>
    <row r="6811" spans="3:13">
      <c r="C6811" s="868"/>
      <c r="D6811" s="871" t="s">
        <v>1627</v>
      </c>
      <c r="E6811" s="944">
        <v>0.003</v>
      </c>
      <c r="F6811" s="945"/>
      <c r="G6811" s="946"/>
      <c r="H6811" s="938"/>
      <c r="I6811" s="219"/>
      <c r="J6811" s="219"/>
      <c r="K6811" s="566"/>
      <c r="L6811" s="895"/>
      <c r="M6811" s="901"/>
    </row>
    <row r="6812" ht="18.35" spans="3:13">
      <c r="C6812" s="868"/>
      <c r="D6812" s="872" t="s">
        <v>1628</v>
      </c>
      <c r="E6812" s="887">
        <v>0.520833333333333</v>
      </c>
      <c r="F6812" s="888"/>
      <c r="G6812" s="889"/>
      <c r="H6812" s="940"/>
      <c r="I6812" s="219"/>
      <c r="J6812" s="219"/>
      <c r="K6812" s="566"/>
      <c r="L6812" s="896">
        <v>0.75</v>
      </c>
      <c r="M6812" s="902">
        <v>0.645833333333333</v>
      </c>
    </row>
    <row r="6813" ht="18.35" spans="3:13">
      <c r="C6813" s="868"/>
      <c r="D6813" s="873" t="s">
        <v>1629</v>
      </c>
      <c r="E6813" s="891" t="s">
        <v>8</v>
      </c>
      <c r="F6813" s="891" t="s">
        <v>9</v>
      </c>
      <c r="G6813" s="892" t="s">
        <v>10</v>
      </c>
      <c r="H6813" s="933" t="s">
        <v>2447</v>
      </c>
      <c r="I6813" s="219"/>
      <c r="J6813" s="219"/>
      <c r="K6813" s="566"/>
      <c r="L6813" s="897" t="s">
        <v>2896</v>
      </c>
      <c r="M6813" s="903"/>
    </row>
    <row r="6814" spans="3:13">
      <c r="C6814" s="868"/>
      <c r="D6814" s="874">
        <v>45853</v>
      </c>
      <c r="E6814" s="951">
        <v>0.003</v>
      </c>
      <c r="F6814" s="951">
        <v>0.003</v>
      </c>
      <c r="G6814" s="951">
        <v>0.001</v>
      </c>
      <c r="H6814" s="941">
        <v>0.520833333333333</v>
      </c>
      <c r="I6814" s="219"/>
      <c r="J6814" s="219"/>
      <c r="K6814" s="566"/>
      <c r="L6814" s="898">
        <v>0.75</v>
      </c>
      <c r="M6814" s="904"/>
    </row>
    <row r="6815" spans="3:13">
      <c r="C6815" s="868"/>
      <c r="D6815" s="874">
        <v>45819</v>
      </c>
      <c r="E6815" s="951">
        <v>0.001</v>
      </c>
      <c r="F6815" s="951">
        <v>0.002</v>
      </c>
      <c r="G6815" s="951">
        <v>0.002</v>
      </c>
      <c r="H6815" s="941">
        <v>0.520833333333333</v>
      </c>
      <c r="I6815" s="219"/>
      <c r="J6815" s="219"/>
      <c r="K6815" s="566"/>
      <c r="L6815" s="898">
        <v>0.75</v>
      </c>
      <c r="M6815" s="905"/>
    </row>
    <row r="6816" spans="3:13">
      <c r="C6816" s="868"/>
      <c r="D6816" s="874">
        <v>45790</v>
      </c>
      <c r="E6816" s="951">
        <v>0.002</v>
      </c>
      <c r="F6816" s="951">
        <v>0.003</v>
      </c>
      <c r="G6816" s="951">
        <v>-0.001</v>
      </c>
      <c r="H6816" s="941">
        <v>0.520833333333333</v>
      </c>
      <c r="I6816" s="219"/>
      <c r="J6816" s="219"/>
      <c r="K6816" s="566"/>
      <c r="L6816" s="898">
        <v>0.75</v>
      </c>
      <c r="M6816" s="901"/>
    </row>
    <row r="6817" spans="3:13">
      <c r="C6817" s="868"/>
      <c r="D6817" s="874">
        <v>45757</v>
      </c>
      <c r="E6817" s="951">
        <v>-0.001</v>
      </c>
      <c r="F6817" s="951">
        <v>0.001</v>
      </c>
      <c r="G6817" s="951">
        <v>0.002</v>
      </c>
      <c r="H6817" s="941">
        <v>0.520833333333333</v>
      </c>
      <c r="I6817" s="219"/>
      <c r="J6817" s="219"/>
      <c r="K6817" s="566"/>
      <c r="L6817" s="898">
        <v>0.75</v>
      </c>
      <c r="M6817" s="901"/>
    </row>
    <row r="6818" spans="3:13">
      <c r="C6818" s="868"/>
      <c r="D6818" s="874">
        <v>45728</v>
      </c>
      <c r="E6818" s="951">
        <v>0.002</v>
      </c>
      <c r="F6818" s="951">
        <v>0.003</v>
      </c>
      <c r="G6818" s="951">
        <v>0.005</v>
      </c>
      <c r="H6818" s="941">
        <v>0.520833333333333</v>
      </c>
      <c r="I6818" s="219"/>
      <c r="J6818" s="219"/>
      <c r="K6818" s="566"/>
      <c r="L6818" s="898">
        <v>0.75</v>
      </c>
      <c r="M6818" s="901"/>
    </row>
    <row r="6819" ht="18.35" spans="3:13">
      <c r="C6819" s="868"/>
      <c r="D6819" s="874">
        <v>45700</v>
      </c>
      <c r="E6819" s="951">
        <v>0.005</v>
      </c>
      <c r="F6819" s="951">
        <v>0.003</v>
      </c>
      <c r="G6819" s="951">
        <v>0.004</v>
      </c>
      <c r="H6819" s="941">
        <v>0.5625</v>
      </c>
      <c r="I6819" s="258"/>
      <c r="J6819" s="258"/>
      <c r="K6819" s="570"/>
      <c r="L6819" s="898">
        <v>0.791666666666667</v>
      </c>
      <c r="M6819" s="906"/>
    </row>
    <row r="6820" ht="18.35" spans="3:13">
      <c r="C6820" s="868">
        <v>1</v>
      </c>
      <c r="D6820" s="873" t="s">
        <v>7</v>
      </c>
      <c r="E6820" s="930" t="s">
        <v>1524</v>
      </c>
      <c r="F6820" s="931"/>
      <c r="G6820" s="932"/>
      <c r="H6820" s="933" t="s">
        <v>2839</v>
      </c>
      <c r="I6820" s="561" t="s">
        <v>1622</v>
      </c>
      <c r="J6820" s="561"/>
      <c r="K6820" s="562"/>
      <c r="L6820" s="878" t="s">
        <v>1623</v>
      </c>
      <c r="M6820" s="943" t="s">
        <v>1624</v>
      </c>
    </row>
    <row r="6821" spans="3:13">
      <c r="C6821" s="868"/>
      <c r="D6821" s="870" t="s">
        <v>1625</v>
      </c>
      <c r="E6821" s="879"/>
      <c r="F6821" s="880"/>
      <c r="G6821" s="881"/>
      <c r="H6821" s="934" t="s">
        <v>2858</v>
      </c>
      <c r="I6821" s="2210" t="s">
        <v>1523</v>
      </c>
      <c r="J6821" s="216"/>
      <c r="K6821" s="564"/>
      <c r="L6821" s="895"/>
      <c r="M6821" s="900" t="s">
        <v>1524</v>
      </c>
    </row>
    <row r="6822" spans="3:13">
      <c r="C6822" s="868"/>
      <c r="D6822" s="871" t="s">
        <v>1626</v>
      </c>
      <c r="E6822" s="939">
        <v>0</v>
      </c>
      <c r="F6822" s="936"/>
      <c r="G6822" s="937"/>
      <c r="H6822" s="938" t="s">
        <v>2859</v>
      </c>
      <c r="I6822" s="219"/>
      <c r="J6822" s="219"/>
      <c r="K6822" s="566"/>
      <c r="L6822" s="895"/>
      <c r="M6822" s="901"/>
    </row>
    <row r="6823" spans="3:13">
      <c r="C6823" s="868"/>
      <c r="D6823" s="871" t="s">
        <v>1627</v>
      </c>
      <c r="E6823" s="944">
        <v>0.027</v>
      </c>
      <c r="F6823" s="945"/>
      <c r="G6823" s="946"/>
      <c r="H6823" s="938"/>
      <c r="I6823" s="219"/>
      <c r="J6823" s="219"/>
      <c r="K6823" s="566"/>
      <c r="L6823" s="895"/>
      <c r="M6823" s="901"/>
    </row>
    <row r="6824" ht="18.35" spans="3:13">
      <c r="C6824" s="868"/>
      <c r="D6824" s="872" t="s">
        <v>1628</v>
      </c>
      <c r="E6824" s="887">
        <v>0.520833333333333</v>
      </c>
      <c r="F6824" s="888"/>
      <c r="G6824" s="889"/>
      <c r="H6824" s="940"/>
      <c r="I6824" s="219"/>
      <c r="J6824" s="219"/>
      <c r="K6824" s="566"/>
      <c r="L6824" s="896">
        <v>0.75</v>
      </c>
      <c r="M6824" s="902">
        <v>0.645833333333333</v>
      </c>
    </row>
    <row r="6825" ht="18.35" spans="3:13">
      <c r="C6825" s="868"/>
      <c r="D6825" s="873" t="s">
        <v>1629</v>
      </c>
      <c r="E6825" s="891" t="s">
        <v>8</v>
      </c>
      <c r="F6825" s="891" t="s">
        <v>9</v>
      </c>
      <c r="G6825" s="892" t="s">
        <v>10</v>
      </c>
      <c r="H6825" s="933" t="s">
        <v>2447</v>
      </c>
      <c r="I6825" s="219"/>
      <c r="J6825" s="219"/>
      <c r="K6825" s="566"/>
      <c r="L6825" s="897" t="s">
        <v>2896</v>
      </c>
      <c r="M6825" s="903"/>
    </row>
    <row r="6826" spans="3:13">
      <c r="C6826" s="868"/>
      <c r="D6826" s="874">
        <v>45853</v>
      </c>
      <c r="E6826" s="951">
        <v>0.027</v>
      </c>
      <c r="F6826" s="951">
        <v>0.026</v>
      </c>
      <c r="G6826" s="951">
        <v>0.024</v>
      </c>
      <c r="H6826" s="941">
        <v>0.520833333333333</v>
      </c>
      <c r="I6826" s="219"/>
      <c r="J6826" s="219"/>
      <c r="K6826" s="566"/>
      <c r="L6826" s="898">
        <v>0.75</v>
      </c>
      <c r="M6826" s="904"/>
    </row>
    <row r="6827" spans="3:13">
      <c r="C6827" s="868"/>
      <c r="D6827" s="874">
        <v>45819</v>
      </c>
      <c r="E6827" s="951">
        <v>0.024</v>
      </c>
      <c r="F6827" s="951">
        <v>0.025</v>
      </c>
      <c r="G6827" s="951">
        <v>0.023</v>
      </c>
      <c r="H6827" s="941">
        <v>0.520833333333333</v>
      </c>
      <c r="I6827" s="219"/>
      <c r="J6827" s="219"/>
      <c r="K6827" s="566"/>
      <c r="L6827" s="898">
        <v>0.75</v>
      </c>
      <c r="M6827" s="905"/>
    </row>
    <row r="6828" spans="3:13">
      <c r="C6828" s="868"/>
      <c r="D6828" s="874">
        <v>45790</v>
      </c>
      <c r="E6828" s="951">
        <v>0.023</v>
      </c>
      <c r="F6828" s="951">
        <v>0.024</v>
      </c>
      <c r="G6828" s="951">
        <v>0.024</v>
      </c>
      <c r="H6828" s="941">
        <v>0.520833333333333</v>
      </c>
      <c r="I6828" s="219"/>
      <c r="J6828" s="219"/>
      <c r="K6828" s="566"/>
      <c r="L6828" s="898">
        <v>0.75</v>
      </c>
      <c r="M6828" s="901"/>
    </row>
    <row r="6829" spans="3:13">
      <c r="C6829" s="868"/>
      <c r="D6829" s="874">
        <v>45757</v>
      </c>
      <c r="E6829" s="951">
        <v>0.024</v>
      </c>
      <c r="F6829" s="951">
        <v>0.025</v>
      </c>
      <c r="G6829" s="951">
        <v>0.028</v>
      </c>
      <c r="H6829" s="941">
        <v>0.520833333333333</v>
      </c>
      <c r="I6829" s="219"/>
      <c r="J6829" s="219"/>
      <c r="K6829" s="566"/>
      <c r="L6829" s="898">
        <v>0.75</v>
      </c>
      <c r="M6829" s="901"/>
    </row>
    <row r="6830" spans="3:13">
      <c r="C6830" s="868"/>
      <c r="D6830" s="874">
        <v>45728</v>
      </c>
      <c r="E6830" s="951">
        <v>0.028</v>
      </c>
      <c r="F6830" s="951">
        <v>0.029</v>
      </c>
      <c r="G6830" s="951">
        <v>0.03</v>
      </c>
      <c r="H6830" s="941">
        <v>0.520833333333333</v>
      </c>
      <c r="I6830" s="219"/>
      <c r="J6830" s="219"/>
      <c r="K6830" s="566"/>
      <c r="L6830" s="898">
        <v>0.75</v>
      </c>
      <c r="M6830" s="901"/>
    </row>
    <row r="6831" ht="18.35" spans="3:13">
      <c r="C6831" s="868"/>
      <c r="D6831" s="874">
        <v>45700</v>
      </c>
      <c r="E6831" s="951">
        <v>0.03</v>
      </c>
      <c r="F6831" s="951">
        <v>0.029</v>
      </c>
      <c r="G6831" s="951">
        <v>0.029</v>
      </c>
      <c r="H6831" s="941">
        <v>0.5625</v>
      </c>
      <c r="I6831" s="258"/>
      <c r="J6831" s="258"/>
      <c r="K6831" s="570"/>
      <c r="L6831" s="898">
        <v>0.791666666666667</v>
      </c>
      <c r="M6831" s="906"/>
    </row>
    <row r="6832" ht="18.35" spans="3:13">
      <c r="C6832" s="868">
        <v>1</v>
      </c>
      <c r="D6832" s="873" t="s">
        <v>7</v>
      </c>
      <c r="E6832" s="930" t="s">
        <v>1525</v>
      </c>
      <c r="F6832" s="931"/>
      <c r="G6832" s="932"/>
      <c r="H6832" s="933" t="s">
        <v>2839</v>
      </c>
      <c r="I6832" s="561" t="s">
        <v>1622</v>
      </c>
      <c r="J6832" s="561"/>
      <c r="K6832" s="562"/>
      <c r="L6832" s="878" t="s">
        <v>1623</v>
      </c>
      <c r="M6832" s="943" t="s">
        <v>1624</v>
      </c>
    </row>
    <row r="6833" spans="3:13">
      <c r="C6833" s="868"/>
      <c r="D6833" s="870" t="s">
        <v>1625</v>
      </c>
      <c r="E6833" s="879"/>
      <c r="F6833" s="880"/>
      <c r="G6833" s="881"/>
      <c r="H6833" s="934" t="s">
        <v>2870</v>
      </c>
      <c r="I6833" s="2210" t="s">
        <v>1472</v>
      </c>
      <c r="J6833" s="216"/>
      <c r="K6833" s="564"/>
      <c r="L6833" s="895"/>
      <c r="M6833" s="900" t="s">
        <v>1525</v>
      </c>
    </row>
    <row r="6834" spans="3:13">
      <c r="C6834" s="868"/>
      <c r="D6834" s="871" t="s">
        <v>1626</v>
      </c>
      <c r="E6834" s="939">
        <v>0</v>
      </c>
      <c r="F6834" s="936"/>
      <c r="G6834" s="937"/>
      <c r="H6834" s="938" t="s">
        <v>2871</v>
      </c>
      <c r="I6834" s="219"/>
      <c r="J6834" s="219"/>
      <c r="K6834" s="566"/>
      <c r="L6834" s="895"/>
      <c r="M6834" s="901"/>
    </row>
    <row r="6835" spans="3:13">
      <c r="C6835" s="868"/>
      <c r="D6835" s="871" t="s">
        <v>1627</v>
      </c>
      <c r="E6835" s="944">
        <v>0.003</v>
      </c>
      <c r="F6835" s="945"/>
      <c r="G6835" s="946"/>
      <c r="H6835" s="938"/>
      <c r="I6835" s="219"/>
      <c r="J6835" s="219"/>
      <c r="K6835" s="566"/>
      <c r="L6835" s="895"/>
      <c r="M6835" s="901"/>
    </row>
    <row r="6836" ht="18.35" spans="3:13">
      <c r="C6836" s="868"/>
      <c r="D6836" s="872" t="s">
        <v>1628</v>
      </c>
      <c r="E6836" s="887">
        <v>0.25</v>
      </c>
      <c r="F6836" s="888"/>
      <c r="G6836" s="889"/>
      <c r="H6836" s="940"/>
      <c r="I6836" s="219"/>
      <c r="J6836" s="219"/>
      <c r="K6836" s="566"/>
      <c r="L6836" s="896">
        <v>0.479166666666667</v>
      </c>
      <c r="M6836" s="902">
        <v>0.375</v>
      </c>
    </row>
    <row r="6837" ht="18.35" spans="3:13">
      <c r="C6837" s="868"/>
      <c r="D6837" s="873" t="s">
        <v>1629</v>
      </c>
      <c r="E6837" s="891" t="s">
        <v>8</v>
      </c>
      <c r="F6837" s="891" t="s">
        <v>9</v>
      </c>
      <c r="G6837" s="892" t="s">
        <v>10</v>
      </c>
      <c r="H6837" s="933" t="s">
        <v>2447</v>
      </c>
      <c r="I6837" s="219"/>
      <c r="J6837" s="219"/>
      <c r="K6837" s="566"/>
      <c r="L6837" s="897" t="s">
        <v>2896</v>
      </c>
      <c r="M6837" s="903"/>
    </row>
    <row r="6838" spans="3:13">
      <c r="C6838" s="868"/>
      <c r="D6838" s="874">
        <v>45869</v>
      </c>
      <c r="E6838" s="951">
        <v>0.003</v>
      </c>
      <c r="F6838" s="951">
        <v>0.002</v>
      </c>
      <c r="G6838" s="951">
        <v>0</v>
      </c>
      <c r="H6838" s="941">
        <v>0.25</v>
      </c>
      <c r="I6838" s="219"/>
      <c r="J6838" s="219"/>
      <c r="K6838" s="566"/>
      <c r="L6838" s="898">
        <v>0.479166666666667</v>
      </c>
      <c r="M6838" s="904"/>
    </row>
    <row r="6839" spans="3:13">
      <c r="C6839" s="868"/>
      <c r="D6839" s="874">
        <v>45848</v>
      </c>
      <c r="E6839" s="951">
        <v>0</v>
      </c>
      <c r="F6839" s="951">
        <v>0</v>
      </c>
      <c r="G6839" s="951">
        <v>0.001</v>
      </c>
      <c r="H6839" s="941">
        <v>0.5</v>
      </c>
      <c r="I6839" s="219"/>
      <c r="J6839" s="219"/>
      <c r="K6839" s="566"/>
      <c r="L6839" s="898">
        <v>0.729166666666667</v>
      </c>
      <c r="M6839" s="905"/>
    </row>
    <row r="6840" spans="3:13">
      <c r="C6840" s="868"/>
      <c r="D6840" s="874">
        <v>45838</v>
      </c>
      <c r="E6840" s="951">
        <v>0</v>
      </c>
      <c r="F6840" s="951">
        <v>0.002</v>
      </c>
      <c r="G6840" s="951">
        <v>0.001</v>
      </c>
      <c r="H6840" s="941">
        <v>0.25</v>
      </c>
      <c r="I6840" s="219"/>
      <c r="J6840" s="219"/>
      <c r="K6840" s="566"/>
      <c r="L6840" s="898">
        <v>0.479166666666667</v>
      </c>
      <c r="M6840" s="901"/>
    </row>
    <row r="6841" spans="3:13">
      <c r="C6841" s="868"/>
      <c r="D6841" s="874">
        <v>45821</v>
      </c>
      <c r="E6841" s="951">
        <v>0.001</v>
      </c>
      <c r="F6841" s="951">
        <v>0.001</v>
      </c>
      <c r="G6841" s="951">
        <v>0.004</v>
      </c>
      <c r="H6841" s="941">
        <v>0.5</v>
      </c>
      <c r="I6841" s="219"/>
      <c r="J6841" s="219"/>
      <c r="K6841" s="566"/>
      <c r="L6841" s="898">
        <v>0.729166666666667</v>
      </c>
      <c r="M6841" s="901"/>
    </row>
    <row r="6842" spans="3:13">
      <c r="C6842" s="868"/>
      <c r="D6842" s="874">
        <v>45807</v>
      </c>
      <c r="E6842" s="951">
        <v>0.001</v>
      </c>
      <c r="F6842" s="951">
        <v>0.001</v>
      </c>
      <c r="G6842" s="951">
        <v>0.004</v>
      </c>
      <c r="H6842" s="941">
        <v>0.25</v>
      </c>
      <c r="I6842" s="219"/>
      <c r="J6842" s="219"/>
      <c r="K6842" s="566"/>
      <c r="L6842" s="898">
        <v>0.479166666666667</v>
      </c>
      <c r="M6842" s="901"/>
    </row>
    <row r="6843" ht="18.35" spans="3:13">
      <c r="C6843" s="868"/>
      <c r="D6843" s="874">
        <v>45791</v>
      </c>
      <c r="E6843" s="951">
        <v>0.004</v>
      </c>
      <c r="F6843" s="951">
        <v>0.004</v>
      </c>
      <c r="G6843" s="951">
        <v>0.003</v>
      </c>
      <c r="H6843" s="941">
        <v>0.5</v>
      </c>
      <c r="I6843" s="258"/>
      <c r="J6843" s="258"/>
      <c r="K6843" s="570"/>
      <c r="L6843" s="898">
        <v>0.729166666666667</v>
      </c>
      <c r="M6843" s="906"/>
    </row>
    <row r="6844" ht="18.35" spans="3:13">
      <c r="C6844" s="868">
        <v>1</v>
      </c>
      <c r="D6844" s="873" t="s">
        <v>7</v>
      </c>
      <c r="E6844" s="930" t="s">
        <v>1526</v>
      </c>
      <c r="F6844" s="931"/>
      <c r="G6844" s="932"/>
      <c r="H6844" s="933" t="s">
        <v>2839</v>
      </c>
      <c r="I6844" s="561" t="s">
        <v>1622</v>
      </c>
      <c r="J6844" s="561"/>
      <c r="K6844" s="562"/>
      <c r="L6844" s="878" t="s">
        <v>1623</v>
      </c>
      <c r="M6844" s="943" t="s">
        <v>1624</v>
      </c>
    </row>
    <row r="6845" spans="3:13">
      <c r="C6845" s="868"/>
      <c r="D6845" s="870" t="s">
        <v>1625</v>
      </c>
      <c r="E6845" s="879"/>
      <c r="F6845" s="880"/>
      <c r="G6845" s="881"/>
      <c r="H6845" s="934" t="s">
        <v>2879</v>
      </c>
      <c r="I6845" s="2210" t="s">
        <v>1527</v>
      </c>
      <c r="J6845" s="216"/>
      <c r="K6845" s="564"/>
      <c r="L6845" s="895"/>
      <c r="M6845" s="900" t="s">
        <v>1526</v>
      </c>
    </row>
    <row r="6846" spans="3:13">
      <c r="C6846" s="868"/>
      <c r="D6846" s="871" t="s">
        <v>1626</v>
      </c>
      <c r="E6846" s="939">
        <v>0</v>
      </c>
      <c r="F6846" s="936"/>
      <c r="G6846" s="937"/>
      <c r="H6846" s="938" t="s">
        <v>2869</v>
      </c>
      <c r="I6846" s="219"/>
      <c r="J6846" s="219"/>
      <c r="K6846" s="566"/>
      <c r="L6846" s="895"/>
      <c r="M6846" s="901"/>
    </row>
    <row r="6847" spans="3:13">
      <c r="C6847" s="868"/>
      <c r="D6847" s="871" t="s">
        <v>1627</v>
      </c>
      <c r="E6847" s="944">
        <v>-0.001</v>
      </c>
      <c r="F6847" s="945"/>
      <c r="G6847" s="946"/>
      <c r="H6847" s="938"/>
      <c r="I6847" s="219"/>
      <c r="J6847" s="219"/>
      <c r="K6847" s="566"/>
      <c r="L6847" s="895"/>
      <c r="M6847" s="901"/>
    </row>
    <row r="6848" ht="18.35" spans="3:13">
      <c r="C6848" s="868"/>
      <c r="D6848" s="872" t="s">
        <v>1628</v>
      </c>
      <c r="E6848" s="887">
        <v>0.25</v>
      </c>
      <c r="F6848" s="888"/>
      <c r="G6848" s="889"/>
      <c r="H6848" s="940"/>
      <c r="I6848" s="219"/>
      <c r="J6848" s="219"/>
      <c r="K6848" s="566"/>
      <c r="L6848" s="896">
        <v>0.479166666666667</v>
      </c>
      <c r="M6848" s="902">
        <v>0.375</v>
      </c>
    </row>
    <row r="6849" ht="18.35" spans="3:13">
      <c r="C6849" s="868"/>
      <c r="D6849" s="873" t="s">
        <v>1629</v>
      </c>
      <c r="E6849" s="891" t="s">
        <v>8</v>
      </c>
      <c r="F6849" s="891" t="s">
        <v>9</v>
      </c>
      <c r="G6849" s="892" t="s">
        <v>10</v>
      </c>
      <c r="H6849" s="933" t="s">
        <v>2447</v>
      </c>
      <c r="I6849" s="219"/>
      <c r="J6849" s="219"/>
      <c r="K6849" s="566"/>
      <c r="L6849" s="897" t="s">
        <v>2896</v>
      </c>
      <c r="M6849" s="903"/>
    </row>
    <row r="6850" spans="3:13">
      <c r="C6850" s="868"/>
      <c r="D6850" s="874">
        <v>45849</v>
      </c>
      <c r="E6850" s="951">
        <v>-0.001</v>
      </c>
      <c r="F6850" s="951">
        <v>0.001</v>
      </c>
      <c r="G6850" s="951">
        <v>-0.003</v>
      </c>
      <c r="H6850" s="941">
        <v>0.25</v>
      </c>
      <c r="I6850" s="219"/>
      <c r="J6850" s="219"/>
      <c r="K6850" s="566"/>
      <c r="L6850" s="898">
        <v>0.479166666666667</v>
      </c>
      <c r="M6850" s="904"/>
    </row>
    <row r="6851" spans="3:13">
      <c r="C6851" s="868"/>
      <c r="D6851" s="874">
        <v>45820</v>
      </c>
      <c r="E6851" s="951">
        <v>-0.003</v>
      </c>
      <c r="F6851" s="951">
        <v>-0.001</v>
      </c>
      <c r="G6851" s="951">
        <v>0.002</v>
      </c>
      <c r="H6851" s="941">
        <v>0.25</v>
      </c>
      <c r="I6851" s="219"/>
      <c r="J6851" s="219"/>
      <c r="K6851" s="566"/>
      <c r="L6851" s="898">
        <v>0.479166666666667</v>
      </c>
      <c r="M6851" s="905"/>
    </row>
    <row r="6852" spans="3:13">
      <c r="C6852" s="868"/>
      <c r="D6852" s="874">
        <v>45792</v>
      </c>
      <c r="E6852" s="951">
        <v>0.002</v>
      </c>
      <c r="F6852" s="951">
        <v>0</v>
      </c>
      <c r="G6852" s="951">
        <v>0.005</v>
      </c>
      <c r="H6852" s="941">
        <v>0.25</v>
      </c>
      <c r="I6852" s="219"/>
      <c r="J6852" s="219"/>
      <c r="K6852" s="566"/>
      <c r="L6852" s="898">
        <v>0.479166666666667</v>
      </c>
      <c r="M6852" s="901"/>
    </row>
    <row r="6853" spans="3:13">
      <c r="C6853" s="868"/>
      <c r="D6853" s="874">
        <v>45758</v>
      </c>
      <c r="E6853" s="951">
        <v>0.005</v>
      </c>
      <c r="F6853" s="951">
        <v>0.001</v>
      </c>
      <c r="G6853" s="951">
        <v>0</v>
      </c>
      <c r="H6853" s="941">
        <v>0.25</v>
      </c>
      <c r="I6853" s="219"/>
      <c r="J6853" s="219"/>
      <c r="K6853" s="566"/>
      <c r="L6853" s="898">
        <v>0.479166666666667</v>
      </c>
      <c r="M6853" s="901"/>
    </row>
    <row r="6854" spans="3:13">
      <c r="C6854" s="868"/>
      <c r="D6854" s="874">
        <v>45730</v>
      </c>
      <c r="E6854" s="951">
        <v>-0.001</v>
      </c>
      <c r="F6854" s="951">
        <v>0.001</v>
      </c>
      <c r="G6854" s="951">
        <v>0.004</v>
      </c>
      <c r="H6854" s="941">
        <v>0.25</v>
      </c>
      <c r="I6854" s="219"/>
      <c r="J6854" s="219"/>
      <c r="K6854" s="566"/>
      <c r="L6854" s="898">
        <v>0.479166666666667</v>
      </c>
      <c r="M6854" s="901"/>
    </row>
    <row r="6855" ht="18.35" spans="3:13">
      <c r="C6855" s="868"/>
      <c r="D6855" s="874">
        <v>45701</v>
      </c>
      <c r="E6855" s="951">
        <v>0.004</v>
      </c>
      <c r="F6855" s="951">
        <v>0.001</v>
      </c>
      <c r="G6855" s="951">
        <v>0.001</v>
      </c>
      <c r="H6855" s="941">
        <v>0.291666666666667</v>
      </c>
      <c r="I6855" s="258"/>
      <c r="J6855" s="258"/>
      <c r="K6855" s="570"/>
      <c r="L6855" s="898">
        <v>0.520833333333333</v>
      </c>
      <c r="M6855" s="906"/>
    </row>
    <row r="6856" ht="18.35" spans="3:13">
      <c r="C6856" s="868">
        <v>1</v>
      </c>
      <c r="D6856" s="873" t="s">
        <v>7</v>
      </c>
      <c r="E6856" s="930" t="s">
        <v>1528</v>
      </c>
      <c r="F6856" s="931"/>
      <c r="G6856" s="932"/>
      <c r="H6856" s="933" t="s">
        <v>2839</v>
      </c>
      <c r="I6856" s="561" t="s">
        <v>1622</v>
      </c>
      <c r="J6856" s="561"/>
      <c r="K6856" s="562"/>
      <c r="L6856" s="878" t="s">
        <v>1623</v>
      </c>
      <c r="M6856" s="943" t="s">
        <v>1624</v>
      </c>
    </row>
    <row r="6857" spans="3:13">
      <c r="C6857" s="868"/>
      <c r="D6857" s="870" t="s">
        <v>1625</v>
      </c>
      <c r="E6857" s="879"/>
      <c r="F6857" s="880"/>
      <c r="G6857" s="881"/>
      <c r="H6857" s="934" t="s">
        <v>2879</v>
      </c>
      <c r="I6857" s="2210" t="s">
        <v>1529</v>
      </c>
      <c r="J6857" s="216"/>
      <c r="K6857" s="564"/>
      <c r="L6857" s="895"/>
      <c r="M6857" s="900" t="s">
        <v>1528</v>
      </c>
    </row>
    <row r="6858" spans="3:13">
      <c r="C6858" s="868"/>
      <c r="D6858" s="871" t="s">
        <v>1626</v>
      </c>
      <c r="E6858" s="939">
        <v>0</v>
      </c>
      <c r="F6858" s="936"/>
      <c r="G6858" s="937"/>
      <c r="H6858" s="938" t="s">
        <v>2869</v>
      </c>
      <c r="I6858" s="219"/>
      <c r="J6858" s="219"/>
      <c r="K6858" s="566"/>
      <c r="L6858" s="895"/>
      <c r="M6858" s="901"/>
    </row>
    <row r="6859" spans="3:13">
      <c r="C6859" s="868"/>
      <c r="D6859" s="871" t="s">
        <v>1627</v>
      </c>
      <c r="E6859" s="944">
        <v>0.007</v>
      </c>
      <c r="F6859" s="945"/>
      <c r="G6859" s="946"/>
      <c r="H6859" s="938"/>
      <c r="I6859" s="219"/>
      <c r="J6859" s="219"/>
      <c r="K6859" s="566"/>
      <c r="L6859" s="895"/>
      <c r="M6859" s="901"/>
    </row>
    <row r="6860" ht="18.35" spans="3:13">
      <c r="C6860" s="868"/>
      <c r="D6860" s="872" t="s">
        <v>1628</v>
      </c>
      <c r="E6860" s="887">
        <v>0.25</v>
      </c>
      <c r="F6860" s="888"/>
      <c r="G6860" s="889"/>
      <c r="H6860" s="940"/>
      <c r="I6860" s="219"/>
      <c r="J6860" s="219"/>
      <c r="K6860" s="566"/>
      <c r="L6860" s="896">
        <v>0.479166666666667</v>
      </c>
      <c r="M6860" s="902">
        <v>0.375</v>
      </c>
    </row>
    <row r="6861" ht="18.35" spans="3:13">
      <c r="C6861" s="868"/>
      <c r="D6861" s="873" t="s">
        <v>1629</v>
      </c>
      <c r="E6861" s="891" t="s">
        <v>8</v>
      </c>
      <c r="F6861" s="891" t="s">
        <v>9</v>
      </c>
      <c r="G6861" s="892" t="s">
        <v>10</v>
      </c>
      <c r="H6861" s="933" t="s">
        <v>2447</v>
      </c>
      <c r="I6861" s="219"/>
      <c r="J6861" s="219"/>
      <c r="K6861" s="566"/>
      <c r="L6861" s="897" t="s">
        <v>2896</v>
      </c>
      <c r="M6861" s="903"/>
    </row>
    <row r="6862" spans="3:13">
      <c r="C6862" s="868"/>
      <c r="D6862" s="874">
        <v>45838</v>
      </c>
      <c r="E6862" s="951">
        <v>0.007</v>
      </c>
      <c r="F6862" s="951">
        <v>0.007</v>
      </c>
      <c r="G6862" s="951">
        <v>0.001</v>
      </c>
      <c r="H6862" s="941">
        <v>0.25</v>
      </c>
      <c r="I6862" s="219"/>
      <c r="J6862" s="219"/>
      <c r="K6862" s="566"/>
      <c r="L6862" s="898">
        <v>0.479166666666667</v>
      </c>
      <c r="M6862" s="904"/>
    </row>
    <row r="6863" spans="3:13">
      <c r="C6863" s="868"/>
      <c r="D6863" s="874">
        <v>45792</v>
      </c>
      <c r="E6863" s="951">
        <v>0.007</v>
      </c>
      <c r="F6863" s="951">
        <v>0.006</v>
      </c>
      <c r="G6863" s="951">
        <v>0.001</v>
      </c>
      <c r="H6863" s="941">
        <v>0.25</v>
      </c>
      <c r="I6863" s="219"/>
      <c r="J6863" s="219"/>
      <c r="K6863" s="566"/>
      <c r="L6863" s="898">
        <v>0.479166666666667</v>
      </c>
      <c r="M6863" s="905"/>
    </row>
    <row r="6864" spans="3:13">
      <c r="C6864" s="868"/>
      <c r="D6864" s="874">
        <v>45744</v>
      </c>
      <c r="E6864" s="951">
        <v>0.001</v>
      </c>
      <c r="F6864" s="951">
        <v>0.001</v>
      </c>
      <c r="G6864" s="951">
        <v>0</v>
      </c>
      <c r="H6864" s="941">
        <v>0.25</v>
      </c>
      <c r="I6864" s="219"/>
      <c r="J6864" s="219"/>
      <c r="K6864" s="566"/>
      <c r="L6864" s="898">
        <v>0.479166666666667</v>
      </c>
      <c r="M6864" s="901"/>
    </row>
    <row r="6865" spans="3:13">
      <c r="C6865" s="868"/>
      <c r="D6865" s="874">
        <v>45701</v>
      </c>
      <c r="E6865" s="951">
        <v>0.001</v>
      </c>
      <c r="F6865" s="951">
        <v>-0.001</v>
      </c>
      <c r="G6865" s="951">
        <v>0</v>
      </c>
      <c r="H6865" s="941">
        <v>0.291666666666667</v>
      </c>
      <c r="I6865" s="219"/>
      <c r="J6865" s="219"/>
      <c r="K6865" s="566"/>
      <c r="L6865" s="898">
        <v>0.520833333333333</v>
      </c>
      <c r="M6865" s="901"/>
    </row>
    <row r="6866" spans="3:13">
      <c r="C6866" s="868"/>
      <c r="D6866" s="874">
        <v>45649</v>
      </c>
      <c r="E6866" s="951">
        <v>0</v>
      </c>
      <c r="F6866" s="951">
        <v>0.001</v>
      </c>
      <c r="G6866" s="951">
        <v>0.004</v>
      </c>
      <c r="H6866" s="941">
        <v>0.291666666666667</v>
      </c>
      <c r="I6866" s="219"/>
      <c r="J6866" s="219"/>
      <c r="K6866" s="566"/>
      <c r="L6866" s="898">
        <v>0.520833333333333</v>
      </c>
      <c r="M6866" s="901"/>
    </row>
    <row r="6867" ht="18.35" spans="3:13">
      <c r="C6867" s="868"/>
      <c r="D6867" s="874">
        <v>45611</v>
      </c>
      <c r="E6867" s="951">
        <v>0.001</v>
      </c>
      <c r="F6867" s="951">
        <v>0.002</v>
      </c>
      <c r="G6867" s="951">
        <v>0.005</v>
      </c>
      <c r="H6867" s="941">
        <v>0.291666666666667</v>
      </c>
      <c r="I6867" s="258"/>
      <c r="J6867" s="258"/>
      <c r="K6867" s="570"/>
      <c r="L6867" s="898">
        <v>0.520833333333333</v>
      </c>
      <c r="M6867" s="906"/>
    </row>
    <row r="6868" ht="18.35" spans="3:13">
      <c r="C6868" s="868">
        <v>1</v>
      </c>
      <c r="D6868" s="873" t="s">
        <v>7</v>
      </c>
      <c r="E6868" s="930" t="s">
        <v>1530</v>
      </c>
      <c r="F6868" s="931"/>
      <c r="G6868" s="932"/>
      <c r="H6868" s="933" t="s">
        <v>2839</v>
      </c>
      <c r="I6868" s="561" t="s">
        <v>1622</v>
      </c>
      <c r="J6868" s="561"/>
      <c r="K6868" s="562"/>
      <c r="L6868" s="878" t="s">
        <v>1623</v>
      </c>
      <c r="M6868" s="943" t="s">
        <v>1624</v>
      </c>
    </row>
    <row r="6869" spans="3:13">
      <c r="C6869" s="868"/>
      <c r="D6869" s="870" t="s">
        <v>1625</v>
      </c>
      <c r="E6869" s="879"/>
      <c r="F6869" s="880"/>
      <c r="G6869" s="881"/>
      <c r="H6869" s="934" t="s">
        <v>2879</v>
      </c>
      <c r="I6869" s="2210" t="s">
        <v>1529</v>
      </c>
      <c r="J6869" s="216"/>
      <c r="K6869" s="564"/>
      <c r="L6869" s="895"/>
      <c r="M6869" s="900" t="s">
        <v>1530</v>
      </c>
    </row>
    <row r="6870" spans="3:13">
      <c r="C6870" s="868"/>
      <c r="D6870" s="871" t="s">
        <v>1626</v>
      </c>
      <c r="E6870" s="939">
        <v>0</v>
      </c>
      <c r="F6870" s="936"/>
      <c r="G6870" s="937"/>
      <c r="H6870" s="938" t="s">
        <v>2869</v>
      </c>
      <c r="I6870" s="219"/>
      <c r="J6870" s="219"/>
      <c r="K6870" s="566"/>
      <c r="L6870" s="895"/>
      <c r="M6870" s="901"/>
    </row>
    <row r="6871" spans="3:13">
      <c r="C6871" s="868"/>
      <c r="D6871" s="871" t="s">
        <v>1627</v>
      </c>
      <c r="E6871" s="944">
        <v>0.013</v>
      </c>
      <c r="F6871" s="945"/>
      <c r="G6871" s="946"/>
      <c r="H6871" s="938"/>
      <c r="I6871" s="219"/>
      <c r="J6871" s="219"/>
      <c r="K6871" s="566"/>
      <c r="L6871" s="895"/>
      <c r="M6871" s="901"/>
    </row>
    <row r="6872" ht="18.35" spans="3:13">
      <c r="C6872" s="868"/>
      <c r="D6872" s="872" t="s">
        <v>1628</v>
      </c>
      <c r="E6872" s="887">
        <v>0.25</v>
      </c>
      <c r="F6872" s="888"/>
      <c r="G6872" s="889"/>
      <c r="H6872" s="940"/>
      <c r="I6872" s="219"/>
      <c r="J6872" s="219"/>
      <c r="K6872" s="566"/>
      <c r="L6872" s="896">
        <v>0.479166666666667</v>
      </c>
      <c r="M6872" s="902">
        <v>0.375</v>
      </c>
    </row>
    <row r="6873" ht="18.35" spans="3:13">
      <c r="C6873" s="868"/>
      <c r="D6873" s="873" t="s">
        <v>1629</v>
      </c>
      <c r="E6873" s="891" t="s">
        <v>8</v>
      </c>
      <c r="F6873" s="891" t="s">
        <v>9</v>
      </c>
      <c r="G6873" s="892" t="s">
        <v>10</v>
      </c>
      <c r="H6873" s="933" t="s">
        <v>2447</v>
      </c>
      <c r="I6873" s="219"/>
      <c r="J6873" s="219"/>
      <c r="K6873" s="566"/>
      <c r="L6873" s="897" t="s">
        <v>2896</v>
      </c>
      <c r="M6873" s="903"/>
    </row>
    <row r="6874" spans="3:13">
      <c r="C6874" s="868"/>
      <c r="D6874" s="874">
        <v>45838</v>
      </c>
      <c r="E6874" s="951">
        <v>0.013</v>
      </c>
      <c r="F6874" s="951">
        <v>0.013</v>
      </c>
      <c r="G6874" s="951">
        <v>0.015</v>
      </c>
      <c r="H6874" s="941">
        <v>0.25</v>
      </c>
      <c r="I6874" s="219"/>
      <c r="J6874" s="219"/>
      <c r="K6874" s="566"/>
      <c r="L6874" s="898">
        <v>0.479166666666667</v>
      </c>
      <c r="M6874" s="904"/>
    </row>
    <row r="6875" spans="3:13">
      <c r="C6875" s="868"/>
      <c r="D6875" s="874">
        <v>45792</v>
      </c>
      <c r="E6875" s="951">
        <v>0.013</v>
      </c>
      <c r="F6875" s="951">
        <v>0.012</v>
      </c>
      <c r="G6875" s="951">
        <v>0.015</v>
      </c>
      <c r="H6875" s="941">
        <v>0.25</v>
      </c>
      <c r="I6875" s="219"/>
      <c r="J6875" s="219"/>
      <c r="K6875" s="566"/>
      <c r="L6875" s="898">
        <v>0.479166666666667</v>
      </c>
      <c r="M6875" s="905"/>
    </row>
    <row r="6876" spans="3:13">
      <c r="C6876" s="868"/>
      <c r="D6876" s="874">
        <v>45744</v>
      </c>
      <c r="E6876" s="951">
        <v>0.015</v>
      </c>
      <c r="F6876" s="951">
        <v>0.014</v>
      </c>
      <c r="G6876" s="951">
        <v>0.009</v>
      </c>
      <c r="H6876" s="941">
        <v>0.25</v>
      </c>
      <c r="I6876" s="219"/>
      <c r="J6876" s="219"/>
      <c r="K6876" s="566"/>
      <c r="L6876" s="898">
        <v>0.479166666666667</v>
      </c>
      <c r="M6876" s="901"/>
    </row>
    <row r="6877" spans="3:13">
      <c r="C6877" s="868"/>
      <c r="D6877" s="874">
        <v>45701</v>
      </c>
      <c r="E6877" s="951">
        <v>0.014</v>
      </c>
      <c r="F6877" s="951">
        <v>0.011</v>
      </c>
      <c r="G6877" s="951">
        <v>0.01</v>
      </c>
      <c r="H6877" s="941">
        <v>0.291666666666667</v>
      </c>
      <c r="I6877" s="219"/>
      <c r="J6877" s="219"/>
      <c r="K6877" s="566"/>
      <c r="L6877" s="898">
        <v>0.520833333333333</v>
      </c>
      <c r="M6877" s="901"/>
    </row>
    <row r="6878" spans="3:13">
      <c r="C6878" s="868"/>
      <c r="D6878" s="874">
        <v>45649</v>
      </c>
      <c r="E6878" s="951">
        <v>0.009</v>
      </c>
      <c r="F6878" s="951">
        <v>0.01</v>
      </c>
      <c r="G6878" s="951">
        <v>0.007</v>
      </c>
      <c r="H6878" s="941">
        <v>0.291666666666667</v>
      </c>
      <c r="I6878" s="219"/>
      <c r="J6878" s="219"/>
      <c r="K6878" s="566"/>
      <c r="L6878" s="898">
        <v>0.520833333333333</v>
      </c>
      <c r="M6878" s="901"/>
    </row>
    <row r="6879" ht="18.35" spans="3:13">
      <c r="C6879" s="868"/>
      <c r="D6879" s="874">
        <v>45611</v>
      </c>
      <c r="E6879" s="951">
        <v>0.01</v>
      </c>
      <c r="F6879" s="951">
        <v>0.001</v>
      </c>
      <c r="G6879" s="951">
        <v>0.007</v>
      </c>
      <c r="H6879" s="941">
        <v>0.291666666666667</v>
      </c>
      <c r="I6879" s="258"/>
      <c r="J6879" s="258"/>
      <c r="K6879" s="570"/>
      <c r="L6879" s="898">
        <v>0.520833333333333</v>
      </c>
      <c r="M6879" s="906"/>
    </row>
    <row r="6880" ht="18.35" spans="3:13">
      <c r="C6880" s="868">
        <v>1</v>
      </c>
      <c r="D6880" s="873" t="s">
        <v>7</v>
      </c>
      <c r="E6880" s="930" t="s">
        <v>803</v>
      </c>
      <c r="F6880" s="931"/>
      <c r="G6880" s="932"/>
      <c r="H6880" s="933" t="s">
        <v>2839</v>
      </c>
      <c r="I6880" s="561" t="s">
        <v>1622</v>
      </c>
      <c r="J6880" s="561"/>
      <c r="K6880" s="562"/>
      <c r="L6880" s="878" t="s">
        <v>1623</v>
      </c>
      <c r="M6880" s="943" t="s">
        <v>1624</v>
      </c>
    </row>
    <row r="6881" spans="3:13">
      <c r="C6881" s="868"/>
      <c r="D6881" s="870" t="s">
        <v>1625</v>
      </c>
      <c r="E6881" s="879"/>
      <c r="F6881" s="880"/>
      <c r="G6881" s="881"/>
      <c r="H6881" s="934" t="s">
        <v>2858</v>
      </c>
      <c r="I6881" s="2210" t="s">
        <v>1531</v>
      </c>
      <c r="J6881" s="216"/>
      <c r="K6881" s="564"/>
      <c r="L6881" s="895"/>
      <c r="M6881" s="900" t="s">
        <v>803</v>
      </c>
    </row>
    <row r="6882" spans="3:13">
      <c r="C6882" s="868"/>
      <c r="D6882" s="871" t="s">
        <v>1626</v>
      </c>
      <c r="E6882" s="935"/>
      <c r="F6882" s="936"/>
      <c r="G6882" s="937"/>
      <c r="H6882" s="938" t="s">
        <v>2859</v>
      </c>
      <c r="I6882" s="219"/>
      <c r="J6882" s="219"/>
      <c r="K6882" s="566"/>
      <c r="L6882" s="895"/>
      <c r="M6882" s="901"/>
    </row>
    <row r="6883" spans="3:13">
      <c r="C6883" s="868"/>
      <c r="D6883" s="871" t="s">
        <v>1627</v>
      </c>
      <c r="E6883" s="944"/>
      <c r="F6883" s="945"/>
      <c r="G6883" s="946"/>
      <c r="H6883" s="938"/>
      <c r="I6883" s="219"/>
      <c r="J6883" s="219"/>
      <c r="K6883" s="566"/>
      <c r="L6883" s="895"/>
      <c r="M6883" s="901"/>
    </row>
    <row r="6884" ht="18.35" spans="3:13">
      <c r="C6884" s="868"/>
      <c r="D6884" s="872" t="s">
        <v>1628</v>
      </c>
      <c r="E6884" s="887">
        <v>0.520833333333333</v>
      </c>
      <c r="F6884" s="888"/>
      <c r="G6884" s="889"/>
      <c r="H6884" s="940"/>
      <c r="I6884" s="219"/>
      <c r="J6884" s="219"/>
      <c r="K6884" s="566"/>
      <c r="L6884" s="896">
        <v>0.75</v>
      </c>
      <c r="M6884" s="902">
        <v>0.645833333333333</v>
      </c>
    </row>
    <row r="6885" ht="18.35" spans="3:13">
      <c r="C6885" s="868"/>
      <c r="D6885" s="873" t="s">
        <v>1629</v>
      </c>
      <c r="E6885" s="891" t="s">
        <v>8</v>
      </c>
      <c r="F6885" s="891" t="s">
        <v>9</v>
      </c>
      <c r="G6885" s="892" t="s">
        <v>10</v>
      </c>
      <c r="H6885" s="933" t="s">
        <v>2447</v>
      </c>
      <c r="I6885" s="219"/>
      <c r="J6885" s="219"/>
      <c r="K6885" s="566"/>
      <c r="L6885" s="897" t="s">
        <v>2896</v>
      </c>
      <c r="M6885" s="903"/>
    </row>
    <row r="6886" spans="3:13">
      <c r="C6886" s="868"/>
      <c r="D6886" s="874">
        <v>45876</v>
      </c>
      <c r="E6886" s="2248" t="s">
        <v>2614</v>
      </c>
      <c r="F6886" s="2248" t="s">
        <v>1944</v>
      </c>
      <c r="G6886" s="2248" t="s">
        <v>1946</v>
      </c>
      <c r="H6886" s="941">
        <v>0.520833333333333</v>
      </c>
      <c r="I6886" s="219"/>
      <c r="J6886" s="219"/>
      <c r="K6886" s="566"/>
      <c r="L6886" s="898">
        <v>0.75</v>
      </c>
      <c r="M6886" s="904"/>
    </row>
    <row r="6887" spans="3:13">
      <c r="C6887" s="868"/>
      <c r="D6887" s="874">
        <v>45869</v>
      </c>
      <c r="E6887" s="2248" t="s">
        <v>1946</v>
      </c>
      <c r="F6887" s="2248" t="s">
        <v>1958</v>
      </c>
      <c r="G6887" s="2248" t="s">
        <v>1977</v>
      </c>
      <c r="H6887" s="941">
        <v>0.520833333333333</v>
      </c>
      <c r="I6887" s="219"/>
      <c r="J6887" s="219"/>
      <c r="K6887" s="566"/>
      <c r="L6887" s="898">
        <v>0.75</v>
      </c>
      <c r="M6887" s="905"/>
    </row>
    <row r="6888" spans="3:13">
      <c r="C6888" s="868"/>
      <c r="D6888" s="874">
        <v>45862</v>
      </c>
      <c r="E6888" s="2248" t="s">
        <v>1977</v>
      </c>
      <c r="F6888" s="2248" t="s">
        <v>1950</v>
      </c>
      <c r="G6888" s="2248" t="s">
        <v>1944</v>
      </c>
      <c r="H6888" s="941">
        <v>0.520833333333333</v>
      </c>
      <c r="I6888" s="219"/>
      <c r="J6888" s="219"/>
      <c r="K6888" s="566"/>
      <c r="L6888" s="898">
        <v>0.75</v>
      </c>
      <c r="M6888" s="901"/>
    </row>
    <row r="6889" spans="3:13">
      <c r="C6889" s="868"/>
      <c r="D6889" s="874">
        <v>45855</v>
      </c>
      <c r="E6889" s="2248" t="s">
        <v>1944</v>
      </c>
      <c r="F6889" s="2248" t="s">
        <v>2066</v>
      </c>
      <c r="G6889" s="2248" t="s">
        <v>1949</v>
      </c>
      <c r="H6889" s="941">
        <v>0.520833333333333</v>
      </c>
      <c r="I6889" s="219"/>
      <c r="J6889" s="219"/>
      <c r="K6889" s="566"/>
      <c r="L6889" s="898">
        <v>0.75</v>
      </c>
      <c r="M6889" s="901"/>
    </row>
    <row r="6890" spans="3:13">
      <c r="C6890" s="868"/>
      <c r="D6890" s="874">
        <v>45848</v>
      </c>
      <c r="E6890" s="2248" t="s">
        <v>1950</v>
      </c>
      <c r="F6890" s="2248" t="s">
        <v>2392</v>
      </c>
      <c r="G6890" s="2248" t="s">
        <v>2429</v>
      </c>
      <c r="H6890" s="941">
        <v>0.520833333333333</v>
      </c>
      <c r="I6890" s="219"/>
      <c r="J6890" s="219"/>
      <c r="K6890" s="566"/>
      <c r="L6890" s="898">
        <v>0.75</v>
      </c>
      <c r="M6890" s="901"/>
    </row>
    <row r="6891" ht="18.35" spans="3:13">
      <c r="C6891" s="868"/>
      <c r="D6891" s="874">
        <v>45841</v>
      </c>
      <c r="E6891" s="2248" t="s">
        <v>2066</v>
      </c>
      <c r="F6891" s="2248" t="s">
        <v>2382</v>
      </c>
      <c r="G6891" s="2248" t="s">
        <v>2430</v>
      </c>
      <c r="H6891" s="941">
        <v>0.520833333333333</v>
      </c>
      <c r="I6891" s="258"/>
      <c r="J6891" s="258"/>
      <c r="K6891" s="570"/>
      <c r="L6891" s="898">
        <v>0.75</v>
      </c>
      <c r="M6891" s="906"/>
    </row>
    <row r="6892" ht="18.35" spans="3:13">
      <c r="C6892" s="868">
        <v>1</v>
      </c>
      <c r="D6892" s="873" t="s">
        <v>7</v>
      </c>
      <c r="E6892" s="930" t="s">
        <v>1532</v>
      </c>
      <c r="F6892" s="931"/>
      <c r="G6892" s="932"/>
      <c r="H6892" s="933" t="s">
        <v>2839</v>
      </c>
      <c r="I6892" s="561" t="s">
        <v>1622</v>
      </c>
      <c r="J6892" s="561"/>
      <c r="K6892" s="562"/>
      <c r="L6892" s="878" t="s">
        <v>1623</v>
      </c>
      <c r="M6892" s="943" t="s">
        <v>1624</v>
      </c>
    </row>
    <row r="6893" spans="3:13">
      <c r="C6893" s="868"/>
      <c r="D6893" s="870" t="s">
        <v>1625</v>
      </c>
      <c r="E6893" s="879"/>
      <c r="F6893" s="880"/>
      <c r="G6893" s="881"/>
      <c r="H6893" s="934" t="s">
        <v>2858</v>
      </c>
      <c r="I6893" s="2210" t="s">
        <v>1533</v>
      </c>
      <c r="J6893" s="216"/>
      <c r="K6893" s="564"/>
      <c r="L6893" s="895"/>
      <c r="M6893" s="900" t="s">
        <v>1532</v>
      </c>
    </row>
    <row r="6894" spans="3:13">
      <c r="C6894" s="868"/>
      <c r="D6894" s="871" t="s">
        <v>1626</v>
      </c>
      <c r="E6894" s="939">
        <v>0</v>
      </c>
      <c r="F6894" s="936"/>
      <c r="G6894" s="937"/>
      <c r="H6894" s="938" t="s">
        <v>2859</v>
      </c>
      <c r="I6894" s="219"/>
      <c r="J6894" s="219"/>
      <c r="K6894" s="566"/>
      <c r="L6894" s="895"/>
      <c r="M6894" s="901"/>
    </row>
    <row r="6895" spans="3:13">
      <c r="C6895" s="868"/>
      <c r="D6895" s="871" t="s">
        <v>1627</v>
      </c>
      <c r="E6895" s="944">
        <v>0</v>
      </c>
      <c r="F6895" s="945"/>
      <c r="G6895" s="946"/>
      <c r="H6895" s="938"/>
      <c r="I6895" s="219"/>
      <c r="J6895" s="219"/>
      <c r="K6895" s="566"/>
      <c r="L6895" s="895"/>
      <c r="M6895" s="901"/>
    </row>
    <row r="6896" ht="18.35" spans="3:13">
      <c r="C6896" s="868"/>
      <c r="D6896" s="872" t="s">
        <v>1628</v>
      </c>
      <c r="E6896" s="887">
        <v>0.520833333333333</v>
      </c>
      <c r="F6896" s="888"/>
      <c r="G6896" s="889"/>
      <c r="H6896" s="940"/>
      <c r="I6896" s="219"/>
      <c r="J6896" s="219"/>
      <c r="K6896" s="566"/>
      <c r="L6896" s="896">
        <v>0.75</v>
      </c>
      <c r="M6896" s="902">
        <v>0.645833333333333</v>
      </c>
    </row>
    <row r="6897" ht="18.35" spans="3:13">
      <c r="C6897" s="868"/>
      <c r="D6897" s="873" t="s">
        <v>1629</v>
      </c>
      <c r="E6897" s="891" t="s">
        <v>8</v>
      </c>
      <c r="F6897" s="891" t="s">
        <v>9</v>
      </c>
      <c r="G6897" s="892" t="s">
        <v>10</v>
      </c>
      <c r="H6897" s="933" t="s">
        <v>2447</v>
      </c>
      <c r="I6897" s="219"/>
      <c r="J6897" s="219"/>
      <c r="K6897" s="566"/>
      <c r="L6897" s="897" t="s">
        <v>2896</v>
      </c>
      <c r="M6897" s="903"/>
    </row>
    <row r="6898" spans="3:13">
      <c r="C6898" s="868"/>
      <c r="D6898" s="874">
        <v>45854</v>
      </c>
      <c r="E6898" s="951">
        <v>0</v>
      </c>
      <c r="F6898" s="951">
        <v>0.002</v>
      </c>
      <c r="G6898" s="951">
        <v>0.003</v>
      </c>
      <c r="H6898" s="941">
        <v>0.520833333333333</v>
      </c>
      <c r="I6898" s="219"/>
      <c r="J6898" s="219"/>
      <c r="K6898" s="566"/>
      <c r="L6898" s="898">
        <v>0.75</v>
      </c>
      <c r="M6898" s="904"/>
    </row>
    <row r="6899" spans="3:13">
      <c r="C6899" s="868"/>
      <c r="D6899" s="874">
        <v>45820</v>
      </c>
      <c r="E6899" s="951">
        <v>0.001</v>
      </c>
      <c r="F6899" s="951">
        <v>0.002</v>
      </c>
      <c r="G6899" s="951">
        <v>-0.002</v>
      </c>
      <c r="H6899" s="941">
        <v>0.520833333333333</v>
      </c>
      <c r="I6899" s="219"/>
      <c r="J6899" s="219"/>
      <c r="K6899" s="566"/>
      <c r="L6899" s="898">
        <v>0.75</v>
      </c>
      <c r="M6899" s="905"/>
    </row>
    <row r="6900" spans="3:13">
      <c r="C6900" s="868"/>
      <c r="D6900" s="874">
        <v>45792</v>
      </c>
      <c r="E6900" s="951">
        <v>-0.005</v>
      </c>
      <c r="F6900" s="951">
        <v>0.002</v>
      </c>
      <c r="G6900" s="951">
        <v>0</v>
      </c>
      <c r="H6900" s="941">
        <v>0.520833333333333</v>
      </c>
      <c r="I6900" s="219"/>
      <c r="J6900" s="219"/>
      <c r="K6900" s="566"/>
      <c r="L6900" s="898">
        <v>0.75</v>
      </c>
      <c r="M6900" s="901"/>
    </row>
    <row r="6901" spans="3:13">
      <c r="C6901" s="868"/>
      <c r="D6901" s="874">
        <v>45758</v>
      </c>
      <c r="E6901" s="951">
        <v>-0.004</v>
      </c>
      <c r="F6901" s="951">
        <v>0.002</v>
      </c>
      <c r="G6901" s="951">
        <v>0.001</v>
      </c>
      <c r="H6901" s="941">
        <v>0.520833333333333</v>
      </c>
      <c r="I6901" s="219"/>
      <c r="J6901" s="219"/>
      <c r="K6901" s="566"/>
      <c r="L6901" s="898">
        <v>0.75</v>
      </c>
      <c r="M6901" s="901"/>
    </row>
    <row r="6902" spans="3:13">
      <c r="C6902" s="868"/>
      <c r="D6902" s="874">
        <v>45729</v>
      </c>
      <c r="E6902" s="951">
        <v>0</v>
      </c>
      <c r="F6902" s="951">
        <v>0.003</v>
      </c>
      <c r="G6902" s="951">
        <v>0.006</v>
      </c>
      <c r="H6902" s="941">
        <v>0.520833333333333</v>
      </c>
      <c r="I6902" s="219"/>
      <c r="J6902" s="219"/>
      <c r="K6902" s="566"/>
      <c r="L6902" s="898">
        <v>0.75</v>
      </c>
      <c r="M6902" s="901"/>
    </row>
    <row r="6903" ht="18.35" spans="3:13">
      <c r="C6903" s="868"/>
      <c r="D6903" s="874">
        <v>45701</v>
      </c>
      <c r="E6903" s="951">
        <v>0.004</v>
      </c>
      <c r="F6903" s="951">
        <v>0.003</v>
      </c>
      <c r="G6903" s="951">
        <v>0.005</v>
      </c>
      <c r="H6903" s="941">
        <v>0.520833333333333</v>
      </c>
      <c r="I6903" s="258"/>
      <c r="J6903" s="258"/>
      <c r="K6903" s="570"/>
      <c r="L6903" s="898">
        <v>0.75</v>
      </c>
      <c r="M6903" s="906"/>
    </row>
    <row r="6904" ht="18.35" spans="3:13">
      <c r="C6904" s="868">
        <v>1</v>
      </c>
      <c r="D6904" s="873" t="s">
        <v>7</v>
      </c>
      <c r="E6904" s="930" t="s">
        <v>1534</v>
      </c>
      <c r="F6904" s="931"/>
      <c r="G6904" s="932"/>
      <c r="H6904" s="933" t="s">
        <v>2839</v>
      </c>
      <c r="I6904" s="561" t="s">
        <v>1622</v>
      </c>
      <c r="J6904" s="561"/>
      <c r="K6904" s="562"/>
      <c r="L6904" s="878" t="s">
        <v>1623</v>
      </c>
      <c r="M6904" s="943" t="s">
        <v>1624</v>
      </c>
    </row>
    <row r="6905" spans="3:13">
      <c r="C6905" s="868"/>
      <c r="D6905" s="870" t="s">
        <v>1625</v>
      </c>
      <c r="E6905" s="879"/>
      <c r="F6905" s="880"/>
      <c r="G6905" s="881"/>
      <c r="H6905" s="934" t="s">
        <v>2858</v>
      </c>
      <c r="I6905" s="2210" t="s">
        <v>1498</v>
      </c>
      <c r="J6905" s="216"/>
      <c r="K6905" s="564"/>
      <c r="L6905" s="895"/>
      <c r="M6905" s="900" t="s">
        <v>1534</v>
      </c>
    </row>
    <row r="6906" spans="3:13">
      <c r="C6906" s="868"/>
      <c r="D6906" s="871" t="s">
        <v>1626</v>
      </c>
      <c r="E6906" s="939"/>
      <c r="F6906" s="936"/>
      <c r="G6906" s="937"/>
      <c r="H6906" s="938" t="s">
        <v>2859</v>
      </c>
      <c r="I6906" s="219"/>
      <c r="J6906" s="219"/>
      <c r="K6906" s="566"/>
      <c r="L6906" s="895"/>
      <c r="M6906" s="901"/>
    </row>
    <row r="6907" spans="3:13">
      <c r="C6907" s="868"/>
      <c r="D6907" s="871" t="s">
        <v>1627</v>
      </c>
      <c r="E6907" s="944"/>
      <c r="F6907" s="945"/>
      <c r="G6907" s="946"/>
      <c r="H6907" s="938"/>
      <c r="I6907" s="219"/>
      <c r="J6907" s="219"/>
      <c r="K6907" s="566"/>
      <c r="L6907" s="895"/>
      <c r="M6907" s="901"/>
    </row>
    <row r="6908" ht="18.35" spans="3:13">
      <c r="C6908" s="868"/>
      <c r="D6908" s="872" t="s">
        <v>1628</v>
      </c>
      <c r="E6908" s="887"/>
      <c r="F6908" s="888"/>
      <c r="G6908" s="889"/>
      <c r="H6908" s="940"/>
      <c r="I6908" s="219"/>
      <c r="J6908" s="219"/>
      <c r="K6908" s="566"/>
      <c r="L6908" s="896" t="s">
        <v>818</v>
      </c>
      <c r="M6908" s="902" t="e">
        <v>#VALUE!</v>
      </c>
    </row>
    <row r="6909" ht="18.35" spans="3:13">
      <c r="C6909" s="868"/>
      <c r="D6909" s="873" t="s">
        <v>1629</v>
      </c>
      <c r="E6909" s="891" t="s">
        <v>8</v>
      </c>
      <c r="F6909" s="891" t="s">
        <v>9</v>
      </c>
      <c r="G6909" s="892" t="s">
        <v>10</v>
      </c>
      <c r="H6909" s="933" t="s">
        <v>2447</v>
      </c>
      <c r="I6909" s="219"/>
      <c r="J6909" s="219"/>
      <c r="K6909" s="566"/>
      <c r="L6909" s="897" t="s">
        <v>2896</v>
      </c>
      <c r="M6909" s="903"/>
    </row>
    <row r="6910" spans="3:13">
      <c r="C6910" s="868"/>
      <c r="D6910" s="874"/>
      <c r="E6910" s="951"/>
      <c r="F6910" s="951"/>
      <c r="G6910" s="951"/>
      <c r="H6910" s="941">
        <v>0.770833333333333</v>
      </c>
      <c r="I6910" s="219"/>
      <c r="J6910" s="219"/>
      <c r="K6910" s="566"/>
      <c r="L6910" s="898">
        <v>0</v>
      </c>
      <c r="M6910" s="904"/>
    </row>
    <row r="6911" spans="3:13">
      <c r="C6911" s="868"/>
      <c r="D6911" s="874"/>
      <c r="E6911" s="951"/>
      <c r="F6911" s="951"/>
      <c r="G6911" s="951"/>
      <c r="H6911" s="941">
        <v>0.770833333333333</v>
      </c>
      <c r="I6911" s="219"/>
      <c r="J6911" s="219"/>
      <c r="K6911" s="566"/>
      <c r="L6911" s="898">
        <v>0</v>
      </c>
      <c r="M6911" s="905"/>
    </row>
    <row r="6912" spans="3:13">
      <c r="C6912" s="868"/>
      <c r="D6912" s="874"/>
      <c r="E6912" s="951"/>
      <c r="F6912" s="951"/>
      <c r="G6912" s="951"/>
      <c r="H6912" s="941">
        <v>0.770833333333333</v>
      </c>
      <c r="I6912" s="219"/>
      <c r="J6912" s="219"/>
      <c r="K6912" s="566"/>
      <c r="L6912" s="898">
        <v>0</v>
      </c>
      <c r="M6912" s="901"/>
    </row>
    <row r="6913" spans="3:13">
      <c r="C6913" s="868"/>
      <c r="D6913" s="874"/>
      <c r="E6913" s="951"/>
      <c r="F6913" s="951"/>
      <c r="G6913" s="951"/>
      <c r="H6913" s="941">
        <v>0.770833333333333</v>
      </c>
      <c r="I6913" s="219"/>
      <c r="J6913" s="219"/>
      <c r="K6913" s="566"/>
      <c r="L6913" s="898">
        <v>0</v>
      </c>
      <c r="M6913" s="901"/>
    </row>
    <row r="6914" spans="3:13">
      <c r="C6914" s="868"/>
      <c r="D6914" s="874"/>
      <c r="E6914" s="951"/>
      <c r="F6914" s="951"/>
      <c r="G6914" s="951"/>
      <c r="H6914" s="941">
        <v>0.8125</v>
      </c>
      <c r="I6914" s="219"/>
      <c r="J6914" s="219"/>
      <c r="K6914" s="566"/>
      <c r="L6914" s="898">
        <v>0.0416666666666667</v>
      </c>
      <c r="M6914" s="901"/>
    </row>
    <row r="6915" ht="18.35" spans="3:13">
      <c r="C6915" s="868"/>
      <c r="D6915" s="874"/>
      <c r="E6915" s="951"/>
      <c r="F6915" s="951"/>
      <c r="G6915" s="951"/>
      <c r="H6915" s="941">
        <v>0.8125</v>
      </c>
      <c r="I6915" s="258"/>
      <c r="J6915" s="258"/>
      <c r="K6915" s="570"/>
      <c r="L6915" s="898">
        <v>0.0416666666666667</v>
      </c>
      <c r="M6915" s="906"/>
    </row>
    <row r="6916" ht="18.35" spans="3:13">
      <c r="C6916" s="868">
        <v>1</v>
      </c>
      <c r="D6916" s="873" t="s">
        <v>7</v>
      </c>
      <c r="E6916" s="930" t="s">
        <v>1535</v>
      </c>
      <c r="F6916" s="931"/>
      <c r="G6916" s="932"/>
      <c r="H6916" s="933" t="s">
        <v>2839</v>
      </c>
      <c r="I6916" s="561" t="s">
        <v>1622</v>
      </c>
      <c r="J6916" s="561"/>
      <c r="K6916" s="562"/>
      <c r="L6916" s="878" t="s">
        <v>1623</v>
      </c>
      <c r="M6916" s="943" t="s">
        <v>1624</v>
      </c>
    </row>
    <row r="6917" spans="3:13">
      <c r="C6917" s="868"/>
      <c r="D6917" s="870" t="s">
        <v>1625</v>
      </c>
      <c r="E6917" s="879"/>
      <c r="F6917" s="880"/>
      <c r="G6917" s="881"/>
      <c r="H6917" s="934" t="s">
        <v>2858</v>
      </c>
      <c r="I6917" s="2210" t="s">
        <v>1498</v>
      </c>
      <c r="J6917" s="216"/>
      <c r="K6917" s="564"/>
      <c r="L6917" s="895"/>
      <c r="M6917" s="900" t="s">
        <v>1535</v>
      </c>
    </row>
    <row r="6918" spans="3:13">
      <c r="C6918" s="868"/>
      <c r="D6918" s="871" t="s">
        <v>1626</v>
      </c>
      <c r="E6918" s="939"/>
      <c r="F6918" s="936"/>
      <c r="G6918" s="937"/>
      <c r="H6918" s="938" t="s">
        <v>2859</v>
      </c>
      <c r="I6918" s="219"/>
      <c r="J6918" s="219"/>
      <c r="K6918" s="566"/>
      <c r="L6918" s="895"/>
      <c r="M6918" s="901"/>
    </row>
    <row r="6919" spans="3:13">
      <c r="C6919" s="868"/>
      <c r="D6919" s="871" t="s">
        <v>1627</v>
      </c>
      <c r="E6919" s="944"/>
      <c r="F6919" s="945"/>
      <c r="G6919" s="946"/>
      <c r="H6919" s="938"/>
      <c r="I6919" s="219"/>
      <c r="J6919" s="219"/>
      <c r="K6919" s="566"/>
      <c r="L6919" s="895"/>
      <c r="M6919" s="901"/>
    </row>
    <row r="6920" ht="18.35" spans="3:13">
      <c r="C6920" s="868"/>
      <c r="D6920" s="872" t="s">
        <v>1628</v>
      </c>
      <c r="E6920" s="887"/>
      <c r="F6920" s="888"/>
      <c r="G6920" s="889"/>
      <c r="H6920" s="940"/>
      <c r="I6920" s="219"/>
      <c r="J6920" s="219"/>
      <c r="K6920" s="566"/>
      <c r="L6920" s="896" t="s">
        <v>818</v>
      </c>
      <c r="M6920" s="902" t="e">
        <v>#VALUE!</v>
      </c>
    </row>
    <row r="6921" ht="18.35" spans="3:13">
      <c r="C6921" s="868"/>
      <c r="D6921" s="873" t="s">
        <v>1629</v>
      </c>
      <c r="E6921" s="891" t="s">
        <v>8</v>
      </c>
      <c r="F6921" s="891" t="s">
        <v>9</v>
      </c>
      <c r="G6921" s="892" t="s">
        <v>10</v>
      </c>
      <c r="H6921" s="933" t="s">
        <v>2447</v>
      </c>
      <c r="I6921" s="219"/>
      <c r="J6921" s="219"/>
      <c r="K6921" s="566"/>
      <c r="L6921" s="897" t="s">
        <v>2896</v>
      </c>
      <c r="M6921" s="903"/>
    </row>
    <row r="6922" spans="3:13">
      <c r="C6922" s="868"/>
      <c r="D6922" s="874"/>
      <c r="E6922" s="951"/>
      <c r="F6922" s="951"/>
      <c r="G6922" s="951"/>
      <c r="H6922" s="941">
        <v>0.0625</v>
      </c>
      <c r="I6922" s="219"/>
      <c r="J6922" s="219"/>
      <c r="K6922" s="566"/>
      <c r="L6922" s="898">
        <v>0.291666666666667</v>
      </c>
      <c r="M6922" s="904"/>
    </row>
    <row r="6923" spans="3:13">
      <c r="C6923" s="868"/>
      <c r="D6923" s="874"/>
      <c r="E6923" s="951"/>
      <c r="F6923" s="951"/>
      <c r="G6923" s="951"/>
      <c r="H6923" s="941">
        <v>0.0625</v>
      </c>
      <c r="I6923" s="219"/>
      <c r="J6923" s="219"/>
      <c r="K6923" s="566"/>
      <c r="L6923" s="898">
        <v>0.291666666666667</v>
      </c>
      <c r="M6923" s="905"/>
    </row>
    <row r="6924" spans="3:13">
      <c r="C6924" s="868"/>
      <c r="D6924" s="874"/>
      <c r="E6924" s="951"/>
      <c r="F6924" s="951"/>
      <c r="G6924" s="951"/>
      <c r="H6924" s="941">
        <v>0.0625</v>
      </c>
      <c r="I6924" s="219"/>
      <c r="J6924" s="219"/>
      <c r="K6924" s="566"/>
      <c r="L6924" s="898">
        <v>0.291666666666667</v>
      </c>
      <c r="M6924" s="901"/>
    </row>
    <row r="6925" spans="3:13">
      <c r="C6925" s="868"/>
      <c r="D6925" s="874"/>
      <c r="E6925" s="951"/>
      <c r="F6925" s="951"/>
      <c r="G6925" s="951"/>
      <c r="H6925" s="941">
        <v>0.0625</v>
      </c>
      <c r="I6925" s="219"/>
      <c r="J6925" s="219"/>
      <c r="K6925" s="566"/>
      <c r="L6925" s="898">
        <v>0.291666666666667</v>
      </c>
      <c r="M6925" s="901"/>
    </row>
    <row r="6926" spans="3:13">
      <c r="C6926" s="868"/>
      <c r="D6926" s="874"/>
      <c r="E6926" s="951"/>
      <c r="F6926" s="951"/>
      <c r="G6926" s="951"/>
      <c r="H6926" s="941">
        <v>0.0625</v>
      </c>
      <c r="I6926" s="219"/>
      <c r="J6926" s="219"/>
      <c r="K6926" s="566"/>
      <c r="L6926" s="898">
        <v>0.291666666666667</v>
      </c>
      <c r="M6926" s="901"/>
    </row>
    <row r="6927" ht="18.35" spans="3:13">
      <c r="C6927" s="868"/>
      <c r="D6927" s="874"/>
      <c r="E6927" s="951"/>
      <c r="F6927" s="951"/>
      <c r="G6927" s="951"/>
      <c r="H6927" s="941">
        <v>0.0625</v>
      </c>
      <c r="I6927" s="258"/>
      <c r="J6927" s="258"/>
      <c r="K6927" s="570"/>
      <c r="L6927" s="898">
        <v>0.291666666666667</v>
      </c>
      <c r="M6927" s="906"/>
    </row>
    <row r="6928" ht="18.35" spans="3:13">
      <c r="C6928" s="868">
        <v>1</v>
      </c>
      <c r="D6928" s="873" t="s">
        <v>7</v>
      </c>
      <c r="E6928" s="930" t="s">
        <v>1536</v>
      </c>
      <c r="F6928" s="931"/>
      <c r="G6928" s="932"/>
      <c r="H6928" s="933" t="s">
        <v>2839</v>
      </c>
      <c r="I6928" s="561" t="s">
        <v>1622</v>
      </c>
      <c r="J6928" s="561"/>
      <c r="K6928" s="562"/>
      <c r="L6928" s="878" t="s">
        <v>1623</v>
      </c>
      <c r="M6928" s="943" t="s">
        <v>1624</v>
      </c>
    </row>
    <row r="6929" spans="3:13">
      <c r="C6929" s="868"/>
      <c r="D6929" s="870" t="s">
        <v>1625</v>
      </c>
      <c r="E6929" s="879"/>
      <c r="F6929" s="880"/>
      <c r="G6929" s="881"/>
      <c r="H6929" s="934" t="s">
        <v>2858</v>
      </c>
      <c r="I6929" s="2210" t="s">
        <v>1498</v>
      </c>
      <c r="J6929" s="216"/>
      <c r="K6929" s="564"/>
      <c r="L6929" s="895"/>
      <c r="M6929" s="900" t="s">
        <v>1536</v>
      </c>
    </row>
    <row r="6930" spans="3:13">
      <c r="C6930" s="868"/>
      <c r="D6930" s="871" t="s">
        <v>1626</v>
      </c>
      <c r="E6930" s="939"/>
      <c r="F6930" s="936"/>
      <c r="G6930" s="937"/>
      <c r="H6930" s="938" t="s">
        <v>2859</v>
      </c>
      <c r="I6930" s="219"/>
      <c r="J6930" s="219"/>
      <c r="K6930" s="566"/>
      <c r="L6930" s="895"/>
      <c r="M6930" s="901"/>
    </row>
    <row r="6931" spans="3:13">
      <c r="C6931" s="868"/>
      <c r="D6931" s="871" t="s">
        <v>1627</v>
      </c>
      <c r="E6931" s="944"/>
      <c r="F6931" s="945"/>
      <c r="G6931" s="946"/>
      <c r="H6931" s="938"/>
      <c r="I6931" s="219"/>
      <c r="J6931" s="219"/>
      <c r="K6931" s="566"/>
      <c r="L6931" s="895"/>
      <c r="M6931" s="901"/>
    </row>
    <row r="6932" ht="18.35" spans="3:13">
      <c r="C6932" s="868"/>
      <c r="D6932" s="872" t="s">
        <v>1628</v>
      </c>
      <c r="E6932" s="887"/>
      <c r="F6932" s="888"/>
      <c r="G6932" s="889"/>
      <c r="H6932" s="940"/>
      <c r="I6932" s="219"/>
      <c r="J6932" s="219"/>
      <c r="K6932" s="566"/>
      <c r="L6932" s="896" t="s">
        <v>818</v>
      </c>
      <c r="M6932" s="902" t="e">
        <v>#VALUE!</v>
      </c>
    </row>
    <row r="6933" ht="18.35" spans="3:13">
      <c r="C6933" s="868"/>
      <c r="D6933" s="873" t="s">
        <v>1629</v>
      </c>
      <c r="E6933" s="891" t="s">
        <v>8</v>
      </c>
      <c r="F6933" s="891" t="s">
        <v>9</v>
      </c>
      <c r="G6933" s="892" t="s">
        <v>10</v>
      </c>
      <c r="H6933" s="933" t="s">
        <v>2447</v>
      </c>
      <c r="I6933" s="219"/>
      <c r="J6933" s="219"/>
      <c r="K6933" s="566"/>
      <c r="L6933" s="897" t="s">
        <v>2896</v>
      </c>
      <c r="M6933" s="903"/>
    </row>
    <row r="6934" spans="3:13">
      <c r="C6934" s="868"/>
      <c r="D6934" s="874"/>
      <c r="E6934" s="951"/>
      <c r="F6934" s="951"/>
      <c r="G6934" s="951"/>
      <c r="H6934" s="941">
        <v>0.125</v>
      </c>
      <c r="I6934" s="219"/>
      <c r="J6934" s="219"/>
      <c r="K6934" s="566"/>
      <c r="L6934" s="898">
        <v>0.354166666666667</v>
      </c>
      <c r="M6934" s="904"/>
    </row>
    <row r="6935" spans="3:13">
      <c r="C6935" s="868"/>
      <c r="D6935" s="874"/>
      <c r="E6935" s="951"/>
      <c r="F6935" s="951"/>
      <c r="G6935" s="951"/>
      <c r="H6935" s="941">
        <v>0.125</v>
      </c>
      <c r="I6935" s="219"/>
      <c r="J6935" s="219"/>
      <c r="K6935" s="566"/>
      <c r="L6935" s="898">
        <v>0.354166666666667</v>
      </c>
      <c r="M6935" s="905"/>
    </row>
    <row r="6936" spans="3:13">
      <c r="C6936" s="868"/>
      <c r="D6936" s="874"/>
      <c r="E6936" s="951"/>
      <c r="F6936" s="951"/>
      <c r="G6936" s="951"/>
      <c r="H6936" s="941">
        <v>0.125</v>
      </c>
      <c r="I6936" s="219"/>
      <c r="J6936" s="219"/>
      <c r="K6936" s="566"/>
      <c r="L6936" s="898">
        <v>0.354166666666667</v>
      </c>
      <c r="M6936" s="901"/>
    </row>
    <row r="6937" spans="3:13">
      <c r="C6937" s="868"/>
      <c r="D6937" s="874"/>
      <c r="E6937" s="951"/>
      <c r="F6937" s="951"/>
      <c r="G6937" s="951"/>
      <c r="H6937" s="941">
        <v>0.104166666666667</v>
      </c>
      <c r="I6937" s="219"/>
      <c r="J6937" s="219"/>
      <c r="K6937" s="566"/>
      <c r="L6937" s="898">
        <v>0.333333333333333</v>
      </c>
      <c r="M6937" s="901"/>
    </row>
    <row r="6938" spans="3:13">
      <c r="C6938" s="868"/>
      <c r="D6938" s="874"/>
      <c r="E6938" s="951"/>
      <c r="F6938" s="951"/>
      <c r="G6938" s="951"/>
      <c r="H6938" s="941">
        <v>0.138888888888889</v>
      </c>
      <c r="I6938" s="219"/>
      <c r="J6938" s="219"/>
      <c r="K6938" s="566"/>
      <c r="L6938" s="898">
        <v>0.368055555555556</v>
      </c>
      <c r="M6938" s="901"/>
    </row>
    <row r="6939" ht="18.35" spans="3:13">
      <c r="C6939" s="868"/>
      <c r="D6939" s="874"/>
      <c r="E6939" s="951"/>
      <c r="F6939" s="951"/>
      <c r="G6939" s="951"/>
      <c r="H6939" s="941">
        <v>0.121527777777778</v>
      </c>
      <c r="I6939" s="258"/>
      <c r="J6939" s="258"/>
      <c r="K6939" s="570"/>
      <c r="L6939" s="898">
        <v>0.350694444444444</v>
      </c>
      <c r="M6939" s="906"/>
    </row>
    <row r="6940" ht="18.35" spans="3:13">
      <c r="C6940" s="868">
        <v>1</v>
      </c>
      <c r="D6940" s="873" t="s">
        <v>7</v>
      </c>
      <c r="E6940" s="930" t="s">
        <v>1537</v>
      </c>
      <c r="F6940" s="931"/>
      <c r="G6940" s="932"/>
      <c r="H6940" s="933" t="s">
        <v>2839</v>
      </c>
      <c r="I6940" s="561" t="s">
        <v>1622</v>
      </c>
      <c r="J6940" s="561"/>
      <c r="K6940" s="562"/>
      <c r="L6940" s="878" t="s">
        <v>1623</v>
      </c>
      <c r="M6940" s="943" t="s">
        <v>1624</v>
      </c>
    </row>
    <row r="6941" spans="3:13">
      <c r="C6941" s="868"/>
      <c r="D6941" s="870" t="s">
        <v>1625</v>
      </c>
      <c r="E6941" s="879"/>
      <c r="F6941" s="880"/>
      <c r="G6941" s="881"/>
      <c r="H6941" s="934" t="s">
        <v>2858</v>
      </c>
      <c r="I6941" s="2210" t="s">
        <v>1538</v>
      </c>
      <c r="J6941" s="216"/>
      <c r="K6941" s="564"/>
      <c r="L6941" s="895"/>
      <c r="M6941" s="900" t="s">
        <v>1537</v>
      </c>
    </row>
    <row r="6942" spans="3:13">
      <c r="C6942" s="868"/>
      <c r="D6942" s="871" t="s">
        <v>1626</v>
      </c>
      <c r="E6942" s="939">
        <v>0</v>
      </c>
      <c r="F6942" s="936"/>
      <c r="G6942" s="937"/>
      <c r="H6942" s="938" t="s">
        <v>2859</v>
      </c>
      <c r="I6942" s="219"/>
      <c r="J6942" s="219"/>
      <c r="K6942" s="566"/>
      <c r="L6942" s="895"/>
      <c r="M6942" s="901"/>
    </row>
    <row r="6943" spans="3:13">
      <c r="C6943" s="868"/>
      <c r="D6943" s="871" t="s">
        <v>1627</v>
      </c>
      <c r="E6943" s="944">
        <v>0</v>
      </c>
      <c r="F6943" s="945"/>
      <c r="G6943" s="946"/>
      <c r="H6943" s="938"/>
      <c r="I6943" s="219"/>
      <c r="J6943" s="219"/>
      <c r="K6943" s="566"/>
      <c r="L6943" s="895"/>
      <c r="M6943" s="901"/>
    </row>
    <row r="6944" ht="18.35" spans="3:13">
      <c r="C6944" s="868"/>
      <c r="D6944" s="872" t="s">
        <v>1628</v>
      </c>
      <c r="E6944" s="887">
        <v>0.993055555555556</v>
      </c>
      <c r="F6944" s="888"/>
      <c r="G6944" s="889"/>
      <c r="H6944" s="940"/>
      <c r="I6944" s="219"/>
      <c r="J6944" s="219"/>
      <c r="K6944" s="566"/>
      <c r="L6944" s="896">
        <v>0.222222222222222</v>
      </c>
      <c r="M6944" s="902">
        <v>0.118055555555556</v>
      </c>
    </row>
    <row r="6945" ht="18.35" spans="3:13">
      <c r="C6945" s="868"/>
      <c r="D6945" s="873" t="s">
        <v>1629</v>
      </c>
      <c r="E6945" s="891" t="s">
        <v>8</v>
      </c>
      <c r="F6945" s="891" t="s">
        <v>9</v>
      </c>
      <c r="G6945" s="892" t="s">
        <v>10</v>
      </c>
      <c r="H6945" s="933" t="s">
        <v>2447</v>
      </c>
      <c r="I6945" s="219"/>
      <c r="J6945" s="219"/>
      <c r="K6945" s="566"/>
      <c r="L6945" s="897" t="s">
        <v>2896</v>
      </c>
      <c r="M6945" s="903"/>
    </row>
    <row r="6946" spans="3:13">
      <c r="C6946" s="868"/>
      <c r="D6946" s="874">
        <v>45816</v>
      </c>
      <c r="E6946" s="951">
        <v>0</v>
      </c>
      <c r="F6946" s="951">
        <v>-0.002</v>
      </c>
      <c r="G6946" s="951">
        <v>0.006</v>
      </c>
      <c r="H6946" s="941">
        <v>0.993055555555556</v>
      </c>
      <c r="I6946" s="219"/>
      <c r="J6946" s="219"/>
      <c r="K6946" s="566"/>
      <c r="L6946" s="898">
        <v>0.222222222222222</v>
      </c>
      <c r="M6946" s="904"/>
    </row>
    <row r="6947" spans="3:13">
      <c r="C6947" s="868"/>
      <c r="D6947" s="874">
        <v>45792</v>
      </c>
      <c r="E6947" s="951">
        <v>-0.002</v>
      </c>
      <c r="F6947" s="951">
        <v>-0.001</v>
      </c>
      <c r="G6947" s="951">
        <v>0.006</v>
      </c>
      <c r="H6947" s="941">
        <v>0.993055555555556</v>
      </c>
      <c r="I6947" s="219"/>
      <c r="J6947" s="219"/>
      <c r="K6947" s="566"/>
      <c r="L6947" s="898">
        <v>0.222222222222222</v>
      </c>
      <c r="M6947" s="905"/>
    </row>
    <row r="6948" spans="3:13">
      <c r="C6948" s="868"/>
      <c r="D6948" s="874">
        <v>45726</v>
      </c>
      <c r="E6948" s="951">
        <v>0.006</v>
      </c>
      <c r="F6948" s="951">
        <v>0.007</v>
      </c>
      <c r="G6948" s="951">
        <v>0.003</v>
      </c>
      <c r="H6948" s="941">
        <v>0.993055555555556</v>
      </c>
      <c r="I6948" s="219"/>
      <c r="J6948" s="219"/>
      <c r="K6948" s="566"/>
      <c r="L6948" s="898">
        <v>0.222222222222222</v>
      </c>
      <c r="M6948" s="901"/>
    </row>
    <row r="6949" spans="3:13">
      <c r="C6949" s="868"/>
      <c r="D6949" s="874">
        <v>45704</v>
      </c>
      <c r="E6949" s="951">
        <v>0.007</v>
      </c>
      <c r="F6949" s="951">
        <v>0.003</v>
      </c>
      <c r="G6949" s="951">
        <v>0.004</v>
      </c>
      <c r="H6949" s="941">
        <v>0.993055555555556</v>
      </c>
      <c r="I6949" s="219"/>
      <c r="J6949" s="219"/>
      <c r="K6949" s="566"/>
      <c r="L6949" s="898">
        <v>0.222222222222222</v>
      </c>
      <c r="M6949" s="901"/>
    </row>
    <row r="6950" spans="3:13">
      <c r="C6950" s="868"/>
      <c r="D6950" s="874">
        <v>45634</v>
      </c>
      <c r="E6950" s="951">
        <v>0.003</v>
      </c>
      <c r="F6950" s="951">
        <v>0.002</v>
      </c>
      <c r="G6950" s="951">
        <v>0.005</v>
      </c>
      <c r="H6950" s="941">
        <v>0.993055555555556</v>
      </c>
      <c r="I6950" s="219"/>
      <c r="J6950" s="219"/>
      <c r="K6950" s="566"/>
      <c r="L6950" s="898">
        <v>0.222222222222222</v>
      </c>
      <c r="M6950" s="901"/>
    </row>
    <row r="6951" ht="18.35" spans="3:13">
      <c r="C6951" s="868"/>
      <c r="D6951" s="874">
        <v>45610</v>
      </c>
      <c r="E6951" s="951">
        <v>0.002</v>
      </c>
      <c r="F6951" s="951">
        <v>0.002</v>
      </c>
      <c r="G6951" s="951">
        <v>0.005</v>
      </c>
      <c r="H6951" s="941">
        <v>0.993055555555556</v>
      </c>
      <c r="I6951" s="258"/>
      <c r="J6951" s="258"/>
      <c r="K6951" s="570"/>
      <c r="L6951" s="898">
        <v>0.222222222222222</v>
      </c>
      <c r="M6951" s="906"/>
    </row>
    <row r="6952" ht="18.35" spans="3:13">
      <c r="C6952" s="868">
        <v>1</v>
      </c>
      <c r="D6952" s="873" t="s">
        <v>7</v>
      </c>
      <c r="E6952" s="930" t="s">
        <v>1539</v>
      </c>
      <c r="F6952" s="931"/>
      <c r="G6952" s="932"/>
      <c r="H6952" s="933" t="s">
        <v>2839</v>
      </c>
      <c r="I6952" s="561" t="s">
        <v>1622</v>
      </c>
      <c r="J6952" s="561"/>
      <c r="K6952" s="562"/>
      <c r="L6952" s="878" t="s">
        <v>1623</v>
      </c>
      <c r="M6952" s="943" t="s">
        <v>1624</v>
      </c>
    </row>
    <row r="6953" spans="3:13">
      <c r="C6953" s="868"/>
      <c r="D6953" s="870" t="s">
        <v>1625</v>
      </c>
      <c r="E6953" s="879"/>
      <c r="F6953" s="880"/>
      <c r="G6953" s="881"/>
      <c r="H6953" s="934" t="s">
        <v>2858</v>
      </c>
      <c r="I6953" s="2210" t="s">
        <v>1540</v>
      </c>
      <c r="J6953" s="216"/>
      <c r="K6953" s="564"/>
      <c r="L6953" s="895"/>
      <c r="M6953" s="900" t="s">
        <v>1539</v>
      </c>
    </row>
    <row r="6954" spans="3:13">
      <c r="C6954" s="868"/>
      <c r="D6954" s="871" t="s">
        <v>1626</v>
      </c>
      <c r="E6954" s="939">
        <v>0</v>
      </c>
      <c r="F6954" s="936"/>
      <c r="G6954" s="937"/>
      <c r="H6954" s="938" t="s">
        <v>2859</v>
      </c>
      <c r="I6954" s="219"/>
      <c r="J6954" s="219"/>
      <c r="K6954" s="566"/>
      <c r="L6954" s="895"/>
      <c r="M6954" s="901"/>
    </row>
    <row r="6955" spans="3:13">
      <c r="C6955" s="868"/>
      <c r="D6955" s="871" t="s">
        <v>1627</v>
      </c>
      <c r="E6955" s="944">
        <v>0.005</v>
      </c>
      <c r="F6955" s="945"/>
      <c r="G6955" s="946"/>
      <c r="H6955" s="938"/>
      <c r="I6955" s="219"/>
      <c r="J6955" s="219"/>
      <c r="K6955" s="566"/>
      <c r="L6955" s="895"/>
      <c r="M6955" s="901"/>
    </row>
    <row r="6956" ht="18.35" spans="3:13">
      <c r="C6956" s="868"/>
      <c r="D6956" s="872" t="s">
        <v>1628</v>
      </c>
      <c r="E6956" s="887">
        <v>0.520833333333333</v>
      </c>
      <c r="F6956" s="888"/>
      <c r="G6956" s="889"/>
      <c r="H6956" s="940"/>
      <c r="I6956" s="219"/>
      <c r="J6956" s="219"/>
      <c r="K6956" s="566"/>
      <c r="L6956" s="896">
        <v>0.75</v>
      </c>
      <c r="M6956" s="902">
        <v>0.645833333333333</v>
      </c>
    </row>
    <row r="6957" ht="18.35" spans="3:13">
      <c r="C6957" s="868"/>
      <c r="D6957" s="873" t="s">
        <v>1629</v>
      </c>
      <c r="E6957" s="891" t="s">
        <v>8</v>
      </c>
      <c r="F6957" s="891" t="s">
        <v>9</v>
      </c>
      <c r="G6957" s="892" t="s">
        <v>10</v>
      </c>
      <c r="H6957" s="933" t="s">
        <v>2447</v>
      </c>
      <c r="I6957" s="219"/>
      <c r="J6957" s="219"/>
      <c r="K6957" s="566"/>
      <c r="L6957" s="897" t="s">
        <v>2896</v>
      </c>
      <c r="M6957" s="903"/>
    </row>
    <row r="6958" spans="3:13">
      <c r="C6958" s="868"/>
      <c r="D6958" s="874">
        <v>45855</v>
      </c>
      <c r="E6958" s="951">
        <v>0.005</v>
      </c>
      <c r="F6958" s="951">
        <v>0.003</v>
      </c>
      <c r="G6958" s="951">
        <v>-0.002</v>
      </c>
      <c r="H6958" s="941">
        <v>0.520833333333333</v>
      </c>
      <c r="I6958" s="219"/>
      <c r="J6958" s="219"/>
      <c r="K6958" s="566"/>
      <c r="L6958" s="898">
        <v>0.75</v>
      </c>
      <c r="M6958" s="904"/>
    </row>
    <row r="6959" spans="3:13">
      <c r="C6959" s="868"/>
      <c r="D6959" s="874">
        <v>45825</v>
      </c>
      <c r="E6959" s="951">
        <v>-0.003</v>
      </c>
      <c r="F6959" s="951">
        <v>0.002</v>
      </c>
      <c r="G6959" s="951">
        <v>0</v>
      </c>
      <c r="H6959" s="941">
        <v>0.520833333333333</v>
      </c>
      <c r="I6959" s="219"/>
      <c r="J6959" s="219"/>
      <c r="K6959" s="566"/>
      <c r="L6959" s="898">
        <v>0.75</v>
      </c>
      <c r="M6959" s="905"/>
    </row>
    <row r="6960" spans="3:13">
      <c r="C6960" s="868"/>
      <c r="D6960" s="874">
        <v>45792</v>
      </c>
      <c r="E6960" s="951">
        <v>0.001</v>
      </c>
      <c r="F6960" s="951">
        <v>0.003</v>
      </c>
      <c r="G6960" s="951">
        <v>0.008</v>
      </c>
      <c r="H6960" s="941">
        <v>0.520833333333333</v>
      </c>
      <c r="I6960" s="219"/>
      <c r="J6960" s="219"/>
      <c r="K6960" s="566"/>
      <c r="L6960" s="898">
        <v>0.75</v>
      </c>
      <c r="M6960" s="901"/>
    </row>
    <row r="6961" spans="3:13">
      <c r="C6961" s="868"/>
      <c r="D6961" s="874">
        <v>45763</v>
      </c>
      <c r="E6961" s="951">
        <v>0.005</v>
      </c>
      <c r="F6961" s="951">
        <v>0.004</v>
      </c>
      <c r="G6961" s="951">
        <v>0.007</v>
      </c>
      <c r="H6961" s="941">
        <v>0.520833333333333</v>
      </c>
      <c r="I6961" s="219"/>
      <c r="J6961" s="219"/>
      <c r="K6961" s="566"/>
      <c r="L6961" s="898">
        <v>0.75</v>
      </c>
      <c r="M6961" s="901"/>
    </row>
    <row r="6962" spans="3:13">
      <c r="C6962" s="868"/>
      <c r="D6962" s="874">
        <v>45733</v>
      </c>
      <c r="E6962" s="951">
        <v>0.003</v>
      </c>
      <c r="F6962" s="951">
        <v>0.003</v>
      </c>
      <c r="G6962" s="951">
        <v>-0.006</v>
      </c>
      <c r="H6962" s="941">
        <v>0.520833333333333</v>
      </c>
      <c r="I6962" s="219"/>
      <c r="J6962" s="219"/>
      <c r="K6962" s="566"/>
      <c r="L6962" s="898">
        <v>0.75</v>
      </c>
      <c r="M6962" s="901"/>
    </row>
    <row r="6963" ht="18.35" spans="3:13">
      <c r="C6963" s="868"/>
      <c r="D6963" s="874">
        <v>45702</v>
      </c>
      <c r="E6963" s="951">
        <v>-0.004</v>
      </c>
      <c r="F6963" s="951">
        <v>0.003</v>
      </c>
      <c r="G6963" s="951">
        <v>0.007</v>
      </c>
      <c r="H6963" s="941">
        <v>0.5625</v>
      </c>
      <c r="I6963" s="258"/>
      <c r="J6963" s="258"/>
      <c r="K6963" s="570"/>
      <c r="L6963" s="898">
        <v>0.791666666666667</v>
      </c>
      <c r="M6963" s="906"/>
    </row>
    <row r="6964" ht="18.35" spans="3:13">
      <c r="C6964" s="868">
        <v>1</v>
      </c>
      <c r="D6964" s="873" t="s">
        <v>7</v>
      </c>
      <c r="E6964" s="930" t="s">
        <v>1541</v>
      </c>
      <c r="F6964" s="931"/>
      <c r="G6964" s="932"/>
      <c r="H6964" s="933" t="s">
        <v>2839</v>
      </c>
      <c r="I6964" s="561" t="s">
        <v>1622</v>
      </c>
      <c r="J6964" s="561"/>
      <c r="K6964" s="562"/>
      <c r="L6964" s="878" t="s">
        <v>1623</v>
      </c>
      <c r="M6964" s="943" t="s">
        <v>1624</v>
      </c>
    </row>
    <row r="6965" spans="3:13">
      <c r="C6965" s="868"/>
      <c r="D6965" s="870" t="s">
        <v>1625</v>
      </c>
      <c r="E6965" s="879"/>
      <c r="F6965" s="880"/>
      <c r="G6965" s="881"/>
      <c r="H6965" s="934" t="s">
        <v>2858</v>
      </c>
      <c r="I6965" s="2210" t="s">
        <v>1542</v>
      </c>
      <c r="J6965" s="216"/>
      <c r="K6965" s="564"/>
      <c r="L6965" s="895"/>
      <c r="M6965" s="900" t="s">
        <v>1541</v>
      </c>
    </row>
    <row r="6966" spans="3:13">
      <c r="C6966" s="868"/>
      <c r="D6966" s="871" t="s">
        <v>1626</v>
      </c>
      <c r="E6966" s="939">
        <v>0</v>
      </c>
      <c r="F6966" s="936"/>
      <c r="G6966" s="937"/>
      <c r="H6966" s="938" t="s">
        <v>2859</v>
      </c>
      <c r="I6966" s="219"/>
      <c r="J6966" s="219"/>
      <c r="K6966" s="566"/>
      <c r="L6966" s="895"/>
      <c r="M6966" s="901"/>
    </row>
    <row r="6967" spans="3:13">
      <c r="C6967" s="868"/>
      <c r="D6967" s="871" t="s">
        <v>1627</v>
      </c>
      <c r="E6967" s="944">
        <v>0.006</v>
      </c>
      <c r="F6967" s="945"/>
      <c r="G6967" s="946"/>
      <c r="H6967" s="938"/>
      <c r="I6967" s="219"/>
      <c r="J6967" s="219"/>
      <c r="K6967" s="566"/>
      <c r="L6967" s="895"/>
      <c r="M6967" s="901"/>
    </row>
    <row r="6968" ht="18.35" spans="3:13">
      <c r="C6968" s="868"/>
      <c r="D6968" s="872" t="s">
        <v>1628</v>
      </c>
      <c r="E6968" s="887">
        <v>0.520833333333333</v>
      </c>
      <c r="F6968" s="888"/>
      <c r="G6968" s="889"/>
      <c r="H6968" s="940"/>
      <c r="I6968" s="219"/>
      <c r="J6968" s="219"/>
      <c r="K6968" s="566"/>
      <c r="L6968" s="896">
        <v>0.75</v>
      </c>
      <c r="M6968" s="902">
        <v>0.645833333333333</v>
      </c>
    </row>
    <row r="6969" ht="18.35" spans="3:13">
      <c r="C6969" s="868"/>
      <c r="D6969" s="873" t="s">
        <v>1629</v>
      </c>
      <c r="E6969" s="891" t="s">
        <v>8</v>
      </c>
      <c r="F6969" s="891" t="s">
        <v>9</v>
      </c>
      <c r="G6969" s="892" t="s">
        <v>10</v>
      </c>
      <c r="H6969" s="933" t="s">
        <v>2447</v>
      </c>
      <c r="I6969" s="219"/>
      <c r="J6969" s="219"/>
      <c r="K6969" s="566"/>
      <c r="L6969" s="897" t="s">
        <v>2896</v>
      </c>
      <c r="M6969" s="903"/>
    </row>
    <row r="6970" spans="3:13">
      <c r="C6970" s="868"/>
      <c r="D6970" s="874">
        <v>45855</v>
      </c>
      <c r="E6970" s="951">
        <v>0.006</v>
      </c>
      <c r="F6970" s="951">
        <v>0.001</v>
      </c>
      <c r="G6970" s="951">
        <v>-0.009</v>
      </c>
      <c r="H6970" s="941">
        <v>0.520833333333333</v>
      </c>
      <c r="I6970" s="219"/>
      <c r="J6970" s="219"/>
      <c r="K6970" s="566"/>
      <c r="L6970" s="898">
        <v>0.75</v>
      </c>
      <c r="M6970" s="904"/>
    </row>
    <row r="6971" spans="3:13">
      <c r="C6971" s="868"/>
      <c r="D6971" s="874">
        <v>45825</v>
      </c>
      <c r="E6971" s="951">
        <v>-0.009</v>
      </c>
      <c r="F6971" s="951">
        <v>-0.005</v>
      </c>
      <c r="G6971" s="951">
        <v>-0.001</v>
      </c>
      <c r="H6971" s="941">
        <v>0.520833333333333</v>
      </c>
      <c r="I6971" s="219"/>
      <c r="J6971" s="219"/>
      <c r="K6971" s="566"/>
      <c r="L6971" s="898">
        <v>0.75</v>
      </c>
      <c r="M6971" s="905"/>
    </row>
    <row r="6972" spans="3:13">
      <c r="C6972" s="868"/>
      <c r="D6972" s="874">
        <v>45792</v>
      </c>
      <c r="E6972" s="951">
        <v>0.001</v>
      </c>
      <c r="F6972" s="951">
        <v>0</v>
      </c>
      <c r="G6972" s="951">
        <v>0.017</v>
      </c>
      <c r="H6972" s="941">
        <v>0.520833333333333</v>
      </c>
      <c r="I6972" s="219"/>
      <c r="J6972" s="219"/>
      <c r="K6972" s="566"/>
      <c r="L6972" s="898">
        <v>0.75</v>
      </c>
      <c r="M6972" s="901"/>
    </row>
    <row r="6973" spans="3:13">
      <c r="C6973" s="868"/>
      <c r="D6973" s="874">
        <v>45763</v>
      </c>
      <c r="E6973" s="951">
        <v>0.014</v>
      </c>
      <c r="F6973" s="951">
        <v>0.013</v>
      </c>
      <c r="G6973" s="951">
        <v>0.002</v>
      </c>
      <c r="H6973" s="941">
        <v>0.520833333333333</v>
      </c>
      <c r="I6973" s="219"/>
      <c r="J6973" s="219"/>
      <c r="K6973" s="566"/>
      <c r="L6973" s="898">
        <v>0.75</v>
      </c>
      <c r="M6973" s="901"/>
    </row>
    <row r="6974" spans="3:13">
      <c r="C6974" s="868"/>
      <c r="D6974" s="874">
        <v>45733</v>
      </c>
      <c r="E6974" s="951">
        <v>0.002</v>
      </c>
      <c r="F6974" s="951">
        <v>0.006</v>
      </c>
      <c r="G6974" s="951">
        <v>-0.012</v>
      </c>
      <c r="H6974" s="941">
        <v>0.520833333333333</v>
      </c>
      <c r="I6974" s="219"/>
      <c r="J6974" s="219"/>
      <c r="K6974" s="566"/>
      <c r="L6974" s="898">
        <v>0.75</v>
      </c>
      <c r="M6974" s="901"/>
    </row>
    <row r="6975" ht="18.35" spans="3:13">
      <c r="C6975" s="868"/>
      <c r="D6975" s="874">
        <v>45702</v>
      </c>
      <c r="E6975" s="951">
        <v>-0.009</v>
      </c>
      <c r="F6975" s="951">
        <v>-0.002</v>
      </c>
      <c r="G6975" s="951">
        <v>0.007</v>
      </c>
      <c r="H6975" s="941">
        <v>0.5625</v>
      </c>
      <c r="I6975" s="258"/>
      <c r="J6975" s="258"/>
      <c r="K6975" s="570"/>
      <c r="L6975" s="898">
        <v>0.791666666666667</v>
      </c>
      <c r="M6975" s="906"/>
    </row>
    <row r="6976" ht="18.35" spans="3:13">
      <c r="C6976" s="868" t="s">
        <v>0</v>
      </c>
      <c r="D6976" s="873" t="s">
        <v>7</v>
      </c>
      <c r="E6976" s="930" t="s">
        <v>1543</v>
      </c>
      <c r="F6976" s="931"/>
      <c r="G6976" s="932"/>
      <c r="H6976" s="933" t="s">
        <v>2839</v>
      </c>
      <c r="I6976" s="561" t="s">
        <v>1622</v>
      </c>
      <c r="J6976" s="561"/>
      <c r="K6976" s="562"/>
      <c r="L6976" s="878" t="s">
        <v>1623</v>
      </c>
      <c r="M6976" s="943" t="s">
        <v>1624</v>
      </c>
    </row>
    <row r="6977" spans="3:13">
      <c r="C6977" s="868"/>
      <c r="D6977" s="870" t="s">
        <v>1625</v>
      </c>
      <c r="E6977" s="879"/>
      <c r="F6977" s="880"/>
      <c r="G6977" s="881"/>
      <c r="H6977" s="934" t="s">
        <v>2858</v>
      </c>
      <c r="I6977" s="2210" t="s">
        <v>1544</v>
      </c>
      <c r="J6977" s="216"/>
      <c r="K6977" s="564"/>
      <c r="L6977" s="895"/>
      <c r="M6977" s="900" t="s">
        <v>1543</v>
      </c>
    </row>
    <row r="6978" spans="3:13">
      <c r="C6978" s="868"/>
      <c r="D6978" s="871" t="s">
        <v>1626</v>
      </c>
      <c r="E6978" s="935"/>
      <c r="F6978" s="936"/>
      <c r="G6978" s="937"/>
      <c r="H6978" s="938" t="s">
        <v>2859</v>
      </c>
      <c r="I6978" s="219"/>
      <c r="J6978" s="219"/>
      <c r="K6978" s="566"/>
      <c r="L6978" s="895"/>
      <c r="M6978" s="901"/>
    </row>
    <row r="6979" spans="3:13">
      <c r="C6979" s="868"/>
      <c r="D6979" s="871" t="s">
        <v>1627</v>
      </c>
      <c r="E6979" s="939">
        <v>61.7</v>
      </c>
      <c r="F6979" s="936"/>
      <c r="G6979" s="937"/>
      <c r="H6979" s="938"/>
      <c r="I6979" s="219"/>
      <c r="J6979" s="219"/>
      <c r="K6979" s="566"/>
      <c r="L6979" s="895"/>
      <c r="M6979" s="901"/>
    </row>
    <row r="6980" ht="18.35" spans="3:13">
      <c r="C6980" s="868"/>
      <c r="D6980" s="872" t="s">
        <v>1628</v>
      </c>
      <c r="E6980" s="887">
        <v>0.583333333333333</v>
      </c>
      <c r="F6980" s="888"/>
      <c r="G6980" s="889"/>
      <c r="H6980" s="940"/>
      <c r="I6980" s="219"/>
      <c r="J6980" s="219"/>
      <c r="K6980" s="566"/>
      <c r="L6980" s="896">
        <v>0.8125</v>
      </c>
      <c r="M6980" s="902">
        <v>0.708333333333333</v>
      </c>
    </row>
    <row r="6981" ht="18.35" spans="3:13">
      <c r="C6981" s="868"/>
      <c r="D6981" s="873" t="s">
        <v>1629</v>
      </c>
      <c r="E6981" s="891" t="s">
        <v>8</v>
      </c>
      <c r="F6981" s="891" t="s">
        <v>9</v>
      </c>
      <c r="G6981" s="892" t="s">
        <v>10</v>
      </c>
      <c r="H6981" s="933" t="s">
        <v>2447</v>
      </c>
      <c r="I6981" s="219"/>
      <c r="J6981" s="219"/>
      <c r="K6981" s="566"/>
      <c r="L6981" s="897" t="s">
        <v>2896</v>
      </c>
      <c r="M6981" s="903"/>
    </row>
    <row r="6982" spans="3:13">
      <c r="C6982" s="868"/>
      <c r="D6982" s="874">
        <v>45870</v>
      </c>
      <c r="E6982" s="923">
        <v>61.7</v>
      </c>
      <c r="F6982" s="923">
        <v>61.8</v>
      </c>
      <c r="G6982" s="923">
        <v>60.7</v>
      </c>
      <c r="H6982" s="941">
        <v>0.583333333333333</v>
      </c>
      <c r="I6982" s="219"/>
      <c r="J6982" s="219"/>
      <c r="K6982" s="566"/>
      <c r="L6982" s="898">
        <v>0.8125</v>
      </c>
      <c r="M6982" s="904"/>
    </row>
    <row r="6983" spans="3:13">
      <c r="C6983" s="868"/>
      <c r="D6983" s="874">
        <v>45856</v>
      </c>
      <c r="E6983" s="923">
        <v>61.8</v>
      </c>
      <c r="F6983" s="923">
        <v>61.4</v>
      </c>
      <c r="G6983" s="923">
        <v>60.7</v>
      </c>
      <c r="H6983" s="941">
        <v>0.583333333333333</v>
      </c>
      <c r="I6983" s="219"/>
      <c r="J6983" s="219"/>
      <c r="K6983" s="566"/>
      <c r="L6983" s="898">
        <v>0.8125</v>
      </c>
      <c r="M6983" s="905"/>
    </row>
    <row r="6984" spans="3:13">
      <c r="C6984" s="868"/>
      <c r="D6984" s="874">
        <v>45835</v>
      </c>
      <c r="E6984" s="923">
        <v>60.7</v>
      </c>
      <c r="F6984" s="923">
        <v>60.5</v>
      </c>
      <c r="G6984" s="923">
        <v>52.2</v>
      </c>
      <c r="H6984" s="941">
        <v>0.583333333333333</v>
      </c>
      <c r="I6984" s="219"/>
      <c r="J6984" s="219"/>
      <c r="K6984" s="566"/>
      <c r="L6984" s="898">
        <v>0.8125</v>
      </c>
      <c r="M6984" s="901"/>
    </row>
    <row r="6985" spans="3:13">
      <c r="C6985" s="868"/>
      <c r="D6985" s="874">
        <v>45821</v>
      </c>
      <c r="E6985" s="923">
        <v>60.5</v>
      </c>
      <c r="F6985" s="923">
        <v>53.5</v>
      </c>
      <c r="G6985" s="923">
        <v>52.2</v>
      </c>
      <c r="H6985" s="941">
        <v>0.583333333333333</v>
      </c>
      <c r="I6985" s="219"/>
      <c r="J6985" s="219"/>
      <c r="K6985" s="566"/>
      <c r="L6985" s="898">
        <v>0.8125</v>
      </c>
      <c r="M6985" s="901"/>
    </row>
    <row r="6986" spans="3:13">
      <c r="C6986" s="868"/>
      <c r="D6986" s="874">
        <v>45807</v>
      </c>
      <c r="E6986" s="923">
        <v>52.2</v>
      </c>
      <c r="F6986" s="923">
        <v>50.8</v>
      </c>
      <c r="G6986" s="923">
        <v>52.2</v>
      </c>
      <c r="H6986" s="941">
        <v>0.583333333333333</v>
      </c>
      <c r="I6986" s="219"/>
      <c r="J6986" s="219"/>
      <c r="K6986" s="566"/>
      <c r="L6986" s="898">
        <v>0.8125</v>
      </c>
      <c r="M6986" s="901"/>
    </row>
    <row r="6987" ht="18.35" spans="3:13">
      <c r="C6987" s="868"/>
      <c r="D6987" s="874">
        <v>45793</v>
      </c>
      <c r="E6987" s="923">
        <v>50.8</v>
      </c>
      <c r="F6987" s="923">
        <v>53.1</v>
      </c>
      <c r="G6987" s="923">
        <v>52.2</v>
      </c>
      <c r="H6987" s="941">
        <v>0.583333333333333</v>
      </c>
      <c r="I6987" s="258"/>
      <c r="J6987" s="258"/>
      <c r="K6987" s="570"/>
      <c r="L6987" s="898">
        <v>0.8125</v>
      </c>
      <c r="M6987" s="906"/>
    </row>
    <row r="6988" ht="18.35" spans="2:12">
      <c r="B6988" s="1139" t="s">
        <v>0</v>
      </c>
      <c r="C6988" s="1250">
        <v>1</v>
      </c>
      <c r="D6988" s="1251" t="s">
        <v>7</v>
      </c>
      <c r="E6988" s="1256" t="s">
        <v>1038</v>
      </c>
      <c r="F6988" s="1257"/>
      <c r="G6988" s="1258"/>
      <c r="H6988" s="1259" t="s">
        <v>2839</v>
      </c>
      <c r="I6988" s="1272" t="s">
        <v>1622</v>
      </c>
      <c r="J6988" s="1273"/>
      <c r="K6988" s="1274"/>
      <c r="L6988" s="1275" t="s">
        <v>1623</v>
      </c>
    </row>
    <row r="6989" spans="3:12">
      <c r="C6989" s="1250"/>
      <c r="D6989" s="1252" t="s">
        <v>1625</v>
      </c>
      <c r="E6989" s="1260"/>
      <c r="F6989" s="1261"/>
      <c r="G6989" s="1262"/>
      <c r="H6989" s="1263" t="s">
        <v>2908</v>
      </c>
      <c r="I6989" s="2257" t="s">
        <v>1546</v>
      </c>
      <c r="J6989" s="1277"/>
      <c r="K6989" s="1278"/>
      <c r="L6989" s="1279"/>
    </row>
    <row r="6990" spans="3:12">
      <c r="C6990" s="1250"/>
      <c r="D6990" s="1253" t="s">
        <v>1626</v>
      </c>
      <c r="E6990" s="935"/>
      <c r="F6990" s="1079"/>
      <c r="G6990" s="1080"/>
      <c r="H6990" s="1264" t="s">
        <v>2909</v>
      </c>
      <c r="I6990" s="1280"/>
      <c r="J6990" s="1281"/>
      <c r="K6990" s="1282"/>
      <c r="L6990" s="1279"/>
    </row>
    <row r="6991" spans="3:12">
      <c r="C6991" s="1250"/>
      <c r="D6991" s="1253" t="s">
        <v>1627</v>
      </c>
      <c r="E6991" s="944">
        <v>0.0325</v>
      </c>
      <c r="F6991" s="945"/>
      <c r="G6991" s="946"/>
      <c r="H6991" s="1264"/>
      <c r="I6991" s="1280"/>
      <c r="J6991" s="1281"/>
      <c r="K6991" s="1282"/>
      <c r="L6991" s="1279"/>
    </row>
    <row r="6992" ht="18.35" spans="3:12">
      <c r="C6992" s="1250"/>
      <c r="D6992" s="1254" t="s">
        <v>1628</v>
      </c>
      <c r="E6992" s="1265">
        <v>0.0833333333333333</v>
      </c>
      <c r="F6992" s="1266"/>
      <c r="G6992" s="1267"/>
      <c r="H6992" s="1268"/>
      <c r="I6992" s="1280"/>
      <c r="J6992" s="1281"/>
      <c r="K6992" s="1282"/>
      <c r="L6992" s="1283">
        <v>0.3125</v>
      </c>
    </row>
    <row r="6993" ht="18.35" spans="3:12">
      <c r="C6993" s="1250"/>
      <c r="D6993" s="1251" t="s">
        <v>1629</v>
      </c>
      <c r="E6993" s="1269" t="s">
        <v>8</v>
      </c>
      <c r="F6993" s="1269" t="s">
        <v>9</v>
      </c>
      <c r="G6993" s="1270" t="s">
        <v>10</v>
      </c>
      <c r="H6993" s="1259" t="s">
        <v>2447</v>
      </c>
      <c r="I6993" s="1280"/>
      <c r="J6993" s="1281"/>
      <c r="K6993" s="1282"/>
      <c r="L6993" s="1284" t="s">
        <v>2896</v>
      </c>
    </row>
    <row r="6994" spans="3:12">
      <c r="C6994" s="1250"/>
      <c r="D6994" s="1255">
        <v>45847</v>
      </c>
      <c r="E6994" s="951">
        <v>0.0325</v>
      </c>
      <c r="F6994" s="951">
        <v>0.0325</v>
      </c>
      <c r="G6994" s="951">
        <v>0.0325</v>
      </c>
      <c r="H6994" s="1271">
        <v>0.0833333333333333</v>
      </c>
      <c r="I6994" s="1280"/>
      <c r="J6994" s="1281"/>
      <c r="K6994" s="1282"/>
      <c r="L6994" s="1285">
        <v>0.3125</v>
      </c>
    </row>
    <row r="6995" spans="3:12">
      <c r="C6995" s="1250"/>
      <c r="D6995" s="1255">
        <v>45805</v>
      </c>
      <c r="E6995" s="951">
        <v>0.0325</v>
      </c>
      <c r="F6995" s="951">
        <v>0.0325</v>
      </c>
      <c r="G6995" s="951">
        <v>0.035</v>
      </c>
      <c r="H6995" s="1271">
        <v>0.0833333333333333</v>
      </c>
      <c r="I6995" s="1280"/>
      <c r="J6995" s="1281"/>
      <c r="K6995" s="1282"/>
      <c r="L6995" s="1285">
        <v>0.3125</v>
      </c>
    </row>
    <row r="6996" spans="3:12">
      <c r="C6996" s="1250"/>
      <c r="D6996" s="1255">
        <v>45756</v>
      </c>
      <c r="E6996" s="951">
        <v>0.035</v>
      </c>
      <c r="F6996" s="951">
        <v>0.035</v>
      </c>
      <c r="G6996" s="951">
        <v>0.0375</v>
      </c>
      <c r="H6996" s="1271">
        <v>0.0833333333333333</v>
      </c>
      <c r="I6996" s="1280"/>
      <c r="J6996" s="1281"/>
      <c r="K6996" s="1282"/>
      <c r="L6996" s="1285">
        <v>0.3125</v>
      </c>
    </row>
    <row r="6997" spans="3:12">
      <c r="C6997" s="1250"/>
      <c r="D6997" s="1255">
        <v>45707</v>
      </c>
      <c r="E6997" s="951">
        <v>0.0375</v>
      </c>
      <c r="F6997" s="951">
        <v>0.0375</v>
      </c>
      <c r="G6997" s="951">
        <v>0.0425</v>
      </c>
      <c r="H6997" s="1271">
        <v>0.0416666666666667</v>
      </c>
      <c r="I6997" s="1280"/>
      <c r="J6997" s="1281"/>
      <c r="K6997" s="1282"/>
      <c r="L6997" s="1285">
        <v>0.270833333333333</v>
      </c>
    </row>
    <row r="6998" spans="3:12">
      <c r="C6998" s="1250"/>
      <c r="D6998" s="1255">
        <v>45623</v>
      </c>
      <c r="E6998" s="951">
        <v>0.0425</v>
      </c>
      <c r="F6998" s="951">
        <v>0.0425</v>
      </c>
      <c r="G6998" s="951">
        <v>0.0475</v>
      </c>
      <c r="H6998" s="1271">
        <v>0.0416666666666667</v>
      </c>
      <c r="I6998" s="1280"/>
      <c r="J6998" s="1281"/>
      <c r="K6998" s="1282"/>
      <c r="L6998" s="1285">
        <v>0.270833333333333</v>
      </c>
    </row>
    <row r="6999" ht="18.35" spans="3:12">
      <c r="C6999" s="1250"/>
      <c r="D6999" s="1255">
        <v>45574</v>
      </c>
      <c r="E6999" s="951">
        <v>0.0475</v>
      </c>
      <c r="F6999" s="951">
        <v>0.0475</v>
      </c>
      <c r="G6999" s="951">
        <v>0.0525</v>
      </c>
      <c r="H6999" s="1271">
        <v>0.0416666666666667</v>
      </c>
      <c r="I6999" s="1286"/>
      <c r="J6999" s="1287"/>
      <c r="K6999" s="1288"/>
      <c r="L6999" s="1285">
        <v>0.270833333333333</v>
      </c>
    </row>
    <row r="7000" ht="18.35" spans="3:12">
      <c r="C7000" s="1250">
        <v>1</v>
      </c>
      <c r="D7000" s="1251" t="s">
        <v>7</v>
      </c>
      <c r="E7000" s="1256" t="s">
        <v>1547</v>
      </c>
      <c r="F7000" s="1257"/>
      <c r="G7000" s="1258"/>
      <c r="H7000" s="1259" t="s">
        <v>2839</v>
      </c>
      <c r="I7000" s="1272" t="s">
        <v>1622</v>
      </c>
      <c r="J7000" s="1273"/>
      <c r="K7000" s="1274"/>
      <c r="L7000" s="1275" t="s">
        <v>1623</v>
      </c>
    </row>
    <row r="7001" spans="3:12">
      <c r="C7001" s="1250"/>
      <c r="D7001" s="1252" t="s">
        <v>1625</v>
      </c>
      <c r="E7001" s="1260"/>
      <c r="F7001" s="1261"/>
      <c r="G7001" s="1262"/>
      <c r="H7001" s="1263" t="s">
        <v>2879</v>
      </c>
      <c r="I7001" s="2257" t="s">
        <v>1548</v>
      </c>
      <c r="J7001" s="1277"/>
      <c r="K7001" s="1278"/>
      <c r="L7001" s="1279"/>
    </row>
    <row r="7002" spans="3:12">
      <c r="C7002" s="1250"/>
      <c r="D7002" s="1253" t="s">
        <v>1626</v>
      </c>
      <c r="E7002" s="935"/>
      <c r="F7002" s="1079"/>
      <c r="G7002" s="1080"/>
      <c r="H7002" s="1264" t="s">
        <v>2869</v>
      </c>
      <c r="I7002" s="1280"/>
      <c r="J7002" s="1281"/>
      <c r="K7002" s="1282"/>
      <c r="L7002" s="1279"/>
    </row>
    <row r="7003" spans="3:12">
      <c r="C7003" s="1250"/>
      <c r="D7003" s="1253" t="s">
        <v>1627</v>
      </c>
      <c r="E7003" s="944">
        <v>0.036</v>
      </c>
      <c r="F7003" s="945"/>
      <c r="G7003" s="946"/>
      <c r="H7003" s="1264"/>
      <c r="I7003" s="1280"/>
      <c r="J7003" s="1281"/>
      <c r="K7003" s="1282"/>
      <c r="L7003" s="1279"/>
    </row>
    <row r="7004" ht="18.35" spans="3:12">
      <c r="C7004" s="1250"/>
      <c r="D7004" s="1254" t="s">
        <v>1628</v>
      </c>
      <c r="E7004" s="1265">
        <v>0.25</v>
      </c>
      <c r="F7004" s="1266"/>
      <c r="G7004" s="1267"/>
      <c r="H7004" s="1268"/>
      <c r="I7004" s="1280"/>
      <c r="J7004" s="1281"/>
      <c r="K7004" s="1282"/>
      <c r="L7004" s="1283">
        <v>0.479166666666667</v>
      </c>
    </row>
    <row r="7005" ht="18.35" spans="3:12">
      <c r="C7005" s="1250"/>
      <c r="D7005" s="1251" t="s">
        <v>1629</v>
      </c>
      <c r="E7005" s="1269" t="s">
        <v>8</v>
      </c>
      <c r="F7005" s="1269" t="s">
        <v>9</v>
      </c>
      <c r="G7005" s="1270" t="s">
        <v>10</v>
      </c>
      <c r="H7005" s="1259" t="s">
        <v>2447</v>
      </c>
      <c r="I7005" s="1280"/>
      <c r="J7005" s="1281"/>
      <c r="K7005" s="1282"/>
      <c r="L7005" s="1284" t="s">
        <v>2896</v>
      </c>
    </row>
    <row r="7006" spans="3:12">
      <c r="C7006" s="1250"/>
      <c r="D7006" s="1255">
        <v>45854</v>
      </c>
      <c r="E7006" s="951">
        <v>0.036</v>
      </c>
      <c r="F7006" s="951">
        <v>0.034</v>
      </c>
      <c r="G7006" s="951">
        <v>0.034</v>
      </c>
      <c r="H7006" s="1271">
        <v>0.25</v>
      </c>
      <c r="I7006" s="1280"/>
      <c r="J7006" s="1281"/>
      <c r="K7006" s="1282"/>
      <c r="L7006" s="1285">
        <v>0.479166666666667</v>
      </c>
    </row>
    <row r="7007" spans="3:12">
      <c r="C7007" s="1250"/>
      <c r="D7007" s="1255">
        <v>45826</v>
      </c>
      <c r="E7007" s="951">
        <v>0.034</v>
      </c>
      <c r="F7007" s="951">
        <v>0.033</v>
      </c>
      <c r="G7007" s="951">
        <v>0.035</v>
      </c>
      <c r="H7007" s="1271">
        <v>0.25</v>
      </c>
      <c r="I7007" s="1280"/>
      <c r="J7007" s="1281"/>
      <c r="K7007" s="1282"/>
      <c r="L7007" s="1285">
        <v>0.479166666666667</v>
      </c>
    </row>
    <row r="7008" spans="3:12">
      <c r="C7008" s="1250"/>
      <c r="D7008" s="1255">
        <v>45798</v>
      </c>
      <c r="E7008" s="951">
        <v>0.035</v>
      </c>
      <c r="F7008" s="951">
        <v>0.033</v>
      </c>
      <c r="G7008" s="951">
        <v>0.026</v>
      </c>
      <c r="H7008" s="1271">
        <v>0.25</v>
      </c>
      <c r="I7008" s="1280"/>
      <c r="J7008" s="1281"/>
      <c r="K7008" s="1282"/>
      <c r="L7008" s="1285">
        <v>0.479166666666667</v>
      </c>
    </row>
    <row r="7009" spans="3:12">
      <c r="C7009" s="1250"/>
      <c r="D7009" s="1255">
        <v>45763</v>
      </c>
      <c r="E7009" s="951">
        <v>0.026</v>
      </c>
      <c r="F7009" s="951">
        <v>0.027</v>
      </c>
      <c r="G7009" s="951">
        <v>0.028</v>
      </c>
      <c r="H7009" s="1271">
        <v>0.25</v>
      </c>
      <c r="I7009" s="1280"/>
      <c r="J7009" s="1281"/>
      <c r="K7009" s="1282"/>
      <c r="L7009" s="1285">
        <v>0.479166666666667</v>
      </c>
    </row>
    <row r="7010" spans="3:12">
      <c r="C7010" s="1250"/>
      <c r="D7010" s="1255">
        <v>45742</v>
      </c>
      <c r="E7010" s="951">
        <v>0.028</v>
      </c>
      <c r="F7010" s="951">
        <v>0.03</v>
      </c>
      <c r="G7010" s="951">
        <v>0.03</v>
      </c>
      <c r="H7010" s="1271">
        <v>0.291666666666667</v>
      </c>
      <c r="I7010" s="1280"/>
      <c r="J7010" s="1281"/>
      <c r="K7010" s="1282"/>
      <c r="L7010" s="1285">
        <v>0.520833333333333</v>
      </c>
    </row>
    <row r="7011" ht="18.35" spans="3:12">
      <c r="C7011" s="1250"/>
      <c r="D7011" s="1255">
        <v>45707</v>
      </c>
      <c r="E7011" s="951">
        <v>0.03</v>
      </c>
      <c r="F7011" s="951">
        <v>0.028</v>
      </c>
      <c r="G7011" s="951">
        <v>0.025</v>
      </c>
      <c r="H7011" s="1271">
        <v>0.291666666666667</v>
      </c>
      <c r="I7011" s="1286"/>
      <c r="J7011" s="1287"/>
      <c r="K7011" s="1288"/>
      <c r="L7011" s="1285">
        <v>0.520833333333333</v>
      </c>
    </row>
    <row r="7012" ht="18.35" spans="3:12">
      <c r="C7012" s="1250">
        <v>1</v>
      </c>
      <c r="D7012" s="1251" t="s">
        <v>7</v>
      </c>
      <c r="E7012" s="1256" t="s">
        <v>1549</v>
      </c>
      <c r="F7012" s="1257"/>
      <c r="G7012" s="1258"/>
      <c r="H7012" s="1259" t="s">
        <v>2839</v>
      </c>
      <c r="I7012" s="1272" t="s">
        <v>1622</v>
      </c>
      <c r="J7012" s="1273"/>
      <c r="K7012" s="1274"/>
      <c r="L7012" s="1275" t="s">
        <v>1623</v>
      </c>
    </row>
    <row r="7013" spans="3:12">
      <c r="C7013" s="1250"/>
      <c r="D7013" s="1252" t="s">
        <v>1625</v>
      </c>
      <c r="E7013" s="1260"/>
      <c r="F7013" s="1261"/>
      <c r="G7013" s="1262"/>
      <c r="H7013" s="1263" t="s">
        <v>2870</v>
      </c>
      <c r="I7013" s="2257" t="s">
        <v>1550</v>
      </c>
      <c r="J7013" s="1277"/>
      <c r="K7013" s="1278"/>
      <c r="L7013" s="1279"/>
    </row>
    <row r="7014" spans="3:12">
      <c r="C7014" s="1250"/>
      <c r="D7014" s="1253" t="s">
        <v>1626</v>
      </c>
      <c r="E7014" s="935"/>
      <c r="F7014" s="1079"/>
      <c r="G7014" s="1080"/>
      <c r="H7014" s="1264" t="s">
        <v>2871</v>
      </c>
      <c r="I7014" s="1280"/>
      <c r="J7014" s="1281"/>
      <c r="K7014" s="1282"/>
      <c r="L7014" s="1279"/>
    </row>
    <row r="7015" spans="3:12">
      <c r="C7015" s="1250"/>
      <c r="D7015" s="1253" t="s">
        <v>1627</v>
      </c>
      <c r="E7015" s="944">
        <v>0.02</v>
      </c>
      <c r="F7015" s="945"/>
      <c r="G7015" s="946"/>
      <c r="H7015" s="1264"/>
      <c r="I7015" s="1280"/>
      <c r="J7015" s="1281"/>
      <c r="K7015" s="1282"/>
      <c r="L7015" s="1279"/>
    </row>
    <row r="7016" ht="18.35" spans="3:12">
      <c r="C7016" s="1250"/>
      <c r="D7016" s="1254" t="s">
        <v>1628</v>
      </c>
      <c r="E7016" s="1265">
        <v>0.375</v>
      </c>
      <c r="F7016" s="1266"/>
      <c r="G7016" s="1267"/>
      <c r="H7016" s="1268"/>
      <c r="I7016" s="1280"/>
      <c r="J7016" s="1281"/>
      <c r="K7016" s="1282"/>
      <c r="L7016" s="1283">
        <v>0.604166666666667</v>
      </c>
    </row>
    <row r="7017" ht="18.35" spans="3:12">
      <c r="C7017" s="1250"/>
      <c r="D7017" s="1251" t="s">
        <v>1629</v>
      </c>
      <c r="E7017" s="1269" t="s">
        <v>8</v>
      </c>
      <c r="F7017" s="1269" t="s">
        <v>9</v>
      </c>
      <c r="G7017" s="1270" t="s">
        <v>10</v>
      </c>
      <c r="H7017" s="1259" t="s">
        <v>2447</v>
      </c>
      <c r="I7017" s="1280"/>
      <c r="J7017" s="1281"/>
      <c r="K7017" s="1282"/>
      <c r="L7017" s="1284" t="s">
        <v>2896</v>
      </c>
    </row>
    <row r="7018" spans="3:12">
      <c r="C7018" s="1250"/>
      <c r="D7018" s="1255">
        <v>45870</v>
      </c>
      <c r="E7018" s="951">
        <v>0.02</v>
      </c>
      <c r="F7018" s="951">
        <v>0.019</v>
      </c>
      <c r="G7018" s="951">
        <v>0.02</v>
      </c>
      <c r="H7018" s="1271">
        <v>0.375</v>
      </c>
      <c r="I7018" s="1280"/>
      <c r="J7018" s="1281"/>
      <c r="K7018" s="1282"/>
      <c r="L7018" s="1285">
        <v>0.604166666666667</v>
      </c>
    </row>
    <row r="7019" spans="3:12">
      <c r="C7019" s="1250"/>
      <c r="D7019" s="1255">
        <v>45855</v>
      </c>
      <c r="E7019" s="951">
        <v>0.02</v>
      </c>
      <c r="F7019" s="951">
        <v>0.02</v>
      </c>
      <c r="G7019" s="951">
        <v>0.019</v>
      </c>
      <c r="H7019" s="1271">
        <v>0.375</v>
      </c>
      <c r="I7019" s="1280"/>
      <c r="J7019" s="1281"/>
      <c r="K7019" s="1282"/>
      <c r="L7019" s="1285">
        <v>0.604166666666667</v>
      </c>
    </row>
    <row r="7020" spans="3:12">
      <c r="C7020" s="1250"/>
      <c r="D7020" s="1255">
        <v>45839</v>
      </c>
      <c r="E7020" s="951">
        <v>0.02</v>
      </c>
      <c r="F7020" s="951">
        <v>0.02</v>
      </c>
      <c r="G7020" s="951">
        <v>0.019</v>
      </c>
      <c r="H7020" s="1271">
        <v>0.375</v>
      </c>
      <c r="I7020" s="1280"/>
      <c r="J7020" s="1281"/>
      <c r="K7020" s="1282"/>
      <c r="L7020" s="1285">
        <v>0.604166666666667</v>
      </c>
    </row>
    <row r="7021" spans="3:12">
      <c r="C7021" s="1250"/>
      <c r="D7021" s="1255">
        <v>45826</v>
      </c>
      <c r="E7021" s="951">
        <v>0.019</v>
      </c>
      <c r="F7021" s="951">
        <v>0.019</v>
      </c>
      <c r="G7021" s="951">
        <v>0.022</v>
      </c>
      <c r="H7021" s="1271">
        <v>0.375</v>
      </c>
      <c r="I7021" s="1280"/>
      <c r="J7021" s="1281"/>
      <c r="K7021" s="1282"/>
      <c r="L7021" s="1285">
        <v>0.604166666666667</v>
      </c>
    </row>
    <row r="7022" spans="3:12">
      <c r="C7022" s="1250"/>
      <c r="D7022" s="1255">
        <v>45811</v>
      </c>
      <c r="E7022" s="951">
        <v>0.019</v>
      </c>
      <c r="F7022" s="951">
        <v>0.02</v>
      </c>
      <c r="G7022" s="951">
        <v>0.022</v>
      </c>
      <c r="H7022" s="1271">
        <v>0.375</v>
      </c>
      <c r="I7022" s="1280"/>
      <c r="J7022" s="1281"/>
      <c r="K7022" s="1282"/>
      <c r="L7022" s="1285">
        <v>0.604166666666667</v>
      </c>
    </row>
    <row r="7023" ht="18.35" spans="3:12">
      <c r="C7023" s="1250"/>
      <c r="D7023" s="1255">
        <v>45796</v>
      </c>
      <c r="E7023" s="951">
        <v>0.022</v>
      </c>
      <c r="F7023" s="951">
        <v>0.022</v>
      </c>
      <c r="G7023" s="951">
        <v>0.022</v>
      </c>
      <c r="H7023" s="1271">
        <v>0.375</v>
      </c>
      <c r="I7023" s="1286"/>
      <c r="J7023" s="1287"/>
      <c r="K7023" s="1288"/>
      <c r="L7023" s="1285">
        <v>0.604166666666667</v>
      </c>
    </row>
    <row r="7024" ht="18.35" spans="3:12">
      <c r="C7024" s="1250">
        <v>1</v>
      </c>
      <c r="D7024" s="1251" t="s">
        <v>7</v>
      </c>
      <c r="E7024" s="1256" t="s">
        <v>872</v>
      </c>
      <c r="F7024" s="1257"/>
      <c r="G7024" s="1258"/>
      <c r="H7024" s="1259" t="s">
        <v>2839</v>
      </c>
      <c r="I7024" s="1272" t="s">
        <v>1622</v>
      </c>
      <c r="J7024" s="1273"/>
      <c r="K7024" s="1274"/>
      <c r="L7024" s="1275" t="s">
        <v>1623</v>
      </c>
    </row>
    <row r="7025" spans="3:12">
      <c r="C7025" s="1250"/>
      <c r="D7025" s="1252" t="s">
        <v>1625</v>
      </c>
      <c r="E7025" s="1260"/>
      <c r="F7025" s="1261"/>
      <c r="G7025" s="1262"/>
      <c r="H7025" s="1263" t="s">
        <v>2861</v>
      </c>
      <c r="I7025" s="2257" t="s">
        <v>1509</v>
      </c>
      <c r="J7025" s="1277"/>
      <c r="K7025" s="1278"/>
      <c r="L7025" s="1279"/>
    </row>
    <row r="7026" spans="3:12">
      <c r="C7026" s="1250"/>
      <c r="D7026" s="1253" t="s">
        <v>1626</v>
      </c>
      <c r="E7026" s="935"/>
      <c r="F7026" s="1079"/>
      <c r="G7026" s="1080"/>
      <c r="H7026" s="1263" t="s">
        <v>2861</v>
      </c>
      <c r="I7026" s="1280"/>
      <c r="J7026" s="1281"/>
      <c r="K7026" s="1282"/>
      <c r="L7026" s="1279"/>
    </row>
    <row r="7027" spans="3:12">
      <c r="C7027" s="1250"/>
      <c r="D7027" s="1253" t="s">
        <v>1627</v>
      </c>
      <c r="E7027" s="939" t="s">
        <v>1551</v>
      </c>
      <c r="F7027" s="936"/>
      <c r="G7027" s="937"/>
      <c r="H7027" s="1264"/>
      <c r="I7027" s="1280"/>
      <c r="J7027" s="1281"/>
      <c r="K7027" s="1282"/>
      <c r="L7027" s="1279"/>
    </row>
    <row r="7028" ht="18.35" spans="3:12">
      <c r="C7028" s="1250"/>
      <c r="D7028" s="1254" t="s">
        <v>1628</v>
      </c>
      <c r="E7028" s="1265">
        <v>0.604166666666667</v>
      </c>
      <c r="F7028" s="1266"/>
      <c r="G7028" s="1267"/>
      <c r="H7028" s="1268"/>
      <c r="I7028" s="1280"/>
      <c r="J7028" s="1281"/>
      <c r="K7028" s="1282"/>
      <c r="L7028" s="1283">
        <v>0.833333333333333</v>
      </c>
    </row>
    <row r="7029" ht="18.35" spans="3:12">
      <c r="C7029" s="1250"/>
      <c r="D7029" s="1251" t="s">
        <v>1629</v>
      </c>
      <c r="E7029" s="1269" t="s">
        <v>8</v>
      </c>
      <c r="F7029" s="1269" t="s">
        <v>9</v>
      </c>
      <c r="G7029" s="1270" t="s">
        <v>10</v>
      </c>
      <c r="H7029" s="1259" t="s">
        <v>2447</v>
      </c>
      <c r="I7029" s="1280"/>
      <c r="J7029" s="1281"/>
      <c r="K7029" s="1282"/>
      <c r="L7029" s="1284" t="s">
        <v>2896</v>
      </c>
    </row>
    <row r="7030" spans="3:12">
      <c r="C7030" s="1250"/>
      <c r="D7030" s="1255">
        <v>45882</v>
      </c>
      <c r="E7030" s="2247" t="s">
        <v>2813</v>
      </c>
      <c r="F7030" s="2247" t="s">
        <v>2363</v>
      </c>
      <c r="G7030" s="2247" t="s">
        <v>2814</v>
      </c>
      <c r="H7030" s="1271">
        <v>0.729166666666667</v>
      </c>
      <c r="I7030" s="1280"/>
      <c r="J7030" s="1281"/>
      <c r="K7030" s="1282"/>
      <c r="L7030" s="1285">
        <v>0.833333333333333</v>
      </c>
    </row>
    <row r="7031" spans="3:12">
      <c r="C7031" s="1250"/>
      <c r="D7031" s="1255">
        <v>45875</v>
      </c>
      <c r="E7031" s="2247" t="s">
        <v>2814</v>
      </c>
      <c r="F7031" s="2247" t="s">
        <v>2815</v>
      </c>
      <c r="G7031" s="2247" t="s">
        <v>2812</v>
      </c>
      <c r="H7031" s="1271">
        <v>0.729166666666667</v>
      </c>
      <c r="I7031" s="1280"/>
      <c r="J7031" s="1281"/>
      <c r="K7031" s="1282"/>
      <c r="L7031" s="1285">
        <v>0.833333333333333</v>
      </c>
    </row>
    <row r="7032" spans="3:12">
      <c r="C7032" s="1250"/>
      <c r="D7032" s="1255">
        <v>45868</v>
      </c>
      <c r="E7032" s="2247" t="s">
        <v>2812</v>
      </c>
      <c r="F7032" s="2247" t="s">
        <v>2415</v>
      </c>
      <c r="G7032" s="2247" t="s">
        <v>2597</v>
      </c>
      <c r="H7032" s="1271">
        <v>0.729166666666667</v>
      </c>
      <c r="I7032" s="1280"/>
      <c r="J7032" s="1281"/>
      <c r="K7032" s="1282"/>
      <c r="L7032" s="1285">
        <v>0.833333333333333</v>
      </c>
    </row>
    <row r="7033" spans="3:12">
      <c r="C7033" s="1250"/>
      <c r="D7033" s="1255">
        <v>45861</v>
      </c>
      <c r="E7033" s="2247" t="s">
        <v>2597</v>
      </c>
      <c r="F7033" s="2247" t="s">
        <v>2598</v>
      </c>
      <c r="G7033" s="2247" t="s">
        <v>2426</v>
      </c>
      <c r="H7033" s="1271">
        <v>0.729166666666667</v>
      </c>
      <c r="I7033" s="1280"/>
      <c r="J7033" s="1281"/>
      <c r="K7033" s="1282"/>
      <c r="L7033" s="1285">
        <v>0.833333333333333</v>
      </c>
    </row>
    <row r="7034" spans="3:12">
      <c r="C7034" s="1250"/>
      <c r="D7034" s="1255">
        <v>45854</v>
      </c>
      <c r="E7034" s="2247" t="s">
        <v>2426</v>
      </c>
      <c r="F7034" s="2247" t="s">
        <v>2214</v>
      </c>
      <c r="G7034" s="2247" t="s">
        <v>2410</v>
      </c>
      <c r="H7034" s="1271">
        <v>0.729166666666667</v>
      </c>
      <c r="I7034" s="1280"/>
      <c r="J7034" s="1281"/>
      <c r="K7034" s="1282"/>
      <c r="L7034" s="1285">
        <v>0.833333333333333</v>
      </c>
    </row>
    <row r="7035" ht="18.35" spans="3:12">
      <c r="C7035" s="1250"/>
      <c r="D7035" s="1255">
        <v>45847</v>
      </c>
      <c r="E7035" s="2247" t="s">
        <v>2410</v>
      </c>
      <c r="F7035" s="2247" t="s">
        <v>2346</v>
      </c>
      <c r="G7035" s="2247" t="s">
        <v>2411</v>
      </c>
      <c r="H7035" s="1271">
        <v>0.729166666666667</v>
      </c>
      <c r="I7035" s="1286"/>
      <c r="J7035" s="1287"/>
      <c r="K7035" s="1288"/>
      <c r="L7035" s="1285">
        <v>0.833333333333333</v>
      </c>
    </row>
    <row r="7036" ht="18.35" spans="3:12">
      <c r="C7036" s="1250">
        <v>1</v>
      </c>
      <c r="D7036" s="1251" t="s">
        <v>7</v>
      </c>
      <c r="E7036" s="1256" t="s">
        <v>1043</v>
      </c>
      <c r="F7036" s="1257"/>
      <c r="G7036" s="1258"/>
      <c r="H7036" s="1259" t="s">
        <v>2839</v>
      </c>
      <c r="I7036" s="1272" t="s">
        <v>1622</v>
      </c>
      <c r="J7036" s="1273"/>
      <c r="K7036" s="1274"/>
      <c r="L7036" s="1275" t="s">
        <v>1623</v>
      </c>
    </row>
    <row r="7037" spans="3:12">
      <c r="C7037" s="1250"/>
      <c r="D7037" s="1252" t="s">
        <v>1625</v>
      </c>
      <c r="E7037" s="1260"/>
      <c r="F7037" s="1261"/>
      <c r="G7037" s="1262"/>
      <c r="H7037" s="1263" t="s">
        <v>2858</v>
      </c>
      <c r="I7037" s="2257" t="s">
        <v>1552</v>
      </c>
      <c r="J7037" s="1277"/>
      <c r="K7037" s="1278"/>
      <c r="L7037" s="1279"/>
    </row>
    <row r="7038" spans="3:12">
      <c r="C7038" s="1250"/>
      <c r="D7038" s="1253" t="s">
        <v>1626</v>
      </c>
      <c r="E7038" s="935"/>
      <c r="F7038" s="1079"/>
      <c r="G7038" s="1080"/>
      <c r="H7038" s="1264" t="s">
        <v>2859</v>
      </c>
      <c r="I7038" s="1280"/>
      <c r="J7038" s="1281"/>
      <c r="K7038" s="1282"/>
      <c r="L7038" s="1279"/>
    </row>
    <row r="7039" spans="3:12">
      <c r="C7039" s="1250"/>
      <c r="D7039" s="1253" t="s">
        <v>1627</v>
      </c>
      <c r="E7039" s="939">
        <v>0</v>
      </c>
      <c r="F7039" s="936"/>
      <c r="G7039" s="937"/>
      <c r="H7039" s="1264"/>
      <c r="I7039" s="1280"/>
      <c r="J7039" s="1281"/>
      <c r="K7039" s="1282"/>
      <c r="L7039" s="1279"/>
    </row>
    <row r="7040" ht="18.35" spans="3:12">
      <c r="C7040" s="1250"/>
      <c r="D7040" s="1254" t="s">
        <v>1628</v>
      </c>
      <c r="E7040" s="1265">
        <v>0.75</v>
      </c>
      <c r="F7040" s="1266"/>
      <c r="G7040" s="1267"/>
      <c r="H7040" s="1268"/>
      <c r="I7040" s="1280"/>
      <c r="J7040" s="1281"/>
      <c r="K7040" s="1282"/>
      <c r="L7040" s="1283">
        <v>0.979166666666667</v>
      </c>
    </row>
    <row r="7041" ht="18.35" spans="3:12">
      <c r="C7041" s="1250"/>
      <c r="D7041" s="1251" t="s">
        <v>1629</v>
      </c>
      <c r="E7041" s="1269" t="s">
        <v>8</v>
      </c>
      <c r="F7041" s="1269" t="s">
        <v>9</v>
      </c>
      <c r="G7041" s="1270" t="s">
        <v>10</v>
      </c>
      <c r="H7041" s="1259" t="s">
        <v>2447</v>
      </c>
      <c r="I7041" s="1280"/>
      <c r="J7041" s="1281"/>
      <c r="K7041" s="1282"/>
      <c r="L7041" s="1284" t="s">
        <v>2896</v>
      </c>
    </row>
    <row r="7042" spans="3:12">
      <c r="C7042" s="1250"/>
      <c r="D7042" s="1255">
        <v>45847</v>
      </c>
      <c r="E7042" s="923">
        <v>0</v>
      </c>
      <c r="F7042" s="923">
        <v>0</v>
      </c>
      <c r="G7042" s="923">
        <v>0</v>
      </c>
      <c r="H7042" s="1271">
        <v>0.75</v>
      </c>
      <c r="I7042" s="1280"/>
      <c r="J7042" s="1281"/>
      <c r="K7042" s="1282"/>
      <c r="L7042" s="1285">
        <v>0.979166666666667</v>
      </c>
    </row>
    <row r="7043" spans="3:12">
      <c r="C7043" s="1250"/>
      <c r="D7043" s="1255">
        <v>45805</v>
      </c>
      <c r="E7043" s="923">
        <v>0</v>
      </c>
      <c r="F7043" s="923">
        <v>0</v>
      </c>
      <c r="G7043" s="923">
        <v>0</v>
      </c>
      <c r="H7043" s="1271">
        <v>0.75</v>
      </c>
      <c r="I7043" s="1280"/>
      <c r="J7043" s="1281"/>
      <c r="K7043" s="1282"/>
      <c r="L7043" s="1285">
        <v>0.979166666666667</v>
      </c>
    </row>
    <row r="7044" spans="3:12">
      <c r="C7044" s="1250"/>
      <c r="D7044" s="1255">
        <v>45756</v>
      </c>
      <c r="E7044" s="923">
        <v>0</v>
      </c>
      <c r="F7044" s="923">
        <v>0</v>
      </c>
      <c r="G7044" s="923">
        <v>0</v>
      </c>
      <c r="H7044" s="1271">
        <v>0.75</v>
      </c>
      <c r="I7044" s="1280"/>
      <c r="J7044" s="1281"/>
      <c r="K7044" s="1282"/>
      <c r="L7044" s="1285">
        <v>0.979166666666667</v>
      </c>
    </row>
    <row r="7045" spans="3:12">
      <c r="C7045" s="1250"/>
      <c r="D7045" s="1255">
        <v>45707</v>
      </c>
      <c r="E7045" s="923">
        <v>0</v>
      </c>
      <c r="F7045" s="923">
        <v>0</v>
      </c>
      <c r="G7045" s="923">
        <v>0</v>
      </c>
      <c r="H7045" s="1271">
        <v>0.791666666666667</v>
      </c>
      <c r="I7045" s="1280"/>
      <c r="J7045" s="1281"/>
      <c r="K7045" s="1282"/>
      <c r="L7045" s="1285">
        <v>0.0208333333333333</v>
      </c>
    </row>
    <row r="7046" spans="3:12">
      <c r="C7046" s="1250"/>
      <c r="D7046" s="1255">
        <v>45665</v>
      </c>
      <c r="E7046" s="923">
        <v>0</v>
      </c>
      <c r="F7046" s="923">
        <v>0</v>
      </c>
      <c r="G7046" s="923">
        <v>0</v>
      </c>
      <c r="H7046" s="1271">
        <v>0.791666666666667</v>
      </c>
      <c r="I7046" s="1280"/>
      <c r="J7046" s="1281"/>
      <c r="K7046" s="1282"/>
      <c r="L7046" s="1285">
        <v>0.0208333333333333</v>
      </c>
    </row>
    <row r="7047" ht="18.35" spans="3:12">
      <c r="C7047" s="1250"/>
      <c r="D7047" s="1255">
        <v>45622</v>
      </c>
      <c r="E7047" s="923">
        <v>0</v>
      </c>
      <c r="F7047" s="923">
        <v>0</v>
      </c>
      <c r="G7047" s="923">
        <v>0</v>
      </c>
      <c r="H7047" s="1271">
        <v>0.791666666666667</v>
      </c>
      <c r="I7047" s="1286"/>
      <c r="J7047" s="1287"/>
      <c r="K7047" s="1288"/>
      <c r="L7047" s="1285">
        <v>0.0208333333333333</v>
      </c>
    </row>
    <row r="7048" ht="18.35" spans="3:12">
      <c r="C7048" s="1250">
        <v>1</v>
      </c>
      <c r="D7048" s="1251" t="s">
        <v>7</v>
      </c>
      <c r="E7048" s="1256" t="s">
        <v>1553</v>
      </c>
      <c r="F7048" s="1257"/>
      <c r="G7048" s="1258"/>
      <c r="H7048" s="1259" t="s">
        <v>2839</v>
      </c>
      <c r="I7048" s="1272" t="s">
        <v>1622</v>
      </c>
      <c r="J7048" s="1273"/>
      <c r="K7048" s="1274"/>
      <c r="L7048" s="1275" t="s">
        <v>1623</v>
      </c>
    </row>
    <row r="7049" spans="3:12">
      <c r="C7049" s="1250"/>
      <c r="D7049" s="1252" t="s">
        <v>1625</v>
      </c>
      <c r="E7049" s="1260"/>
      <c r="F7049" s="1261"/>
      <c r="G7049" s="1262"/>
      <c r="H7049" s="1263" t="s">
        <v>2897</v>
      </c>
      <c r="I7049" s="2257" t="s">
        <v>1554</v>
      </c>
      <c r="J7049" s="1277"/>
      <c r="K7049" s="1278"/>
      <c r="L7049" s="1279"/>
    </row>
    <row r="7050" spans="3:12">
      <c r="C7050" s="1250"/>
      <c r="D7050" s="1253" t="s">
        <v>1626</v>
      </c>
      <c r="E7050" s="939">
        <v>0.73</v>
      </c>
      <c r="F7050" s="936"/>
      <c r="G7050" s="937"/>
      <c r="H7050" s="1263" t="s">
        <v>2897</v>
      </c>
      <c r="I7050" s="1280"/>
      <c r="J7050" s="1281"/>
      <c r="K7050" s="1282"/>
      <c r="L7050" s="1279"/>
    </row>
    <row r="7051" spans="3:12">
      <c r="C7051" s="1250"/>
      <c r="D7051" s="1253" t="s">
        <v>1627</v>
      </c>
      <c r="E7051" s="939">
        <v>0.67</v>
      </c>
      <c r="F7051" s="936"/>
      <c r="G7051" s="937"/>
      <c r="H7051" s="1264"/>
      <c r="I7051" s="1280"/>
      <c r="J7051" s="1281"/>
      <c r="K7051" s="1282"/>
      <c r="L7051" s="1279"/>
    </row>
    <row r="7052" ht="18.35" spans="3:12">
      <c r="C7052" s="1250"/>
      <c r="D7052" s="1254" t="s">
        <v>1628</v>
      </c>
      <c r="E7052" s="1265">
        <v>0.5</v>
      </c>
      <c r="F7052" s="1266"/>
      <c r="G7052" s="1267"/>
      <c r="H7052" s="1268"/>
      <c r="I7052" s="1280"/>
      <c r="J7052" s="1281"/>
      <c r="K7052" s="1282"/>
      <c r="L7052" s="1283">
        <v>0.729166666666667</v>
      </c>
    </row>
    <row r="7053" ht="18.35" spans="3:12">
      <c r="C7053" s="1250"/>
      <c r="D7053" s="1251" t="s">
        <v>1629</v>
      </c>
      <c r="E7053" s="1269" t="s">
        <v>8</v>
      </c>
      <c r="F7053" s="1269" t="s">
        <v>9</v>
      </c>
      <c r="G7053" s="1270" t="s">
        <v>10</v>
      </c>
      <c r="H7053" s="1259" t="s">
        <v>2447</v>
      </c>
      <c r="I7053" s="1280"/>
      <c r="J7053" s="1281"/>
      <c r="K7053" s="1282"/>
      <c r="L7053" s="1284" t="s">
        <v>2896</v>
      </c>
    </row>
    <row r="7054" spans="3:12">
      <c r="C7054" s="1250"/>
      <c r="D7054" s="1255">
        <v>45792</v>
      </c>
      <c r="E7054" s="2247" t="s">
        <v>2816</v>
      </c>
      <c r="F7054" s="2247" t="s">
        <v>2817</v>
      </c>
      <c r="G7054" s="2247" t="s">
        <v>2356</v>
      </c>
      <c r="H7054" s="1289">
        <v>0.666666666666667</v>
      </c>
      <c r="I7054" s="1280"/>
      <c r="J7054" s="1281"/>
      <c r="K7054" s="1282"/>
      <c r="L7054" s="1285">
        <v>0.770833333333333</v>
      </c>
    </row>
    <row r="7055" spans="3:12">
      <c r="C7055" s="1250"/>
      <c r="D7055" s="1255">
        <v>45708</v>
      </c>
      <c r="E7055" s="2247" t="s">
        <v>2818</v>
      </c>
      <c r="F7055" s="2247" t="s">
        <v>2819</v>
      </c>
      <c r="G7055" s="2247" t="s">
        <v>2820</v>
      </c>
      <c r="H7055" s="1289">
        <v>0.666666666666667</v>
      </c>
      <c r="I7055" s="1280"/>
      <c r="J7055" s="1281"/>
      <c r="K7055" s="1282"/>
      <c r="L7055" s="1285">
        <v>0.770833333333333</v>
      </c>
    </row>
    <row r="7056" spans="3:12">
      <c r="C7056" s="1250"/>
      <c r="D7056" s="1255">
        <v>45615</v>
      </c>
      <c r="E7056" s="2247" t="s">
        <v>2817</v>
      </c>
      <c r="F7056" s="2247" t="s">
        <v>2821</v>
      </c>
      <c r="G7056" s="2247" t="s">
        <v>2822</v>
      </c>
      <c r="H7056" s="1289">
        <v>0.666666666666667</v>
      </c>
      <c r="I7056" s="1280"/>
      <c r="J7056" s="1281"/>
      <c r="K7056" s="1282"/>
      <c r="L7056" s="1285">
        <v>0.770833333333333</v>
      </c>
    </row>
    <row r="7057" spans="3:12">
      <c r="C7057" s="1250"/>
      <c r="D7057" s="1255">
        <v>45519</v>
      </c>
      <c r="E7057" s="2247" t="s">
        <v>2823</v>
      </c>
      <c r="F7057" s="2247" t="s">
        <v>2819</v>
      </c>
      <c r="G7057" s="2247" t="s">
        <v>2824</v>
      </c>
      <c r="H7057" s="1289">
        <v>0.666666666666667</v>
      </c>
      <c r="I7057" s="1280"/>
      <c r="J7057" s="1281"/>
      <c r="K7057" s="1282"/>
      <c r="L7057" s="1285">
        <v>0.770833333333333</v>
      </c>
    </row>
    <row r="7058" spans="3:12">
      <c r="C7058" s="1250"/>
      <c r="D7058" s="1255">
        <v>45428</v>
      </c>
      <c r="E7058" s="2247" t="s">
        <v>2356</v>
      </c>
      <c r="F7058" s="2247" t="s">
        <v>2825</v>
      </c>
      <c r="G7058" s="2247" t="s">
        <v>2826</v>
      </c>
      <c r="H7058" s="1289">
        <v>0.666666666666667</v>
      </c>
      <c r="I7058" s="1280"/>
      <c r="J7058" s="1281"/>
      <c r="K7058" s="1282"/>
      <c r="L7058" s="1285">
        <v>0.770833333333333</v>
      </c>
    </row>
    <row r="7059" ht="18.35" spans="3:12">
      <c r="C7059" s="1250"/>
      <c r="D7059" s="1255">
        <v>45342</v>
      </c>
      <c r="E7059" s="2247" t="s">
        <v>2820</v>
      </c>
      <c r="F7059" s="2247" t="s">
        <v>2827</v>
      </c>
      <c r="G7059" s="2247" t="s">
        <v>2822</v>
      </c>
      <c r="H7059" s="1289">
        <v>0.666666666666667</v>
      </c>
      <c r="I7059" s="1286"/>
      <c r="J7059" s="1287"/>
      <c r="K7059" s="1288"/>
      <c r="L7059" s="1285">
        <v>0.770833333333333</v>
      </c>
    </row>
    <row r="7060" ht="18.35" spans="3:12">
      <c r="C7060" s="1250">
        <v>1</v>
      </c>
      <c r="D7060" s="1251" t="s">
        <v>7</v>
      </c>
      <c r="E7060" s="1256" t="s">
        <v>803</v>
      </c>
      <c r="F7060" s="1257"/>
      <c r="G7060" s="1258"/>
      <c r="H7060" s="1259" t="s">
        <v>2839</v>
      </c>
      <c r="I7060" s="1272" t="s">
        <v>1622</v>
      </c>
      <c r="J7060" s="1273"/>
      <c r="K7060" s="1274"/>
      <c r="L7060" s="1275" t="s">
        <v>1623</v>
      </c>
    </row>
    <row r="7061" spans="3:12">
      <c r="C7061" s="1250"/>
      <c r="D7061" s="1252" t="s">
        <v>1625</v>
      </c>
      <c r="E7061" s="1260"/>
      <c r="F7061" s="1261"/>
      <c r="G7061" s="1262"/>
      <c r="H7061" s="1263" t="s">
        <v>2858</v>
      </c>
      <c r="I7061" s="2257" t="s">
        <v>1477</v>
      </c>
      <c r="J7061" s="1277"/>
      <c r="K7061" s="1278"/>
      <c r="L7061" s="1279"/>
    </row>
    <row r="7062" spans="3:12">
      <c r="C7062" s="1250"/>
      <c r="D7062" s="1253" t="s">
        <v>1626</v>
      </c>
      <c r="E7062" s="935"/>
      <c r="F7062" s="1079"/>
      <c r="G7062" s="1080"/>
      <c r="H7062" s="1264" t="s">
        <v>2859</v>
      </c>
      <c r="I7062" s="1280"/>
      <c r="J7062" s="1281"/>
      <c r="K7062" s="1282"/>
      <c r="L7062" s="1279"/>
    </row>
    <row r="7063" spans="3:12">
      <c r="C7063" s="1250"/>
      <c r="D7063" s="1253" t="s">
        <v>1627</v>
      </c>
      <c r="E7063" s="939">
        <v>0</v>
      </c>
      <c r="F7063" s="936"/>
      <c r="G7063" s="937"/>
      <c r="H7063" s="1264"/>
      <c r="I7063" s="1280"/>
      <c r="J7063" s="1281"/>
      <c r="K7063" s="1282"/>
      <c r="L7063" s="1279"/>
    </row>
    <row r="7064" ht="18.35" spans="3:12">
      <c r="C7064" s="1250"/>
      <c r="D7064" s="1254" t="s">
        <v>1628</v>
      </c>
      <c r="E7064" s="1265">
        <v>0.520833333333333</v>
      </c>
      <c r="F7064" s="1266"/>
      <c r="G7064" s="1267"/>
      <c r="H7064" s="1268"/>
      <c r="I7064" s="1280"/>
      <c r="J7064" s="1281"/>
      <c r="K7064" s="1282"/>
      <c r="L7064" s="1283">
        <v>0.75</v>
      </c>
    </row>
    <row r="7065" ht="18.35" spans="3:12">
      <c r="C7065" s="1250"/>
      <c r="D7065" s="1251" t="s">
        <v>1629</v>
      </c>
      <c r="E7065" s="1269" t="s">
        <v>8</v>
      </c>
      <c r="F7065" s="1269" t="s">
        <v>9</v>
      </c>
      <c r="G7065" s="1270" t="s">
        <v>10</v>
      </c>
      <c r="H7065" s="1259" t="s">
        <v>2447</v>
      </c>
      <c r="I7065" s="1280"/>
      <c r="J7065" s="1281"/>
      <c r="K7065" s="1282"/>
      <c r="L7065" s="1284" t="s">
        <v>2896</v>
      </c>
    </row>
    <row r="7066" spans="3:12">
      <c r="C7066" s="1250"/>
      <c r="D7066" s="1255">
        <v>45883</v>
      </c>
      <c r="E7066" s="2247" t="s">
        <v>1978</v>
      </c>
      <c r="F7066" s="2247" t="s">
        <v>1957</v>
      </c>
      <c r="G7066" s="2247" t="s">
        <v>1950</v>
      </c>
      <c r="H7066" s="1271">
        <v>0.520833333333333</v>
      </c>
      <c r="I7066" s="1280"/>
      <c r="J7066" s="1281"/>
      <c r="K7066" s="1282"/>
      <c r="L7066" s="1285">
        <v>0.75</v>
      </c>
    </row>
    <row r="7067" spans="3:12">
      <c r="C7067" s="1250"/>
      <c r="D7067" s="1255">
        <v>45876</v>
      </c>
      <c r="E7067" s="2247" t="s">
        <v>2249</v>
      </c>
      <c r="F7067" s="2247" t="s">
        <v>1944</v>
      </c>
      <c r="G7067" s="2247" t="s">
        <v>1959</v>
      </c>
      <c r="H7067" s="1271">
        <v>0.520833333333333</v>
      </c>
      <c r="I7067" s="1280"/>
      <c r="J7067" s="1281"/>
      <c r="K7067" s="1282"/>
      <c r="L7067" s="1285">
        <v>0.75</v>
      </c>
    </row>
    <row r="7068" spans="3:12">
      <c r="C7068" s="1250"/>
      <c r="D7068" s="1255">
        <v>45869</v>
      </c>
      <c r="E7068" s="2247" t="s">
        <v>1946</v>
      </c>
      <c r="F7068" s="2247" t="s">
        <v>1958</v>
      </c>
      <c r="G7068" s="2247" t="s">
        <v>1977</v>
      </c>
      <c r="H7068" s="1271">
        <v>0.520833333333333</v>
      </c>
      <c r="I7068" s="1280"/>
      <c r="J7068" s="1281"/>
      <c r="K7068" s="1282"/>
      <c r="L7068" s="1285">
        <v>0.75</v>
      </c>
    </row>
    <row r="7069" spans="3:12">
      <c r="C7069" s="1250"/>
      <c r="D7069" s="1255">
        <v>45862</v>
      </c>
      <c r="E7069" s="2247" t="s">
        <v>1977</v>
      </c>
      <c r="F7069" s="2247" t="s">
        <v>1950</v>
      </c>
      <c r="G7069" s="2247" t="s">
        <v>1944</v>
      </c>
      <c r="H7069" s="1271">
        <v>0.520833333333333</v>
      </c>
      <c r="I7069" s="1280"/>
      <c r="J7069" s="1281"/>
      <c r="K7069" s="1282"/>
      <c r="L7069" s="1285">
        <v>0.75</v>
      </c>
    </row>
    <row r="7070" spans="3:12">
      <c r="C7070" s="1250"/>
      <c r="D7070" s="1255">
        <v>45855</v>
      </c>
      <c r="E7070" s="2247" t="s">
        <v>1944</v>
      </c>
      <c r="F7070" s="2247" t="s">
        <v>2066</v>
      </c>
      <c r="G7070" s="2247" t="s">
        <v>1949</v>
      </c>
      <c r="H7070" s="1271">
        <v>0.520833333333333</v>
      </c>
      <c r="I7070" s="1280"/>
      <c r="J7070" s="1281"/>
      <c r="K7070" s="1282"/>
      <c r="L7070" s="1285">
        <v>0.75</v>
      </c>
    </row>
    <row r="7071" ht="18.35" spans="3:12">
      <c r="C7071" s="1250"/>
      <c r="D7071" s="1255">
        <v>45848</v>
      </c>
      <c r="E7071" s="2247" t="s">
        <v>1950</v>
      </c>
      <c r="F7071" s="2247" t="s">
        <v>2392</v>
      </c>
      <c r="G7071" s="2247" t="s">
        <v>2429</v>
      </c>
      <c r="H7071" s="1271">
        <v>0.520833333333333</v>
      </c>
      <c r="I7071" s="1286"/>
      <c r="J7071" s="1287"/>
      <c r="K7071" s="1288"/>
      <c r="L7071" s="1285">
        <v>0.75</v>
      </c>
    </row>
    <row r="7072" ht="18.35" spans="3:12">
      <c r="C7072" s="1250">
        <v>1</v>
      </c>
      <c r="D7072" s="1251" t="s">
        <v>7</v>
      </c>
      <c r="E7072" s="1256" t="s">
        <v>1555</v>
      </c>
      <c r="F7072" s="1257"/>
      <c r="G7072" s="1258"/>
      <c r="H7072" s="1259" t="s">
        <v>2839</v>
      </c>
      <c r="I7072" s="1272" t="s">
        <v>1622</v>
      </c>
      <c r="J7072" s="1273"/>
      <c r="K7072" s="1274"/>
      <c r="L7072" s="1275" t="s">
        <v>1623</v>
      </c>
    </row>
    <row r="7073" spans="3:12">
      <c r="C7073" s="1250"/>
      <c r="D7073" s="1252" t="s">
        <v>1625</v>
      </c>
      <c r="E7073" s="1260"/>
      <c r="F7073" s="1261"/>
      <c r="G7073" s="1262"/>
      <c r="H7073" s="1263" t="s">
        <v>2858</v>
      </c>
      <c r="I7073" s="2257" t="s">
        <v>1556</v>
      </c>
      <c r="J7073" s="1277"/>
      <c r="K7073" s="1278"/>
      <c r="L7073" s="1279"/>
    </row>
    <row r="7074" spans="3:12">
      <c r="C7074" s="1250"/>
      <c r="D7074" s="1253" t="s">
        <v>1626</v>
      </c>
      <c r="E7074" s="935"/>
      <c r="F7074" s="1079"/>
      <c r="G7074" s="1080"/>
      <c r="H7074" s="1264" t="s">
        <v>2859</v>
      </c>
      <c r="I7074" s="1280"/>
      <c r="J7074" s="1281"/>
      <c r="K7074" s="1282"/>
      <c r="L7074" s="1279"/>
    </row>
    <row r="7075" spans="3:12">
      <c r="C7075" s="1250"/>
      <c r="D7075" s="1253" t="s">
        <v>1627</v>
      </c>
      <c r="E7075" s="939">
        <v>15.9</v>
      </c>
      <c r="F7075" s="936"/>
      <c r="G7075" s="937"/>
      <c r="H7075" s="1264"/>
      <c r="I7075" s="1280"/>
      <c r="J7075" s="1281"/>
      <c r="K7075" s="1282"/>
      <c r="L7075" s="1279"/>
    </row>
    <row r="7076" ht="18.35" spans="3:12">
      <c r="C7076" s="1250"/>
      <c r="D7076" s="1254" t="s">
        <v>1628</v>
      </c>
      <c r="E7076" s="1265">
        <v>0.520833333333333</v>
      </c>
      <c r="F7076" s="1266"/>
      <c r="G7076" s="1267"/>
      <c r="H7076" s="1268"/>
      <c r="I7076" s="1280"/>
      <c r="J7076" s="1281"/>
      <c r="K7076" s="1282"/>
      <c r="L7076" s="1283">
        <v>0.75</v>
      </c>
    </row>
    <row r="7077" ht="18.35" spans="3:12">
      <c r="C7077" s="1250"/>
      <c r="D7077" s="1251" t="s">
        <v>1629</v>
      </c>
      <c r="E7077" s="1269" t="s">
        <v>8</v>
      </c>
      <c r="F7077" s="1269" t="s">
        <v>9</v>
      </c>
      <c r="G7077" s="1270" t="s">
        <v>10</v>
      </c>
      <c r="H7077" s="1259" t="s">
        <v>2447</v>
      </c>
      <c r="I7077" s="1280"/>
      <c r="J7077" s="1281"/>
      <c r="K7077" s="1282"/>
      <c r="L7077" s="1284" t="s">
        <v>2896</v>
      </c>
    </row>
    <row r="7078" spans="3:12">
      <c r="C7078" s="1250"/>
      <c r="D7078" s="1255">
        <v>45855</v>
      </c>
      <c r="E7078" s="923">
        <v>15.9</v>
      </c>
      <c r="F7078" s="923">
        <v>-1.2</v>
      </c>
      <c r="G7078" s="923">
        <v>-4</v>
      </c>
      <c r="H7078" s="1271">
        <v>0.520833333333333</v>
      </c>
      <c r="I7078" s="1280"/>
      <c r="J7078" s="1281"/>
      <c r="K7078" s="1282"/>
      <c r="L7078" s="1285">
        <v>0.75</v>
      </c>
    </row>
    <row r="7079" spans="3:12">
      <c r="C7079" s="1250"/>
      <c r="D7079" s="1255">
        <v>45828</v>
      </c>
      <c r="E7079" s="923">
        <v>-4</v>
      </c>
      <c r="F7079" s="923">
        <v>-1.7</v>
      </c>
      <c r="G7079" s="923">
        <v>-4</v>
      </c>
      <c r="H7079" s="1271">
        <v>0.520833333333333</v>
      </c>
      <c r="I7079" s="1280"/>
      <c r="J7079" s="1281"/>
      <c r="K7079" s="1282"/>
      <c r="L7079" s="1285">
        <v>0.75</v>
      </c>
    </row>
    <row r="7080" spans="3:12">
      <c r="C7080" s="1250"/>
      <c r="D7080" s="1255">
        <v>45792</v>
      </c>
      <c r="E7080" s="923">
        <v>-4</v>
      </c>
      <c r="F7080" s="923">
        <v>-11.3</v>
      </c>
      <c r="G7080" s="923">
        <v>-26.4</v>
      </c>
      <c r="H7080" s="1271">
        <v>0.520833333333333</v>
      </c>
      <c r="I7080" s="1280"/>
      <c r="J7080" s="1281"/>
      <c r="K7080" s="1282"/>
      <c r="L7080" s="1285">
        <v>0.75</v>
      </c>
    </row>
    <row r="7081" spans="3:12">
      <c r="C7081" s="1250"/>
      <c r="D7081" s="1255">
        <v>45764</v>
      </c>
      <c r="E7081" s="923">
        <v>-26.4</v>
      </c>
      <c r="F7081" s="923">
        <v>2.2</v>
      </c>
      <c r="G7081" s="923">
        <v>12.5</v>
      </c>
      <c r="H7081" s="1271">
        <v>0.520833333333333</v>
      </c>
      <c r="I7081" s="1280"/>
      <c r="J7081" s="1281"/>
      <c r="K7081" s="1282"/>
      <c r="L7081" s="1285">
        <v>0.75</v>
      </c>
    </row>
    <row r="7082" spans="3:12">
      <c r="C7082" s="1250"/>
      <c r="D7082" s="1255">
        <v>45736</v>
      </c>
      <c r="E7082" s="923">
        <v>12.5</v>
      </c>
      <c r="F7082" s="923">
        <v>8.8</v>
      </c>
      <c r="G7082" s="923">
        <v>18.1</v>
      </c>
      <c r="H7082" s="1271">
        <v>0.520833333333333</v>
      </c>
      <c r="I7082" s="1280"/>
      <c r="J7082" s="1281"/>
      <c r="K7082" s="1282"/>
      <c r="L7082" s="1285">
        <v>0.75</v>
      </c>
    </row>
    <row r="7083" ht="18.35" spans="3:12">
      <c r="C7083" s="1250"/>
      <c r="D7083" s="1255">
        <v>45708</v>
      </c>
      <c r="E7083" s="923">
        <v>18.1</v>
      </c>
      <c r="F7083" s="923">
        <v>19.4</v>
      </c>
      <c r="G7083" s="923">
        <v>44.3</v>
      </c>
      <c r="H7083" s="1271">
        <v>0.5625</v>
      </c>
      <c r="I7083" s="1286"/>
      <c r="J7083" s="1287"/>
      <c r="K7083" s="1288"/>
      <c r="L7083" s="1285">
        <v>0.791666666666667</v>
      </c>
    </row>
    <row r="7084" ht="18.35" spans="3:12">
      <c r="C7084" s="1250">
        <v>1</v>
      </c>
      <c r="D7084" s="1251" t="s">
        <v>7</v>
      </c>
      <c r="E7084" s="1256" t="s">
        <v>1557</v>
      </c>
      <c r="F7084" s="1257"/>
      <c r="G7084" s="1258"/>
      <c r="H7084" s="1259" t="s">
        <v>2839</v>
      </c>
      <c r="I7084" s="1272" t="s">
        <v>1622</v>
      </c>
      <c r="J7084" s="1273"/>
      <c r="K7084" s="1274"/>
      <c r="L7084" s="1275" t="s">
        <v>1623</v>
      </c>
    </row>
    <row r="7085" spans="3:12">
      <c r="C7085" s="1250"/>
      <c r="D7085" s="1252" t="s">
        <v>1625</v>
      </c>
      <c r="E7085" s="1260"/>
      <c r="F7085" s="1261"/>
      <c r="G7085" s="1262"/>
      <c r="H7085" s="1263" t="s">
        <v>2858</v>
      </c>
      <c r="I7085" s="2257" t="s">
        <v>1491</v>
      </c>
      <c r="J7085" s="1277"/>
      <c r="K7085" s="1278"/>
      <c r="L7085" s="1279"/>
    </row>
    <row r="7086" spans="3:12">
      <c r="C7086" s="1250"/>
      <c r="D7086" s="1253" t="s">
        <v>1626</v>
      </c>
      <c r="E7086" s="935"/>
      <c r="F7086" s="1079"/>
      <c r="G7086" s="1080"/>
      <c r="H7086" s="1264" t="s">
        <v>2859</v>
      </c>
      <c r="I7086" s="1280"/>
      <c r="J7086" s="1281"/>
      <c r="K7086" s="1282"/>
      <c r="L7086" s="1279"/>
    </row>
    <row r="7087" spans="3:12">
      <c r="C7087" s="1250"/>
      <c r="D7087" s="1253" t="s">
        <v>1627</v>
      </c>
      <c r="E7087" s="939">
        <v>49.8</v>
      </c>
      <c r="F7087" s="936"/>
      <c r="G7087" s="937"/>
      <c r="H7087" s="1264"/>
      <c r="I7087" s="1280"/>
      <c r="J7087" s="1281"/>
      <c r="K7087" s="1282"/>
      <c r="L7087" s="1279"/>
    </row>
    <row r="7088" ht="18.35" spans="3:12">
      <c r="C7088" s="1250"/>
      <c r="D7088" s="1254" t="s">
        <v>1628</v>
      </c>
      <c r="E7088" s="1265">
        <v>0.572916666666667</v>
      </c>
      <c r="F7088" s="1266"/>
      <c r="G7088" s="1267"/>
      <c r="H7088" s="1268"/>
      <c r="I7088" s="1280"/>
      <c r="J7088" s="1281"/>
      <c r="K7088" s="1282"/>
      <c r="L7088" s="1283">
        <v>0.802083333333333</v>
      </c>
    </row>
    <row r="7089" ht="18.35" spans="3:12">
      <c r="C7089" s="1250"/>
      <c r="D7089" s="1251" t="s">
        <v>1629</v>
      </c>
      <c r="E7089" s="1269" t="s">
        <v>8</v>
      </c>
      <c r="F7089" s="1269" t="s">
        <v>9</v>
      </c>
      <c r="G7089" s="1270" t="s">
        <v>10</v>
      </c>
      <c r="H7089" s="1259" t="s">
        <v>2447</v>
      </c>
      <c r="I7089" s="1280"/>
      <c r="J7089" s="1281"/>
      <c r="K7089" s="1282"/>
      <c r="L7089" s="1284" t="s">
        <v>2896</v>
      </c>
    </row>
    <row r="7090" spans="3:12">
      <c r="C7090" s="1250"/>
      <c r="D7090" s="1255">
        <v>45870</v>
      </c>
      <c r="E7090" s="923">
        <v>49.8</v>
      </c>
      <c r="F7090" s="923">
        <v>49.5</v>
      </c>
      <c r="G7090" s="923">
        <v>52.9</v>
      </c>
      <c r="H7090" s="1271">
        <v>0.572916666666667</v>
      </c>
      <c r="I7090" s="1280"/>
      <c r="J7090" s="1281"/>
      <c r="K7090" s="1282"/>
      <c r="L7090" s="1285">
        <v>0.802083333333333</v>
      </c>
    </row>
    <row r="7091" spans="3:12">
      <c r="C7091" s="1250"/>
      <c r="D7091" s="1255">
        <v>45862</v>
      </c>
      <c r="E7091" s="923">
        <v>49.5</v>
      </c>
      <c r="F7091" s="923">
        <v>52.7</v>
      </c>
      <c r="G7091" s="923">
        <v>52.9</v>
      </c>
      <c r="H7091" s="1271">
        <v>0.572916666666667</v>
      </c>
      <c r="I7091" s="1280"/>
      <c r="J7091" s="1281"/>
      <c r="K7091" s="1282"/>
      <c r="L7091" s="1285">
        <v>0.802083333333333</v>
      </c>
    </row>
    <row r="7092" spans="3:12">
      <c r="C7092" s="1250"/>
      <c r="D7092" s="1255">
        <v>45870</v>
      </c>
      <c r="E7092" s="923">
        <v>49.8</v>
      </c>
      <c r="F7092" s="923">
        <v>49.5</v>
      </c>
      <c r="G7092" s="923">
        <v>52.9</v>
      </c>
      <c r="H7092" s="1271">
        <v>0.572916666666667</v>
      </c>
      <c r="I7092" s="1280"/>
      <c r="J7092" s="1281"/>
      <c r="K7092" s="1282"/>
      <c r="L7092" s="1285">
        <v>0.802083333333333</v>
      </c>
    </row>
    <row r="7093" spans="3:12">
      <c r="C7093" s="1250"/>
      <c r="D7093" s="1255">
        <v>45862</v>
      </c>
      <c r="E7093" s="923">
        <v>49.5</v>
      </c>
      <c r="F7093" s="923">
        <v>52.7</v>
      </c>
      <c r="G7093" s="923">
        <v>52.9</v>
      </c>
      <c r="H7093" s="1271">
        <v>0.572916666666667</v>
      </c>
      <c r="I7093" s="1280"/>
      <c r="J7093" s="1281"/>
      <c r="K7093" s="1282"/>
      <c r="L7093" s="1285">
        <v>0.802083333333333</v>
      </c>
    </row>
    <row r="7094" spans="3:12">
      <c r="C7094" s="1250"/>
      <c r="D7094" s="1255">
        <v>45870</v>
      </c>
      <c r="E7094" s="923">
        <v>49.8</v>
      </c>
      <c r="F7094" s="923">
        <v>49.5</v>
      </c>
      <c r="G7094" s="923">
        <v>52.9</v>
      </c>
      <c r="H7094" s="1271">
        <v>0.572916666666667</v>
      </c>
      <c r="I7094" s="1280"/>
      <c r="J7094" s="1281"/>
      <c r="K7094" s="1282"/>
      <c r="L7094" s="1285">
        <v>0.802083333333333</v>
      </c>
    </row>
    <row r="7095" ht="18.35" spans="3:12">
      <c r="C7095" s="1250"/>
      <c r="D7095" s="1255">
        <v>45862</v>
      </c>
      <c r="E7095" s="923">
        <v>49.5</v>
      </c>
      <c r="F7095" s="923">
        <v>52.7</v>
      </c>
      <c r="G7095" s="923">
        <v>52.9</v>
      </c>
      <c r="H7095" s="1271">
        <v>0.572916666666667</v>
      </c>
      <c r="I7095" s="1286"/>
      <c r="J7095" s="1287"/>
      <c r="K7095" s="1288"/>
      <c r="L7095" s="1285">
        <v>0.802083333333333</v>
      </c>
    </row>
    <row r="7096" ht="18.35" spans="3:12">
      <c r="C7096" s="1250">
        <v>1</v>
      </c>
      <c r="D7096" s="1251" t="s">
        <v>7</v>
      </c>
      <c r="E7096" s="1256" t="s">
        <v>1558</v>
      </c>
      <c r="F7096" s="1257"/>
      <c r="G7096" s="1258"/>
      <c r="H7096" s="1259" t="s">
        <v>2839</v>
      </c>
      <c r="I7096" s="1272" t="s">
        <v>1622</v>
      </c>
      <c r="J7096" s="1273"/>
      <c r="K7096" s="1274"/>
      <c r="L7096" s="1275" t="s">
        <v>1623</v>
      </c>
    </row>
    <row r="7097" spans="3:12">
      <c r="C7097" s="1250"/>
      <c r="D7097" s="1252" t="s">
        <v>1625</v>
      </c>
      <c r="E7097" s="1260"/>
      <c r="F7097" s="1261"/>
      <c r="G7097" s="1262"/>
      <c r="H7097" s="1263" t="s">
        <v>2858</v>
      </c>
      <c r="I7097" s="2257" t="s">
        <v>1503</v>
      </c>
      <c r="J7097" s="1277"/>
      <c r="K7097" s="1278"/>
      <c r="L7097" s="1279"/>
    </row>
    <row r="7098" spans="3:12">
      <c r="C7098" s="1250"/>
      <c r="D7098" s="1253" t="s">
        <v>1626</v>
      </c>
      <c r="E7098" s="935"/>
      <c r="F7098" s="1079"/>
      <c r="G7098" s="1080"/>
      <c r="H7098" s="1264" t="s">
        <v>2859</v>
      </c>
      <c r="I7098" s="1280"/>
      <c r="J7098" s="1281"/>
      <c r="K7098" s="1282"/>
      <c r="L7098" s="1279"/>
    </row>
    <row r="7099" spans="3:12">
      <c r="C7099" s="1250"/>
      <c r="D7099" s="1253" t="s">
        <v>1627</v>
      </c>
      <c r="E7099" s="939">
        <v>55.7</v>
      </c>
      <c r="F7099" s="936"/>
      <c r="G7099" s="937"/>
      <c r="H7099" s="1264"/>
      <c r="I7099" s="1280"/>
      <c r="J7099" s="1281"/>
      <c r="K7099" s="1282"/>
      <c r="L7099" s="1279"/>
    </row>
    <row r="7100" ht="18.35" spans="3:12">
      <c r="C7100" s="1250"/>
      <c r="D7100" s="1254" t="s">
        <v>1628</v>
      </c>
      <c r="E7100" s="1265">
        <v>0.572916666666667</v>
      </c>
      <c r="F7100" s="1266"/>
      <c r="G7100" s="1267"/>
      <c r="H7100" s="1268"/>
      <c r="I7100" s="1280"/>
      <c r="J7100" s="1281"/>
      <c r="K7100" s="1282"/>
      <c r="L7100" s="1283">
        <v>0.802083333333333</v>
      </c>
    </row>
    <row r="7101" ht="18.35" spans="3:12">
      <c r="C7101" s="1250"/>
      <c r="D7101" s="1251" t="s">
        <v>1629</v>
      </c>
      <c r="E7101" s="1269" t="s">
        <v>8</v>
      </c>
      <c r="F7101" s="1269" t="s">
        <v>9</v>
      </c>
      <c r="G7101" s="1270" t="s">
        <v>10</v>
      </c>
      <c r="H7101" s="1259" t="s">
        <v>2447</v>
      </c>
      <c r="I7101" s="1280"/>
      <c r="J7101" s="1281"/>
      <c r="K7101" s="1282"/>
      <c r="L7101" s="1284" t="s">
        <v>2896</v>
      </c>
    </row>
    <row r="7102" spans="3:12">
      <c r="C7102" s="1250"/>
      <c r="D7102" s="1255">
        <v>45874</v>
      </c>
      <c r="E7102" s="923">
        <v>55.7</v>
      </c>
      <c r="F7102" s="923">
        <v>55.2</v>
      </c>
      <c r="G7102" s="923">
        <v>52.9</v>
      </c>
      <c r="H7102" s="1271">
        <v>0.572916666666667</v>
      </c>
      <c r="I7102" s="1280"/>
      <c r="J7102" s="1281"/>
      <c r="K7102" s="1282"/>
      <c r="L7102" s="1285">
        <v>0.802083333333333</v>
      </c>
    </row>
    <row r="7103" spans="3:12">
      <c r="C7103" s="1250"/>
      <c r="D7103" s="1255">
        <v>45862</v>
      </c>
      <c r="E7103" s="923">
        <v>55.2</v>
      </c>
      <c r="F7103" s="923">
        <v>53</v>
      </c>
      <c r="G7103" s="923">
        <v>52.9</v>
      </c>
      <c r="H7103" s="1271">
        <v>0.572916666666667</v>
      </c>
      <c r="I7103" s="1280"/>
      <c r="J7103" s="1281"/>
      <c r="K7103" s="1282"/>
      <c r="L7103" s="1285">
        <v>0.802083333333333</v>
      </c>
    </row>
    <row r="7104" spans="3:12">
      <c r="C7104" s="1250"/>
      <c r="D7104" s="1255">
        <v>45841</v>
      </c>
      <c r="E7104" s="923">
        <v>52.9</v>
      </c>
      <c r="F7104" s="923">
        <v>53.1</v>
      </c>
      <c r="G7104" s="923">
        <v>53.1</v>
      </c>
      <c r="H7104" s="1271">
        <v>0.572916666666667</v>
      </c>
      <c r="I7104" s="1280"/>
      <c r="J7104" s="1281"/>
      <c r="K7104" s="1282"/>
      <c r="L7104" s="1285">
        <v>0.802083333333333</v>
      </c>
    </row>
    <row r="7105" spans="3:12">
      <c r="C7105" s="1250"/>
      <c r="D7105" s="1255">
        <v>45874</v>
      </c>
      <c r="E7105" s="923">
        <v>55.7</v>
      </c>
      <c r="F7105" s="923">
        <v>55.2</v>
      </c>
      <c r="G7105" s="923">
        <v>52.9</v>
      </c>
      <c r="H7105" s="1271">
        <v>0.572916666666667</v>
      </c>
      <c r="I7105" s="1280"/>
      <c r="J7105" s="1281"/>
      <c r="K7105" s="1282"/>
      <c r="L7105" s="1285">
        <v>0.802083333333333</v>
      </c>
    </row>
    <row r="7106" spans="3:12">
      <c r="C7106" s="1250"/>
      <c r="D7106" s="1255">
        <v>45862</v>
      </c>
      <c r="E7106" s="923">
        <v>55.2</v>
      </c>
      <c r="F7106" s="923">
        <v>53</v>
      </c>
      <c r="G7106" s="923">
        <v>52.9</v>
      </c>
      <c r="H7106" s="1271">
        <v>0.572916666666667</v>
      </c>
      <c r="I7106" s="1280"/>
      <c r="J7106" s="1281"/>
      <c r="K7106" s="1282"/>
      <c r="L7106" s="1285">
        <v>0.802083333333333</v>
      </c>
    </row>
    <row r="7107" ht="18.35" spans="3:12">
      <c r="C7107" s="1250"/>
      <c r="D7107" s="1255">
        <v>45841</v>
      </c>
      <c r="E7107" s="923">
        <v>52.9</v>
      </c>
      <c r="F7107" s="923">
        <v>53.1</v>
      </c>
      <c r="G7107" s="923">
        <v>53.1</v>
      </c>
      <c r="H7107" s="1271">
        <v>0.572916666666667</v>
      </c>
      <c r="I7107" s="1286"/>
      <c r="J7107" s="1287"/>
      <c r="K7107" s="1288"/>
      <c r="L7107" s="1285">
        <v>0.802083333333333</v>
      </c>
    </row>
    <row r="7108" ht="18.35" spans="3:12">
      <c r="C7108" s="1250">
        <v>1</v>
      </c>
      <c r="D7108" s="1251" t="s">
        <v>7</v>
      </c>
      <c r="E7108" s="1256" t="s">
        <v>1559</v>
      </c>
      <c r="F7108" s="1257"/>
      <c r="G7108" s="1258"/>
      <c r="H7108" s="1259" t="s">
        <v>2839</v>
      </c>
      <c r="I7108" s="1272" t="s">
        <v>1622</v>
      </c>
      <c r="J7108" s="1273"/>
      <c r="K7108" s="1274"/>
      <c r="L7108" s="1275" t="s">
        <v>1623</v>
      </c>
    </row>
    <row r="7109" spans="3:12">
      <c r="C7109" s="1250"/>
      <c r="D7109" s="1252" t="s">
        <v>1625</v>
      </c>
      <c r="E7109" s="1260"/>
      <c r="F7109" s="1261"/>
      <c r="G7109" s="1262"/>
      <c r="H7109" s="1263" t="s">
        <v>2858</v>
      </c>
      <c r="I7109" s="2257" t="s">
        <v>1561</v>
      </c>
      <c r="J7109" s="1277"/>
      <c r="K7109" s="1278"/>
      <c r="L7109" s="1279"/>
    </row>
    <row r="7110" spans="3:12">
      <c r="C7110" s="1250"/>
      <c r="D7110" s="1253" t="s">
        <v>1626</v>
      </c>
      <c r="E7110" s="935"/>
      <c r="F7110" s="1079"/>
      <c r="G7110" s="1080"/>
      <c r="H7110" s="1264" t="s">
        <v>2859</v>
      </c>
      <c r="I7110" s="1280"/>
      <c r="J7110" s="1281"/>
      <c r="K7110" s="1282"/>
      <c r="L7110" s="1279"/>
    </row>
    <row r="7111" spans="3:12">
      <c r="C7111" s="1250"/>
      <c r="D7111" s="1253" t="s">
        <v>1627</v>
      </c>
      <c r="E7111" s="939" t="s">
        <v>1560</v>
      </c>
      <c r="F7111" s="936"/>
      <c r="G7111" s="937"/>
      <c r="H7111" s="1264"/>
      <c r="I7111" s="1280"/>
      <c r="J7111" s="1281"/>
      <c r="K7111" s="1282"/>
      <c r="L7111" s="1279"/>
    </row>
    <row r="7112" ht="18.35" spans="3:12">
      <c r="C7112" s="1250"/>
      <c r="D7112" s="1254" t="s">
        <v>1628</v>
      </c>
      <c r="E7112" s="1265">
        <v>0.583333333333333</v>
      </c>
      <c r="F7112" s="1266"/>
      <c r="G7112" s="1267"/>
      <c r="H7112" s="1268"/>
      <c r="I7112" s="1280"/>
      <c r="J7112" s="1281"/>
      <c r="K7112" s="1282"/>
      <c r="L7112" s="1283">
        <v>0.8125</v>
      </c>
    </row>
    <row r="7113" ht="18.35" spans="3:12">
      <c r="C7113" s="1250"/>
      <c r="D7113" s="1251" t="s">
        <v>1629</v>
      </c>
      <c r="E7113" s="1269" t="s">
        <v>8</v>
      </c>
      <c r="F7113" s="1269" t="s">
        <v>9</v>
      </c>
      <c r="G7113" s="1270" t="s">
        <v>10</v>
      </c>
      <c r="H7113" s="1259" t="s">
        <v>2447</v>
      </c>
      <c r="I7113" s="1280"/>
      <c r="J7113" s="1281"/>
      <c r="K7113" s="1282"/>
      <c r="L7113" s="1284" t="s">
        <v>2896</v>
      </c>
    </row>
    <row r="7114" spans="3:12">
      <c r="C7114" s="1250"/>
      <c r="D7114" s="1255">
        <v>45861</v>
      </c>
      <c r="E7114" s="2247" t="s">
        <v>2828</v>
      </c>
      <c r="F7114" s="2247" t="s">
        <v>2422</v>
      </c>
      <c r="G7114" s="2247" t="s">
        <v>2829</v>
      </c>
      <c r="H7114" s="1271">
        <v>0.583333333333333</v>
      </c>
      <c r="I7114" s="1280"/>
      <c r="J7114" s="1281"/>
      <c r="K7114" s="1282"/>
      <c r="L7114" s="1285">
        <v>0.8125</v>
      </c>
    </row>
    <row r="7115" spans="3:12">
      <c r="C7115" s="1250"/>
      <c r="D7115" s="1255">
        <v>45831</v>
      </c>
      <c r="E7115" s="2247" t="s">
        <v>2421</v>
      </c>
      <c r="F7115" s="2247" t="s">
        <v>1989</v>
      </c>
      <c r="G7115" s="2247" t="s">
        <v>2422</v>
      </c>
      <c r="H7115" s="1271">
        <v>0.583333333333333</v>
      </c>
      <c r="I7115" s="1280"/>
      <c r="J7115" s="1281"/>
      <c r="K7115" s="1282"/>
      <c r="L7115" s="1285">
        <v>0.8125</v>
      </c>
    </row>
    <row r="7116" spans="3:12">
      <c r="C7116" s="1250"/>
      <c r="D7116" s="1255">
        <v>45799</v>
      </c>
      <c r="E7116" s="2247" t="s">
        <v>2422</v>
      </c>
      <c r="F7116" s="2247" t="s">
        <v>2181</v>
      </c>
      <c r="G7116" s="2247" t="s">
        <v>2348</v>
      </c>
      <c r="H7116" s="1271">
        <v>0.583333333333333</v>
      </c>
      <c r="I7116" s="1280"/>
      <c r="J7116" s="1281"/>
      <c r="K7116" s="1282"/>
      <c r="L7116" s="1285">
        <v>0.8125</v>
      </c>
    </row>
    <row r="7117" spans="3:12">
      <c r="C7117" s="1250"/>
      <c r="D7117" s="1255">
        <v>45771</v>
      </c>
      <c r="E7117" s="2247" t="s">
        <v>2348</v>
      </c>
      <c r="F7117" s="2247" t="s">
        <v>1997</v>
      </c>
      <c r="G7117" s="2247" t="s">
        <v>2349</v>
      </c>
      <c r="H7117" s="1271">
        <v>0.583333333333333</v>
      </c>
      <c r="I7117" s="1280"/>
      <c r="J7117" s="1281"/>
      <c r="K7117" s="1282"/>
      <c r="L7117" s="1285">
        <v>0.8125</v>
      </c>
    </row>
    <row r="7118" spans="3:12">
      <c r="C7118" s="1250"/>
      <c r="D7118" s="1255">
        <v>45736</v>
      </c>
      <c r="E7118" s="2247" t="s">
        <v>2309</v>
      </c>
      <c r="F7118" s="2247" t="s">
        <v>1990</v>
      </c>
      <c r="G7118" s="2247" t="s">
        <v>2182</v>
      </c>
      <c r="H7118" s="1271">
        <v>0.583333333333333</v>
      </c>
      <c r="I7118" s="1280"/>
      <c r="J7118" s="1281"/>
      <c r="K7118" s="1282"/>
      <c r="L7118" s="1285">
        <v>0.8125</v>
      </c>
    </row>
    <row r="7119" ht="18.35" spans="3:12">
      <c r="C7119" s="1250"/>
      <c r="D7119" s="1255">
        <v>45709</v>
      </c>
      <c r="E7119" s="2247" t="s">
        <v>1996</v>
      </c>
      <c r="F7119" s="2247" t="s">
        <v>2310</v>
      </c>
      <c r="G7119" s="2247" t="s">
        <v>2311</v>
      </c>
      <c r="H7119" s="1271">
        <v>0.625</v>
      </c>
      <c r="I7119" s="1286"/>
      <c r="J7119" s="1287"/>
      <c r="K7119" s="1288"/>
      <c r="L7119" s="1285">
        <v>0.854166666666667</v>
      </c>
    </row>
    <row r="7120" ht="18.35" spans="3:12">
      <c r="C7120" s="1250">
        <v>1</v>
      </c>
      <c r="D7120" s="1251" t="s">
        <v>7</v>
      </c>
      <c r="E7120" s="1256" t="s">
        <v>1562</v>
      </c>
      <c r="F7120" s="1257"/>
      <c r="G7120" s="1258"/>
      <c r="H7120" s="1259" t="s">
        <v>2839</v>
      </c>
      <c r="I7120" s="1272" t="s">
        <v>1622</v>
      </c>
      <c r="J7120" s="1273"/>
      <c r="K7120" s="1274"/>
      <c r="L7120" s="1275" t="s">
        <v>1623</v>
      </c>
    </row>
    <row r="7121" spans="3:12">
      <c r="C7121" s="1250"/>
      <c r="D7121" s="1252" t="s">
        <v>1625</v>
      </c>
      <c r="E7121" s="1260"/>
      <c r="F7121" s="1261"/>
      <c r="G7121" s="1262"/>
      <c r="H7121" s="1263" t="s">
        <v>2870</v>
      </c>
      <c r="I7121" s="2257" t="s">
        <v>1563</v>
      </c>
      <c r="J7121" s="1277"/>
      <c r="K7121" s="1278"/>
      <c r="L7121" s="1279"/>
    </row>
    <row r="7122" spans="3:12">
      <c r="C7122" s="1250"/>
      <c r="D7122" s="1253" t="s">
        <v>1626</v>
      </c>
      <c r="E7122" s="935"/>
      <c r="F7122" s="1079"/>
      <c r="G7122" s="1080"/>
      <c r="H7122" s="1264" t="s">
        <v>2871</v>
      </c>
      <c r="I7122" s="1280"/>
      <c r="J7122" s="1281"/>
      <c r="K7122" s="1282"/>
      <c r="L7122" s="1279"/>
    </row>
    <row r="7123" spans="3:12">
      <c r="C7123" s="1250"/>
      <c r="D7123" s="1253" t="s">
        <v>1627</v>
      </c>
      <c r="E7123" s="944">
        <v>0.004</v>
      </c>
      <c r="F7123" s="945"/>
      <c r="G7123" s="946"/>
      <c r="H7123" s="1264"/>
      <c r="I7123" s="1280"/>
      <c r="J7123" s="1281"/>
      <c r="K7123" s="1282"/>
      <c r="L7123" s="1279"/>
    </row>
    <row r="7124" ht="18.35" spans="3:12">
      <c r="C7124" s="1250"/>
      <c r="D7124" s="1254" t="s">
        <v>1628</v>
      </c>
      <c r="E7124" s="1265">
        <v>0.25</v>
      </c>
      <c r="F7124" s="1266"/>
      <c r="G7124" s="1267"/>
      <c r="H7124" s="1268"/>
      <c r="I7124" s="1280"/>
      <c r="J7124" s="1281"/>
      <c r="K7124" s="1282"/>
      <c r="L7124" s="1283">
        <v>0.479166666666667</v>
      </c>
    </row>
    <row r="7125" ht="18.35" spans="3:12">
      <c r="C7125" s="1250"/>
      <c r="D7125" s="1251" t="s">
        <v>1629</v>
      </c>
      <c r="E7125" s="1269" t="s">
        <v>8</v>
      </c>
      <c r="F7125" s="1269" t="s">
        <v>9</v>
      </c>
      <c r="G7125" s="1270" t="s">
        <v>10</v>
      </c>
      <c r="H7125" s="1259" t="s">
        <v>2447</v>
      </c>
      <c r="I7125" s="1280"/>
      <c r="J7125" s="1281"/>
      <c r="K7125" s="1282"/>
      <c r="L7125" s="1284" t="s">
        <v>2896</v>
      </c>
    </row>
    <row r="7126" spans="3:12">
      <c r="C7126" s="1250"/>
      <c r="D7126" s="1255">
        <v>45868</v>
      </c>
      <c r="E7126" s="951">
        <v>-0.001</v>
      </c>
      <c r="F7126" s="951">
        <v>-0.001</v>
      </c>
      <c r="G7126" s="951">
        <v>0.004</v>
      </c>
      <c r="H7126" s="1271">
        <v>0.333333333333333</v>
      </c>
      <c r="I7126" s="1280"/>
      <c r="J7126" s="1281"/>
      <c r="K7126" s="1282"/>
      <c r="L7126" s="1285">
        <v>0.5625</v>
      </c>
    </row>
    <row r="7127" spans="3:12">
      <c r="C7127" s="1250"/>
      <c r="D7127" s="1255">
        <v>45800</v>
      </c>
      <c r="E7127" s="951">
        <v>0.004</v>
      </c>
      <c r="F7127" s="951">
        <v>0.002</v>
      </c>
      <c r="G7127" s="951">
        <v>-0.002</v>
      </c>
      <c r="H7127" s="1271">
        <v>0.25</v>
      </c>
      <c r="I7127" s="1280"/>
      <c r="J7127" s="1281"/>
      <c r="K7127" s="1282"/>
      <c r="L7127" s="1285">
        <v>0.479166666666667</v>
      </c>
    </row>
    <row r="7128" spans="3:12">
      <c r="C7128" s="1250"/>
      <c r="D7128" s="1255">
        <v>45777</v>
      </c>
      <c r="E7128" s="951">
        <v>0.002</v>
      </c>
      <c r="F7128" s="951">
        <v>0.002</v>
      </c>
      <c r="G7128" s="951">
        <v>-0.002</v>
      </c>
      <c r="H7128" s="1271">
        <v>0.333333333333333</v>
      </c>
      <c r="I7128" s="1280"/>
      <c r="J7128" s="1281"/>
      <c r="K7128" s="1282"/>
      <c r="L7128" s="1285">
        <v>0.5625</v>
      </c>
    </row>
    <row r="7129" spans="3:12">
      <c r="C7129" s="1250"/>
      <c r="D7129" s="1255">
        <v>45713</v>
      </c>
      <c r="E7129" s="951">
        <v>-0.002</v>
      </c>
      <c r="F7129" s="951">
        <v>-0.002</v>
      </c>
      <c r="G7129" s="951">
        <v>0.001</v>
      </c>
      <c r="H7129" s="1271">
        <v>0.291666666666667</v>
      </c>
      <c r="I7129" s="1280"/>
      <c r="J7129" s="1281"/>
      <c r="K7129" s="1282"/>
      <c r="L7129" s="1285">
        <v>0.520833333333333</v>
      </c>
    </row>
    <row r="7130" spans="3:12">
      <c r="C7130" s="1250"/>
      <c r="D7130" s="1255">
        <v>45687</v>
      </c>
      <c r="E7130" s="951">
        <v>-0.002</v>
      </c>
      <c r="F7130" s="951">
        <v>-0.001</v>
      </c>
      <c r="G7130" s="951">
        <v>0.001</v>
      </c>
      <c r="H7130" s="1271">
        <v>0.375</v>
      </c>
      <c r="I7130" s="1280"/>
      <c r="J7130" s="1281"/>
      <c r="K7130" s="1282"/>
      <c r="L7130" s="1285">
        <v>0.604166666666667</v>
      </c>
    </row>
    <row r="7131" ht="18.35" spans="3:12">
      <c r="C7131" s="1250"/>
      <c r="D7131" s="1255">
        <v>45618</v>
      </c>
      <c r="E7131" s="951">
        <v>0.001</v>
      </c>
      <c r="F7131" s="951">
        <v>0.002</v>
      </c>
      <c r="G7131" s="951">
        <v>0.002</v>
      </c>
      <c r="H7131" s="1271">
        <v>0.291666666666667</v>
      </c>
      <c r="I7131" s="1286"/>
      <c r="J7131" s="1287"/>
      <c r="K7131" s="1288"/>
      <c r="L7131" s="1285">
        <v>0.520833333333333</v>
      </c>
    </row>
    <row r="7132" ht="18.35" spans="3:12">
      <c r="C7132" s="1250">
        <v>1</v>
      </c>
      <c r="D7132" s="1251" t="s">
        <v>7</v>
      </c>
      <c r="E7132" s="1256" t="s">
        <v>1035</v>
      </c>
      <c r="F7132" s="1257"/>
      <c r="G7132" s="1258"/>
      <c r="H7132" s="1259" t="s">
        <v>2839</v>
      </c>
      <c r="I7132" s="1272" t="s">
        <v>1622</v>
      </c>
      <c r="J7132" s="1273"/>
      <c r="K7132" s="1274"/>
      <c r="L7132" s="1275" t="s">
        <v>1623</v>
      </c>
    </row>
    <row r="7133" spans="3:12">
      <c r="C7133" s="1250"/>
      <c r="D7133" s="1252" t="s">
        <v>1625</v>
      </c>
      <c r="E7133" s="1260"/>
      <c r="F7133" s="1261"/>
      <c r="G7133" s="1262"/>
      <c r="H7133" s="1263" t="s">
        <v>2858</v>
      </c>
      <c r="I7133" s="2257" t="s">
        <v>1564</v>
      </c>
      <c r="J7133" s="1277"/>
      <c r="K7133" s="1278"/>
      <c r="L7133" s="1279"/>
    </row>
    <row r="7134" spans="3:12">
      <c r="C7134" s="1250"/>
      <c r="D7134" s="1253" t="s">
        <v>1626</v>
      </c>
      <c r="E7134" s="935"/>
      <c r="F7134" s="1079"/>
      <c r="G7134" s="1080"/>
      <c r="H7134" s="1264" t="s">
        <v>2859</v>
      </c>
      <c r="I7134" s="1280"/>
      <c r="J7134" s="1322"/>
      <c r="K7134" s="1282"/>
      <c r="L7134" s="1279"/>
    </row>
    <row r="7135" spans="3:12">
      <c r="C7135" s="1250"/>
      <c r="D7135" s="1253" t="s">
        <v>1627</v>
      </c>
      <c r="E7135" s="939">
        <v>0</v>
      </c>
      <c r="F7135" s="936"/>
      <c r="G7135" s="937"/>
      <c r="H7135" s="1264"/>
      <c r="I7135" s="1280"/>
      <c r="J7135" s="1322"/>
      <c r="K7135" s="1282"/>
      <c r="L7135" s="1279"/>
    </row>
    <row r="7136" ht="18.35" spans="3:12">
      <c r="C7136" s="1250"/>
      <c r="D7136" s="1254" t="s">
        <v>1628</v>
      </c>
      <c r="E7136" s="1265">
        <v>0.583333333333333</v>
      </c>
      <c r="F7136" s="1266"/>
      <c r="G7136" s="1267"/>
      <c r="H7136" s="1268"/>
      <c r="I7136" s="1280"/>
      <c r="J7136" s="1322"/>
      <c r="K7136" s="1282"/>
      <c r="L7136" s="1283">
        <v>0.8125</v>
      </c>
    </row>
    <row r="7137" ht="18.35" spans="3:12">
      <c r="C7137" s="1250"/>
      <c r="D7137" s="1251" t="s">
        <v>1629</v>
      </c>
      <c r="E7137" s="1269" t="s">
        <v>8</v>
      </c>
      <c r="F7137" s="1269" t="s">
        <v>9</v>
      </c>
      <c r="G7137" s="1270" t="s">
        <v>10</v>
      </c>
      <c r="H7137" s="1259" t="s">
        <v>2447</v>
      </c>
      <c r="I7137" s="1280"/>
      <c r="J7137" s="1322"/>
      <c r="K7137" s="1282"/>
      <c r="L7137" s="1284" t="s">
        <v>2896</v>
      </c>
    </row>
    <row r="7138" spans="3:12">
      <c r="C7138" s="1250"/>
      <c r="D7138" s="1255">
        <v>45860</v>
      </c>
      <c r="E7138" s="923">
        <v>0</v>
      </c>
      <c r="F7138" s="923">
        <v>0</v>
      </c>
      <c r="G7138" s="923">
        <v>0</v>
      </c>
      <c r="H7138" s="1271">
        <v>0.520833333333333</v>
      </c>
      <c r="I7138" s="1280"/>
      <c r="J7138" s="1322"/>
      <c r="K7138" s="1282"/>
      <c r="L7138" s="1285">
        <v>0.75</v>
      </c>
    </row>
    <row r="7139" spans="3:12">
      <c r="C7139" s="1250"/>
      <c r="D7139" s="1255">
        <v>45839</v>
      </c>
      <c r="E7139" s="923">
        <v>0</v>
      </c>
      <c r="F7139" s="923">
        <v>0</v>
      </c>
      <c r="G7139" s="923">
        <v>0</v>
      </c>
      <c r="H7139" s="1271">
        <v>0.5625</v>
      </c>
      <c r="I7139" s="1280"/>
      <c r="J7139" s="1322"/>
      <c r="K7139" s="1282"/>
      <c r="L7139" s="1285">
        <v>0.791666666666667</v>
      </c>
    </row>
    <row r="7140" spans="3:12">
      <c r="C7140" s="1250"/>
      <c r="D7140" s="1255">
        <v>45810</v>
      </c>
      <c r="E7140" s="923">
        <v>0</v>
      </c>
      <c r="F7140" s="923">
        <v>0</v>
      </c>
      <c r="G7140" s="923">
        <v>0</v>
      </c>
      <c r="H7140" s="1271">
        <v>0.708333333333333</v>
      </c>
      <c r="I7140" s="1280"/>
      <c r="J7140" s="1322"/>
      <c r="K7140" s="1282"/>
      <c r="L7140" s="1285">
        <v>0.9375</v>
      </c>
    </row>
    <row r="7141" spans="3:12">
      <c r="C7141" s="1250"/>
      <c r="D7141" s="1255">
        <v>45802</v>
      </c>
      <c r="E7141" s="923">
        <v>0</v>
      </c>
      <c r="F7141" s="923">
        <v>0</v>
      </c>
      <c r="G7141" s="923">
        <v>0</v>
      </c>
      <c r="H7141" s="1271">
        <v>0.777777777777778</v>
      </c>
      <c r="I7141" s="1280"/>
      <c r="J7141" s="1322"/>
      <c r="K7141" s="1282"/>
      <c r="L7141" s="1285">
        <v>0.00694444444444444</v>
      </c>
    </row>
    <row r="7142" spans="3:12">
      <c r="C7142" s="1250"/>
      <c r="D7142" s="1255">
        <v>45792</v>
      </c>
      <c r="E7142" s="923">
        <v>0</v>
      </c>
      <c r="F7142" s="923">
        <v>0</v>
      </c>
      <c r="G7142" s="923">
        <v>0</v>
      </c>
      <c r="H7142" s="1271">
        <v>0.527777777777778</v>
      </c>
      <c r="I7142" s="1280"/>
      <c r="J7142" s="1322"/>
      <c r="K7142" s="1282"/>
      <c r="L7142" s="1285">
        <v>0.756944444444444</v>
      </c>
    </row>
    <row r="7143" ht="18.35" spans="3:12">
      <c r="C7143" s="1250"/>
      <c r="D7143" s="1290">
        <v>45763</v>
      </c>
      <c r="E7143" s="1297">
        <v>0</v>
      </c>
      <c r="F7143" s="1297">
        <v>0</v>
      </c>
      <c r="G7143" s="1297">
        <v>0</v>
      </c>
      <c r="H7143" s="1298">
        <v>0.729166666666667</v>
      </c>
      <c r="I7143" s="1286"/>
      <c r="J7143" s="1287"/>
      <c r="K7143" s="1288"/>
      <c r="L7143" s="1323">
        <v>0.958333333333333</v>
      </c>
    </row>
    <row r="7144" ht="18.35" spans="2:13">
      <c r="B7144" s="3" t="s">
        <v>0</v>
      </c>
      <c r="C7144" s="1291">
        <v>1</v>
      </c>
      <c r="D7144" s="1292" t="s">
        <v>7</v>
      </c>
      <c r="E7144" s="1299" t="s">
        <v>1166</v>
      </c>
      <c r="F7144" s="1300"/>
      <c r="G7144" s="1301"/>
      <c r="H7144" s="1302" t="s">
        <v>2839</v>
      </c>
      <c r="I7144" s="1324" t="s">
        <v>1622</v>
      </c>
      <c r="J7144" s="1325"/>
      <c r="K7144" s="1326"/>
      <c r="L7144" s="1327" t="s">
        <v>1623</v>
      </c>
      <c r="M7144" s="1341" t="s">
        <v>1624</v>
      </c>
    </row>
    <row r="7145" spans="3:13">
      <c r="C7145" s="1291"/>
      <c r="D7145" s="1293" t="s">
        <v>1625</v>
      </c>
      <c r="E7145" s="1303"/>
      <c r="F7145" s="1304"/>
      <c r="G7145" s="1305"/>
      <c r="H7145" s="1306"/>
      <c r="I7145" s="1328">
        <v>0</v>
      </c>
      <c r="J7145" s="1329"/>
      <c r="K7145" s="1330"/>
      <c r="L7145" s="1331"/>
      <c r="M7145" s="1342" t="s">
        <v>1166</v>
      </c>
    </row>
    <row r="7146" spans="3:13">
      <c r="C7146" s="1291"/>
      <c r="D7146" s="1294" t="s">
        <v>1626</v>
      </c>
      <c r="E7146" s="1307"/>
      <c r="F7146" s="1308"/>
      <c r="G7146" s="1309"/>
      <c r="H7146" s="1310"/>
      <c r="I7146" s="1332"/>
      <c r="J7146" s="1333"/>
      <c r="K7146" s="1334"/>
      <c r="L7146" s="1331"/>
      <c r="M7146" s="1343"/>
    </row>
    <row r="7147" spans="3:13">
      <c r="C7147" s="1291"/>
      <c r="D7147" s="1294" t="s">
        <v>1627</v>
      </c>
      <c r="E7147" s="1311"/>
      <c r="F7147" s="1312"/>
      <c r="G7147" s="1313"/>
      <c r="H7147" s="1310"/>
      <c r="I7147" s="1332"/>
      <c r="J7147" s="1333"/>
      <c r="K7147" s="1334"/>
      <c r="L7147" s="1331"/>
      <c r="M7147" s="1343"/>
    </row>
    <row r="7148" ht="18.35" spans="3:13">
      <c r="C7148" s="1291"/>
      <c r="D7148" s="1295" t="s">
        <v>1628</v>
      </c>
      <c r="E7148" s="1314"/>
      <c r="F7148" s="1315"/>
      <c r="G7148" s="1316"/>
      <c r="H7148" s="1317"/>
      <c r="I7148" s="1332"/>
      <c r="J7148" s="1333"/>
      <c r="K7148" s="1334"/>
      <c r="L7148" s="1335" t="s">
        <v>818</v>
      </c>
      <c r="M7148" s="1344" t="e">
        <v>#VALUE!</v>
      </c>
    </row>
    <row r="7149" ht="18.35" spans="3:13">
      <c r="C7149" s="1291"/>
      <c r="D7149" s="1292" t="s">
        <v>1629</v>
      </c>
      <c r="E7149" s="1318" t="s">
        <v>8</v>
      </c>
      <c r="F7149" s="1318" t="s">
        <v>9</v>
      </c>
      <c r="G7149" s="1319" t="s">
        <v>10</v>
      </c>
      <c r="H7149" s="1302" t="s">
        <v>2447</v>
      </c>
      <c r="I7149" s="1332"/>
      <c r="J7149" s="1333"/>
      <c r="K7149" s="1334"/>
      <c r="L7149" s="1336" t="s">
        <v>2896</v>
      </c>
      <c r="M7149" s="1345"/>
    </row>
    <row r="7150" spans="3:13">
      <c r="C7150" s="1291"/>
      <c r="D7150" s="1296"/>
      <c r="E7150" s="1320"/>
      <c r="F7150" s="1320"/>
      <c r="G7150" s="1320"/>
      <c r="H7150" s="1321">
        <v>0.0833333333333333</v>
      </c>
      <c r="I7150" s="1332"/>
      <c r="J7150" s="1333"/>
      <c r="K7150" s="1334"/>
      <c r="L7150" s="1337">
        <v>0.3125</v>
      </c>
      <c r="M7150" s="1346"/>
    </row>
    <row r="7151" spans="3:13">
      <c r="C7151" s="1291"/>
      <c r="D7151" s="1296"/>
      <c r="E7151" s="1320"/>
      <c r="F7151" s="1320"/>
      <c r="G7151" s="1320"/>
      <c r="H7151" s="1321">
        <v>0.0833333333333333</v>
      </c>
      <c r="I7151" s="1332"/>
      <c r="J7151" s="1333"/>
      <c r="K7151" s="1334"/>
      <c r="L7151" s="1337">
        <v>0.3125</v>
      </c>
      <c r="M7151" s="1347"/>
    </row>
    <row r="7152" spans="3:13">
      <c r="C7152" s="1291"/>
      <c r="D7152" s="1296"/>
      <c r="E7152" s="1320"/>
      <c r="F7152" s="1320"/>
      <c r="G7152" s="1320"/>
      <c r="H7152" s="1321">
        <v>0.0833333333333333</v>
      </c>
      <c r="I7152" s="1332"/>
      <c r="J7152" s="1333"/>
      <c r="K7152" s="1334"/>
      <c r="L7152" s="1337">
        <v>0.3125</v>
      </c>
      <c r="M7152" s="1343"/>
    </row>
    <row r="7153" spans="3:13">
      <c r="C7153" s="1291"/>
      <c r="D7153" s="1296"/>
      <c r="E7153" s="1320"/>
      <c r="F7153" s="1320"/>
      <c r="G7153" s="1320"/>
      <c r="H7153" s="1321">
        <v>0.0416666666666667</v>
      </c>
      <c r="I7153" s="1332"/>
      <c r="J7153" s="1333"/>
      <c r="K7153" s="1334"/>
      <c r="L7153" s="1337">
        <v>0.270833333333333</v>
      </c>
      <c r="M7153" s="1343"/>
    </row>
    <row r="7154" spans="3:13">
      <c r="C7154" s="1291"/>
      <c r="D7154" s="1296"/>
      <c r="E7154" s="1320"/>
      <c r="F7154" s="1320"/>
      <c r="G7154" s="1320"/>
      <c r="H7154" s="1321">
        <v>0.0416666666666667</v>
      </c>
      <c r="I7154" s="1332"/>
      <c r="J7154" s="1333"/>
      <c r="K7154" s="1334"/>
      <c r="L7154" s="1337">
        <v>0.270833333333333</v>
      </c>
      <c r="M7154" s="1343"/>
    </row>
    <row r="7155" ht="18.35" spans="3:13">
      <c r="C7155" s="1291"/>
      <c r="D7155" s="1296"/>
      <c r="E7155" s="1320"/>
      <c r="F7155" s="1320"/>
      <c r="G7155" s="1320"/>
      <c r="H7155" s="1321">
        <v>0.0416666666666667</v>
      </c>
      <c r="I7155" s="1338"/>
      <c r="J7155" s="1339"/>
      <c r="K7155" s="1340"/>
      <c r="L7155" s="1337">
        <v>0.270833333333333</v>
      </c>
      <c r="M7155" s="1348"/>
    </row>
    <row r="7156" ht="18.35" spans="3:13">
      <c r="C7156" s="1291">
        <v>1</v>
      </c>
      <c r="D7156" s="1292" t="s">
        <v>7</v>
      </c>
      <c r="E7156" s="1299" t="s">
        <v>1566</v>
      </c>
      <c r="F7156" s="1300"/>
      <c r="G7156" s="1301"/>
      <c r="H7156" s="1302" t="s">
        <v>2839</v>
      </c>
      <c r="I7156" s="1324" t="s">
        <v>1622</v>
      </c>
      <c r="J7156" s="1325"/>
      <c r="K7156" s="1326"/>
      <c r="L7156" s="1327" t="s">
        <v>1623</v>
      </c>
      <c r="M7156" s="1341" t="s">
        <v>1624</v>
      </c>
    </row>
    <row r="7157" spans="3:13">
      <c r="C7157" s="1291"/>
      <c r="D7157" s="1293" t="s">
        <v>1625</v>
      </c>
      <c r="E7157" s="1303"/>
      <c r="F7157" s="1304"/>
      <c r="G7157" s="1305"/>
      <c r="H7157" s="1306" t="s">
        <v>2858</v>
      </c>
      <c r="I7157" s="2258" t="s">
        <v>1568</v>
      </c>
      <c r="J7157" s="1329"/>
      <c r="K7157" s="1330"/>
      <c r="L7157" s="1331"/>
      <c r="M7157" s="1342" t="s">
        <v>1566</v>
      </c>
    </row>
    <row r="7158" spans="3:13">
      <c r="C7158" s="1291"/>
      <c r="D7158" s="1294" t="s">
        <v>1626</v>
      </c>
      <c r="E7158" s="1307"/>
      <c r="F7158" s="1308"/>
      <c r="G7158" s="1309"/>
      <c r="H7158" s="1310" t="s">
        <v>2859</v>
      </c>
      <c r="I7158" s="1332"/>
      <c r="J7158" s="1333"/>
      <c r="K7158" s="1334"/>
      <c r="L7158" s="1331"/>
      <c r="M7158" s="1343"/>
    </row>
    <row r="7159" spans="3:13">
      <c r="C7159" s="1291"/>
      <c r="D7159" s="1294" t="s">
        <v>1627</v>
      </c>
      <c r="E7159" s="1311" t="s">
        <v>1567</v>
      </c>
      <c r="F7159" s="1312"/>
      <c r="G7159" s="1313"/>
      <c r="H7159" s="1310"/>
      <c r="I7159" s="1332"/>
      <c r="J7159" s="1333"/>
      <c r="K7159" s="1334"/>
      <c r="L7159" s="1331"/>
      <c r="M7159" s="1343"/>
    </row>
    <row r="7160" ht="18.35" spans="3:13">
      <c r="C7160" s="1291"/>
      <c r="D7160" s="1295" t="s">
        <v>1628</v>
      </c>
      <c r="E7160" s="1314">
        <v>0.583333333333333</v>
      </c>
      <c r="F7160" s="1315"/>
      <c r="G7160" s="1316"/>
      <c r="H7160" s="1317"/>
      <c r="I7160" s="1332"/>
      <c r="J7160" s="1333"/>
      <c r="K7160" s="1334"/>
      <c r="L7160" s="1335">
        <v>0.8125</v>
      </c>
      <c r="M7160" s="1344">
        <v>0.708333333333333</v>
      </c>
    </row>
    <row r="7161" ht="18.35" spans="3:13">
      <c r="C7161" s="1291"/>
      <c r="D7161" s="1292" t="s">
        <v>1629</v>
      </c>
      <c r="E7161" s="1318" t="s">
        <v>8</v>
      </c>
      <c r="F7161" s="1318" t="s">
        <v>9</v>
      </c>
      <c r="G7161" s="1319" t="s">
        <v>10</v>
      </c>
      <c r="H7161" s="1302" t="s">
        <v>2447</v>
      </c>
      <c r="I7161" s="1332"/>
      <c r="J7161" s="1333"/>
      <c r="K7161" s="1334"/>
      <c r="L7161" s="1336" t="s">
        <v>2896</v>
      </c>
      <c r="M7161" s="1345"/>
    </row>
    <row r="7162" spans="3:13">
      <c r="C7162" s="1291"/>
      <c r="D7162" s="1296">
        <v>45862</v>
      </c>
      <c r="E7162" s="2259" t="s">
        <v>2175</v>
      </c>
      <c r="F7162" s="2259" t="s">
        <v>2830</v>
      </c>
      <c r="G7162" s="2259" t="s">
        <v>2436</v>
      </c>
      <c r="H7162" s="1321">
        <v>0.583333333333333</v>
      </c>
      <c r="I7162" s="1332"/>
      <c r="J7162" s="1333"/>
      <c r="K7162" s="1334"/>
      <c r="L7162" s="1337">
        <v>0.8125</v>
      </c>
      <c r="M7162" s="1346"/>
    </row>
    <row r="7163" spans="3:13">
      <c r="C7163" s="1291"/>
      <c r="D7163" s="1296">
        <v>45833</v>
      </c>
      <c r="E7163" s="2259" t="s">
        <v>2436</v>
      </c>
      <c r="F7163" s="2259" t="s">
        <v>2437</v>
      </c>
      <c r="G7163" s="2259" t="s">
        <v>2438</v>
      </c>
      <c r="H7163" s="1321">
        <v>0.583333333333333</v>
      </c>
      <c r="I7163" s="1332"/>
      <c r="J7163" s="1333"/>
      <c r="K7163" s="1334"/>
      <c r="L7163" s="1337">
        <v>0.8125</v>
      </c>
      <c r="M7163" s="1347"/>
    </row>
    <row r="7164" spans="3:13">
      <c r="C7164" s="1291"/>
      <c r="D7164" s="1296">
        <v>45800</v>
      </c>
      <c r="E7164" s="2259" t="s">
        <v>2439</v>
      </c>
      <c r="F7164" s="2259" t="s">
        <v>2437</v>
      </c>
      <c r="G7164" s="2259" t="s">
        <v>2440</v>
      </c>
      <c r="H7164" s="1321">
        <v>0.583333333333333</v>
      </c>
      <c r="I7164" s="1332"/>
      <c r="J7164" s="1333"/>
      <c r="K7164" s="1334"/>
      <c r="L7164" s="1337">
        <v>0.8125</v>
      </c>
      <c r="M7164" s="1343"/>
    </row>
    <row r="7165" spans="3:13">
      <c r="C7165" s="1291"/>
      <c r="D7165" s="1296">
        <v>45770</v>
      </c>
      <c r="E7165" s="2259" t="s">
        <v>2350</v>
      </c>
      <c r="F7165" s="2259" t="s">
        <v>2351</v>
      </c>
      <c r="G7165" s="2259" t="s">
        <v>2225</v>
      </c>
      <c r="H7165" s="1321">
        <v>0.583333333333333</v>
      </c>
      <c r="I7165" s="1332"/>
      <c r="J7165" s="1333"/>
      <c r="K7165" s="1334"/>
      <c r="L7165" s="1337">
        <v>0.8125</v>
      </c>
      <c r="M7165" s="1343"/>
    </row>
    <row r="7166" spans="3:13">
      <c r="C7166" s="1291"/>
      <c r="D7166" s="1296">
        <v>45741</v>
      </c>
      <c r="E7166" s="2259" t="s">
        <v>2297</v>
      </c>
      <c r="F7166" s="2259" t="s">
        <v>2298</v>
      </c>
      <c r="G7166" s="2259" t="s">
        <v>2173</v>
      </c>
      <c r="H7166" s="1321">
        <v>0.583333333333333</v>
      </c>
      <c r="I7166" s="1332"/>
      <c r="J7166" s="1333"/>
      <c r="K7166" s="1334"/>
      <c r="L7166" s="1337">
        <v>0.8125</v>
      </c>
      <c r="M7166" s="1343"/>
    </row>
    <row r="7167" ht="18.35" spans="3:13">
      <c r="C7167" s="1291"/>
      <c r="D7167" s="1296">
        <v>45714</v>
      </c>
      <c r="E7167" s="2259" t="s">
        <v>2239</v>
      </c>
      <c r="F7167" s="2259" t="s">
        <v>2240</v>
      </c>
      <c r="G7167" s="2259" t="s">
        <v>2241</v>
      </c>
      <c r="H7167" s="1321">
        <v>0.625</v>
      </c>
      <c r="I7167" s="1338"/>
      <c r="J7167" s="1339"/>
      <c r="K7167" s="1340"/>
      <c r="L7167" s="1337">
        <v>0.854166666666667</v>
      </c>
      <c r="M7167" s="1348"/>
    </row>
    <row r="7168" ht="18.35" spans="3:13">
      <c r="C7168" s="1291">
        <v>1</v>
      </c>
      <c r="D7168" s="1292" t="s">
        <v>7</v>
      </c>
      <c r="E7168" s="1299" t="s">
        <v>1569</v>
      </c>
      <c r="F7168" s="1300"/>
      <c r="G7168" s="1301"/>
      <c r="H7168" s="1302" t="s">
        <v>2839</v>
      </c>
      <c r="I7168" s="1324" t="s">
        <v>1622</v>
      </c>
      <c r="J7168" s="1325"/>
      <c r="K7168" s="1326"/>
      <c r="L7168" s="1327" t="s">
        <v>1623</v>
      </c>
      <c r="M7168" s="1341" t="s">
        <v>1624</v>
      </c>
    </row>
    <row r="7169" spans="3:13">
      <c r="C7169" s="1291"/>
      <c r="D7169" s="1293" t="s">
        <v>1625</v>
      </c>
      <c r="E7169" s="1303"/>
      <c r="F7169" s="1304"/>
      <c r="G7169" s="1305"/>
      <c r="H7169" s="1306" t="s">
        <v>2858</v>
      </c>
      <c r="I7169" s="2258" t="s">
        <v>1570</v>
      </c>
      <c r="J7169" s="1329"/>
      <c r="K7169" s="1330"/>
      <c r="L7169" s="1331"/>
      <c r="M7169" s="1342" t="s">
        <v>1569</v>
      </c>
    </row>
    <row r="7170" spans="3:13">
      <c r="C7170" s="1291"/>
      <c r="D7170" s="1294" t="s">
        <v>1626</v>
      </c>
      <c r="E7170" s="1311">
        <v>-0.04</v>
      </c>
      <c r="F7170" s="1312"/>
      <c r="G7170" s="1313"/>
      <c r="H7170" s="1310" t="s">
        <v>2859</v>
      </c>
      <c r="I7170" s="1332"/>
      <c r="J7170" s="1333"/>
      <c r="K7170" s="1334"/>
      <c r="L7170" s="1331"/>
      <c r="M7170" s="1343"/>
    </row>
    <row r="7171" spans="3:13">
      <c r="C7171" s="1291"/>
      <c r="D7171" s="1294" t="s">
        <v>1627</v>
      </c>
      <c r="E7171" s="1311">
        <v>-0.094</v>
      </c>
      <c r="F7171" s="1312"/>
      <c r="G7171" s="1313"/>
      <c r="H7171" s="1310"/>
      <c r="I7171" s="1332"/>
      <c r="J7171" s="1333"/>
      <c r="K7171" s="1334"/>
      <c r="L7171" s="1331"/>
      <c r="M7171" s="1343"/>
    </row>
    <row r="7172" ht="18.35" spans="3:13">
      <c r="C7172" s="1291"/>
      <c r="D7172" s="1295" t="s">
        <v>1628</v>
      </c>
      <c r="E7172" s="1314">
        <v>0.520833333333333</v>
      </c>
      <c r="F7172" s="1315"/>
      <c r="G7172" s="1316"/>
      <c r="H7172" s="1317"/>
      <c r="I7172" s="1332"/>
      <c r="J7172" s="1333"/>
      <c r="K7172" s="1334"/>
      <c r="L7172" s="1335">
        <v>0.75</v>
      </c>
      <c r="M7172" s="1344">
        <v>0.645833333333333</v>
      </c>
    </row>
    <row r="7173" ht="18.35" spans="3:13">
      <c r="C7173" s="1291"/>
      <c r="D7173" s="1292" t="s">
        <v>1629</v>
      </c>
      <c r="E7173" s="1318" t="s">
        <v>8</v>
      </c>
      <c r="F7173" s="1318" t="s">
        <v>9</v>
      </c>
      <c r="G7173" s="1319" t="s">
        <v>10</v>
      </c>
      <c r="H7173" s="1302" t="s">
        <v>2447</v>
      </c>
      <c r="I7173" s="1332"/>
      <c r="J7173" s="1333"/>
      <c r="K7173" s="1334"/>
      <c r="L7173" s="1336" t="s">
        <v>2896</v>
      </c>
      <c r="M7173" s="1345"/>
    </row>
    <row r="7174" spans="3:13">
      <c r="C7174" s="1291"/>
      <c r="D7174" s="1296">
        <v>45863</v>
      </c>
      <c r="E7174" s="1320">
        <v>-0.093</v>
      </c>
      <c r="F7174" s="1320">
        <v>-0.104</v>
      </c>
      <c r="G7174" s="1320">
        <v>0.165</v>
      </c>
      <c r="H7174" s="1321">
        <v>0.520833333333333</v>
      </c>
      <c r="I7174" s="1332"/>
      <c r="J7174" s="1333"/>
      <c r="K7174" s="1334"/>
      <c r="L7174" s="1337">
        <v>0.75</v>
      </c>
      <c r="M7174" s="1346"/>
    </row>
    <row r="7175" spans="3:13">
      <c r="C7175" s="1291"/>
      <c r="D7175" s="1296">
        <v>45834</v>
      </c>
      <c r="E7175" s="1320">
        <v>0.164</v>
      </c>
      <c r="F7175" s="1320">
        <v>0.086</v>
      </c>
      <c r="G7175" s="1320">
        <v>-0.066</v>
      </c>
      <c r="H7175" s="1321">
        <v>0.520833333333333</v>
      </c>
      <c r="I7175" s="1332"/>
      <c r="J7175" s="1333"/>
      <c r="K7175" s="1334"/>
      <c r="L7175" s="1337">
        <v>0.75</v>
      </c>
      <c r="M7175" s="1347"/>
    </row>
    <row r="7176" spans="3:13">
      <c r="C7176" s="1291"/>
      <c r="D7176" s="1296">
        <v>45804</v>
      </c>
      <c r="E7176" s="1320">
        <v>-0.063</v>
      </c>
      <c r="F7176" s="1320">
        <v>-0.076</v>
      </c>
      <c r="G7176" s="1320">
        <v>0.076</v>
      </c>
      <c r="H7176" s="1321">
        <v>0.520833333333333</v>
      </c>
      <c r="I7176" s="1332"/>
      <c r="J7176" s="1333"/>
      <c r="K7176" s="1334"/>
      <c r="L7176" s="1337">
        <v>0.75</v>
      </c>
      <c r="M7176" s="1343"/>
    </row>
    <row r="7177" spans="3:13">
      <c r="C7177" s="1291"/>
      <c r="D7177" s="1296">
        <v>45771</v>
      </c>
      <c r="E7177" s="1320">
        <v>0.092</v>
      </c>
      <c r="F7177" s="1320">
        <v>0.021</v>
      </c>
      <c r="G7177" s="1320">
        <v>0.009</v>
      </c>
      <c r="H7177" s="1321">
        <v>0.520833333333333</v>
      </c>
      <c r="I7177" s="1332"/>
      <c r="J7177" s="1333"/>
      <c r="K7177" s="1334"/>
      <c r="L7177" s="1337">
        <v>0.75</v>
      </c>
      <c r="M7177" s="1343"/>
    </row>
    <row r="7178" spans="3:13">
      <c r="C7178" s="1291"/>
      <c r="D7178" s="1296">
        <v>45742</v>
      </c>
      <c r="E7178" s="1320">
        <v>0.009</v>
      </c>
      <c r="F7178" s="1320">
        <v>-0.011</v>
      </c>
      <c r="G7178" s="1320">
        <v>0.033</v>
      </c>
      <c r="H7178" s="1321">
        <v>0.520833333333333</v>
      </c>
      <c r="I7178" s="1332"/>
      <c r="J7178" s="1333"/>
      <c r="K7178" s="1334"/>
      <c r="L7178" s="1337">
        <v>0.75</v>
      </c>
      <c r="M7178" s="1343"/>
    </row>
    <row r="7179" ht="18.35" spans="3:13">
      <c r="C7179" s="1291"/>
      <c r="D7179" s="1296">
        <v>45715</v>
      </c>
      <c r="E7179" s="1320">
        <v>0.031</v>
      </c>
      <c r="F7179" s="1320">
        <v>0.02</v>
      </c>
      <c r="G7179" s="1320">
        <v>-0.018</v>
      </c>
      <c r="H7179" s="1321">
        <v>0.5625</v>
      </c>
      <c r="I7179" s="1338"/>
      <c r="J7179" s="1339"/>
      <c r="K7179" s="1340"/>
      <c r="L7179" s="1337">
        <v>0.791666666666667</v>
      </c>
      <c r="M7179" s="1348"/>
    </row>
    <row r="7180" ht="18.35" spans="3:13">
      <c r="C7180" s="1291">
        <v>1</v>
      </c>
      <c r="D7180" s="1292" t="s">
        <v>7</v>
      </c>
      <c r="E7180" s="1299" t="s">
        <v>1571</v>
      </c>
      <c r="F7180" s="1300"/>
      <c r="G7180" s="1301"/>
      <c r="H7180" s="1302" t="s">
        <v>2839</v>
      </c>
      <c r="I7180" s="1324" t="s">
        <v>1622</v>
      </c>
      <c r="J7180" s="1325"/>
      <c r="K7180" s="1326"/>
      <c r="L7180" s="1327" t="s">
        <v>1623</v>
      </c>
      <c r="M7180" s="1341" t="s">
        <v>1624</v>
      </c>
    </row>
    <row r="7181" spans="3:13">
      <c r="C7181" s="1291"/>
      <c r="D7181" s="1293" t="s">
        <v>1625</v>
      </c>
      <c r="E7181" s="1303"/>
      <c r="F7181" s="1304"/>
      <c r="G7181" s="1305"/>
      <c r="H7181" s="1306" t="s">
        <v>2861</v>
      </c>
      <c r="I7181" s="2258" t="s">
        <v>1572</v>
      </c>
      <c r="J7181" s="1329"/>
      <c r="K7181" s="1330"/>
      <c r="L7181" s="1331"/>
      <c r="M7181" s="1342" t="s">
        <v>1571</v>
      </c>
    </row>
    <row r="7182" spans="3:13">
      <c r="C7182" s="1291"/>
      <c r="D7182" s="1294" t="s">
        <v>1626</v>
      </c>
      <c r="E7182" s="1349">
        <v>98</v>
      </c>
      <c r="F7182" s="1350"/>
      <c r="G7182" s="1351"/>
      <c r="H7182" s="1306" t="s">
        <v>2861</v>
      </c>
      <c r="I7182" s="1332"/>
      <c r="J7182" s="1333"/>
      <c r="K7182" s="1334"/>
      <c r="L7182" s="1331"/>
      <c r="M7182" s="1343"/>
    </row>
    <row r="7183" spans="3:13">
      <c r="C7183" s="1291"/>
      <c r="D7183" s="1294" t="s">
        <v>1627</v>
      </c>
      <c r="E7183" s="1349">
        <v>97.2</v>
      </c>
      <c r="F7183" s="1350"/>
      <c r="G7183" s="1351"/>
      <c r="H7183" s="1310"/>
      <c r="I7183" s="1332"/>
      <c r="J7183" s="1333"/>
      <c r="K7183" s="1334"/>
      <c r="L7183" s="1331"/>
      <c r="M7183" s="1343"/>
    </row>
    <row r="7184" ht="18.35" spans="3:13">
      <c r="C7184" s="1291"/>
      <c r="D7184" s="1295" t="s">
        <v>1628</v>
      </c>
      <c r="E7184" s="1314">
        <v>0.583333333333333</v>
      </c>
      <c r="F7184" s="1315"/>
      <c r="G7184" s="1316"/>
      <c r="H7184" s="1317"/>
      <c r="I7184" s="1332"/>
      <c r="J7184" s="1333"/>
      <c r="K7184" s="1334"/>
      <c r="L7184" s="1335">
        <v>0.8125</v>
      </c>
      <c r="M7184" s="1344">
        <v>0.708333333333333</v>
      </c>
    </row>
    <row r="7185" ht="18.35" spans="3:13">
      <c r="C7185" s="1291"/>
      <c r="D7185" s="1292" t="s">
        <v>1629</v>
      </c>
      <c r="E7185" s="1318" t="s">
        <v>8</v>
      </c>
      <c r="F7185" s="1318" t="s">
        <v>9</v>
      </c>
      <c r="G7185" s="1319" t="s">
        <v>10</v>
      </c>
      <c r="H7185" s="1302" t="s">
        <v>2447</v>
      </c>
      <c r="I7185" s="1332"/>
      <c r="J7185" s="1333"/>
      <c r="K7185" s="1334"/>
      <c r="L7185" s="1336" t="s">
        <v>2896</v>
      </c>
      <c r="M7185" s="1345"/>
    </row>
    <row r="7186" spans="3:13">
      <c r="C7186" s="1291"/>
      <c r="D7186" s="1296">
        <v>45867</v>
      </c>
      <c r="E7186" s="2260" t="s">
        <v>2831</v>
      </c>
      <c r="F7186" s="2260" t="s">
        <v>2832</v>
      </c>
      <c r="G7186" s="2260" t="s">
        <v>2833</v>
      </c>
      <c r="H7186" s="1321">
        <v>0.583333333333333</v>
      </c>
      <c r="I7186" s="1332"/>
      <c r="J7186" s="1333"/>
      <c r="K7186" s="1334"/>
      <c r="L7186" s="1337">
        <v>0.8125</v>
      </c>
      <c r="M7186" s="1346"/>
    </row>
    <row r="7187" spans="3:13">
      <c r="C7187" s="1291"/>
      <c r="D7187" s="1296">
        <v>45832</v>
      </c>
      <c r="E7187" s="2260" t="s">
        <v>2450</v>
      </c>
      <c r="F7187" s="2260" t="s">
        <v>2451</v>
      </c>
      <c r="G7187" s="2260" t="s">
        <v>2452</v>
      </c>
      <c r="H7187" s="1321">
        <v>0.583333333333333</v>
      </c>
      <c r="I7187" s="1332"/>
      <c r="J7187" s="1333"/>
      <c r="K7187" s="1334"/>
      <c r="L7187" s="1337">
        <v>0.8125</v>
      </c>
      <c r="M7187" s="1347"/>
    </row>
    <row r="7188" spans="3:13">
      <c r="C7188" s="1291"/>
      <c r="D7188" s="1296">
        <v>45804</v>
      </c>
      <c r="E7188" s="2260" t="s">
        <v>2457</v>
      </c>
      <c r="F7188" s="2260" t="s">
        <v>2458</v>
      </c>
      <c r="G7188" s="2260" t="s">
        <v>2459</v>
      </c>
      <c r="H7188" s="1321">
        <v>0.583333333333333</v>
      </c>
      <c r="I7188" s="1332"/>
      <c r="J7188" s="1333"/>
      <c r="K7188" s="1334"/>
      <c r="L7188" s="1337">
        <v>0.8125</v>
      </c>
      <c r="M7188" s="1343"/>
    </row>
    <row r="7189" spans="3:13">
      <c r="C7189" s="1291"/>
      <c r="D7189" s="1296">
        <v>45776</v>
      </c>
      <c r="E7189" s="2260" t="s">
        <v>2463</v>
      </c>
      <c r="F7189" s="2260" t="s">
        <v>2464</v>
      </c>
      <c r="G7189" s="2260" t="s">
        <v>2465</v>
      </c>
      <c r="H7189" s="1321">
        <v>0.583333333333333</v>
      </c>
      <c r="I7189" s="1332"/>
      <c r="J7189" s="1333"/>
      <c r="K7189" s="1334"/>
      <c r="L7189" s="1337">
        <v>0.8125</v>
      </c>
      <c r="M7189" s="1343"/>
    </row>
    <row r="7190" spans="3:13">
      <c r="C7190" s="1291"/>
      <c r="D7190" s="1296">
        <v>45741</v>
      </c>
      <c r="E7190" s="2260" t="s">
        <v>2469</v>
      </c>
      <c r="F7190" s="2260" t="s">
        <v>2470</v>
      </c>
      <c r="G7190" s="2260" t="s">
        <v>2834</v>
      </c>
      <c r="H7190" s="1321">
        <v>0.583333333333333</v>
      </c>
      <c r="I7190" s="1332"/>
      <c r="J7190" s="1333"/>
      <c r="K7190" s="1334"/>
      <c r="L7190" s="1337">
        <v>0.8125</v>
      </c>
      <c r="M7190" s="1343"/>
    </row>
    <row r="7191" ht="18.35" spans="3:13">
      <c r="C7191" s="1291"/>
      <c r="D7191" s="1296">
        <v>45713</v>
      </c>
      <c r="E7191" s="2260" t="s">
        <v>2474</v>
      </c>
      <c r="F7191" s="2260" t="s">
        <v>2835</v>
      </c>
      <c r="G7191" s="2260" t="s">
        <v>2836</v>
      </c>
      <c r="H7191" s="1321">
        <v>0.625</v>
      </c>
      <c r="I7191" s="1338"/>
      <c r="J7191" s="1339"/>
      <c r="K7191" s="1340"/>
      <c r="L7191" s="1337">
        <v>0.854166666666667</v>
      </c>
      <c r="M7191" s="1348"/>
    </row>
    <row r="7192" ht="18.35" spans="3:13">
      <c r="C7192" s="1291">
        <v>1</v>
      </c>
      <c r="D7192" s="1292" t="s">
        <v>7</v>
      </c>
      <c r="E7192" s="1299" t="s">
        <v>1571</v>
      </c>
      <c r="F7192" s="1300"/>
      <c r="G7192" s="1301"/>
      <c r="H7192" s="1302" t="s">
        <v>2839</v>
      </c>
      <c r="I7192" s="1324" t="s">
        <v>1622</v>
      </c>
      <c r="J7192" s="1325"/>
      <c r="K7192" s="1326"/>
      <c r="L7192" s="1327" t="s">
        <v>1623</v>
      </c>
      <c r="M7192" s="1341" t="s">
        <v>1624</v>
      </c>
    </row>
    <row r="7193" spans="3:13">
      <c r="C7193" s="1291"/>
      <c r="D7193" s="1293" t="s">
        <v>1625</v>
      </c>
      <c r="E7193" s="1303"/>
      <c r="F7193" s="1304"/>
      <c r="G7193" s="1305"/>
      <c r="H7193" s="1306" t="s">
        <v>2858</v>
      </c>
      <c r="I7193" s="2258" t="s">
        <v>1572</v>
      </c>
      <c r="J7193" s="1329"/>
      <c r="K7193" s="1330"/>
      <c r="L7193" s="1331"/>
      <c r="M7193" s="1342" t="s">
        <v>1571</v>
      </c>
    </row>
    <row r="7194" spans="3:13">
      <c r="C7194" s="1291"/>
      <c r="D7194" s="1294" t="s">
        <v>1626</v>
      </c>
      <c r="E7194" s="1353"/>
      <c r="F7194" s="1354"/>
      <c r="G7194" s="1355"/>
      <c r="H7194" s="1310" t="s">
        <v>2859</v>
      </c>
      <c r="I7194" s="1332"/>
      <c r="J7194" s="1333"/>
      <c r="K7194" s="1334"/>
      <c r="L7194" s="1331"/>
      <c r="M7194" s="1343"/>
    </row>
    <row r="7195" spans="3:13">
      <c r="C7195" s="1291"/>
      <c r="D7195" s="1294" t="s">
        <v>1627</v>
      </c>
      <c r="E7195" s="1356">
        <v>0</v>
      </c>
      <c r="F7195" s="1357"/>
      <c r="G7195" s="1358"/>
      <c r="H7195" s="1310"/>
      <c r="I7195" s="1332"/>
      <c r="J7195" s="1333"/>
      <c r="K7195" s="1334"/>
      <c r="L7195" s="1331"/>
      <c r="M7195" s="1343"/>
    </row>
    <row r="7196" ht="18.35" spans="3:13">
      <c r="C7196" s="1291"/>
      <c r="D7196" s="1295" t="s">
        <v>1628</v>
      </c>
      <c r="E7196" s="1314">
        <v>0.583333333333333</v>
      </c>
      <c r="F7196" s="1315"/>
      <c r="G7196" s="1316"/>
      <c r="H7196" s="1317"/>
      <c r="I7196" s="1332"/>
      <c r="J7196" s="1333"/>
      <c r="K7196" s="1334"/>
      <c r="L7196" s="1335">
        <v>0.8125</v>
      </c>
      <c r="M7196" s="1344">
        <v>0.708333333333333</v>
      </c>
    </row>
    <row r="7197" ht="18.35" spans="3:13">
      <c r="C7197" s="1291"/>
      <c r="D7197" s="1292" t="s">
        <v>1629</v>
      </c>
      <c r="E7197" s="1318" t="s">
        <v>8</v>
      </c>
      <c r="F7197" s="1318" t="s">
        <v>9</v>
      </c>
      <c r="G7197" s="1319" t="s">
        <v>10</v>
      </c>
      <c r="H7197" s="1302" t="s">
        <v>2447</v>
      </c>
      <c r="I7197" s="1332"/>
      <c r="J7197" s="1333"/>
      <c r="K7197" s="1334"/>
      <c r="L7197" s="1336" t="s">
        <v>2896</v>
      </c>
      <c r="M7197" s="1345"/>
    </row>
    <row r="7198" spans="3:13">
      <c r="C7198" s="1291"/>
      <c r="D7198" s="1296">
        <v>45847</v>
      </c>
      <c r="E7198" s="1359">
        <v>0</v>
      </c>
      <c r="F7198" s="1359">
        <v>0</v>
      </c>
      <c r="G7198" s="1359">
        <v>0</v>
      </c>
      <c r="H7198" s="1321">
        <v>0.75</v>
      </c>
      <c r="I7198" s="1332"/>
      <c r="J7198" s="1333"/>
      <c r="K7198" s="1334"/>
      <c r="L7198" s="1337">
        <v>0.979166666666667</v>
      </c>
      <c r="M7198" s="1346"/>
    </row>
    <row r="7199" spans="3:13">
      <c r="C7199" s="1291"/>
      <c r="D7199" s="1296">
        <v>45805</v>
      </c>
      <c r="E7199" s="1359">
        <v>0</v>
      </c>
      <c r="F7199" s="1359">
        <v>0</v>
      </c>
      <c r="G7199" s="1359">
        <v>0</v>
      </c>
      <c r="H7199" s="1321">
        <v>0.75</v>
      </c>
      <c r="I7199" s="1332"/>
      <c r="J7199" s="1333"/>
      <c r="K7199" s="1334"/>
      <c r="L7199" s="1337">
        <v>0.979166666666667</v>
      </c>
      <c r="M7199" s="1347"/>
    </row>
    <row r="7200" spans="3:13">
      <c r="C7200" s="1291"/>
      <c r="D7200" s="1296">
        <v>45756</v>
      </c>
      <c r="E7200" s="1359">
        <v>0</v>
      </c>
      <c r="F7200" s="1359">
        <v>0</v>
      </c>
      <c r="G7200" s="1359">
        <v>0</v>
      </c>
      <c r="H7200" s="1321">
        <v>0.75</v>
      </c>
      <c r="I7200" s="1332"/>
      <c r="J7200" s="1333"/>
      <c r="K7200" s="1334"/>
      <c r="L7200" s="1337">
        <v>0.979166666666667</v>
      </c>
      <c r="M7200" s="1343"/>
    </row>
    <row r="7201" spans="3:13">
      <c r="C7201" s="1291"/>
      <c r="D7201" s="1296">
        <v>45707</v>
      </c>
      <c r="E7201" s="1359">
        <v>0</v>
      </c>
      <c r="F7201" s="1359">
        <v>0</v>
      </c>
      <c r="G7201" s="1359">
        <v>0</v>
      </c>
      <c r="H7201" s="1321">
        <v>0.791666666666667</v>
      </c>
      <c r="I7201" s="1332"/>
      <c r="J7201" s="1333"/>
      <c r="K7201" s="1334"/>
      <c r="L7201" s="1337">
        <v>0.0208333333333333</v>
      </c>
      <c r="M7201" s="1343"/>
    </row>
    <row r="7202" spans="3:13">
      <c r="C7202" s="1291"/>
      <c r="D7202" s="1296">
        <v>45665</v>
      </c>
      <c r="E7202" s="1359">
        <v>0</v>
      </c>
      <c r="F7202" s="1359">
        <v>0</v>
      </c>
      <c r="G7202" s="1359">
        <v>0</v>
      </c>
      <c r="H7202" s="1321">
        <v>0.791666666666667</v>
      </c>
      <c r="I7202" s="1332"/>
      <c r="J7202" s="1333"/>
      <c r="K7202" s="1334"/>
      <c r="L7202" s="1337">
        <v>0.0208333333333333</v>
      </c>
      <c r="M7202" s="1343"/>
    </row>
    <row r="7203" ht="18.35" spans="3:13">
      <c r="C7203" s="1291"/>
      <c r="D7203" s="1296">
        <v>45622</v>
      </c>
      <c r="E7203" s="1359">
        <v>0</v>
      </c>
      <c r="F7203" s="1359">
        <v>0</v>
      </c>
      <c r="G7203" s="1359">
        <v>0</v>
      </c>
      <c r="H7203" s="1321">
        <v>0.791666666666667</v>
      </c>
      <c r="I7203" s="1338"/>
      <c r="J7203" s="1339"/>
      <c r="K7203" s="1340"/>
      <c r="L7203" s="1337">
        <v>0.0208333333333333</v>
      </c>
      <c r="M7203" s="1348"/>
    </row>
    <row r="7204" ht="18.35" spans="3:13">
      <c r="C7204" s="1291">
        <v>1</v>
      </c>
      <c r="D7204" s="1292" t="s">
        <v>7</v>
      </c>
      <c r="E7204" s="1299" t="s">
        <v>1573</v>
      </c>
      <c r="F7204" s="1300"/>
      <c r="G7204" s="1301"/>
      <c r="H7204" s="1302" t="s">
        <v>2839</v>
      </c>
      <c r="I7204" s="1324" t="s">
        <v>1622</v>
      </c>
      <c r="J7204" s="1325"/>
      <c r="K7204" s="1326"/>
      <c r="L7204" s="1327" t="s">
        <v>1623</v>
      </c>
      <c r="M7204" s="1341" t="s">
        <v>1624</v>
      </c>
    </row>
    <row r="7205" spans="3:13">
      <c r="C7205" s="1291"/>
      <c r="D7205" s="1293" t="s">
        <v>1625</v>
      </c>
      <c r="E7205" s="1303"/>
      <c r="F7205" s="1304"/>
      <c r="G7205" s="1305"/>
      <c r="H7205" s="1306"/>
      <c r="I7205" s="2258" t="s">
        <v>1574</v>
      </c>
      <c r="J7205" s="1329"/>
      <c r="K7205" s="1330"/>
      <c r="L7205" s="1331"/>
      <c r="M7205" s="1342" t="s">
        <v>1573</v>
      </c>
    </row>
    <row r="7206" spans="3:13">
      <c r="C7206" s="1291"/>
      <c r="D7206" s="1294" t="s">
        <v>1626</v>
      </c>
      <c r="E7206" s="1353"/>
      <c r="F7206" s="1354"/>
      <c r="G7206" s="1355"/>
      <c r="H7206" s="1310"/>
      <c r="I7206" s="1332"/>
      <c r="J7206" s="1333"/>
      <c r="K7206" s="1334"/>
      <c r="L7206" s="1331"/>
      <c r="M7206" s="1343"/>
    </row>
    <row r="7207" spans="3:13">
      <c r="C7207" s="1291"/>
      <c r="D7207" s="1294" t="s">
        <v>1627</v>
      </c>
      <c r="E7207" s="1356">
        <v>0</v>
      </c>
      <c r="F7207" s="1357"/>
      <c r="G7207" s="1358"/>
      <c r="H7207" s="1310"/>
      <c r="I7207" s="1332"/>
      <c r="J7207" s="1333"/>
      <c r="K7207" s="1334"/>
      <c r="L7207" s="1331"/>
      <c r="M7207" s="1343"/>
    </row>
    <row r="7208" ht="18.35" spans="3:13">
      <c r="C7208" s="1291"/>
      <c r="D7208" s="1295" t="s">
        <v>1628</v>
      </c>
      <c r="E7208" s="1314"/>
      <c r="F7208" s="1315"/>
      <c r="G7208" s="1316"/>
      <c r="H7208" s="1317"/>
      <c r="I7208" s="1332"/>
      <c r="J7208" s="1333"/>
      <c r="K7208" s="1334"/>
      <c r="L7208" s="1335" t="s">
        <v>818</v>
      </c>
      <c r="M7208" s="1344" t="e">
        <v>#VALUE!</v>
      </c>
    </row>
    <row r="7209" ht="18.35" spans="3:13">
      <c r="C7209" s="1291"/>
      <c r="D7209" s="1292" t="s">
        <v>1629</v>
      </c>
      <c r="E7209" s="1318" t="s">
        <v>8</v>
      </c>
      <c r="F7209" s="1318" t="s">
        <v>9</v>
      </c>
      <c r="G7209" s="1319" t="s">
        <v>10</v>
      </c>
      <c r="H7209" s="1302" t="s">
        <v>2447</v>
      </c>
      <c r="I7209" s="1332"/>
      <c r="J7209" s="1333"/>
      <c r="K7209" s="1334"/>
      <c r="L7209" s="1336" t="s">
        <v>2896</v>
      </c>
      <c r="M7209" s="1345"/>
    </row>
    <row r="7210" spans="3:13">
      <c r="C7210" s="1291"/>
      <c r="D7210" s="1296"/>
      <c r="E7210" s="1359"/>
      <c r="F7210" s="1359"/>
      <c r="G7210" s="1359"/>
      <c r="H7210" s="1321">
        <v>0.520833333333333</v>
      </c>
      <c r="I7210" s="1332"/>
      <c r="J7210" s="1333"/>
      <c r="K7210" s="1334"/>
      <c r="L7210" s="1337">
        <v>0.75</v>
      </c>
      <c r="M7210" s="1346"/>
    </row>
    <row r="7211" spans="3:13">
      <c r="C7211" s="1291"/>
      <c r="D7211" s="1296"/>
      <c r="E7211" s="1359"/>
      <c r="F7211" s="1359"/>
      <c r="G7211" s="1359"/>
      <c r="H7211" s="1321">
        <v>0.520833333333333</v>
      </c>
      <c r="I7211" s="1332"/>
      <c r="J7211" s="1333"/>
      <c r="K7211" s="1334"/>
      <c r="L7211" s="1337">
        <v>0.75</v>
      </c>
      <c r="M7211" s="1347"/>
    </row>
    <row r="7212" spans="3:13">
      <c r="C7212" s="1291"/>
      <c r="D7212" s="1296"/>
      <c r="E7212" s="1359"/>
      <c r="F7212" s="1359"/>
      <c r="G7212" s="1359"/>
      <c r="H7212" s="1321">
        <v>0.520833333333333</v>
      </c>
      <c r="I7212" s="1332"/>
      <c r="J7212" s="1333"/>
      <c r="K7212" s="1334"/>
      <c r="L7212" s="1337">
        <v>0.75</v>
      </c>
      <c r="M7212" s="1343"/>
    </row>
    <row r="7213" spans="3:13">
      <c r="C7213" s="1291"/>
      <c r="D7213" s="1296"/>
      <c r="E7213" s="1359"/>
      <c r="F7213" s="1359"/>
      <c r="G7213" s="1359"/>
      <c r="H7213" s="1321">
        <v>0.520833333333333</v>
      </c>
      <c r="I7213" s="1332"/>
      <c r="J7213" s="1333"/>
      <c r="K7213" s="1334"/>
      <c r="L7213" s="1337">
        <v>0.75</v>
      </c>
      <c r="M7213" s="1343"/>
    </row>
    <row r="7214" spans="3:13">
      <c r="C7214" s="1291"/>
      <c r="D7214" s="1296"/>
      <c r="E7214" s="1359"/>
      <c r="F7214" s="1359"/>
      <c r="G7214" s="1359"/>
      <c r="H7214" s="1321">
        <v>0.520833333333333</v>
      </c>
      <c r="I7214" s="1332"/>
      <c r="J7214" s="1333"/>
      <c r="K7214" s="1334"/>
      <c r="L7214" s="1337">
        <v>0.75</v>
      </c>
      <c r="M7214" s="1343"/>
    </row>
    <row r="7215" ht="18.35" spans="3:13">
      <c r="C7215" s="1291"/>
      <c r="D7215" s="1296"/>
      <c r="E7215" s="1359"/>
      <c r="F7215" s="1359"/>
      <c r="G7215" s="1359"/>
      <c r="H7215" s="1321">
        <v>0.520833333333333</v>
      </c>
      <c r="I7215" s="1338"/>
      <c r="J7215" s="1339"/>
      <c r="K7215" s="1340"/>
      <c r="L7215" s="1337">
        <v>0.75</v>
      </c>
      <c r="M7215" s="1348"/>
    </row>
    <row r="7216" ht="18.35" spans="3:13">
      <c r="C7216" s="1291">
        <v>1</v>
      </c>
      <c r="D7216" s="1292" t="s">
        <v>7</v>
      </c>
      <c r="E7216" s="1299" t="s">
        <v>872</v>
      </c>
      <c r="F7216" s="1300"/>
      <c r="G7216" s="1301"/>
      <c r="H7216" s="1302" t="s">
        <v>2839</v>
      </c>
      <c r="I7216" s="1324" t="s">
        <v>1622</v>
      </c>
      <c r="J7216" s="1325"/>
      <c r="K7216" s="1326"/>
      <c r="L7216" s="1327" t="s">
        <v>1623</v>
      </c>
      <c r="M7216" s="1341" t="s">
        <v>1624</v>
      </c>
    </row>
    <row r="7217" spans="3:13">
      <c r="C7217" s="1291"/>
      <c r="D7217" s="1293" t="s">
        <v>1625</v>
      </c>
      <c r="E7217" s="1303"/>
      <c r="F7217" s="1304"/>
      <c r="G7217" s="1305"/>
      <c r="H7217" s="1306" t="s">
        <v>2858</v>
      </c>
      <c r="I7217" s="2258" t="s">
        <v>1576</v>
      </c>
      <c r="J7217" s="1329"/>
      <c r="K7217" s="1330"/>
      <c r="L7217" s="1331"/>
      <c r="M7217" s="1342" t="s">
        <v>872</v>
      </c>
    </row>
    <row r="7218" spans="3:13">
      <c r="C7218" s="1291"/>
      <c r="D7218" s="1294" t="s">
        <v>1626</v>
      </c>
      <c r="E7218" s="1307"/>
      <c r="F7218" s="1308"/>
      <c r="G7218" s="1309"/>
      <c r="H7218" s="1310" t="s">
        <v>2859</v>
      </c>
      <c r="I7218" s="1332"/>
      <c r="J7218" s="1333"/>
      <c r="K7218" s="1334"/>
      <c r="L7218" s="1331"/>
      <c r="M7218" s="1343"/>
    </row>
    <row r="7219" spans="3:13">
      <c r="C7219" s="1291"/>
      <c r="D7219" s="1294" t="s">
        <v>1627</v>
      </c>
      <c r="E7219" s="1349" t="s">
        <v>1575</v>
      </c>
      <c r="F7219" s="1350"/>
      <c r="G7219" s="1351"/>
      <c r="H7219" s="1310"/>
      <c r="I7219" s="1332"/>
      <c r="J7219" s="1333"/>
      <c r="K7219" s="1334"/>
      <c r="L7219" s="1331"/>
      <c r="M7219" s="1343"/>
    </row>
    <row r="7220" ht="18.35" spans="3:13">
      <c r="C7220" s="1291"/>
      <c r="D7220" s="1295" t="s">
        <v>1628</v>
      </c>
      <c r="E7220" s="1314">
        <v>0.604166666666667</v>
      </c>
      <c r="F7220" s="1315"/>
      <c r="G7220" s="1316"/>
      <c r="H7220" s="1317"/>
      <c r="I7220" s="1332"/>
      <c r="J7220" s="1333"/>
      <c r="K7220" s="1334"/>
      <c r="L7220" s="1335">
        <v>0.833333333333333</v>
      </c>
      <c r="M7220" s="1344">
        <v>0.729166666666667</v>
      </c>
    </row>
    <row r="7221" ht="18.35" spans="3:13">
      <c r="C7221" s="1291"/>
      <c r="D7221" s="1292" t="s">
        <v>1629</v>
      </c>
      <c r="E7221" s="1318" t="s">
        <v>8</v>
      </c>
      <c r="F7221" s="1318" t="s">
        <v>9</v>
      </c>
      <c r="G7221" s="1319" t="s">
        <v>10</v>
      </c>
      <c r="H7221" s="1302" t="s">
        <v>2447</v>
      </c>
      <c r="I7221" s="1332"/>
      <c r="J7221" s="1333"/>
      <c r="K7221" s="1334"/>
      <c r="L7221" s="1336" t="s">
        <v>2896</v>
      </c>
      <c r="M7221" s="1345"/>
    </row>
    <row r="7222" spans="3:13">
      <c r="C7222" s="1291"/>
      <c r="D7222" s="1296">
        <v>45889</v>
      </c>
      <c r="E7222" s="2260" t="s">
        <v>2837</v>
      </c>
      <c r="F7222" s="2260" t="s">
        <v>2838</v>
      </c>
      <c r="G7222" s="2260" t="s">
        <v>2813</v>
      </c>
      <c r="H7222" s="1321">
        <v>0.604166666666667</v>
      </c>
      <c r="I7222" s="1332"/>
      <c r="J7222" s="1333"/>
      <c r="K7222" s="1334"/>
      <c r="L7222" s="1337">
        <v>0.833333333333333</v>
      </c>
      <c r="M7222" s="1346"/>
    </row>
    <row r="7223" spans="3:13">
      <c r="C7223" s="1291"/>
      <c r="D7223" s="1296">
        <v>45882</v>
      </c>
      <c r="E7223" s="2260" t="s">
        <v>2813</v>
      </c>
      <c r="F7223" s="2260" t="s">
        <v>2363</v>
      </c>
      <c r="G7223" s="2260" t="s">
        <v>2814</v>
      </c>
      <c r="H7223" s="1321">
        <v>0.604166666666667</v>
      </c>
      <c r="I7223" s="1332"/>
      <c r="J7223" s="1333"/>
      <c r="K7223" s="1334"/>
      <c r="L7223" s="1337">
        <v>0.833333333333333</v>
      </c>
      <c r="M7223" s="1347"/>
    </row>
    <row r="7224" spans="3:13">
      <c r="C7224" s="1291"/>
      <c r="D7224" s="1296">
        <v>45875</v>
      </c>
      <c r="E7224" s="2260" t="s">
        <v>2814</v>
      </c>
      <c r="F7224" s="2260" t="s">
        <v>2815</v>
      </c>
      <c r="G7224" s="2260" t="s">
        <v>2812</v>
      </c>
      <c r="H7224" s="1321">
        <v>0.604166666666667</v>
      </c>
      <c r="I7224" s="1332"/>
      <c r="J7224" s="1333"/>
      <c r="K7224" s="1334"/>
      <c r="L7224" s="1337">
        <v>0.833333333333333</v>
      </c>
      <c r="M7224" s="1343"/>
    </row>
    <row r="7225" spans="3:13">
      <c r="C7225" s="1291"/>
      <c r="D7225" s="1296">
        <v>45868</v>
      </c>
      <c r="E7225" s="2260" t="s">
        <v>2812</v>
      </c>
      <c r="F7225" s="2260" t="s">
        <v>2415</v>
      </c>
      <c r="G7225" s="2260" t="s">
        <v>2597</v>
      </c>
      <c r="H7225" s="1321">
        <v>0.604166666666667</v>
      </c>
      <c r="I7225" s="1332"/>
      <c r="J7225" s="1333"/>
      <c r="K7225" s="1334"/>
      <c r="L7225" s="1337">
        <v>0.833333333333333</v>
      </c>
      <c r="M7225" s="1343"/>
    </row>
    <row r="7226" spans="3:13">
      <c r="C7226" s="1291"/>
      <c r="D7226" s="1296">
        <v>45861</v>
      </c>
      <c r="E7226" s="2260" t="s">
        <v>2597</v>
      </c>
      <c r="F7226" s="2260" t="s">
        <v>2598</v>
      </c>
      <c r="G7226" s="2260" t="s">
        <v>2426</v>
      </c>
      <c r="H7226" s="1321">
        <v>0.604166666666667</v>
      </c>
      <c r="I7226" s="1332"/>
      <c r="J7226" s="1333"/>
      <c r="K7226" s="1334"/>
      <c r="L7226" s="1337">
        <v>0.833333333333333</v>
      </c>
      <c r="M7226" s="1343"/>
    </row>
    <row r="7227" ht="18.35" spans="3:13">
      <c r="C7227" s="1291"/>
      <c r="D7227" s="1296">
        <v>45854</v>
      </c>
      <c r="E7227" s="2260" t="s">
        <v>2426</v>
      </c>
      <c r="F7227" s="2260" t="s">
        <v>2214</v>
      </c>
      <c r="G7227" s="2260" t="s">
        <v>2410</v>
      </c>
      <c r="H7227" s="1321">
        <v>0.604166666666667</v>
      </c>
      <c r="I7227" s="1338"/>
      <c r="J7227" s="1339"/>
      <c r="K7227" s="1340"/>
      <c r="L7227" s="1337">
        <v>0.833333333333333</v>
      </c>
      <c r="M7227" s="1348"/>
    </row>
    <row r="7228" ht="18.35" spans="3:13">
      <c r="C7228" s="1291">
        <v>1</v>
      </c>
      <c r="D7228" s="1292" t="s">
        <v>7</v>
      </c>
      <c r="E7228" s="1299" t="s">
        <v>1234</v>
      </c>
      <c r="F7228" s="1300"/>
      <c r="G7228" s="1301"/>
      <c r="H7228" s="1302" t="s">
        <v>2839</v>
      </c>
      <c r="I7228" s="1324" t="s">
        <v>1622</v>
      </c>
      <c r="J7228" s="1325"/>
      <c r="K7228" s="1326"/>
      <c r="L7228" s="1327" t="s">
        <v>1623</v>
      </c>
      <c r="M7228" s="1341" t="s">
        <v>1624</v>
      </c>
    </row>
    <row r="7229" spans="3:13">
      <c r="C7229" s="1291"/>
      <c r="D7229" s="1293" t="s">
        <v>1625</v>
      </c>
      <c r="E7229" s="1303"/>
      <c r="F7229" s="1304"/>
      <c r="G7229" s="1305"/>
      <c r="H7229" s="1306" t="s">
        <v>2858</v>
      </c>
      <c r="I7229" s="2258" t="s">
        <v>1577</v>
      </c>
      <c r="J7229" s="1329"/>
      <c r="K7229" s="1330"/>
      <c r="L7229" s="1331"/>
      <c r="M7229" s="1342" t="s">
        <v>1234</v>
      </c>
    </row>
    <row r="7230" spans="3:13">
      <c r="C7230" s="1291"/>
      <c r="D7230" s="1294" t="s">
        <v>1626</v>
      </c>
      <c r="E7230" s="1307"/>
      <c r="F7230" s="1308"/>
      <c r="G7230" s="1309"/>
      <c r="H7230" s="1310" t="s">
        <v>2859</v>
      </c>
      <c r="I7230" s="1332"/>
      <c r="J7230" s="1333"/>
      <c r="K7230" s="1334"/>
      <c r="L7230" s="1331"/>
      <c r="M7230" s="1343"/>
    </row>
    <row r="7231" spans="3:13">
      <c r="C7231" s="1291"/>
      <c r="D7231" s="1294" t="s">
        <v>1627</v>
      </c>
      <c r="E7231" s="1349">
        <v>30</v>
      </c>
      <c r="F7231" s="1350"/>
      <c r="G7231" s="1351"/>
      <c r="H7231" s="1310"/>
      <c r="I7231" s="1332"/>
      <c r="J7231" s="1333"/>
      <c r="K7231" s="1334"/>
      <c r="L7231" s="1331"/>
      <c r="M7231" s="1343"/>
    </row>
    <row r="7232" ht="18.35" spans="3:13">
      <c r="C7232" s="1291"/>
      <c r="D7232" s="1295" t="s">
        <v>1628</v>
      </c>
      <c r="E7232" s="1314">
        <v>0.847222222222222</v>
      </c>
      <c r="F7232" s="1315"/>
      <c r="G7232" s="1316"/>
      <c r="H7232" s="1317"/>
      <c r="I7232" s="1332"/>
      <c r="J7232" s="1333"/>
      <c r="K7232" s="1334"/>
      <c r="L7232" s="1335">
        <v>0.0763888888888889</v>
      </c>
      <c r="M7232" s="1344">
        <v>0.972222222222222</v>
      </c>
    </row>
    <row r="7233" ht="18.35" spans="3:13">
      <c r="C7233" s="1291"/>
      <c r="D7233" s="1292" t="s">
        <v>1629</v>
      </c>
      <c r="E7233" s="1318" t="s">
        <v>8</v>
      </c>
      <c r="F7233" s="1318" t="s">
        <v>9</v>
      </c>
      <c r="G7233" s="1319" t="s">
        <v>10</v>
      </c>
      <c r="H7233" s="1302" t="s">
        <v>2447</v>
      </c>
      <c r="I7233" s="1332"/>
      <c r="J7233" s="1333"/>
      <c r="K7233" s="1334"/>
      <c r="L7233" s="1336" t="s">
        <v>2896</v>
      </c>
      <c r="M7233" s="1345"/>
    </row>
    <row r="7234" spans="3:13">
      <c r="C7234" s="1291"/>
      <c r="D7234" s="1296">
        <v>45805</v>
      </c>
      <c r="E7234" s="1352">
        <v>44.1</v>
      </c>
      <c r="F7234" s="1352">
        <v>43.2</v>
      </c>
      <c r="G7234" s="1352">
        <v>26</v>
      </c>
      <c r="H7234" s="1321">
        <v>0.847222222222222</v>
      </c>
      <c r="I7234" s="1332"/>
      <c r="J7234" s="1333"/>
      <c r="K7234" s="1334"/>
      <c r="L7234" s="1337">
        <v>0.0763888888888889</v>
      </c>
      <c r="M7234" s="1346"/>
    </row>
    <row r="7235" spans="3:13">
      <c r="C7235" s="1291"/>
      <c r="D7235" s="1296">
        <v>45714</v>
      </c>
      <c r="E7235" s="1352">
        <v>39.3</v>
      </c>
      <c r="F7235" s="1352">
        <v>37.5</v>
      </c>
      <c r="G7235" s="1352">
        <v>22.1</v>
      </c>
      <c r="H7235" s="1321">
        <v>0.847222222222222</v>
      </c>
      <c r="I7235" s="1332"/>
      <c r="J7235" s="1333"/>
      <c r="K7235" s="1334"/>
      <c r="L7235" s="1337">
        <v>0.0763888888888889</v>
      </c>
      <c r="M7235" s="1347"/>
    </row>
    <row r="7236" spans="3:13">
      <c r="C7236" s="1291"/>
      <c r="D7236" s="1296">
        <v>45616</v>
      </c>
      <c r="E7236" s="1352">
        <v>35.1</v>
      </c>
      <c r="F7236" s="1352">
        <v>32.5</v>
      </c>
      <c r="G7236" s="1352">
        <v>18.1</v>
      </c>
      <c r="H7236" s="1321">
        <v>0.847222222222222</v>
      </c>
      <c r="I7236" s="1332"/>
      <c r="J7236" s="1333"/>
      <c r="K7236" s="1334"/>
      <c r="L7236" s="1337">
        <v>0.0763888888888889</v>
      </c>
      <c r="M7236" s="1343"/>
    </row>
    <row r="7237" spans="3:13">
      <c r="C7237" s="1291"/>
      <c r="D7237" s="1296">
        <v>45532</v>
      </c>
      <c r="E7237" s="1352">
        <v>30</v>
      </c>
      <c r="F7237" s="1352">
        <v>28.7</v>
      </c>
      <c r="G7237" s="1352">
        <v>13.5</v>
      </c>
      <c r="H7237" s="1321">
        <v>0.847222222222222</v>
      </c>
      <c r="I7237" s="1332"/>
      <c r="J7237" s="1333"/>
      <c r="K7237" s="1334"/>
      <c r="L7237" s="1337">
        <v>0.0763888888888889</v>
      </c>
      <c r="M7237" s="1343"/>
    </row>
    <row r="7238" spans="3:13">
      <c r="C7238" s="1291"/>
      <c r="D7238" s="1296">
        <v>45434</v>
      </c>
      <c r="E7238" s="1352">
        <v>26</v>
      </c>
      <c r="F7238" s="1352">
        <v>24.5</v>
      </c>
      <c r="G7238" s="1352">
        <v>7.2</v>
      </c>
      <c r="H7238" s="1321">
        <v>0.847222222222222</v>
      </c>
      <c r="I7238" s="1332"/>
      <c r="J7238" s="1333"/>
      <c r="K7238" s="1334"/>
      <c r="L7238" s="1337">
        <v>0.0763888888888889</v>
      </c>
      <c r="M7238" s="1343"/>
    </row>
    <row r="7239" ht="18.35" spans="3:13">
      <c r="C7239" s="1291"/>
      <c r="D7239" s="1296">
        <v>45343</v>
      </c>
      <c r="E7239" s="1352">
        <v>22.1</v>
      </c>
      <c r="F7239" s="1352">
        <v>20.5</v>
      </c>
      <c r="G7239" s="1352">
        <v>6.1</v>
      </c>
      <c r="H7239" s="1321">
        <v>0.847222222222222</v>
      </c>
      <c r="I7239" s="1338"/>
      <c r="J7239" s="1339"/>
      <c r="K7239" s="1340"/>
      <c r="L7239" s="1337">
        <v>0.0763888888888889</v>
      </c>
      <c r="M7239" s="1348"/>
    </row>
    <row r="7240" ht="18.35" spans="3:13">
      <c r="C7240" s="1291">
        <v>1</v>
      </c>
      <c r="D7240" s="1292" t="s">
        <v>7</v>
      </c>
      <c r="E7240" s="1299" t="s">
        <v>1459</v>
      </c>
      <c r="F7240" s="1300"/>
      <c r="G7240" s="1301"/>
      <c r="H7240" s="1302" t="s">
        <v>2839</v>
      </c>
      <c r="I7240" s="1324" t="s">
        <v>1622</v>
      </c>
      <c r="J7240" s="1325"/>
      <c r="K7240" s="1326"/>
      <c r="L7240" s="1327" t="s">
        <v>1623</v>
      </c>
      <c r="M7240" s="1341" t="s">
        <v>1624</v>
      </c>
    </row>
    <row r="7241" spans="3:13">
      <c r="C7241" s="1291"/>
      <c r="D7241" s="1293" t="s">
        <v>1625</v>
      </c>
      <c r="E7241" s="1303"/>
      <c r="F7241" s="1304"/>
      <c r="G7241" s="1305"/>
      <c r="H7241" s="1306" t="s">
        <v>2858</v>
      </c>
      <c r="I7241" s="2258" t="s">
        <v>1578</v>
      </c>
      <c r="J7241" s="1329"/>
      <c r="K7241" s="1330"/>
      <c r="L7241" s="1331"/>
      <c r="M7241" s="1342" t="s">
        <v>1459</v>
      </c>
    </row>
    <row r="7242" spans="3:13">
      <c r="C7242" s="1291"/>
      <c r="D7242" s="1294" t="s">
        <v>1626</v>
      </c>
      <c r="E7242" s="1360"/>
      <c r="F7242" s="1361"/>
      <c r="G7242" s="1362"/>
      <c r="H7242" s="1310" t="s">
        <v>2859</v>
      </c>
      <c r="I7242" s="1332"/>
      <c r="J7242" s="1333"/>
      <c r="K7242" s="1334"/>
      <c r="L7242" s="1331"/>
      <c r="M7242" s="1343"/>
    </row>
    <row r="7243" spans="3:13">
      <c r="C7243" s="1291"/>
      <c r="D7243" s="1294" t="s">
        <v>1627</v>
      </c>
      <c r="E7243" s="1360">
        <v>-0.005</v>
      </c>
      <c r="F7243" s="1361"/>
      <c r="G7243" s="1362"/>
      <c r="H7243" s="1310"/>
      <c r="I7243" s="1332"/>
      <c r="J7243" s="1333"/>
      <c r="K7243" s="1334"/>
      <c r="L7243" s="1331"/>
      <c r="M7243" s="1343"/>
    </row>
    <row r="7244" ht="18.35" spans="3:13">
      <c r="C7244" s="1291"/>
      <c r="D7244" s="1295" t="s">
        <v>1628</v>
      </c>
      <c r="E7244" s="1314">
        <v>0.520833333333333</v>
      </c>
      <c r="F7244" s="1315"/>
      <c r="G7244" s="1316"/>
      <c r="H7244" s="1317"/>
      <c r="I7244" s="1332"/>
      <c r="J7244" s="1333"/>
      <c r="K7244" s="1334"/>
      <c r="L7244" s="1335">
        <v>0.75</v>
      </c>
      <c r="M7244" s="1344">
        <v>0.645833333333333</v>
      </c>
    </row>
    <row r="7245" ht="18.35" spans="3:13">
      <c r="C7245" s="1291"/>
      <c r="D7245" s="1292" t="s">
        <v>1629</v>
      </c>
      <c r="E7245" s="1318" t="s">
        <v>8</v>
      </c>
      <c r="F7245" s="1318" t="s">
        <v>9</v>
      </c>
      <c r="G7245" s="1319" t="s">
        <v>10</v>
      </c>
      <c r="H7245" s="1302" t="s">
        <v>2447</v>
      </c>
      <c r="I7245" s="1332"/>
      <c r="J7245" s="1333"/>
      <c r="K7245" s="1334"/>
      <c r="L7245" s="1336" t="s">
        <v>2896</v>
      </c>
      <c r="M7245" s="1345"/>
    </row>
    <row r="7246" spans="3:13">
      <c r="C7246" s="1291"/>
      <c r="D7246" s="1296">
        <v>45868</v>
      </c>
      <c r="E7246" s="1320">
        <v>0.03</v>
      </c>
      <c r="F7246" s="1320">
        <v>0.025</v>
      </c>
      <c r="G7246" s="1320">
        <v>-0.005</v>
      </c>
      <c r="H7246" s="1321">
        <v>0.520833333333333</v>
      </c>
      <c r="I7246" s="1332"/>
      <c r="J7246" s="1333"/>
      <c r="K7246" s="1334"/>
      <c r="L7246" s="1337">
        <v>0.75</v>
      </c>
      <c r="M7246" s="1346"/>
    </row>
    <row r="7247" spans="3:13">
      <c r="C7247" s="1291"/>
      <c r="D7247" s="1296">
        <v>45834</v>
      </c>
      <c r="E7247" s="1320">
        <v>-0.005</v>
      </c>
      <c r="F7247" s="1320">
        <v>-0.002</v>
      </c>
      <c r="G7247" s="1320">
        <v>0.024</v>
      </c>
      <c r="H7247" s="1321">
        <v>0.520833333333333</v>
      </c>
      <c r="I7247" s="1332"/>
      <c r="J7247" s="1333"/>
      <c r="K7247" s="1334"/>
      <c r="L7247" s="1337">
        <v>0.75</v>
      </c>
      <c r="M7247" s="1347"/>
    </row>
    <row r="7248" spans="3:13">
      <c r="C7248" s="1291"/>
      <c r="D7248" s="1296">
        <v>45806</v>
      </c>
      <c r="E7248" s="1320">
        <v>-0.002</v>
      </c>
      <c r="F7248" s="1320">
        <v>-0.003</v>
      </c>
      <c r="G7248" s="1320">
        <v>0.024</v>
      </c>
      <c r="H7248" s="1321">
        <v>0.520833333333333</v>
      </c>
      <c r="I7248" s="1332"/>
      <c r="J7248" s="1333"/>
      <c r="K7248" s="1334"/>
      <c r="L7248" s="1337">
        <v>0.75</v>
      </c>
      <c r="M7248" s="1343"/>
    </row>
    <row r="7249" spans="3:13">
      <c r="C7249" s="1291"/>
      <c r="D7249" s="1296">
        <v>45777</v>
      </c>
      <c r="E7249" s="1320">
        <v>-0.003</v>
      </c>
      <c r="F7249" s="1320">
        <v>0.002</v>
      </c>
      <c r="G7249" s="1320">
        <v>0.024</v>
      </c>
      <c r="H7249" s="1321">
        <v>0.520833333333333</v>
      </c>
      <c r="I7249" s="1332"/>
      <c r="J7249" s="1333"/>
      <c r="K7249" s="1334"/>
      <c r="L7249" s="1337">
        <v>0.75</v>
      </c>
      <c r="M7249" s="1343"/>
    </row>
    <row r="7250" spans="3:13">
      <c r="C7250" s="1291"/>
      <c r="D7250" s="1296">
        <v>45743</v>
      </c>
      <c r="E7250" s="1320">
        <v>0.024</v>
      </c>
      <c r="F7250" s="1320">
        <v>0.023</v>
      </c>
      <c r="G7250" s="1320">
        <v>0.031</v>
      </c>
      <c r="H7250" s="1321">
        <v>0.520833333333333</v>
      </c>
      <c r="I7250" s="1332"/>
      <c r="J7250" s="1333"/>
      <c r="K7250" s="1334"/>
      <c r="L7250" s="1337">
        <v>0.75</v>
      </c>
      <c r="M7250" s="1343"/>
    </row>
    <row r="7251" ht="18.35" spans="3:13">
      <c r="C7251" s="1291"/>
      <c r="D7251" s="1296">
        <v>45715</v>
      </c>
      <c r="E7251" s="1320">
        <v>0.023</v>
      </c>
      <c r="F7251" s="1320">
        <v>0.023</v>
      </c>
      <c r="G7251" s="1320">
        <v>0.031</v>
      </c>
      <c r="H7251" s="1321">
        <v>0.5625</v>
      </c>
      <c r="I7251" s="1338"/>
      <c r="J7251" s="1339"/>
      <c r="K7251" s="1340"/>
      <c r="L7251" s="1337">
        <v>0.791666666666667</v>
      </c>
      <c r="M7251" s="1348"/>
    </row>
    <row r="7252" ht="18.35" spans="3:13">
      <c r="C7252" s="1291">
        <v>1</v>
      </c>
      <c r="D7252" s="1292" t="s">
        <v>7</v>
      </c>
      <c r="E7252" s="1299" t="s">
        <v>803</v>
      </c>
      <c r="F7252" s="1300"/>
      <c r="G7252" s="1301"/>
      <c r="H7252" s="1302" t="s">
        <v>2839</v>
      </c>
      <c r="I7252" s="1324" t="s">
        <v>1622</v>
      </c>
      <c r="J7252" s="1325"/>
      <c r="K7252" s="1326"/>
      <c r="L7252" s="1327" t="s">
        <v>1623</v>
      </c>
      <c r="M7252" s="1341" t="s">
        <v>1624</v>
      </c>
    </row>
    <row r="7253" spans="3:13">
      <c r="C7253" s="1291"/>
      <c r="D7253" s="1293" t="s">
        <v>1625</v>
      </c>
      <c r="E7253" s="1303"/>
      <c r="F7253" s="1304"/>
      <c r="G7253" s="1305"/>
      <c r="H7253" s="1306" t="s">
        <v>2858</v>
      </c>
      <c r="I7253" s="2258" t="s">
        <v>1579</v>
      </c>
      <c r="J7253" s="1329"/>
      <c r="K7253" s="1330"/>
      <c r="L7253" s="1331"/>
      <c r="M7253" s="1342" t="s">
        <v>803</v>
      </c>
    </row>
    <row r="7254" spans="3:13">
      <c r="C7254" s="1291"/>
      <c r="D7254" s="1294" t="s">
        <v>1626</v>
      </c>
      <c r="E7254" s="1360"/>
      <c r="F7254" s="1361"/>
      <c r="G7254" s="1362"/>
      <c r="H7254" s="1310" t="s">
        <v>2859</v>
      </c>
      <c r="I7254" s="1332"/>
      <c r="J7254" s="1333"/>
      <c r="K7254" s="1334"/>
      <c r="L7254" s="1331"/>
      <c r="M7254" s="1343"/>
    </row>
    <row r="7255" spans="3:13">
      <c r="C7255" s="1291"/>
      <c r="D7255" s="1294" t="s">
        <v>1627</v>
      </c>
      <c r="E7255" s="1360" t="s">
        <v>122</v>
      </c>
      <c r="F7255" s="1361"/>
      <c r="G7255" s="1362"/>
      <c r="H7255" s="1310"/>
      <c r="I7255" s="1332"/>
      <c r="J7255" s="1333"/>
      <c r="K7255" s="1334"/>
      <c r="L7255" s="1331"/>
      <c r="M7255" s="1343"/>
    </row>
    <row r="7256" ht="18.35" spans="3:13">
      <c r="C7256" s="1291"/>
      <c r="D7256" s="1295" t="s">
        <v>1628</v>
      </c>
      <c r="E7256" s="1314">
        <v>0.520833333333333</v>
      </c>
      <c r="F7256" s="1315"/>
      <c r="G7256" s="1316"/>
      <c r="H7256" s="1317"/>
      <c r="I7256" s="1332"/>
      <c r="J7256" s="1333"/>
      <c r="K7256" s="1334"/>
      <c r="L7256" s="1335">
        <v>0.75</v>
      </c>
      <c r="M7256" s="1344">
        <v>0.645833333333333</v>
      </c>
    </row>
    <row r="7257" ht="18.35" spans="3:13">
      <c r="C7257" s="1291"/>
      <c r="D7257" s="1292" t="s">
        <v>1629</v>
      </c>
      <c r="E7257" s="1318" t="s">
        <v>8</v>
      </c>
      <c r="F7257" s="1318" t="s">
        <v>9</v>
      </c>
      <c r="G7257" s="1319" t="s">
        <v>10</v>
      </c>
      <c r="H7257" s="1302" t="s">
        <v>2447</v>
      </c>
      <c r="I7257" s="1332"/>
      <c r="J7257" s="1333"/>
      <c r="K7257" s="1334"/>
      <c r="L7257" s="1336" t="s">
        <v>2896</v>
      </c>
      <c r="M7257" s="1345"/>
    </row>
    <row r="7258" spans="3:13">
      <c r="C7258" s="1291"/>
      <c r="D7258" s="1296">
        <v>45890</v>
      </c>
      <c r="E7258" s="2259" t="s">
        <v>2614</v>
      </c>
      <c r="F7258" s="2259" t="s">
        <v>2249</v>
      </c>
      <c r="G7258" s="2259" t="s">
        <v>1978</v>
      </c>
      <c r="H7258" s="1321">
        <v>0.520833333333333</v>
      </c>
      <c r="I7258" s="1332"/>
      <c r="J7258" s="1333"/>
      <c r="K7258" s="1334"/>
      <c r="L7258" s="1337">
        <v>0.75</v>
      </c>
      <c r="M7258" s="1346"/>
    </row>
    <row r="7259" spans="3:13">
      <c r="C7259" s="1291"/>
      <c r="D7259" s="1296">
        <v>45883</v>
      </c>
      <c r="E7259" s="2259" t="s">
        <v>1978</v>
      </c>
      <c r="F7259" s="2259" t="s">
        <v>1957</v>
      </c>
      <c r="G7259" s="2259" t="s">
        <v>1950</v>
      </c>
      <c r="H7259" s="1321">
        <v>0.520833333333333</v>
      </c>
      <c r="I7259" s="1332"/>
      <c r="J7259" s="1333"/>
      <c r="K7259" s="1334"/>
      <c r="L7259" s="1337">
        <v>0.75</v>
      </c>
      <c r="M7259" s="1347"/>
    </row>
    <row r="7260" spans="3:13">
      <c r="C7260" s="1291"/>
      <c r="D7260" s="1296">
        <v>45876</v>
      </c>
      <c r="E7260" s="2259" t="s">
        <v>2249</v>
      </c>
      <c r="F7260" s="2259" t="s">
        <v>1944</v>
      </c>
      <c r="G7260" s="2259" t="s">
        <v>1959</v>
      </c>
      <c r="H7260" s="1321">
        <v>0.520833333333333</v>
      </c>
      <c r="I7260" s="1332"/>
      <c r="J7260" s="1333"/>
      <c r="K7260" s="1334"/>
      <c r="L7260" s="1337">
        <v>0.75</v>
      </c>
      <c r="M7260" s="1343"/>
    </row>
    <row r="7261" spans="3:13">
      <c r="C7261" s="1291"/>
      <c r="D7261" s="1296">
        <v>45869</v>
      </c>
      <c r="E7261" s="2259" t="s">
        <v>1946</v>
      </c>
      <c r="F7261" s="2259" t="s">
        <v>1958</v>
      </c>
      <c r="G7261" s="2259" t="s">
        <v>1977</v>
      </c>
      <c r="H7261" s="1321">
        <v>0.520833333333333</v>
      </c>
      <c r="I7261" s="1332"/>
      <c r="J7261" s="1333"/>
      <c r="K7261" s="1334"/>
      <c r="L7261" s="1337">
        <v>0.75</v>
      </c>
      <c r="M7261" s="1343"/>
    </row>
    <row r="7262" spans="3:13">
      <c r="C7262" s="1291"/>
      <c r="D7262" s="1296">
        <v>45862</v>
      </c>
      <c r="E7262" s="2259" t="s">
        <v>1977</v>
      </c>
      <c r="F7262" s="2259" t="s">
        <v>1950</v>
      </c>
      <c r="G7262" s="2259" t="s">
        <v>1944</v>
      </c>
      <c r="H7262" s="1321">
        <v>0.520833333333333</v>
      </c>
      <c r="I7262" s="1332"/>
      <c r="J7262" s="1333"/>
      <c r="K7262" s="1334"/>
      <c r="L7262" s="1337">
        <v>0.75</v>
      </c>
      <c r="M7262" s="1343"/>
    </row>
    <row r="7263" ht="18.35" spans="3:13">
      <c r="C7263" s="1291"/>
      <c r="D7263" s="1296">
        <v>45855</v>
      </c>
      <c r="E7263" s="2259" t="s">
        <v>1944</v>
      </c>
      <c r="F7263" s="2259" t="s">
        <v>2066</v>
      </c>
      <c r="G7263" s="2259" t="s">
        <v>1949</v>
      </c>
      <c r="H7263" s="1321">
        <v>0.520833333333333</v>
      </c>
      <c r="I7263" s="1338"/>
      <c r="J7263" s="1339"/>
      <c r="K7263" s="1340"/>
      <c r="L7263" s="1337">
        <v>0.75</v>
      </c>
      <c r="M7263" s="1348"/>
    </row>
    <row r="7264" ht="18.35" spans="3:13">
      <c r="C7264" s="1291">
        <v>1</v>
      </c>
      <c r="D7264" s="1292" t="s">
        <v>7</v>
      </c>
      <c r="E7264" s="1299" t="s">
        <v>1580</v>
      </c>
      <c r="F7264" s="1300"/>
      <c r="G7264" s="1301"/>
      <c r="H7264" s="1302" t="s">
        <v>2839</v>
      </c>
      <c r="I7264" s="1324" t="s">
        <v>1622</v>
      </c>
      <c r="J7264" s="1325"/>
      <c r="K7264" s="1326"/>
      <c r="L7264" s="1327" t="s">
        <v>1623</v>
      </c>
      <c r="M7264" s="1341" t="s">
        <v>1624</v>
      </c>
    </row>
    <row r="7265" spans="3:13">
      <c r="C7265" s="1291"/>
      <c r="D7265" s="1293" t="s">
        <v>1625</v>
      </c>
      <c r="E7265" s="1303"/>
      <c r="F7265" s="1304"/>
      <c r="G7265" s="1305"/>
      <c r="H7265" s="1306" t="s">
        <v>2858</v>
      </c>
      <c r="I7265" s="2258" t="s">
        <v>1581</v>
      </c>
      <c r="J7265" s="1329"/>
      <c r="K7265" s="1330"/>
      <c r="L7265" s="1331"/>
      <c r="M7265" s="1342" t="s">
        <v>1580</v>
      </c>
    </row>
    <row r="7266" spans="3:13">
      <c r="C7266" s="1291"/>
      <c r="D7266" s="1294" t="s">
        <v>1626</v>
      </c>
      <c r="E7266" s="1307"/>
      <c r="F7266" s="1308"/>
      <c r="G7266" s="1309"/>
      <c r="H7266" s="1310" t="s">
        <v>2859</v>
      </c>
      <c r="I7266" s="1332"/>
      <c r="J7266" s="1333"/>
      <c r="K7266" s="1334"/>
      <c r="L7266" s="1331"/>
      <c r="M7266" s="1343"/>
    </row>
    <row r="7267" spans="3:13">
      <c r="C7267" s="1291"/>
      <c r="D7267" s="1294" t="s">
        <v>1627</v>
      </c>
      <c r="E7267" s="1311">
        <v>0.003</v>
      </c>
      <c r="F7267" s="1312"/>
      <c r="G7267" s="1313"/>
      <c r="H7267" s="1310"/>
      <c r="I7267" s="1332"/>
      <c r="J7267" s="1333"/>
      <c r="K7267" s="1334"/>
      <c r="L7267" s="1331"/>
      <c r="M7267" s="1343"/>
    </row>
    <row r="7268" ht="18.35" spans="3:13">
      <c r="C7268" s="1291"/>
      <c r="D7268" s="1295" t="s">
        <v>1628</v>
      </c>
      <c r="E7268" s="1314">
        <v>0.5</v>
      </c>
      <c r="F7268" s="1315"/>
      <c r="G7268" s="1316"/>
      <c r="H7268" s="1317"/>
      <c r="I7268" s="1332"/>
      <c r="J7268" s="1333"/>
      <c r="K7268" s="1334"/>
      <c r="L7268" s="1335">
        <v>0.729166666666667</v>
      </c>
      <c r="M7268" s="1344">
        <v>0.625</v>
      </c>
    </row>
    <row r="7269" ht="18.35" spans="3:13">
      <c r="C7269" s="1291"/>
      <c r="D7269" s="1292" t="s">
        <v>1629</v>
      </c>
      <c r="E7269" s="1318" t="s">
        <v>8</v>
      </c>
      <c r="F7269" s="1318" t="s">
        <v>9</v>
      </c>
      <c r="G7269" s="1319" t="s">
        <v>10</v>
      </c>
      <c r="H7269" s="1302" t="s">
        <v>2447</v>
      </c>
      <c r="I7269" s="1332"/>
      <c r="J7269" s="1333"/>
      <c r="K7269" s="1334"/>
      <c r="L7269" s="1336" t="s">
        <v>2896</v>
      </c>
      <c r="M7269" s="1345"/>
    </row>
    <row r="7270" spans="3:13">
      <c r="C7270" s="1291"/>
      <c r="D7270" s="1296">
        <v>45869</v>
      </c>
      <c r="E7270" s="1320">
        <v>0.003</v>
      </c>
      <c r="F7270" s="1320">
        <v>0.003</v>
      </c>
      <c r="G7270" s="1320">
        <v>0</v>
      </c>
      <c r="H7270" s="1321">
        <v>0.5</v>
      </c>
      <c r="I7270" s="1332"/>
      <c r="J7270" s="1333"/>
      <c r="K7270" s="1334"/>
      <c r="L7270" s="1337">
        <v>0.729166666666667</v>
      </c>
      <c r="M7270" s="1346"/>
    </row>
    <row r="7271" spans="3:13">
      <c r="C7271" s="1291"/>
      <c r="D7271" s="1296">
        <v>45848</v>
      </c>
      <c r="E7271" s="1320">
        <v>0.003</v>
      </c>
      <c r="F7271" s="1320">
        <v>0.002</v>
      </c>
      <c r="G7271" s="1320">
        <v>0</v>
      </c>
      <c r="H7271" s="1321">
        <v>0.25</v>
      </c>
      <c r="I7271" s="1332"/>
      <c r="J7271" s="1333"/>
      <c r="K7271" s="1334"/>
      <c r="L7271" s="1337">
        <v>0.479166666666667</v>
      </c>
      <c r="M7271" s="1347"/>
    </row>
    <row r="7272" spans="3:13">
      <c r="C7272" s="1291"/>
      <c r="D7272" s="1296">
        <v>45838</v>
      </c>
      <c r="E7272" s="1320">
        <v>0</v>
      </c>
      <c r="F7272" s="1320">
        <v>0</v>
      </c>
      <c r="G7272" s="1320">
        <v>0.001</v>
      </c>
      <c r="H7272" s="1321">
        <v>0.5</v>
      </c>
      <c r="I7272" s="1332"/>
      <c r="J7272" s="1333"/>
      <c r="K7272" s="1334"/>
      <c r="L7272" s="1337">
        <v>0.729166666666667</v>
      </c>
      <c r="M7272" s="1343"/>
    </row>
    <row r="7273" spans="3:13">
      <c r="C7273" s="1291"/>
      <c r="D7273" s="1296">
        <v>45821</v>
      </c>
      <c r="E7273" s="1320">
        <v>0</v>
      </c>
      <c r="F7273" s="1320">
        <v>0.002</v>
      </c>
      <c r="G7273" s="1320">
        <v>0.001</v>
      </c>
      <c r="H7273" s="1321">
        <v>0.25</v>
      </c>
      <c r="I7273" s="1332"/>
      <c r="J7273" s="1333"/>
      <c r="K7273" s="1334"/>
      <c r="L7273" s="1337">
        <v>0.479166666666667</v>
      </c>
      <c r="M7273" s="1343"/>
    </row>
    <row r="7274" spans="3:13">
      <c r="C7274" s="1291"/>
      <c r="D7274" s="1296">
        <v>45807</v>
      </c>
      <c r="E7274" s="1320">
        <v>0.001</v>
      </c>
      <c r="F7274" s="1320">
        <v>0.001</v>
      </c>
      <c r="G7274" s="1320">
        <v>0.004</v>
      </c>
      <c r="H7274" s="1321">
        <v>0.5</v>
      </c>
      <c r="I7274" s="1332"/>
      <c r="J7274" s="1333"/>
      <c r="K7274" s="1334"/>
      <c r="L7274" s="1337">
        <v>0.729166666666667</v>
      </c>
      <c r="M7274" s="1343"/>
    </row>
    <row r="7275" ht="18.35" spans="3:13">
      <c r="C7275" s="1291"/>
      <c r="D7275" s="1296">
        <v>45791</v>
      </c>
      <c r="E7275" s="1320">
        <v>0.001</v>
      </c>
      <c r="F7275" s="1320">
        <v>0.001</v>
      </c>
      <c r="G7275" s="1320">
        <v>0.004</v>
      </c>
      <c r="H7275" s="1321">
        <v>0.25</v>
      </c>
      <c r="I7275" s="1338"/>
      <c r="J7275" s="1339"/>
      <c r="K7275" s="1340"/>
      <c r="L7275" s="1337">
        <v>0.479166666666667</v>
      </c>
      <c r="M7275" s="1348"/>
    </row>
    <row r="7276" ht="18.35" spans="3:13">
      <c r="C7276" s="1291">
        <v>1</v>
      </c>
      <c r="D7276" s="1292" t="s">
        <v>7</v>
      </c>
      <c r="E7276" s="1299" t="s">
        <v>1582</v>
      </c>
      <c r="F7276" s="1300"/>
      <c r="G7276" s="1301"/>
      <c r="H7276" s="1302" t="s">
        <v>2839</v>
      </c>
      <c r="I7276" s="1324" t="s">
        <v>1622</v>
      </c>
      <c r="J7276" s="1325"/>
      <c r="K7276" s="1326"/>
      <c r="L7276" s="1327" t="s">
        <v>1623</v>
      </c>
      <c r="M7276" s="1341" t="s">
        <v>1624</v>
      </c>
    </row>
    <row r="7277" spans="3:13">
      <c r="C7277" s="1291"/>
      <c r="D7277" s="1293" t="s">
        <v>1625</v>
      </c>
      <c r="E7277" s="1303"/>
      <c r="F7277" s="1304"/>
      <c r="G7277" s="1305"/>
      <c r="H7277" s="1306" t="s">
        <v>2858</v>
      </c>
      <c r="I7277" s="2258" t="s">
        <v>1583</v>
      </c>
      <c r="J7277" s="1329"/>
      <c r="K7277" s="1330"/>
      <c r="L7277" s="1331"/>
      <c r="M7277" s="1342" t="s">
        <v>1582</v>
      </c>
    </row>
    <row r="7278" spans="3:13">
      <c r="C7278" s="1291"/>
      <c r="D7278" s="1294" t="s">
        <v>1626</v>
      </c>
      <c r="E7278" s="1307"/>
      <c r="F7278" s="1308"/>
      <c r="G7278" s="1309"/>
      <c r="H7278" s="1310" t="s">
        <v>2859</v>
      </c>
      <c r="I7278" s="1332"/>
      <c r="J7278" s="1333"/>
      <c r="K7278" s="1334"/>
      <c r="L7278" s="1331"/>
      <c r="M7278" s="1343"/>
    </row>
    <row r="7279" spans="3:13">
      <c r="C7279" s="1291"/>
      <c r="D7279" s="1294" t="s">
        <v>1627</v>
      </c>
      <c r="E7279" s="1360">
        <v>0.028</v>
      </c>
      <c r="F7279" s="1361"/>
      <c r="G7279" s="1362"/>
      <c r="H7279" s="1310"/>
      <c r="I7279" s="1332"/>
      <c r="J7279" s="1333"/>
      <c r="K7279" s="1334"/>
      <c r="L7279" s="1331"/>
      <c r="M7279" s="1343"/>
    </row>
    <row r="7280" ht="18.35" spans="3:13">
      <c r="C7280" s="1291"/>
      <c r="D7280" s="1295" t="s">
        <v>1628</v>
      </c>
      <c r="E7280" s="1314">
        <v>0.520833333333333</v>
      </c>
      <c r="F7280" s="1315"/>
      <c r="G7280" s="1316"/>
      <c r="H7280" s="1317"/>
      <c r="I7280" s="1332"/>
      <c r="J7280" s="1333"/>
      <c r="K7280" s="1334"/>
      <c r="L7280" s="1335">
        <v>0.75</v>
      </c>
      <c r="M7280" s="1344">
        <v>0.645833333333333</v>
      </c>
    </row>
    <row r="7281" ht="18.35" spans="3:13">
      <c r="C7281" s="1291"/>
      <c r="D7281" s="1292" t="s">
        <v>1629</v>
      </c>
      <c r="E7281" s="1318" t="s">
        <v>8</v>
      </c>
      <c r="F7281" s="1318" t="s">
        <v>9</v>
      </c>
      <c r="G7281" s="1319" t="s">
        <v>10</v>
      </c>
      <c r="H7281" s="1302" t="s">
        <v>2447</v>
      </c>
      <c r="I7281" s="1332"/>
      <c r="J7281" s="1333"/>
      <c r="K7281" s="1334"/>
      <c r="L7281" s="1336" t="s">
        <v>2896</v>
      </c>
      <c r="M7281" s="1345"/>
    </row>
    <row r="7282" spans="3:13">
      <c r="C7282" s="1291"/>
      <c r="D7282" s="1296">
        <v>45869</v>
      </c>
      <c r="E7282" s="1363">
        <v>0.028</v>
      </c>
      <c r="F7282" s="1363">
        <v>0.027</v>
      </c>
      <c r="G7282" s="1363">
        <v>0.028</v>
      </c>
      <c r="H7282" s="1321">
        <v>0.520833333333333</v>
      </c>
      <c r="I7282" s="1332"/>
      <c r="J7282" s="1333"/>
      <c r="K7282" s="1334"/>
      <c r="L7282" s="1337">
        <v>0.75</v>
      </c>
      <c r="M7282" s="1346"/>
    </row>
    <row r="7283" spans="3:13">
      <c r="C7283" s="1291"/>
      <c r="D7283" s="1296">
        <v>45835</v>
      </c>
      <c r="E7283" s="1363">
        <v>0.027</v>
      </c>
      <c r="F7283" s="1363">
        <v>0.026</v>
      </c>
      <c r="G7283" s="1363">
        <v>0.026</v>
      </c>
      <c r="H7283" s="1321">
        <v>0.520833333333333</v>
      </c>
      <c r="I7283" s="1332"/>
      <c r="J7283" s="1333"/>
      <c r="K7283" s="1334"/>
      <c r="L7283" s="1337">
        <v>0.75</v>
      </c>
      <c r="M7283" s="1347"/>
    </row>
    <row r="7284" spans="3:13">
      <c r="C7284" s="1291"/>
      <c r="D7284" s="1296">
        <v>45807</v>
      </c>
      <c r="E7284" s="1363">
        <v>0.025</v>
      </c>
      <c r="F7284" s="1363">
        <v>0.025</v>
      </c>
      <c r="G7284" s="1363">
        <v>0.027</v>
      </c>
      <c r="H7284" s="1321">
        <v>0.520833333333333</v>
      </c>
      <c r="I7284" s="1332"/>
      <c r="J7284" s="1333"/>
      <c r="K7284" s="1334"/>
      <c r="L7284" s="1337">
        <v>0.75</v>
      </c>
      <c r="M7284" s="1343"/>
    </row>
    <row r="7285" spans="3:13">
      <c r="C7285" s="1291"/>
      <c r="D7285" s="1296">
        <v>45777</v>
      </c>
      <c r="E7285" s="1363">
        <v>0.026</v>
      </c>
      <c r="F7285" s="1363">
        <v>0.026</v>
      </c>
      <c r="G7285" s="1363">
        <v>0.03</v>
      </c>
      <c r="H7285" s="1321">
        <v>0.583333333333333</v>
      </c>
      <c r="I7285" s="1332"/>
      <c r="J7285" s="1333"/>
      <c r="K7285" s="1334"/>
      <c r="L7285" s="1337">
        <v>0.8125</v>
      </c>
      <c r="M7285" s="1343"/>
    </row>
    <row r="7286" spans="3:13">
      <c r="C7286" s="1291"/>
      <c r="D7286" s="1296">
        <v>45744</v>
      </c>
      <c r="E7286" s="1363">
        <v>0.028</v>
      </c>
      <c r="F7286" s="1363">
        <v>0.027</v>
      </c>
      <c r="G7286" s="1363">
        <v>0.027</v>
      </c>
      <c r="H7286" s="1321">
        <v>0.520833333333333</v>
      </c>
      <c r="I7286" s="1332"/>
      <c r="J7286" s="1333"/>
      <c r="K7286" s="1334"/>
      <c r="L7286" s="1337">
        <v>0.75</v>
      </c>
      <c r="M7286" s="1343"/>
    </row>
    <row r="7287" ht="18.35" spans="3:13">
      <c r="C7287" s="1291"/>
      <c r="D7287" s="1296">
        <v>45716</v>
      </c>
      <c r="E7287" s="1363">
        <v>0.026</v>
      </c>
      <c r="F7287" s="1363">
        <v>0.026</v>
      </c>
      <c r="G7287" s="1363">
        <v>0.029</v>
      </c>
      <c r="H7287" s="1321">
        <v>0.5625</v>
      </c>
      <c r="I7287" s="1338"/>
      <c r="J7287" s="1339"/>
      <c r="K7287" s="1340"/>
      <c r="L7287" s="1337">
        <v>0.791666666666667</v>
      </c>
      <c r="M7287" s="1348"/>
    </row>
    <row r="7288" ht="18.35" spans="3:13">
      <c r="C7288" s="1291">
        <v>1</v>
      </c>
      <c r="D7288" s="1292" t="s">
        <v>7</v>
      </c>
      <c r="E7288" s="1299" t="s">
        <v>1584</v>
      </c>
      <c r="F7288" s="1300"/>
      <c r="G7288" s="1301"/>
      <c r="H7288" s="1302" t="s">
        <v>2839</v>
      </c>
      <c r="I7288" s="1324" t="s">
        <v>1622</v>
      </c>
      <c r="J7288" s="1325"/>
      <c r="K7288" s="1326"/>
      <c r="L7288" s="1327" t="s">
        <v>1623</v>
      </c>
      <c r="M7288" s="1341" t="s">
        <v>1624</v>
      </c>
    </row>
    <row r="7289" spans="3:13">
      <c r="C7289" s="1291"/>
      <c r="D7289" s="1293" t="s">
        <v>1625</v>
      </c>
      <c r="E7289" s="1303"/>
      <c r="F7289" s="1304"/>
      <c r="G7289" s="1305"/>
      <c r="H7289" s="1306" t="s">
        <v>2858</v>
      </c>
      <c r="I7289" s="2258" t="s">
        <v>1585</v>
      </c>
      <c r="J7289" s="1329"/>
      <c r="K7289" s="1330"/>
      <c r="L7289" s="1331"/>
      <c r="M7289" s="1342" t="s">
        <v>1584</v>
      </c>
    </row>
    <row r="7290" spans="3:13">
      <c r="C7290" s="1291"/>
      <c r="D7290" s="1294" t="s">
        <v>1626</v>
      </c>
      <c r="E7290" s="1311">
        <v>0.003</v>
      </c>
      <c r="F7290" s="1312"/>
      <c r="G7290" s="1313"/>
      <c r="H7290" s="1310" t="s">
        <v>2859</v>
      </c>
      <c r="I7290" s="1332"/>
      <c r="J7290" s="1333"/>
      <c r="K7290" s="1334"/>
      <c r="L7290" s="1331"/>
      <c r="M7290" s="1343"/>
    </row>
    <row r="7291" spans="3:13">
      <c r="C7291" s="1291"/>
      <c r="D7291" s="1294" t="s">
        <v>1627</v>
      </c>
      <c r="E7291" s="1311">
        <v>0.003</v>
      </c>
      <c r="F7291" s="1312"/>
      <c r="G7291" s="1313"/>
      <c r="H7291" s="1310"/>
      <c r="I7291" s="1332"/>
      <c r="J7291" s="1333"/>
      <c r="K7291" s="1334"/>
      <c r="L7291" s="1331"/>
      <c r="M7291" s="1343"/>
    </row>
    <row r="7292" ht="18.35" spans="3:13">
      <c r="C7292" s="1291"/>
      <c r="D7292" s="1295" t="s">
        <v>1628</v>
      </c>
      <c r="E7292" s="1314">
        <v>0.520833333333333</v>
      </c>
      <c r="F7292" s="1315"/>
      <c r="G7292" s="1316"/>
      <c r="H7292" s="1317"/>
      <c r="I7292" s="1332"/>
      <c r="J7292" s="1333"/>
      <c r="K7292" s="1334"/>
      <c r="L7292" s="1335">
        <v>0.75</v>
      </c>
      <c r="M7292" s="1344">
        <v>0.645833333333333</v>
      </c>
    </row>
    <row r="7293" ht="18.35" spans="3:13">
      <c r="C7293" s="1291"/>
      <c r="D7293" s="1292" t="s">
        <v>1629</v>
      </c>
      <c r="E7293" s="1318" t="s">
        <v>8</v>
      </c>
      <c r="F7293" s="1318" t="s">
        <v>9</v>
      </c>
      <c r="G7293" s="1319" t="s">
        <v>10</v>
      </c>
      <c r="H7293" s="1302" t="s">
        <v>2447</v>
      </c>
      <c r="I7293" s="1332"/>
      <c r="J7293" s="1333"/>
      <c r="K7293" s="1334"/>
      <c r="L7293" s="1336" t="s">
        <v>2896</v>
      </c>
      <c r="M7293" s="1345"/>
    </row>
    <row r="7294" spans="3:13">
      <c r="C7294" s="1291"/>
      <c r="D7294" s="1296">
        <v>45869</v>
      </c>
      <c r="E7294" s="1320">
        <v>0.003</v>
      </c>
      <c r="F7294" s="1320">
        <v>0.003</v>
      </c>
      <c r="G7294" s="1320">
        <v>0.002</v>
      </c>
      <c r="H7294" s="1321">
        <v>0.520833333333333</v>
      </c>
      <c r="I7294" s="1332"/>
      <c r="J7294" s="1333"/>
      <c r="K7294" s="1334"/>
      <c r="L7294" s="1337">
        <v>0.75</v>
      </c>
      <c r="M7294" s="1346"/>
    </row>
    <row r="7295" spans="3:13">
      <c r="C7295" s="1291"/>
      <c r="D7295" s="1296">
        <v>45835</v>
      </c>
      <c r="E7295" s="1320">
        <v>0.002</v>
      </c>
      <c r="F7295" s="1320">
        <v>0.001</v>
      </c>
      <c r="G7295" s="1320">
        <v>0.001</v>
      </c>
      <c r="H7295" s="1321">
        <v>0.520833333333333</v>
      </c>
      <c r="I7295" s="1332"/>
      <c r="J7295" s="1333"/>
      <c r="K7295" s="1334"/>
      <c r="L7295" s="1337">
        <v>0.75</v>
      </c>
      <c r="M7295" s="1347"/>
    </row>
    <row r="7296" spans="3:13">
      <c r="C7296" s="1291"/>
      <c r="D7296" s="1296">
        <v>45807</v>
      </c>
      <c r="E7296" s="1320">
        <v>0.001</v>
      </c>
      <c r="F7296" s="1320">
        <v>0.001</v>
      </c>
      <c r="G7296" s="1320">
        <v>0.001</v>
      </c>
      <c r="H7296" s="1321">
        <v>0.520833333333333</v>
      </c>
      <c r="I7296" s="1332"/>
      <c r="J7296" s="1333"/>
      <c r="K7296" s="1334"/>
      <c r="L7296" s="1337">
        <v>0.75</v>
      </c>
      <c r="M7296" s="1343"/>
    </row>
    <row r="7297" spans="3:13">
      <c r="C7297" s="1291"/>
      <c r="D7297" s="1296">
        <v>45777</v>
      </c>
      <c r="E7297" s="1320">
        <v>0</v>
      </c>
      <c r="F7297" s="1320">
        <v>0.001</v>
      </c>
      <c r="G7297" s="1320">
        <v>0.005</v>
      </c>
      <c r="H7297" s="1321">
        <v>0.583333333333333</v>
      </c>
      <c r="I7297" s="1332"/>
      <c r="J7297" s="1333"/>
      <c r="K7297" s="1334"/>
      <c r="L7297" s="1337">
        <v>0.8125</v>
      </c>
      <c r="M7297" s="1343"/>
    </row>
    <row r="7298" spans="3:13">
      <c r="C7298" s="1291"/>
      <c r="D7298" s="1296">
        <v>45744</v>
      </c>
      <c r="E7298" s="1320">
        <v>0.004</v>
      </c>
      <c r="F7298" s="1320">
        <v>0.003</v>
      </c>
      <c r="G7298" s="1320">
        <v>0.003</v>
      </c>
      <c r="H7298" s="1321">
        <v>0.520833333333333</v>
      </c>
      <c r="I7298" s="1332"/>
      <c r="J7298" s="1333"/>
      <c r="K7298" s="1334"/>
      <c r="L7298" s="1337">
        <v>0.75</v>
      </c>
      <c r="M7298" s="1343"/>
    </row>
    <row r="7299" ht="18.35" spans="3:13">
      <c r="C7299" s="1291"/>
      <c r="D7299" s="1296">
        <v>45716</v>
      </c>
      <c r="E7299" s="1320">
        <v>0.003</v>
      </c>
      <c r="F7299" s="1320">
        <v>0.003</v>
      </c>
      <c r="G7299" s="1320">
        <v>0.002</v>
      </c>
      <c r="H7299" s="1321">
        <v>0.5625</v>
      </c>
      <c r="I7299" s="1338"/>
      <c r="J7299" s="1339"/>
      <c r="K7299" s="1340"/>
      <c r="L7299" s="1337">
        <v>0.791666666666667</v>
      </c>
      <c r="M7299" s="1348"/>
    </row>
    <row r="7300" ht="18.35" spans="3:13">
      <c r="C7300" s="1291">
        <v>1</v>
      </c>
      <c r="D7300" s="1292" t="s">
        <v>7</v>
      </c>
      <c r="E7300" s="1299" t="s">
        <v>1586</v>
      </c>
      <c r="F7300" s="1300"/>
      <c r="G7300" s="1301"/>
      <c r="H7300" s="1302" t="s">
        <v>2839</v>
      </c>
      <c r="I7300" s="1324" t="s">
        <v>1622</v>
      </c>
      <c r="J7300" s="1325"/>
      <c r="K7300" s="1326"/>
      <c r="L7300" s="1327" t="s">
        <v>1623</v>
      </c>
      <c r="M7300" s="1341" t="s">
        <v>1624</v>
      </c>
    </row>
    <row r="7301" spans="3:13">
      <c r="C7301" s="1291"/>
      <c r="D7301" s="1293" t="s">
        <v>1625</v>
      </c>
      <c r="E7301" s="1303"/>
      <c r="F7301" s="1304"/>
      <c r="G7301" s="1305"/>
      <c r="H7301" s="1306" t="s">
        <v>2858</v>
      </c>
      <c r="I7301" s="2258" t="s">
        <v>1479</v>
      </c>
      <c r="J7301" s="1329"/>
      <c r="K7301" s="1330"/>
      <c r="L7301" s="1331"/>
      <c r="M7301" s="1342" t="s">
        <v>1586</v>
      </c>
    </row>
    <row r="7302" spans="3:13">
      <c r="C7302" s="1291"/>
      <c r="D7302" s="1294" t="s">
        <v>1626</v>
      </c>
      <c r="E7302" s="1307"/>
      <c r="F7302" s="1308"/>
      <c r="G7302" s="1309"/>
      <c r="H7302" s="1310" t="s">
        <v>2859</v>
      </c>
      <c r="I7302" s="1332"/>
      <c r="J7302" s="1333"/>
      <c r="K7302" s="1334"/>
      <c r="L7302" s="1331"/>
      <c r="M7302" s="1343"/>
    </row>
    <row r="7303" spans="3:13">
      <c r="C7303" s="1291"/>
      <c r="D7303" s="1294" t="s">
        <v>1627</v>
      </c>
      <c r="E7303" s="1349">
        <v>47.1</v>
      </c>
      <c r="F7303" s="1350"/>
      <c r="G7303" s="1351"/>
      <c r="H7303" s="1310"/>
      <c r="I7303" s="1332"/>
      <c r="J7303" s="1333"/>
      <c r="K7303" s="1334"/>
      <c r="L7303" s="1331"/>
      <c r="M7303" s="1343"/>
    </row>
    <row r="7304" ht="18.35" spans="3:13">
      <c r="C7304" s="1291"/>
      <c r="D7304" s="1295" t="s">
        <v>1628</v>
      </c>
      <c r="E7304" s="1314">
        <v>0.572916666666667</v>
      </c>
      <c r="F7304" s="1315"/>
      <c r="G7304" s="1316"/>
      <c r="H7304" s="1317"/>
      <c r="I7304" s="1332"/>
      <c r="J7304" s="1333"/>
      <c r="K7304" s="1334"/>
      <c r="L7304" s="1335">
        <v>0.802083333333333</v>
      </c>
      <c r="M7304" s="1344">
        <v>0.697916666666667</v>
      </c>
    </row>
    <row r="7305" ht="18.35" spans="3:13">
      <c r="C7305" s="1291"/>
      <c r="D7305" s="1292" t="s">
        <v>1629</v>
      </c>
      <c r="E7305" s="1318" t="s">
        <v>8</v>
      </c>
      <c r="F7305" s="1318" t="s">
        <v>9</v>
      </c>
      <c r="G7305" s="1319" t="s">
        <v>10</v>
      </c>
      <c r="H7305" s="1302" t="s">
        <v>2447</v>
      </c>
      <c r="I7305" s="1332"/>
      <c r="J7305" s="1333"/>
      <c r="K7305" s="1334"/>
      <c r="L7305" s="1336" t="s">
        <v>2896</v>
      </c>
      <c r="M7305" s="1345"/>
    </row>
    <row r="7306" spans="3:13">
      <c r="C7306" s="1291"/>
      <c r="D7306" s="1296">
        <v>45869</v>
      </c>
      <c r="E7306" s="1352">
        <v>47.1</v>
      </c>
      <c r="F7306" s="1352">
        <v>41.9</v>
      </c>
      <c r="G7306" s="1352">
        <v>40.4</v>
      </c>
      <c r="H7306" s="1321">
        <v>0.572916666666667</v>
      </c>
      <c r="I7306" s="1332"/>
      <c r="J7306" s="1333"/>
      <c r="K7306" s="1334"/>
      <c r="L7306" s="1337">
        <v>0.802083333333333</v>
      </c>
      <c r="M7306" s="1346"/>
    </row>
    <row r="7307" spans="3:13">
      <c r="C7307" s="1291"/>
      <c r="D7307" s="1296">
        <v>45838</v>
      </c>
      <c r="E7307" s="1352">
        <v>40.4</v>
      </c>
      <c r="F7307" s="1352">
        <v>42.7</v>
      </c>
      <c r="G7307" s="1352">
        <v>40.5</v>
      </c>
      <c r="H7307" s="1321">
        <v>0.572916666666667</v>
      </c>
      <c r="I7307" s="1332"/>
      <c r="J7307" s="1333"/>
      <c r="K7307" s="1334"/>
      <c r="L7307" s="1337">
        <v>0.802083333333333</v>
      </c>
      <c r="M7307" s="1347"/>
    </row>
    <row r="7308" spans="3:13">
      <c r="C7308" s="1291"/>
      <c r="D7308" s="1296">
        <v>45807</v>
      </c>
      <c r="E7308" s="1352">
        <v>40.5</v>
      </c>
      <c r="F7308" s="1352">
        <v>45.1</v>
      </c>
      <c r="G7308" s="1352">
        <v>44.6</v>
      </c>
      <c r="H7308" s="1321">
        <v>0.572916666666667</v>
      </c>
      <c r="I7308" s="1332"/>
      <c r="J7308" s="1333"/>
      <c r="K7308" s="1334"/>
      <c r="L7308" s="1337">
        <v>0.802083333333333</v>
      </c>
      <c r="M7308" s="1343"/>
    </row>
    <row r="7309" spans="3:13">
      <c r="C7309" s="1291"/>
      <c r="D7309" s="1296">
        <v>45777</v>
      </c>
      <c r="E7309" s="1352">
        <v>44.6</v>
      </c>
      <c r="F7309" s="1352">
        <v>45.9</v>
      </c>
      <c r="G7309" s="1352">
        <v>47.6</v>
      </c>
      <c r="H7309" s="1321">
        <v>0.572916666666667</v>
      </c>
      <c r="I7309" s="1332"/>
      <c r="J7309" s="1333"/>
      <c r="K7309" s="1334"/>
      <c r="L7309" s="1337">
        <v>0.802083333333333</v>
      </c>
      <c r="M7309" s="1343"/>
    </row>
    <row r="7310" spans="3:13">
      <c r="C7310" s="1291"/>
      <c r="D7310" s="1296">
        <v>45747</v>
      </c>
      <c r="E7310" s="1352">
        <v>47.6</v>
      </c>
      <c r="F7310" s="1352">
        <v>45.5</v>
      </c>
      <c r="G7310" s="1352">
        <v>45.5</v>
      </c>
      <c r="H7310" s="1321">
        <v>0.572916666666667</v>
      </c>
      <c r="I7310" s="1332"/>
      <c r="J7310" s="1333"/>
      <c r="K7310" s="1334"/>
      <c r="L7310" s="1337">
        <v>0.802083333333333</v>
      </c>
      <c r="M7310" s="1343"/>
    </row>
    <row r="7311" ht="18.35" spans="3:13">
      <c r="C7311" s="1291"/>
      <c r="D7311" s="1296">
        <v>45716</v>
      </c>
      <c r="E7311" s="1352">
        <v>45.5</v>
      </c>
      <c r="F7311" s="1352">
        <v>40.5</v>
      </c>
      <c r="G7311" s="1352">
        <v>39.5</v>
      </c>
      <c r="H7311" s="1321">
        <v>0.614583333333333</v>
      </c>
      <c r="I7311" s="1338"/>
      <c r="J7311" s="1339"/>
      <c r="K7311" s="1340"/>
      <c r="L7311" s="1337">
        <v>0.84375</v>
      </c>
      <c r="M7311" s="1348"/>
    </row>
    <row r="7312" spans="2:3">
      <c r="B7312" s="3" t="s">
        <v>0</v>
      </c>
      <c r="C7312" s="4" t="s">
        <v>0</v>
      </c>
    </row>
  </sheetData>
  <mergeCells count="4276">
    <mergeCell ref="E4:G4"/>
    <mergeCell ref="I4:K4"/>
    <mergeCell ref="E5:G5"/>
    <mergeCell ref="E6:G6"/>
    <mergeCell ref="E7:G7"/>
    <mergeCell ref="E8:G8"/>
    <mergeCell ref="E16:G16"/>
    <mergeCell ref="I16:K16"/>
    <mergeCell ref="E17:G17"/>
    <mergeCell ref="E18:G18"/>
    <mergeCell ref="E19:G19"/>
    <mergeCell ref="E20:G20"/>
    <mergeCell ref="E28:G28"/>
    <mergeCell ref="I28:K28"/>
    <mergeCell ref="E29:G29"/>
    <mergeCell ref="E30:G30"/>
    <mergeCell ref="E31:G31"/>
    <mergeCell ref="E32:G32"/>
    <mergeCell ref="E40:G40"/>
    <mergeCell ref="I40:K40"/>
    <mergeCell ref="E41:G41"/>
    <mergeCell ref="E42:G42"/>
    <mergeCell ref="E43:G43"/>
    <mergeCell ref="E44:G44"/>
    <mergeCell ref="E52:G52"/>
    <mergeCell ref="I52:K52"/>
    <mergeCell ref="E53:G53"/>
    <mergeCell ref="E54:G54"/>
    <mergeCell ref="E55:G55"/>
    <mergeCell ref="E56:G56"/>
    <mergeCell ref="E64:G64"/>
    <mergeCell ref="I64:K64"/>
    <mergeCell ref="E65:G65"/>
    <mergeCell ref="E66:G66"/>
    <mergeCell ref="E67:G67"/>
    <mergeCell ref="E68:G68"/>
    <mergeCell ref="E76:G76"/>
    <mergeCell ref="I76:K76"/>
    <mergeCell ref="E77:G77"/>
    <mergeCell ref="E78:G78"/>
    <mergeCell ref="E79:G79"/>
    <mergeCell ref="E80:G80"/>
    <mergeCell ref="E88:G88"/>
    <mergeCell ref="I88:K88"/>
    <mergeCell ref="E89:G89"/>
    <mergeCell ref="E90:G90"/>
    <mergeCell ref="E91:G91"/>
    <mergeCell ref="E92:G92"/>
    <mergeCell ref="E100:G100"/>
    <mergeCell ref="I100:K100"/>
    <mergeCell ref="E101:G101"/>
    <mergeCell ref="E102:G102"/>
    <mergeCell ref="E103:G103"/>
    <mergeCell ref="E104:G104"/>
    <mergeCell ref="E112:G112"/>
    <mergeCell ref="I112:K112"/>
    <mergeCell ref="E113:G113"/>
    <mergeCell ref="E114:G114"/>
    <mergeCell ref="E115:G115"/>
    <mergeCell ref="E116:G116"/>
    <mergeCell ref="E124:G124"/>
    <mergeCell ref="I124:K124"/>
    <mergeCell ref="E125:G125"/>
    <mergeCell ref="E126:G126"/>
    <mergeCell ref="E127:G127"/>
    <mergeCell ref="E128:G128"/>
    <mergeCell ref="E136:G136"/>
    <mergeCell ref="I136:K136"/>
    <mergeCell ref="E137:G137"/>
    <mergeCell ref="E138:G138"/>
    <mergeCell ref="E139:G139"/>
    <mergeCell ref="E140:G140"/>
    <mergeCell ref="E148:G148"/>
    <mergeCell ref="I148:K148"/>
    <mergeCell ref="E149:G149"/>
    <mergeCell ref="E150:G150"/>
    <mergeCell ref="E151:G151"/>
    <mergeCell ref="E152:G152"/>
    <mergeCell ref="E160:G160"/>
    <mergeCell ref="I160:K160"/>
    <mergeCell ref="E161:G161"/>
    <mergeCell ref="E162:G162"/>
    <mergeCell ref="E163:G163"/>
    <mergeCell ref="E164:G164"/>
    <mergeCell ref="E172:G172"/>
    <mergeCell ref="I172:K172"/>
    <mergeCell ref="E173:G173"/>
    <mergeCell ref="E174:G174"/>
    <mergeCell ref="E175:G175"/>
    <mergeCell ref="E176:G176"/>
    <mergeCell ref="E184:G184"/>
    <mergeCell ref="I184:K184"/>
    <mergeCell ref="E185:G185"/>
    <mergeCell ref="E186:G186"/>
    <mergeCell ref="E187:G187"/>
    <mergeCell ref="E188:G188"/>
    <mergeCell ref="E196:G196"/>
    <mergeCell ref="I196:K196"/>
    <mergeCell ref="E197:G197"/>
    <mergeCell ref="E198:G198"/>
    <mergeCell ref="E199:G199"/>
    <mergeCell ref="E200:G200"/>
    <mergeCell ref="E208:G208"/>
    <mergeCell ref="I208:K208"/>
    <mergeCell ref="E209:G209"/>
    <mergeCell ref="E210:G210"/>
    <mergeCell ref="E211:G211"/>
    <mergeCell ref="E212:G212"/>
    <mergeCell ref="E220:G220"/>
    <mergeCell ref="I220:K220"/>
    <mergeCell ref="E221:G221"/>
    <mergeCell ref="E222:G222"/>
    <mergeCell ref="E223:G223"/>
    <mergeCell ref="E224:G224"/>
    <mergeCell ref="E232:G232"/>
    <mergeCell ref="I232:K232"/>
    <mergeCell ref="E233:G233"/>
    <mergeCell ref="E234:G234"/>
    <mergeCell ref="E235:G235"/>
    <mergeCell ref="E236:G236"/>
    <mergeCell ref="E244:G244"/>
    <mergeCell ref="I244:K244"/>
    <mergeCell ref="E245:G245"/>
    <mergeCell ref="E246:G246"/>
    <mergeCell ref="E247:G247"/>
    <mergeCell ref="E248:G248"/>
    <mergeCell ref="E256:G256"/>
    <mergeCell ref="I256:K256"/>
    <mergeCell ref="E257:G257"/>
    <mergeCell ref="E258:G258"/>
    <mergeCell ref="E259:G259"/>
    <mergeCell ref="E260:G260"/>
    <mergeCell ref="E268:G268"/>
    <mergeCell ref="I268:K268"/>
    <mergeCell ref="E269:G269"/>
    <mergeCell ref="E270:G270"/>
    <mergeCell ref="E271:G271"/>
    <mergeCell ref="E272:G272"/>
    <mergeCell ref="E280:G280"/>
    <mergeCell ref="I280:K280"/>
    <mergeCell ref="E281:G281"/>
    <mergeCell ref="E282:G282"/>
    <mergeCell ref="E283:G283"/>
    <mergeCell ref="E284:G284"/>
    <mergeCell ref="E292:G292"/>
    <mergeCell ref="I292:K292"/>
    <mergeCell ref="E293:G293"/>
    <mergeCell ref="E294:G294"/>
    <mergeCell ref="E295:G295"/>
    <mergeCell ref="E296:G296"/>
    <mergeCell ref="E304:G304"/>
    <mergeCell ref="I304:K304"/>
    <mergeCell ref="E305:G305"/>
    <mergeCell ref="E306:G306"/>
    <mergeCell ref="E307:G307"/>
    <mergeCell ref="E308:G308"/>
    <mergeCell ref="E316:G316"/>
    <mergeCell ref="I316:K316"/>
    <mergeCell ref="E317:G317"/>
    <mergeCell ref="E318:G318"/>
    <mergeCell ref="E319:G319"/>
    <mergeCell ref="E320:G320"/>
    <mergeCell ref="E328:G328"/>
    <mergeCell ref="I328:K328"/>
    <mergeCell ref="E329:G329"/>
    <mergeCell ref="E330:G330"/>
    <mergeCell ref="E331:G331"/>
    <mergeCell ref="E332:G332"/>
    <mergeCell ref="E340:G340"/>
    <mergeCell ref="I340:K340"/>
    <mergeCell ref="E341:G341"/>
    <mergeCell ref="E342:G342"/>
    <mergeCell ref="E343:G343"/>
    <mergeCell ref="E344:G344"/>
    <mergeCell ref="E352:G352"/>
    <mergeCell ref="I352:K352"/>
    <mergeCell ref="E353:G353"/>
    <mergeCell ref="E354:G354"/>
    <mergeCell ref="E355:G355"/>
    <mergeCell ref="E356:G356"/>
    <mergeCell ref="E364:G364"/>
    <mergeCell ref="I364:K364"/>
    <mergeCell ref="E365:G365"/>
    <mergeCell ref="E366:G366"/>
    <mergeCell ref="E367:G367"/>
    <mergeCell ref="E368:G368"/>
    <mergeCell ref="E376:G376"/>
    <mergeCell ref="I376:K376"/>
    <mergeCell ref="E377:G377"/>
    <mergeCell ref="E378:G378"/>
    <mergeCell ref="E379:G379"/>
    <mergeCell ref="E380:G380"/>
    <mergeCell ref="E388:G388"/>
    <mergeCell ref="I388:K388"/>
    <mergeCell ref="E389:G389"/>
    <mergeCell ref="E390:G390"/>
    <mergeCell ref="E391:G391"/>
    <mergeCell ref="E392:G392"/>
    <mergeCell ref="E400:G400"/>
    <mergeCell ref="I400:K400"/>
    <mergeCell ref="E401:G401"/>
    <mergeCell ref="E402:G402"/>
    <mergeCell ref="E403:G403"/>
    <mergeCell ref="E404:G404"/>
    <mergeCell ref="E412:G412"/>
    <mergeCell ref="I412:K412"/>
    <mergeCell ref="E413:G413"/>
    <mergeCell ref="E414:G414"/>
    <mergeCell ref="E415:G415"/>
    <mergeCell ref="E416:G416"/>
    <mergeCell ref="E424:G424"/>
    <mergeCell ref="J424:L424"/>
    <mergeCell ref="E425:G425"/>
    <mergeCell ref="J425:L425"/>
    <mergeCell ref="E426:G426"/>
    <mergeCell ref="J426:L426"/>
    <mergeCell ref="E427:G427"/>
    <mergeCell ref="J427:L427"/>
    <mergeCell ref="E428:G428"/>
    <mergeCell ref="J428:L428"/>
    <mergeCell ref="E436:G436"/>
    <mergeCell ref="J436:L436"/>
    <mergeCell ref="E437:G437"/>
    <mergeCell ref="J437:L437"/>
    <mergeCell ref="E438:G438"/>
    <mergeCell ref="J438:L438"/>
    <mergeCell ref="E439:G439"/>
    <mergeCell ref="J439:L439"/>
    <mergeCell ref="E440:G440"/>
    <mergeCell ref="J440:L440"/>
    <mergeCell ref="E448:G448"/>
    <mergeCell ref="J448:L448"/>
    <mergeCell ref="E449:G449"/>
    <mergeCell ref="J449:L449"/>
    <mergeCell ref="E450:G450"/>
    <mergeCell ref="J450:L450"/>
    <mergeCell ref="E451:G451"/>
    <mergeCell ref="J451:L451"/>
    <mergeCell ref="E452:G452"/>
    <mergeCell ref="J452:L452"/>
    <mergeCell ref="E460:G460"/>
    <mergeCell ref="J460:L460"/>
    <mergeCell ref="E461:G461"/>
    <mergeCell ref="J461:L461"/>
    <mergeCell ref="E462:G462"/>
    <mergeCell ref="J462:L462"/>
    <mergeCell ref="E463:G463"/>
    <mergeCell ref="J463:L463"/>
    <mergeCell ref="E464:G464"/>
    <mergeCell ref="J464:L464"/>
    <mergeCell ref="E472:G472"/>
    <mergeCell ref="J472:L472"/>
    <mergeCell ref="E473:G473"/>
    <mergeCell ref="J473:L473"/>
    <mergeCell ref="E474:G474"/>
    <mergeCell ref="J474:L474"/>
    <mergeCell ref="E475:G475"/>
    <mergeCell ref="J475:L475"/>
    <mergeCell ref="E476:G476"/>
    <mergeCell ref="J476:L476"/>
    <mergeCell ref="E484:G484"/>
    <mergeCell ref="J484:L484"/>
    <mergeCell ref="E485:G485"/>
    <mergeCell ref="J485:L485"/>
    <mergeCell ref="E486:G486"/>
    <mergeCell ref="J486:L486"/>
    <mergeCell ref="E487:G487"/>
    <mergeCell ref="J487:L487"/>
    <mergeCell ref="E488:G488"/>
    <mergeCell ref="J488:L488"/>
    <mergeCell ref="E496:G496"/>
    <mergeCell ref="J496:L496"/>
    <mergeCell ref="E497:G497"/>
    <mergeCell ref="J497:L497"/>
    <mergeCell ref="E498:G498"/>
    <mergeCell ref="J498:L498"/>
    <mergeCell ref="E499:G499"/>
    <mergeCell ref="J499:L499"/>
    <mergeCell ref="E500:G500"/>
    <mergeCell ref="J500:L500"/>
    <mergeCell ref="E508:G508"/>
    <mergeCell ref="I508:K508"/>
    <mergeCell ref="E509:G509"/>
    <mergeCell ref="E510:G510"/>
    <mergeCell ref="E511:G511"/>
    <mergeCell ref="E512:G512"/>
    <mergeCell ref="E520:G520"/>
    <mergeCell ref="I520:K520"/>
    <mergeCell ref="E521:G521"/>
    <mergeCell ref="E522:G522"/>
    <mergeCell ref="E523:G523"/>
    <mergeCell ref="E524:G524"/>
    <mergeCell ref="E532:G532"/>
    <mergeCell ref="I532:K532"/>
    <mergeCell ref="E533:G533"/>
    <mergeCell ref="E534:G534"/>
    <mergeCell ref="E535:G535"/>
    <mergeCell ref="E536:G536"/>
    <mergeCell ref="E544:G544"/>
    <mergeCell ref="I544:K544"/>
    <mergeCell ref="E545:G545"/>
    <mergeCell ref="E546:G546"/>
    <mergeCell ref="E547:G547"/>
    <mergeCell ref="E548:G548"/>
    <mergeCell ref="E556:G556"/>
    <mergeCell ref="I556:K556"/>
    <mergeCell ref="E557:G557"/>
    <mergeCell ref="E558:G558"/>
    <mergeCell ref="E559:G559"/>
    <mergeCell ref="E560:G560"/>
    <mergeCell ref="E568:G568"/>
    <mergeCell ref="I568:K568"/>
    <mergeCell ref="E569:G569"/>
    <mergeCell ref="E570:G570"/>
    <mergeCell ref="E571:G571"/>
    <mergeCell ref="E572:G572"/>
    <mergeCell ref="E580:G580"/>
    <mergeCell ref="I580:K580"/>
    <mergeCell ref="E581:G581"/>
    <mergeCell ref="E582:G582"/>
    <mergeCell ref="E583:G583"/>
    <mergeCell ref="E584:G584"/>
    <mergeCell ref="E592:G592"/>
    <mergeCell ref="I592:K592"/>
    <mergeCell ref="E593:G593"/>
    <mergeCell ref="E594:G594"/>
    <mergeCell ref="E595:G595"/>
    <mergeCell ref="E596:G596"/>
    <mergeCell ref="E604:G604"/>
    <mergeCell ref="I604:K604"/>
    <mergeCell ref="E605:G605"/>
    <mergeCell ref="E606:G606"/>
    <mergeCell ref="E607:G607"/>
    <mergeCell ref="E608:G608"/>
    <mergeCell ref="E616:G616"/>
    <mergeCell ref="I616:K616"/>
    <mergeCell ref="E617:G617"/>
    <mergeCell ref="E618:G618"/>
    <mergeCell ref="E619:G619"/>
    <mergeCell ref="E620:G620"/>
    <mergeCell ref="E628:G628"/>
    <mergeCell ref="I628:K628"/>
    <mergeCell ref="E629:G629"/>
    <mergeCell ref="E630:G630"/>
    <mergeCell ref="E631:G631"/>
    <mergeCell ref="E632:G632"/>
    <mergeCell ref="E640:G640"/>
    <mergeCell ref="I640:K640"/>
    <mergeCell ref="E641:G641"/>
    <mergeCell ref="E642:G642"/>
    <mergeCell ref="E643:G643"/>
    <mergeCell ref="E644:G644"/>
    <mergeCell ref="E652:G652"/>
    <mergeCell ref="I652:K652"/>
    <mergeCell ref="E653:G653"/>
    <mergeCell ref="E654:G654"/>
    <mergeCell ref="E655:G655"/>
    <mergeCell ref="E656:G656"/>
    <mergeCell ref="E664:G664"/>
    <mergeCell ref="I664:K664"/>
    <mergeCell ref="E665:G665"/>
    <mergeCell ref="E666:G666"/>
    <mergeCell ref="E667:G667"/>
    <mergeCell ref="E668:G668"/>
    <mergeCell ref="E676:G676"/>
    <mergeCell ref="I676:K676"/>
    <mergeCell ref="E677:G677"/>
    <mergeCell ref="E678:G678"/>
    <mergeCell ref="E679:G679"/>
    <mergeCell ref="E680:G680"/>
    <mergeCell ref="E688:G688"/>
    <mergeCell ref="I688:K688"/>
    <mergeCell ref="E689:G689"/>
    <mergeCell ref="E690:G690"/>
    <mergeCell ref="E691:G691"/>
    <mergeCell ref="E692:G692"/>
    <mergeCell ref="E700:G700"/>
    <mergeCell ref="I700:K700"/>
    <mergeCell ref="E701:G701"/>
    <mergeCell ref="E702:G702"/>
    <mergeCell ref="E703:G703"/>
    <mergeCell ref="E704:G704"/>
    <mergeCell ref="E712:G712"/>
    <mergeCell ref="I712:K712"/>
    <mergeCell ref="E713:G713"/>
    <mergeCell ref="E714:G714"/>
    <mergeCell ref="E715:G715"/>
    <mergeCell ref="E716:G716"/>
    <mergeCell ref="E724:G724"/>
    <mergeCell ref="I724:K724"/>
    <mergeCell ref="E725:G725"/>
    <mergeCell ref="E726:G726"/>
    <mergeCell ref="E727:G727"/>
    <mergeCell ref="E728:G728"/>
    <mergeCell ref="E736:G736"/>
    <mergeCell ref="I736:K736"/>
    <mergeCell ref="E737:G737"/>
    <mergeCell ref="E738:G738"/>
    <mergeCell ref="E739:G739"/>
    <mergeCell ref="E740:G740"/>
    <mergeCell ref="E748:G748"/>
    <mergeCell ref="I748:K748"/>
    <mergeCell ref="E749:G749"/>
    <mergeCell ref="E750:G750"/>
    <mergeCell ref="E751:G751"/>
    <mergeCell ref="E752:G752"/>
    <mergeCell ref="E760:G760"/>
    <mergeCell ref="I760:K760"/>
    <mergeCell ref="E761:G761"/>
    <mergeCell ref="E762:G762"/>
    <mergeCell ref="E763:G763"/>
    <mergeCell ref="E764:G764"/>
    <mergeCell ref="E772:G772"/>
    <mergeCell ref="I772:K772"/>
    <mergeCell ref="E773:G773"/>
    <mergeCell ref="E774:G774"/>
    <mergeCell ref="E775:G775"/>
    <mergeCell ref="E776:G776"/>
    <mergeCell ref="E784:G784"/>
    <mergeCell ref="I784:K784"/>
    <mergeCell ref="E785:G785"/>
    <mergeCell ref="E786:G786"/>
    <mergeCell ref="E787:G787"/>
    <mergeCell ref="E788:G788"/>
    <mergeCell ref="E796:G796"/>
    <mergeCell ref="I796:K796"/>
    <mergeCell ref="E797:G797"/>
    <mergeCell ref="E798:G798"/>
    <mergeCell ref="E799:G799"/>
    <mergeCell ref="E800:G800"/>
    <mergeCell ref="E808:G808"/>
    <mergeCell ref="I808:K808"/>
    <mergeCell ref="E809:G809"/>
    <mergeCell ref="E810:G810"/>
    <mergeCell ref="E811:G811"/>
    <mergeCell ref="E812:G812"/>
    <mergeCell ref="E820:G820"/>
    <mergeCell ref="I820:K820"/>
    <mergeCell ref="E821:G821"/>
    <mergeCell ref="E822:G822"/>
    <mergeCell ref="E823:G823"/>
    <mergeCell ref="E824:G824"/>
    <mergeCell ref="E832:G832"/>
    <mergeCell ref="I832:K832"/>
    <mergeCell ref="E833:G833"/>
    <mergeCell ref="E834:G834"/>
    <mergeCell ref="E835:G835"/>
    <mergeCell ref="E836:G836"/>
    <mergeCell ref="E844:G844"/>
    <mergeCell ref="I844:K844"/>
    <mergeCell ref="E845:G845"/>
    <mergeCell ref="E846:G846"/>
    <mergeCell ref="E847:G847"/>
    <mergeCell ref="E848:G848"/>
    <mergeCell ref="E856:G856"/>
    <mergeCell ref="I856:K856"/>
    <mergeCell ref="E857:G857"/>
    <mergeCell ref="E858:G858"/>
    <mergeCell ref="E859:G859"/>
    <mergeCell ref="E860:G860"/>
    <mergeCell ref="E868:G868"/>
    <mergeCell ref="I868:K868"/>
    <mergeCell ref="E869:G869"/>
    <mergeCell ref="E870:G870"/>
    <mergeCell ref="E871:G871"/>
    <mergeCell ref="E872:G872"/>
    <mergeCell ref="E880:G880"/>
    <mergeCell ref="I880:K880"/>
    <mergeCell ref="E881:G881"/>
    <mergeCell ref="E882:G882"/>
    <mergeCell ref="E883:G883"/>
    <mergeCell ref="E884:G884"/>
    <mergeCell ref="E892:G892"/>
    <mergeCell ref="I892:K892"/>
    <mergeCell ref="E893:G893"/>
    <mergeCell ref="E894:G894"/>
    <mergeCell ref="E895:G895"/>
    <mergeCell ref="E896:G896"/>
    <mergeCell ref="E904:G904"/>
    <mergeCell ref="I904:K904"/>
    <mergeCell ref="E905:G905"/>
    <mergeCell ref="E906:G906"/>
    <mergeCell ref="E907:G907"/>
    <mergeCell ref="E908:G908"/>
    <mergeCell ref="E916:G916"/>
    <mergeCell ref="I916:K916"/>
    <mergeCell ref="E917:G917"/>
    <mergeCell ref="E918:G918"/>
    <mergeCell ref="E919:G919"/>
    <mergeCell ref="E920:G920"/>
    <mergeCell ref="E928:G928"/>
    <mergeCell ref="I928:K928"/>
    <mergeCell ref="E929:G929"/>
    <mergeCell ref="E930:G930"/>
    <mergeCell ref="E931:G931"/>
    <mergeCell ref="E932:G932"/>
    <mergeCell ref="E940:G940"/>
    <mergeCell ref="I940:K940"/>
    <mergeCell ref="E941:G941"/>
    <mergeCell ref="E942:G942"/>
    <mergeCell ref="E943:G943"/>
    <mergeCell ref="E944:G944"/>
    <mergeCell ref="E952:G952"/>
    <mergeCell ref="I952:K952"/>
    <mergeCell ref="E953:G953"/>
    <mergeCell ref="E954:G954"/>
    <mergeCell ref="E955:G955"/>
    <mergeCell ref="E956:G956"/>
    <mergeCell ref="E964:G964"/>
    <mergeCell ref="I964:K964"/>
    <mergeCell ref="E965:G965"/>
    <mergeCell ref="E966:G966"/>
    <mergeCell ref="E967:G967"/>
    <mergeCell ref="E968:G968"/>
    <mergeCell ref="E976:G976"/>
    <mergeCell ref="I976:K976"/>
    <mergeCell ref="E977:G977"/>
    <mergeCell ref="E978:G978"/>
    <mergeCell ref="E979:G979"/>
    <mergeCell ref="E980:G980"/>
    <mergeCell ref="E988:G988"/>
    <mergeCell ref="I988:K988"/>
    <mergeCell ref="E989:G989"/>
    <mergeCell ref="E990:G990"/>
    <mergeCell ref="E991:G991"/>
    <mergeCell ref="E992:G992"/>
    <mergeCell ref="E1000:G1000"/>
    <mergeCell ref="I1000:K1000"/>
    <mergeCell ref="E1001:G1001"/>
    <mergeCell ref="E1002:G1002"/>
    <mergeCell ref="E1003:G1003"/>
    <mergeCell ref="E1004:G1004"/>
    <mergeCell ref="E1012:G1012"/>
    <mergeCell ref="I1012:K1012"/>
    <mergeCell ref="E1013:G1013"/>
    <mergeCell ref="E1014:G1014"/>
    <mergeCell ref="E1015:G1015"/>
    <mergeCell ref="E1016:G1016"/>
    <mergeCell ref="E1024:G1024"/>
    <mergeCell ref="I1024:K1024"/>
    <mergeCell ref="E1025:G1025"/>
    <mergeCell ref="E1026:G1026"/>
    <mergeCell ref="E1027:G1027"/>
    <mergeCell ref="E1028:G1028"/>
    <mergeCell ref="E1036:G1036"/>
    <mergeCell ref="I1036:K1036"/>
    <mergeCell ref="E1037:G1037"/>
    <mergeCell ref="E1038:G1038"/>
    <mergeCell ref="E1039:G1039"/>
    <mergeCell ref="E1040:G1040"/>
    <mergeCell ref="E1048:G1048"/>
    <mergeCell ref="I1048:K1048"/>
    <mergeCell ref="E1049:G1049"/>
    <mergeCell ref="E1050:G1050"/>
    <mergeCell ref="E1051:G1051"/>
    <mergeCell ref="E1052:G1052"/>
    <mergeCell ref="E1060:G1060"/>
    <mergeCell ref="I1060:K1060"/>
    <mergeCell ref="E1061:G1061"/>
    <mergeCell ref="E1062:G1062"/>
    <mergeCell ref="E1063:G1063"/>
    <mergeCell ref="E1064:G1064"/>
    <mergeCell ref="E1072:G1072"/>
    <mergeCell ref="I1072:K1072"/>
    <mergeCell ref="E1073:G1073"/>
    <mergeCell ref="E1074:G1074"/>
    <mergeCell ref="E1075:G1075"/>
    <mergeCell ref="E1076:G1076"/>
    <mergeCell ref="E1084:G1084"/>
    <mergeCell ref="I1084:K1084"/>
    <mergeCell ref="E1085:G1085"/>
    <mergeCell ref="E1086:G1086"/>
    <mergeCell ref="E1087:G1087"/>
    <mergeCell ref="E1088:G1088"/>
    <mergeCell ref="E1096:G1096"/>
    <mergeCell ref="I1096:K1096"/>
    <mergeCell ref="E1097:G1097"/>
    <mergeCell ref="E1098:G1098"/>
    <mergeCell ref="E1099:G1099"/>
    <mergeCell ref="E1100:G1100"/>
    <mergeCell ref="E1108:G1108"/>
    <mergeCell ref="I1108:K1108"/>
    <mergeCell ref="E1109:G1109"/>
    <mergeCell ref="E1110:G1110"/>
    <mergeCell ref="E1111:G1111"/>
    <mergeCell ref="E1112:G1112"/>
    <mergeCell ref="E1120:G1120"/>
    <mergeCell ref="I1120:K1120"/>
    <mergeCell ref="E1121:G1121"/>
    <mergeCell ref="E1122:G1122"/>
    <mergeCell ref="E1123:G1123"/>
    <mergeCell ref="E1124:G1124"/>
    <mergeCell ref="E1132:G1132"/>
    <mergeCell ref="I1132:K1132"/>
    <mergeCell ref="E1133:G1133"/>
    <mergeCell ref="E1134:G1134"/>
    <mergeCell ref="E1135:G1135"/>
    <mergeCell ref="E1136:G1136"/>
    <mergeCell ref="E1144:G1144"/>
    <mergeCell ref="I1144:K1144"/>
    <mergeCell ref="E1145:G1145"/>
    <mergeCell ref="E1146:G1146"/>
    <mergeCell ref="E1147:G1147"/>
    <mergeCell ref="E1148:G1148"/>
    <mergeCell ref="E1156:G1156"/>
    <mergeCell ref="I1156:K1156"/>
    <mergeCell ref="E1157:G1157"/>
    <mergeCell ref="E1158:G1158"/>
    <mergeCell ref="E1159:G1159"/>
    <mergeCell ref="E1160:G1160"/>
    <mergeCell ref="E1168:G1168"/>
    <mergeCell ref="I1168:K1168"/>
    <mergeCell ref="E1169:G1169"/>
    <mergeCell ref="E1170:G1170"/>
    <mergeCell ref="E1171:G1171"/>
    <mergeCell ref="E1172:G1172"/>
    <mergeCell ref="E1180:G1180"/>
    <mergeCell ref="I1180:K1180"/>
    <mergeCell ref="E1181:G1181"/>
    <mergeCell ref="E1182:G1182"/>
    <mergeCell ref="E1183:G1183"/>
    <mergeCell ref="E1184:G1184"/>
    <mergeCell ref="E1192:G1192"/>
    <mergeCell ref="I1192:K1192"/>
    <mergeCell ref="E1193:G1193"/>
    <mergeCell ref="E1194:G1194"/>
    <mergeCell ref="E1195:G1195"/>
    <mergeCell ref="E1196:G1196"/>
    <mergeCell ref="E1204:G1204"/>
    <mergeCell ref="I1204:K1204"/>
    <mergeCell ref="E1205:G1205"/>
    <mergeCell ref="E1206:G1206"/>
    <mergeCell ref="E1207:G1207"/>
    <mergeCell ref="E1208:G1208"/>
    <mergeCell ref="E1216:G1216"/>
    <mergeCell ref="I1216:K1216"/>
    <mergeCell ref="E1217:G1217"/>
    <mergeCell ref="E1218:G1218"/>
    <mergeCell ref="E1219:G1219"/>
    <mergeCell ref="E1220:G1220"/>
    <mergeCell ref="E1228:G1228"/>
    <mergeCell ref="I1228:K1228"/>
    <mergeCell ref="E1229:G1229"/>
    <mergeCell ref="E1230:G1230"/>
    <mergeCell ref="E1231:G1231"/>
    <mergeCell ref="E1232:G1232"/>
    <mergeCell ref="E1240:G1240"/>
    <mergeCell ref="I1240:K1240"/>
    <mergeCell ref="E1241:G1241"/>
    <mergeCell ref="E1242:G1242"/>
    <mergeCell ref="E1243:G1243"/>
    <mergeCell ref="E1244:G1244"/>
    <mergeCell ref="E1252:G1252"/>
    <mergeCell ref="I1252:K1252"/>
    <mergeCell ref="E1253:G1253"/>
    <mergeCell ref="E1254:G1254"/>
    <mergeCell ref="E1255:G1255"/>
    <mergeCell ref="E1256:G1256"/>
    <mergeCell ref="E1264:G1264"/>
    <mergeCell ref="I1264:K1264"/>
    <mergeCell ref="E1265:G1265"/>
    <mergeCell ref="E1266:G1266"/>
    <mergeCell ref="E1267:G1267"/>
    <mergeCell ref="E1268:G1268"/>
    <mergeCell ref="E1276:G1276"/>
    <mergeCell ref="I1276:K1276"/>
    <mergeCell ref="E1277:G1277"/>
    <mergeCell ref="E1278:G1278"/>
    <mergeCell ref="E1279:G1279"/>
    <mergeCell ref="E1280:G1280"/>
    <mergeCell ref="E1288:G1288"/>
    <mergeCell ref="I1288:K1288"/>
    <mergeCell ref="E1289:G1289"/>
    <mergeCell ref="E1290:G1290"/>
    <mergeCell ref="E1291:G1291"/>
    <mergeCell ref="E1292:G1292"/>
    <mergeCell ref="E1300:G1300"/>
    <mergeCell ref="I1300:K1300"/>
    <mergeCell ref="E1301:G1301"/>
    <mergeCell ref="E1302:G1302"/>
    <mergeCell ref="E1303:G1303"/>
    <mergeCell ref="E1304:G1304"/>
    <mergeCell ref="E1312:G1312"/>
    <mergeCell ref="I1312:K1312"/>
    <mergeCell ref="E1313:G1313"/>
    <mergeCell ref="E1314:G1314"/>
    <mergeCell ref="E1315:G1315"/>
    <mergeCell ref="E1316:G1316"/>
    <mergeCell ref="E1324:G1324"/>
    <mergeCell ref="I1324:K1324"/>
    <mergeCell ref="E1325:G1325"/>
    <mergeCell ref="E1326:G1326"/>
    <mergeCell ref="E1327:G1327"/>
    <mergeCell ref="E1328:G1328"/>
    <mergeCell ref="E1336:G1336"/>
    <mergeCell ref="I1336:K1336"/>
    <mergeCell ref="E1337:G1337"/>
    <mergeCell ref="E1338:G1338"/>
    <mergeCell ref="E1339:G1339"/>
    <mergeCell ref="E1340:G1340"/>
    <mergeCell ref="E1348:G1348"/>
    <mergeCell ref="I1348:K1348"/>
    <mergeCell ref="E1349:G1349"/>
    <mergeCell ref="E1350:G1350"/>
    <mergeCell ref="E1351:G1351"/>
    <mergeCell ref="E1352:G1352"/>
    <mergeCell ref="E1360:G1360"/>
    <mergeCell ref="I1360:K1360"/>
    <mergeCell ref="E1361:G1361"/>
    <mergeCell ref="E1362:G1362"/>
    <mergeCell ref="E1363:G1363"/>
    <mergeCell ref="E1364:G1364"/>
    <mergeCell ref="E1372:G1372"/>
    <mergeCell ref="I1372:K1372"/>
    <mergeCell ref="E1373:G1373"/>
    <mergeCell ref="E1374:G1374"/>
    <mergeCell ref="E1375:G1375"/>
    <mergeCell ref="E1376:G1376"/>
    <mergeCell ref="E1384:G1384"/>
    <mergeCell ref="I1384:K1384"/>
    <mergeCell ref="E1385:G1385"/>
    <mergeCell ref="E1386:G1386"/>
    <mergeCell ref="E1387:G1387"/>
    <mergeCell ref="E1388:G1388"/>
    <mergeCell ref="E1396:G1396"/>
    <mergeCell ref="I1396:K1396"/>
    <mergeCell ref="E1397:G1397"/>
    <mergeCell ref="E1398:G1398"/>
    <mergeCell ref="E1399:G1399"/>
    <mergeCell ref="E1400:G1400"/>
    <mergeCell ref="E1408:G1408"/>
    <mergeCell ref="I1408:K1408"/>
    <mergeCell ref="E1409:G1409"/>
    <mergeCell ref="E1410:G1410"/>
    <mergeCell ref="E1411:G1411"/>
    <mergeCell ref="E1412:G1412"/>
    <mergeCell ref="E1420:G1420"/>
    <mergeCell ref="I1420:K1420"/>
    <mergeCell ref="E1421:G1421"/>
    <mergeCell ref="E1422:G1422"/>
    <mergeCell ref="E1423:G1423"/>
    <mergeCell ref="E1424:G1424"/>
    <mergeCell ref="E1432:G1432"/>
    <mergeCell ref="I1432:K1432"/>
    <mergeCell ref="E1433:G1433"/>
    <mergeCell ref="E1434:G1434"/>
    <mergeCell ref="E1435:G1435"/>
    <mergeCell ref="E1436:G1436"/>
    <mergeCell ref="E1444:G1444"/>
    <mergeCell ref="I1444:K1444"/>
    <mergeCell ref="E1445:G1445"/>
    <mergeCell ref="E1446:G1446"/>
    <mergeCell ref="E1447:G1447"/>
    <mergeCell ref="E1448:G1448"/>
    <mergeCell ref="E1456:G1456"/>
    <mergeCell ref="I1456:K1456"/>
    <mergeCell ref="E1457:G1457"/>
    <mergeCell ref="E1458:G1458"/>
    <mergeCell ref="E1459:G1459"/>
    <mergeCell ref="E1460:G1460"/>
    <mergeCell ref="E1468:G1468"/>
    <mergeCell ref="I1468:K1468"/>
    <mergeCell ref="E1469:G1469"/>
    <mergeCell ref="E1470:G1470"/>
    <mergeCell ref="E1471:G1471"/>
    <mergeCell ref="E1472:G1472"/>
    <mergeCell ref="E1480:G1480"/>
    <mergeCell ref="I1480:K1480"/>
    <mergeCell ref="E1481:G1481"/>
    <mergeCell ref="E1482:G1482"/>
    <mergeCell ref="E1483:G1483"/>
    <mergeCell ref="E1484:G1484"/>
    <mergeCell ref="E1492:G1492"/>
    <mergeCell ref="I1492:K1492"/>
    <mergeCell ref="E1493:G1493"/>
    <mergeCell ref="E1494:G1494"/>
    <mergeCell ref="E1495:G1495"/>
    <mergeCell ref="E1496:G1496"/>
    <mergeCell ref="E1504:G1504"/>
    <mergeCell ref="I1504:K1504"/>
    <mergeCell ref="E1505:G1505"/>
    <mergeCell ref="E1506:G1506"/>
    <mergeCell ref="E1507:G1507"/>
    <mergeCell ref="E1508:G1508"/>
    <mergeCell ref="E1516:G1516"/>
    <mergeCell ref="I1516:K1516"/>
    <mergeCell ref="E1517:G1517"/>
    <mergeCell ref="E1518:G1518"/>
    <mergeCell ref="E1519:G1519"/>
    <mergeCell ref="E1520:G1520"/>
    <mergeCell ref="E1528:G1528"/>
    <mergeCell ref="I1528:K1528"/>
    <mergeCell ref="E1529:G1529"/>
    <mergeCell ref="E1530:G1530"/>
    <mergeCell ref="E1531:G1531"/>
    <mergeCell ref="E1532:G1532"/>
    <mergeCell ref="E1540:G1540"/>
    <mergeCell ref="I1540:K1540"/>
    <mergeCell ref="E1541:G1541"/>
    <mergeCell ref="E1542:G1542"/>
    <mergeCell ref="E1543:G1543"/>
    <mergeCell ref="E1544:G1544"/>
    <mergeCell ref="E1552:G1552"/>
    <mergeCell ref="I1552:K1552"/>
    <mergeCell ref="E1553:G1553"/>
    <mergeCell ref="E1554:G1554"/>
    <mergeCell ref="E1555:G1555"/>
    <mergeCell ref="E1556:G1556"/>
    <mergeCell ref="E1564:G1564"/>
    <mergeCell ref="I1564:K1564"/>
    <mergeCell ref="E1565:G1565"/>
    <mergeCell ref="E1566:G1566"/>
    <mergeCell ref="E1567:G1567"/>
    <mergeCell ref="E1568:G1568"/>
    <mergeCell ref="E1576:G1576"/>
    <mergeCell ref="I1576:K1576"/>
    <mergeCell ref="E1577:G1577"/>
    <mergeCell ref="E1578:G1578"/>
    <mergeCell ref="E1579:G1579"/>
    <mergeCell ref="E1580:G1580"/>
    <mergeCell ref="E1588:G1588"/>
    <mergeCell ref="I1588:K1588"/>
    <mergeCell ref="E1589:G1589"/>
    <mergeCell ref="E1590:G1590"/>
    <mergeCell ref="E1591:G1591"/>
    <mergeCell ref="E1592:G1592"/>
    <mergeCell ref="E1600:G1600"/>
    <mergeCell ref="I1600:K1600"/>
    <mergeCell ref="E1601:G1601"/>
    <mergeCell ref="E1602:G1602"/>
    <mergeCell ref="E1603:G1603"/>
    <mergeCell ref="E1604:G1604"/>
    <mergeCell ref="E1612:G1612"/>
    <mergeCell ref="I1612:K1612"/>
    <mergeCell ref="E1613:G1613"/>
    <mergeCell ref="E1614:G1614"/>
    <mergeCell ref="E1615:G1615"/>
    <mergeCell ref="E1616:G1616"/>
    <mergeCell ref="E1624:G1624"/>
    <mergeCell ref="I1624:K1624"/>
    <mergeCell ref="E1625:G1625"/>
    <mergeCell ref="E1626:G1626"/>
    <mergeCell ref="E1627:G1627"/>
    <mergeCell ref="E1628:G1628"/>
    <mergeCell ref="E1636:G1636"/>
    <mergeCell ref="I1636:K1636"/>
    <mergeCell ref="E1637:G1637"/>
    <mergeCell ref="E1638:G1638"/>
    <mergeCell ref="E1639:G1639"/>
    <mergeCell ref="E1640:G1640"/>
    <mergeCell ref="E1648:G1648"/>
    <mergeCell ref="I1648:K1648"/>
    <mergeCell ref="E1649:G1649"/>
    <mergeCell ref="E1650:G1650"/>
    <mergeCell ref="E1651:G1651"/>
    <mergeCell ref="E1652:G1652"/>
    <mergeCell ref="E1660:G1660"/>
    <mergeCell ref="I1660:K1660"/>
    <mergeCell ref="E1661:G1661"/>
    <mergeCell ref="E1662:G1662"/>
    <mergeCell ref="E1663:G1663"/>
    <mergeCell ref="E1664:G1664"/>
    <mergeCell ref="E1672:G1672"/>
    <mergeCell ref="I1672:K1672"/>
    <mergeCell ref="E1673:G1673"/>
    <mergeCell ref="E1674:G1674"/>
    <mergeCell ref="E1675:G1675"/>
    <mergeCell ref="E1676:G1676"/>
    <mergeCell ref="E1684:G1684"/>
    <mergeCell ref="I1684:K1684"/>
    <mergeCell ref="E1685:G1685"/>
    <mergeCell ref="E1686:G1686"/>
    <mergeCell ref="E1687:G1687"/>
    <mergeCell ref="E1688:G1688"/>
    <mergeCell ref="E1696:G1696"/>
    <mergeCell ref="I1696:K1696"/>
    <mergeCell ref="E1697:G1697"/>
    <mergeCell ref="E1698:G1698"/>
    <mergeCell ref="E1699:G1699"/>
    <mergeCell ref="E1700:G1700"/>
    <mergeCell ref="E1708:G1708"/>
    <mergeCell ref="I1708:K1708"/>
    <mergeCell ref="E1709:G1709"/>
    <mergeCell ref="E1710:G1710"/>
    <mergeCell ref="E1711:G1711"/>
    <mergeCell ref="E1712:G1712"/>
    <mergeCell ref="E1720:G1720"/>
    <mergeCell ref="I1720:K1720"/>
    <mergeCell ref="E1721:G1721"/>
    <mergeCell ref="E1722:G1722"/>
    <mergeCell ref="E1723:G1723"/>
    <mergeCell ref="E1724:G1724"/>
    <mergeCell ref="E1732:G1732"/>
    <mergeCell ref="I1732:K1732"/>
    <mergeCell ref="E1733:G1733"/>
    <mergeCell ref="E1734:G1734"/>
    <mergeCell ref="E1735:G1735"/>
    <mergeCell ref="E1736:G1736"/>
    <mergeCell ref="E1744:G1744"/>
    <mergeCell ref="I1744:K1744"/>
    <mergeCell ref="E1745:G1745"/>
    <mergeCell ref="E1746:G1746"/>
    <mergeCell ref="E1747:G1747"/>
    <mergeCell ref="E1748:G1748"/>
    <mergeCell ref="E1756:G1756"/>
    <mergeCell ref="I1756:K1756"/>
    <mergeCell ref="E1757:G1757"/>
    <mergeCell ref="E1758:G1758"/>
    <mergeCell ref="E1759:G1759"/>
    <mergeCell ref="E1760:G1760"/>
    <mergeCell ref="E1768:G1768"/>
    <mergeCell ref="I1768:K1768"/>
    <mergeCell ref="E1769:G1769"/>
    <mergeCell ref="E1770:G1770"/>
    <mergeCell ref="E1771:G1771"/>
    <mergeCell ref="E1772:G1772"/>
    <mergeCell ref="E1780:G1780"/>
    <mergeCell ref="I1780:K1780"/>
    <mergeCell ref="E1781:G1781"/>
    <mergeCell ref="E1782:G1782"/>
    <mergeCell ref="E1783:G1783"/>
    <mergeCell ref="E1784:G1784"/>
    <mergeCell ref="E1792:G1792"/>
    <mergeCell ref="I1792:K1792"/>
    <mergeCell ref="E1793:G1793"/>
    <mergeCell ref="E1794:G1794"/>
    <mergeCell ref="E1795:G1795"/>
    <mergeCell ref="E1796:G1796"/>
    <mergeCell ref="E1804:G1804"/>
    <mergeCell ref="I1804:K1804"/>
    <mergeCell ref="E1805:G1805"/>
    <mergeCell ref="E1806:G1806"/>
    <mergeCell ref="E1807:G1807"/>
    <mergeCell ref="E1808:G1808"/>
    <mergeCell ref="E1816:G1816"/>
    <mergeCell ref="I1816:K1816"/>
    <mergeCell ref="E1817:G1817"/>
    <mergeCell ref="E1818:G1818"/>
    <mergeCell ref="E1819:G1819"/>
    <mergeCell ref="E1820:G1820"/>
    <mergeCell ref="E1828:G1828"/>
    <mergeCell ref="I1828:K1828"/>
    <mergeCell ref="E1829:G1829"/>
    <mergeCell ref="E1830:G1830"/>
    <mergeCell ref="E1831:G1831"/>
    <mergeCell ref="E1832:G1832"/>
    <mergeCell ref="E1840:G1840"/>
    <mergeCell ref="I1840:K1840"/>
    <mergeCell ref="E1841:G1841"/>
    <mergeCell ref="E1842:G1842"/>
    <mergeCell ref="E1843:G1843"/>
    <mergeCell ref="E1844:G1844"/>
    <mergeCell ref="E1852:G1852"/>
    <mergeCell ref="I1852:K1852"/>
    <mergeCell ref="E1853:G1853"/>
    <mergeCell ref="E1854:G1854"/>
    <mergeCell ref="E1855:G1855"/>
    <mergeCell ref="E1856:G1856"/>
    <mergeCell ref="E1864:G1864"/>
    <mergeCell ref="I1864:K1864"/>
    <mergeCell ref="E1865:G1865"/>
    <mergeCell ref="E1866:G1866"/>
    <mergeCell ref="E1867:G1867"/>
    <mergeCell ref="E1868:G1868"/>
    <mergeCell ref="E1876:G1876"/>
    <mergeCell ref="I1876:K1876"/>
    <mergeCell ref="E1877:G1877"/>
    <mergeCell ref="E1878:G1878"/>
    <mergeCell ref="E1879:G1879"/>
    <mergeCell ref="E1880:G1880"/>
    <mergeCell ref="E1888:G1888"/>
    <mergeCell ref="I1888:K1888"/>
    <mergeCell ref="E1889:G1889"/>
    <mergeCell ref="E1890:G1890"/>
    <mergeCell ref="E1891:G1891"/>
    <mergeCell ref="E1892:G1892"/>
    <mergeCell ref="E1900:G1900"/>
    <mergeCell ref="I1900:K1900"/>
    <mergeCell ref="E1901:G1901"/>
    <mergeCell ref="E1902:G1902"/>
    <mergeCell ref="E1903:G1903"/>
    <mergeCell ref="E1904:G1904"/>
    <mergeCell ref="E1912:G1912"/>
    <mergeCell ref="I1912:K1912"/>
    <mergeCell ref="E1913:G1913"/>
    <mergeCell ref="E1914:G1914"/>
    <mergeCell ref="E1915:G1915"/>
    <mergeCell ref="E1916:G1916"/>
    <mergeCell ref="E1924:G1924"/>
    <mergeCell ref="I1924:K1924"/>
    <mergeCell ref="E1925:G1925"/>
    <mergeCell ref="E1926:G1926"/>
    <mergeCell ref="E1927:G1927"/>
    <mergeCell ref="E1928:G1928"/>
    <mergeCell ref="E1936:G1936"/>
    <mergeCell ref="I1936:K1936"/>
    <mergeCell ref="E1937:G1937"/>
    <mergeCell ref="E1938:G1938"/>
    <mergeCell ref="E1939:G1939"/>
    <mergeCell ref="E1940:G1940"/>
    <mergeCell ref="E1948:G1948"/>
    <mergeCell ref="I1948:K1948"/>
    <mergeCell ref="E1949:G1949"/>
    <mergeCell ref="E1950:G1950"/>
    <mergeCell ref="E1951:G1951"/>
    <mergeCell ref="E1952:G1952"/>
    <mergeCell ref="E1960:G1960"/>
    <mergeCell ref="I1960:K1960"/>
    <mergeCell ref="E1961:G1961"/>
    <mergeCell ref="E1962:G1962"/>
    <mergeCell ref="E1963:G1963"/>
    <mergeCell ref="E1964:G1964"/>
    <mergeCell ref="E1972:G1972"/>
    <mergeCell ref="I1972:K1972"/>
    <mergeCell ref="E1973:G1973"/>
    <mergeCell ref="E1974:G1974"/>
    <mergeCell ref="E1975:G1975"/>
    <mergeCell ref="E1976:G1976"/>
    <mergeCell ref="E1984:G1984"/>
    <mergeCell ref="I1984:K1984"/>
    <mergeCell ref="E1985:G1985"/>
    <mergeCell ref="E1986:G1986"/>
    <mergeCell ref="E1987:G1987"/>
    <mergeCell ref="E1988:G1988"/>
    <mergeCell ref="E1996:G1996"/>
    <mergeCell ref="I1996:K1996"/>
    <mergeCell ref="E1997:G1997"/>
    <mergeCell ref="E1998:G1998"/>
    <mergeCell ref="E1999:G1999"/>
    <mergeCell ref="E2000:G2000"/>
    <mergeCell ref="E2008:G2008"/>
    <mergeCell ref="I2008:K2008"/>
    <mergeCell ref="E2009:G2009"/>
    <mergeCell ref="E2010:G2010"/>
    <mergeCell ref="E2011:G2011"/>
    <mergeCell ref="E2012:G2012"/>
    <mergeCell ref="E2020:G2020"/>
    <mergeCell ref="I2020:K2020"/>
    <mergeCell ref="E2021:G2021"/>
    <mergeCell ref="E2022:G2022"/>
    <mergeCell ref="E2023:G2023"/>
    <mergeCell ref="E2024:G2024"/>
    <mergeCell ref="E2032:G2032"/>
    <mergeCell ref="I2032:K2032"/>
    <mergeCell ref="E2033:G2033"/>
    <mergeCell ref="E2034:G2034"/>
    <mergeCell ref="E2035:G2035"/>
    <mergeCell ref="E2036:G2036"/>
    <mergeCell ref="E2044:G2044"/>
    <mergeCell ref="I2044:K2044"/>
    <mergeCell ref="E2045:G2045"/>
    <mergeCell ref="E2046:G2046"/>
    <mergeCell ref="E2047:G2047"/>
    <mergeCell ref="E2048:G2048"/>
    <mergeCell ref="E2056:G2056"/>
    <mergeCell ref="I2056:K2056"/>
    <mergeCell ref="E2057:G2057"/>
    <mergeCell ref="E2058:G2058"/>
    <mergeCell ref="E2059:G2059"/>
    <mergeCell ref="E2060:G2060"/>
    <mergeCell ref="E2068:G2068"/>
    <mergeCell ref="I2068:K2068"/>
    <mergeCell ref="E2069:G2069"/>
    <mergeCell ref="E2070:G2070"/>
    <mergeCell ref="E2071:G2071"/>
    <mergeCell ref="E2072:G2072"/>
    <mergeCell ref="E2080:G2080"/>
    <mergeCell ref="I2080:K2080"/>
    <mergeCell ref="E2081:G2081"/>
    <mergeCell ref="E2082:G2082"/>
    <mergeCell ref="E2083:G2083"/>
    <mergeCell ref="E2084:G2084"/>
    <mergeCell ref="E2092:G2092"/>
    <mergeCell ref="I2092:K2092"/>
    <mergeCell ref="E2093:G2093"/>
    <mergeCell ref="E2094:G2094"/>
    <mergeCell ref="E2095:G2095"/>
    <mergeCell ref="E2096:G2096"/>
    <mergeCell ref="E2104:G2104"/>
    <mergeCell ref="I2104:K2104"/>
    <mergeCell ref="E2105:G2105"/>
    <mergeCell ref="E2106:G2106"/>
    <mergeCell ref="E2107:G2107"/>
    <mergeCell ref="E2108:G2108"/>
    <mergeCell ref="E2116:G2116"/>
    <mergeCell ref="I2116:K2116"/>
    <mergeCell ref="E2117:G2117"/>
    <mergeCell ref="E2118:G2118"/>
    <mergeCell ref="E2119:G2119"/>
    <mergeCell ref="E2120:G2120"/>
    <mergeCell ref="E2128:G2128"/>
    <mergeCell ref="I2128:K2128"/>
    <mergeCell ref="E2129:G2129"/>
    <mergeCell ref="E2130:G2130"/>
    <mergeCell ref="E2131:G2131"/>
    <mergeCell ref="E2132:G2132"/>
    <mergeCell ref="E2140:G2140"/>
    <mergeCell ref="I2140:K2140"/>
    <mergeCell ref="E2141:G2141"/>
    <mergeCell ref="E2142:G2142"/>
    <mergeCell ref="E2143:G2143"/>
    <mergeCell ref="E2144:G2144"/>
    <mergeCell ref="E2152:G2152"/>
    <mergeCell ref="I2152:K2152"/>
    <mergeCell ref="E2153:G2153"/>
    <mergeCell ref="E2154:G2154"/>
    <mergeCell ref="E2155:G2155"/>
    <mergeCell ref="E2156:G2156"/>
    <mergeCell ref="E2164:G2164"/>
    <mergeCell ref="I2164:K2164"/>
    <mergeCell ref="E2165:G2165"/>
    <mergeCell ref="E2166:G2166"/>
    <mergeCell ref="E2167:G2167"/>
    <mergeCell ref="E2168:G2168"/>
    <mergeCell ref="E2176:G2176"/>
    <mergeCell ref="I2176:K2176"/>
    <mergeCell ref="E2177:G2177"/>
    <mergeCell ref="E2178:G2178"/>
    <mergeCell ref="E2179:G2179"/>
    <mergeCell ref="E2180:G2180"/>
    <mergeCell ref="E2188:G2188"/>
    <mergeCell ref="I2188:K2188"/>
    <mergeCell ref="E2189:G2189"/>
    <mergeCell ref="E2190:G2190"/>
    <mergeCell ref="E2191:G2191"/>
    <mergeCell ref="E2192:G2192"/>
    <mergeCell ref="E2200:G2200"/>
    <mergeCell ref="I2200:K2200"/>
    <mergeCell ref="E2201:G2201"/>
    <mergeCell ref="E2202:G2202"/>
    <mergeCell ref="E2203:G2203"/>
    <mergeCell ref="E2204:G2204"/>
    <mergeCell ref="E2212:G2212"/>
    <mergeCell ref="I2212:K2212"/>
    <mergeCell ref="E2213:G2213"/>
    <mergeCell ref="E2214:G2214"/>
    <mergeCell ref="E2215:G2215"/>
    <mergeCell ref="E2216:G2216"/>
    <mergeCell ref="E2224:G2224"/>
    <mergeCell ref="I2224:K2224"/>
    <mergeCell ref="E2225:G2225"/>
    <mergeCell ref="E2226:G2226"/>
    <mergeCell ref="E2227:G2227"/>
    <mergeCell ref="E2228:G2228"/>
    <mergeCell ref="E2236:G2236"/>
    <mergeCell ref="I2236:K2236"/>
    <mergeCell ref="E2237:G2237"/>
    <mergeCell ref="E2238:G2238"/>
    <mergeCell ref="E2239:G2239"/>
    <mergeCell ref="E2240:G2240"/>
    <mergeCell ref="E2248:G2248"/>
    <mergeCell ref="I2248:K2248"/>
    <mergeCell ref="E2249:G2249"/>
    <mergeCell ref="E2250:G2250"/>
    <mergeCell ref="E2251:G2251"/>
    <mergeCell ref="E2252:G2252"/>
    <mergeCell ref="E2260:G2260"/>
    <mergeCell ref="I2260:K2260"/>
    <mergeCell ref="E2261:G2261"/>
    <mergeCell ref="E2262:G2262"/>
    <mergeCell ref="E2263:G2263"/>
    <mergeCell ref="E2264:G2264"/>
    <mergeCell ref="E2272:G2272"/>
    <mergeCell ref="I2272:K2272"/>
    <mergeCell ref="E2273:G2273"/>
    <mergeCell ref="E2274:G2274"/>
    <mergeCell ref="E2275:G2275"/>
    <mergeCell ref="E2276:G2276"/>
    <mergeCell ref="E2284:G2284"/>
    <mergeCell ref="I2284:K2284"/>
    <mergeCell ref="E2285:G2285"/>
    <mergeCell ref="E2286:G2286"/>
    <mergeCell ref="E2287:G2287"/>
    <mergeCell ref="E2288:G2288"/>
    <mergeCell ref="E2296:G2296"/>
    <mergeCell ref="I2296:K2296"/>
    <mergeCell ref="E2297:G2297"/>
    <mergeCell ref="E2298:G2298"/>
    <mergeCell ref="E2299:G2299"/>
    <mergeCell ref="E2300:G2300"/>
    <mergeCell ref="E2308:G2308"/>
    <mergeCell ref="I2308:K2308"/>
    <mergeCell ref="E2309:G2309"/>
    <mergeCell ref="E2310:G2310"/>
    <mergeCell ref="E2311:G2311"/>
    <mergeCell ref="E2312:G2312"/>
    <mergeCell ref="E2320:G2320"/>
    <mergeCell ref="I2320:K2320"/>
    <mergeCell ref="E2321:G2321"/>
    <mergeCell ref="E2322:G2322"/>
    <mergeCell ref="E2323:G2323"/>
    <mergeCell ref="E2324:G2324"/>
    <mergeCell ref="E2332:G2332"/>
    <mergeCell ref="I2332:K2332"/>
    <mergeCell ref="E2333:G2333"/>
    <mergeCell ref="E2334:G2334"/>
    <mergeCell ref="E2335:G2335"/>
    <mergeCell ref="E2336:G2336"/>
    <mergeCell ref="E2344:G2344"/>
    <mergeCell ref="I2344:K2344"/>
    <mergeCell ref="E2345:G2345"/>
    <mergeCell ref="E2346:G2346"/>
    <mergeCell ref="E2347:G2347"/>
    <mergeCell ref="E2348:G2348"/>
    <mergeCell ref="E2356:G2356"/>
    <mergeCell ref="I2356:K2356"/>
    <mergeCell ref="E2357:G2357"/>
    <mergeCell ref="E2358:G2358"/>
    <mergeCell ref="E2359:G2359"/>
    <mergeCell ref="E2360:G2360"/>
    <mergeCell ref="E2368:G2368"/>
    <mergeCell ref="I2368:K2368"/>
    <mergeCell ref="E2369:G2369"/>
    <mergeCell ref="E2370:G2370"/>
    <mergeCell ref="E2371:G2371"/>
    <mergeCell ref="E2372:G2372"/>
    <mergeCell ref="E2380:G2380"/>
    <mergeCell ref="I2380:K2380"/>
    <mergeCell ref="E2381:G2381"/>
    <mergeCell ref="E2382:G2382"/>
    <mergeCell ref="E2383:G2383"/>
    <mergeCell ref="E2384:G2384"/>
    <mergeCell ref="E2392:G2392"/>
    <mergeCell ref="I2392:K2392"/>
    <mergeCell ref="E2393:G2393"/>
    <mergeCell ref="E2394:G2394"/>
    <mergeCell ref="E2395:G2395"/>
    <mergeCell ref="E2396:G2396"/>
    <mergeCell ref="E2404:G2404"/>
    <mergeCell ref="I2404:K2404"/>
    <mergeCell ref="E2405:G2405"/>
    <mergeCell ref="E2406:G2406"/>
    <mergeCell ref="E2407:G2407"/>
    <mergeCell ref="E2408:G2408"/>
    <mergeCell ref="E2416:G2416"/>
    <mergeCell ref="I2416:K2416"/>
    <mergeCell ref="E2417:G2417"/>
    <mergeCell ref="E2418:G2418"/>
    <mergeCell ref="E2419:G2419"/>
    <mergeCell ref="E2420:G2420"/>
    <mergeCell ref="E2428:G2428"/>
    <mergeCell ref="I2428:K2428"/>
    <mergeCell ref="E2429:G2429"/>
    <mergeCell ref="E2430:G2430"/>
    <mergeCell ref="E2431:G2431"/>
    <mergeCell ref="E2432:G2432"/>
    <mergeCell ref="E2440:G2440"/>
    <mergeCell ref="I2440:K2440"/>
    <mergeCell ref="E2441:G2441"/>
    <mergeCell ref="E2442:G2442"/>
    <mergeCell ref="E2443:G2443"/>
    <mergeCell ref="E2444:G2444"/>
    <mergeCell ref="E2452:G2452"/>
    <mergeCell ref="I2452:K2452"/>
    <mergeCell ref="E2453:G2453"/>
    <mergeCell ref="E2454:G2454"/>
    <mergeCell ref="E2455:G2455"/>
    <mergeCell ref="E2456:G2456"/>
    <mergeCell ref="E2464:G2464"/>
    <mergeCell ref="I2464:K2464"/>
    <mergeCell ref="E2465:G2465"/>
    <mergeCell ref="E2466:G2466"/>
    <mergeCell ref="E2467:G2467"/>
    <mergeCell ref="E2468:G2468"/>
    <mergeCell ref="E2476:G2476"/>
    <mergeCell ref="I2476:K2476"/>
    <mergeCell ref="E2477:G2477"/>
    <mergeCell ref="E2478:G2478"/>
    <mergeCell ref="E2479:G2479"/>
    <mergeCell ref="E2480:G2480"/>
    <mergeCell ref="E2488:G2488"/>
    <mergeCell ref="I2488:K2488"/>
    <mergeCell ref="E2489:G2489"/>
    <mergeCell ref="E2490:G2490"/>
    <mergeCell ref="E2491:G2491"/>
    <mergeCell ref="E2492:G2492"/>
    <mergeCell ref="E2500:G2500"/>
    <mergeCell ref="I2500:K2500"/>
    <mergeCell ref="E2501:G2501"/>
    <mergeCell ref="E2502:G2502"/>
    <mergeCell ref="E2503:G2503"/>
    <mergeCell ref="E2504:G2504"/>
    <mergeCell ref="E2512:G2512"/>
    <mergeCell ref="I2512:K2512"/>
    <mergeCell ref="E2513:G2513"/>
    <mergeCell ref="E2514:G2514"/>
    <mergeCell ref="E2515:G2515"/>
    <mergeCell ref="E2516:G2516"/>
    <mergeCell ref="E2524:G2524"/>
    <mergeCell ref="I2524:K2524"/>
    <mergeCell ref="E2525:G2525"/>
    <mergeCell ref="E2526:G2526"/>
    <mergeCell ref="E2527:G2527"/>
    <mergeCell ref="E2528:G2528"/>
    <mergeCell ref="E2536:G2536"/>
    <mergeCell ref="I2536:K2536"/>
    <mergeCell ref="E2537:G2537"/>
    <mergeCell ref="E2538:G2538"/>
    <mergeCell ref="E2539:G2539"/>
    <mergeCell ref="E2540:G2540"/>
    <mergeCell ref="E2548:G2548"/>
    <mergeCell ref="I2548:K2548"/>
    <mergeCell ref="E2549:G2549"/>
    <mergeCell ref="E2550:G2550"/>
    <mergeCell ref="E2551:G2551"/>
    <mergeCell ref="E2552:G2552"/>
    <mergeCell ref="E2560:G2560"/>
    <mergeCell ref="I2560:K2560"/>
    <mergeCell ref="E2561:G2561"/>
    <mergeCell ref="E2562:G2562"/>
    <mergeCell ref="E2563:G2563"/>
    <mergeCell ref="E2564:G2564"/>
    <mergeCell ref="E2572:G2572"/>
    <mergeCell ref="I2572:K2572"/>
    <mergeCell ref="E2573:G2573"/>
    <mergeCell ref="E2574:G2574"/>
    <mergeCell ref="E2575:G2575"/>
    <mergeCell ref="E2576:G2576"/>
    <mergeCell ref="E2584:G2584"/>
    <mergeCell ref="I2584:K2584"/>
    <mergeCell ref="E2585:G2585"/>
    <mergeCell ref="E2586:G2586"/>
    <mergeCell ref="E2587:G2587"/>
    <mergeCell ref="E2588:G2588"/>
    <mergeCell ref="E2596:G2596"/>
    <mergeCell ref="I2596:K2596"/>
    <mergeCell ref="E2597:G2597"/>
    <mergeCell ref="E2598:G2598"/>
    <mergeCell ref="E2599:G2599"/>
    <mergeCell ref="E2600:G2600"/>
    <mergeCell ref="E2608:G2608"/>
    <mergeCell ref="I2608:K2608"/>
    <mergeCell ref="E2609:G2609"/>
    <mergeCell ref="E2610:G2610"/>
    <mergeCell ref="E2611:G2611"/>
    <mergeCell ref="E2612:G2612"/>
    <mergeCell ref="E2620:G2620"/>
    <mergeCell ref="I2620:K2620"/>
    <mergeCell ref="E2621:G2621"/>
    <mergeCell ref="E2622:G2622"/>
    <mergeCell ref="E2623:G2623"/>
    <mergeCell ref="E2624:G2624"/>
    <mergeCell ref="E2632:G2632"/>
    <mergeCell ref="I2632:K2632"/>
    <mergeCell ref="E2633:G2633"/>
    <mergeCell ref="E2634:G2634"/>
    <mergeCell ref="E2635:G2635"/>
    <mergeCell ref="E2636:G2636"/>
    <mergeCell ref="E2644:G2644"/>
    <mergeCell ref="I2644:K2644"/>
    <mergeCell ref="E2645:G2645"/>
    <mergeCell ref="E2646:G2646"/>
    <mergeCell ref="E2647:G2647"/>
    <mergeCell ref="E2648:G2648"/>
    <mergeCell ref="E2656:G2656"/>
    <mergeCell ref="I2656:K2656"/>
    <mergeCell ref="E2657:G2657"/>
    <mergeCell ref="E2658:G2658"/>
    <mergeCell ref="E2659:G2659"/>
    <mergeCell ref="E2660:G2660"/>
    <mergeCell ref="E2668:G2668"/>
    <mergeCell ref="I2668:K2668"/>
    <mergeCell ref="E2669:G2669"/>
    <mergeCell ref="E2670:G2670"/>
    <mergeCell ref="E2671:G2671"/>
    <mergeCell ref="E2672:G2672"/>
    <mergeCell ref="E2680:G2680"/>
    <mergeCell ref="I2680:K2680"/>
    <mergeCell ref="E2681:G2681"/>
    <mergeCell ref="E2682:G2682"/>
    <mergeCell ref="E2683:G2683"/>
    <mergeCell ref="E2684:G2684"/>
    <mergeCell ref="E2692:G2692"/>
    <mergeCell ref="I2692:K2692"/>
    <mergeCell ref="E2693:G2693"/>
    <mergeCell ref="E2694:G2694"/>
    <mergeCell ref="E2695:G2695"/>
    <mergeCell ref="E2696:G2696"/>
    <mergeCell ref="E2704:G2704"/>
    <mergeCell ref="I2704:K2704"/>
    <mergeCell ref="E2705:G2705"/>
    <mergeCell ref="E2706:G2706"/>
    <mergeCell ref="E2707:G2707"/>
    <mergeCell ref="E2708:G2708"/>
    <mergeCell ref="E2716:G2716"/>
    <mergeCell ref="I2716:K2716"/>
    <mergeCell ref="E2717:G2717"/>
    <mergeCell ref="E2718:G2718"/>
    <mergeCell ref="E2719:G2719"/>
    <mergeCell ref="E2720:G2720"/>
    <mergeCell ref="E2728:G2728"/>
    <mergeCell ref="I2728:K2728"/>
    <mergeCell ref="E2729:G2729"/>
    <mergeCell ref="E2730:G2730"/>
    <mergeCell ref="E2731:G2731"/>
    <mergeCell ref="E2732:G2732"/>
    <mergeCell ref="E2740:G2740"/>
    <mergeCell ref="I2740:K2740"/>
    <mergeCell ref="E2741:G2741"/>
    <mergeCell ref="E2742:G2742"/>
    <mergeCell ref="E2743:G2743"/>
    <mergeCell ref="E2744:G2744"/>
    <mergeCell ref="E2752:G2752"/>
    <mergeCell ref="I2752:K2752"/>
    <mergeCell ref="E2753:G2753"/>
    <mergeCell ref="E2754:G2754"/>
    <mergeCell ref="E2755:G2755"/>
    <mergeCell ref="E2756:G2756"/>
    <mergeCell ref="E2764:G2764"/>
    <mergeCell ref="I2764:K2764"/>
    <mergeCell ref="E2765:G2765"/>
    <mergeCell ref="E2766:G2766"/>
    <mergeCell ref="E2767:G2767"/>
    <mergeCell ref="E2768:G2768"/>
    <mergeCell ref="E2776:G2776"/>
    <mergeCell ref="I2776:K2776"/>
    <mergeCell ref="E2777:G2777"/>
    <mergeCell ref="E2778:G2778"/>
    <mergeCell ref="E2779:G2779"/>
    <mergeCell ref="E2780:G2780"/>
    <mergeCell ref="E2788:G2788"/>
    <mergeCell ref="I2788:K2788"/>
    <mergeCell ref="E2789:G2789"/>
    <mergeCell ref="E2790:G2790"/>
    <mergeCell ref="E2791:G2791"/>
    <mergeCell ref="E2792:G2792"/>
    <mergeCell ref="E2800:G2800"/>
    <mergeCell ref="I2800:K2800"/>
    <mergeCell ref="E2801:G2801"/>
    <mergeCell ref="E2802:G2802"/>
    <mergeCell ref="E2803:G2803"/>
    <mergeCell ref="E2804:G2804"/>
    <mergeCell ref="E2812:G2812"/>
    <mergeCell ref="I2812:K2812"/>
    <mergeCell ref="E2813:G2813"/>
    <mergeCell ref="E2814:G2814"/>
    <mergeCell ref="E2815:G2815"/>
    <mergeCell ref="E2816:G2816"/>
    <mergeCell ref="E2824:G2824"/>
    <mergeCell ref="I2824:K2824"/>
    <mergeCell ref="E2825:G2825"/>
    <mergeCell ref="E2826:G2826"/>
    <mergeCell ref="E2827:G2827"/>
    <mergeCell ref="E2828:G2828"/>
    <mergeCell ref="E2836:G2836"/>
    <mergeCell ref="I2836:K2836"/>
    <mergeCell ref="E2837:G2837"/>
    <mergeCell ref="E2838:G2838"/>
    <mergeCell ref="E2839:G2839"/>
    <mergeCell ref="E2840:G2840"/>
    <mergeCell ref="E2848:G2848"/>
    <mergeCell ref="I2848:K2848"/>
    <mergeCell ref="E2849:G2849"/>
    <mergeCell ref="E2850:G2850"/>
    <mergeCell ref="E2851:G2851"/>
    <mergeCell ref="E2852:G2852"/>
    <mergeCell ref="E2860:G2860"/>
    <mergeCell ref="I2860:K2860"/>
    <mergeCell ref="E2861:G2861"/>
    <mergeCell ref="E2862:G2862"/>
    <mergeCell ref="E2863:G2863"/>
    <mergeCell ref="E2864:G2864"/>
    <mergeCell ref="E2872:G2872"/>
    <mergeCell ref="I2872:K2872"/>
    <mergeCell ref="E2873:G2873"/>
    <mergeCell ref="E2874:G2874"/>
    <mergeCell ref="E2875:G2875"/>
    <mergeCell ref="E2876:G2876"/>
    <mergeCell ref="E2884:G2884"/>
    <mergeCell ref="I2884:K2884"/>
    <mergeCell ref="E2885:G2885"/>
    <mergeCell ref="E2886:G2886"/>
    <mergeCell ref="E2887:G2887"/>
    <mergeCell ref="E2888:G2888"/>
    <mergeCell ref="E2896:G2896"/>
    <mergeCell ref="I2896:K2896"/>
    <mergeCell ref="E2897:G2897"/>
    <mergeCell ref="E2898:G2898"/>
    <mergeCell ref="E2899:G2899"/>
    <mergeCell ref="E2900:G2900"/>
    <mergeCell ref="E2908:G2908"/>
    <mergeCell ref="I2908:K2908"/>
    <mergeCell ref="E2909:G2909"/>
    <mergeCell ref="E2910:G2910"/>
    <mergeCell ref="E2911:G2911"/>
    <mergeCell ref="E2912:G2912"/>
    <mergeCell ref="E2920:G2920"/>
    <mergeCell ref="I2920:K2920"/>
    <mergeCell ref="E2921:G2921"/>
    <mergeCell ref="E2922:G2922"/>
    <mergeCell ref="E2923:G2923"/>
    <mergeCell ref="E2924:G2924"/>
    <mergeCell ref="E2932:G2932"/>
    <mergeCell ref="I2932:K2932"/>
    <mergeCell ref="E2933:G2933"/>
    <mergeCell ref="E2934:G2934"/>
    <mergeCell ref="E2935:G2935"/>
    <mergeCell ref="E2936:G2936"/>
    <mergeCell ref="E2944:G2944"/>
    <mergeCell ref="I2944:K2944"/>
    <mergeCell ref="E2945:G2945"/>
    <mergeCell ref="E2946:G2946"/>
    <mergeCell ref="E2947:G2947"/>
    <mergeCell ref="E2948:G2948"/>
    <mergeCell ref="E2956:G2956"/>
    <mergeCell ref="I2956:K2956"/>
    <mergeCell ref="E2957:G2957"/>
    <mergeCell ref="E2958:G2958"/>
    <mergeCell ref="E2959:G2959"/>
    <mergeCell ref="E2960:G2960"/>
    <mergeCell ref="E2968:G2968"/>
    <mergeCell ref="I2968:K2968"/>
    <mergeCell ref="E2969:G2969"/>
    <mergeCell ref="E2970:G2970"/>
    <mergeCell ref="E2971:G2971"/>
    <mergeCell ref="E2972:G2972"/>
    <mergeCell ref="E2980:G2980"/>
    <mergeCell ref="I2980:K2980"/>
    <mergeCell ref="E2981:G2981"/>
    <mergeCell ref="E2982:G2982"/>
    <mergeCell ref="E2983:G2983"/>
    <mergeCell ref="E2984:G2984"/>
    <mergeCell ref="E2992:G2992"/>
    <mergeCell ref="I2992:K2992"/>
    <mergeCell ref="E2993:G2993"/>
    <mergeCell ref="E2994:G2994"/>
    <mergeCell ref="E2995:G2995"/>
    <mergeCell ref="E2996:G2996"/>
    <mergeCell ref="E3004:G3004"/>
    <mergeCell ref="I3004:K3004"/>
    <mergeCell ref="E3005:G3005"/>
    <mergeCell ref="E3006:G3006"/>
    <mergeCell ref="E3007:G3007"/>
    <mergeCell ref="E3008:G3008"/>
    <mergeCell ref="E3016:G3016"/>
    <mergeCell ref="I3016:K3016"/>
    <mergeCell ref="E3017:G3017"/>
    <mergeCell ref="E3018:G3018"/>
    <mergeCell ref="E3019:G3019"/>
    <mergeCell ref="E3020:G3020"/>
    <mergeCell ref="E3028:G3028"/>
    <mergeCell ref="I3028:K3028"/>
    <mergeCell ref="E3029:G3029"/>
    <mergeCell ref="E3030:G3030"/>
    <mergeCell ref="E3031:G3031"/>
    <mergeCell ref="E3032:G3032"/>
    <mergeCell ref="E3040:G3040"/>
    <mergeCell ref="I3040:K3040"/>
    <mergeCell ref="E3041:G3041"/>
    <mergeCell ref="E3042:G3042"/>
    <mergeCell ref="E3043:G3043"/>
    <mergeCell ref="E3044:G3044"/>
    <mergeCell ref="E3052:G3052"/>
    <mergeCell ref="I3052:K3052"/>
    <mergeCell ref="E3053:G3053"/>
    <mergeCell ref="E3054:G3054"/>
    <mergeCell ref="E3055:G3055"/>
    <mergeCell ref="E3056:G3056"/>
    <mergeCell ref="E3064:G3064"/>
    <mergeCell ref="I3064:K3064"/>
    <mergeCell ref="E3065:G3065"/>
    <mergeCell ref="E3066:G3066"/>
    <mergeCell ref="E3067:G3067"/>
    <mergeCell ref="E3068:G3068"/>
    <mergeCell ref="E3076:G3076"/>
    <mergeCell ref="I3076:K3076"/>
    <mergeCell ref="E3077:G3077"/>
    <mergeCell ref="E3078:G3078"/>
    <mergeCell ref="E3079:G3079"/>
    <mergeCell ref="E3080:G3080"/>
    <mergeCell ref="E3088:G3088"/>
    <mergeCell ref="I3088:K3088"/>
    <mergeCell ref="E3089:G3089"/>
    <mergeCell ref="E3090:G3090"/>
    <mergeCell ref="E3091:G3091"/>
    <mergeCell ref="E3092:G3092"/>
    <mergeCell ref="E3100:G3100"/>
    <mergeCell ref="I3100:K3100"/>
    <mergeCell ref="E3101:G3101"/>
    <mergeCell ref="E3102:G3102"/>
    <mergeCell ref="E3103:G3103"/>
    <mergeCell ref="E3104:G3104"/>
    <mergeCell ref="E3112:G3112"/>
    <mergeCell ref="I3112:K3112"/>
    <mergeCell ref="E3113:G3113"/>
    <mergeCell ref="E3114:G3114"/>
    <mergeCell ref="E3115:G3115"/>
    <mergeCell ref="E3116:G3116"/>
    <mergeCell ref="E3124:G3124"/>
    <mergeCell ref="I3124:K3124"/>
    <mergeCell ref="E3125:G3125"/>
    <mergeCell ref="E3126:G3126"/>
    <mergeCell ref="E3127:G3127"/>
    <mergeCell ref="E3128:G3128"/>
    <mergeCell ref="E3136:G3136"/>
    <mergeCell ref="I3136:K3136"/>
    <mergeCell ref="E3137:G3137"/>
    <mergeCell ref="E3138:G3138"/>
    <mergeCell ref="E3139:G3139"/>
    <mergeCell ref="E3140:G3140"/>
    <mergeCell ref="E3148:G3148"/>
    <mergeCell ref="I3148:K3148"/>
    <mergeCell ref="E3149:G3149"/>
    <mergeCell ref="E3150:G3150"/>
    <mergeCell ref="E3151:G3151"/>
    <mergeCell ref="E3152:G3152"/>
    <mergeCell ref="E3160:G3160"/>
    <mergeCell ref="I3160:K3160"/>
    <mergeCell ref="E3161:G3161"/>
    <mergeCell ref="E3162:G3162"/>
    <mergeCell ref="E3163:G3163"/>
    <mergeCell ref="E3164:G3164"/>
    <mergeCell ref="E3172:G3172"/>
    <mergeCell ref="I3172:K3172"/>
    <mergeCell ref="E3173:G3173"/>
    <mergeCell ref="E3174:G3174"/>
    <mergeCell ref="E3175:G3175"/>
    <mergeCell ref="E3176:G3176"/>
    <mergeCell ref="E3184:G3184"/>
    <mergeCell ref="I3184:K3184"/>
    <mergeCell ref="E3185:G3185"/>
    <mergeCell ref="E3186:G3186"/>
    <mergeCell ref="E3187:G3187"/>
    <mergeCell ref="E3188:G3188"/>
    <mergeCell ref="E3196:G3196"/>
    <mergeCell ref="I3196:K3196"/>
    <mergeCell ref="E3197:G3197"/>
    <mergeCell ref="E3198:G3198"/>
    <mergeCell ref="E3199:G3199"/>
    <mergeCell ref="E3200:G3200"/>
    <mergeCell ref="E3208:G3208"/>
    <mergeCell ref="I3208:K3208"/>
    <mergeCell ref="E3209:G3209"/>
    <mergeCell ref="E3210:G3210"/>
    <mergeCell ref="E3211:G3211"/>
    <mergeCell ref="E3212:G3212"/>
    <mergeCell ref="E3220:G3220"/>
    <mergeCell ref="I3220:K3220"/>
    <mergeCell ref="E3221:G3221"/>
    <mergeCell ref="E3222:G3222"/>
    <mergeCell ref="E3223:G3223"/>
    <mergeCell ref="E3224:G3224"/>
    <mergeCell ref="E3232:G3232"/>
    <mergeCell ref="I3232:K3232"/>
    <mergeCell ref="E3233:G3233"/>
    <mergeCell ref="E3234:G3234"/>
    <mergeCell ref="E3235:G3235"/>
    <mergeCell ref="E3236:G3236"/>
    <mergeCell ref="E3244:G3244"/>
    <mergeCell ref="I3244:K3244"/>
    <mergeCell ref="E3245:G3245"/>
    <mergeCell ref="E3246:G3246"/>
    <mergeCell ref="E3247:G3247"/>
    <mergeCell ref="E3248:G3248"/>
    <mergeCell ref="E3256:G3256"/>
    <mergeCell ref="I3256:K3256"/>
    <mergeCell ref="E3257:G3257"/>
    <mergeCell ref="E3258:G3258"/>
    <mergeCell ref="E3259:G3259"/>
    <mergeCell ref="E3260:G3260"/>
    <mergeCell ref="E3268:G3268"/>
    <mergeCell ref="I3268:K3268"/>
    <mergeCell ref="E3269:G3269"/>
    <mergeCell ref="E3270:G3270"/>
    <mergeCell ref="E3271:G3271"/>
    <mergeCell ref="E3272:G3272"/>
    <mergeCell ref="E3280:G3280"/>
    <mergeCell ref="I3280:K3280"/>
    <mergeCell ref="E3281:G3281"/>
    <mergeCell ref="E3282:G3282"/>
    <mergeCell ref="E3283:G3283"/>
    <mergeCell ref="E3284:G3284"/>
    <mergeCell ref="E3292:G3292"/>
    <mergeCell ref="I3292:K3292"/>
    <mergeCell ref="E3293:G3293"/>
    <mergeCell ref="E3294:G3294"/>
    <mergeCell ref="E3295:G3295"/>
    <mergeCell ref="E3296:G3296"/>
    <mergeCell ref="E3304:G3304"/>
    <mergeCell ref="I3304:K3304"/>
    <mergeCell ref="E3305:G3305"/>
    <mergeCell ref="E3306:G3306"/>
    <mergeCell ref="E3307:G3307"/>
    <mergeCell ref="E3308:G3308"/>
    <mergeCell ref="E3316:G3316"/>
    <mergeCell ref="I3316:K3316"/>
    <mergeCell ref="E3317:G3317"/>
    <mergeCell ref="E3318:G3318"/>
    <mergeCell ref="E3319:G3319"/>
    <mergeCell ref="E3320:G3320"/>
    <mergeCell ref="E3328:G3328"/>
    <mergeCell ref="I3328:K3328"/>
    <mergeCell ref="E3329:G3329"/>
    <mergeCell ref="E3330:G3330"/>
    <mergeCell ref="E3331:G3331"/>
    <mergeCell ref="E3332:G3332"/>
    <mergeCell ref="E3340:G3340"/>
    <mergeCell ref="I3340:K3340"/>
    <mergeCell ref="E3341:G3341"/>
    <mergeCell ref="E3342:G3342"/>
    <mergeCell ref="E3343:G3343"/>
    <mergeCell ref="E3344:G3344"/>
    <mergeCell ref="E3352:G3352"/>
    <mergeCell ref="I3352:K3352"/>
    <mergeCell ref="E3353:G3353"/>
    <mergeCell ref="E3354:G3354"/>
    <mergeCell ref="E3355:G3355"/>
    <mergeCell ref="E3356:G3356"/>
    <mergeCell ref="E3364:G3364"/>
    <mergeCell ref="I3364:K3364"/>
    <mergeCell ref="E3365:G3365"/>
    <mergeCell ref="E3366:G3366"/>
    <mergeCell ref="E3367:G3367"/>
    <mergeCell ref="E3368:G3368"/>
    <mergeCell ref="E3376:G3376"/>
    <mergeCell ref="I3376:K3376"/>
    <mergeCell ref="E3377:G3377"/>
    <mergeCell ref="E3378:G3378"/>
    <mergeCell ref="E3379:G3379"/>
    <mergeCell ref="E3380:G3380"/>
    <mergeCell ref="E3388:G3388"/>
    <mergeCell ref="I3388:K3388"/>
    <mergeCell ref="E3389:G3389"/>
    <mergeCell ref="E3390:G3390"/>
    <mergeCell ref="E3391:G3391"/>
    <mergeCell ref="E3392:G3392"/>
    <mergeCell ref="E3400:G3400"/>
    <mergeCell ref="I3400:K3400"/>
    <mergeCell ref="E3401:G3401"/>
    <mergeCell ref="E3402:G3402"/>
    <mergeCell ref="E3403:G3403"/>
    <mergeCell ref="E3404:G3404"/>
    <mergeCell ref="E3412:G3412"/>
    <mergeCell ref="I3412:K3412"/>
    <mergeCell ref="E3413:G3413"/>
    <mergeCell ref="E3414:G3414"/>
    <mergeCell ref="E3415:G3415"/>
    <mergeCell ref="E3416:G3416"/>
    <mergeCell ref="E3424:G3424"/>
    <mergeCell ref="I3424:K3424"/>
    <mergeCell ref="E3425:G3425"/>
    <mergeCell ref="E3426:G3426"/>
    <mergeCell ref="E3427:G3427"/>
    <mergeCell ref="E3428:G3428"/>
    <mergeCell ref="E3436:G3436"/>
    <mergeCell ref="I3436:K3436"/>
    <mergeCell ref="E3437:G3437"/>
    <mergeCell ref="E3438:G3438"/>
    <mergeCell ref="E3439:G3439"/>
    <mergeCell ref="E3440:G3440"/>
    <mergeCell ref="E3448:G3448"/>
    <mergeCell ref="I3448:K3448"/>
    <mergeCell ref="E3449:G3449"/>
    <mergeCell ref="E3450:G3450"/>
    <mergeCell ref="E3451:G3451"/>
    <mergeCell ref="E3452:G3452"/>
    <mergeCell ref="E3460:G3460"/>
    <mergeCell ref="I3460:K3460"/>
    <mergeCell ref="E3461:G3461"/>
    <mergeCell ref="E3462:G3462"/>
    <mergeCell ref="E3463:G3463"/>
    <mergeCell ref="E3464:G3464"/>
    <mergeCell ref="E3472:G3472"/>
    <mergeCell ref="I3472:K3472"/>
    <mergeCell ref="E3473:G3473"/>
    <mergeCell ref="E3474:G3474"/>
    <mergeCell ref="E3475:G3475"/>
    <mergeCell ref="E3476:G3476"/>
    <mergeCell ref="E3484:G3484"/>
    <mergeCell ref="I3484:K3484"/>
    <mergeCell ref="E3485:G3485"/>
    <mergeCell ref="E3486:G3486"/>
    <mergeCell ref="E3487:G3487"/>
    <mergeCell ref="E3488:G3488"/>
    <mergeCell ref="E3496:G3496"/>
    <mergeCell ref="I3496:K3496"/>
    <mergeCell ref="E3497:G3497"/>
    <mergeCell ref="E3498:G3498"/>
    <mergeCell ref="E3499:G3499"/>
    <mergeCell ref="E3500:G3500"/>
    <mergeCell ref="E3508:G3508"/>
    <mergeCell ref="I3508:K3508"/>
    <mergeCell ref="E3509:G3509"/>
    <mergeCell ref="E3510:G3510"/>
    <mergeCell ref="E3511:G3511"/>
    <mergeCell ref="E3512:G3512"/>
    <mergeCell ref="E3520:G3520"/>
    <mergeCell ref="I3520:K3520"/>
    <mergeCell ref="E3521:G3521"/>
    <mergeCell ref="E3522:G3522"/>
    <mergeCell ref="E3523:G3523"/>
    <mergeCell ref="E3524:G3524"/>
    <mergeCell ref="E3532:G3532"/>
    <mergeCell ref="I3532:K3532"/>
    <mergeCell ref="E3533:G3533"/>
    <mergeCell ref="E3534:G3534"/>
    <mergeCell ref="E3535:G3535"/>
    <mergeCell ref="E3536:G3536"/>
    <mergeCell ref="E3544:G3544"/>
    <mergeCell ref="I3544:K3544"/>
    <mergeCell ref="E3545:G3545"/>
    <mergeCell ref="E3546:G3546"/>
    <mergeCell ref="E3547:G3547"/>
    <mergeCell ref="E3548:G3548"/>
    <mergeCell ref="E3556:G3556"/>
    <mergeCell ref="I3556:K3556"/>
    <mergeCell ref="E3557:G3557"/>
    <mergeCell ref="E3558:G3558"/>
    <mergeCell ref="E3559:G3559"/>
    <mergeCell ref="E3560:G3560"/>
    <mergeCell ref="E3568:G3568"/>
    <mergeCell ref="I3568:K3568"/>
    <mergeCell ref="E3569:G3569"/>
    <mergeCell ref="E3570:G3570"/>
    <mergeCell ref="E3571:G3571"/>
    <mergeCell ref="E3572:G3572"/>
    <mergeCell ref="E3580:G3580"/>
    <mergeCell ref="I3580:K3580"/>
    <mergeCell ref="E3581:G3581"/>
    <mergeCell ref="E3582:G3582"/>
    <mergeCell ref="E3583:G3583"/>
    <mergeCell ref="E3584:G3584"/>
    <mergeCell ref="E3592:G3592"/>
    <mergeCell ref="I3592:K3592"/>
    <mergeCell ref="E3593:G3593"/>
    <mergeCell ref="E3594:G3594"/>
    <mergeCell ref="E3595:G3595"/>
    <mergeCell ref="E3596:G3596"/>
    <mergeCell ref="E3604:G3604"/>
    <mergeCell ref="I3604:K3604"/>
    <mergeCell ref="E3605:G3605"/>
    <mergeCell ref="E3606:G3606"/>
    <mergeCell ref="E3607:G3607"/>
    <mergeCell ref="E3608:G3608"/>
    <mergeCell ref="E3616:G3616"/>
    <mergeCell ref="I3616:K3616"/>
    <mergeCell ref="E3617:G3617"/>
    <mergeCell ref="E3618:G3618"/>
    <mergeCell ref="E3619:G3619"/>
    <mergeCell ref="E3620:G3620"/>
    <mergeCell ref="E3628:G3628"/>
    <mergeCell ref="I3628:K3628"/>
    <mergeCell ref="E3629:G3629"/>
    <mergeCell ref="E3630:G3630"/>
    <mergeCell ref="E3631:G3631"/>
    <mergeCell ref="E3632:G3632"/>
    <mergeCell ref="E3640:G3640"/>
    <mergeCell ref="I3640:K3640"/>
    <mergeCell ref="E3641:G3641"/>
    <mergeCell ref="E3642:G3642"/>
    <mergeCell ref="E3643:G3643"/>
    <mergeCell ref="E3644:G3644"/>
    <mergeCell ref="E3652:G3652"/>
    <mergeCell ref="I3652:K3652"/>
    <mergeCell ref="E3653:G3653"/>
    <mergeCell ref="E3654:G3654"/>
    <mergeCell ref="E3655:G3655"/>
    <mergeCell ref="E3656:G3656"/>
    <mergeCell ref="E3664:G3664"/>
    <mergeCell ref="I3664:K3664"/>
    <mergeCell ref="E3665:G3665"/>
    <mergeCell ref="E3666:G3666"/>
    <mergeCell ref="E3667:G3667"/>
    <mergeCell ref="E3668:G3668"/>
    <mergeCell ref="E3676:G3676"/>
    <mergeCell ref="I3676:K3676"/>
    <mergeCell ref="E3677:G3677"/>
    <mergeCell ref="E3678:G3678"/>
    <mergeCell ref="E3679:G3679"/>
    <mergeCell ref="E3680:G3680"/>
    <mergeCell ref="E3688:G3688"/>
    <mergeCell ref="I3688:K3688"/>
    <mergeCell ref="E3689:G3689"/>
    <mergeCell ref="E3690:G3690"/>
    <mergeCell ref="E3691:G3691"/>
    <mergeCell ref="E3692:G3692"/>
    <mergeCell ref="E3700:G3700"/>
    <mergeCell ref="I3700:K3700"/>
    <mergeCell ref="E3701:G3701"/>
    <mergeCell ref="E3702:G3702"/>
    <mergeCell ref="E3703:G3703"/>
    <mergeCell ref="E3704:G3704"/>
    <mergeCell ref="E3712:G3712"/>
    <mergeCell ref="I3712:K3712"/>
    <mergeCell ref="E3713:G3713"/>
    <mergeCell ref="E3714:G3714"/>
    <mergeCell ref="E3715:G3715"/>
    <mergeCell ref="E3716:G3716"/>
    <mergeCell ref="E3724:G3724"/>
    <mergeCell ref="I3724:K3724"/>
    <mergeCell ref="E3725:G3725"/>
    <mergeCell ref="E3726:G3726"/>
    <mergeCell ref="E3727:G3727"/>
    <mergeCell ref="E3728:G3728"/>
    <mergeCell ref="E3736:G3736"/>
    <mergeCell ref="I3736:K3736"/>
    <mergeCell ref="E3737:G3737"/>
    <mergeCell ref="E3738:G3738"/>
    <mergeCell ref="E3739:G3739"/>
    <mergeCell ref="E3740:G3740"/>
    <mergeCell ref="E3748:G3748"/>
    <mergeCell ref="I3748:K3748"/>
    <mergeCell ref="E3749:G3749"/>
    <mergeCell ref="E3750:G3750"/>
    <mergeCell ref="E3751:G3751"/>
    <mergeCell ref="E3752:G3752"/>
    <mergeCell ref="E3760:G3760"/>
    <mergeCell ref="I3760:K3760"/>
    <mergeCell ref="E3761:G3761"/>
    <mergeCell ref="E3762:G3762"/>
    <mergeCell ref="E3763:G3763"/>
    <mergeCell ref="E3764:G3764"/>
    <mergeCell ref="E3772:G3772"/>
    <mergeCell ref="I3772:K3772"/>
    <mergeCell ref="E3773:G3773"/>
    <mergeCell ref="E3774:G3774"/>
    <mergeCell ref="E3775:G3775"/>
    <mergeCell ref="E3776:G3776"/>
    <mergeCell ref="E3784:G3784"/>
    <mergeCell ref="I3784:K3784"/>
    <mergeCell ref="E3785:G3785"/>
    <mergeCell ref="E3786:G3786"/>
    <mergeCell ref="E3787:G3787"/>
    <mergeCell ref="E3788:G3788"/>
    <mergeCell ref="E3796:G3796"/>
    <mergeCell ref="I3796:K3796"/>
    <mergeCell ref="E3797:G3797"/>
    <mergeCell ref="E3798:G3798"/>
    <mergeCell ref="E3799:G3799"/>
    <mergeCell ref="E3800:G3800"/>
    <mergeCell ref="E3808:G3808"/>
    <mergeCell ref="E3809:G3809"/>
    <mergeCell ref="E3810:G3810"/>
    <mergeCell ref="E3811:G3811"/>
    <mergeCell ref="E3812:G3812"/>
    <mergeCell ref="E3820:G3820"/>
    <mergeCell ref="E3821:G3821"/>
    <mergeCell ref="E3822:G3822"/>
    <mergeCell ref="E3823:G3823"/>
    <mergeCell ref="E3824:G3824"/>
    <mergeCell ref="E3832:G3832"/>
    <mergeCell ref="I3832:K3832"/>
    <mergeCell ref="E3833:G3833"/>
    <mergeCell ref="E3834:G3834"/>
    <mergeCell ref="E3835:G3835"/>
    <mergeCell ref="E3836:G3836"/>
    <mergeCell ref="E3844:G3844"/>
    <mergeCell ref="I3844:K3844"/>
    <mergeCell ref="E3845:G3845"/>
    <mergeCell ref="E3846:G3846"/>
    <mergeCell ref="E3847:G3847"/>
    <mergeCell ref="E3848:G3848"/>
    <mergeCell ref="E3856:G3856"/>
    <mergeCell ref="I3856:K3856"/>
    <mergeCell ref="E3857:G3857"/>
    <mergeCell ref="E3858:G3858"/>
    <mergeCell ref="E3859:G3859"/>
    <mergeCell ref="E3860:G3860"/>
    <mergeCell ref="E3868:G3868"/>
    <mergeCell ref="I3868:K3868"/>
    <mergeCell ref="E3869:G3869"/>
    <mergeCell ref="E3870:G3870"/>
    <mergeCell ref="E3871:G3871"/>
    <mergeCell ref="E3872:G3872"/>
    <mergeCell ref="E3880:G3880"/>
    <mergeCell ref="I3880:K3880"/>
    <mergeCell ref="E3881:G3881"/>
    <mergeCell ref="E3882:G3882"/>
    <mergeCell ref="E3883:G3883"/>
    <mergeCell ref="E3884:G3884"/>
    <mergeCell ref="E3892:G3892"/>
    <mergeCell ref="I3892:K3892"/>
    <mergeCell ref="E3893:G3893"/>
    <mergeCell ref="E3894:G3894"/>
    <mergeCell ref="E3895:G3895"/>
    <mergeCell ref="E3896:G3896"/>
    <mergeCell ref="E3904:G3904"/>
    <mergeCell ref="I3904:K3904"/>
    <mergeCell ref="E3905:G3905"/>
    <mergeCell ref="E3906:G3906"/>
    <mergeCell ref="E3907:G3907"/>
    <mergeCell ref="E3908:G3908"/>
    <mergeCell ref="E3916:G3916"/>
    <mergeCell ref="I3916:K3916"/>
    <mergeCell ref="E3917:G3917"/>
    <mergeCell ref="E3918:G3918"/>
    <mergeCell ref="E3919:G3919"/>
    <mergeCell ref="E3920:G3920"/>
    <mergeCell ref="E3928:G3928"/>
    <mergeCell ref="I3928:K3928"/>
    <mergeCell ref="E3929:G3929"/>
    <mergeCell ref="E3930:G3930"/>
    <mergeCell ref="E3931:G3931"/>
    <mergeCell ref="E3932:G3932"/>
    <mergeCell ref="E3940:G3940"/>
    <mergeCell ref="I3940:K3940"/>
    <mergeCell ref="E3941:G3941"/>
    <mergeCell ref="E3942:G3942"/>
    <mergeCell ref="E3943:G3943"/>
    <mergeCell ref="E3944:G3944"/>
    <mergeCell ref="E3952:G3952"/>
    <mergeCell ref="I3952:K3952"/>
    <mergeCell ref="E3953:G3953"/>
    <mergeCell ref="E3954:G3954"/>
    <mergeCell ref="E3955:G3955"/>
    <mergeCell ref="E3956:G3956"/>
    <mergeCell ref="E3964:G3964"/>
    <mergeCell ref="I3964:K3964"/>
    <mergeCell ref="E3965:G3965"/>
    <mergeCell ref="E3966:G3966"/>
    <mergeCell ref="E3967:G3967"/>
    <mergeCell ref="E3968:G3968"/>
    <mergeCell ref="E3976:G3976"/>
    <mergeCell ref="I3976:K3976"/>
    <mergeCell ref="E3977:G3977"/>
    <mergeCell ref="E3978:G3978"/>
    <mergeCell ref="E3979:G3979"/>
    <mergeCell ref="E3980:G3980"/>
    <mergeCell ref="E3988:G3988"/>
    <mergeCell ref="I3988:K3988"/>
    <mergeCell ref="E3989:G3989"/>
    <mergeCell ref="E3990:G3990"/>
    <mergeCell ref="E3991:G3991"/>
    <mergeCell ref="E3992:G3992"/>
    <mergeCell ref="E4000:G4000"/>
    <mergeCell ref="I4000:K4000"/>
    <mergeCell ref="E4001:G4001"/>
    <mergeCell ref="E4002:G4002"/>
    <mergeCell ref="E4003:G4003"/>
    <mergeCell ref="E4004:G4004"/>
    <mergeCell ref="E4012:G4012"/>
    <mergeCell ref="I4012:K4012"/>
    <mergeCell ref="E4013:G4013"/>
    <mergeCell ref="E4014:G4014"/>
    <mergeCell ref="E4015:G4015"/>
    <mergeCell ref="E4016:G4016"/>
    <mergeCell ref="E4024:G4024"/>
    <mergeCell ref="I4024:K4024"/>
    <mergeCell ref="E4025:G4025"/>
    <mergeCell ref="E4026:G4026"/>
    <mergeCell ref="E4027:G4027"/>
    <mergeCell ref="E4028:G4028"/>
    <mergeCell ref="E4036:G4036"/>
    <mergeCell ref="I4036:K4036"/>
    <mergeCell ref="E4037:G4037"/>
    <mergeCell ref="E4038:G4038"/>
    <mergeCell ref="E4039:G4039"/>
    <mergeCell ref="E4040:G4040"/>
    <mergeCell ref="E4048:G4048"/>
    <mergeCell ref="E4049:G4049"/>
    <mergeCell ref="E4050:G4050"/>
    <mergeCell ref="E4051:G4051"/>
    <mergeCell ref="E4052:G4052"/>
    <mergeCell ref="E4060:G4060"/>
    <mergeCell ref="E4061:G4061"/>
    <mergeCell ref="E4062:G4062"/>
    <mergeCell ref="E4063:G4063"/>
    <mergeCell ref="E4064:G4064"/>
    <mergeCell ref="E4072:G4072"/>
    <mergeCell ref="I4072:K4072"/>
    <mergeCell ref="E4073:G4073"/>
    <mergeCell ref="E4074:G4074"/>
    <mergeCell ref="E4075:G4075"/>
    <mergeCell ref="E4076:G4076"/>
    <mergeCell ref="E4084:G4084"/>
    <mergeCell ref="I4084:K4084"/>
    <mergeCell ref="E4085:G4085"/>
    <mergeCell ref="E4086:G4086"/>
    <mergeCell ref="E4087:G4087"/>
    <mergeCell ref="E4088:G4088"/>
    <mergeCell ref="E4096:G4096"/>
    <mergeCell ref="I4096:K4096"/>
    <mergeCell ref="E4097:G4097"/>
    <mergeCell ref="E4098:G4098"/>
    <mergeCell ref="E4099:G4099"/>
    <mergeCell ref="E4100:G4100"/>
    <mergeCell ref="E4108:G4108"/>
    <mergeCell ref="I4108:K4108"/>
    <mergeCell ref="E4109:G4109"/>
    <mergeCell ref="E4110:G4110"/>
    <mergeCell ref="E4111:G4111"/>
    <mergeCell ref="E4112:G4112"/>
    <mergeCell ref="E4120:G4120"/>
    <mergeCell ref="I4120:K4120"/>
    <mergeCell ref="E4121:G4121"/>
    <mergeCell ref="E4122:G4122"/>
    <mergeCell ref="E4123:G4123"/>
    <mergeCell ref="E4124:G4124"/>
    <mergeCell ref="E4132:G4132"/>
    <mergeCell ref="I4132:K4132"/>
    <mergeCell ref="E4133:G4133"/>
    <mergeCell ref="E4134:G4134"/>
    <mergeCell ref="E4135:G4135"/>
    <mergeCell ref="E4136:G4136"/>
    <mergeCell ref="E4144:G4144"/>
    <mergeCell ref="I4144:K4144"/>
    <mergeCell ref="E4145:G4145"/>
    <mergeCell ref="E4146:G4146"/>
    <mergeCell ref="E4147:G4147"/>
    <mergeCell ref="E4148:G4148"/>
    <mergeCell ref="E4156:G4156"/>
    <mergeCell ref="I4156:K4156"/>
    <mergeCell ref="E4157:G4157"/>
    <mergeCell ref="E4158:G4158"/>
    <mergeCell ref="E4159:G4159"/>
    <mergeCell ref="E4160:G4160"/>
    <mergeCell ref="E4168:G4168"/>
    <mergeCell ref="I4168:K4168"/>
    <mergeCell ref="E4169:G4169"/>
    <mergeCell ref="E4170:G4170"/>
    <mergeCell ref="E4171:G4171"/>
    <mergeCell ref="E4172:G4172"/>
    <mergeCell ref="E4180:G4180"/>
    <mergeCell ref="I4180:K4180"/>
    <mergeCell ref="E4181:G4181"/>
    <mergeCell ref="E4182:G4182"/>
    <mergeCell ref="E4183:G4183"/>
    <mergeCell ref="E4184:G4184"/>
    <mergeCell ref="E4192:G4192"/>
    <mergeCell ref="I4192:K4192"/>
    <mergeCell ref="E4193:G4193"/>
    <mergeCell ref="E4194:G4194"/>
    <mergeCell ref="E4195:G4195"/>
    <mergeCell ref="E4196:G4196"/>
    <mergeCell ref="E4204:G4204"/>
    <mergeCell ref="I4204:K4204"/>
    <mergeCell ref="E4205:G4205"/>
    <mergeCell ref="E4206:G4206"/>
    <mergeCell ref="E4207:G4207"/>
    <mergeCell ref="E4208:G4208"/>
    <mergeCell ref="E4216:G4216"/>
    <mergeCell ref="I4216:K4216"/>
    <mergeCell ref="E4217:G4217"/>
    <mergeCell ref="E4218:G4218"/>
    <mergeCell ref="E4219:G4219"/>
    <mergeCell ref="E4220:G4220"/>
    <mergeCell ref="E4228:G4228"/>
    <mergeCell ref="I4228:K4228"/>
    <mergeCell ref="E4229:G4229"/>
    <mergeCell ref="E4230:G4230"/>
    <mergeCell ref="E4231:G4231"/>
    <mergeCell ref="E4232:G4232"/>
    <mergeCell ref="E4240:G4240"/>
    <mergeCell ref="I4240:K4240"/>
    <mergeCell ref="E4241:G4241"/>
    <mergeCell ref="E4242:G4242"/>
    <mergeCell ref="E4243:G4243"/>
    <mergeCell ref="E4244:G4244"/>
    <mergeCell ref="E4252:G4252"/>
    <mergeCell ref="I4252:K4252"/>
    <mergeCell ref="E4253:G4253"/>
    <mergeCell ref="E4254:G4254"/>
    <mergeCell ref="E4255:G4255"/>
    <mergeCell ref="E4256:G4256"/>
    <mergeCell ref="E4264:G4264"/>
    <mergeCell ref="I4264:K4264"/>
    <mergeCell ref="E4265:G4265"/>
    <mergeCell ref="E4266:G4266"/>
    <mergeCell ref="E4267:G4267"/>
    <mergeCell ref="E4268:G4268"/>
    <mergeCell ref="E4276:G4276"/>
    <mergeCell ref="I4276:K4276"/>
    <mergeCell ref="E4277:G4277"/>
    <mergeCell ref="E4278:G4278"/>
    <mergeCell ref="E4279:G4279"/>
    <mergeCell ref="E4280:G4280"/>
    <mergeCell ref="E4288:G4288"/>
    <mergeCell ref="I4288:K4288"/>
    <mergeCell ref="E4289:G4289"/>
    <mergeCell ref="E4290:G4290"/>
    <mergeCell ref="E4291:G4291"/>
    <mergeCell ref="E4292:G4292"/>
    <mergeCell ref="E4300:G4300"/>
    <mergeCell ref="I4300:K4300"/>
    <mergeCell ref="E4301:G4301"/>
    <mergeCell ref="E4302:G4302"/>
    <mergeCell ref="E4303:G4303"/>
    <mergeCell ref="E4304:G4304"/>
    <mergeCell ref="E4312:G4312"/>
    <mergeCell ref="I4312:K4312"/>
    <mergeCell ref="E4313:G4313"/>
    <mergeCell ref="E4314:G4314"/>
    <mergeCell ref="E4315:G4315"/>
    <mergeCell ref="E4316:G4316"/>
    <mergeCell ref="E4324:G4324"/>
    <mergeCell ref="I4324:K4324"/>
    <mergeCell ref="E4325:G4325"/>
    <mergeCell ref="E4326:G4326"/>
    <mergeCell ref="E4327:G4327"/>
    <mergeCell ref="E4328:G4328"/>
    <mergeCell ref="E4336:G4336"/>
    <mergeCell ref="I4336:K4336"/>
    <mergeCell ref="E4337:G4337"/>
    <mergeCell ref="E4338:G4338"/>
    <mergeCell ref="E4339:G4339"/>
    <mergeCell ref="E4340:G4340"/>
    <mergeCell ref="E4348:G4348"/>
    <mergeCell ref="I4348:K4348"/>
    <mergeCell ref="E4349:G4349"/>
    <mergeCell ref="E4350:G4350"/>
    <mergeCell ref="E4351:G4351"/>
    <mergeCell ref="E4352:G4352"/>
    <mergeCell ref="E4360:G4360"/>
    <mergeCell ref="I4360:K4360"/>
    <mergeCell ref="E4361:G4361"/>
    <mergeCell ref="E4362:G4362"/>
    <mergeCell ref="E4363:G4363"/>
    <mergeCell ref="E4364:G4364"/>
    <mergeCell ref="E4372:G4372"/>
    <mergeCell ref="I4372:K4372"/>
    <mergeCell ref="E4373:G4373"/>
    <mergeCell ref="E4374:G4374"/>
    <mergeCell ref="E4375:G4375"/>
    <mergeCell ref="E4376:G4376"/>
    <mergeCell ref="E4384:G4384"/>
    <mergeCell ref="I4384:K4384"/>
    <mergeCell ref="E4385:G4385"/>
    <mergeCell ref="E4386:G4386"/>
    <mergeCell ref="E4387:G4387"/>
    <mergeCell ref="E4388:G4388"/>
    <mergeCell ref="E4396:G4396"/>
    <mergeCell ref="I4396:K4396"/>
    <mergeCell ref="E4397:G4397"/>
    <mergeCell ref="E4398:G4398"/>
    <mergeCell ref="E4399:G4399"/>
    <mergeCell ref="E4400:G4400"/>
    <mergeCell ref="E4408:G4408"/>
    <mergeCell ref="I4408:K4408"/>
    <mergeCell ref="E4409:G4409"/>
    <mergeCell ref="E4410:G4410"/>
    <mergeCell ref="E4411:G4411"/>
    <mergeCell ref="E4412:G4412"/>
    <mergeCell ref="E4420:G4420"/>
    <mergeCell ref="I4420:K4420"/>
    <mergeCell ref="E4421:G4421"/>
    <mergeCell ref="E4422:G4422"/>
    <mergeCell ref="E4423:G4423"/>
    <mergeCell ref="E4424:G4424"/>
    <mergeCell ref="E4432:G4432"/>
    <mergeCell ref="I4432:K4432"/>
    <mergeCell ref="E4433:G4433"/>
    <mergeCell ref="E4434:G4434"/>
    <mergeCell ref="E4435:G4435"/>
    <mergeCell ref="E4436:G4436"/>
    <mergeCell ref="E4444:G4444"/>
    <mergeCell ref="I4444:K4444"/>
    <mergeCell ref="E4445:G4445"/>
    <mergeCell ref="E4446:G4446"/>
    <mergeCell ref="E4447:G4447"/>
    <mergeCell ref="E4448:G4448"/>
    <mergeCell ref="E4456:G4456"/>
    <mergeCell ref="I4456:K4456"/>
    <mergeCell ref="E4457:G4457"/>
    <mergeCell ref="E4458:G4458"/>
    <mergeCell ref="E4459:G4459"/>
    <mergeCell ref="E4460:G4460"/>
    <mergeCell ref="E4468:G4468"/>
    <mergeCell ref="I4468:K4468"/>
    <mergeCell ref="E4469:G4469"/>
    <mergeCell ref="E4470:G4470"/>
    <mergeCell ref="E4471:G4471"/>
    <mergeCell ref="E4472:G4472"/>
    <mergeCell ref="E4480:G4480"/>
    <mergeCell ref="I4480:K4480"/>
    <mergeCell ref="E4481:G4481"/>
    <mergeCell ref="E4482:G4482"/>
    <mergeCell ref="E4483:G4483"/>
    <mergeCell ref="E4484:G4484"/>
    <mergeCell ref="E4492:G4492"/>
    <mergeCell ref="I4492:K4492"/>
    <mergeCell ref="E4493:G4493"/>
    <mergeCell ref="E4494:G4494"/>
    <mergeCell ref="E4495:G4495"/>
    <mergeCell ref="E4496:G4496"/>
    <mergeCell ref="E4504:G4504"/>
    <mergeCell ref="I4504:K4504"/>
    <mergeCell ref="E4505:G4505"/>
    <mergeCell ref="E4506:G4506"/>
    <mergeCell ref="E4507:G4507"/>
    <mergeCell ref="E4508:G4508"/>
    <mergeCell ref="E4516:G4516"/>
    <mergeCell ref="I4516:K4516"/>
    <mergeCell ref="E4517:G4517"/>
    <mergeCell ref="E4518:G4518"/>
    <mergeCell ref="E4519:G4519"/>
    <mergeCell ref="E4520:G4520"/>
    <mergeCell ref="E4528:G4528"/>
    <mergeCell ref="I4528:K4528"/>
    <mergeCell ref="E4529:G4529"/>
    <mergeCell ref="E4530:G4530"/>
    <mergeCell ref="E4531:G4531"/>
    <mergeCell ref="E4532:G4532"/>
    <mergeCell ref="E4540:G4540"/>
    <mergeCell ref="I4540:K4540"/>
    <mergeCell ref="E4541:G4541"/>
    <mergeCell ref="E4542:G4542"/>
    <mergeCell ref="E4543:G4543"/>
    <mergeCell ref="E4544:G4544"/>
    <mergeCell ref="E4552:G4552"/>
    <mergeCell ref="I4552:K4552"/>
    <mergeCell ref="E4553:G4553"/>
    <mergeCell ref="E4554:G4554"/>
    <mergeCell ref="E4555:G4555"/>
    <mergeCell ref="E4556:G4556"/>
    <mergeCell ref="E4564:G4564"/>
    <mergeCell ref="I4564:K4564"/>
    <mergeCell ref="E4565:G4565"/>
    <mergeCell ref="E4566:G4566"/>
    <mergeCell ref="E4567:G4567"/>
    <mergeCell ref="E4568:G4568"/>
    <mergeCell ref="E4576:G4576"/>
    <mergeCell ref="I4576:K4576"/>
    <mergeCell ref="E4577:G4577"/>
    <mergeCell ref="E4578:G4578"/>
    <mergeCell ref="E4579:G4579"/>
    <mergeCell ref="E4580:G4580"/>
    <mergeCell ref="E4588:G4588"/>
    <mergeCell ref="I4588:K4588"/>
    <mergeCell ref="E4589:G4589"/>
    <mergeCell ref="E4590:G4590"/>
    <mergeCell ref="E4591:G4591"/>
    <mergeCell ref="E4592:G4592"/>
    <mergeCell ref="E4600:G4600"/>
    <mergeCell ref="I4600:K4600"/>
    <mergeCell ref="E4601:G4601"/>
    <mergeCell ref="E4602:G4602"/>
    <mergeCell ref="E4603:G4603"/>
    <mergeCell ref="E4604:G4604"/>
    <mergeCell ref="E4612:G4612"/>
    <mergeCell ref="I4612:K4612"/>
    <mergeCell ref="E4613:G4613"/>
    <mergeCell ref="E4614:G4614"/>
    <mergeCell ref="E4615:G4615"/>
    <mergeCell ref="E4616:G4616"/>
    <mergeCell ref="E4624:G4624"/>
    <mergeCell ref="I4624:K4624"/>
    <mergeCell ref="E4625:G4625"/>
    <mergeCell ref="E4626:G4626"/>
    <mergeCell ref="E4627:G4627"/>
    <mergeCell ref="E4628:G4628"/>
    <mergeCell ref="E4636:G4636"/>
    <mergeCell ref="I4636:K4636"/>
    <mergeCell ref="E4637:G4637"/>
    <mergeCell ref="E4638:G4638"/>
    <mergeCell ref="E4639:G4639"/>
    <mergeCell ref="E4640:G4640"/>
    <mergeCell ref="E4648:G4648"/>
    <mergeCell ref="I4648:K4648"/>
    <mergeCell ref="E4649:G4649"/>
    <mergeCell ref="E4650:G4650"/>
    <mergeCell ref="E4651:G4651"/>
    <mergeCell ref="E4652:G4652"/>
    <mergeCell ref="E4660:G4660"/>
    <mergeCell ref="I4660:K4660"/>
    <mergeCell ref="E4661:G4661"/>
    <mergeCell ref="E4662:G4662"/>
    <mergeCell ref="E4663:G4663"/>
    <mergeCell ref="E4664:G4664"/>
    <mergeCell ref="E4672:G4672"/>
    <mergeCell ref="I4672:K4672"/>
    <mergeCell ref="E4673:G4673"/>
    <mergeCell ref="E4674:G4674"/>
    <mergeCell ref="E4675:G4675"/>
    <mergeCell ref="E4676:G4676"/>
    <mergeCell ref="E4684:G4684"/>
    <mergeCell ref="I4684:K4684"/>
    <mergeCell ref="E4685:G4685"/>
    <mergeCell ref="E4686:G4686"/>
    <mergeCell ref="E4687:G4687"/>
    <mergeCell ref="E4688:G4688"/>
    <mergeCell ref="E4696:G4696"/>
    <mergeCell ref="I4696:K4696"/>
    <mergeCell ref="E4697:G4697"/>
    <mergeCell ref="E4698:G4698"/>
    <mergeCell ref="E4699:G4699"/>
    <mergeCell ref="E4700:G4700"/>
    <mergeCell ref="E4708:G4708"/>
    <mergeCell ref="I4708:K4708"/>
    <mergeCell ref="E4709:G4709"/>
    <mergeCell ref="E4710:G4710"/>
    <mergeCell ref="E4711:G4711"/>
    <mergeCell ref="E4712:G4712"/>
    <mergeCell ref="E4720:G4720"/>
    <mergeCell ref="I4720:K4720"/>
    <mergeCell ref="E4721:G4721"/>
    <mergeCell ref="E4722:G4722"/>
    <mergeCell ref="E4723:G4723"/>
    <mergeCell ref="E4724:G4724"/>
    <mergeCell ref="E4732:G4732"/>
    <mergeCell ref="I4732:K4732"/>
    <mergeCell ref="E4733:G4733"/>
    <mergeCell ref="E4734:G4734"/>
    <mergeCell ref="E4735:G4735"/>
    <mergeCell ref="E4736:G4736"/>
    <mergeCell ref="E4744:G4744"/>
    <mergeCell ref="I4744:K4744"/>
    <mergeCell ref="E4745:G4745"/>
    <mergeCell ref="E4746:G4746"/>
    <mergeCell ref="E4747:G4747"/>
    <mergeCell ref="E4748:G4748"/>
    <mergeCell ref="E4756:G4756"/>
    <mergeCell ref="I4756:K4756"/>
    <mergeCell ref="E4757:G4757"/>
    <mergeCell ref="E4758:G4758"/>
    <mergeCell ref="E4759:G4759"/>
    <mergeCell ref="E4760:G4760"/>
    <mergeCell ref="E4768:G4768"/>
    <mergeCell ref="I4768:K4768"/>
    <mergeCell ref="E4769:G4769"/>
    <mergeCell ref="E4770:G4770"/>
    <mergeCell ref="E4771:G4771"/>
    <mergeCell ref="E4772:G4772"/>
    <mergeCell ref="E4780:G4780"/>
    <mergeCell ref="I4780:K4780"/>
    <mergeCell ref="E4781:G4781"/>
    <mergeCell ref="E4782:G4782"/>
    <mergeCell ref="E4783:G4783"/>
    <mergeCell ref="E4784:G4784"/>
    <mergeCell ref="E4792:G4792"/>
    <mergeCell ref="I4792:K4792"/>
    <mergeCell ref="E4793:G4793"/>
    <mergeCell ref="E4794:G4794"/>
    <mergeCell ref="E4795:G4795"/>
    <mergeCell ref="E4796:G4796"/>
    <mergeCell ref="E4804:G4804"/>
    <mergeCell ref="I4804:K4804"/>
    <mergeCell ref="E4805:G4805"/>
    <mergeCell ref="E4806:G4806"/>
    <mergeCell ref="E4807:G4807"/>
    <mergeCell ref="E4808:G4808"/>
    <mergeCell ref="E4816:G4816"/>
    <mergeCell ref="I4816:K4816"/>
    <mergeCell ref="E4817:G4817"/>
    <mergeCell ref="E4818:G4818"/>
    <mergeCell ref="E4819:G4819"/>
    <mergeCell ref="E4820:G4820"/>
    <mergeCell ref="E4828:G4828"/>
    <mergeCell ref="I4828:K4828"/>
    <mergeCell ref="E4829:G4829"/>
    <mergeCell ref="E4830:G4830"/>
    <mergeCell ref="E4831:G4831"/>
    <mergeCell ref="E4832:G4832"/>
    <mergeCell ref="E4840:G4840"/>
    <mergeCell ref="I4840:K4840"/>
    <mergeCell ref="E4841:G4841"/>
    <mergeCell ref="E4842:G4842"/>
    <mergeCell ref="E4843:G4843"/>
    <mergeCell ref="E4844:G4844"/>
    <mergeCell ref="E4852:G4852"/>
    <mergeCell ref="I4852:K4852"/>
    <mergeCell ref="E4853:G4853"/>
    <mergeCell ref="E4854:G4854"/>
    <mergeCell ref="E4855:G4855"/>
    <mergeCell ref="E4856:G4856"/>
    <mergeCell ref="E4864:G4864"/>
    <mergeCell ref="I4864:K4864"/>
    <mergeCell ref="E4865:G4865"/>
    <mergeCell ref="E4866:G4866"/>
    <mergeCell ref="E4867:G4867"/>
    <mergeCell ref="E4868:G4868"/>
    <mergeCell ref="E4876:G4876"/>
    <mergeCell ref="I4876:K4876"/>
    <mergeCell ref="E4877:G4877"/>
    <mergeCell ref="E4878:G4878"/>
    <mergeCell ref="E4879:G4879"/>
    <mergeCell ref="E4880:G4880"/>
    <mergeCell ref="E4888:G4888"/>
    <mergeCell ref="I4888:K4888"/>
    <mergeCell ref="E4889:G4889"/>
    <mergeCell ref="E4890:G4890"/>
    <mergeCell ref="E4891:G4891"/>
    <mergeCell ref="E4892:G4892"/>
    <mergeCell ref="E4900:G4900"/>
    <mergeCell ref="I4900:K4900"/>
    <mergeCell ref="E4901:G4901"/>
    <mergeCell ref="E4902:G4902"/>
    <mergeCell ref="E4903:G4903"/>
    <mergeCell ref="E4904:G4904"/>
    <mergeCell ref="E4912:G4912"/>
    <mergeCell ref="I4912:K4912"/>
    <mergeCell ref="E4913:G4913"/>
    <mergeCell ref="E4914:G4914"/>
    <mergeCell ref="E4915:G4915"/>
    <mergeCell ref="E4916:G4916"/>
    <mergeCell ref="E4924:G4924"/>
    <mergeCell ref="I4924:K4924"/>
    <mergeCell ref="E4925:G4925"/>
    <mergeCell ref="E4926:G4926"/>
    <mergeCell ref="E4927:G4927"/>
    <mergeCell ref="E4928:G4928"/>
    <mergeCell ref="E4936:G4936"/>
    <mergeCell ref="I4936:K4936"/>
    <mergeCell ref="E4937:G4937"/>
    <mergeCell ref="E4938:G4938"/>
    <mergeCell ref="E4939:G4939"/>
    <mergeCell ref="E4940:G4940"/>
    <mergeCell ref="E4948:G4948"/>
    <mergeCell ref="I4948:K4948"/>
    <mergeCell ref="E4949:G4949"/>
    <mergeCell ref="E4950:G4950"/>
    <mergeCell ref="E4951:G4951"/>
    <mergeCell ref="E4952:G4952"/>
    <mergeCell ref="E4960:G4960"/>
    <mergeCell ref="I4960:K4960"/>
    <mergeCell ref="E4961:G4961"/>
    <mergeCell ref="E4962:G4962"/>
    <mergeCell ref="E4963:G4963"/>
    <mergeCell ref="E4964:G4964"/>
    <mergeCell ref="E4972:G4972"/>
    <mergeCell ref="I4972:K4972"/>
    <mergeCell ref="E4973:G4973"/>
    <mergeCell ref="E4974:G4974"/>
    <mergeCell ref="E4975:G4975"/>
    <mergeCell ref="E4976:G4976"/>
    <mergeCell ref="E4984:G4984"/>
    <mergeCell ref="I4984:K4984"/>
    <mergeCell ref="E4985:G4985"/>
    <mergeCell ref="E4986:G4986"/>
    <mergeCell ref="E4987:G4987"/>
    <mergeCell ref="E4988:G4988"/>
    <mergeCell ref="E4996:G4996"/>
    <mergeCell ref="I4996:K4996"/>
    <mergeCell ref="E4997:G4997"/>
    <mergeCell ref="E4998:G4998"/>
    <mergeCell ref="E4999:G4999"/>
    <mergeCell ref="E5000:G5000"/>
    <mergeCell ref="E5008:G5008"/>
    <mergeCell ref="I5008:K5008"/>
    <mergeCell ref="E5009:G5009"/>
    <mergeCell ref="E5010:G5010"/>
    <mergeCell ref="E5011:G5011"/>
    <mergeCell ref="E5012:G5012"/>
    <mergeCell ref="E5020:G5020"/>
    <mergeCell ref="I5020:K5020"/>
    <mergeCell ref="E5021:G5021"/>
    <mergeCell ref="E5022:G5022"/>
    <mergeCell ref="E5023:G5023"/>
    <mergeCell ref="E5024:G5024"/>
    <mergeCell ref="E5032:G5032"/>
    <mergeCell ref="I5032:K5032"/>
    <mergeCell ref="E5033:G5033"/>
    <mergeCell ref="E5034:G5034"/>
    <mergeCell ref="E5035:G5035"/>
    <mergeCell ref="E5036:G5036"/>
    <mergeCell ref="E5044:G5044"/>
    <mergeCell ref="I5044:K5044"/>
    <mergeCell ref="E5045:G5045"/>
    <mergeCell ref="E5046:G5046"/>
    <mergeCell ref="E5047:G5047"/>
    <mergeCell ref="E5048:G5048"/>
    <mergeCell ref="E5056:G5056"/>
    <mergeCell ref="I5056:K5056"/>
    <mergeCell ref="E5057:G5057"/>
    <mergeCell ref="E5058:G5058"/>
    <mergeCell ref="E5059:G5059"/>
    <mergeCell ref="E5060:G5060"/>
    <mergeCell ref="E5068:G5068"/>
    <mergeCell ref="I5068:K5068"/>
    <mergeCell ref="E5069:G5069"/>
    <mergeCell ref="E5070:G5070"/>
    <mergeCell ref="E5071:G5071"/>
    <mergeCell ref="E5072:G5072"/>
    <mergeCell ref="E5080:G5080"/>
    <mergeCell ref="I5080:K5080"/>
    <mergeCell ref="E5081:G5081"/>
    <mergeCell ref="E5082:G5082"/>
    <mergeCell ref="E5083:G5083"/>
    <mergeCell ref="E5084:G5084"/>
    <mergeCell ref="E5092:G5092"/>
    <mergeCell ref="I5092:K5092"/>
    <mergeCell ref="E5093:G5093"/>
    <mergeCell ref="E5094:G5094"/>
    <mergeCell ref="E5095:G5095"/>
    <mergeCell ref="E5096:G5096"/>
    <mergeCell ref="E5104:G5104"/>
    <mergeCell ref="I5104:K5104"/>
    <mergeCell ref="E5105:G5105"/>
    <mergeCell ref="E5106:G5106"/>
    <mergeCell ref="E5107:G5107"/>
    <mergeCell ref="E5108:G5108"/>
    <mergeCell ref="E5116:G5116"/>
    <mergeCell ref="I5116:K5116"/>
    <mergeCell ref="E5117:G5117"/>
    <mergeCell ref="E5118:G5118"/>
    <mergeCell ref="E5119:G5119"/>
    <mergeCell ref="E5120:G5120"/>
    <mergeCell ref="E5128:G5128"/>
    <mergeCell ref="I5128:K5128"/>
    <mergeCell ref="E5129:G5129"/>
    <mergeCell ref="E5130:G5130"/>
    <mergeCell ref="E5131:G5131"/>
    <mergeCell ref="E5132:G5132"/>
    <mergeCell ref="E5140:G5140"/>
    <mergeCell ref="I5140:K5140"/>
    <mergeCell ref="E5141:G5141"/>
    <mergeCell ref="E5142:G5142"/>
    <mergeCell ref="E5143:G5143"/>
    <mergeCell ref="E5144:G5144"/>
    <mergeCell ref="E5152:G5152"/>
    <mergeCell ref="I5152:K5152"/>
    <mergeCell ref="E5153:G5153"/>
    <mergeCell ref="E5154:G5154"/>
    <mergeCell ref="E5155:G5155"/>
    <mergeCell ref="E5156:G5156"/>
    <mergeCell ref="E5164:G5164"/>
    <mergeCell ref="I5164:K5164"/>
    <mergeCell ref="E5165:G5165"/>
    <mergeCell ref="E5166:G5166"/>
    <mergeCell ref="E5167:G5167"/>
    <mergeCell ref="E5168:G5168"/>
    <mergeCell ref="E5176:G5176"/>
    <mergeCell ref="I5176:K5176"/>
    <mergeCell ref="E5177:G5177"/>
    <mergeCell ref="E5178:G5178"/>
    <mergeCell ref="E5179:G5179"/>
    <mergeCell ref="E5180:G5180"/>
    <mergeCell ref="E5188:G5188"/>
    <mergeCell ref="I5188:K5188"/>
    <mergeCell ref="E5189:G5189"/>
    <mergeCell ref="E5190:G5190"/>
    <mergeCell ref="E5191:G5191"/>
    <mergeCell ref="E5192:G5192"/>
    <mergeCell ref="E5200:G5200"/>
    <mergeCell ref="I5200:K5200"/>
    <mergeCell ref="E5201:G5201"/>
    <mergeCell ref="E5202:G5202"/>
    <mergeCell ref="E5203:G5203"/>
    <mergeCell ref="E5204:G5204"/>
    <mergeCell ref="E5212:G5212"/>
    <mergeCell ref="I5212:K5212"/>
    <mergeCell ref="E5213:G5213"/>
    <mergeCell ref="E5214:G5214"/>
    <mergeCell ref="E5215:G5215"/>
    <mergeCell ref="E5216:G5216"/>
    <mergeCell ref="E5224:G5224"/>
    <mergeCell ref="I5224:K5224"/>
    <mergeCell ref="E5225:G5225"/>
    <mergeCell ref="E5226:G5226"/>
    <mergeCell ref="E5227:G5227"/>
    <mergeCell ref="E5228:G5228"/>
    <mergeCell ref="E5236:G5236"/>
    <mergeCell ref="I5236:K5236"/>
    <mergeCell ref="E5237:G5237"/>
    <mergeCell ref="E5238:G5238"/>
    <mergeCell ref="E5239:G5239"/>
    <mergeCell ref="E5240:G5240"/>
    <mergeCell ref="E5248:G5248"/>
    <mergeCell ref="I5248:K5248"/>
    <mergeCell ref="E5249:G5249"/>
    <mergeCell ref="E5250:G5250"/>
    <mergeCell ref="E5251:G5251"/>
    <mergeCell ref="E5252:G5252"/>
    <mergeCell ref="E5260:G5260"/>
    <mergeCell ref="I5260:K5260"/>
    <mergeCell ref="E5261:G5261"/>
    <mergeCell ref="E5262:G5262"/>
    <mergeCell ref="E5263:G5263"/>
    <mergeCell ref="E5264:G5264"/>
    <mergeCell ref="E5272:G5272"/>
    <mergeCell ref="I5272:K5272"/>
    <mergeCell ref="E5273:G5273"/>
    <mergeCell ref="E5274:G5274"/>
    <mergeCell ref="E5275:G5275"/>
    <mergeCell ref="E5276:G5276"/>
    <mergeCell ref="E5284:G5284"/>
    <mergeCell ref="I5284:K5284"/>
    <mergeCell ref="E5285:G5285"/>
    <mergeCell ref="E5286:G5286"/>
    <mergeCell ref="E5287:G5287"/>
    <mergeCell ref="E5288:G5288"/>
    <mergeCell ref="E5296:G5296"/>
    <mergeCell ref="I5296:K5296"/>
    <mergeCell ref="E5297:G5297"/>
    <mergeCell ref="E5298:G5298"/>
    <mergeCell ref="E5299:G5299"/>
    <mergeCell ref="E5300:G5300"/>
    <mergeCell ref="E5308:G5308"/>
    <mergeCell ref="I5308:K5308"/>
    <mergeCell ref="E5309:G5309"/>
    <mergeCell ref="E5310:G5310"/>
    <mergeCell ref="E5311:G5311"/>
    <mergeCell ref="E5312:G5312"/>
    <mergeCell ref="E5320:G5320"/>
    <mergeCell ref="I5320:K5320"/>
    <mergeCell ref="E5321:G5321"/>
    <mergeCell ref="E5322:G5322"/>
    <mergeCell ref="E5323:G5323"/>
    <mergeCell ref="E5324:G5324"/>
    <mergeCell ref="E5332:G5332"/>
    <mergeCell ref="I5332:K5332"/>
    <mergeCell ref="E5333:G5333"/>
    <mergeCell ref="E5334:G5334"/>
    <mergeCell ref="E5335:G5335"/>
    <mergeCell ref="E5336:G5336"/>
    <mergeCell ref="E5344:G5344"/>
    <mergeCell ref="I5344:K5344"/>
    <mergeCell ref="E5345:G5345"/>
    <mergeCell ref="E5346:G5346"/>
    <mergeCell ref="E5347:G5347"/>
    <mergeCell ref="E5348:G5348"/>
    <mergeCell ref="E5356:G5356"/>
    <mergeCell ref="I5356:K5356"/>
    <mergeCell ref="E5357:G5357"/>
    <mergeCell ref="E5358:G5358"/>
    <mergeCell ref="E5359:G5359"/>
    <mergeCell ref="E5360:G5360"/>
    <mergeCell ref="E5368:G5368"/>
    <mergeCell ref="I5368:K5368"/>
    <mergeCell ref="E5369:G5369"/>
    <mergeCell ref="E5370:G5370"/>
    <mergeCell ref="E5371:G5371"/>
    <mergeCell ref="E5372:G5372"/>
    <mergeCell ref="E5380:G5380"/>
    <mergeCell ref="I5380:K5380"/>
    <mergeCell ref="E5381:G5381"/>
    <mergeCell ref="E5382:G5382"/>
    <mergeCell ref="E5383:G5383"/>
    <mergeCell ref="E5384:G5384"/>
    <mergeCell ref="E5392:G5392"/>
    <mergeCell ref="I5392:K5392"/>
    <mergeCell ref="E5393:G5393"/>
    <mergeCell ref="E5394:G5394"/>
    <mergeCell ref="E5395:G5395"/>
    <mergeCell ref="E5396:G5396"/>
    <mergeCell ref="E5404:G5404"/>
    <mergeCell ref="I5404:K5404"/>
    <mergeCell ref="E5405:G5405"/>
    <mergeCell ref="E5406:G5406"/>
    <mergeCell ref="E5407:G5407"/>
    <mergeCell ref="E5408:G5408"/>
    <mergeCell ref="E5416:G5416"/>
    <mergeCell ref="I5416:K5416"/>
    <mergeCell ref="E5417:G5417"/>
    <mergeCell ref="E5418:G5418"/>
    <mergeCell ref="E5419:G5419"/>
    <mergeCell ref="E5420:G5420"/>
    <mergeCell ref="E5428:G5428"/>
    <mergeCell ref="I5428:K5428"/>
    <mergeCell ref="E5429:G5429"/>
    <mergeCell ref="E5430:G5430"/>
    <mergeCell ref="E5431:G5431"/>
    <mergeCell ref="E5432:G5432"/>
    <mergeCell ref="E5440:G5440"/>
    <mergeCell ref="I5440:K5440"/>
    <mergeCell ref="E5441:G5441"/>
    <mergeCell ref="E5442:G5442"/>
    <mergeCell ref="E5443:G5443"/>
    <mergeCell ref="E5444:G5444"/>
    <mergeCell ref="E5452:G5452"/>
    <mergeCell ref="I5452:K5452"/>
    <mergeCell ref="E5453:G5453"/>
    <mergeCell ref="E5454:G5454"/>
    <mergeCell ref="E5455:G5455"/>
    <mergeCell ref="E5456:G5456"/>
    <mergeCell ref="E5464:G5464"/>
    <mergeCell ref="I5464:K5464"/>
    <mergeCell ref="E5465:G5465"/>
    <mergeCell ref="E5466:G5466"/>
    <mergeCell ref="E5467:G5467"/>
    <mergeCell ref="E5468:G5468"/>
    <mergeCell ref="E5476:G5476"/>
    <mergeCell ref="I5476:K5476"/>
    <mergeCell ref="E5477:G5477"/>
    <mergeCell ref="E5478:G5478"/>
    <mergeCell ref="E5479:G5479"/>
    <mergeCell ref="E5480:G5480"/>
    <mergeCell ref="E5488:G5488"/>
    <mergeCell ref="I5488:K5488"/>
    <mergeCell ref="E5489:G5489"/>
    <mergeCell ref="E5490:G5490"/>
    <mergeCell ref="E5491:G5491"/>
    <mergeCell ref="E5492:G5492"/>
    <mergeCell ref="E5500:G5500"/>
    <mergeCell ref="I5500:K5500"/>
    <mergeCell ref="E5501:G5501"/>
    <mergeCell ref="E5502:G5502"/>
    <mergeCell ref="E5503:G5503"/>
    <mergeCell ref="E5504:G5504"/>
    <mergeCell ref="E5512:G5512"/>
    <mergeCell ref="I5512:K5512"/>
    <mergeCell ref="E5513:G5513"/>
    <mergeCell ref="E5514:G5514"/>
    <mergeCell ref="E5515:G5515"/>
    <mergeCell ref="E5516:G5516"/>
    <mergeCell ref="E5524:G5524"/>
    <mergeCell ref="I5524:K5524"/>
    <mergeCell ref="E5525:G5525"/>
    <mergeCell ref="E5526:G5526"/>
    <mergeCell ref="E5527:G5527"/>
    <mergeCell ref="E5528:G5528"/>
    <mergeCell ref="E5536:G5536"/>
    <mergeCell ref="I5536:K5536"/>
    <mergeCell ref="E5537:G5537"/>
    <mergeCell ref="E5538:G5538"/>
    <mergeCell ref="E5539:G5539"/>
    <mergeCell ref="E5540:G5540"/>
    <mergeCell ref="E5548:G5548"/>
    <mergeCell ref="I5548:K5548"/>
    <mergeCell ref="E5549:G5549"/>
    <mergeCell ref="E5550:G5550"/>
    <mergeCell ref="E5551:G5551"/>
    <mergeCell ref="E5552:G5552"/>
    <mergeCell ref="E5560:G5560"/>
    <mergeCell ref="I5560:K5560"/>
    <mergeCell ref="E5561:G5561"/>
    <mergeCell ref="E5562:G5562"/>
    <mergeCell ref="E5563:G5563"/>
    <mergeCell ref="E5564:G5564"/>
    <mergeCell ref="E5572:G5572"/>
    <mergeCell ref="I5572:K5572"/>
    <mergeCell ref="E5573:G5573"/>
    <mergeCell ref="E5574:G5574"/>
    <mergeCell ref="E5575:G5575"/>
    <mergeCell ref="E5576:G5576"/>
    <mergeCell ref="E5584:G5584"/>
    <mergeCell ref="I5584:K5584"/>
    <mergeCell ref="E5585:G5585"/>
    <mergeCell ref="E5586:G5586"/>
    <mergeCell ref="E5587:G5587"/>
    <mergeCell ref="E5588:G5588"/>
    <mergeCell ref="E5596:G5596"/>
    <mergeCell ref="I5596:K5596"/>
    <mergeCell ref="E5597:G5597"/>
    <mergeCell ref="E5598:G5598"/>
    <mergeCell ref="E5599:G5599"/>
    <mergeCell ref="E5600:G5600"/>
    <mergeCell ref="E5608:G5608"/>
    <mergeCell ref="I5608:K5608"/>
    <mergeCell ref="E5609:G5609"/>
    <mergeCell ref="E5610:G5610"/>
    <mergeCell ref="E5611:G5611"/>
    <mergeCell ref="E5612:G5612"/>
    <mergeCell ref="E5620:G5620"/>
    <mergeCell ref="I5620:K5620"/>
    <mergeCell ref="E5621:G5621"/>
    <mergeCell ref="E5622:G5622"/>
    <mergeCell ref="E5623:G5623"/>
    <mergeCell ref="E5624:G5624"/>
    <mergeCell ref="E5632:G5632"/>
    <mergeCell ref="I5632:K5632"/>
    <mergeCell ref="E5633:G5633"/>
    <mergeCell ref="E5634:G5634"/>
    <mergeCell ref="E5635:G5635"/>
    <mergeCell ref="E5636:G5636"/>
    <mergeCell ref="E5644:G5644"/>
    <mergeCell ref="I5644:K5644"/>
    <mergeCell ref="E5645:G5645"/>
    <mergeCell ref="E5646:G5646"/>
    <mergeCell ref="E5647:G5647"/>
    <mergeCell ref="E5648:G5648"/>
    <mergeCell ref="E5656:G5656"/>
    <mergeCell ref="I5656:K5656"/>
    <mergeCell ref="E5657:G5657"/>
    <mergeCell ref="E5658:G5658"/>
    <mergeCell ref="E5659:G5659"/>
    <mergeCell ref="E5660:G5660"/>
    <mergeCell ref="E5668:G5668"/>
    <mergeCell ref="I5668:K5668"/>
    <mergeCell ref="E5669:G5669"/>
    <mergeCell ref="E5670:G5670"/>
    <mergeCell ref="E5671:G5671"/>
    <mergeCell ref="E5672:G5672"/>
    <mergeCell ref="E5680:G5680"/>
    <mergeCell ref="I5680:K5680"/>
    <mergeCell ref="E5681:G5681"/>
    <mergeCell ref="E5682:G5682"/>
    <mergeCell ref="E5683:G5683"/>
    <mergeCell ref="E5684:G5684"/>
    <mergeCell ref="E5692:G5692"/>
    <mergeCell ref="I5692:K5692"/>
    <mergeCell ref="E5693:G5693"/>
    <mergeCell ref="E5694:G5694"/>
    <mergeCell ref="E5695:G5695"/>
    <mergeCell ref="E5696:G5696"/>
    <mergeCell ref="E5704:G5704"/>
    <mergeCell ref="I5704:K5704"/>
    <mergeCell ref="E5705:G5705"/>
    <mergeCell ref="E5706:G5706"/>
    <mergeCell ref="E5707:G5707"/>
    <mergeCell ref="E5708:G5708"/>
    <mergeCell ref="E5716:G5716"/>
    <mergeCell ref="I5716:K5716"/>
    <mergeCell ref="E5717:G5717"/>
    <mergeCell ref="E5718:G5718"/>
    <mergeCell ref="E5719:G5719"/>
    <mergeCell ref="E5720:G5720"/>
    <mergeCell ref="E5728:G5728"/>
    <mergeCell ref="I5728:K5728"/>
    <mergeCell ref="E5729:G5729"/>
    <mergeCell ref="E5730:G5730"/>
    <mergeCell ref="E5731:G5731"/>
    <mergeCell ref="E5732:G5732"/>
    <mergeCell ref="E5740:G5740"/>
    <mergeCell ref="I5740:K5740"/>
    <mergeCell ref="E5741:G5741"/>
    <mergeCell ref="E5742:G5742"/>
    <mergeCell ref="E5743:G5743"/>
    <mergeCell ref="E5744:G5744"/>
    <mergeCell ref="E5752:G5752"/>
    <mergeCell ref="I5752:K5752"/>
    <mergeCell ref="E5753:G5753"/>
    <mergeCell ref="E5754:G5754"/>
    <mergeCell ref="E5755:G5755"/>
    <mergeCell ref="E5756:G5756"/>
    <mergeCell ref="E5764:G5764"/>
    <mergeCell ref="I5764:K5764"/>
    <mergeCell ref="E5765:G5765"/>
    <mergeCell ref="E5766:G5766"/>
    <mergeCell ref="E5767:G5767"/>
    <mergeCell ref="E5768:G5768"/>
    <mergeCell ref="E5776:G5776"/>
    <mergeCell ref="I5776:K5776"/>
    <mergeCell ref="E5777:G5777"/>
    <mergeCell ref="E5778:G5778"/>
    <mergeCell ref="E5779:G5779"/>
    <mergeCell ref="E5780:G5780"/>
    <mergeCell ref="E5788:G5788"/>
    <mergeCell ref="I5788:K5788"/>
    <mergeCell ref="E5789:G5789"/>
    <mergeCell ref="E5790:G5790"/>
    <mergeCell ref="E5791:G5791"/>
    <mergeCell ref="E5792:G5792"/>
    <mergeCell ref="E5800:G5800"/>
    <mergeCell ref="I5800:K5800"/>
    <mergeCell ref="E5801:G5801"/>
    <mergeCell ref="E5802:G5802"/>
    <mergeCell ref="E5803:G5803"/>
    <mergeCell ref="E5804:G5804"/>
    <mergeCell ref="E5812:G5812"/>
    <mergeCell ref="I5812:K5812"/>
    <mergeCell ref="E5813:G5813"/>
    <mergeCell ref="E5814:G5814"/>
    <mergeCell ref="E5815:G5815"/>
    <mergeCell ref="E5816:G5816"/>
    <mergeCell ref="E5824:G5824"/>
    <mergeCell ref="I5824:K5824"/>
    <mergeCell ref="E5825:G5825"/>
    <mergeCell ref="E5826:G5826"/>
    <mergeCell ref="E5827:G5827"/>
    <mergeCell ref="E5828:G5828"/>
    <mergeCell ref="E5836:G5836"/>
    <mergeCell ref="I5836:K5836"/>
    <mergeCell ref="E5837:G5837"/>
    <mergeCell ref="E5838:G5838"/>
    <mergeCell ref="E5839:G5839"/>
    <mergeCell ref="E5840:G5840"/>
    <mergeCell ref="E5848:G5848"/>
    <mergeCell ref="I5848:K5848"/>
    <mergeCell ref="E5849:G5849"/>
    <mergeCell ref="E5850:G5850"/>
    <mergeCell ref="E5851:G5851"/>
    <mergeCell ref="E5852:G5852"/>
    <mergeCell ref="E5860:G5860"/>
    <mergeCell ref="I5860:K5860"/>
    <mergeCell ref="E5861:G5861"/>
    <mergeCell ref="E5862:G5862"/>
    <mergeCell ref="E5863:G5863"/>
    <mergeCell ref="E5864:G5864"/>
    <mergeCell ref="E5872:G5872"/>
    <mergeCell ref="I5872:K5872"/>
    <mergeCell ref="E5873:G5873"/>
    <mergeCell ref="E5874:G5874"/>
    <mergeCell ref="E5875:G5875"/>
    <mergeCell ref="E5876:G5876"/>
    <mergeCell ref="E5884:G5884"/>
    <mergeCell ref="I5884:K5884"/>
    <mergeCell ref="E5885:G5885"/>
    <mergeCell ref="E5886:G5886"/>
    <mergeCell ref="E5887:G5887"/>
    <mergeCell ref="E5888:G5888"/>
    <mergeCell ref="E5896:G5896"/>
    <mergeCell ref="I5896:K5896"/>
    <mergeCell ref="E5897:G5897"/>
    <mergeCell ref="E5898:G5898"/>
    <mergeCell ref="E5899:G5899"/>
    <mergeCell ref="E5900:G5900"/>
    <mergeCell ref="E5908:G5908"/>
    <mergeCell ref="I5908:K5908"/>
    <mergeCell ref="E5909:G5909"/>
    <mergeCell ref="E5910:G5910"/>
    <mergeCell ref="E5911:G5911"/>
    <mergeCell ref="E5912:G5912"/>
    <mergeCell ref="E5920:G5920"/>
    <mergeCell ref="I5920:K5920"/>
    <mergeCell ref="E5921:G5921"/>
    <mergeCell ref="E5922:G5922"/>
    <mergeCell ref="E5923:G5923"/>
    <mergeCell ref="E5924:G5924"/>
    <mergeCell ref="E5932:G5932"/>
    <mergeCell ref="I5932:K5932"/>
    <mergeCell ref="E5933:G5933"/>
    <mergeCell ref="E5934:G5934"/>
    <mergeCell ref="E5935:G5935"/>
    <mergeCell ref="E5936:G5936"/>
    <mergeCell ref="E5944:G5944"/>
    <mergeCell ref="I5944:K5944"/>
    <mergeCell ref="E5945:G5945"/>
    <mergeCell ref="E5946:G5946"/>
    <mergeCell ref="E5947:G5947"/>
    <mergeCell ref="E5948:G5948"/>
    <mergeCell ref="E5956:G5956"/>
    <mergeCell ref="I5956:K5956"/>
    <mergeCell ref="E5957:G5957"/>
    <mergeCell ref="E5958:G5958"/>
    <mergeCell ref="E5959:G5959"/>
    <mergeCell ref="E5960:G5960"/>
    <mergeCell ref="E5968:G5968"/>
    <mergeCell ref="I5968:K5968"/>
    <mergeCell ref="E5969:G5969"/>
    <mergeCell ref="E5970:G5970"/>
    <mergeCell ref="E5971:G5971"/>
    <mergeCell ref="E5972:G5972"/>
    <mergeCell ref="E5980:G5980"/>
    <mergeCell ref="I5980:K5980"/>
    <mergeCell ref="E5981:G5981"/>
    <mergeCell ref="E5982:G5982"/>
    <mergeCell ref="E5983:G5983"/>
    <mergeCell ref="E5984:G5984"/>
    <mergeCell ref="E5992:G5992"/>
    <mergeCell ref="I5992:K5992"/>
    <mergeCell ref="E5993:G5993"/>
    <mergeCell ref="E5994:G5994"/>
    <mergeCell ref="E5995:G5995"/>
    <mergeCell ref="E5996:G5996"/>
    <mergeCell ref="E6004:G6004"/>
    <mergeCell ref="I6004:K6004"/>
    <mergeCell ref="E6005:G6005"/>
    <mergeCell ref="E6006:G6006"/>
    <mergeCell ref="E6007:G6007"/>
    <mergeCell ref="E6008:G6008"/>
    <mergeCell ref="E6016:G6016"/>
    <mergeCell ref="I6016:K6016"/>
    <mergeCell ref="E6017:G6017"/>
    <mergeCell ref="E6018:G6018"/>
    <mergeCell ref="E6019:G6019"/>
    <mergeCell ref="E6020:G6020"/>
    <mergeCell ref="E6028:G6028"/>
    <mergeCell ref="I6028:K6028"/>
    <mergeCell ref="E6029:G6029"/>
    <mergeCell ref="E6030:G6030"/>
    <mergeCell ref="E6031:G6031"/>
    <mergeCell ref="E6032:G6032"/>
    <mergeCell ref="E6040:G6040"/>
    <mergeCell ref="I6040:K6040"/>
    <mergeCell ref="E6041:G6041"/>
    <mergeCell ref="E6042:G6042"/>
    <mergeCell ref="E6043:G6043"/>
    <mergeCell ref="E6044:G6044"/>
    <mergeCell ref="E6052:G6052"/>
    <mergeCell ref="I6052:K6052"/>
    <mergeCell ref="E6053:G6053"/>
    <mergeCell ref="E6054:G6054"/>
    <mergeCell ref="E6055:G6055"/>
    <mergeCell ref="E6056:G6056"/>
    <mergeCell ref="E6064:G6064"/>
    <mergeCell ref="I6064:K6064"/>
    <mergeCell ref="E6065:G6065"/>
    <mergeCell ref="E6066:G6066"/>
    <mergeCell ref="E6067:G6067"/>
    <mergeCell ref="E6068:G6068"/>
    <mergeCell ref="E6076:G6076"/>
    <mergeCell ref="I6076:K6076"/>
    <mergeCell ref="E6077:G6077"/>
    <mergeCell ref="E6078:G6078"/>
    <mergeCell ref="E6079:G6079"/>
    <mergeCell ref="E6080:G6080"/>
    <mergeCell ref="E6088:G6088"/>
    <mergeCell ref="I6088:K6088"/>
    <mergeCell ref="E6089:G6089"/>
    <mergeCell ref="E6090:G6090"/>
    <mergeCell ref="E6091:G6091"/>
    <mergeCell ref="E6092:G6092"/>
    <mergeCell ref="E6100:G6100"/>
    <mergeCell ref="I6100:K6100"/>
    <mergeCell ref="E6101:G6101"/>
    <mergeCell ref="E6102:G6102"/>
    <mergeCell ref="E6103:G6103"/>
    <mergeCell ref="E6104:G6104"/>
    <mergeCell ref="E6112:G6112"/>
    <mergeCell ref="I6112:K6112"/>
    <mergeCell ref="E6113:G6113"/>
    <mergeCell ref="E6114:G6114"/>
    <mergeCell ref="E6115:G6115"/>
    <mergeCell ref="E6116:G6116"/>
    <mergeCell ref="E6124:G6124"/>
    <mergeCell ref="I6124:K6124"/>
    <mergeCell ref="E6125:G6125"/>
    <mergeCell ref="E6126:G6126"/>
    <mergeCell ref="E6127:G6127"/>
    <mergeCell ref="E6128:G6128"/>
    <mergeCell ref="E6136:G6136"/>
    <mergeCell ref="I6136:K6136"/>
    <mergeCell ref="E6137:G6137"/>
    <mergeCell ref="E6138:G6138"/>
    <mergeCell ref="E6139:G6139"/>
    <mergeCell ref="E6140:G6140"/>
    <mergeCell ref="E6148:G6148"/>
    <mergeCell ref="I6148:K6148"/>
    <mergeCell ref="E6149:G6149"/>
    <mergeCell ref="E6150:G6150"/>
    <mergeCell ref="E6151:G6151"/>
    <mergeCell ref="E6152:G6152"/>
    <mergeCell ref="E6160:G6160"/>
    <mergeCell ref="I6160:K6160"/>
    <mergeCell ref="E6161:G6161"/>
    <mergeCell ref="E6162:G6162"/>
    <mergeCell ref="E6163:G6163"/>
    <mergeCell ref="E6164:G6164"/>
    <mergeCell ref="E6172:G6172"/>
    <mergeCell ref="I6172:K6172"/>
    <mergeCell ref="E6173:G6173"/>
    <mergeCell ref="E6174:G6174"/>
    <mergeCell ref="E6175:G6175"/>
    <mergeCell ref="E6176:G6176"/>
    <mergeCell ref="E6184:G6184"/>
    <mergeCell ref="I6184:K6184"/>
    <mergeCell ref="E6185:G6185"/>
    <mergeCell ref="E6186:G6186"/>
    <mergeCell ref="E6187:G6187"/>
    <mergeCell ref="E6188:G6188"/>
    <mergeCell ref="E6196:G6196"/>
    <mergeCell ref="I6196:K6196"/>
    <mergeCell ref="E6197:G6197"/>
    <mergeCell ref="E6198:G6198"/>
    <mergeCell ref="E6199:G6199"/>
    <mergeCell ref="E6200:G6200"/>
    <mergeCell ref="E6208:G6208"/>
    <mergeCell ref="I6208:K6208"/>
    <mergeCell ref="E6209:G6209"/>
    <mergeCell ref="E6210:G6210"/>
    <mergeCell ref="E6211:G6211"/>
    <mergeCell ref="E6212:G6212"/>
    <mergeCell ref="E6220:G6220"/>
    <mergeCell ref="I6220:K6220"/>
    <mergeCell ref="E6221:G6221"/>
    <mergeCell ref="E6222:G6222"/>
    <mergeCell ref="E6223:G6223"/>
    <mergeCell ref="E6224:G6224"/>
    <mergeCell ref="E6232:G6232"/>
    <mergeCell ref="I6232:K6232"/>
    <mergeCell ref="E6233:G6233"/>
    <mergeCell ref="E6234:G6234"/>
    <mergeCell ref="E6235:G6235"/>
    <mergeCell ref="E6236:G6236"/>
    <mergeCell ref="E6244:G6244"/>
    <mergeCell ref="I6244:K6244"/>
    <mergeCell ref="E6245:G6245"/>
    <mergeCell ref="E6246:G6246"/>
    <mergeCell ref="E6247:G6247"/>
    <mergeCell ref="E6248:G6248"/>
    <mergeCell ref="E6256:G6256"/>
    <mergeCell ref="I6256:K6256"/>
    <mergeCell ref="E6257:G6257"/>
    <mergeCell ref="E6258:G6258"/>
    <mergeCell ref="E6259:G6259"/>
    <mergeCell ref="E6260:G6260"/>
    <mergeCell ref="E6268:G6268"/>
    <mergeCell ref="I6268:K6268"/>
    <mergeCell ref="E6269:G6269"/>
    <mergeCell ref="E6270:G6270"/>
    <mergeCell ref="E6271:G6271"/>
    <mergeCell ref="E6272:G6272"/>
    <mergeCell ref="E6280:G6280"/>
    <mergeCell ref="I6280:K6280"/>
    <mergeCell ref="E6281:G6281"/>
    <mergeCell ref="E6282:G6282"/>
    <mergeCell ref="E6283:G6283"/>
    <mergeCell ref="E6284:G6284"/>
    <mergeCell ref="E6292:G6292"/>
    <mergeCell ref="I6292:K6292"/>
    <mergeCell ref="E6293:G6293"/>
    <mergeCell ref="E6294:G6294"/>
    <mergeCell ref="E6295:G6295"/>
    <mergeCell ref="E6296:G6296"/>
    <mergeCell ref="E6304:G6304"/>
    <mergeCell ref="I6304:K6304"/>
    <mergeCell ref="E6305:G6305"/>
    <mergeCell ref="E6306:G6306"/>
    <mergeCell ref="E6307:G6307"/>
    <mergeCell ref="E6308:G6308"/>
    <mergeCell ref="E6316:G6316"/>
    <mergeCell ref="I6316:K6316"/>
    <mergeCell ref="E6317:G6317"/>
    <mergeCell ref="E6318:G6318"/>
    <mergeCell ref="E6319:G6319"/>
    <mergeCell ref="E6320:G6320"/>
    <mergeCell ref="E6328:G6328"/>
    <mergeCell ref="I6328:K6328"/>
    <mergeCell ref="E6329:G6329"/>
    <mergeCell ref="E6330:G6330"/>
    <mergeCell ref="E6331:G6331"/>
    <mergeCell ref="E6332:G6332"/>
    <mergeCell ref="E6340:G6340"/>
    <mergeCell ref="I6340:K6340"/>
    <mergeCell ref="E6341:G6341"/>
    <mergeCell ref="E6342:G6342"/>
    <mergeCell ref="E6343:G6343"/>
    <mergeCell ref="E6344:G6344"/>
    <mergeCell ref="E6352:G6352"/>
    <mergeCell ref="I6352:K6352"/>
    <mergeCell ref="E6353:G6353"/>
    <mergeCell ref="E6354:G6354"/>
    <mergeCell ref="E6355:G6355"/>
    <mergeCell ref="E6356:G6356"/>
    <mergeCell ref="E6364:G6364"/>
    <mergeCell ref="I6364:K6364"/>
    <mergeCell ref="E6365:G6365"/>
    <mergeCell ref="E6366:G6366"/>
    <mergeCell ref="E6367:G6367"/>
    <mergeCell ref="E6368:G6368"/>
    <mergeCell ref="E6376:G6376"/>
    <mergeCell ref="I6376:K6376"/>
    <mergeCell ref="E6377:G6377"/>
    <mergeCell ref="E6378:G6378"/>
    <mergeCell ref="E6379:G6379"/>
    <mergeCell ref="E6380:G6380"/>
    <mergeCell ref="E6388:G6388"/>
    <mergeCell ref="I6388:K6388"/>
    <mergeCell ref="E6389:G6389"/>
    <mergeCell ref="E6390:G6390"/>
    <mergeCell ref="E6391:G6391"/>
    <mergeCell ref="E6392:G6392"/>
    <mergeCell ref="E6400:G6400"/>
    <mergeCell ref="I6400:K6400"/>
    <mergeCell ref="E6401:G6401"/>
    <mergeCell ref="E6402:G6402"/>
    <mergeCell ref="E6403:G6403"/>
    <mergeCell ref="E6404:G6404"/>
    <mergeCell ref="E6412:G6412"/>
    <mergeCell ref="I6412:K6412"/>
    <mergeCell ref="E6413:G6413"/>
    <mergeCell ref="E6414:G6414"/>
    <mergeCell ref="E6415:G6415"/>
    <mergeCell ref="E6416:G6416"/>
    <mergeCell ref="E6424:G6424"/>
    <mergeCell ref="I6424:K6424"/>
    <mergeCell ref="E6425:G6425"/>
    <mergeCell ref="E6426:G6426"/>
    <mergeCell ref="E6427:G6427"/>
    <mergeCell ref="E6428:G6428"/>
    <mergeCell ref="E6436:G6436"/>
    <mergeCell ref="I6436:K6436"/>
    <mergeCell ref="E6437:G6437"/>
    <mergeCell ref="E6438:G6438"/>
    <mergeCell ref="E6439:G6439"/>
    <mergeCell ref="E6440:G6440"/>
    <mergeCell ref="E6448:G6448"/>
    <mergeCell ref="I6448:K6448"/>
    <mergeCell ref="E6449:G6449"/>
    <mergeCell ref="E6450:G6450"/>
    <mergeCell ref="E6451:G6451"/>
    <mergeCell ref="E6452:G6452"/>
    <mergeCell ref="E6460:G6460"/>
    <mergeCell ref="I6460:K6460"/>
    <mergeCell ref="E6461:G6461"/>
    <mergeCell ref="E6462:G6462"/>
    <mergeCell ref="E6463:G6463"/>
    <mergeCell ref="E6464:G6464"/>
    <mergeCell ref="E6472:G6472"/>
    <mergeCell ref="I6472:K6472"/>
    <mergeCell ref="E6473:G6473"/>
    <mergeCell ref="E6474:G6474"/>
    <mergeCell ref="E6475:G6475"/>
    <mergeCell ref="E6476:G6476"/>
    <mergeCell ref="E6484:G6484"/>
    <mergeCell ref="I6484:K6484"/>
    <mergeCell ref="E6485:G6485"/>
    <mergeCell ref="E6486:G6486"/>
    <mergeCell ref="E6487:G6487"/>
    <mergeCell ref="E6488:G6488"/>
    <mergeCell ref="E6496:G6496"/>
    <mergeCell ref="I6496:K6496"/>
    <mergeCell ref="E6497:G6497"/>
    <mergeCell ref="E6498:G6498"/>
    <mergeCell ref="E6499:G6499"/>
    <mergeCell ref="E6500:G6500"/>
    <mergeCell ref="E6508:G6508"/>
    <mergeCell ref="I6508:K6508"/>
    <mergeCell ref="E6509:G6509"/>
    <mergeCell ref="E6510:G6510"/>
    <mergeCell ref="E6511:G6511"/>
    <mergeCell ref="E6512:G6512"/>
    <mergeCell ref="E6520:G6520"/>
    <mergeCell ref="I6520:K6520"/>
    <mergeCell ref="E6521:G6521"/>
    <mergeCell ref="E6522:G6522"/>
    <mergeCell ref="E6523:G6523"/>
    <mergeCell ref="E6524:G6524"/>
    <mergeCell ref="E6532:G6532"/>
    <mergeCell ref="I6532:K6532"/>
    <mergeCell ref="E6533:G6533"/>
    <mergeCell ref="E6534:G6534"/>
    <mergeCell ref="E6535:G6535"/>
    <mergeCell ref="E6536:G6536"/>
    <mergeCell ref="E6544:G6544"/>
    <mergeCell ref="I6544:K6544"/>
    <mergeCell ref="E6545:G6545"/>
    <mergeCell ref="E6546:G6546"/>
    <mergeCell ref="E6547:G6547"/>
    <mergeCell ref="E6548:G6548"/>
    <mergeCell ref="E6556:G6556"/>
    <mergeCell ref="I6556:K6556"/>
    <mergeCell ref="E6557:G6557"/>
    <mergeCell ref="E6558:G6558"/>
    <mergeCell ref="E6559:G6559"/>
    <mergeCell ref="E6560:G6560"/>
    <mergeCell ref="E6568:G6568"/>
    <mergeCell ref="I6568:K6568"/>
    <mergeCell ref="E6569:G6569"/>
    <mergeCell ref="E6570:G6570"/>
    <mergeCell ref="E6571:G6571"/>
    <mergeCell ref="E6572:G6572"/>
    <mergeCell ref="E6580:G6580"/>
    <mergeCell ref="I6580:K6580"/>
    <mergeCell ref="E6581:G6581"/>
    <mergeCell ref="E6582:G6582"/>
    <mergeCell ref="E6583:G6583"/>
    <mergeCell ref="E6584:G6584"/>
    <mergeCell ref="E6592:G6592"/>
    <mergeCell ref="I6592:K6592"/>
    <mergeCell ref="E6593:G6593"/>
    <mergeCell ref="E6594:G6594"/>
    <mergeCell ref="E6595:G6595"/>
    <mergeCell ref="E6596:G6596"/>
    <mergeCell ref="E6604:G6604"/>
    <mergeCell ref="I6604:K6604"/>
    <mergeCell ref="E6605:G6605"/>
    <mergeCell ref="E6606:G6606"/>
    <mergeCell ref="E6607:G6607"/>
    <mergeCell ref="E6608:G6608"/>
    <mergeCell ref="E6616:G6616"/>
    <mergeCell ref="I6616:K6616"/>
    <mergeCell ref="E6617:G6617"/>
    <mergeCell ref="E6618:G6618"/>
    <mergeCell ref="E6619:G6619"/>
    <mergeCell ref="E6620:G6620"/>
    <mergeCell ref="E6628:G6628"/>
    <mergeCell ref="I6628:K6628"/>
    <mergeCell ref="E6629:G6629"/>
    <mergeCell ref="E6630:G6630"/>
    <mergeCell ref="E6631:G6631"/>
    <mergeCell ref="E6632:G6632"/>
    <mergeCell ref="E6640:G6640"/>
    <mergeCell ref="I6640:K6640"/>
    <mergeCell ref="E6641:G6641"/>
    <mergeCell ref="E6642:G6642"/>
    <mergeCell ref="E6643:G6643"/>
    <mergeCell ref="E6644:G6644"/>
    <mergeCell ref="E6652:G6652"/>
    <mergeCell ref="I6652:K6652"/>
    <mergeCell ref="E6653:G6653"/>
    <mergeCell ref="E6654:G6654"/>
    <mergeCell ref="E6655:G6655"/>
    <mergeCell ref="E6656:G6656"/>
    <mergeCell ref="E6664:G6664"/>
    <mergeCell ref="I6664:K6664"/>
    <mergeCell ref="E6665:G6665"/>
    <mergeCell ref="E6666:G6666"/>
    <mergeCell ref="E6667:G6667"/>
    <mergeCell ref="E6668:G6668"/>
    <mergeCell ref="E6676:G6676"/>
    <mergeCell ref="I6676:K6676"/>
    <mergeCell ref="E6677:G6677"/>
    <mergeCell ref="E6678:G6678"/>
    <mergeCell ref="E6679:G6679"/>
    <mergeCell ref="E6680:G6680"/>
    <mergeCell ref="E6688:G6688"/>
    <mergeCell ref="I6688:K6688"/>
    <mergeCell ref="E6689:G6689"/>
    <mergeCell ref="E6690:G6690"/>
    <mergeCell ref="E6691:G6691"/>
    <mergeCell ref="E6692:G6692"/>
    <mergeCell ref="E6700:G6700"/>
    <mergeCell ref="I6700:K6700"/>
    <mergeCell ref="E6701:G6701"/>
    <mergeCell ref="E6702:G6702"/>
    <mergeCell ref="E6703:G6703"/>
    <mergeCell ref="E6704:G6704"/>
    <mergeCell ref="E6712:G6712"/>
    <mergeCell ref="I6712:K6712"/>
    <mergeCell ref="E6713:G6713"/>
    <mergeCell ref="E6714:G6714"/>
    <mergeCell ref="E6715:G6715"/>
    <mergeCell ref="E6716:G6716"/>
    <mergeCell ref="E6724:G6724"/>
    <mergeCell ref="I6724:K6724"/>
    <mergeCell ref="E6725:G6725"/>
    <mergeCell ref="E6726:G6726"/>
    <mergeCell ref="E6727:G6727"/>
    <mergeCell ref="E6728:G6728"/>
    <mergeCell ref="E6736:G6736"/>
    <mergeCell ref="I6736:K6736"/>
    <mergeCell ref="E6737:G6737"/>
    <mergeCell ref="E6738:G6738"/>
    <mergeCell ref="E6739:G6739"/>
    <mergeCell ref="E6740:G6740"/>
    <mergeCell ref="E6748:G6748"/>
    <mergeCell ref="I6748:K6748"/>
    <mergeCell ref="E6749:G6749"/>
    <mergeCell ref="E6750:G6750"/>
    <mergeCell ref="E6751:G6751"/>
    <mergeCell ref="E6752:G6752"/>
    <mergeCell ref="E6760:G6760"/>
    <mergeCell ref="I6760:K6760"/>
    <mergeCell ref="E6761:G6761"/>
    <mergeCell ref="E6762:G6762"/>
    <mergeCell ref="E6763:G6763"/>
    <mergeCell ref="E6764:G6764"/>
    <mergeCell ref="E6772:G6772"/>
    <mergeCell ref="I6772:K6772"/>
    <mergeCell ref="E6773:G6773"/>
    <mergeCell ref="E6774:G6774"/>
    <mergeCell ref="E6775:G6775"/>
    <mergeCell ref="E6776:G6776"/>
    <mergeCell ref="E6784:G6784"/>
    <mergeCell ref="I6784:K6784"/>
    <mergeCell ref="E6785:G6785"/>
    <mergeCell ref="E6786:G6786"/>
    <mergeCell ref="E6787:G6787"/>
    <mergeCell ref="E6788:G6788"/>
    <mergeCell ref="E6796:G6796"/>
    <mergeCell ref="I6796:K6796"/>
    <mergeCell ref="E6797:G6797"/>
    <mergeCell ref="E6798:G6798"/>
    <mergeCell ref="E6799:G6799"/>
    <mergeCell ref="E6800:G6800"/>
    <mergeCell ref="E6808:G6808"/>
    <mergeCell ref="I6808:K6808"/>
    <mergeCell ref="E6809:G6809"/>
    <mergeCell ref="E6810:G6810"/>
    <mergeCell ref="E6811:G6811"/>
    <mergeCell ref="E6812:G6812"/>
    <mergeCell ref="E6820:G6820"/>
    <mergeCell ref="I6820:K6820"/>
    <mergeCell ref="E6821:G6821"/>
    <mergeCell ref="E6822:G6822"/>
    <mergeCell ref="E6823:G6823"/>
    <mergeCell ref="E6824:G6824"/>
    <mergeCell ref="E6832:G6832"/>
    <mergeCell ref="I6832:K6832"/>
    <mergeCell ref="E6833:G6833"/>
    <mergeCell ref="E6834:G6834"/>
    <mergeCell ref="E6835:G6835"/>
    <mergeCell ref="E6836:G6836"/>
    <mergeCell ref="E6844:G6844"/>
    <mergeCell ref="I6844:K6844"/>
    <mergeCell ref="E6845:G6845"/>
    <mergeCell ref="E6846:G6846"/>
    <mergeCell ref="E6847:G6847"/>
    <mergeCell ref="E6848:G6848"/>
    <mergeCell ref="E6856:G6856"/>
    <mergeCell ref="I6856:K6856"/>
    <mergeCell ref="E6857:G6857"/>
    <mergeCell ref="E6858:G6858"/>
    <mergeCell ref="E6859:G6859"/>
    <mergeCell ref="E6860:G6860"/>
    <mergeCell ref="E6868:G6868"/>
    <mergeCell ref="I6868:K6868"/>
    <mergeCell ref="E6869:G6869"/>
    <mergeCell ref="E6870:G6870"/>
    <mergeCell ref="E6871:G6871"/>
    <mergeCell ref="E6872:G6872"/>
    <mergeCell ref="E6880:G6880"/>
    <mergeCell ref="I6880:K6880"/>
    <mergeCell ref="E6881:G6881"/>
    <mergeCell ref="E6882:G6882"/>
    <mergeCell ref="E6883:G6883"/>
    <mergeCell ref="E6884:G6884"/>
    <mergeCell ref="E6892:G6892"/>
    <mergeCell ref="I6892:K6892"/>
    <mergeCell ref="E6893:G6893"/>
    <mergeCell ref="E6894:G6894"/>
    <mergeCell ref="E6895:G6895"/>
    <mergeCell ref="E6896:G6896"/>
    <mergeCell ref="E6904:G6904"/>
    <mergeCell ref="I6904:K6904"/>
    <mergeCell ref="E6905:G6905"/>
    <mergeCell ref="E6906:G6906"/>
    <mergeCell ref="E6907:G6907"/>
    <mergeCell ref="E6908:G6908"/>
    <mergeCell ref="E6916:G6916"/>
    <mergeCell ref="I6916:K6916"/>
    <mergeCell ref="E6917:G6917"/>
    <mergeCell ref="E6918:G6918"/>
    <mergeCell ref="E6919:G6919"/>
    <mergeCell ref="E6920:G6920"/>
    <mergeCell ref="E6928:G6928"/>
    <mergeCell ref="I6928:K6928"/>
    <mergeCell ref="E6929:G6929"/>
    <mergeCell ref="E6930:G6930"/>
    <mergeCell ref="E6931:G6931"/>
    <mergeCell ref="E6932:G6932"/>
    <mergeCell ref="E6940:G6940"/>
    <mergeCell ref="I6940:K6940"/>
    <mergeCell ref="E6941:G6941"/>
    <mergeCell ref="E6942:G6942"/>
    <mergeCell ref="E6943:G6943"/>
    <mergeCell ref="E6944:G6944"/>
    <mergeCell ref="E6952:G6952"/>
    <mergeCell ref="I6952:K6952"/>
    <mergeCell ref="E6953:G6953"/>
    <mergeCell ref="E6954:G6954"/>
    <mergeCell ref="E6955:G6955"/>
    <mergeCell ref="E6956:G6956"/>
    <mergeCell ref="E6964:G6964"/>
    <mergeCell ref="I6964:K6964"/>
    <mergeCell ref="E6965:G6965"/>
    <mergeCell ref="E6966:G6966"/>
    <mergeCell ref="E6967:G6967"/>
    <mergeCell ref="E6968:G6968"/>
    <mergeCell ref="E6976:G6976"/>
    <mergeCell ref="I6976:K6976"/>
    <mergeCell ref="E6977:G6977"/>
    <mergeCell ref="E6978:G6978"/>
    <mergeCell ref="E6979:G6979"/>
    <mergeCell ref="E6980:G6980"/>
    <mergeCell ref="E6988:G6988"/>
    <mergeCell ref="I6988:K6988"/>
    <mergeCell ref="E6989:G6989"/>
    <mergeCell ref="E6990:G6990"/>
    <mergeCell ref="E6991:G6991"/>
    <mergeCell ref="E6992:G6992"/>
    <mergeCell ref="E7000:G7000"/>
    <mergeCell ref="I7000:K7000"/>
    <mergeCell ref="E7001:G7001"/>
    <mergeCell ref="E7002:G7002"/>
    <mergeCell ref="E7003:G7003"/>
    <mergeCell ref="E7004:G7004"/>
    <mergeCell ref="E7012:G7012"/>
    <mergeCell ref="I7012:K7012"/>
    <mergeCell ref="E7013:G7013"/>
    <mergeCell ref="E7014:G7014"/>
    <mergeCell ref="E7015:G7015"/>
    <mergeCell ref="E7016:G7016"/>
    <mergeCell ref="E7024:G7024"/>
    <mergeCell ref="I7024:K7024"/>
    <mergeCell ref="E7025:G7025"/>
    <mergeCell ref="E7026:G7026"/>
    <mergeCell ref="E7027:G7027"/>
    <mergeCell ref="E7028:G7028"/>
    <mergeCell ref="E7036:G7036"/>
    <mergeCell ref="I7036:K7036"/>
    <mergeCell ref="E7037:G7037"/>
    <mergeCell ref="E7038:G7038"/>
    <mergeCell ref="E7039:G7039"/>
    <mergeCell ref="E7040:G7040"/>
    <mergeCell ref="E7048:G7048"/>
    <mergeCell ref="I7048:K7048"/>
    <mergeCell ref="E7049:G7049"/>
    <mergeCell ref="E7050:G7050"/>
    <mergeCell ref="E7051:G7051"/>
    <mergeCell ref="E7052:G7052"/>
    <mergeCell ref="E7060:G7060"/>
    <mergeCell ref="I7060:K7060"/>
    <mergeCell ref="E7061:G7061"/>
    <mergeCell ref="E7062:G7062"/>
    <mergeCell ref="E7063:G7063"/>
    <mergeCell ref="E7064:G7064"/>
    <mergeCell ref="E7072:G7072"/>
    <mergeCell ref="I7072:K7072"/>
    <mergeCell ref="E7073:G7073"/>
    <mergeCell ref="E7074:G7074"/>
    <mergeCell ref="E7075:G7075"/>
    <mergeCell ref="E7076:G7076"/>
    <mergeCell ref="E7084:G7084"/>
    <mergeCell ref="I7084:K7084"/>
    <mergeCell ref="E7085:G7085"/>
    <mergeCell ref="E7086:G7086"/>
    <mergeCell ref="E7087:G7087"/>
    <mergeCell ref="E7088:G7088"/>
    <mergeCell ref="E7096:G7096"/>
    <mergeCell ref="I7096:K7096"/>
    <mergeCell ref="E7097:G7097"/>
    <mergeCell ref="E7098:G7098"/>
    <mergeCell ref="E7099:G7099"/>
    <mergeCell ref="E7100:G7100"/>
    <mergeCell ref="E7108:G7108"/>
    <mergeCell ref="I7108:K7108"/>
    <mergeCell ref="E7109:G7109"/>
    <mergeCell ref="E7110:G7110"/>
    <mergeCell ref="E7111:G7111"/>
    <mergeCell ref="E7112:G7112"/>
    <mergeCell ref="E7120:G7120"/>
    <mergeCell ref="I7120:K7120"/>
    <mergeCell ref="E7121:G7121"/>
    <mergeCell ref="E7122:G7122"/>
    <mergeCell ref="E7123:G7123"/>
    <mergeCell ref="E7124:G7124"/>
    <mergeCell ref="E7132:G7132"/>
    <mergeCell ref="I7132:K7132"/>
    <mergeCell ref="E7133:G7133"/>
    <mergeCell ref="E7134:G7134"/>
    <mergeCell ref="E7135:G7135"/>
    <mergeCell ref="E7136:G7136"/>
    <mergeCell ref="E7144:G7144"/>
    <mergeCell ref="I7144:K7144"/>
    <mergeCell ref="E7145:G7145"/>
    <mergeCell ref="E7146:G7146"/>
    <mergeCell ref="E7147:G7147"/>
    <mergeCell ref="E7148:G7148"/>
    <mergeCell ref="E7156:G7156"/>
    <mergeCell ref="I7156:K7156"/>
    <mergeCell ref="E7157:G7157"/>
    <mergeCell ref="E7158:G7158"/>
    <mergeCell ref="E7159:G7159"/>
    <mergeCell ref="E7160:G7160"/>
    <mergeCell ref="E7168:G7168"/>
    <mergeCell ref="I7168:K7168"/>
    <mergeCell ref="E7169:G7169"/>
    <mergeCell ref="E7170:G7170"/>
    <mergeCell ref="E7171:G7171"/>
    <mergeCell ref="E7172:G7172"/>
    <mergeCell ref="E7180:G7180"/>
    <mergeCell ref="I7180:K7180"/>
    <mergeCell ref="E7181:G7181"/>
    <mergeCell ref="E7182:G7182"/>
    <mergeCell ref="E7183:G7183"/>
    <mergeCell ref="E7184:G7184"/>
    <mergeCell ref="E7192:G7192"/>
    <mergeCell ref="I7192:K7192"/>
    <mergeCell ref="E7193:G7193"/>
    <mergeCell ref="E7194:G7194"/>
    <mergeCell ref="E7195:G7195"/>
    <mergeCell ref="E7196:G7196"/>
    <mergeCell ref="E7204:G7204"/>
    <mergeCell ref="I7204:K7204"/>
    <mergeCell ref="E7205:G7205"/>
    <mergeCell ref="E7206:G7206"/>
    <mergeCell ref="E7207:G7207"/>
    <mergeCell ref="E7208:G7208"/>
    <mergeCell ref="E7216:G7216"/>
    <mergeCell ref="I7216:K7216"/>
    <mergeCell ref="E7217:G7217"/>
    <mergeCell ref="E7218:G7218"/>
    <mergeCell ref="E7219:G7219"/>
    <mergeCell ref="E7220:G7220"/>
    <mergeCell ref="E7228:G7228"/>
    <mergeCell ref="I7228:K7228"/>
    <mergeCell ref="E7229:G7229"/>
    <mergeCell ref="E7230:G7230"/>
    <mergeCell ref="E7231:G7231"/>
    <mergeCell ref="E7232:G7232"/>
    <mergeCell ref="E7240:G7240"/>
    <mergeCell ref="I7240:K7240"/>
    <mergeCell ref="E7241:G7241"/>
    <mergeCell ref="E7242:G7242"/>
    <mergeCell ref="E7243:G7243"/>
    <mergeCell ref="E7244:G7244"/>
    <mergeCell ref="E7252:G7252"/>
    <mergeCell ref="I7252:K7252"/>
    <mergeCell ref="E7253:G7253"/>
    <mergeCell ref="E7254:G7254"/>
    <mergeCell ref="E7255:G7255"/>
    <mergeCell ref="E7256:G7256"/>
    <mergeCell ref="E7264:G7264"/>
    <mergeCell ref="I7264:K7264"/>
    <mergeCell ref="E7265:G7265"/>
    <mergeCell ref="E7266:G7266"/>
    <mergeCell ref="E7267:G7267"/>
    <mergeCell ref="E7268:G7268"/>
    <mergeCell ref="E7276:G7276"/>
    <mergeCell ref="I7276:K7276"/>
    <mergeCell ref="E7277:G7277"/>
    <mergeCell ref="E7278:G7278"/>
    <mergeCell ref="E7279:G7279"/>
    <mergeCell ref="E7280:G7280"/>
    <mergeCell ref="E7288:G7288"/>
    <mergeCell ref="I7288:K7288"/>
    <mergeCell ref="E7289:G7289"/>
    <mergeCell ref="E7290:G7290"/>
    <mergeCell ref="E7291:G7291"/>
    <mergeCell ref="E7292:G7292"/>
    <mergeCell ref="E7300:G7300"/>
    <mergeCell ref="I7300:K7300"/>
    <mergeCell ref="E7301:G7301"/>
    <mergeCell ref="E7302:G7302"/>
    <mergeCell ref="E7303:G7303"/>
    <mergeCell ref="E7304:G7304"/>
    <mergeCell ref="I7133:K7143"/>
    <mergeCell ref="I7097:K7107"/>
    <mergeCell ref="I7109:K7119"/>
    <mergeCell ref="I7121:K7131"/>
    <mergeCell ref="I7061:K7071"/>
    <mergeCell ref="I7073:K7083"/>
    <mergeCell ref="I7085:K7095"/>
    <mergeCell ref="I7025:K7035"/>
    <mergeCell ref="I7037:K7047"/>
    <mergeCell ref="I7049:K7059"/>
    <mergeCell ref="I6989:K6999"/>
    <mergeCell ref="I7001:K7011"/>
    <mergeCell ref="I7013:K7023"/>
    <mergeCell ref="I6749:K6759"/>
    <mergeCell ref="I6761:K6771"/>
    <mergeCell ref="I6713:K6723"/>
    <mergeCell ref="I6725:K6735"/>
    <mergeCell ref="I6737:K6747"/>
    <mergeCell ref="I6677:K6687"/>
    <mergeCell ref="I6689:K6699"/>
    <mergeCell ref="I6701:K6711"/>
    <mergeCell ref="I6641:K6651"/>
    <mergeCell ref="I6653:K6663"/>
    <mergeCell ref="I6665:K6675"/>
    <mergeCell ref="I6185:K6195"/>
    <mergeCell ref="I6197:K6207"/>
    <mergeCell ref="I6149:K6159"/>
    <mergeCell ref="I6161:K6171"/>
    <mergeCell ref="I6173:K6183"/>
    <mergeCell ref="I6113:K6123"/>
    <mergeCell ref="I6125:K6135"/>
    <mergeCell ref="I6137:K6147"/>
    <mergeCell ref="I6077:K6087"/>
    <mergeCell ref="I6089:K6099"/>
    <mergeCell ref="I6101:K6111"/>
    <mergeCell ref="I5645:K5655"/>
    <mergeCell ref="I5657:K5667"/>
    <mergeCell ref="I5669:K5679"/>
    <mergeCell ref="I5609:K5619"/>
    <mergeCell ref="I5621:K5631"/>
    <mergeCell ref="I5633:K5643"/>
    <mergeCell ref="I5573:K5583"/>
    <mergeCell ref="I5585:K5595"/>
    <mergeCell ref="I5597:K5607"/>
    <mergeCell ref="I5537:K5547"/>
    <mergeCell ref="I5549:K5559"/>
    <mergeCell ref="I5561:K5571"/>
    <mergeCell ref="I5501:K5511"/>
    <mergeCell ref="I5513:K5523"/>
    <mergeCell ref="I5525:K5535"/>
    <mergeCell ref="I5441:K5451"/>
    <mergeCell ref="I5453:K5463"/>
    <mergeCell ref="I5429:K5439"/>
    <mergeCell ref="I5405:K5415"/>
    <mergeCell ref="I5417:K5427"/>
    <mergeCell ref="I5321:K5331"/>
    <mergeCell ref="I5333:K5343"/>
    <mergeCell ref="I5345:K5355"/>
    <mergeCell ref="I5477:K5487"/>
    <mergeCell ref="I5489:K5499"/>
    <mergeCell ref="I5465:K5475"/>
    <mergeCell ref="I5393:K5403"/>
    <mergeCell ref="I5369:K5379"/>
    <mergeCell ref="I5381:K5391"/>
    <mergeCell ref="I5297:K5307"/>
    <mergeCell ref="I5309:K5319"/>
    <mergeCell ref="I5357:K5367"/>
    <mergeCell ref="I5261:K5271"/>
    <mergeCell ref="I5273:K5283"/>
    <mergeCell ref="I5285:K5295"/>
    <mergeCell ref="I5225:K5235"/>
    <mergeCell ref="I5237:K5247"/>
    <mergeCell ref="I5249:K5259"/>
    <mergeCell ref="I5189:K5199"/>
    <mergeCell ref="I5201:K5211"/>
    <mergeCell ref="I5213:K5223"/>
    <mergeCell ref="I5153:K5163"/>
    <mergeCell ref="I5165:K5175"/>
    <mergeCell ref="I5177:K5187"/>
    <mergeCell ref="I5117:K5127"/>
    <mergeCell ref="I5129:K5139"/>
    <mergeCell ref="I5141:K5151"/>
    <mergeCell ref="I5081:K5091"/>
    <mergeCell ref="I5093:K5103"/>
    <mergeCell ref="I5105:K5115"/>
    <mergeCell ref="I5045:K5055"/>
    <mergeCell ref="I5057:K5067"/>
    <mergeCell ref="I5069:K5079"/>
    <mergeCell ref="I5009:K5019"/>
    <mergeCell ref="I5021:K5031"/>
    <mergeCell ref="I5033:K5043"/>
    <mergeCell ref="I4973:K4983"/>
    <mergeCell ref="I4985:K4995"/>
    <mergeCell ref="I4997:K5007"/>
    <mergeCell ref="I4937:K4947"/>
    <mergeCell ref="I4949:K4959"/>
    <mergeCell ref="I4961:K4971"/>
    <mergeCell ref="I4517:K4527"/>
    <mergeCell ref="I4493:K4503"/>
    <mergeCell ref="I4505:K4515"/>
    <mergeCell ref="I4481:K4491"/>
    <mergeCell ref="I4457:K4467"/>
    <mergeCell ref="I4469:K4479"/>
    <mergeCell ref="I4445:K4455"/>
    <mergeCell ref="I4421:K4431"/>
    <mergeCell ref="I4433:K4443"/>
    <mergeCell ref="I4601:K4611"/>
    <mergeCell ref="I4589:K4599"/>
    <mergeCell ref="I4565:K4575"/>
    <mergeCell ref="I4577:K4587"/>
    <mergeCell ref="I4553:K4563"/>
    <mergeCell ref="I4529:K4539"/>
    <mergeCell ref="I4541:K4551"/>
    <mergeCell ref="I4409:K4419"/>
    <mergeCell ref="I4121:K4131"/>
    <mergeCell ref="I4133:K4143"/>
    <mergeCell ref="I4145:K4155"/>
    <mergeCell ref="I4085:K4095"/>
    <mergeCell ref="I4097:K4107"/>
    <mergeCell ref="I4109:K4119"/>
    <mergeCell ref="I4073:K4083"/>
    <mergeCell ref="I4013:K4023"/>
    <mergeCell ref="I4025:K4035"/>
    <mergeCell ref="I4037:K4047"/>
    <mergeCell ref="I3977:K3987"/>
    <mergeCell ref="I3989:K3999"/>
    <mergeCell ref="I4001:K4011"/>
    <mergeCell ref="I3941:K3951"/>
    <mergeCell ref="I3953:K3963"/>
    <mergeCell ref="I3965:K3975"/>
    <mergeCell ref="I3905:K3915"/>
    <mergeCell ref="I3917:K3927"/>
    <mergeCell ref="I3929:K3939"/>
    <mergeCell ref="I3869:K3879"/>
    <mergeCell ref="I3881:K3891"/>
    <mergeCell ref="I3893:K3903"/>
    <mergeCell ref="I3689:K3699"/>
    <mergeCell ref="I3701:K3711"/>
    <mergeCell ref="I3653:K3663"/>
    <mergeCell ref="I3665:K3675"/>
    <mergeCell ref="I3677:K3687"/>
    <mergeCell ref="I3617:K3627"/>
    <mergeCell ref="I3629:K3639"/>
    <mergeCell ref="I3641:K3651"/>
    <mergeCell ref="I3581:K3591"/>
    <mergeCell ref="I3593:K3603"/>
    <mergeCell ref="I3605:K3615"/>
    <mergeCell ref="I3545:K3555"/>
    <mergeCell ref="I3557:K3567"/>
    <mergeCell ref="I3569:K3579"/>
    <mergeCell ref="I3269:K3279"/>
    <mergeCell ref="I3281:K3291"/>
    <mergeCell ref="I3233:K3243"/>
    <mergeCell ref="I3245:K3255"/>
    <mergeCell ref="I3257:K3267"/>
    <mergeCell ref="I3197:K3207"/>
    <mergeCell ref="I3209:K3219"/>
    <mergeCell ref="I3221:K3231"/>
    <mergeCell ref="I3161:K3171"/>
    <mergeCell ref="I3173:K3183"/>
    <mergeCell ref="I3185:K3195"/>
    <mergeCell ref="I3125:K3135"/>
    <mergeCell ref="I3137:K3147"/>
    <mergeCell ref="I3149:K3159"/>
    <mergeCell ref="I2885:K2895"/>
    <mergeCell ref="I2897:K2907"/>
    <mergeCell ref="I2909:K2919"/>
    <mergeCell ref="I2849:K2859"/>
    <mergeCell ref="I2861:K2871"/>
    <mergeCell ref="I2873:K2883"/>
    <mergeCell ref="I2813:K2823"/>
    <mergeCell ref="I2825:K2835"/>
    <mergeCell ref="I2837:K2847"/>
    <mergeCell ref="I2777:K2787"/>
    <mergeCell ref="I2789:K2799"/>
    <mergeCell ref="I2801:K2811"/>
    <mergeCell ref="I2741:K2751"/>
    <mergeCell ref="I2753:K2763"/>
    <mergeCell ref="I2765:K2775"/>
    <mergeCell ref="I2705:K2715"/>
    <mergeCell ref="I2717:K2727"/>
    <mergeCell ref="I2729:K2739"/>
    <mergeCell ref="I2249:K2259"/>
    <mergeCell ref="I2261:K2271"/>
    <mergeCell ref="I2273:K2283"/>
    <mergeCell ref="I2213:K2223"/>
    <mergeCell ref="I2225:K2235"/>
    <mergeCell ref="I2237:K2247"/>
    <mergeCell ref="I2177:K2187"/>
    <mergeCell ref="I2189:K2199"/>
    <mergeCell ref="I2201:K2211"/>
    <mergeCell ref="I2153:K2163"/>
    <mergeCell ref="I2165:K2175"/>
    <mergeCell ref="I2117:K2127"/>
    <mergeCell ref="I2129:K2139"/>
    <mergeCell ref="I2141:K2151"/>
    <mergeCell ref="I1781:K1791"/>
    <mergeCell ref="I1793:K1803"/>
    <mergeCell ref="I1805:K1815"/>
    <mergeCell ref="I1817:K1827"/>
    <mergeCell ref="I1769:K1779"/>
    <mergeCell ref="I1745:K1755"/>
    <mergeCell ref="I1757:K1767"/>
    <mergeCell ref="I1733:K1743"/>
    <mergeCell ref="I1697:K1707"/>
    <mergeCell ref="I1709:K1719"/>
    <mergeCell ref="I1721:K1731"/>
    <mergeCell ref="I1577:K1587"/>
    <mergeCell ref="I1349:K1359"/>
    <mergeCell ref="I1361:K1371"/>
    <mergeCell ref="I1373:K1383"/>
    <mergeCell ref="I1385:K1395"/>
    <mergeCell ref="I1397:K1407"/>
    <mergeCell ref="I1409:K1419"/>
    <mergeCell ref="I1421:K1431"/>
    <mergeCell ref="I1433:K1443"/>
    <mergeCell ref="I1445:K1455"/>
    <mergeCell ref="I1457:K1467"/>
    <mergeCell ref="I1469:K1479"/>
    <mergeCell ref="I1553:K1563"/>
    <mergeCell ref="I1565:K1575"/>
    <mergeCell ref="I1529:K1539"/>
    <mergeCell ref="I1541:K1551"/>
    <mergeCell ref="I1517:K1527"/>
    <mergeCell ref="I1481:K1491"/>
    <mergeCell ref="I1493:K1503"/>
    <mergeCell ref="I1145:K1155"/>
    <mergeCell ref="I1133:K1143"/>
    <mergeCell ref="I1505:K1515"/>
    <mergeCell ref="I1097:K1107"/>
    <mergeCell ref="I1109:K1119"/>
    <mergeCell ref="I1121:K1131"/>
    <mergeCell ref="I1061:K1071"/>
    <mergeCell ref="I1073:K1083"/>
    <mergeCell ref="I1085:K1095"/>
    <mergeCell ref="I1025:K1035"/>
    <mergeCell ref="I1037:K1047"/>
    <mergeCell ref="I1049:K1059"/>
    <mergeCell ref="I989:K999"/>
    <mergeCell ref="I1001:K1011"/>
    <mergeCell ref="I1013:K1023"/>
    <mergeCell ref="I809:K819"/>
    <mergeCell ref="I785:K795"/>
    <mergeCell ref="I797:K807"/>
    <mergeCell ref="I749:K759"/>
    <mergeCell ref="I761:K771"/>
    <mergeCell ref="I773:K783"/>
    <mergeCell ref="I713:K723"/>
    <mergeCell ref="I725:K735"/>
    <mergeCell ref="I737:K747"/>
    <mergeCell ref="I689:K699"/>
    <mergeCell ref="I701:K711"/>
    <mergeCell ref="I389:K399"/>
    <mergeCell ref="I377:K387"/>
    <mergeCell ref="I413:K423"/>
    <mergeCell ref="I401:K411"/>
    <mergeCell ref="I341:K351"/>
    <mergeCell ref="I329:K339"/>
    <mergeCell ref="I365:K375"/>
    <mergeCell ref="I353:K363"/>
    <mergeCell ref="I293:K303"/>
    <mergeCell ref="I281:K291"/>
    <mergeCell ref="I317:K327"/>
    <mergeCell ref="I305:K315"/>
    <mergeCell ref="I245:K255"/>
    <mergeCell ref="I233:K243"/>
    <mergeCell ref="I269:K279"/>
    <mergeCell ref="I257:K267"/>
    <mergeCell ref="I185:K195"/>
    <mergeCell ref="I221:K231"/>
    <mergeCell ref="I209:K219"/>
    <mergeCell ref="I5:K15"/>
    <mergeCell ref="I173:K183"/>
    <mergeCell ref="I161:K171"/>
    <mergeCell ref="I41:K51"/>
    <mergeCell ref="I17:K27"/>
    <mergeCell ref="I29:K39"/>
    <mergeCell ref="I77:K87"/>
    <mergeCell ref="I53:K63"/>
    <mergeCell ref="I65:K75"/>
    <mergeCell ref="I113:K123"/>
    <mergeCell ref="I89:K99"/>
    <mergeCell ref="I101:K111"/>
    <mergeCell ref="I521:K531"/>
    <mergeCell ref="I125:K135"/>
    <mergeCell ref="I509:K519"/>
    <mergeCell ref="I149:K159"/>
    <mergeCell ref="I137:K147"/>
    <mergeCell ref="I557:K567"/>
    <mergeCell ref="I533:K543"/>
    <mergeCell ref="I545:K555"/>
    <mergeCell ref="I197:K207"/>
    <mergeCell ref="I593:K603"/>
    <mergeCell ref="I569:K579"/>
    <mergeCell ref="I581:K591"/>
    <mergeCell ref="I629:K639"/>
    <mergeCell ref="I605:K615"/>
    <mergeCell ref="I617:K627"/>
    <mergeCell ref="I821:K831"/>
    <mergeCell ref="I641:K651"/>
    <mergeCell ref="I653:K663"/>
    <mergeCell ref="I665:K675"/>
    <mergeCell ref="I677:K687"/>
    <mergeCell ref="I857:K867"/>
    <mergeCell ref="I833:K843"/>
    <mergeCell ref="I845:K855"/>
    <mergeCell ref="I893:K903"/>
    <mergeCell ref="I869:K879"/>
    <mergeCell ref="I881:K891"/>
    <mergeCell ref="I929:K939"/>
    <mergeCell ref="I905:K915"/>
    <mergeCell ref="I917:K927"/>
    <mergeCell ref="I1181:K1191"/>
    <mergeCell ref="I941:K951"/>
    <mergeCell ref="I953:K963"/>
    <mergeCell ref="I965:K975"/>
    <mergeCell ref="I977:K987"/>
    <mergeCell ref="I1217:K1227"/>
    <mergeCell ref="I1229:K1239"/>
    <mergeCell ref="I1193:K1203"/>
    <mergeCell ref="I1205:K1215"/>
    <mergeCell ref="I1265:K1275"/>
    <mergeCell ref="I1277:K1287"/>
    <mergeCell ref="I1241:K1251"/>
    <mergeCell ref="I1253:K1263"/>
    <mergeCell ref="I1325:K1335"/>
    <mergeCell ref="I1289:K1299"/>
    <mergeCell ref="I1301:K1311"/>
    <mergeCell ref="I1337:K1347"/>
    <mergeCell ref="I1157:K1167"/>
    <mergeCell ref="I1169:K1179"/>
    <mergeCell ref="I1313:K1323"/>
    <mergeCell ref="I1601:K1611"/>
    <mergeCell ref="I1613:K1623"/>
    <mergeCell ref="I1589:K1599"/>
    <mergeCell ref="I1637:K1647"/>
    <mergeCell ref="I1649:K1659"/>
    <mergeCell ref="I1625:K1635"/>
    <mergeCell ref="I1673:K1683"/>
    <mergeCell ref="I1685:K1695"/>
    <mergeCell ref="I1661:K1671"/>
    <mergeCell ref="I1829:K1839"/>
    <mergeCell ref="I1841:K1851"/>
    <mergeCell ref="I1853:K1863"/>
    <mergeCell ref="I1865:K1875"/>
    <mergeCell ref="I1877:K1887"/>
    <mergeCell ref="I1889:K1899"/>
    <mergeCell ref="I1901:K1911"/>
    <mergeCell ref="I1913:K1923"/>
    <mergeCell ref="I1925:K1935"/>
    <mergeCell ref="I1937:K1947"/>
    <mergeCell ref="I1949:K1959"/>
    <mergeCell ref="I1961:K1971"/>
    <mergeCell ref="I1973:K1983"/>
    <mergeCell ref="I1985:K1995"/>
    <mergeCell ref="I1997:K2007"/>
    <mergeCell ref="I2009:K2019"/>
    <mergeCell ref="I2021:K2031"/>
    <mergeCell ref="I2033:K2043"/>
    <mergeCell ref="I2045:K2055"/>
    <mergeCell ref="I2093:K2103"/>
    <mergeCell ref="I2105:K2115"/>
    <mergeCell ref="I2057:K2067"/>
    <mergeCell ref="I2069:K2079"/>
    <mergeCell ref="I2081:K2091"/>
    <mergeCell ref="I2285:K2295"/>
    <mergeCell ref="I2297:K2307"/>
    <mergeCell ref="I2309:K2319"/>
    <mergeCell ref="I2321:K2331"/>
    <mergeCell ref="I2333:K2343"/>
    <mergeCell ref="I2345:K2355"/>
    <mergeCell ref="I2357:K2367"/>
    <mergeCell ref="I2369:K2379"/>
    <mergeCell ref="I2381:K2391"/>
    <mergeCell ref="I2393:K2403"/>
    <mergeCell ref="I2405:K2415"/>
    <mergeCell ref="I2417:K2427"/>
    <mergeCell ref="I2429:K2439"/>
    <mergeCell ref="I2441:K2451"/>
    <mergeCell ref="I2453:K2463"/>
    <mergeCell ref="I2465:K2475"/>
    <mergeCell ref="I2477:K2487"/>
    <mergeCell ref="I2489:K2499"/>
    <mergeCell ref="I2501:K2511"/>
    <mergeCell ref="I2513:K2523"/>
    <mergeCell ref="I2525:K2535"/>
    <mergeCell ref="I2537:K2547"/>
    <mergeCell ref="I2549:K2559"/>
    <mergeCell ref="I2561:K2571"/>
    <mergeCell ref="I2573:K2583"/>
    <mergeCell ref="I2585:K2595"/>
    <mergeCell ref="I2597:K2607"/>
    <mergeCell ref="I2609:K2619"/>
    <mergeCell ref="I2621:K2631"/>
    <mergeCell ref="I2633:K2643"/>
    <mergeCell ref="I2681:K2691"/>
    <mergeCell ref="I2693:K2703"/>
    <mergeCell ref="I2645:K2655"/>
    <mergeCell ref="I2657:K2667"/>
    <mergeCell ref="I2669:K2679"/>
    <mergeCell ref="I2921:K2931"/>
    <mergeCell ref="I2933:K2943"/>
    <mergeCell ref="I2945:K2955"/>
    <mergeCell ref="I2957:K2967"/>
    <mergeCell ref="I2969:K2979"/>
    <mergeCell ref="I2981:K2991"/>
    <mergeCell ref="I2993:K3003"/>
    <mergeCell ref="I3005:K3015"/>
    <mergeCell ref="I3017:K3027"/>
    <mergeCell ref="I3029:K3039"/>
    <mergeCell ref="I3041:K3051"/>
    <mergeCell ref="I3053:K3063"/>
    <mergeCell ref="I3101:K3111"/>
    <mergeCell ref="I3113:K3123"/>
    <mergeCell ref="I3065:K3075"/>
    <mergeCell ref="I3077:K3087"/>
    <mergeCell ref="I3089:K3099"/>
    <mergeCell ref="I3293:K3303"/>
    <mergeCell ref="I3305:K3315"/>
    <mergeCell ref="I3317:K3327"/>
    <mergeCell ref="I3329:K3339"/>
    <mergeCell ref="I3341:K3351"/>
    <mergeCell ref="I3353:K3363"/>
    <mergeCell ref="I3365:K3375"/>
    <mergeCell ref="I3377:K3387"/>
    <mergeCell ref="I3389:K3399"/>
    <mergeCell ref="I3401:K3411"/>
    <mergeCell ref="I3413:K3423"/>
    <mergeCell ref="I3425:K3435"/>
    <mergeCell ref="I3437:K3447"/>
    <mergeCell ref="I3449:K3459"/>
    <mergeCell ref="I3461:K3471"/>
    <mergeCell ref="I3473:K3483"/>
    <mergeCell ref="I3485:K3495"/>
    <mergeCell ref="I3497:K3507"/>
    <mergeCell ref="I3509:K3519"/>
    <mergeCell ref="I3521:K3531"/>
    <mergeCell ref="I3533:K3543"/>
    <mergeCell ref="I3713:K3723"/>
    <mergeCell ref="I3725:K3735"/>
    <mergeCell ref="I3737:K3747"/>
    <mergeCell ref="I3749:K3759"/>
    <mergeCell ref="I3761:K3771"/>
    <mergeCell ref="I3773:K3783"/>
    <mergeCell ref="I3785:K3795"/>
    <mergeCell ref="I3797:K3807"/>
    <mergeCell ref="I3857:K3867"/>
    <mergeCell ref="I3833:K3843"/>
    <mergeCell ref="I3845:K3855"/>
    <mergeCell ref="I4157:K4167"/>
    <mergeCell ref="I4169:K4179"/>
    <mergeCell ref="I4181:K4191"/>
    <mergeCell ref="I4193:K4203"/>
    <mergeCell ref="I4205:K4215"/>
    <mergeCell ref="I4217:K4227"/>
    <mergeCell ref="I4229:K4239"/>
    <mergeCell ref="I4241:K4251"/>
    <mergeCell ref="I4253:K4263"/>
    <mergeCell ref="I4265:K4275"/>
    <mergeCell ref="I4277:K4287"/>
    <mergeCell ref="I4289:K4299"/>
    <mergeCell ref="I4301:K4311"/>
    <mergeCell ref="I4313:K4323"/>
    <mergeCell ref="I4325:K4335"/>
    <mergeCell ref="I4337:K4347"/>
    <mergeCell ref="I4385:K4395"/>
    <mergeCell ref="I4397:K4407"/>
    <mergeCell ref="I4349:K4359"/>
    <mergeCell ref="I4361:K4371"/>
    <mergeCell ref="I4373:K4383"/>
    <mergeCell ref="I4613:K4623"/>
    <mergeCell ref="I4625:K4635"/>
    <mergeCell ref="I4637:K4647"/>
    <mergeCell ref="I4649:K4659"/>
    <mergeCell ref="I4661:K4671"/>
    <mergeCell ref="I4673:K4683"/>
    <mergeCell ref="I4721:K4731"/>
    <mergeCell ref="I4685:K4695"/>
    <mergeCell ref="I4697:K4707"/>
    <mergeCell ref="I4709:K4719"/>
    <mergeCell ref="I4817:K4827"/>
    <mergeCell ref="I4757:K4767"/>
    <mergeCell ref="I4769:K4779"/>
    <mergeCell ref="I4781:K4791"/>
    <mergeCell ref="I4733:K4743"/>
    <mergeCell ref="I4745:K4755"/>
    <mergeCell ref="I4829:K4839"/>
    <mergeCell ref="I4793:K4803"/>
    <mergeCell ref="I4805:K4815"/>
    <mergeCell ref="I4841:K4851"/>
    <mergeCell ref="I4853:K4863"/>
    <mergeCell ref="I4865:K4875"/>
    <mergeCell ref="I4913:K4923"/>
    <mergeCell ref="I4925:K4935"/>
    <mergeCell ref="I4877:K4887"/>
    <mergeCell ref="I4889:K4899"/>
    <mergeCell ref="I4901:K4911"/>
    <mergeCell ref="I5777:K5787"/>
    <mergeCell ref="I5681:K5691"/>
    <mergeCell ref="I5693:K5703"/>
    <mergeCell ref="I5705:K5715"/>
    <mergeCell ref="I5717:K5727"/>
    <mergeCell ref="I5729:K5739"/>
    <mergeCell ref="I5741:K5751"/>
    <mergeCell ref="I5753:K5763"/>
    <mergeCell ref="I5765:K5775"/>
    <mergeCell ref="I5789:K5799"/>
    <mergeCell ref="I5801:K5811"/>
    <mergeCell ref="I5813:K5823"/>
    <mergeCell ref="I5825:K5835"/>
    <mergeCell ref="I5837:K5847"/>
    <mergeCell ref="I5849:K5859"/>
    <mergeCell ref="I5861:K5871"/>
    <mergeCell ref="I5873:K5883"/>
    <mergeCell ref="I5885:K5895"/>
    <mergeCell ref="I5897:K5907"/>
    <mergeCell ref="I5909:K5919"/>
    <mergeCell ref="I5921:K5931"/>
    <mergeCell ref="I5933:K5943"/>
    <mergeCell ref="I5945:K5955"/>
    <mergeCell ref="I5957:K5967"/>
    <mergeCell ref="I5969:K5979"/>
    <mergeCell ref="I5981:K5991"/>
    <mergeCell ref="I5993:K6003"/>
    <mergeCell ref="I6005:K6015"/>
    <mergeCell ref="I6017:K6027"/>
    <mergeCell ref="I6029:K6039"/>
    <mergeCell ref="I6209:K6219"/>
    <mergeCell ref="I6221:K6231"/>
    <mergeCell ref="I6041:K6051"/>
    <mergeCell ref="I6053:K6063"/>
    <mergeCell ref="I6065:K6075"/>
    <mergeCell ref="I6329:K6339"/>
    <mergeCell ref="I6305:K6315"/>
    <mergeCell ref="I6257:K6267"/>
    <mergeCell ref="I6269:K6279"/>
    <mergeCell ref="I6317:K6327"/>
    <mergeCell ref="I6233:K6243"/>
    <mergeCell ref="I6245:K6255"/>
    <mergeCell ref="I6281:K6291"/>
    <mergeCell ref="I6293:K6303"/>
    <mergeCell ref="I6353:K6363"/>
    <mergeCell ref="I6365:K6375"/>
    <mergeCell ref="I6341:K6351"/>
    <mergeCell ref="I6377:K6387"/>
    <mergeCell ref="I6389:K6399"/>
    <mergeCell ref="I6401:K6411"/>
    <mergeCell ref="I6413:K6423"/>
    <mergeCell ref="I6425:K6435"/>
    <mergeCell ref="I6437:K6447"/>
    <mergeCell ref="I6449:K6459"/>
    <mergeCell ref="I6461:K6471"/>
    <mergeCell ref="I6473:K6483"/>
    <mergeCell ref="I6485:K6495"/>
    <mergeCell ref="I6497:K6507"/>
    <mergeCell ref="I6509:K6519"/>
    <mergeCell ref="I6521:K6531"/>
    <mergeCell ref="I6533:K6543"/>
    <mergeCell ref="I6545:K6555"/>
    <mergeCell ref="I6557:K6567"/>
    <mergeCell ref="I6569:K6579"/>
    <mergeCell ref="I6581:K6591"/>
    <mergeCell ref="I6629:K6639"/>
    <mergeCell ref="I6593:K6603"/>
    <mergeCell ref="I6605:K6615"/>
    <mergeCell ref="I6617:K6627"/>
    <mergeCell ref="I6773:K6783"/>
    <mergeCell ref="I6785:K6795"/>
    <mergeCell ref="I6797:K6807"/>
    <mergeCell ref="I6809:K6819"/>
    <mergeCell ref="I6821:K6831"/>
    <mergeCell ref="I6833:K6843"/>
    <mergeCell ref="I6845:K6855"/>
    <mergeCell ref="I6857:K6867"/>
    <mergeCell ref="I6869:K6879"/>
    <mergeCell ref="I6881:K6891"/>
    <mergeCell ref="I6893:K6903"/>
    <mergeCell ref="I6905:K6915"/>
    <mergeCell ref="I6917:K6927"/>
    <mergeCell ref="I6929:K6939"/>
    <mergeCell ref="I6941:K6951"/>
    <mergeCell ref="I6953:K6963"/>
    <mergeCell ref="I6965:K6975"/>
    <mergeCell ref="I6977:K6987"/>
    <mergeCell ref="I7145:K7155"/>
    <mergeCell ref="I7157:K7167"/>
    <mergeCell ref="I7169:K7179"/>
    <mergeCell ref="I7181:K7191"/>
    <mergeCell ref="I7193:K7203"/>
    <mergeCell ref="I7205:K7215"/>
    <mergeCell ref="I7217:K7227"/>
    <mergeCell ref="I7229:K7239"/>
    <mergeCell ref="I7241:K7251"/>
    <mergeCell ref="I7253:K7263"/>
    <mergeCell ref="I7265:K7275"/>
    <mergeCell ref="I7277:K7287"/>
    <mergeCell ref="I7289:K7299"/>
    <mergeCell ref="I7301:K7311"/>
  </mergeCells>
  <conditionalFormatting sqref="E82:F82">
    <cfRule type="cellIs" dxfId="0" priority="4" operator="greaterThan">
      <formula>$E$79</formula>
    </cfRule>
  </conditionalFormatting>
  <conditionalFormatting sqref="E238">
    <cfRule type="cellIs" dxfId="0" priority="3" operator="greaterThan">
      <formula>$E$103</formula>
    </cfRule>
  </conditionalFormatting>
  <conditionalFormatting sqref="E634">
    <cfRule type="cellIs" dxfId="0" priority="2" operator="greaterThan">
      <formula>$E$127</formula>
    </cfRule>
  </conditionalFormatting>
  <conditionalFormatting sqref="E1138">
    <cfRule type="cellIs" dxfId="0" priority="1" operator="greaterThan">
      <formula>$E$175</formula>
    </cfRule>
  </conditionalFormatting>
  <pageMargins left="0.7" right="0.7" top="0.75" bottom="0.75" header="0.3" footer="0.3"/>
  <headerFooter/>
  <ignoredErrors>
    <ignoredError sqref="E6754:G6759 D425:Z435 B425:B435 B436:Z1947 N1948:Z1948 B1948 B424:Z424"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7.6"/>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4:F19"/>
  <sheetViews>
    <sheetView workbookViewId="0">
      <selection activeCell="E16" sqref="E16"/>
    </sheetView>
  </sheetViews>
  <sheetFormatPr defaultColWidth="11" defaultRowHeight="17.6" outlineLevelCol="5"/>
  <cols>
    <col min="1" max="1" width="3" customWidth="1"/>
    <col min="2" max="3" width="2.5" customWidth="1"/>
    <col min="4" max="4" width="3.5" customWidth="1"/>
    <col min="5" max="5" width="40.5" customWidth="1"/>
  </cols>
  <sheetData>
    <row r="4" spans="4:4">
      <c r="D4" s="1" t="s">
        <v>2920</v>
      </c>
    </row>
    <row r="5" spans="4:5">
      <c r="D5" s="1"/>
      <c r="E5" t="s">
        <v>2921</v>
      </c>
    </row>
    <row r="6" spans="5:5">
      <c r="E6" t="s">
        <v>2922</v>
      </c>
    </row>
    <row r="7" spans="5:5">
      <c r="E7" t="s">
        <v>2923</v>
      </c>
    </row>
    <row r="8" spans="5:5">
      <c r="E8" t="s">
        <v>2924</v>
      </c>
    </row>
    <row r="9" spans="5:6">
      <c r="E9" t="s">
        <v>2925</v>
      </c>
      <c r="F9" t="s">
        <v>2926</v>
      </c>
    </row>
    <row r="10" spans="5:5">
      <c r="E10" t="s">
        <v>2927</v>
      </c>
    </row>
    <row r="11" spans="5:5">
      <c r="E11" t="s">
        <v>2928</v>
      </c>
    </row>
    <row r="12" spans="4:4">
      <c r="D12" s="1" t="s">
        <v>3</v>
      </c>
    </row>
    <row r="13" spans="4:5">
      <c r="D13" s="2">
        <v>1</v>
      </c>
      <c r="E13" t="s">
        <v>372</v>
      </c>
    </row>
    <row r="14" spans="4:5">
      <c r="D14" s="2">
        <v>2</v>
      </c>
      <c r="E14" t="s">
        <v>315</v>
      </c>
    </row>
    <row r="15" spans="4:5">
      <c r="D15" s="2">
        <f>D14+1</f>
        <v>3</v>
      </c>
      <c r="E15" t="s">
        <v>320</v>
      </c>
    </row>
    <row r="16" spans="4:5">
      <c r="D16" s="2">
        <f>D15+1</f>
        <v>4</v>
      </c>
      <c r="E16" t="s">
        <v>329</v>
      </c>
    </row>
    <row r="17" spans="4:5">
      <c r="D17" s="2">
        <f>D16+1</f>
        <v>5</v>
      </c>
      <c r="E17" t="s">
        <v>339</v>
      </c>
    </row>
    <row r="18" spans="4:5">
      <c r="D18" s="2">
        <f>D17+1</f>
        <v>6</v>
      </c>
      <c r="E18" t="s">
        <v>452</v>
      </c>
    </row>
    <row r="19" spans="4:5">
      <c r="D19" s="2">
        <f>D18+1</f>
        <v>7</v>
      </c>
      <c r="E19" t="s">
        <v>1588</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7.6"/>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6</vt:i4>
      </vt:variant>
    </vt:vector>
  </HeadingPairs>
  <TitlesOfParts>
    <vt:vector size="6" baseType="lpstr">
      <vt:lpstr>HEC.xlsx</vt:lpstr>
      <vt:lpstr>HEC</vt:lpstr>
      <vt:lpstr>HEC-U</vt:lpstr>
      <vt:lpstr>Sheet1</vt:lpstr>
      <vt:lpstr>EC-Commands</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Pawan J</dc:creator>
  <cp:lastModifiedBy>pawan</cp:lastModifiedBy>
  <dcterms:created xsi:type="dcterms:W3CDTF">2024-07-07T20:09:00Z</dcterms:created>
  <dcterms:modified xsi:type="dcterms:W3CDTF">2025-09-01T20:53:05Z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BFA535566A596DF2C1B9B568433E7BA2_42</vt:lpwstr>
  </property>
  <property fmtid="{D5CDD505-2E9C-101B-9397-08002B2CF9AE}" pid="3" name="KSOProductBuildVer">
    <vt:lpwstr>1033-12.1.22527.22527</vt:lpwstr>
  </property>
</Properties>
</file>